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updateLinks="never" defaultThemeVersion="166925"/>
  <mc:AlternateContent xmlns:mc="http://schemas.openxmlformats.org/markup-compatibility/2006">
    <mc:Choice Requires="x15">
      <x15ac:absPath xmlns:x15ac="http://schemas.microsoft.com/office/spreadsheetml/2010/11/ac" url="https://psiorg.sharepoint.com/sites/a360_NG/Shared Documents/Final Cleaned Data- DO NOT EDIT/April-May 19/Tara &amp; Fanny to check Age Calc/"/>
    </mc:Choice>
  </mc:AlternateContent>
  <xr:revisionPtr revIDLastSave="218" documentId="10_ncr:8000_{B1C7ECD5-2A62-47B4-8AE1-47CDCCC90FAC}" xr6:coauthVersionLast="43" xr6:coauthVersionMax="43" xr10:uidLastSave="{6F5EFAC4-7903-4794-8A51-F3FE917BAEF5}"/>
  <bookViews>
    <workbookView xWindow="-120" yWindow="-120" windowWidth="38640" windowHeight="16440" firstSheet="2" activeTab="3" xr2:uid="{00000000-000D-0000-FFFF-FFFF00000000}"/>
  </bookViews>
  <sheets>
    <sheet name="Mobilization" sheetId="1" state="hidden" r:id="rId1"/>
    <sheet name="Registration" sheetId="8" state="hidden" r:id="rId2"/>
    <sheet name="Attendance" sheetId="3" r:id="rId3"/>
    <sheet name="Service Provision" sheetId="4" r:id="rId4"/>
    <sheet name="Summary" sheetId="7" state="hidden" r:id="rId5"/>
    <sheet name="Summary Sheet" sheetId="6" state="hidden" r:id="rId6"/>
    <sheet name="Lists (DO NOT TOUCH)" sheetId="5" state="hidden" r:id="rId7"/>
  </sheets>
  <externalReferences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definedNames>
    <definedName name="_xlnm._FilterDatabase" localSheetId="2" hidden="1">Attendance!$A$1:$Q$997</definedName>
    <definedName name="_xlnm._FilterDatabase" localSheetId="6" hidden="1">'Lists (DO NOT TOUCH)'!$B$1:$E$2603</definedName>
    <definedName name="_xlnm._FilterDatabase" localSheetId="0" hidden="1">Mobilization!$A$2:$AS$145</definedName>
    <definedName name="_xlnm._FilterDatabase" localSheetId="1" hidden="1">Registration!$A$1:$Y$3477</definedName>
    <definedName name="_xlnm._FilterDatabase" localSheetId="3" hidden="1">'Service Provision'!$A$1:$AH$946</definedName>
    <definedName name="Activity" localSheetId="1">'[1]Lists (DO NOT TOUCH)'!$M$2:$M$4</definedName>
    <definedName name="Activity">'Lists (DO NOT TOUCH)'!$M$2:$M$4</definedName>
    <definedName name="Activvity">'[2]Lists (DO NOT TOUCH)'!$M$2:$M$4</definedName>
    <definedName name="Binary" localSheetId="1">'[1]Lists (DO NOT TOUCH)'!$S$2:$S$3</definedName>
    <definedName name="Binary">'Lists (DO NOT TOUCH)'!$S$2:$S$3</definedName>
    <definedName name="Current_Method" localSheetId="1">'[1]Lists (DO NOT TOUCH)'!$Q$2:$Q$8</definedName>
    <definedName name="Current_Method">'Lists (DO NOT TOUCH)'!$Q$2:$Q$8</definedName>
    <definedName name="Day">'Lists (DO NOT TOUCH)'!$G$2:$G$32</definedName>
    <definedName name="EC_Condom" localSheetId="1">'[1]Lists (DO NOT TOUCH)'!$T$2:$T$5</definedName>
    <definedName name="EC_Condom">'Lists (DO NOT TOUCH)'!$T$2:$T$5</definedName>
    <definedName name="Heard" localSheetId="1">'[1]Lists (DO NOT TOUCH)'!$J$2:$J$7</definedName>
    <definedName name="Heard">'Lists (DO NOT TOUCH)'!$J$2:$J$7</definedName>
    <definedName name="Last_Class">'Lists (DO NOT TOUCH)'!$O$2:$O$6</definedName>
    <definedName name="LGA" localSheetId="1">'[1]Lists (DO NOT TOUCH)'!$D$2:$D$775</definedName>
    <definedName name="LGA">'Lists (DO NOT TOUCH)'!$D$2:$D$775</definedName>
    <definedName name="Marital_Status">'Lists (DO NOT TOUCH)'!$K$2:$K$4</definedName>
    <definedName name="Method">'[3]Lists (DO NOT TOUCH)'!$K$2:$K$15</definedName>
    <definedName name="Method_Uptook">'Lists (DO NOT TOUCH)'!$R$2:$R$15</definedName>
    <definedName name="Mobilized" localSheetId="1">'[1]Lists (DO NOT TOUCH)'!$N$2:$N$3</definedName>
    <definedName name="Mobilized">'Lists (DO NOT TOUCH)'!$N$2:$N$3</definedName>
    <definedName name="Month">'Lists (DO NOT TOUCH)'!$H$2:$H$13</definedName>
    <definedName name="Pregnancy" localSheetId="1">'[1]Lists (DO NOT TOUCH)'!$L$2:$L$4</definedName>
    <definedName name="Pregnancy">'Lists (DO NOT TOUCH)'!$L$2:$L$4</definedName>
    <definedName name="Reason">'[4]Lists (DO NOT TOUCH)'!$F$2:$F$4</definedName>
    <definedName name="Region" localSheetId="1">'[1]Lists (DO NOT TOUCH)'!$B$2:$B$3</definedName>
    <definedName name="Region">'Lists (DO NOT TOUCH)'!$B$2:$B$3</definedName>
    <definedName name="State">'Lists (DO NOT TOUCH)'!$C$2:$C$36</definedName>
    <definedName name="Type_of_Facility">'Lists (DO NOT TOUCH)'!$F$2:$F$5</definedName>
    <definedName name="Visit_Type" localSheetId="1">'[1]Lists (DO NOT TOUCH)'!$P$2:$P$4</definedName>
    <definedName name="Visit_Type">'Lists (DO NOT TOUCH)'!$P$2:$P$4</definedName>
    <definedName name="Ward" localSheetId="1">'[1]Lists (DO NOT TOUCH)'!$E$2:$E$2603</definedName>
    <definedName name="Ward">'Lists (DO NOT TOUCH)'!$E$2:$E$2603</definedName>
    <definedName name="Week">'Lists (DO NOT TOUCH)'!$A$2:$A$201</definedName>
    <definedName name="Year">'Lists (DO NOT TOUCH)'!$I$2:$I$5</definedName>
  </definedNames>
  <calcPr calcId="191029"/>
  <pivotCaches>
    <pivotCache cacheId="10" r:id="rId15"/>
    <pivotCache cacheId="11" r:id="rId16"/>
    <pivotCache cacheId="12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3" i="4" l="1"/>
  <c r="AC4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166" i="4"/>
  <c r="AC167" i="4"/>
  <c r="AC168" i="4"/>
  <c r="AC169" i="4"/>
  <c r="AC170" i="4"/>
  <c r="AC171" i="4"/>
  <c r="AC172" i="4"/>
  <c r="AC173" i="4"/>
  <c r="AC174" i="4"/>
  <c r="AC175" i="4"/>
  <c r="AC176" i="4"/>
  <c r="AC177" i="4"/>
  <c r="AC178" i="4"/>
  <c r="AC179" i="4"/>
  <c r="AC180" i="4"/>
  <c r="AC181" i="4"/>
  <c r="AC182" i="4"/>
  <c r="AC183" i="4"/>
  <c r="AC184" i="4"/>
  <c r="AC185" i="4"/>
  <c r="AC186" i="4"/>
  <c r="AC187" i="4"/>
  <c r="AC188" i="4"/>
  <c r="AC189" i="4"/>
  <c r="AC190" i="4"/>
  <c r="AC191" i="4"/>
  <c r="AC192" i="4"/>
  <c r="AC193" i="4"/>
  <c r="AC194" i="4"/>
  <c r="AC195" i="4"/>
  <c r="AC196" i="4"/>
  <c r="AC197" i="4"/>
  <c r="AC198" i="4"/>
  <c r="AC199" i="4"/>
  <c r="AC200" i="4"/>
  <c r="AC201" i="4"/>
  <c r="AC202" i="4"/>
  <c r="AC203" i="4"/>
  <c r="AC204" i="4"/>
  <c r="AC205" i="4"/>
  <c r="AC206" i="4"/>
  <c r="AC207" i="4"/>
  <c r="AC208" i="4"/>
  <c r="AC209" i="4"/>
  <c r="AC210" i="4"/>
  <c r="AC211" i="4"/>
  <c r="AC212" i="4"/>
  <c r="AC213" i="4"/>
  <c r="AC214" i="4"/>
  <c r="AC215" i="4"/>
  <c r="AC216" i="4"/>
  <c r="AC217" i="4"/>
  <c r="AC218" i="4"/>
  <c r="AC219" i="4"/>
  <c r="AC220" i="4"/>
  <c r="AC221" i="4"/>
  <c r="AC222" i="4"/>
  <c r="AC223" i="4"/>
  <c r="AC224" i="4"/>
  <c r="AC225" i="4"/>
  <c r="AC226" i="4"/>
  <c r="AC227" i="4"/>
  <c r="AC228" i="4"/>
  <c r="AC229" i="4"/>
  <c r="AC230" i="4"/>
  <c r="AC231" i="4"/>
  <c r="AC232" i="4"/>
  <c r="AC233" i="4"/>
  <c r="AC234" i="4"/>
  <c r="AC235" i="4"/>
  <c r="AC236" i="4"/>
  <c r="AC237" i="4"/>
  <c r="AC238" i="4"/>
  <c r="AC239" i="4"/>
  <c r="AC240" i="4"/>
  <c r="AC241" i="4"/>
  <c r="AC242" i="4"/>
  <c r="AC243" i="4"/>
  <c r="AC244" i="4"/>
  <c r="AC245" i="4"/>
  <c r="AC246" i="4"/>
  <c r="AC247" i="4"/>
  <c r="AC248" i="4"/>
  <c r="AC249" i="4"/>
  <c r="AC250" i="4"/>
  <c r="AC251" i="4"/>
  <c r="AC252" i="4"/>
  <c r="AC253" i="4"/>
  <c r="AC254" i="4"/>
  <c r="AC255" i="4"/>
  <c r="AC256" i="4"/>
  <c r="AC257" i="4"/>
  <c r="AC258" i="4"/>
  <c r="AC259" i="4"/>
  <c r="AC260" i="4"/>
  <c r="AC261" i="4"/>
  <c r="AC262" i="4"/>
  <c r="AC263" i="4"/>
  <c r="AC264" i="4"/>
  <c r="AC265" i="4"/>
  <c r="AC266" i="4"/>
  <c r="AC267" i="4"/>
  <c r="AC268" i="4"/>
  <c r="AC269" i="4"/>
  <c r="AC270" i="4"/>
  <c r="AC271" i="4"/>
  <c r="AC272" i="4"/>
  <c r="AC273" i="4"/>
  <c r="AC274" i="4"/>
  <c r="AC275" i="4"/>
  <c r="AC276" i="4"/>
  <c r="AC277" i="4"/>
  <c r="AC278" i="4"/>
  <c r="AC279" i="4"/>
  <c r="AC280" i="4"/>
  <c r="AC281" i="4"/>
  <c r="AC282" i="4"/>
  <c r="AC283" i="4"/>
  <c r="AC284" i="4"/>
  <c r="AC285" i="4"/>
  <c r="AC286" i="4"/>
  <c r="AC287" i="4"/>
  <c r="AC288" i="4"/>
  <c r="AC289" i="4"/>
  <c r="AC290" i="4"/>
  <c r="AC291" i="4"/>
  <c r="AC292" i="4"/>
  <c r="AC293" i="4"/>
  <c r="AC294" i="4"/>
  <c r="AC295" i="4"/>
  <c r="AC296" i="4"/>
  <c r="AC297" i="4"/>
  <c r="AC298" i="4"/>
  <c r="AC299" i="4"/>
  <c r="AC300" i="4"/>
  <c r="AC301" i="4"/>
  <c r="AC302" i="4"/>
  <c r="AC303" i="4"/>
  <c r="AC304" i="4"/>
  <c r="AC305" i="4"/>
  <c r="AC306" i="4"/>
  <c r="AC307" i="4"/>
  <c r="AC308" i="4"/>
  <c r="AC309" i="4"/>
  <c r="AC310" i="4"/>
  <c r="AC311" i="4"/>
  <c r="AC312" i="4"/>
  <c r="AC313" i="4"/>
  <c r="AC314" i="4"/>
  <c r="AC315" i="4"/>
  <c r="AC316" i="4"/>
  <c r="AC317" i="4"/>
  <c r="AC318" i="4"/>
  <c r="AC319" i="4"/>
  <c r="AC320" i="4"/>
  <c r="AC321" i="4"/>
  <c r="AC322" i="4"/>
  <c r="AC323" i="4"/>
  <c r="AC324" i="4"/>
  <c r="AC325" i="4"/>
  <c r="AC326" i="4"/>
  <c r="AC327" i="4"/>
  <c r="AC328" i="4"/>
  <c r="AC329" i="4"/>
  <c r="AC330" i="4"/>
  <c r="AC331" i="4"/>
  <c r="AC332" i="4"/>
  <c r="AC333" i="4"/>
  <c r="AC334" i="4"/>
  <c r="AC335" i="4"/>
  <c r="AC336" i="4"/>
  <c r="AC337" i="4"/>
  <c r="AC338" i="4"/>
  <c r="AC339" i="4"/>
  <c r="AC340" i="4"/>
  <c r="AC341" i="4"/>
  <c r="AC342" i="4"/>
  <c r="AC343" i="4"/>
  <c r="AC344" i="4"/>
  <c r="AC345" i="4"/>
  <c r="AC346" i="4"/>
  <c r="AC347" i="4"/>
  <c r="AC348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67" i="4"/>
  <c r="AC368" i="4"/>
  <c r="AC369" i="4"/>
  <c r="AC370" i="4"/>
  <c r="AC371" i="4"/>
  <c r="AC372" i="4"/>
  <c r="AC373" i="4"/>
  <c r="AC374" i="4"/>
  <c r="AC375" i="4"/>
  <c r="AC376" i="4"/>
  <c r="AC377" i="4"/>
  <c r="AC378" i="4"/>
  <c r="AC379" i="4"/>
  <c r="AC380" i="4"/>
  <c r="AC381" i="4"/>
  <c r="AC382" i="4"/>
  <c r="AC383" i="4"/>
  <c r="AC384" i="4"/>
  <c r="AC385" i="4"/>
  <c r="AC386" i="4"/>
  <c r="AC387" i="4"/>
  <c r="AC388" i="4"/>
  <c r="AC389" i="4"/>
  <c r="AC390" i="4"/>
  <c r="AC391" i="4"/>
  <c r="AC392" i="4"/>
  <c r="AC393" i="4"/>
  <c r="AC394" i="4"/>
  <c r="AC395" i="4"/>
  <c r="AC396" i="4"/>
  <c r="AC397" i="4"/>
  <c r="AC398" i="4"/>
  <c r="AC399" i="4"/>
  <c r="AC400" i="4"/>
  <c r="AC401" i="4"/>
  <c r="AC402" i="4"/>
  <c r="AC403" i="4"/>
  <c r="AC404" i="4"/>
  <c r="AC405" i="4"/>
  <c r="AC406" i="4"/>
  <c r="AC407" i="4"/>
  <c r="AC408" i="4"/>
  <c r="AC409" i="4"/>
  <c r="AC410" i="4"/>
  <c r="AC411" i="4"/>
  <c r="AC412" i="4"/>
  <c r="AC413" i="4"/>
  <c r="AC414" i="4"/>
  <c r="AC415" i="4"/>
  <c r="AC416" i="4"/>
  <c r="AC417" i="4"/>
  <c r="AC418" i="4"/>
  <c r="AC419" i="4"/>
  <c r="AC420" i="4"/>
  <c r="AC421" i="4"/>
  <c r="AC422" i="4"/>
  <c r="AC423" i="4"/>
  <c r="AC424" i="4"/>
  <c r="AC425" i="4"/>
  <c r="AC426" i="4"/>
  <c r="AC427" i="4"/>
  <c r="AC428" i="4"/>
  <c r="AC429" i="4"/>
  <c r="AC430" i="4"/>
  <c r="AC431" i="4"/>
  <c r="AC432" i="4"/>
  <c r="AC433" i="4"/>
  <c r="AC434" i="4"/>
  <c r="AC435" i="4"/>
  <c r="AC436" i="4"/>
  <c r="AC437" i="4"/>
  <c r="AC438" i="4"/>
  <c r="AC439" i="4"/>
  <c r="AC440" i="4"/>
  <c r="AC441" i="4"/>
  <c r="AC442" i="4"/>
  <c r="AC443" i="4"/>
  <c r="AC444" i="4"/>
  <c r="AC445" i="4"/>
  <c r="AC446" i="4"/>
  <c r="AC447" i="4"/>
  <c r="AC448" i="4"/>
  <c r="AC449" i="4"/>
  <c r="AC450" i="4"/>
  <c r="AC451" i="4"/>
  <c r="AC452" i="4"/>
  <c r="AC453" i="4"/>
  <c r="AC454" i="4"/>
  <c r="AC455" i="4"/>
  <c r="AC456" i="4"/>
  <c r="AC457" i="4"/>
  <c r="AC458" i="4"/>
  <c r="AC459" i="4"/>
  <c r="AC460" i="4"/>
  <c r="AC461" i="4"/>
  <c r="AC462" i="4"/>
  <c r="AC463" i="4"/>
  <c r="AC464" i="4"/>
  <c r="AC465" i="4"/>
  <c r="AC466" i="4"/>
  <c r="AC467" i="4"/>
  <c r="AC468" i="4"/>
  <c r="AC469" i="4"/>
  <c r="AC470" i="4"/>
  <c r="AC471" i="4"/>
  <c r="AC472" i="4"/>
  <c r="AC473" i="4"/>
  <c r="AC474" i="4"/>
  <c r="AC475" i="4"/>
  <c r="AC476" i="4"/>
  <c r="AC477" i="4"/>
  <c r="AC478" i="4"/>
  <c r="AC479" i="4"/>
  <c r="AC480" i="4"/>
  <c r="AC481" i="4"/>
  <c r="AC482" i="4"/>
  <c r="AC483" i="4"/>
  <c r="AC484" i="4"/>
  <c r="AC485" i="4"/>
  <c r="AC486" i="4"/>
  <c r="AC487" i="4"/>
  <c r="AC488" i="4"/>
  <c r="AC489" i="4"/>
  <c r="AC490" i="4"/>
  <c r="AC491" i="4"/>
  <c r="AC492" i="4"/>
  <c r="AC493" i="4"/>
  <c r="AC494" i="4"/>
  <c r="AC495" i="4"/>
  <c r="AC496" i="4"/>
  <c r="AC497" i="4"/>
  <c r="AC498" i="4"/>
  <c r="AC499" i="4"/>
  <c r="AC500" i="4"/>
  <c r="AC501" i="4"/>
  <c r="AC502" i="4"/>
  <c r="AC503" i="4"/>
  <c r="AC504" i="4"/>
  <c r="AC505" i="4"/>
  <c r="AC506" i="4"/>
  <c r="AC507" i="4"/>
  <c r="AC508" i="4"/>
  <c r="AC509" i="4"/>
  <c r="AC510" i="4"/>
  <c r="AC511" i="4"/>
  <c r="AC512" i="4"/>
  <c r="AC513" i="4"/>
  <c r="AC514" i="4"/>
  <c r="AC515" i="4"/>
  <c r="AC516" i="4"/>
  <c r="AC517" i="4"/>
  <c r="AC518" i="4"/>
  <c r="AC519" i="4"/>
  <c r="AC520" i="4"/>
  <c r="AC521" i="4"/>
  <c r="AC522" i="4"/>
  <c r="AC523" i="4"/>
  <c r="AC524" i="4"/>
  <c r="AC525" i="4"/>
  <c r="AC526" i="4"/>
  <c r="AC527" i="4"/>
  <c r="AC528" i="4"/>
  <c r="AC529" i="4"/>
  <c r="AC530" i="4"/>
  <c r="AC531" i="4"/>
  <c r="AC532" i="4"/>
  <c r="AC533" i="4"/>
  <c r="AC534" i="4"/>
  <c r="AC535" i="4"/>
  <c r="AC536" i="4"/>
  <c r="AC537" i="4"/>
  <c r="AC538" i="4"/>
  <c r="AC539" i="4"/>
  <c r="AC540" i="4"/>
  <c r="AC541" i="4"/>
  <c r="AC542" i="4"/>
  <c r="AC543" i="4"/>
  <c r="AC544" i="4"/>
  <c r="AC545" i="4"/>
  <c r="AC546" i="4"/>
  <c r="AC547" i="4"/>
  <c r="AC548" i="4"/>
  <c r="AC549" i="4"/>
  <c r="AC550" i="4"/>
  <c r="AC551" i="4"/>
  <c r="AC552" i="4"/>
  <c r="AC553" i="4"/>
  <c r="AC554" i="4"/>
  <c r="AC555" i="4"/>
  <c r="AC556" i="4"/>
  <c r="AC557" i="4"/>
  <c r="AC558" i="4"/>
  <c r="AC559" i="4"/>
  <c r="AC560" i="4"/>
  <c r="AC561" i="4"/>
  <c r="AC562" i="4"/>
  <c r="AC563" i="4"/>
  <c r="AC564" i="4"/>
  <c r="AC565" i="4"/>
  <c r="AC566" i="4"/>
  <c r="AC567" i="4"/>
  <c r="AC568" i="4"/>
  <c r="AC569" i="4"/>
  <c r="AC570" i="4"/>
  <c r="AC571" i="4"/>
  <c r="AC572" i="4"/>
  <c r="AC573" i="4"/>
  <c r="AC574" i="4"/>
  <c r="AC575" i="4"/>
  <c r="AC576" i="4"/>
  <c r="AC577" i="4"/>
  <c r="AC578" i="4"/>
  <c r="AC579" i="4"/>
  <c r="AC580" i="4"/>
  <c r="AC581" i="4"/>
  <c r="AC582" i="4"/>
  <c r="AC583" i="4"/>
  <c r="AC584" i="4"/>
  <c r="AC585" i="4"/>
  <c r="AC586" i="4"/>
  <c r="AC587" i="4"/>
  <c r="AC588" i="4"/>
  <c r="AC589" i="4"/>
  <c r="AC590" i="4"/>
  <c r="AC591" i="4"/>
  <c r="AC592" i="4"/>
  <c r="AC593" i="4"/>
  <c r="AC594" i="4"/>
  <c r="AC595" i="4"/>
  <c r="AC596" i="4"/>
  <c r="AC597" i="4"/>
  <c r="AC598" i="4"/>
  <c r="AC599" i="4"/>
  <c r="AC600" i="4"/>
  <c r="AC601" i="4"/>
  <c r="AC602" i="4"/>
  <c r="AC603" i="4"/>
  <c r="AC604" i="4"/>
  <c r="AC605" i="4"/>
  <c r="AC606" i="4"/>
  <c r="AC607" i="4"/>
  <c r="AC608" i="4"/>
  <c r="AC609" i="4"/>
  <c r="AC610" i="4"/>
  <c r="AC611" i="4"/>
  <c r="AC612" i="4"/>
  <c r="AC613" i="4"/>
  <c r="AC614" i="4"/>
  <c r="AC615" i="4"/>
  <c r="AC616" i="4"/>
  <c r="AC617" i="4"/>
  <c r="AC618" i="4"/>
  <c r="AC619" i="4"/>
  <c r="AC620" i="4"/>
  <c r="AC621" i="4"/>
  <c r="AC622" i="4"/>
  <c r="AC623" i="4"/>
  <c r="AC624" i="4"/>
  <c r="AC625" i="4"/>
  <c r="AC626" i="4"/>
  <c r="AC627" i="4"/>
  <c r="AC628" i="4"/>
  <c r="AC629" i="4"/>
  <c r="AC630" i="4"/>
  <c r="AC631" i="4"/>
  <c r="AC632" i="4"/>
  <c r="AC633" i="4"/>
  <c r="AC634" i="4"/>
  <c r="AC635" i="4"/>
  <c r="AC636" i="4"/>
  <c r="AC637" i="4"/>
  <c r="AC638" i="4"/>
  <c r="AC639" i="4"/>
  <c r="AC640" i="4"/>
  <c r="AC641" i="4"/>
  <c r="AC642" i="4"/>
  <c r="AC643" i="4"/>
  <c r="AC644" i="4"/>
  <c r="AC645" i="4"/>
  <c r="AC646" i="4"/>
  <c r="AC647" i="4"/>
  <c r="AC648" i="4"/>
  <c r="AC649" i="4"/>
  <c r="AC650" i="4"/>
  <c r="AC651" i="4"/>
  <c r="AC652" i="4"/>
  <c r="AC653" i="4"/>
  <c r="AC654" i="4"/>
  <c r="AC655" i="4"/>
  <c r="AC656" i="4"/>
  <c r="AC657" i="4"/>
  <c r="AC658" i="4"/>
  <c r="AC659" i="4"/>
  <c r="AC660" i="4"/>
  <c r="AC661" i="4"/>
  <c r="AC662" i="4"/>
  <c r="AC663" i="4"/>
  <c r="AC664" i="4"/>
  <c r="AC665" i="4"/>
  <c r="AC666" i="4"/>
  <c r="AC667" i="4"/>
  <c r="AC668" i="4"/>
  <c r="AC669" i="4"/>
  <c r="AC670" i="4"/>
  <c r="AC671" i="4"/>
  <c r="AC672" i="4"/>
  <c r="AC673" i="4"/>
  <c r="AC674" i="4"/>
  <c r="AC675" i="4"/>
  <c r="AC676" i="4"/>
  <c r="AC677" i="4"/>
  <c r="AC678" i="4"/>
  <c r="AC679" i="4"/>
  <c r="AC680" i="4"/>
  <c r="AC681" i="4"/>
  <c r="AC682" i="4"/>
  <c r="AC683" i="4"/>
  <c r="AC684" i="4"/>
  <c r="AC685" i="4"/>
  <c r="AC686" i="4"/>
  <c r="AC687" i="4"/>
  <c r="AC688" i="4"/>
  <c r="AC689" i="4"/>
  <c r="AC690" i="4"/>
  <c r="AC691" i="4"/>
  <c r="AC692" i="4"/>
  <c r="AC693" i="4"/>
  <c r="AC694" i="4"/>
  <c r="AC695" i="4"/>
  <c r="AC696" i="4"/>
  <c r="AC697" i="4"/>
  <c r="AC698" i="4"/>
  <c r="AC699" i="4"/>
  <c r="AC700" i="4"/>
  <c r="AC701" i="4"/>
  <c r="AC702" i="4"/>
  <c r="AC703" i="4"/>
  <c r="AC704" i="4"/>
  <c r="AC705" i="4"/>
  <c r="AC706" i="4"/>
  <c r="AC707" i="4"/>
  <c r="AC708" i="4"/>
  <c r="AC709" i="4"/>
  <c r="AC710" i="4"/>
  <c r="AC711" i="4"/>
  <c r="AC712" i="4"/>
  <c r="AC713" i="4"/>
  <c r="AC714" i="4"/>
  <c r="AC715" i="4"/>
  <c r="AC716" i="4"/>
  <c r="AC717" i="4"/>
  <c r="AC718" i="4"/>
  <c r="AC719" i="4"/>
  <c r="AC720" i="4"/>
  <c r="AC721" i="4"/>
  <c r="AC722" i="4"/>
  <c r="AC723" i="4"/>
  <c r="AC724" i="4"/>
  <c r="AC725" i="4"/>
  <c r="AC726" i="4"/>
  <c r="AC727" i="4"/>
  <c r="AC728" i="4"/>
  <c r="AC729" i="4"/>
  <c r="AC730" i="4"/>
  <c r="AC731" i="4"/>
  <c r="AC732" i="4"/>
  <c r="AC733" i="4"/>
  <c r="AC734" i="4"/>
  <c r="AC735" i="4"/>
  <c r="AC736" i="4"/>
  <c r="AC737" i="4"/>
  <c r="AC738" i="4"/>
  <c r="AC739" i="4"/>
  <c r="AC740" i="4"/>
  <c r="AC741" i="4"/>
  <c r="AC742" i="4"/>
  <c r="AC743" i="4"/>
  <c r="AC744" i="4"/>
  <c r="AC745" i="4"/>
  <c r="AC746" i="4"/>
  <c r="AC747" i="4"/>
  <c r="AC748" i="4"/>
  <c r="AC749" i="4"/>
  <c r="AC750" i="4"/>
  <c r="AC751" i="4"/>
  <c r="AC752" i="4"/>
  <c r="AC753" i="4"/>
  <c r="AC754" i="4"/>
  <c r="AC755" i="4"/>
  <c r="AC756" i="4"/>
  <c r="AC757" i="4"/>
  <c r="AC758" i="4"/>
  <c r="AC759" i="4"/>
  <c r="AC760" i="4"/>
  <c r="AC761" i="4"/>
  <c r="AC762" i="4"/>
  <c r="AC763" i="4"/>
  <c r="AC764" i="4"/>
  <c r="AC765" i="4"/>
  <c r="AC766" i="4"/>
  <c r="AC767" i="4"/>
  <c r="AC768" i="4"/>
  <c r="AC769" i="4"/>
  <c r="AC770" i="4"/>
  <c r="AC771" i="4"/>
  <c r="AC772" i="4"/>
  <c r="AC773" i="4"/>
  <c r="AC774" i="4"/>
  <c r="AC775" i="4"/>
  <c r="AC776" i="4"/>
  <c r="AC777" i="4"/>
  <c r="AC778" i="4"/>
  <c r="AC779" i="4"/>
  <c r="AC780" i="4"/>
  <c r="AC781" i="4"/>
  <c r="AC782" i="4"/>
  <c r="AC783" i="4"/>
  <c r="AC784" i="4"/>
  <c r="AC785" i="4"/>
  <c r="AC786" i="4"/>
  <c r="AC787" i="4"/>
  <c r="AC788" i="4"/>
  <c r="AC789" i="4"/>
  <c r="AC790" i="4"/>
  <c r="AC791" i="4"/>
  <c r="AC792" i="4"/>
  <c r="AC793" i="4"/>
  <c r="AC794" i="4"/>
  <c r="AC795" i="4"/>
  <c r="AC796" i="4"/>
  <c r="AC797" i="4"/>
  <c r="AC798" i="4"/>
  <c r="AC799" i="4"/>
  <c r="AC800" i="4"/>
  <c r="AC801" i="4"/>
  <c r="AC802" i="4"/>
  <c r="AC803" i="4"/>
  <c r="AC804" i="4"/>
  <c r="AC805" i="4"/>
  <c r="AC806" i="4"/>
  <c r="AC807" i="4"/>
  <c r="AC808" i="4"/>
  <c r="AC809" i="4"/>
  <c r="AC810" i="4"/>
  <c r="AC811" i="4"/>
  <c r="AC812" i="4"/>
  <c r="AC813" i="4"/>
  <c r="AC814" i="4"/>
  <c r="AC815" i="4"/>
  <c r="AC816" i="4"/>
  <c r="AC817" i="4"/>
  <c r="AC818" i="4"/>
  <c r="AC819" i="4"/>
  <c r="AC820" i="4"/>
  <c r="AC821" i="4"/>
  <c r="AC822" i="4"/>
  <c r="AC823" i="4"/>
  <c r="AC824" i="4"/>
  <c r="AC825" i="4"/>
  <c r="AC826" i="4"/>
  <c r="AC827" i="4"/>
  <c r="AC828" i="4"/>
  <c r="AC829" i="4"/>
  <c r="AC830" i="4"/>
  <c r="AC831" i="4"/>
  <c r="AC832" i="4"/>
  <c r="AC833" i="4"/>
  <c r="AC834" i="4"/>
  <c r="AC835" i="4"/>
  <c r="AC836" i="4"/>
  <c r="AC837" i="4"/>
  <c r="AC838" i="4"/>
  <c r="AC839" i="4"/>
  <c r="AC840" i="4"/>
  <c r="AC841" i="4"/>
  <c r="AC842" i="4"/>
  <c r="AC843" i="4"/>
  <c r="AC844" i="4"/>
  <c r="AC845" i="4"/>
  <c r="AC846" i="4"/>
  <c r="AC847" i="4"/>
  <c r="AC848" i="4"/>
  <c r="AC849" i="4"/>
  <c r="AC850" i="4"/>
  <c r="AC851" i="4"/>
  <c r="AC852" i="4"/>
  <c r="AC853" i="4"/>
  <c r="AC854" i="4"/>
  <c r="AC855" i="4"/>
  <c r="AC856" i="4"/>
  <c r="AC857" i="4"/>
  <c r="AC858" i="4"/>
  <c r="AC859" i="4"/>
  <c r="AC860" i="4"/>
  <c r="AC861" i="4"/>
  <c r="AC862" i="4"/>
  <c r="AC863" i="4"/>
  <c r="AC864" i="4"/>
  <c r="AC865" i="4"/>
  <c r="AC866" i="4"/>
  <c r="AC867" i="4"/>
  <c r="AC868" i="4"/>
  <c r="AC869" i="4"/>
  <c r="AC870" i="4"/>
  <c r="AC871" i="4"/>
  <c r="AC872" i="4"/>
  <c r="AC873" i="4"/>
  <c r="AC874" i="4"/>
  <c r="AC875" i="4"/>
  <c r="AC876" i="4"/>
  <c r="AC877" i="4"/>
  <c r="AC878" i="4"/>
  <c r="AC879" i="4"/>
  <c r="AC880" i="4"/>
  <c r="AC881" i="4"/>
  <c r="AC882" i="4"/>
  <c r="AC883" i="4"/>
  <c r="AC884" i="4"/>
  <c r="AC885" i="4"/>
  <c r="AC886" i="4"/>
  <c r="AC887" i="4"/>
  <c r="AC888" i="4"/>
  <c r="AC889" i="4"/>
  <c r="AC890" i="4"/>
  <c r="AC891" i="4"/>
  <c r="AC892" i="4"/>
  <c r="AC893" i="4"/>
  <c r="AC894" i="4"/>
  <c r="AC895" i="4"/>
  <c r="AC896" i="4"/>
  <c r="AC897" i="4"/>
  <c r="AC898" i="4"/>
  <c r="AC899" i="4"/>
  <c r="AC900" i="4"/>
  <c r="AC901" i="4"/>
  <c r="AC902" i="4"/>
  <c r="AC903" i="4"/>
  <c r="AC904" i="4"/>
  <c r="AC905" i="4"/>
  <c r="AC906" i="4"/>
  <c r="AC907" i="4"/>
  <c r="AC908" i="4"/>
  <c r="AC909" i="4"/>
  <c r="AC910" i="4"/>
  <c r="AC911" i="4"/>
  <c r="AC912" i="4"/>
  <c r="AC913" i="4"/>
  <c r="AC914" i="4"/>
  <c r="AC915" i="4"/>
  <c r="AC916" i="4"/>
  <c r="AC917" i="4"/>
  <c r="AC918" i="4"/>
  <c r="AC919" i="4"/>
  <c r="AC920" i="4"/>
  <c r="AC921" i="4"/>
  <c r="AC922" i="4"/>
  <c r="AC923" i="4"/>
  <c r="AC924" i="4"/>
  <c r="AC925" i="4"/>
  <c r="AC926" i="4"/>
  <c r="AC927" i="4"/>
  <c r="AC928" i="4"/>
  <c r="AC929" i="4"/>
  <c r="AC930" i="4"/>
  <c r="AC931" i="4"/>
  <c r="AC932" i="4"/>
  <c r="AC933" i="4"/>
  <c r="AC934" i="4"/>
  <c r="AC935" i="4"/>
  <c r="AC936" i="4"/>
  <c r="AC937" i="4"/>
  <c r="AC938" i="4"/>
  <c r="AC939" i="4"/>
  <c r="AC940" i="4"/>
  <c r="AC941" i="4"/>
  <c r="AC942" i="4"/>
  <c r="AC943" i="4"/>
  <c r="AC944" i="4"/>
  <c r="AC945" i="4"/>
  <c r="AC946" i="4"/>
  <c r="AC2" i="4"/>
  <c r="Q3" i="3" l="1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2" i="3"/>
  <c r="M2" i="8"/>
  <c r="Z2" i="8"/>
  <c r="M3" i="8"/>
  <c r="Z3" i="8"/>
  <c r="M4" i="8"/>
  <c r="Z4" i="8"/>
  <c r="M5" i="8"/>
  <c r="Z5" i="8"/>
  <c r="M6" i="8"/>
  <c r="Z6" i="8"/>
  <c r="M7" i="8"/>
  <c r="Z7" i="8"/>
  <c r="M8" i="8"/>
  <c r="Z8" i="8"/>
  <c r="M9" i="8"/>
  <c r="Z9" i="8"/>
  <c r="M10" i="8"/>
  <c r="Z10" i="8"/>
  <c r="M11" i="8"/>
  <c r="Z11" i="8"/>
  <c r="M12" i="8"/>
  <c r="Z12" i="8"/>
  <c r="M13" i="8"/>
  <c r="Z13" i="8"/>
  <c r="M14" i="8"/>
  <c r="Z14" i="8"/>
  <c r="M15" i="8"/>
  <c r="Z15" i="8"/>
  <c r="M16" i="8"/>
  <c r="Z16" i="8"/>
  <c r="M17" i="8"/>
  <c r="Z17" i="8"/>
  <c r="M18" i="8"/>
  <c r="Z18" i="8"/>
  <c r="M19" i="8"/>
  <c r="Z19" i="8"/>
  <c r="M20" i="8"/>
  <c r="Z20" i="8"/>
  <c r="M21" i="8"/>
  <c r="Z21" i="8"/>
  <c r="M22" i="8"/>
  <c r="Z22" i="8"/>
  <c r="M23" i="8"/>
  <c r="Z23" i="8"/>
  <c r="M24" i="8"/>
  <c r="Z24" i="8"/>
  <c r="M25" i="8"/>
  <c r="Z25" i="8"/>
  <c r="M26" i="8"/>
  <c r="Z26" i="8"/>
  <c r="M27" i="8"/>
  <c r="Z27" i="8"/>
  <c r="M28" i="8"/>
  <c r="Z28" i="8"/>
  <c r="M29" i="8"/>
  <c r="Z29" i="8"/>
  <c r="M30" i="8"/>
  <c r="Z30" i="8"/>
  <c r="M31" i="8"/>
  <c r="Z31" i="8"/>
  <c r="M32" i="8"/>
  <c r="Z32" i="8"/>
  <c r="M33" i="8"/>
  <c r="Z33" i="8"/>
  <c r="M34" i="8"/>
  <c r="Z34" i="8"/>
  <c r="M35" i="8"/>
  <c r="Z35" i="8"/>
  <c r="M36" i="8"/>
  <c r="Z36" i="8"/>
  <c r="M37" i="8"/>
  <c r="Z37" i="8"/>
  <c r="M38" i="8"/>
  <c r="Z38" i="8"/>
  <c r="M39" i="8"/>
  <c r="Z39" i="8"/>
  <c r="M40" i="8"/>
  <c r="Z40" i="8"/>
  <c r="M41" i="8"/>
  <c r="Z41" i="8"/>
  <c r="M42" i="8"/>
  <c r="Z42" i="8"/>
  <c r="M43" i="8"/>
  <c r="Z43" i="8"/>
  <c r="M44" i="8"/>
  <c r="Z44" i="8"/>
  <c r="M45" i="8"/>
  <c r="Z45" i="8"/>
  <c r="M46" i="8"/>
  <c r="Z46" i="8"/>
  <c r="M47" i="8"/>
  <c r="Z47" i="8"/>
  <c r="M48" i="8"/>
  <c r="Z48" i="8"/>
  <c r="M49" i="8"/>
  <c r="Z49" i="8"/>
  <c r="M50" i="8"/>
  <c r="Z50" i="8"/>
  <c r="M51" i="8"/>
  <c r="Z51" i="8"/>
  <c r="M52" i="8"/>
  <c r="Z52" i="8"/>
  <c r="M53" i="8"/>
  <c r="Z53" i="8"/>
  <c r="M54" i="8"/>
  <c r="Z54" i="8"/>
  <c r="M55" i="8"/>
  <c r="Z55" i="8"/>
  <c r="M56" i="8"/>
  <c r="Z56" i="8"/>
  <c r="M57" i="8"/>
  <c r="Z57" i="8"/>
  <c r="M58" i="8"/>
  <c r="Z58" i="8"/>
  <c r="M59" i="8"/>
  <c r="Z59" i="8"/>
  <c r="M60" i="8"/>
  <c r="Z60" i="8"/>
  <c r="M61" i="8"/>
  <c r="Z61" i="8"/>
  <c r="M62" i="8"/>
  <c r="Z62" i="8"/>
  <c r="M63" i="8"/>
  <c r="Z63" i="8"/>
  <c r="M64" i="8"/>
  <c r="Z64" i="8"/>
  <c r="M65" i="8"/>
  <c r="Z65" i="8"/>
  <c r="M66" i="8"/>
  <c r="Z66" i="8"/>
  <c r="M67" i="8"/>
  <c r="Z67" i="8"/>
  <c r="M68" i="8"/>
  <c r="Z68" i="8"/>
  <c r="M69" i="8"/>
  <c r="Z69" i="8"/>
  <c r="M70" i="8"/>
  <c r="Z70" i="8"/>
  <c r="M71" i="8"/>
  <c r="Z71" i="8"/>
  <c r="M72" i="8"/>
  <c r="Z72" i="8"/>
  <c r="M73" i="8"/>
  <c r="Z73" i="8"/>
  <c r="M74" i="8"/>
  <c r="Z74" i="8"/>
  <c r="M75" i="8"/>
  <c r="Z75" i="8"/>
  <c r="M76" i="8"/>
  <c r="Z76" i="8"/>
  <c r="M77" i="8"/>
  <c r="Z77" i="8"/>
  <c r="M78" i="8"/>
  <c r="Z78" i="8"/>
  <c r="M79" i="8"/>
  <c r="Z79" i="8"/>
  <c r="M80" i="8"/>
  <c r="Z80" i="8"/>
  <c r="M81" i="8"/>
  <c r="Z81" i="8"/>
  <c r="M82" i="8"/>
  <c r="Z82" i="8"/>
  <c r="M83" i="8"/>
  <c r="Z83" i="8"/>
  <c r="M84" i="8"/>
  <c r="Z84" i="8"/>
  <c r="M85" i="8"/>
  <c r="Z85" i="8"/>
  <c r="M86" i="8"/>
  <c r="Z86" i="8"/>
  <c r="M87" i="8"/>
  <c r="Z87" i="8"/>
  <c r="M88" i="8"/>
  <c r="Z88" i="8"/>
  <c r="M89" i="8"/>
  <c r="Z89" i="8"/>
  <c r="M90" i="8"/>
  <c r="Z90" i="8"/>
  <c r="M91" i="8"/>
  <c r="Z91" i="8"/>
  <c r="M92" i="8"/>
  <c r="Z92" i="8"/>
  <c r="M93" i="8"/>
  <c r="Z93" i="8"/>
  <c r="M94" i="8"/>
  <c r="Z94" i="8"/>
  <c r="M95" i="8"/>
  <c r="Z95" i="8"/>
  <c r="M96" i="8"/>
  <c r="Z96" i="8"/>
  <c r="M97" i="8"/>
  <c r="Z97" i="8"/>
  <c r="M98" i="8"/>
  <c r="Z98" i="8"/>
  <c r="M99" i="8"/>
  <c r="Z99" i="8"/>
  <c r="M100" i="8"/>
  <c r="Z100" i="8"/>
  <c r="M101" i="8"/>
  <c r="Z101" i="8"/>
  <c r="M102" i="8"/>
  <c r="Z102" i="8"/>
  <c r="M103" i="8"/>
  <c r="Z103" i="8"/>
  <c r="M104" i="8"/>
  <c r="Z104" i="8"/>
  <c r="M105" i="8"/>
  <c r="Z105" i="8"/>
  <c r="M106" i="8"/>
  <c r="Z106" i="8"/>
  <c r="M107" i="8"/>
  <c r="Z107" i="8"/>
  <c r="M108" i="8"/>
  <c r="Z108" i="8"/>
  <c r="M109" i="8"/>
  <c r="Z109" i="8"/>
  <c r="M110" i="8"/>
  <c r="Z110" i="8"/>
  <c r="M111" i="8"/>
  <c r="Z111" i="8"/>
  <c r="M112" i="8"/>
  <c r="Z112" i="8"/>
  <c r="M113" i="8"/>
  <c r="Z113" i="8"/>
  <c r="M114" i="8"/>
  <c r="Z114" i="8"/>
  <c r="M115" i="8"/>
  <c r="Z115" i="8"/>
  <c r="M116" i="8"/>
  <c r="Z116" i="8"/>
  <c r="M117" i="8"/>
  <c r="Z117" i="8"/>
  <c r="M118" i="8"/>
  <c r="Z118" i="8"/>
  <c r="M119" i="8"/>
  <c r="Z119" i="8"/>
  <c r="M120" i="8"/>
  <c r="Z120" i="8"/>
  <c r="M121" i="8"/>
  <c r="Z121" i="8"/>
  <c r="M122" i="8"/>
  <c r="Z122" i="8"/>
  <c r="M123" i="8"/>
  <c r="Z123" i="8"/>
  <c r="M124" i="8"/>
  <c r="Z124" i="8"/>
  <c r="M125" i="8"/>
  <c r="Z125" i="8"/>
  <c r="M126" i="8"/>
  <c r="Z126" i="8"/>
  <c r="M127" i="8"/>
  <c r="Z127" i="8"/>
  <c r="M128" i="8"/>
  <c r="Z128" i="8"/>
  <c r="M129" i="8"/>
  <c r="Z129" i="8"/>
  <c r="M130" i="8"/>
  <c r="Z130" i="8"/>
  <c r="M131" i="8"/>
  <c r="Z131" i="8"/>
  <c r="M132" i="8"/>
  <c r="Z132" i="8"/>
  <c r="M133" i="8"/>
  <c r="Z133" i="8"/>
  <c r="M134" i="8"/>
  <c r="Z134" i="8"/>
  <c r="M135" i="8"/>
  <c r="Z135" i="8"/>
  <c r="M136" i="8"/>
  <c r="Z136" i="8"/>
  <c r="M137" i="8"/>
  <c r="Z137" i="8"/>
  <c r="M138" i="8"/>
  <c r="Z138" i="8"/>
  <c r="M139" i="8"/>
  <c r="Z139" i="8"/>
  <c r="M140" i="8"/>
  <c r="Z140" i="8"/>
  <c r="M141" i="8"/>
  <c r="Z141" i="8"/>
  <c r="M142" i="8"/>
  <c r="Z142" i="8"/>
  <c r="M143" i="8"/>
  <c r="Z143" i="8"/>
  <c r="M144" i="8"/>
  <c r="Z144" i="8"/>
  <c r="M145" i="8"/>
  <c r="Z145" i="8"/>
  <c r="M146" i="8"/>
  <c r="Z146" i="8"/>
  <c r="M147" i="8"/>
  <c r="Z147" i="8"/>
  <c r="M148" i="8"/>
  <c r="Z148" i="8"/>
  <c r="M149" i="8"/>
  <c r="Z149" i="8"/>
  <c r="M150" i="8"/>
  <c r="Z150" i="8"/>
  <c r="M151" i="8"/>
  <c r="Z151" i="8"/>
  <c r="M152" i="8"/>
  <c r="Z152" i="8"/>
  <c r="M153" i="8"/>
  <c r="Z153" i="8"/>
  <c r="M154" i="8"/>
  <c r="Z154" i="8"/>
  <c r="M155" i="8"/>
  <c r="Z155" i="8"/>
  <c r="M156" i="8"/>
  <c r="Z156" i="8"/>
  <c r="M157" i="8"/>
  <c r="Z157" i="8"/>
  <c r="M158" i="8"/>
  <c r="Z158" i="8"/>
  <c r="M159" i="8"/>
  <c r="Z159" i="8"/>
  <c r="M160" i="8"/>
  <c r="Z160" i="8"/>
  <c r="M161" i="8"/>
  <c r="Z161" i="8"/>
  <c r="M162" i="8"/>
  <c r="Z162" i="8"/>
  <c r="M163" i="8"/>
  <c r="Z163" i="8"/>
  <c r="M164" i="8"/>
  <c r="Z164" i="8"/>
  <c r="M165" i="8"/>
  <c r="Z165" i="8"/>
  <c r="M166" i="8"/>
  <c r="Z166" i="8"/>
  <c r="M167" i="8"/>
  <c r="Z167" i="8"/>
  <c r="M168" i="8"/>
  <c r="Z168" i="8"/>
  <c r="M169" i="8"/>
  <c r="Z169" i="8"/>
  <c r="M170" i="8"/>
  <c r="Z170" i="8"/>
  <c r="M171" i="8"/>
  <c r="Z171" i="8"/>
  <c r="M172" i="8"/>
  <c r="Z172" i="8"/>
  <c r="M173" i="8"/>
  <c r="Z173" i="8"/>
  <c r="M174" i="8"/>
  <c r="Z174" i="8"/>
  <c r="M175" i="8"/>
  <c r="Z175" i="8"/>
  <c r="M176" i="8"/>
  <c r="Z176" i="8"/>
  <c r="M177" i="8"/>
  <c r="Z177" i="8"/>
  <c r="M178" i="8"/>
  <c r="Z178" i="8"/>
  <c r="M179" i="8"/>
  <c r="Z179" i="8"/>
  <c r="M180" i="8"/>
  <c r="Z180" i="8"/>
  <c r="M181" i="8"/>
  <c r="Z181" i="8"/>
  <c r="M182" i="8"/>
  <c r="Z182" i="8"/>
  <c r="M183" i="8"/>
  <c r="Z183" i="8"/>
  <c r="M184" i="8"/>
  <c r="Z184" i="8"/>
  <c r="M185" i="8"/>
  <c r="Z185" i="8"/>
  <c r="M186" i="8"/>
  <c r="Z186" i="8"/>
  <c r="M187" i="8"/>
  <c r="Z187" i="8"/>
  <c r="M188" i="8"/>
  <c r="Z188" i="8"/>
  <c r="M189" i="8"/>
  <c r="Z189" i="8"/>
  <c r="M190" i="8"/>
  <c r="Z190" i="8"/>
  <c r="M191" i="8"/>
  <c r="Z191" i="8"/>
  <c r="M192" i="8"/>
  <c r="Z192" i="8"/>
  <c r="M193" i="8"/>
  <c r="Z193" i="8"/>
  <c r="M194" i="8"/>
  <c r="Z194" i="8"/>
  <c r="M195" i="8"/>
  <c r="Z195" i="8"/>
  <c r="M196" i="8"/>
  <c r="Z196" i="8"/>
  <c r="M197" i="8"/>
  <c r="Z197" i="8"/>
  <c r="M198" i="8"/>
  <c r="Z198" i="8"/>
  <c r="M199" i="8"/>
  <c r="Z199" i="8"/>
  <c r="M200" i="8"/>
  <c r="Z200" i="8"/>
  <c r="M201" i="8"/>
  <c r="Z201" i="8"/>
  <c r="M202" i="8"/>
  <c r="Z202" i="8"/>
  <c r="M203" i="8"/>
  <c r="Z203" i="8"/>
  <c r="M204" i="8"/>
  <c r="Z204" i="8"/>
  <c r="M205" i="8"/>
  <c r="Z205" i="8"/>
  <c r="M206" i="8"/>
  <c r="Z206" i="8"/>
  <c r="M207" i="8"/>
  <c r="Z207" i="8"/>
  <c r="M208" i="8"/>
  <c r="Z208" i="8"/>
  <c r="M209" i="8"/>
  <c r="Z209" i="8"/>
  <c r="M210" i="8"/>
  <c r="Z210" i="8"/>
  <c r="M211" i="8"/>
  <c r="Z211" i="8"/>
  <c r="M212" i="8"/>
  <c r="Z212" i="8"/>
  <c r="M213" i="8"/>
  <c r="Z213" i="8"/>
  <c r="M214" i="8"/>
  <c r="Z214" i="8"/>
  <c r="M215" i="8"/>
  <c r="Z215" i="8"/>
  <c r="M216" i="8"/>
  <c r="Z216" i="8"/>
  <c r="M217" i="8"/>
  <c r="Z217" i="8"/>
  <c r="M218" i="8"/>
  <c r="Z218" i="8"/>
  <c r="M219" i="8"/>
  <c r="Z219" i="8"/>
  <c r="M220" i="8"/>
  <c r="Z220" i="8"/>
  <c r="M221" i="8"/>
  <c r="Z221" i="8"/>
  <c r="M222" i="8"/>
  <c r="Z222" i="8"/>
  <c r="M223" i="8"/>
  <c r="Z223" i="8"/>
  <c r="M224" i="8"/>
  <c r="Z224" i="8"/>
  <c r="M225" i="8"/>
  <c r="Z225" i="8"/>
  <c r="M226" i="8"/>
  <c r="Z226" i="8"/>
  <c r="M227" i="8"/>
  <c r="Z227" i="8"/>
  <c r="M228" i="8"/>
  <c r="Z228" i="8"/>
  <c r="M229" i="8"/>
  <c r="Z229" i="8"/>
  <c r="M230" i="8"/>
  <c r="Z230" i="8"/>
  <c r="M231" i="8"/>
  <c r="Z231" i="8"/>
  <c r="M232" i="8"/>
  <c r="Z232" i="8"/>
  <c r="M233" i="8"/>
  <c r="Z233" i="8"/>
  <c r="M234" i="8"/>
  <c r="Z234" i="8"/>
  <c r="M235" i="8"/>
  <c r="Z235" i="8"/>
  <c r="M236" i="8"/>
  <c r="Z236" i="8"/>
  <c r="M237" i="8"/>
  <c r="Z237" i="8"/>
  <c r="M238" i="8"/>
  <c r="Z238" i="8"/>
  <c r="M239" i="8"/>
  <c r="Z239" i="8"/>
  <c r="M240" i="8"/>
  <c r="Z240" i="8"/>
  <c r="M241" i="8"/>
  <c r="Z241" i="8"/>
  <c r="M242" i="8"/>
  <c r="Z242" i="8"/>
  <c r="M243" i="8"/>
  <c r="Z243" i="8"/>
  <c r="M244" i="8"/>
  <c r="Z244" i="8"/>
  <c r="M245" i="8"/>
  <c r="Z245" i="8"/>
  <c r="M246" i="8"/>
  <c r="Z246" i="8"/>
  <c r="M247" i="8"/>
  <c r="Z247" i="8"/>
  <c r="M248" i="8"/>
  <c r="Z248" i="8"/>
  <c r="M249" i="8"/>
  <c r="Z249" i="8"/>
  <c r="M250" i="8"/>
  <c r="Z250" i="8"/>
  <c r="M251" i="8"/>
  <c r="Z251" i="8"/>
  <c r="M252" i="8"/>
  <c r="Z252" i="8"/>
  <c r="M253" i="8"/>
  <c r="Z253" i="8"/>
  <c r="M254" i="8"/>
  <c r="Z254" i="8"/>
  <c r="M255" i="8"/>
  <c r="Z255" i="8"/>
  <c r="M256" i="8"/>
  <c r="Z256" i="8"/>
  <c r="M257" i="8"/>
  <c r="Z257" i="8"/>
  <c r="M258" i="8"/>
  <c r="Z258" i="8"/>
  <c r="M259" i="8"/>
  <c r="Z259" i="8"/>
  <c r="M260" i="8"/>
  <c r="Z260" i="8"/>
  <c r="M261" i="8"/>
  <c r="Z261" i="8"/>
  <c r="M262" i="8"/>
  <c r="Z262" i="8"/>
  <c r="M263" i="8"/>
  <c r="Z263" i="8"/>
  <c r="M264" i="8"/>
  <c r="Z264" i="8"/>
  <c r="M265" i="8"/>
  <c r="Z265" i="8"/>
  <c r="M266" i="8"/>
  <c r="Z266" i="8"/>
  <c r="M267" i="8"/>
  <c r="Z267" i="8"/>
  <c r="M268" i="8"/>
  <c r="Z268" i="8"/>
  <c r="M269" i="8"/>
  <c r="Z269" i="8"/>
  <c r="M270" i="8"/>
  <c r="Z270" i="8"/>
  <c r="M271" i="8"/>
  <c r="Z271" i="8"/>
  <c r="M272" i="8"/>
  <c r="Z272" i="8"/>
  <c r="M273" i="8"/>
  <c r="Z273" i="8"/>
  <c r="M274" i="8"/>
  <c r="Z274" i="8"/>
  <c r="M275" i="8"/>
  <c r="Z275" i="8"/>
  <c r="M276" i="8"/>
  <c r="Z276" i="8"/>
  <c r="M277" i="8"/>
  <c r="Z277" i="8"/>
  <c r="M278" i="8"/>
  <c r="Z278" i="8"/>
  <c r="M279" i="8"/>
  <c r="Z279" i="8"/>
  <c r="M280" i="8"/>
  <c r="Z280" i="8"/>
  <c r="M281" i="8"/>
  <c r="Z281" i="8"/>
  <c r="M282" i="8"/>
  <c r="Z282" i="8"/>
  <c r="M283" i="8"/>
  <c r="Z283" i="8"/>
  <c r="M284" i="8"/>
  <c r="Z284" i="8"/>
  <c r="M285" i="8"/>
  <c r="Z285" i="8"/>
  <c r="M286" i="8"/>
  <c r="Z286" i="8"/>
  <c r="M287" i="8"/>
  <c r="Z287" i="8"/>
  <c r="M288" i="8"/>
  <c r="Z288" i="8"/>
  <c r="M289" i="8"/>
  <c r="Z289" i="8"/>
  <c r="M290" i="8"/>
  <c r="Z290" i="8"/>
  <c r="M291" i="8"/>
  <c r="Z291" i="8"/>
  <c r="M292" i="8"/>
  <c r="Z292" i="8"/>
  <c r="M293" i="8"/>
  <c r="Z293" i="8"/>
  <c r="M294" i="8"/>
  <c r="Z294" i="8"/>
  <c r="M295" i="8"/>
  <c r="Z295" i="8"/>
  <c r="M296" i="8"/>
  <c r="Z296" i="8"/>
  <c r="M297" i="8"/>
  <c r="Z297" i="8"/>
  <c r="M298" i="8"/>
  <c r="Z298" i="8"/>
  <c r="M299" i="8"/>
  <c r="Z299" i="8"/>
  <c r="M300" i="8"/>
  <c r="Z300" i="8"/>
  <c r="M301" i="8"/>
  <c r="Z301" i="8"/>
  <c r="M302" i="8"/>
  <c r="Z302" i="8"/>
  <c r="M303" i="8"/>
  <c r="Z303" i="8"/>
  <c r="M304" i="8"/>
  <c r="Z304" i="8"/>
  <c r="M305" i="8"/>
  <c r="Z305" i="8"/>
  <c r="M306" i="8"/>
  <c r="Z306" i="8"/>
  <c r="M307" i="8"/>
  <c r="Z307" i="8"/>
  <c r="M308" i="8"/>
  <c r="Z308" i="8"/>
  <c r="M309" i="8"/>
  <c r="Z309" i="8"/>
  <c r="M310" i="8"/>
  <c r="Z310" i="8"/>
  <c r="M311" i="8"/>
  <c r="Z311" i="8"/>
  <c r="M312" i="8"/>
  <c r="Z312" i="8"/>
  <c r="M313" i="8"/>
  <c r="Z313" i="8"/>
  <c r="M314" i="8"/>
  <c r="Z314" i="8"/>
  <c r="M315" i="8"/>
  <c r="Z315" i="8"/>
  <c r="M316" i="8"/>
  <c r="Z316" i="8"/>
  <c r="M317" i="8"/>
  <c r="Z317" i="8"/>
  <c r="M318" i="8"/>
  <c r="Z318" i="8"/>
  <c r="M319" i="8"/>
  <c r="Z319" i="8"/>
  <c r="M320" i="8"/>
  <c r="Z320" i="8"/>
  <c r="M321" i="8"/>
  <c r="Z321" i="8"/>
  <c r="M322" i="8"/>
  <c r="Z322" i="8"/>
  <c r="M323" i="8"/>
  <c r="Z323" i="8"/>
  <c r="M324" i="8"/>
  <c r="Z324" i="8"/>
  <c r="M325" i="8"/>
  <c r="Z325" i="8"/>
  <c r="M326" i="8"/>
  <c r="Z326" i="8"/>
  <c r="M327" i="8"/>
  <c r="Z327" i="8"/>
  <c r="M328" i="8"/>
  <c r="Z328" i="8"/>
  <c r="M329" i="8"/>
  <c r="Z329" i="8"/>
  <c r="M330" i="8"/>
  <c r="Z330" i="8"/>
  <c r="M331" i="8"/>
  <c r="Z331" i="8"/>
  <c r="M332" i="8"/>
  <c r="Z332" i="8"/>
  <c r="M333" i="8"/>
  <c r="Z333" i="8"/>
  <c r="M334" i="8"/>
  <c r="Z334" i="8"/>
  <c r="M335" i="8"/>
  <c r="Z335" i="8"/>
  <c r="M336" i="8"/>
  <c r="Z336" i="8"/>
  <c r="M337" i="8"/>
  <c r="Z337" i="8"/>
  <c r="M338" i="8"/>
  <c r="Z338" i="8"/>
  <c r="M339" i="8"/>
  <c r="Z339" i="8"/>
  <c r="M340" i="8"/>
  <c r="Z340" i="8"/>
  <c r="M341" i="8"/>
  <c r="Z341" i="8"/>
  <c r="M342" i="8"/>
  <c r="Z342" i="8"/>
  <c r="M343" i="8"/>
  <c r="Z343" i="8"/>
  <c r="M344" i="8"/>
  <c r="Z344" i="8"/>
  <c r="M345" i="8"/>
  <c r="Z345" i="8"/>
  <c r="M346" i="8"/>
  <c r="Z346" i="8"/>
  <c r="M347" i="8"/>
  <c r="Z347" i="8"/>
  <c r="M348" i="8"/>
  <c r="Z348" i="8"/>
  <c r="M349" i="8"/>
  <c r="Z349" i="8"/>
  <c r="M350" i="8"/>
  <c r="Z350" i="8"/>
  <c r="M351" i="8"/>
  <c r="Z351" i="8"/>
  <c r="M352" i="8"/>
  <c r="Z352" i="8"/>
  <c r="M353" i="8"/>
  <c r="Z353" i="8"/>
  <c r="M354" i="8"/>
  <c r="Z354" i="8"/>
  <c r="M355" i="8"/>
  <c r="Z355" i="8"/>
  <c r="M356" i="8"/>
  <c r="Z356" i="8"/>
  <c r="M357" i="8"/>
  <c r="Z357" i="8"/>
  <c r="M358" i="8"/>
  <c r="Z358" i="8"/>
  <c r="M359" i="8"/>
  <c r="Z359" i="8"/>
  <c r="M360" i="8"/>
  <c r="Z360" i="8"/>
  <c r="M361" i="8"/>
  <c r="Z361" i="8"/>
  <c r="M362" i="8"/>
  <c r="Z362" i="8"/>
  <c r="M363" i="8"/>
  <c r="Z363" i="8"/>
  <c r="M364" i="8"/>
  <c r="Z364" i="8"/>
  <c r="M365" i="8"/>
  <c r="Z365" i="8"/>
  <c r="M366" i="8"/>
  <c r="Z366" i="8"/>
  <c r="M367" i="8"/>
  <c r="Z367" i="8"/>
  <c r="M368" i="8"/>
  <c r="Z368" i="8"/>
  <c r="M369" i="8"/>
  <c r="Z369" i="8"/>
  <c r="M370" i="8"/>
  <c r="Z370" i="8"/>
  <c r="M371" i="8"/>
  <c r="Z371" i="8"/>
  <c r="M372" i="8"/>
  <c r="Z372" i="8"/>
  <c r="M373" i="8"/>
  <c r="Z373" i="8"/>
  <c r="M374" i="8"/>
  <c r="Z374" i="8"/>
  <c r="M375" i="8"/>
  <c r="Z375" i="8"/>
  <c r="M376" i="8"/>
  <c r="Z376" i="8"/>
  <c r="M377" i="8"/>
  <c r="Z377" i="8"/>
  <c r="M378" i="8"/>
  <c r="Z378" i="8"/>
  <c r="M379" i="8"/>
  <c r="Z379" i="8"/>
  <c r="M380" i="8"/>
  <c r="Z380" i="8"/>
  <c r="M381" i="8"/>
  <c r="Z381" i="8"/>
  <c r="M382" i="8"/>
  <c r="Z382" i="8"/>
  <c r="M383" i="8"/>
  <c r="Z383" i="8"/>
  <c r="M384" i="8"/>
  <c r="Z384" i="8"/>
  <c r="M385" i="8"/>
  <c r="Z385" i="8"/>
  <c r="M386" i="8"/>
  <c r="Z386" i="8"/>
  <c r="M387" i="8"/>
  <c r="Z387" i="8"/>
  <c r="M388" i="8"/>
  <c r="Z388" i="8"/>
  <c r="M389" i="8"/>
  <c r="Z389" i="8"/>
  <c r="M390" i="8"/>
  <c r="Z390" i="8"/>
  <c r="M391" i="8"/>
  <c r="Z391" i="8"/>
  <c r="M392" i="8"/>
  <c r="Z392" i="8"/>
  <c r="M393" i="8"/>
  <c r="Z393" i="8"/>
  <c r="M394" i="8"/>
  <c r="Z394" i="8"/>
  <c r="M395" i="8"/>
  <c r="Z395" i="8"/>
  <c r="M396" i="8"/>
  <c r="Z396" i="8"/>
  <c r="M397" i="8"/>
  <c r="Z397" i="8"/>
  <c r="M398" i="8"/>
  <c r="Z398" i="8"/>
  <c r="M399" i="8"/>
  <c r="Z399" i="8"/>
  <c r="M400" i="8"/>
  <c r="Z400" i="8"/>
  <c r="M401" i="8"/>
  <c r="Z401" i="8"/>
  <c r="M402" i="8"/>
  <c r="Z402" i="8"/>
  <c r="M403" i="8"/>
  <c r="Z403" i="8"/>
  <c r="M404" i="8"/>
  <c r="Z404" i="8"/>
  <c r="M405" i="8"/>
  <c r="Z405" i="8"/>
  <c r="M406" i="8"/>
  <c r="Z406" i="8"/>
  <c r="M407" i="8"/>
  <c r="Z407" i="8"/>
  <c r="M408" i="8"/>
  <c r="Z408" i="8"/>
  <c r="M409" i="8"/>
  <c r="Z409" i="8"/>
  <c r="M410" i="8"/>
  <c r="Z410" i="8"/>
  <c r="M411" i="8"/>
  <c r="Z411" i="8"/>
  <c r="M412" i="8"/>
  <c r="Z412" i="8"/>
  <c r="M413" i="8"/>
  <c r="Z413" i="8"/>
  <c r="M414" i="8"/>
  <c r="Z414" i="8"/>
  <c r="M415" i="8"/>
  <c r="Z415" i="8"/>
  <c r="M416" i="8"/>
  <c r="Z416" i="8"/>
  <c r="M417" i="8"/>
  <c r="Z417" i="8"/>
  <c r="M418" i="8"/>
  <c r="Z418" i="8"/>
  <c r="M419" i="8"/>
  <c r="Z419" i="8"/>
  <c r="M420" i="8"/>
  <c r="Z420" i="8"/>
  <c r="M421" i="8"/>
  <c r="Z421" i="8"/>
  <c r="M422" i="8"/>
  <c r="Z422" i="8"/>
  <c r="M423" i="8"/>
  <c r="Z423" i="8"/>
  <c r="M424" i="8"/>
  <c r="Z424" i="8"/>
  <c r="M425" i="8"/>
  <c r="Z425" i="8"/>
  <c r="M426" i="8"/>
  <c r="Z426" i="8"/>
  <c r="M427" i="8"/>
  <c r="Z427" i="8"/>
  <c r="M428" i="8"/>
  <c r="Z428" i="8"/>
  <c r="M429" i="8"/>
  <c r="Z429" i="8"/>
  <c r="M430" i="8"/>
  <c r="Z430" i="8"/>
  <c r="M431" i="8"/>
  <c r="Z431" i="8"/>
  <c r="M432" i="8"/>
  <c r="Z432" i="8"/>
  <c r="M433" i="8"/>
  <c r="Z433" i="8"/>
  <c r="M434" i="8"/>
  <c r="Z434" i="8"/>
  <c r="M435" i="8"/>
  <c r="Z435" i="8"/>
  <c r="M436" i="8"/>
  <c r="Z436" i="8"/>
  <c r="M437" i="8"/>
  <c r="Z437" i="8"/>
  <c r="M438" i="8"/>
  <c r="Z438" i="8"/>
  <c r="M439" i="8"/>
  <c r="Z439" i="8"/>
  <c r="M440" i="8"/>
  <c r="Z440" i="8"/>
  <c r="M441" i="8"/>
  <c r="Z441" i="8"/>
  <c r="M442" i="8"/>
  <c r="Z442" i="8"/>
  <c r="M443" i="8"/>
  <c r="Z443" i="8"/>
  <c r="M444" i="8"/>
  <c r="Z444" i="8"/>
  <c r="M445" i="8"/>
  <c r="Z445" i="8"/>
  <c r="M446" i="8"/>
  <c r="Z446" i="8"/>
  <c r="M447" i="8"/>
  <c r="Z447" i="8"/>
  <c r="M448" i="8"/>
  <c r="Z448" i="8"/>
  <c r="M449" i="8"/>
  <c r="Z449" i="8"/>
  <c r="M450" i="8"/>
  <c r="Z450" i="8"/>
  <c r="M451" i="8"/>
  <c r="Z451" i="8"/>
  <c r="M452" i="8"/>
  <c r="Z452" i="8"/>
  <c r="M453" i="8"/>
  <c r="Z453" i="8"/>
  <c r="M454" i="8"/>
  <c r="Z454" i="8"/>
  <c r="M455" i="8"/>
  <c r="Z455" i="8"/>
  <c r="M456" i="8"/>
  <c r="Z456" i="8"/>
  <c r="M457" i="8"/>
  <c r="Z457" i="8"/>
  <c r="M458" i="8"/>
  <c r="Z458" i="8"/>
  <c r="M459" i="8"/>
  <c r="Z459" i="8"/>
  <c r="M460" i="8"/>
  <c r="Z460" i="8"/>
  <c r="M461" i="8"/>
  <c r="Z461" i="8"/>
  <c r="M462" i="8"/>
  <c r="Z462" i="8"/>
  <c r="M463" i="8"/>
  <c r="Z463" i="8"/>
  <c r="M464" i="8"/>
  <c r="Z464" i="8"/>
  <c r="M465" i="8"/>
  <c r="Z465" i="8"/>
  <c r="M466" i="8"/>
  <c r="Z466" i="8"/>
  <c r="M467" i="8"/>
  <c r="Z467" i="8"/>
  <c r="M468" i="8"/>
  <c r="Z468" i="8"/>
  <c r="M469" i="8"/>
  <c r="Z469" i="8"/>
  <c r="M470" i="8"/>
  <c r="Z470" i="8"/>
  <c r="M471" i="8"/>
  <c r="Z471" i="8"/>
  <c r="M472" i="8"/>
  <c r="Z472" i="8"/>
  <c r="M473" i="8"/>
  <c r="Z473" i="8"/>
  <c r="M474" i="8"/>
  <c r="Z474" i="8"/>
  <c r="M475" i="8"/>
  <c r="Z475" i="8"/>
  <c r="M476" i="8"/>
  <c r="Z476" i="8"/>
  <c r="M477" i="8"/>
  <c r="Z477" i="8"/>
  <c r="M478" i="8"/>
  <c r="Z478" i="8"/>
  <c r="M479" i="8"/>
  <c r="Z479" i="8"/>
  <c r="M480" i="8"/>
  <c r="Z480" i="8"/>
  <c r="M481" i="8"/>
  <c r="Z481" i="8"/>
  <c r="M482" i="8"/>
  <c r="Z482" i="8"/>
  <c r="M483" i="8"/>
  <c r="Z483" i="8"/>
  <c r="M484" i="8"/>
  <c r="Z484" i="8"/>
  <c r="M485" i="8"/>
  <c r="Z485" i="8"/>
  <c r="M486" i="8"/>
  <c r="Z486" i="8"/>
  <c r="M487" i="8"/>
  <c r="Z487" i="8"/>
  <c r="M488" i="8"/>
  <c r="Z488" i="8"/>
  <c r="M489" i="8"/>
  <c r="Z489" i="8"/>
  <c r="M490" i="8"/>
  <c r="Z490" i="8"/>
  <c r="M491" i="8"/>
  <c r="Z491" i="8"/>
  <c r="M492" i="8"/>
  <c r="Z492" i="8"/>
  <c r="M493" i="8"/>
  <c r="Z493" i="8"/>
  <c r="M494" i="8"/>
  <c r="Z494" i="8"/>
  <c r="M495" i="8"/>
  <c r="Z495" i="8"/>
  <c r="M496" i="8"/>
  <c r="Z496" i="8"/>
  <c r="M497" i="8"/>
  <c r="Z497" i="8"/>
  <c r="M498" i="8"/>
  <c r="Z498" i="8"/>
  <c r="M499" i="8"/>
  <c r="Z499" i="8"/>
  <c r="M500" i="8"/>
  <c r="Z500" i="8"/>
  <c r="M501" i="8"/>
  <c r="Z501" i="8"/>
  <c r="M502" i="8"/>
  <c r="Z502" i="8"/>
  <c r="M503" i="8"/>
  <c r="Z503" i="8"/>
  <c r="M504" i="8"/>
  <c r="Z504" i="8"/>
  <c r="M505" i="8"/>
  <c r="Z505" i="8"/>
  <c r="M506" i="8"/>
  <c r="Z506" i="8"/>
  <c r="M507" i="8"/>
  <c r="Z507" i="8"/>
  <c r="M508" i="8"/>
  <c r="Z508" i="8"/>
  <c r="M509" i="8"/>
  <c r="Z509" i="8"/>
  <c r="M510" i="8"/>
  <c r="Z510" i="8"/>
  <c r="M511" i="8"/>
  <c r="Z511" i="8"/>
  <c r="M512" i="8"/>
  <c r="Z512" i="8"/>
  <c r="M513" i="8"/>
  <c r="Z513" i="8"/>
  <c r="M514" i="8"/>
  <c r="Z514" i="8"/>
  <c r="M515" i="8"/>
  <c r="Z515" i="8"/>
  <c r="M516" i="8"/>
  <c r="Z516" i="8"/>
  <c r="M517" i="8"/>
  <c r="Z517" i="8"/>
  <c r="M518" i="8"/>
  <c r="Z518" i="8"/>
  <c r="M519" i="8"/>
  <c r="Z519" i="8"/>
  <c r="M520" i="8"/>
  <c r="Z520" i="8"/>
  <c r="M521" i="8"/>
  <c r="Z521" i="8"/>
  <c r="M522" i="8"/>
  <c r="Z522" i="8"/>
  <c r="M523" i="8"/>
  <c r="Z523" i="8"/>
  <c r="M524" i="8"/>
  <c r="Z524" i="8"/>
  <c r="M525" i="8"/>
  <c r="Z525" i="8"/>
  <c r="M526" i="8"/>
  <c r="Z526" i="8"/>
  <c r="M527" i="8"/>
  <c r="Z527" i="8"/>
  <c r="M528" i="8"/>
  <c r="Z528" i="8"/>
  <c r="M529" i="8"/>
  <c r="Z529" i="8"/>
  <c r="M530" i="8"/>
  <c r="Z530" i="8"/>
  <c r="M531" i="8"/>
  <c r="Z531" i="8"/>
  <c r="M532" i="8"/>
  <c r="Z532" i="8"/>
  <c r="M533" i="8"/>
  <c r="Z533" i="8"/>
  <c r="M534" i="8"/>
  <c r="Z534" i="8"/>
  <c r="M535" i="8"/>
  <c r="Z535" i="8"/>
  <c r="M536" i="8"/>
  <c r="Z536" i="8"/>
  <c r="M537" i="8"/>
  <c r="Z537" i="8"/>
  <c r="M538" i="8"/>
  <c r="Z538" i="8"/>
  <c r="M539" i="8"/>
  <c r="Z539" i="8"/>
  <c r="M540" i="8"/>
  <c r="Z540" i="8"/>
  <c r="M541" i="8"/>
  <c r="Z541" i="8"/>
  <c r="M542" i="8"/>
  <c r="Z542" i="8"/>
  <c r="M543" i="8"/>
  <c r="Z543" i="8"/>
  <c r="M544" i="8"/>
  <c r="Z544" i="8"/>
  <c r="M545" i="8"/>
  <c r="Z545" i="8"/>
  <c r="M546" i="8"/>
  <c r="Z546" i="8"/>
  <c r="M547" i="8"/>
  <c r="Z547" i="8"/>
  <c r="M548" i="8"/>
  <c r="Z548" i="8"/>
  <c r="M549" i="8"/>
  <c r="Z549" i="8"/>
  <c r="M550" i="8"/>
  <c r="Z550" i="8"/>
  <c r="M551" i="8"/>
  <c r="Z551" i="8"/>
  <c r="M552" i="8"/>
  <c r="Z552" i="8"/>
  <c r="M553" i="8"/>
  <c r="Z553" i="8"/>
  <c r="M554" i="8"/>
  <c r="Z554" i="8"/>
  <c r="M555" i="8"/>
  <c r="Z555" i="8"/>
  <c r="M556" i="8"/>
  <c r="Z556" i="8"/>
  <c r="M557" i="8"/>
  <c r="Z557" i="8"/>
  <c r="M558" i="8"/>
  <c r="Z558" i="8"/>
  <c r="M559" i="8"/>
  <c r="Z559" i="8"/>
  <c r="M560" i="8"/>
  <c r="Z560" i="8"/>
  <c r="M561" i="8"/>
  <c r="Z561" i="8"/>
  <c r="M562" i="8"/>
  <c r="Z562" i="8"/>
  <c r="M563" i="8"/>
  <c r="Z563" i="8"/>
  <c r="M564" i="8"/>
  <c r="Z564" i="8"/>
  <c r="M565" i="8"/>
  <c r="Z565" i="8"/>
  <c r="M566" i="8"/>
  <c r="Z566" i="8"/>
  <c r="M567" i="8"/>
  <c r="Z567" i="8"/>
  <c r="M568" i="8"/>
  <c r="Z568" i="8"/>
  <c r="M569" i="8"/>
  <c r="Z569" i="8"/>
  <c r="M570" i="8"/>
  <c r="Z570" i="8"/>
  <c r="M571" i="8"/>
  <c r="Z571" i="8"/>
  <c r="M572" i="8"/>
  <c r="Z572" i="8"/>
  <c r="M573" i="8"/>
  <c r="Z573" i="8"/>
  <c r="M574" i="8"/>
  <c r="Z574" i="8"/>
  <c r="M575" i="8"/>
  <c r="Z575" i="8"/>
  <c r="M576" i="8"/>
  <c r="Z576" i="8"/>
  <c r="M577" i="8"/>
  <c r="Z577" i="8"/>
  <c r="M578" i="8"/>
  <c r="Z578" i="8"/>
  <c r="M579" i="8"/>
  <c r="Z579" i="8"/>
  <c r="M580" i="8"/>
  <c r="Z580" i="8"/>
  <c r="M581" i="8"/>
  <c r="Z581" i="8"/>
  <c r="M582" i="8"/>
  <c r="Z582" i="8"/>
  <c r="M583" i="8"/>
  <c r="Z583" i="8"/>
  <c r="M584" i="8"/>
  <c r="Z584" i="8"/>
  <c r="M585" i="8"/>
  <c r="Z585" i="8"/>
  <c r="M586" i="8"/>
  <c r="Z586" i="8"/>
  <c r="M587" i="8"/>
  <c r="Z587" i="8"/>
  <c r="M588" i="8"/>
  <c r="Z588" i="8"/>
  <c r="M589" i="8"/>
  <c r="Z589" i="8"/>
  <c r="M590" i="8"/>
  <c r="Z590" i="8"/>
  <c r="M591" i="8"/>
  <c r="Z591" i="8"/>
  <c r="M592" i="8"/>
  <c r="Z592" i="8"/>
  <c r="M593" i="8"/>
  <c r="Z593" i="8"/>
  <c r="M594" i="8"/>
  <c r="Z594" i="8"/>
  <c r="M595" i="8"/>
  <c r="Z595" i="8"/>
  <c r="M596" i="8"/>
  <c r="Z596" i="8"/>
  <c r="M597" i="8"/>
  <c r="Z597" i="8"/>
  <c r="M598" i="8"/>
  <c r="Z598" i="8"/>
  <c r="M599" i="8"/>
  <c r="Z599" i="8"/>
  <c r="M600" i="8"/>
  <c r="Z600" i="8"/>
  <c r="M601" i="8"/>
  <c r="Z601" i="8"/>
  <c r="M602" i="8"/>
  <c r="Z602" i="8"/>
  <c r="M603" i="8"/>
  <c r="Z603" i="8"/>
  <c r="M604" i="8"/>
  <c r="Z604" i="8"/>
  <c r="M605" i="8"/>
  <c r="Z605" i="8"/>
  <c r="M606" i="8"/>
  <c r="Z606" i="8"/>
  <c r="M607" i="8"/>
  <c r="Z607" i="8"/>
  <c r="M608" i="8"/>
  <c r="Z608" i="8"/>
  <c r="M609" i="8"/>
  <c r="Z609" i="8"/>
  <c r="M610" i="8"/>
  <c r="Z610" i="8"/>
  <c r="M611" i="8"/>
  <c r="Z611" i="8"/>
  <c r="M612" i="8"/>
  <c r="Z612" i="8"/>
  <c r="M613" i="8"/>
  <c r="Z613" i="8"/>
  <c r="M614" i="8"/>
  <c r="Z614" i="8"/>
  <c r="M615" i="8"/>
  <c r="Z615" i="8"/>
  <c r="M616" i="8"/>
  <c r="Z616" i="8"/>
  <c r="M617" i="8"/>
  <c r="Z617" i="8"/>
  <c r="M618" i="8"/>
  <c r="Z618" i="8"/>
  <c r="M619" i="8"/>
  <c r="Z619" i="8"/>
  <c r="M620" i="8"/>
  <c r="Z620" i="8"/>
  <c r="M621" i="8"/>
  <c r="Z621" i="8"/>
  <c r="M622" i="8"/>
  <c r="Z622" i="8"/>
  <c r="M623" i="8"/>
  <c r="Z623" i="8"/>
  <c r="M624" i="8"/>
  <c r="Z624" i="8"/>
  <c r="M625" i="8"/>
  <c r="Z625" i="8"/>
  <c r="M626" i="8"/>
  <c r="Z626" i="8"/>
  <c r="M627" i="8"/>
  <c r="Z627" i="8"/>
  <c r="M628" i="8"/>
  <c r="Z628" i="8"/>
  <c r="M629" i="8"/>
  <c r="Z629" i="8"/>
  <c r="M630" i="8"/>
  <c r="Z630" i="8"/>
  <c r="M631" i="8"/>
  <c r="Z631" i="8"/>
  <c r="M632" i="8"/>
  <c r="Z632" i="8"/>
  <c r="M633" i="8"/>
  <c r="Z633" i="8"/>
  <c r="M634" i="8"/>
  <c r="Z634" i="8"/>
  <c r="M635" i="8"/>
  <c r="Z635" i="8"/>
  <c r="M636" i="8"/>
  <c r="Z636" i="8"/>
  <c r="M637" i="8"/>
  <c r="Z637" i="8"/>
  <c r="M638" i="8"/>
  <c r="Z638" i="8"/>
  <c r="M639" i="8"/>
  <c r="Z639" i="8"/>
  <c r="M640" i="8"/>
  <c r="Z640" i="8"/>
  <c r="M641" i="8"/>
  <c r="Z641" i="8"/>
  <c r="M642" i="8"/>
  <c r="Z642" i="8"/>
  <c r="M643" i="8"/>
  <c r="Z643" i="8"/>
  <c r="M644" i="8"/>
  <c r="Z644" i="8"/>
  <c r="M645" i="8"/>
  <c r="Z645" i="8"/>
  <c r="M646" i="8"/>
  <c r="Z646" i="8"/>
  <c r="M647" i="8"/>
  <c r="Z647" i="8"/>
  <c r="M648" i="8"/>
  <c r="Z648" i="8"/>
  <c r="M649" i="8"/>
  <c r="Z649" i="8"/>
  <c r="M650" i="8"/>
  <c r="Z650" i="8"/>
  <c r="M651" i="8"/>
  <c r="Z651" i="8"/>
  <c r="M652" i="8"/>
  <c r="Z652" i="8"/>
  <c r="M653" i="8"/>
  <c r="Z653" i="8"/>
  <c r="M654" i="8"/>
  <c r="Z654" i="8"/>
  <c r="M655" i="8"/>
  <c r="Z655" i="8"/>
  <c r="M656" i="8"/>
  <c r="Z656" i="8"/>
  <c r="M657" i="8"/>
  <c r="Z657" i="8"/>
  <c r="M658" i="8"/>
  <c r="Z658" i="8"/>
  <c r="M659" i="8"/>
  <c r="Z659" i="8"/>
  <c r="M660" i="8"/>
  <c r="Z660" i="8"/>
  <c r="M661" i="8"/>
  <c r="Z661" i="8"/>
  <c r="M662" i="8"/>
  <c r="Z662" i="8"/>
  <c r="M663" i="8"/>
  <c r="Z663" i="8"/>
  <c r="M664" i="8"/>
  <c r="Z664" i="8"/>
  <c r="M665" i="8"/>
  <c r="Z665" i="8"/>
  <c r="M666" i="8"/>
  <c r="Z666" i="8"/>
  <c r="M667" i="8"/>
  <c r="Z667" i="8"/>
  <c r="M668" i="8"/>
  <c r="Z668" i="8"/>
  <c r="M669" i="8"/>
  <c r="Z669" i="8"/>
  <c r="M670" i="8"/>
  <c r="Z670" i="8"/>
  <c r="M671" i="8"/>
  <c r="Z671" i="8"/>
  <c r="M672" i="8"/>
  <c r="Z672" i="8"/>
  <c r="M673" i="8"/>
  <c r="Z673" i="8"/>
  <c r="M674" i="8"/>
  <c r="Z674" i="8"/>
  <c r="M675" i="8"/>
  <c r="Z675" i="8"/>
  <c r="M676" i="8"/>
  <c r="Z676" i="8"/>
  <c r="M677" i="8"/>
  <c r="Z677" i="8"/>
  <c r="M678" i="8"/>
  <c r="Z678" i="8"/>
  <c r="M679" i="8"/>
  <c r="Z679" i="8"/>
  <c r="M680" i="8"/>
  <c r="Z680" i="8"/>
  <c r="M681" i="8"/>
  <c r="Z681" i="8"/>
  <c r="M682" i="8"/>
  <c r="Z682" i="8"/>
  <c r="M683" i="8"/>
  <c r="Z683" i="8"/>
  <c r="M684" i="8"/>
  <c r="Z684" i="8"/>
  <c r="M685" i="8"/>
  <c r="Z685" i="8"/>
  <c r="M686" i="8"/>
  <c r="Z686" i="8"/>
  <c r="M687" i="8"/>
  <c r="Z687" i="8"/>
  <c r="M688" i="8"/>
  <c r="Z688" i="8"/>
  <c r="M689" i="8"/>
  <c r="Z689" i="8"/>
  <c r="M690" i="8"/>
  <c r="Z690" i="8"/>
  <c r="M691" i="8"/>
  <c r="Z691" i="8"/>
  <c r="M692" i="8"/>
  <c r="Z692" i="8"/>
  <c r="M693" i="8"/>
  <c r="Z693" i="8"/>
  <c r="M694" i="8"/>
  <c r="Z694" i="8"/>
  <c r="M695" i="8"/>
  <c r="Z695" i="8"/>
  <c r="M696" i="8"/>
  <c r="Z696" i="8"/>
  <c r="M697" i="8"/>
  <c r="Z697" i="8"/>
  <c r="M698" i="8"/>
  <c r="Z698" i="8"/>
  <c r="M699" i="8"/>
  <c r="Z699" i="8"/>
  <c r="M700" i="8"/>
  <c r="Z700" i="8"/>
  <c r="M701" i="8"/>
  <c r="Z701" i="8"/>
  <c r="M702" i="8"/>
  <c r="Z702" i="8"/>
  <c r="M703" i="8"/>
  <c r="Z703" i="8"/>
  <c r="M704" i="8"/>
  <c r="Z704" i="8"/>
  <c r="M705" i="8"/>
  <c r="Z705" i="8"/>
  <c r="M706" i="8"/>
  <c r="Z706" i="8"/>
  <c r="M707" i="8"/>
  <c r="Z707" i="8"/>
  <c r="M708" i="8"/>
  <c r="Z708" i="8"/>
  <c r="M709" i="8"/>
  <c r="Z709" i="8"/>
  <c r="M710" i="8"/>
  <c r="Z710" i="8"/>
  <c r="M711" i="8"/>
  <c r="Z711" i="8"/>
  <c r="M712" i="8"/>
  <c r="Z712" i="8"/>
  <c r="M713" i="8"/>
  <c r="Z713" i="8"/>
  <c r="M714" i="8"/>
  <c r="Z714" i="8"/>
  <c r="M715" i="8"/>
  <c r="Z715" i="8"/>
  <c r="M716" i="8"/>
  <c r="Z716" i="8"/>
  <c r="M717" i="8"/>
  <c r="Z717" i="8"/>
  <c r="M718" i="8"/>
  <c r="Z718" i="8"/>
  <c r="M719" i="8"/>
  <c r="Z719" i="8"/>
  <c r="M720" i="8"/>
  <c r="Z720" i="8"/>
  <c r="M721" i="8"/>
  <c r="Z721" i="8"/>
  <c r="M722" i="8"/>
  <c r="Z722" i="8"/>
  <c r="M723" i="8"/>
  <c r="Z723" i="8"/>
  <c r="M724" i="8"/>
  <c r="Z724" i="8"/>
  <c r="M725" i="8"/>
  <c r="Z725" i="8"/>
  <c r="M726" i="8"/>
  <c r="Z726" i="8"/>
  <c r="M727" i="8"/>
  <c r="Z727" i="8"/>
  <c r="M728" i="8"/>
  <c r="Z728" i="8"/>
  <c r="M729" i="8"/>
  <c r="Z729" i="8"/>
  <c r="M730" i="8"/>
  <c r="Z730" i="8"/>
  <c r="M731" i="8"/>
  <c r="Z731" i="8"/>
  <c r="M732" i="8"/>
  <c r="Z732" i="8"/>
  <c r="M733" i="8"/>
  <c r="Z733" i="8"/>
  <c r="M734" i="8"/>
  <c r="Z734" i="8"/>
  <c r="M735" i="8"/>
  <c r="Z735" i="8"/>
  <c r="M736" i="8"/>
  <c r="Z736" i="8"/>
  <c r="M737" i="8"/>
  <c r="Z737" i="8"/>
  <c r="M738" i="8"/>
  <c r="Z738" i="8"/>
  <c r="M739" i="8"/>
  <c r="Z739" i="8"/>
  <c r="M740" i="8"/>
  <c r="Z740" i="8"/>
  <c r="M741" i="8"/>
  <c r="Z741" i="8"/>
  <c r="M742" i="8"/>
  <c r="Z742" i="8"/>
  <c r="M743" i="8"/>
  <c r="Z743" i="8"/>
  <c r="M744" i="8"/>
  <c r="Z744" i="8"/>
  <c r="M745" i="8"/>
  <c r="Z745" i="8"/>
  <c r="M746" i="8"/>
  <c r="Z746" i="8"/>
  <c r="M747" i="8"/>
  <c r="Z747" i="8"/>
  <c r="M748" i="8"/>
  <c r="Z748" i="8"/>
  <c r="M749" i="8"/>
  <c r="Z749" i="8"/>
  <c r="M750" i="8"/>
  <c r="Z750" i="8"/>
  <c r="M751" i="8"/>
  <c r="Z751" i="8"/>
  <c r="M752" i="8"/>
  <c r="Z752" i="8"/>
  <c r="M753" i="8"/>
  <c r="Z753" i="8"/>
  <c r="M754" i="8"/>
  <c r="Z754" i="8"/>
  <c r="M755" i="8"/>
  <c r="Z755" i="8"/>
  <c r="M756" i="8"/>
  <c r="Z756" i="8"/>
  <c r="M757" i="8"/>
  <c r="Z757" i="8"/>
  <c r="M758" i="8"/>
  <c r="Z758" i="8"/>
  <c r="M759" i="8"/>
  <c r="Z759" i="8"/>
  <c r="M760" i="8"/>
  <c r="Z760" i="8"/>
  <c r="M761" i="8"/>
  <c r="Z761" i="8"/>
  <c r="M762" i="8"/>
  <c r="Z762" i="8"/>
  <c r="M763" i="8"/>
  <c r="Z763" i="8"/>
  <c r="M764" i="8"/>
  <c r="Z764" i="8"/>
  <c r="M765" i="8"/>
  <c r="Z765" i="8"/>
  <c r="M766" i="8"/>
  <c r="Z766" i="8"/>
  <c r="M767" i="8"/>
  <c r="Z767" i="8"/>
  <c r="M768" i="8"/>
  <c r="Z768" i="8"/>
  <c r="M769" i="8"/>
  <c r="Z769" i="8"/>
  <c r="M770" i="8"/>
  <c r="Z770" i="8"/>
  <c r="M771" i="8"/>
  <c r="Z771" i="8"/>
  <c r="M772" i="8"/>
  <c r="Z772" i="8"/>
  <c r="M773" i="8"/>
  <c r="Z773" i="8"/>
  <c r="M774" i="8"/>
  <c r="Z774" i="8"/>
  <c r="M775" i="8"/>
  <c r="Z775" i="8"/>
  <c r="M776" i="8"/>
  <c r="Z776" i="8"/>
  <c r="M777" i="8"/>
  <c r="Z777" i="8"/>
  <c r="M778" i="8"/>
  <c r="Z778" i="8"/>
  <c r="M779" i="8"/>
  <c r="Z779" i="8"/>
  <c r="M780" i="8"/>
  <c r="Z780" i="8"/>
  <c r="M781" i="8"/>
  <c r="Z781" i="8"/>
  <c r="M782" i="8"/>
  <c r="Z782" i="8"/>
  <c r="M783" i="8"/>
  <c r="Z783" i="8"/>
  <c r="M784" i="8"/>
  <c r="Z784" i="8"/>
  <c r="M785" i="8"/>
  <c r="Z785" i="8"/>
  <c r="M786" i="8"/>
  <c r="Z786" i="8"/>
  <c r="M787" i="8"/>
  <c r="Z787" i="8"/>
  <c r="M788" i="8"/>
  <c r="Z788" i="8"/>
  <c r="M789" i="8"/>
  <c r="Z789" i="8"/>
  <c r="M790" i="8"/>
  <c r="Z790" i="8"/>
  <c r="M791" i="8"/>
  <c r="Z791" i="8"/>
  <c r="M792" i="8"/>
  <c r="Z792" i="8"/>
  <c r="M793" i="8"/>
  <c r="Z793" i="8"/>
  <c r="M794" i="8"/>
  <c r="Z794" i="8"/>
  <c r="M795" i="8"/>
  <c r="Z795" i="8"/>
  <c r="M796" i="8"/>
  <c r="Z796" i="8"/>
  <c r="M797" i="8"/>
  <c r="Z797" i="8"/>
  <c r="M798" i="8"/>
  <c r="Z798" i="8"/>
  <c r="M799" i="8"/>
  <c r="Z799" i="8"/>
  <c r="M800" i="8"/>
  <c r="Z800" i="8"/>
  <c r="M801" i="8"/>
  <c r="Z801" i="8"/>
  <c r="M802" i="8"/>
  <c r="Z802" i="8"/>
  <c r="M803" i="8"/>
  <c r="Z803" i="8"/>
  <c r="M804" i="8"/>
  <c r="Z804" i="8"/>
  <c r="M805" i="8"/>
  <c r="Z805" i="8"/>
  <c r="M806" i="8"/>
  <c r="Z806" i="8"/>
  <c r="M807" i="8"/>
  <c r="Z807" i="8"/>
  <c r="M808" i="8"/>
  <c r="Z808" i="8"/>
  <c r="M809" i="8"/>
  <c r="Z809" i="8"/>
  <c r="M810" i="8"/>
  <c r="Z810" i="8"/>
  <c r="M811" i="8"/>
  <c r="Z811" i="8"/>
  <c r="M812" i="8"/>
  <c r="Z812" i="8"/>
  <c r="M813" i="8"/>
  <c r="Z813" i="8"/>
  <c r="M814" i="8"/>
  <c r="Z814" i="8"/>
  <c r="M815" i="8"/>
  <c r="Z815" i="8"/>
  <c r="M816" i="8"/>
  <c r="Z816" i="8"/>
  <c r="M817" i="8"/>
  <c r="Z817" i="8"/>
  <c r="M818" i="8"/>
  <c r="Z818" i="8"/>
  <c r="M819" i="8"/>
  <c r="Z819" i="8"/>
  <c r="M820" i="8"/>
  <c r="Z820" i="8"/>
  <c r="M821" i="8"/>
  <c r="Z821" i="8"/>
  <c r="M822" i="8"/>
  <c r="Z822" i="8"/>
  <c r="M823" i="8"/>
  <c r="Z823" i="8"/>
  <c r="M824" i="8"/>
  <c r="Z824" i="8"/>
  <c r="M825" i="8"/>
  <c r="Z825" i="8"/>
  <c r="M826" i="8"/>
  <c r="Z826" i="8"/>
  <c r="M827" i="8"/>
  <c r="Z827" i="8"/>
  <c r="M828" i="8"/>
  <c r="Z828" i="8"/>
  <c r="M829" i="8"/>
  <c r="Z829" i="8"/>
  <c r="M830" i="8"/>
  <c r="Z830" i="8"/>
  <c r="M831" i="8"/>
  <c r="Z831" i="8"/>
  <c r="M832" i="8"/>
  <c r="Z832" i="8"/>
  <c r="M833" i="8"/>
  <c r="Z833" i="8"/>
  <c r="M834" i="8"/>
  <c r="Z834" i="8"/>
  <c r="M835" i="8"/>
  <c r="Z835" i="8"/>
  <c r="M836" i="8"/>
  <c r="Z836" i="8"/>
  <c r="M837" i="8"/>
  <c r="Z837" i="8"/>
  <c r="M838" i="8"/>
  <c r="Z838" i="8"/>
  <c r="M839" i="8"/>
  <c r="Z839" i="8"/>
  <c r="M840" i="8"/>
  <c r="Z840" i="8"/>
  <c r="M841" i="8"/>
  <c r="Z841" i="8"/>
  <c r="M842" i="8"/>
  <c r="Z842" i="8"/>
  <c r="M843" i="8"/>
  <c r="Z843" i="8"/>
  <c r="M844" i="8"/>
  <c r="Z844" i="8"/>
  <c r="M845" i="8"/>
  <c r="Z845" i="8"/>
  <c r="M846" i="8"/>
  <c r="Z846" i="8"/>
  <c r="M847" i="8"/>
  <c r="Z847" i="8"/>
  <c r="M848" i="8"/>
  <c r="Z848" i="8"/>
  <c r="M849" i="8"/>
  <c r="Z849" i="8"/>
  <c r="M850" i="8"/>
  <c r="Z850" i="8"/>
  <c r="M851" i="8"/>
  <c r="Z851" i="8"/>
  <c r="M852" i="8"/>
  <c r="Z852" i="8"/>
  <c r="M853" i="8"/>
  <c r="Z853" i="8"/>
  <c r="M854" i="8"/>
  <c r="Z854" i="8"/>
  <c r="M855" i="8"/>
  <c r="Z855" i="8"/>
  <c r="M856" i="8"/>
  <c r="Z856" i="8"/>
  <c r="M857" i="8"/>
  <c r="Z857" i="8"/>
  <c r="M858" i="8"/>
  <c r="Z858" i="8"/>
  <c r="M859" i="8"/>
  <c r="Z859" i="8"/>
  <c r="M860" i="8"/>
  <c r="Z860" i="8"/>
  <c r="M861" i="8"/>
  <c r="Z861" i="8"/>
  <c r="M862" i="8"/>
  <c r="Z862" i="8"/>
  <c r="M863" i="8"/>
  <c r="Z863" i="8"/>
  <c r="M864" i="8"/>
  <c r="Z864" i="8"/>
  <c r="M865" i="8"/>
  <c r="Z865" i="8"/>
  <c r="M866" i="8"/>
  <c r="Z866" i="8"/>
  <c r="M867" i="8"/>
  <c r="Z867" i="8"/>
  <c r="M868" i="8"/>
  <c r="Z868" i="8"/>
  <c r="M869" i="8"/>
  <c r="Z869" i="8"/>
  <c r="M870" i="8"/>
  <c r="Z870" i="8"/>
  <c r="M871" i="8"/>
  <c r="Z871" i="8"/>
  <c r="M872" i="8"/>
  <c r="Z872" i="8"/>
  <c r="M873" i="8"/>
  <c r="Z873" i="8"/>
  <c r="M874" i="8"/>
  <c r="Z874" i="8"/>
  <c r="M875" i="8"/>
  <c r="Z875" i="8"/>
  <c r="M876" i="8"/>
  <c r="Z876" i="8"/>
  <c r="M877" i="8"/>
  <c r="Z877" i="8"/>
  <c r="M878" i="8"/>
  <c r="Z878" i="8"/>
  <c r="M879" i="8"/>
  <c r="Z879" i="8"/>
  <c r="M880" i="8"/>
  <c r="Z880" i="8"/>
  <c r="M881" i="8"/>
  <c r="Z881" i="8"/>
  <c r="M882" i="8"/>
  <c r="Z882" i="8"/>
  <c r="M883" i="8"/>
  <c r="Z883" i="8"/>
  <c r="M884" i="8"/>
  <c r="Z884" i="8"/>
  <c r="M885" i="8"/>
  <c r="Z885" i="8"/>
  <c r="M886" i="8"/>
  <c r="Z886" i="8"/>
  <c r="M887" i="8"/>
  <c r="Z887" i="8"/>
  <c r="M888" i="8"/>
  <c r="Z888" i="8"/>
  <c r="M889" i="8"/>
  <c r="Z889" i="8"/>
  <c r="M890" i="8"/>
  <c r="Z890" i="8"/>
  <c r="M891" i="8"/>
  <c r="Z891" i="8"/>
  <c r="M892" i="8"/>
  <c r="Z892" i="8"/>
  <c r="M893" i="8"/>
  <c r="Z893" i="8"/>
  <c r="M894" i="8"/>
  <c r="Z894" i="8"/>
  <c r="M895" i="8"/>
  <c r="Z895" i="8"/>
  <c r="M896" i="8"/>
  <c r="Z896" i="8"/>
  <c r="M897" i="8"/>
  <c r="Z897" i="8"/>
  <c r="M898" i="8"/>
  <c r="Z898" i="8"/>
  <c r="M899" i="8"/>
  <c r="Z899" i="8"/>
  <c r="M900" i="8"/>
  <c r="Z900" i="8"/>
  <c r="M901" i="8"/>
  <c r="Z901" i="8"/>
  <c r="M902" i="8"/>
  <c r="Z902" i="8"/>
  <c r="M903" i="8"/>
  <c r="Z903" i="8"/>
  <c r="M904" i="8"/>
  <c r="Z904" i="8"/>
  <c r="M905" i="8"/>
  <c r="Z905" i="8"/>
  <c r="M906" i="8"/>
  <c r="Z906" i="8"/>
  <c r="M907" i="8"/>
  <c r="Z907" i="8"/>
  <c r="M908" i="8"/>
  <c r="Z908" i="8"/>
  <c r="M909" i="8"/>
  <c r="Z909" i="8"/>
  <c r="M910" i="8"/>
  <c r="Z910" i="8"/>
  <c r="M911" i="8"/>
  <c r="Z911" i="8"/>
  <c r="M912" i="8"/>
  <c r="Z912" i="8"/>
  <c r="M913" i="8"/>
  <c r="Z913" i="8"/>
  <c r="M914" i="8"/>
  <c r="Z914" i="8"/>
  <c r="M915" i="8"/>
  <c r="Z915" i="8"/>
  <c r="M916" i="8"/>
  <c r="Z916" i="8"/>
  <c r="M917" i="8"/>
  <c r="Z917" i="8"/>
  <c r="M918" i="8"/>
  <c r="Z918" i="8"/>
  <c r="M919" i="8"/>
  <c r="Z919" i="8"/>
  <c r="M920" i="8"/>
  <c r="Z920" i="8"/>
  <c r="M921" i="8"/>
  <c r="Z921" i="8"/>
  <c r="M922" i="8"/>
  <c r="Z922" i="8"/>
  <c r="M923" i="8"/>
  <c r="Z923" i="8"/>
  <c r="M924" i="8"/>
  <c r="Z924" i="8"/>
  <c r="M925" i="8"/>
  <c r="Z925" i="8"/>
  <c r="M926" i="8"/>
  <c r="Z926" i="8"/>
  <c r="M927" i="8"/>
  <c r="Z927" i="8"/>
  <c r="M928" i="8"/>
  <c r="Z928" i="8"/>
  <c r="M929" i="8"/>
  <c r="Z929" i="8"/>
  <c r="M930" i="8"/>
  <c r="Z930" i="8"/>
  <c r="M931" i="8"/>
  <c r="Z931" i="8"/>
  <c r="M932" i="8"/>
  <c r="Z932" i="8"/>
  <c r="M933" i="8"/>
  <c r="Z933" i="8"/>
  <c r="M934" i="8"/>
  <c r="Z934" i="8"/>
  <c r="M935" i="8"/>
  <c r="Z935" i="8"/>
  <c r="M936" i="8"/>
  <c r="Z936" i="8"/>
  <c r="M937" i="8"/>
  <c r="Z937" i="8"/>
  <c r="M938" i="8"/>
  <c r="Z938" i="8"/>
  <c r="M939" i="8"/>
  <c r="Z939" i="8"/>
  <c r="M940" i="8"/>
  <c r="Z940" i="8"/>
  <c r="M941" i="8"/>
  <c r="Z941" i="8"/>
  <c r="M942" i="8"/>
  <c r="Z942" i="8"/>
  <c r="M943" i="8"/>
  <c r="Z943" i="8"/>
  <c r="M944" i="8"/>
  <c r="Z944" i="8"/>
  <c r="M945" i="8"/>
  <c r="Z945" i="8"/>
  <c r="M946" i="8"/>
  <c r="Z946" i="8"/>
  <c r="M947" i="8"/>
  <c r="Z947" i="8"/>
  <c r="M948" i="8"/>
  <c r="Z948" i="8"/>
  <c r="M949" i="8"/>
  <c r="Z949" i="8"/>
  <c r="M950" i="8"/>
  <c r="Z950" i="8"/>
  <c r="M951" i="8"/>
  <c r="Z951" i="8"/>
  <c r="M952" i="8"/>
  <c r="Z952" i="8"/>
  <c r="M953" i="8"/>
  <c r="Z953" i="8"/>
  <c r="M954" i="8"/>
  <c r="Z954" i="8"/>
  <c r="M955" i="8"/>
  <c r="Z955" i="8"/>
  <c r="M956" i="8"/>
  <c r="Z956" i="8"/>
  <c r="M957" i="8"/>
  <c r="Z957" i="8"/>
  <c r="M958" i="8"/>
  <c r="Z958" i="8"/>
  <c r="M959" i="8"/>
  <c r="Z959" i="8"/>
  <c r="M960" i="8"/>
  <c r="Z960" i="8"/>
  <c r="M961" i="8"/>
  <c r="Z961" i="8"/>
  <c r="M962" i="8"/>
  <c r="Z962" i="8"/>
  <c r="M963" i="8"/>
  <c r="Z963" i="8"/>
  <c r="M964" i="8"/>
  <c r="Z964" i="8"/>
  <c r="M965" i="8"/>
  <c r="Z965" i="8"/>
  <c r="M966" i="8"/>
  <c r="Z966" i="8"/>
  <c r="M967" i="8"/>
  <c r="Z967" i="8"/>
  <c r="M968" i="8"/>
  <c r="Z968" i="8"/>
  <c r="M969" i="8"/>
  <c r="Z969" i="8"/>
  <c r="M970" i="8"/>
  <c r="Z970" i="8"/>
  <c r="M971" i="8"/>
  <c r="Z971" i="8"/>
  <c r="M972" i="8"/>
  <c r="Z972" i="8"/>
  <c r="M973" i="8"/>
  <c r="Z973" i="8"/>
  <c r="M974" i="8"/>
  <c r="Z974" i="8"/>
  <c r="M975" i="8"/>
  <c r="Z975" i="8"/>
  <c r="M976" i="8"/>
  <c r="Z976" i="8"/>
  <c r="M977" i="8"/>
  <c r="Z977" i="8"/>
  <c r="M978" i="8"/>
  <c r="Z978" i="8"/>
  <c r="M979" i="8"/>
  <c r="Z979" i="8"/>
  <c r="M980" i="8"/>
  <c r="Z980" i="8"/>
  <c r="M981" i="8"/>
  <c r="Z981" i="8"/>
  <c r="M982" i="8"/>
  <c r="Z982" i="8"/>
  <c r="M983" i="8"/>
  <c r="Z983" i="8"/>
  <c r="M984" i="8"/>
  <c r="Z984" i="8"/>
  <c r="M985" i="8"/>
  <c r="Z985" i="8"/>
  <c r="M986" i="8"/>
  <c r="Z986" i="8"/>
  <c r="M987" i="8"/>
  <c r="Z987" i="8"/>
  <c r="M988" i="8"/>
  <c r="Z988" i="8"/>
  <c r="M989" i="8"/>
  <c r="Z989" i="8"/>
  <c r="M990" i="8"/>
  <c r="Z990" i="8"/>
  <c r="M991" i="8"/>
  <c r="Z991" i="8"/>
  <c r="M992" i="8"/>
  <c r="Z992" i="8"/>
  <c r="M993" i="8"/>
  <c r="Z993" i="8"/>
  <c r="M994" i="8"/>
  <c r="Z994" i="8"/>
  <c r="M995" i="8"/>
  <c r="Z995" i="8"/>
  <c r="M996" i="8"/>
  <c r="Z996" i="8"/>
  <c r="M997" i="8"/>
  <c r="Z997" i="8"/>
  <c r="M998" i="8"/>
  <c r="Z998" i="8"/>
  <c r="M999" i="8"/>
  <c r="Z999" i="8"/>
  <c r="M1000" i="8"/>
  <c r="Z1000" i="8"/>
  <c r="M1001" i="8"/>
  <c r="Z1001" i="8"/>
  <c r="M1002" i="8"/>
  <c r="Z1002" i="8"/>
  <c r="M1003" i="8"/>
  <c r="Z1003" i="8"/>
  <c r="M1004" i="8"/>
  <c r="Z1004" i="8"/>
  <c r="M1005" i="8"/>
  <c r="Z1005" i="8"/>
  <c r="M1006" i="8"/>
  <c r="Z1006" i="8"/>
  <c r="M1007" i="8"/>
  <c r="Z1007" i="8"/>
  <c r="M1008" i="8"/>
  <c r="Z1008" i="8"/>
  <c r="M1009" i="8"/>
  <c r="Z1009" i="8"/>
  <c r="M1010" i="8"/>
  <c r="Z1010" i="8"/>
  <c r="M1011" i="8"/>
  <c r="Z1011" i="8"/>
  <c r="M1012" i="8"/>
  <c r="Z1012" i="8"/>
  <c r="M1013" i="8"/>
  <c r="Z1013" i="8"/>
  <c r="M1014" i="8"/>
  <c r="Z1014" i="8"/>
  <c r="M1015" i="8"/>
  <c r="Z1015" i="8"/>
  <c r="M1016" i="8"/>
  <c r="Z1016" i="8"/>
  <c r="M1017" i="8"/>
  <c r="Z1017" i="8"/>
  <c r="M1018" i="8"/>
  <c r="Z1018" i="8"/>
  <c r="M1019" i="8"/>
  <c r="Z1019" i="8"/>
  <c r="M1020" i="8"/>
  <c r="Z1020" i="8"/>
  <c r="M1021" i="8"/>
  <c r="Z1021" i="8"/>
  <c r="M1022" i="8"/>
  <c r="Z1022" i="8"/>
  <c r="M1023" i="8"/>
  <c r="Z1023" i="8"/>
  <c r="M1024" i="8"/>
  <c r="Z1024" i="8"/>
  <c r="M1025" i="8"/>
  <c r="Z1025" i="8"/>
  <c r="M1026" i="8"/>
  <c r="Z1026" i="8"/>
  <c r="M1027" i="8"/>
  <c r="Z1027" i="8"/>
  <c r="M1028" i="8"/>
  <c r="Z1028" i="8"/>
  <c r="M1029" i="8"/>
  <c r="Z1029" i="8"/>
  <c r="M1030" i="8"/>
  <c r="Z1030" i="8"/>
  <c r="M1031" i="8"/>
  <c r="Z1031" i="8"/>
  <c r="M1032" i="8"/>
  <c r="Z1032" i="8"/>
  <c r="M1033" i="8"/>
  <c r="Z1033" i="8"/>
  <c r="M1034" i="8"/>
  <c r="Z1034" i="8"/>
  <c r="M1035" i="8"/>
  <c r="Z1035" i="8"/>
  <c r="M1036" i="8"/>
  <c r="Z1036" i="8"/>
  <c r="M1037" i="8"/>
  <c r="Z1037" i="8"/>
  <c r="M1038" i="8"/>
  <c r="Z1038" i="8"/>
  <c r="M1039" i="8"/>
  <c r="Z1039" i="8"/>
  <c r="M1040" i="8"/>
  <c r="Z1040" i="8"/>
  <c r="M1041" i="8"/>
  <c r="Z1041" i="8"/>
  <c r="M1042" i="8"/>
  <c r="Z1042" i="8"/>
  <c r="M1043" i="8"/>
  <c r="Z1043" i="8"/>
  <c r="M1044" i="8"/>
  <c r="Z1044" i="8"/>
  <c r="M1045" i="8"/>
  <c r="Z1045" i="8"/>
  <c r="M1046" i="8"/>
  <c r="Z1046" i="8"/>
  <c r="M1047" i="8"/>
  <c r="Z1047" i="8"/>
  <c r="M1048" i="8"/>
  <c r="Z1048" i="8"/>
  <c r="M1049" i="8"/>
  <c r="Z1049" i="8"/>
  <c r="M1050" i="8"/>
  <c r="Z1050" i="8"/>
  <c r="M1051" i="8"/>
  <c r="Z1051" i="8"/>
  <c r="M1052" i="8"/>
  <c r="Z1052" i="8"/>
  <c r="M1053" i="8"/>
  <c r="Z1053" i="8"/>
  <c r="M1054" i="8"/>
  <c r="Z1054" i="8"/>
  <c r="M1055" i="8"/>
  <c r="Z1055" i="8"/>
  <c r="M1056" i="8"/>
  <c r="Z1056" i="8"/>
  <c r="M1057" i="8"/>
  <c r="Z1057" i="8"/>
  <c r="M1058" i="8"/>
  <c r="Z1058" i="8"/>
  <c r="M1059" i="8"/>
  <c r="Z1059" i="8"/>
  <c r="M1060" i="8"/>
  <c r="Z1060" i="8"/>
  <c r="M1061" i="8"/>
  <c r="Z1061" i="8"/>
  <c r="M1062" i="8"/>
  <c r="Z1062" i="8"/>
  <c r="M1063" i="8"/>
  <c r="Z1063" i="8"/>
  <c r="M1064" i="8"/>
  <c r="Z1064" i="8"/>
  <c r="M1065" i="8"/>
  <c r="Z1065" i="8"/>
  <c r="M1066" i="8"/>
  <c r="Z1066" i="8"/>
  <c r="M1067" i="8"/>
  <c r="Z1067" i="8"/>
  <c r="M1068" i="8"/>
  <c r="Z1068" i="8"/>
  <c r="M1069" i="8"/>
  <c r="Z1069" i="8"/>
  <c r="M1070" i="8"/>
  <c r="Z1070" i="8"/>
  <c r="M1071" i="8"/>
  <c r="Z1071" i="8"/>
  <c r="M1072" i="8"/>
  <c r="Z1072" i="8"/>
  <c r="M1073" i="8"/>
  <c r="Z1073" i="8"/>
  <c r="M1074" i="8"/>
  <c r="Z1074" i="8"/>
  <c r="M1075" i="8"/>
  <c r="Z1075" i="8"/>
  <c r="M1076" i="8"/>
  <c r="Z1076" i="8"/>
  <c r="M1077" i="8"/>
  <c r="Z1077" i="8"/>
  <c r="M1078" i="8"/>
  <c r="Z1078" i="8"/>
  <c r="M1079" i="8"/>
  <c r="Z1079" i="8"/>
  <c r="M1080" i="8"/>
  <c r="Z1080" i="8"/>
  <c r="M1081" i="8"/>
  <c r="Z1081" i="8"/>
  <c r="M1082" i="8"/>
  <c r="Z1082" i="8"/>
  <c r="M1083" i="8"/>
  <c r="Z1083" i="8"/>
  <c r="M1084" i="8"/>
  <c r="Z1084" i="8"/>
  <c r="M1085" i="8"/>
  <c r="Z1085" i="8"/>
  <c r="M1086" i="8"/>
  <c r="Z1086" i="8"/>
  <c r="M1087" i="8"/>
  <c r="Z1087" i="8"/>
  <c r="M1088" i="8"/>
  <c r="Z1088" i="8"/>
  <c r="M1089" i="8"/>
  <c r="Z1089" i="8"/>
  <c r="M1090" i="8"/>
  <c r="Z1090" i="8"/>
  <c r="M1091" i="8"/>
  <c r="Z1091" i="8"/>
  <c r="M1092" i="8"/>
  <c r="Z1092" i="8"/>
  <c r="M1093" i="8"/>
  <c r="Z1093" i="8"/>
  <c r="M1094" i="8"/>
  <c r="Z1094" i="8"/>
  <c r="M1095" i="8"/>
  <c r="Z1095" i="8"/>
  <c r="M1096" i="8"/>
  <c r="Z1096" i="8"/>
  <c r="M1097" i="8"/>
  <c r="Z1097" i="8"/>
  <c r="M1098" i="8"/>
  <c r="Z1098" i="8"/>
  <c r="M1099" i="8"/>
  <c r="Z1099" i="8"/>
  <c r="M1100" i="8"/>
  <c r="Z1100" i="8"/>
  <c r="M1101" i="8"/>
  <c r="Z1101" i="8"/>
  <c r="M1102" i="8"/>
  <c r="Z1102" i="8"/>
  <c r="M1103" i="8"/>
  <c r="Z1103" i="8"/>
  <c r="M1104" i="8"/>
  <c r="Z1104" i="8"/>
  <c r="M1105" i="8"/>
  <c r="Z1105" i="8"/>
  <c r="M1106" i="8"/>
  <c r="Z1106" i="8"/>
  <c r="M1107" i="8"/>
  <c r="Z1107" i="8"/>
  <c r="M1108" i="8"/>
  <c r="Z1108" i="8"/>
  <c r="M1109" i="8"/>
  <c r="Z1109" i="8"/>
  <c r="M1110" i="8"/>
  <c r="Z1110" i="8"/>
  <c r="M1111" i="8"/>
  <c r="Z1111" i="8"/>
  <c r="M1112" i="8"/>
  <c r="Z1112" i="8"/>
  <c r="M1113" i="8"/>
  <c r="Z1113" i="8"/>
  <c r="M1114" i="8"/>
  <c r="Z1114" i="8"/>
  <c r="M1115" i="8"/>
  <c r="Z1115" i="8"/>
  <c r="M1116" i="8"/>
  <c r="Z1116" i="8"/>
  <c r="M1117" i="8"/>
  <c r="Z1117" i="8"/>
  <c r="M1118" i="8"/>
  <c r="Z1118" i="8"/>
  <c r="M1119" i="8"/>
  <c r="Z1119" i="8"/>
  <c r="M1120" i="8"/>
  <c r="Z1120" i="8"/>
  <c r="M1121" i="8"/>
  <c r="Z1121" i="8"/>
  <c r="M1122" i="8"/>
  <c r="Z1122" i="8"/>
  <c r="M1123" i="8"/>
  <c r="Z1123" i="8"/>
  <c r="M1124" i="8"/>
  <c r="Z1124" i="8"/>
  <c r="M1125" i="8"/>
  <c r="Z1125" i="8"/>
  <c r="M1126" i="8"/>
  <c r="Z1126" i="8"/>
  <c r="M1127" i="8"/>
  <c r="Z1127" i="8"/>
  <c r="M1128" i="8"/>
  <c r="Z1128" i="8"/>
  <c r="M1129" i="8"/>
  <c r="Z1129" i="8"/>
  <c r="M1130" i="8"/>
  <c r="Z1130" i="8"/>
  <c r="M1131" i="8"/>
  <c r="Z1131" i="8"/>
  <c r="M1132" i="8"/>
  <c r="Z1132" i="8"/>
  <c r="M1133" i="8"/>
  <c r="Z1133" i="8"/>
  <c r="M1134" i="8"/>
  <c r="Z1134" i="8"/>
  <c r="M1135" i="8"/>
  <c r="Z1135" i="8"/>
  <c r="M1136" i="8"/>
  <c r="Z1136" i="8"/>
  <c r="M1137" i="8"/>
  <c r="Z1137" i="8"/>
  <c r="M1138" i="8"/>
  <c r="Z1138" i="8"/>
  <c r="M1139" i="8"/>
  <c r="Z1139" i="8"/>
  <c r="M1140" i="8"/>
  <c r="Z1140" i="8"/>
  <c r="M1141" i="8"/>
  <c r="Z1141" i="8"/>
  <c r="M1142" i="8"/>
  <c r="Z1142" i="8"/>
  <c r="M1143" i="8"/>
  <c r="Z1143" i="8"/>
  <c r="M1144" i="8"/>
  <c r="Z1144" i="8"/>
  <c r="M1145" i="8"/>
  <c r="Z1145" i="8"/>
  <c r="M1146" i="8"/>
  <c r="Z1146" i="8"/>
  <c r="M1147" i="8"/>
  <c r="Z1147" i="8"/>
  <c r="M1148" i="8"/>
  <c r="Z1148" i="8"/>
  <c r="M1149" i="8"/>
  <c r="Z1149" i="8"/>
  <c r="M1150" i="8"/>
  <c r="Z1150" i="8"/>
  <c r="M1151" i="8"/>
  <c r="Z1151" i="8"/>
  <c r="M1152" i="8"/>
  <c r="Z1152" i="8"/>
  <c r="M1153" i="8"/>
  <c r="Z1153" i="8"/>
  <c r="M1154" i="8"/>
  <c r="Z1154" i="8"/>
  <c r="M1155" i="8"/>
  <c r="Z1155" i="8"/>
  <c r="M1156" i="8"/>
  <c r="Z1156" i="8"/>
  <c r="M1157" i="8"/>
  <c r="Z1157" i="8"/>
  <c r="M1158" i="8"/>
  <c r="Z1158" i="8"/>
  <c r="M1159" i="8"/>
  <c r="Z1159" i="8"/>
  <c r="M1160" i="8"/>
  <c r="Z1160" i="8"/>
  <c r="M1161" i="8"/>
  <c r="Z1161" i="8"/>
  <c r="M1162" i="8"/>
  <c r="Z1162" i="8"/>
  <c r="M1163" i="8"/>
  <c r="Z1163" i="8"/>
  <c r="M1164" i="8"/>
  <c r="Z1164" i="8"/>
  <c r="M1165" i="8"/>
  <c r="Z1165" i="8"/>
  <c r="M1166" i="8"/>
  <c r="Z1166" i="8"/>
  <c r="M1167" i="8"/>
  <c r="Z1167" i="8"/>
  <c r="M1168" i="8"/>
  <c r="Z1168" i="8"/>
  <c r="M1169" i="8"/>
  <c r="Z1169" i="8"/>
  <c r="M1170" i="8"/>
  <c r="Z1170" i="8"/>
  <c r="M1171" i="8"/>
  <c r="Z1171" i="8"/>
  <c r="M1172" i="8"/>
  <c r="Z1172" i="8"/>
  <c r="M1173" i="8"/>
  <c r="Z1173" i="8"/>
  <c r="M1174" i="8"/>
  <c r="Z1174" i="8"/>
  <c r="M1175" i="8"/>
  <c r="Z1175" i="8"/>
  <c r="M1176" i="8"/>
  <c r="Z1176" i="8"/>
  <c r="M1177" i="8"/>
  <c r="Z1177" i="8"/>
  <c r="M1178" i="8"/>
  <c r="Z1178" i="8"/>
  <c r="M1179" i="8"/>
  <c r="Z1179" i="8"/>
  <c r="M1180" i="8"/>
  <c r="Z1180" i="8"/>
  <c r="M1181" i="8"/>
  <c r="Z1181" i="8"/>
  <c r="M1182" i="8"/>
  <c r="Z1182" i="8"/>
  <c r="M1183" i="8"/>
  <c r="Z1183" i="8"/>
  <c r="M1184" i="8"/>
  <c r="Z1184" i="8"/>
  <c r="M1185" i="8"/>
  <c r="Z1185" i="8"/>
  <c r="M1186" i="8"/>
  <c r="Z1186" i="8"/>
  <c r="M1187" i="8"/>
  <c r="Z1187" i="8"/>
  <c r="M1188" i="8"/>
  <c r="Z1188" i="8"/>
  <c r="M1189" i="8"/>
  <c r="Z1189" i="8"/>
  <c r="M1190" i="8"/>
  <c r="Z1190" i="8"/>
  <c r="M1191" i="8"/>
  <c r="Z1191" i="8"/>
  <c r="M1192" i="8"/>
  <c r="Z1192" i="8"/>
  <c r="M1193" i="8"/>
  <c r="Z1193" i="8"/>
  <c r="M1194" i="8"/>
  <c r="Z1194" i="8"/>
  <c r="M1195" i="8"/>
  <c r="Z1195" i="8"/>
  <c r="M1196" i="8"/>
  <c r="Z1196" i="8"/>
  <c r="M1197" i="8"/>
  <c r="Z1197" i="8"/>
  <c r="M1198" i="8"/>
  <c r="Z1198" i="8"/>
  <c r="M1199" i="8"/>
  <c r="Z1199" i="8"/>
  <c r="M1200" i="8"/>
  <c r="Z1200" i="8"/>
  <c r="M1201" i="8"/>
  <c r="Z1201" i="8"/>
  <c r="M1202" i="8"/>
  <c r="Z1202" i="8"/>
  <c r="M1203" i="8"/>
  <c r="Z1203" i="8"/>
  <c r="M1204" i="8"/>
  <c r="Z1204" i="8"/>
  <c r="M1205" i="8"/>
  <c r="Z1205" i="8"/>
  <c r="M1206" i="8"/>
  <c r="Z1206" i="8"/>
  <c r="M1207" i="8"/>
  <c r="Z1207" i="8"/>
  <c r="M1208" i="8"/>
  <c r="Z1208" i="8"/>
  <c r="M1209" i="8"/>
  <c r="Z1209" i="8"/>
  <c r="M1210" i="8"/>
  <c r="Z1210" i="8"/>
  <c r="M1211" i="8"/>
  <c r="Z1211" i="8"/>
  <c r="M1212" i="8"/>
  <c r="Z1212" i="8"/>
  <c r="M1213" i="8"/>
  <c r="Z1213" i="8"/>
  <c r="M1214" i="8"/>
  <c r="Z1214" i="8"/>
  <c r="M1215" i="8"/>
  <c r="Z1215" i="8"/>
  <c r="M1216" i="8"/>
  <c r="Z1216" i="8"/>
  <c r="M1217" i="8"/>
  <c r="Z1217" i="8"/>
  <c r="M1218" i="8"/>
  <c r="Z1218" i="8"/>
  <c r="M1219" i="8"/>
  <c r="Z1219" i="8"/>
  <c r="M1220" i="8"/>
  <c r="Z1220" i="8"/>
  <c r="M1221" i="8"/>
  <c r="Z1221" i="8"/>
  <c r="M1222" i="8"/>
  <c r="Z1222" i="8"/>
  <c r="M1223" i="8"/>
  <c r="Z1223" i="8"/>
  <c r="M1224" i="8"/>
  <c r="Z1224" i="8"/>
  <c r="M1225" i="8"/>
  <c r="Z1225" i="8"/>
  <c r="M1226" i="8"/>
  <c r="Z1226" i="8"/>
  <c r="M1227" i="8"/>
  <c r="Z1227" i="8"/>
  <c r="M1228" i="8"/>
  <c r="Z1228" i="8"/>
  <c r="M1229" i="8"/>
  <c r="Z1229" i="8"/>
  <c r="M1230" i="8"/>
  <c r="Z1230" i="8"/>
  <c r="M1231" i="8"/>
  <c r="Z1231" i="8"/>
  <c r="M1232" i="8"/>
  <c r="Z1232" i="8"/>
  <c r="M1233" i="8"/>
  <c r="Z1233" i="8"/>
  <c r="M1234" i="8"/>
  <c r="Z1234" i="8"/>
  <c r="M1235" i="8"/>
  <c r="Z1235" i="8"/>
  <c r="M1236" i="8"/>
  <c r="Z1236" i="8"/>
  <c r="M1237" i="8"/>
  <c r="Z1237" i="8"/>
  <c r="M1238" i="8"/>
  <c r="Z1238" i="8"/>
  <c r="M1239" i="8"/>
  <c r="Z1239" i="8"/>
  <c r="M1240" i="8"/>
  <c r="Z1240" i="8"/>
  <c r="M1241" i="8"/>
  <c r="Z1241" i="8"/>
  <c r="M1242" i="8"/>
  <c r="Z1242" i="8"/>
  <c r="M1243" i="8"/>
  <c r="Z1243" i="8"/>
  <c r="M1244" i="8"/>
  <c r="Z1244" i="8"/>
  <c r="M1245" i="8"/>
  <c r="Z1245" i="8"/>
  <c r="M1246" i="8"/>
  <c r="Z1246" i="8"/>
  <c r="M1247" i="8"/>
  <c r="Z1247" i="8"/>
  <c r="M1248" i="8"/>
  <c r="Z1248" i="8"/>
  <c r="M1249" i="8"/>
  <c r="Z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1503" i="8"/>
  <c r="M1504" i="8"/>
  <c r="M1505" i="8"/>
  <c r="M1506" i="8"/>
  <c r="M1507" i="8"/>
  <c r="M1508" i="8"/>
  <c r="M1509" i="8"/>
  <c r="M1510" i="8"/>
  <c r="M1511" i="8"/>
  <c r="M1512" i="8"/>
  <c r="M1513" i="8"/>
  <c r="M1514" i="8"/>
  <c r="M1515" i="8"/>
  <c r="M1516" i="8"/>
  <c r="M1517" i="8"/>
  <c r="M1518" i="8"/>
  <c r="M1519" i="8"/>
  <c r="M1520" i="8"/>
  <c r="M1521" i="8"/>
  <c r="M1522" i="8"/>
  <c r="M1523" i="8"/>
  <c r="M1524" i="8"/>
  <c r="M1525" i="8"/>
  <c r="M1526" i="8"/>
  <c r="M1527" i="8"/>
  <c r="M1528" i="8"/>
  <c r="M1529" i="8"/>
  <c r="M1530" i="8"/>
  <c r="M1531" i="8"/>
  <c r="M1532" i="8"/>
  <c r="M1533" i="8"/>
  <c r="M1534" i="8"/>
  <c r="M1535" i="8"/>
  <c r="M1536" i="8"/>
  <c r="M1537" i="8"/>
  <c r="M1538" i="8"/>
  <c r="M1539" i="8"/>
  <c r="M1540" i="8"/>
  <c r="M1541" i="8"/>
  <c r="M1542" i="8"/>
  <c r="M1543" i="8"/>
  <c r="M1544" i="8"/>
  <c r="M1545" i="8"/>
  <c r="M1546" i="8"/>
  <c r="M1547" i="8"/>
  <c r="M1548" i="8"/>
  <c r="M1549" i="8"/>
  <c r="M1550" i="8"/>
  <c r="M1551" i="8"/>
  <c r="M1552" i="8"/>
  <c r="M1553" i="8"/>
  <c r="M1554" i="8"/>
  <c r="M1555" i="8"/>
  <c r="M1556" i="8"/>
  <c r="M1557" i="8"/>
  <c r="M1558" i="8"/>
  <c r="M1559" i="8"/>
  <c r="M1560" i="8"/>
  <c r="M1561" i="8"/>
  <c r="M1562" i="8"/>
  <c r="M1563" i="8"/>
  <c r="M1564" i="8"/>
  <c r="M1565" i="8"/>
  <c r="M1566" i="8"/>
  <c r="M1567" i="8"/>
  <c r="M1568" i="8"/>
  <c r="M1569" i="8"/>
  <c r="M1570" i="8"/>
  <c r="M1571" i="8"/>
  <c r="M1572" i="8"/>
  <c r="M1573" i="8"/>
  <c r="M1574" i="8"/>
  <c r="M1575" i="8"/>
  <c r="M1576" i="8"/>
  <c r="M1577" i="8"/>
  <c r="M1578" i="8"/>
  <c r="M1579" i="8"/>
  <c r="M1580" i="8"/>
  <c r="M1581" i="8"/>
  <c r="M1582" i="8"/>
  <c r="M1583" i="8"/>
  <c r="M1584" i="8"/>
  <c r="M1585" i="8"/>
  <c r="M1586" i="8"/>
  <c r="M1587" i="8"/>
  <c r="M1588" i="8"/>
  <c r="M1589" i="8"/>
  <c r="M1590" i="8"/>
  <c r="M1591" i="8"/>
  <c r="M1592" i="8"/>
  <c r="M1593" i="8"/>
  <c r="M1594" i="8"/>
  <c r="M1595" i="8"/>
  <c r="M1596" i="8"/>
  <c r="M1597" i="8"/>
  <c r="M1598" i="8"/>
  <c r="M1599" i="8"/>
  <c r="M1600" i="8"/>
  <c r="M1601" i="8"/>
  <c r="M1602" i="8"/>
  <c r="M1603" i="8"/>
  <c r="M1604" i="8"/>
  <c r="M1605" i="8"/>
  <c r="M1606" i="8"/>
  <c r="M1607" i="8"/>
  <c r="M1608" i="8"/>
  <c r="M1609" i="8"/>
  <c r="M1610" i="8"/>
  <c r="M1611" i="8"/>
  <c r="M1612" i="8"/>
  <c r="M1613" i="8"/>
  <c r="M1614" i="8"/>
  <c r="M1615" i="8"/>
  <c r="M1616" i="8"/>
  <c r="M1617" i="8"/>
  <c r="M1618" i="8"/>
  <c r="M1619" i="8"/>
  <c r="M1620" i="8"/>
  <c r="M1621" i="8"/>
  <c r="M1622" i="8"/>
  <c r="M1623" i="8"/>
  <c r="M1624" i="8"/>
  <c r="M1625" i="8"/>
  <c r="M1626" i="8"/>
  <c r="M1627" i="8"/>
  <c r="M1628" i="8"/>
  <c r="M1629" i="8"/>
  <c r="M1630" i="8"/>
  <c r="M1631" i="8"/>
  <c r="M1632" i="8"/>
  <c r="M1633" i="8"/>
  <c r="M1634" i="8"/>
  <c r="M1635" i="8"/>
  <c r="M1636" i="8"/>
  <c r="M1637" i="8"/>
  <c r="M1638" i="8"/>
  <c r="M1639" i="8"/>
  <c r="M1640" i="8"/>
  <c r="M1641" i="8"/>
  <c r="M1642" i="8"/>
  <c r="M1643" i="8"/>
  <c r="M1644" i="8"/>
  <c r="M1645" i="8"/>
  <c r="M1646" i="8"/>
  <c r="M1647" i="8"/>
  <c r="M1648" i="8"/>
  <c r="M1649" i="8"/>
  <c r="M1650" i="8"/>
  <c r="M1651" i="8"/>
  <c r="M1652" i="8"/>
  <c r="M1653" i="8"/>
  <c r="M1654" i="8"/>
  <c r="M1655" i="8"/>
  <c r="M1656" i="8"/>
  <c r="M1657" i="8"/>
  <c r="M1658" i="8"/>
  <c r="M1659" i="8"/>
  <c r="M1660" i="8"/>
  <c r="M1661" i="8"/>
  <c r="M1662" i="8"/>
  <c r="M1663" i="8"/>
  <c r="M1664" i="8"/>
  <c r="M1665" i="8"/>
  <c r="M1666" i="8"/>
  <c r="M1667" i="8"/>
  <c r="M1668" i="8"/>
  <c r="M1669" i="8"/>
  <c r="M1670" i="8"/>
  <c r="M1671" i="8"/>
  <c r="M1672" i="8"/>
  <c r="M1673" i="8"/>
  <c r="M1674" i="8"/>
  <c r="M1675" i="8"/>
  <c r="M1676" i="8"/>
  <c r="M1677" i="8"/>
  <c r="M1678" i="8"/>
  <c r="M1679" i="8"/>
  <c r="M1680" i="8"/>
  <c r="M1681" i="8"/>
  <c r="M1682" i="8"/>
  <c r="M1683" i="8"/>
  <c r="M1684" i="8"/>
  <c r="M1685" i="8"/>
  <c r="M1686" i="8"/>
  <c r="M1687" i="8"/>
  <c r="M1688" i="8"/>
  <c r="M1689" i="8"/>
  <c r="M1690" i="8"/>
  <c r="M1691" i="8"/>
  <c r="M1692" i="8"/>
  <c r="M1693" i="8"/>
  <c r="M1694" i="8"/>
  <c r="M1695" i="8"/>
  <c r="M1696" i="8"/>
  <c r="M1697" i="8"/>
  <c r="M1698" i="8"/>
  <c r="M1699" i="8"/>
  <c r="M1700" i="8"/>
  <c r="M1701" i="8"/>
  <c r="M1702" i="8"/>
  <c r="M1703" i="8"/>
  <c r="M1704" i="8"/>
  <c r="M1705" i="8"/>
  <c r="M1706" i="8"/>
  <c r="M1707" i="8"/>
  <c r="M1708" i="8"/>
  <c r="M1709" i="8"/>
  <c r="M1710" i="8"/>
  <c r="M1711" i="8"/>
  <c r="M1712" i="8"/>
  <c r="M1713" i="8"/>
  <c r="M1714" i="8"/>
  <c r="M1715" i="8"/>
  <c r="M1716" i="8"/>
  <c r="M1717" i="8"/>
  <c r="M1718" i="8"/>
  <c r="M1719" i="8"/>
  <c r="M1720" i="8"/>
  <c r="M1721" i="8"/>
  <c r="M1722" i="8"/>
  <c r="M1723" i="8"/>
  <c r="M1724" i="8"/>
  <c r="M1725" i="8"/>
  <c r="M1726" i="8"/>
  <c r="M1727" i="8"/>
  <c r="M1728" i="8"/>
  <c r="M1729" i="8"/>
  <c r="M1730" i="8"/>
  <c r="M1731" i="8"/>
  <c r="M1732" i="8"/>
  <c r="M1733" i="8"/>
  <c r="M1734" i="8"/>
  <c r="M1735" i="8"/>
  <c r="M1736" i="8"/>
  <c r="M1737" i="8"/>
  <c r="M1738" i="8"/>
  <c r="M1739" i="8"/>
  <c r="M1740" i="8"/>
  <c r="M1741" i="8"/>
  <c r="M1742" i="8"/>
  <c r="M1743" i="8"/>
  <c r="M1744" i="8"/>
  <c r="M1745" i="8"/>
  <c r="M1746" i="8"/>
  <c r="M1747" i="8"/>
  <c r="M1748" i="8"/>
  <c r="M1749" i="8"/>
  <c r="M1750" i="8"/>
  <c r="M1751" i="8"/>
  <c r="M1752" i="8"/>
  <c r="M1753" i="8"/>
  <c r="M1754" i="8"/>
  <c r="M1755" i="8"/>
  <c r="M1756" i="8"/>
  <c r="M1757" i="8"/>
  <c r="M1758" i="8"/>
  <c r="M1759" i="8"/>
  <c r="M1760" i="8"/>
  <c r="M1761" i="8"/>
  <c r="M1762" i="8"/>
  <c r="M1763" i="8"/>
  <c r="M1764" i="8"/>
  <c r="M1765" i="8"/>
  <c r="M1766" i="8"/>
  <c r="M1767" i="8"/>
  <c r="M1768" i="8"/>
  <c r="M1769" i="8"/>
  <c r="M1770" i="8"/>
  <c r="M1771" i="8"/>
  <c r="M1772" i="8"/>
  <c r="M1773" i="8"/>
  <c r="M1774" i="8"/>
  <c r="M1775" i="8"/>
  <c r="M1776" i="8"/>
  <c r="M1777" i="8"/>
  <c r="M1778" i="8"/>
  <c r="M1779" i="8"/>
  <c r="M1780" i="8"/>
  <c r="M1781" i="8"/>
  <c r="M1782" i="8"/>
  <c r="M1783" i="8"/>
  <c r="M1784" i="8"/>
  <c r="M1785" i="8"/>
  <c r="M1786" i="8"/>
  <c r="M1787" i="8"/>
  <c r="M1788" i="8"/>
  <c r="M1789" i="8"/>
  <c r="M1790" i="8"/>
  <c r="M1791" i="8"/>
  <c r="M1792" i="8"/>
  <c r="M1793" i="8"/>
  <c r="M1794" i="8"/>
  <c r="M1795" i="8"/>
  <c r="M1796" i="8"/>
  <c r="M1797" i="8"/>
  <c r="M1798" i="8"/>
  <c r="M1799" i="8"/>
  <c r="M1800" i="8"/>
  <c r="M1801" i="8"/>
  <c r="M1802" i="8"/>
  <c r="M1803" i="8"/>
  <c r="M1804" i="8"/>
  <c r="M1805" i="8"/>
  <c r="M1806" i="8"/>
  <c r="M1807" i="8"/>
  <c r="M1808" i="8"/>
  <c r="M1809" i="8"/>
  <c r="M1810" i="8"/>
  <c r="M1811" i="8"/>
  <c r="M1812" i="8"/>
  <c r="M1813" i="8"/>
  <c r="M1814" i="8"/>
  <c r="M1815" i="8"/>
  <c r="M1816" i="8"/>
  <c r="M1817" i="8"/>
  <c r="M1818" i="8"/>
  <c r="M1819" i="8"/>
  <c r="M1820" i="8"/>
  <c r="M1821" i="8"/>
  <c r="M1822" i="8"/>
  <c r="M1823" i="8"/>
  <c r="M1824" i="8"/>
  <c r="M1825" i="8"/>
  <c r="M1826" i="8"/>
  <c r="M1827" i="8"/>
  <c r="M1828" i="8"/>
  <c r="M1829" i="8"/>
  <c r="M1830" i="8"/>
  <c r="M1831" i="8"/>
  <c r="M1832" i="8"/>
  <c r="M1833" i="8"/>
  <c r="M1834" i="8"/>
  <c r="M1835" i="8"/>
  <c r="M1836" i="8"/>
  <c r="M1837" i="8"/>
  <c r="M1838" i="8"/>
  <c r="M1839" i="8"/>
  <c r="M1840" i="8"/>
  <c r="M1841" i="8"/>
  <c r="M1842" i="8"/>
  <c r="M1843" i="8"/>
  <c r="M1844" i="8"/>
  <c r="M1845" i="8"/>
  <c r="M1846" i="8"/>
  <c r="M1847" i="8"/>
  <c r="M1848" i="8"/>
  <c r="M1849" i="8"/>
  <c r="M1850" i="8"/>
  <c r="M1851" i="8"/>
  <c r="M1852" i="8"/>
  <c r="M1853" i="8"/>
  <c r="M1854" i="8"/>
  <c r="M1855" i="8"/>
  <c r="M1856" i="8"/>
  <c r="M1857" i="8"/>
  <c r="M1858" i="8"/>
  <c r="M1859" i="8"/>
  <c r="M1860" i="8"/>
  <c r="M1861" i="8"/>
  <c r="M1862" i="8"/>
  <c r="M1863" i="8"/>
  <c r="M1864" i="8"/>
  <c r="M1865" i="8"/>
  <c r="M1866" i="8"/>
  <c r="M1867" i="8"/>
  <c r="M1868" i="8"/>
  <c r="M1869" i="8"/>
  <c r="M1870" i="8"/>
  <c r="M1871" i="8"/>
  <c r="M1872" i="8"/>
  <c r="M1873" i="8"/>
  <c r="M1874" i="8"/>
  <c r="M1875" i="8"/>
  <c r="M1876" i="8"/>
  <c r="M1877" i="8"/>
  <c r="M1878" i="8"/>
  <c r="M1879" i="8"/>
  <c r="M1880" i="8"/>
  <c r="M1881" i="8"/>
  <c r="M1882" i="8"/>
  <c r="M1883" i="8"/>
  <c r="M1884" i="8"/>
  <c r="M1885" i="8"/>
  <c r="M1886" i="8"/>
  <c r="M1887" i="8"/>
  <c r="M1888" i="8"/>
  <c r="M1889" i="8"/>
  <c r="M1890" i="8"/>
  <c r="M1891" i="8"/>
  <c r="M1892" i="8"/>
  <c r="M1893" i="8"/>
  <c r="M1894" i="8"/>
  <c r="M1895" i="8"/>
  <c r="M1896" i="8"/>
  <c r="M1897" i="8"/>
  <c r="M1898" i="8"/>
  <c r="M1899" i="8"/>
  <c r="M1900" i="8"/>
  <c r="M1901" i="8"/>
  <c r="M1902" i="8"/>
  <c r="M1903" i="8"/>
  <c r="M1904" i="8"/>
  <c r="M1905" i="8"/>
  <c r="M1906" i="8"/>
  <c r="M1907" i="8"/>
  <c r="M1908" i="8"/>
  <c r="M1909" i="8"/>
  <c r="M1910" i="8"/>
  <c r="M1911" i="8"/>
  <c r="M1912" i="8"/>
  <c r="M1913" i="8"/>
  <c r="M1914" i="8"/>
  <c r="M1915" i="8"/>
  <c r="M1916" i="8"/>
  <c r="M1917" i="8"/>
  <c r="M1918" i="8"/>
  <c r="M1919" i="8"/>
  <c r="M1920" i="8"/>
  <c r="M1921" i="8"/>
  <c r="M1922" i="8"/>
  <c r="M1923" i="8"/>
  <c r="M1924" i="8"/>
  <c r="M1925" i="8"/>
  <c r="M1926" i="8"/>
  <c r="M1927" i="8"/>
  <c r="M1928" i="8"/>
  <c r="M1929" i="8"/>
  <c r="M1930" i="8"/>
  <c r="M1931" i="8"/>
  <c r="M1932" i="8"/>
  <c r="M1933" i="8"/>
  <c r="M1934" i="8"/>
  <c r="M1935" i="8"/>
  <c r="M1936" i="8"/>
  <c r="M1937" i="8"/>
  <c r="M1938" i="8"/>
  <c r="M1939" i="8"/>
  <c r="M1940" i="8"/>
  <c r="M1941" i="8"/>
  <c r="M1942" i="8"/>
  <c r="M1943" i="8"/>
  <c r="M1944" i="8"/>
  <c r="M1945" i="8"/>
  <c r="M1946" i="8"/>
  <c r="M1947" i="8"/>
  <c r="M1948" i="8"/>
  <c r="M1949" i="8"/>
  <c r="M1950" i="8"/>
  <c r="M1951" i="8"/>
  <c r="M1952" i="8"/>
  <c r="M1953" i="8"/>
  <c r="M1954" i="8"/>
  <c r="M2310" i="8"/>
  <c r="M2311" i="8"/>
  <c r="M2312" i="8"/>
  <c r="M2313" i="8"/>
  <c r="M2314" i="8"/>
  <c r="M2315" i="8"/>
  <c r="M2316" i="8"/>
  <c r="M2317" i="8"/>
  <c r="M2318" i="8"/>
  <c r="M2319" i="8"/>
  <c r="M2320" i="8"/>
  <c r="M2321" i="8"/>
  <c r="M2322" i="8"/>
  <c r="M2323" i="8"/>
  <c r="M2324" i="8"/>
  <c r="M2325" i="8"/>
  <c r="M2326" i="8"/>
  <c r="M2327" i="8"/>
  <c r="M2328" i="8"/>
  <c r="M2329" i="8"/>
  <c r="M2330" i="8"/>
  <c r="M2331" i="8"/>
  <c r="M2332" i="8"/>
  <c r="M2333" i="8"/>
  <c r="M2334" i="8"/>
  <c r="M2335" i="8"/>
  <c r="M2336" i="8"/>
  <c r="M2337" i="8"/>
  <c r="M2338" i="8"/>
  <c r="M2339" i="8"/>
  <c r="M2340" i="8"/>
  <c r="M2341" i="8"/>
  <c r="M2342" i="8"/>
  <c r="M2343" i="8"/>
  <c r="M2344" i="8"/>
  <c r="M2345" i="8"/>
  <c r="M2346" i="8"/>
  <c r="M2347" i="8"/>
  <c r="M2348" i="8"/>
  <c r="M2349" i="8"/>
  <c r="M2350" i="8"/>
  <c r="M2351" i="8"/>
  <c r="M2352" i="8"/>
  <c r="M2353" i="8"/>
  <c r="M2354" i="8"/>
  <c r="M2355" i="8"/>
  <c r="M2356" i="8"/>
  <c r="M2357" i="8"/>
  <c r="M2358" i="8"/>
  <c r="M2359" i="8"/>
  <c r="M2360" i="8"/>
  <c r="M2361" i="8"/>
  <c r="M2362" i="8"/>
  <c r="M2363" i="8"/>
  <c r="M2364" i="8"/>
  <c r="M2365" i="8"/>
  <c r="M2366" i="8"/>
  <c r="M2367" i="8"/>
  <c r="M2368" i="8"/>
  <c r="M2369" i="8"/>
  <c r="M2370" i="8"/>
  <c r="M2371" i="8"/>
  <c r="M2372" i="8"/>
  <c r="M2373" i="8"/>
  <c r="M2374" i="8"/>
  <c r="M2375" i="8"/>
  <c r="M2376" i="8"/>
  <c r="M2377" i="8"/>
  <c r="M2378" i="8"/>
  <c r="M2379" i="8"/>
  <c r="M2380" i="8"/>
  <c r="M2381" i="8"/>
  <c r="M2382" i="8"/>
  <c r="M2383" i="8"/>
  <c r="M2384" i="8"/>
  <c r="M2385" i="8"/>
  <c r="M2386" i="8"/>
  <c r="M2387" i="8"/>
  <c r="M2388" i="8"/>
  <c r="M2389" i="8"/>
  <c r="M2390" i="8"/>
  <c r="M2391" i="8"/>
  <c r="M2392" i="8"/>
  <c r="M2393" i="8"/>
  <c r="M2394" i="8"/>
  <c r="M2395" i="8"/>
  <c r="M2396" i="8"/>
  <c r="M2397" i="8"/>
  <c r="M2398" i="8"/>
  <c r="M2399" i="8"/>
  <c r="M2400" i="8"/>
  <c r="M2401" i="8"/>
  <c r="M2402" i="8"/>
  <c r="M2403" i="8"/>
  <c r="M2404" i="8"/>
  <c r="M2405" i="8"/>
  <c r="M2406" i="8"/>
  <c r="M2407" i="8"/>
  <c r="M2408" i="8"/>
  <c r="M2409" i="8"/>
  <c r="M2410" i="8"/>
  <c r="M2411" i="8"/>
  <c r="M2412" i="8"/>
  <c r="M2413" i="8"/>
  <c r="M2414" i="8"/>
  <c r="M2415" i="8"/>
  <c r="M2416" i="8"/>
  <c r="M2417" i="8"/>
  <c r="M2418" i="8"/>
  <c r="M2419" i="8"/>
  <c r="M2420" i="8"/>
  <c r="M2421" i="8"/>
  <c r="M2422" i="8"/>
  <c r="M2423" i="8"/>
  <c r="M2424" i="8"/>
  <c r="M2425" i="8"/>
  <c r="M2426" i="8"/>
  <c r="M2427" i="8"/>
  <c r="M2428" i="8"/>
  <c r="M2429" i="8"/>
  <c r="M2430" i="8"/>
  <c r="M2431" i="8"/>
  <c r="M2432" i="8"/>
  <c r="M2433" i="8"/>
  <c r="M2434" i="8"/>
  <c r="M2435" i="8"/>
  <c r="M2436" i="8"/>
  <c r="M2437" i="8"/>
  <c r="M2438" i="8"/>
  <c r="M2439" i="8"/>
  <c r="M2440" i="8"/>
  <c r="M2441" i="8"/>
  <c r="M2442" i="8"/>
  <c r="M2443" i="8"/>
  <c r="M2444" i="8"/>
  <c r="M2445" i="8"/>
  <c r="M2446" i="8"/>
  <c r="M2447" i="8"/>
  <c r="M2448" i="8"/>
  <c r="M2449" i="8"/>
  <c r="M2450" i="8"/>
  <c r="M2451" i="8"/>
  <c r="M2452" i="8"/>
  <c r="M2453" i="8"/>
  <c r="M2454" i="8"/>
  <c r="M2455" i="8"/>
  <c r="M2456" i="8"/>
  <c r="M2457" i="8"/>
  <c r="M2458" i="8"/>
  <c r="M2459" i="8"/>
  <c r="M2460" i="8"/>
  <c r="M2461" i="8"/>
  <c r="M2462" i="8"/>
  <c r="M2463" i="8"/>
  <c r="M2464" i="8"/>
  <c r="M2465" i="8"/>
  <c r="M2466" i="8"/>
  <c r="M2467" i="8"/>
  <c r="M2468" i="8"/>
  <c r="M2469" i="8"/>
  <c r="M2470" i="8"/>
  <c r="M2471" i="8"/>
  <c r="M2472" i="8"/>
  <c r="M2473" i="8"/>
  <c r="M2474" i="8"/>
  <c r="M2475" i="8"/>
  <c r="M2476" i="8"/>
  <c r="M2477" i="8"/>
  <c r="M2478" i="8"/>
  <c r="M2479" i="8"/>
  <c r="M2480" i="8"/>
  <c r="M2481" i="8"/>
  <c r="M2482" i="8"/>
  <c r="M2483" i="8"/>
  <c r="M2484" i="8"/>
  <c r="M2485" i="8"/>
  <c r="M2486" i="8"/>
  <c r="M2487" i="8"/>
  <c r="M2488" i="8"/>
  <c r="M2489" i="8"/>
  <c r="M2490" i="8"/>
  <c r="M2491" i="8"/>
  <c r="M2492" i="8"/>
  <c r="M2493" i="8"/>
  <c r="M2494" i="8"/>
  <c r="M2495" i="8"/>
  <c r="M2496" i="8"/>
  <c r="M2497" i="8"/>
  <c r="M2498" i="8"/>
  <c r="M2499" i="8"/>
  <c r="M2500" i="8"/>
  <c r="M2501" i="8"/>
  <c r="M2502" i="8"/>
  <c r="M2503" i="8"/>
  <c r="M2504" i="8"/>
  <c r="M2505" i="8"/>
  <c r="M2506" i="8"/>
  <c r="M2507" i="8"/>
  <c r="M2508" i="8"/>
  <c r="M2509" i="8"/>
  <c r="M2510" i="8"/>
  <c r="M2511" i="8"/>
  <c r="M2512" i="8"/>
  <c r="M2513" i="8"/>
  <c r="M2514" i="8"/>
  <c r="M2515" i="8"/>
  <c r="M2516" i="8"/>
  <c r="M2517" i="8"/>
  <c r="M2518" i="8"/>
  <c r="M2519" i="8"/>
  <c r="M2520" i="8"/>
  <c r="M2521" i="8"/>
  <c r="M2522" i="8"/>
  <c r="M2523" i="8"/>
  <c r="M2524" i="8"/>
  <c r="M2525" i="8"/>
  <c r="M2526" i="8"/>
  <c r="M2527" i="8"/>
  <c r="M2528" i="8"/>
  <c r="M2529" i="8"/>
  <c r="M2530" i="8"/>
  <c r="M2531" i="8"/>
  <c r="M2532" i="8"/>
  <c r="M2533" i="8"/>
  <c r="M2534" i="8"/>
  <c r="M2535" i="8"/>
  <c r="M2536" i="8"/>
  <c r="M2537" i="8"/>
  <c r="M2538" i="8"/>
  <c r="M2539" i="8"/>
  <c r="M2540" i="8"/>
  <c r="M2541" i="8"/>
  <c r="M2542" i="8"/>
  <c r="M2543" i="8"/>
  <c r="M2544" i="8"/>
  <c r="M2545" i="8"/>
  <c r="M2546" i="8"/>
  <c r="M2547" i="8"/>
  <c r="M2548" i="8"/>
  <c r="M2549" i="8"/>
  <c r="M2550" i="8"/>
  <c r="M2551" i="8"/>
  <c r="M2552" i="8"/>
  <c r="M2553" i="8"/>
  <c r="M2554" i="8"/>
  <c r="M2555" i="8"/>
  <c r="M2556" i="8"/>
  <c r="M2557" i="8"/>
  <c r="M2558" i="8"/>
  <c r="M2559" i="8"/>
  <c r="M2560" i="8"/>
  <c r="M2561" i="8"/>
  <c r="M2562" i="8"/>
  <c r="M2563" i="8"/>
  <c r="M2564" i="8"/>
  <c r="M2565" i="8"/>
  <c r="M2566" i="8"/>
  <c r="M2567" i="8"/>
  <c r="M2568" i="8"/>
  <c r="M2569" i="8"/>
  <c r="M2570" i="8"/>
  <c r="M2571" i="8"/>
  <c r="M2572" i="8"/>
  <c r="M2573" i="8"/>
  <c r="M2574" i="8"/>
  <c r="M2575" i="8"/>
  <c r="M2576" i="8"/>
  <c r="M2577" i="8"/>
  <c r="M2578" i="8"/>
  <c r="M2579" i="8"/>
  <c r="M2580" i="8"/>
  <c r="M2581" i="8"/>
  <c r="M2582" i="8"/>
  <c r="M2583" i="8"/>
  <c r="M2584" i="8"/>
  <c r="M2585" i="8"/>
  <c r="M2586" i="8"/>
  <c r="M2587" i="8"/>
  <c r="M2588" i="8"/>
  <c r="M2589" i="8"/>
  <c r="M2590" i="8"/>
  <c r="M2591" i="8"/>
  <c r="M2592" i="8"/>
  <c r="M2593" i="8"/>
  <c r="M2594" i="8"/>
  <c r="M2595" i="8"/>
  <c r="M2596" i="8"/>
  <c r="M2597" i="8"/>
  <c r="M2598" i="8"/>
  <c r="M2599" i="8"/>
  <c r="M2600" i="8"/>
  <c r="M2601" i="8"/>
  <c r="M2602" i="8"/>
  <c r="M2603" i="8"/>
  <c r="M2604" i="8"/>
  <c r="M2605" i="8"/>
  <c r="M2606" i="8"/>
  <c r="M2607" i="8"/>
  <c r="M2608" i="8"/>
  <c r="M2609" i="8"/>
  <c r="M2610" i="8"/>
  <c r="M2611" i="8"/>
  <c r="M2612" i="8"/>
  <c r="M2613" i="8"/>
  <c r="M2614" i="8"/>
  <c r="M2615" i="8"/>
  <c r="M2616" i="8"/>
  <c r="M2617" i="8"/>
  <c r="M2618" i="8"/>
  <c r="M2619" i="8"/>
  <c r="M2620" i="8"/>
  <c r="M2621" i="8"/>
  <c r="M2622" i="8"/>
  <c r="M2623" i="8"/>
  <c r="M2624" i="8"/>
  <c r="M2625" i="8"/>
  <c r="M2626" i="8"/>
  <c r="M2627" i="8"/>
  <c r="M2628" i="8"/>
  <c r="M2629" i="8"/>
  <c r="M2630" i="8"/>
  <c r="M2631" i="8"/>
  <c r="M2632" i="8"/>
  <c r="M2633" i="8"/>
  <c r="M2634" i="8"/>
  <c r="M2635" i="8"/>
  <c r="M2636" i="8"/>
  <c r="M2637" i="8"/>
  <c r="M2638" i="8"/>
  <c r="M2639" i="8"/>
  <c r="M2640" i="8"/>
  <c r="M2641" i="8"/>
  <c r="M2642" i="8"/>
  <c r="M2643" i="8"/>
  <c r="M2644" i="8"/>
  <c r="M2645" i="8"/>
  <c r="M2646" i="8"/>
  <c r="M2647" i="8"/>
  <c r="M2648" i="8"/>
  <c r="M2649" i="8"/>
  <c r="M2650" i="8"/>
  <c r="M2651" i="8"/>
  <c r="M2652" i="8"/>
  <c r="M2653" i="8"/>
  <c r="M2654" i="8"/>
  <c r="M2655" i="8"/>
  <c r="M2656" i="8"/>
  <c r="M2657" i="8"/>
  <c r="M2658" i="8"/>
  <c r="M2659" i="8"/>
  <c r="M2660" i="8"/>
  <c r="M2661" i="8"/>
  <c r="M2662" i="8"/>
  <c r="M2663" i="8"/>
  <c r="M2664" i="8"/>
  <c r="M2665" i="8"/>
  <c r="M2666" i="8"/>
  <c r="M2667" i="8"/>
  <c r="M2668" i="8"/>
  <c r="M2669" i="8"/>
  <c r="M2670" i="8"/>
  <c r="M2671" i="8"/>
  <c r="M2672" i="8"/>
  <c r="M2673" i="8"/>
  <c r="M2674" i="8"/>
  <c r="M2675" i="8"/>
  <c r="M2676" i="8"/>
  <c r="M2677" i="8"/>
  <c r="M2678" i="8"/>
  <c r="M2679" i="8"/>
  <c r="M2680" i="8"/>
  <c r="M2681" i="8"/>
  <c r="M2682" i="8"/>
  <c r="M2683" i="8"/>
  <c r="M2684" i="8"/>
  <c r="M2685" i="8"/>
  <c r="M2686" i="8"/>
  <c r="M2687" i="8"/>
  <c r="M2688" i="8"/>
  <c r="M2689" i="8"/>
  <c r="M2690" i="8"/>
  <c r="M2691" i="8"/>
  <c r="M2692" i="8"/>
  <c r="M2693" i="8"/>
  <c r="M2694" i="8"/>
  <c r="M2695" i="8"/>
  <c r="M2696" i="8"/>
  <c r="M2697" i="8"/>
  <c r="M2698" i="8"/>
  <c r="M2699" i="8"/>
  <c r="M2700" i="8"/>
  <c r="M2701" i="8"/>
  <c r="M2702" i="8"/>
  <c r="M2703" i="8"/>
  <c r="M2704" i="8"/>
  <c r="M2705" i="8"/>
  <c r="M2706" i="8"/>
  <c r="M2707" i="8"/>
  <c r="M2708" i="8"/>
  <c r="M2709" i="8"/>
  <c r="M2710" i="8"/>
  <c r="M2711" i="8"/>
  <c r="M2712" i="8"/>
  <c r="M2713" i="8"/>
  <c r="M2714" i="8"/>
  <c r="M2715" i="8"/>
  <c r="M2716" i="8"/>
  <c r="M2717" i="8"/>
  <c r="M2718" i="8"/>
  <c r="M2719" i="8"/>
  <c r="M2720" i="8"/>
  <c r="M2721" i="8"/>
  <c r="M2722" i="8"/>
  <c r="M2723" i="8"/>
  <c r="M2724" i="8"/>
  <c r="M2725" i="8"/>
  <c r="M2726" i="8"/>
  <c r="M2727" i="8"/>
  <c r="M2728" i="8"/>
  <c r="M2729" i="8"/>
  <c r="M2730" i="8"/>
  <c r="M2731" i="8"/>
  <c r="M2732" i="8"/>
  <c r="M2733" i="8"/>
  <c r="M2734" i="8"/>
  <c r="M2735" i="8"/>
  <c r="M2736" i="8"/>
  <c r="M2737" i="8"/>
  <c r="M2738" i="8"/>
  <c r="M2739" i="8"/>
  <c r="M2740" i="8"/>
  <c r="M2741" i="8"/>
  <c r="M2742" i="8"/>
  <c r="M2743" i="8"/>
  <c r="M2972" i="8"/>
  <c r="M2973" i="8"/>
  <c r="M2974" i="8"/>
  <c r="M2975" i="8"/>
  <c r="M2976" i="8"/>
  <c r="M2977" i="8"/>
  <c r="M2978" i="8"/>
  <c r="M2979" i="8"/>
  <c r="M2980" i="8"/>
  <c r="M2981" i="8"/>
  <c r="M2982" i="8"/>
  <c r="M2983" i="8"/>
  <c r="M2984" i="8"/>
  <c r="M2985" i="8"/>
  <c r="M2986" i="8"/>
  <c r="M2987" i="8"/>
  <c r="M2988" i="8"/>
  <c r="M2989" i="8"/>
  <c r="M2990" i="8"/>
  <c r="M2991" i="8"/>
  <c r="M2992" i="8"/>
  <c r="M2993" i="8"/>
  <c r="M2994" i="8"/>
  <c r="M2995" i="8"/>
  <c r="M2996" i="8"/>
  <c r="M2997" i="8"/>
  <c r="M2998" i="8"/>
  <c r="M2999" i="8"/>
  <c r="M3000" i="8"/>
  <c r="M3001" i="8"/>
  <c r="M3002" i="8"/>
  <c r="M3003" i="8"/>
  <c r="M3004" i="8"/>
  <c r="M3005" i="8"/>
  <c r="M3006" i="8"/>
  <c r="M3007" i="8"/>
  <c r="M3008" i="8"/>
  <c r="M3009" i="8"/>
  <c r="M3010" i="8"/>
  <c r="M3011" i="8"/>
  <c r="M3012" i="8"/>
  <c r="M3013" i="8"/>
  <c r="M3014" i="8"/>
  <c r="M3015" i="8"/>
  <c r="M3016" i="8"/>
  <c r="M3017" i="8"/>
  <c r="M3018" i="8"/>
  <c r="M3019" i="8"/>
  <c r="M3020" i="8"/>
  <c r="M3021" i="8"/>
  <c r="M3022" i="8"/>
  <c r="M3023" i="8"/>
  <c r="M3024" i="8"/>
  <c r="M3025" i="8"/>
  <c r="M3026" i="8"/>
  <c r="M3027" i="8"/>
  <c r="M3028" i="8"/>
  <c r="M3029" i="8"/>
  <c r="M3030" i="8"/>
  <c r="M3031" i="8"/>
  <c r="M3032" i="8"/>
  <c r="M3033" i="8"/>
  <c r="M3034" i="8"/>
  <c r="M3035" i="8"/>
  <c r="M3036" i="8"/>
  <c r="M3037" i="8"/>
  <c r="M3038" i="8"/>
  <c r="M3039" i="8"/>
  <c r="M3040" i="8"/>
  <c r="M3041" i="8"/>
  <c r="M3042" i="8"/>
  <c r="M3043" i="8"/>
  <c r="M3044" i="8"/>
  <c r="M3045" i="8"/>
  <c r="M3046" i="8"/>
  <c r="M3047" i="8"/>
  <c r="M3048" i="8"/>
  <c r="M3049" i="8"/>
  <c r="M3050" i="8"/>
  <c r="M3051" i="8"/>
  <c r="M3052" i="8"/>
  <c r="M3053" i="8"/>
  <c r="M3054" i="8"/>
  <c r="M3055" i="8"/>
  <c r="M3056" i="8"/>
  <c r="M3057" i="8"/>
  <c r="M3058" i="8"/>
  <c r="M3059" i="8"/>
  <c r="M3060" i="8"/>
  <c r="M3061" i="8"/>
  <c r="M3062" i="8"/>
  <c r="M3063" i="8"/>
  <c r="M3064" i="8"/>
  <c r="M3065" i="8"/>
  <c r="M3066" i="8"/>
  <c r="M3067" i="8"/>
  <c r="M3068" i="8"/>
  <c r="M3069" i="8"/>
  <c r="M3070" i="8"/>
  <c r="M3071" i="8"/>
  <c r="M3072" i="8"/>
  <c r="M3073" i="8"/>
  <c r="M3074" i="8"/>
  <c r="M3075" i="8"/>
  <c r="M3076" i="8"/>
  <c r="M3077" i="8"/>
  <c r="M3078" i="8"/>
  <c r="M3079" i="8"/>
  <c r="M3080" i="8"/>
  <c r="M3081" i="8"/>
  <c r="M3082" i="8"/>
  <c r="M3083" i="8"/>
  <c r="M3084" i="8"/>
  <c r="M3085" i="8"/>
  <c r="M3086" i="8"/>
  <c r="M3087" i="8"/>
  <c r="M3088" i="8"/>
  <c r="M3089" i="8"/>
  <c r="M3090" i="8"/>
  <c r="M3091" i="8"/>
  <c r="M3092" i="8"/>
  <c r="M3093" i="8"/>
  <c r="M3094" i="8"/>
  <c r="M3095" i="8"/>
  <c r="M3096" i="8"/>
  <c r="M3097" i="8"/>
  <c r="M3098" i="8"/>
  <c r="M3099" i="8"/>
  <c r="M3100" i="8"/>
  <c r="M3101" i="8"/>
  <c r="M3102" i="8"/>
  <c r="M3103" i="8"/>
  <c r="M3104" i="8"/>
  <c r="M3105" i="8"/>
  <c r="M3106" i="8"/>
  <c r="M3107" i="8"/>
  <c r="M3108" i="8"/>
  <c r="M3109" i="8"/>
  <c r="M3110" i="8"/>
  <c r="M3111" i="8"/>
  <c r="M3112" i="8"/>
  <c r="M3113" i="8"/>
  <c r="M3114" i="8"/>
  <c r="M3115" i="8"/>
  <c r="M3116" i="8"/>
  <c r="M3117" i="8"/>
  <c r="M3118" i="8"/>
  <c r="M3119" i="8"/>
  <c r="M3120" i="8"/>
  <c r="M3121" i="8"/>
  <c r="M3122" i="8"/>
  <c r="M3123" i="8"/>
  <c r="M3124" i="8"/>
  <c r="M3125" i="8"/>
  <c r="M3126" i="8"/>
  <c r="M3127" i="8"/>
  <c r="M3128" i="8"/>
  <c r="M3129" i="8"/>
  <c r="M3130" i="8"/>
  <c r="M3131" i="8"/>
  <c r="M3132" i="8"/>
  <c r="M3133" i="8"/>
  <c r="M3134" i="8"/>
  <c r="M3135" i="8"/>
  <c r="M3136" i="8"/>
  <c r="M3137" i="8"/>
  <c r="M3138" i="8"/>
  <c r="M3139" i="8"/>
  <c r="M3140" i="8"/>
  <c r="M3141" i="8"/>
  <c r="M3142" i="8"/>
  <c r="M3143" i="8"/>
  <c r="M3144" i="8"/>
  <c r="M3145" i="8"/>
  <c r="M3146" i="8"/>
  <c r="M3147" i="8"/>
  <c r="M3148" i="8"/>
  <c r="M3149" i="8"/>
  <c r="M3150" i="8"/>
  <c r="M3151" i="8"/>
  <c r="M3152" i="8"/>
  <c r="M3153" i="8"/>
  <c r="M3154" i="8"/>
  <c r="M3155" i="8"/>
  <c r="M3156" i="8"/>
  <c r="M3157" i="8"/>
  <c r="M3158" i="8"/>
  <c r="M3159" i="8"/>
  <c r="M3160" i="8"/>
  <c r="M3161" i="8"/>
  <c r="M3162" i="8"/>
  <c r="M3163" i="8"/>
  <c r="M3164" i="8"/>
  <c r="M3165" i="8"/>
  <c r="M3166" i="8"/>
  <c r="M3167" i="8"/>
  <c r="M3168" i="8"/>
  <c r="M3169" i="8"/>
  <c r="M3170" i="8"/>
  <c r="M3171" i="8"/>
  <c r="M3172" i="8"/>
  <c r="M3173" i="8"/>
  <c r="M3174" i="8"/>
  <c r="M3175" i="8"/>
  <c r="M3176" i="8"/>
  <c r="M3177" i="8"/>
  <c r="M3178" i="8"/>
  <c r="M3179" i="8"/>
  <c r="M3180" i="8"/>
  <c r="M3181" i="8"/>
  <c r="M3182" i="8"/>
  <c r="M3183" i="8"/>
  <c r="M3184" i="8"/>
  <c r="M3185" i="8"/>
  <c r="M3186" i="8"/>
  <c r="M3187" i="8"/>
  <c r="M3188" i="8"/>
  <c r="M3189" i="8"/>
  <c r="M3190" i="8"/>
  <c r="M3191" i="8"/>
  <c r="M3192" i="8"/>
  <c r="M3193" i="8"/>
  <c r="M3194" i="8"/>
  <c r="M3195" i="8"/>
  <c r="M3196" i="8"/>
  <c r="M3197" i="8"/>
  <c r="M3198" i="8"/>
  <c r="M3199" i="8"/>
  <c r="M3200" i="8"/>
  <c r="M3201" i="8"/>
  <c r="M3202" i="8"/>
  <c r="M3203" i="8"/>
  <c r="M3204" i="8"/>
  <c r="M3205" i="8"/>
  <c r="M3206" i="8"/>
  <c r="M3207" i="8"/>
  <c r="M3208" i="8"/>
  <c r="M3209" i="8"/>
  <c r="M3210" i="8"/>
  <c r="M3211" i="8"/>
  <c r="M3212" i="8"/>
  <c r="M3213" i="8"/>
  <c r="M3214" i="8"/>
  <c r="M3215" i="8"/>
  <c r="M3216" i="8"/>
  <c r="M3217" i="8"/>
  <c r="M3218" i="8"/>
  <c r="M3219" i="8"/>
  <c r="M3220" i="8"/>
  <c r="M3221" i="8"/>
  <c r="M3222" i="8"/>
  <c r="M3223" i="8"/>
  <c r="M3224" i="8"/>
  <c r="M3225" i="8"/>
  <c r="M3226" i="8"/>
  <c r="M3227" i="8"/>
  <c r="M3228" i="8"/>
  <c r="M3229" i="8"/>
  <c r="M3230" i="8"/>
  <c r="M3231" i="8"/>
  <c r="M3232" i="8"/>
  <c r="M3233" i="8"/>
  <c r="M3234" i="8"/>
  <c r="M3235" i="8"/>
  <c r="M3236" i="8"/>
  <c r="M3237" i="8"/>
  <c r="M3238" i="8"/>
  <c r="M3239" i="8"/>
  <c r="M3240" i="8"/>
  <c r="M3241" i="8"/>
  <c r="M3242" i="8"/>
  <c r="M3243" i="8"/>
  <c r="M3244" i="8"/>
  <c r="M3245" i="8"/>
  <c r="M3246" i="8"/>
  <c r="M3247" i="8"/>
  <c r="M3248" i="8"/>
  <c r="M3249" i="8"/>
  <c r="M3250" i="8"/>
  <c r="M3251" i="8"/>
  <c r="M3252" i="8"/>
  <c r="M3253" i="8"/>
  <c r="M3254" i="8"/>
  <c r="M3255" i="8"/>
  <c r="M3256" i="8"/>
  <c r="M3257" i="8"/>
  <c r="M3258" i="8"/>
  <c r="M3259" i="8"/>
  <c r="M3260" i="8"/>
  <c r="M3261" i="8"/>
  <c r="M3262" i="8"/>
  <c r="M3263" i="8"/>
  <c r="M3264" i="8"/>
  <c r="M3265" i="8"/>
  <c r="M3266" i="8"/>
  <c r="M3267" i="8"/>
  <c r="M3268" i="8"/>
  <c r="M3269" i="8"/>
  <c r="M3270" i="8"/>
  <c r="M3271" i="8"/>
  <c r="M3272" i="8"/>
  <c r="M3273" i="8"/>
  <c r="M3274" i="8"/>
  <c r="M3275" i="8"/>
  <c r="M3276" i="8"/>
  <c r="M3277" i="8"/>
  <c r="M3278" i="8"/>
  <c r="M3279" i="8"/>
  <c r="M3280" i="8"/>
  <c r="M3281" i="8"/>
  <c r="M3282" i="8"/>
  <c r="M3283" i="8"/>
  <c r="M3284" i="8"/>
  <c r="M3285" i="8"/>
  <c r="M3286" i="8"/>
  <c r="M3287" i="8"/>
  <c r="M3288" i="8"/>
  <c r="M3289" i="8"/>
  <c r="M3290" i="8"/>
  <c r="M3291" i="8"/>
  <c r="M3292" i="8"/>
  <c r="M3293" i="8"/>
  <c r="M3294" i="8"/>
  <c r="M3295" i="8"/>
  <c r="M3296" i="8"/>
  <c r="M3297" i="8"/>
  <c r="M3298" i="8"/>
  <c r="M3299" i="8"/>
  <c r="M3300" i="8"/>
  <c r="M3301" i="8"/>
  <c r="M3302" i="8"/>
  <c r="M3303" i="8"/>
  <c r="M3304" i="8"/>
  <c r="M3305" i="8"/>
  <c r="M3306" i="8"/>
  <c r="M3307" i="8"/>
  <c r="M3308" i="8"/>
  <c r="M3309" i="8"/>
  <c r="M3310" i="8"/>
  <c r="M3311" i="8"/>
  <c r="M3312" i="8"/>
  <c r="M3313" i="8"/>
  <c r="M3314" i="8"/>
  <c r="M3315" i="8"/>
  <c r="M3316" i="8"/>
  <c r="M3317" i="8"/>
  <c r="M3318" i="8"/>
  <c r="M3319" i="8"/>
  <c r="M3320" i="8"/>
  <c r="M3321" i="8"/>
  <c r="M3322" i="8"/>
  <c r="M3323" i="8"/>
  <c r="M3324" i="8"/>
  <c r="M3325" i="8"/>
  <c r="M3326" i="8"/>
  <c r="M3327" i="8"/>
  <c r="M3328" i="8"/>
  <c r="M3329" i="8"/>
  <c r="M3330" i="8"/>
  <c r="M3331" i="8"/>
  <c r="M3332" i="8"/>
  <c r="M3333" i="8"/>
  <c r="M3334" i="8"/>
  <c r="M3335" i="8"/>
  <c r="M3336" i="8"/>
  <c r="M3337" i="8"/>
  <c r="M3338" i="8"/>
  <c r="M3339" i="8"/>
  <c r="M3340" i="8"/>
  <c r="M3341" i="8"/>
  <c r="M3342" i="8"/>
  <c r="M3343" i="8"/>
  <c r="M3344" i="8"/>
  <c r="M3345" i="8"/>
  <c r="M3346" i="8"/>
  <c r="M3347" i="8"/>
  <c r="M3348" i="8"/>
  <c r="M3349" i="8"/>
  <c r="M3350" i="8"/>
  <c r="M3351" i="8"/>
  <c r="M3352" i="8"/>
  <c r="M3353" i="8"/>
  <c r="M3354" i="8"/>
  <c r="M3355" i="8"/>
  <c r="M3356" i="8"/>
  <c r="M3357" i="8"/>
  <c r="M3358" i="8"/>
  <c r="M3359" i="8"/>
  <c r="M3360" i="8"/>
  <c r="M3361" i="8"/>
  <c r="M3362" i="8"/>
  <c r="M3363" i="8"/>
  <c r="M3364" i="8"/>
  <c r="M3365" i="8"/>
  <c r="M3366" i="8"/>
  <c r="M3367" i="8"/>
  <c r="M3368" i="8"/>
  <c r="M3369" i="8"/>
  <c r="M3370" i="8"/>
  <c r="M3371" i="8"/>
  <c r="M3372" i="8"/>
  <c r="M3373" i="8"/>
  <c r="M3374" i="8"/>
  <c r="M3375" i="8"/>
  <c r="M3376" i="8"/>
  <c r="M3377" i="8"/>
  <c r="M3378" i="8"/>
  <c r="M3379" i="8"/>
  <c r="M3380" i="8"/>
  <c r="M3381" i="8"/>
  <c r="M3382" i="8"/>
  <c r="M3383" i="8"/>
  <c r="M3384" i="8"/>
  <c r="M3385" i="8"/>
  <c r="M3386" i="8"/>
  <c r="M3387" i="8"/>
  <c r="M3388" i="8"/>
  <c r="M3389" i="8"/>
  <c r="M3390" i="8"/>
  <c r="M3391" i="8"/>
  <c r="M3392" i="8"/>
  <c r="M3393" i="8"/>
  <c r="M3394" i="8"/>
  <c r="M3395" i="8"/>
  <c r="M3396" i="8"/>
  <c r="M3397" i="8"/>
  <c r="M3398" i="8"/>
  <c r="M3399" i="8"/>
  <c r="M3400" i="8"/>
  <c r="M3401" i="8"/>
  <c r="M3402" i="8"/>
  <c r="M3403" i="8"/>
  <c r="M3404" i="8"/>
  <c r="M3405" i="8"/>
  <c r="M3406" i="8"/>
  <c r="M3407" i="8"/>
  <c r="M3408" i="8"/>
  <c r="M3409" i="8"/>
  <c r="M3410" i="8"/>
  <c r="M3411" i="8"/>
  <c r="M3412" i="8"/>
  <c r="M3413" i="8"/>
  <c r="M3414" i="8"/>
  <c r="M3415" i="8"/>
  <c r="M3416" i="8"/>
  <c r="M3417" i="8"/>
  <c r="M3418" i="8"/>
  <c r="M3419" i="8"/>
  <c r="M3420" i="8"/>
  <c r="M3421" i="8"/>
  <c r="M3422" i="8"/>
  <c r="M3423" i="8"/>
  <c r="M3424" i="8"/>
  <c r="M3425" i="8"/>
  <c r="M3426" i="8"/>
  <c r="M3427" i="8"/>
  <c r="M3428" i="8"/>
  <c r="M3429" i="8"/>
  <c r="M3430" i="8"/>
  <c r="M3431" i="8"/>
  <c r="M3432" i="8"/>
  <c r="M3433" i="8"/>
  <c r="M3434" i="8"/>
  <c r="M3435" i="8"/>
  <c r="M3436" i="8"/>
  <c r="M3437" i="8"/>
  <c r="M3438" i="8"/>
  <c r="M3439" i="8"/>
  <c r="M3440" i="8"/>
  <c r="M3441" i="8"/>
  <c r="M3442" i="8"/>
  <c r="M3443" i="8"/>
  <c r="M3444" i="8"/>
  <c r="M3445" i="8"/>
  <c r="M3446" i="8"/>
  <c r="M3447" i="8"/>
  <c r="M3448" i="8"/>
  <c r="M3449" i="8"/>
  <c r="M3450" i="8"/>
  <c r="M3451" i="8"/>
  <c r="M3452" i="8"/>
  <c r="M3453" i="8"/>
  <c r="M3454" i="8"/>
  <c r="M3455" i="8"/>
  <c r="M3456" i="8"/>
  <c r="M3457" i="8"/>
  <c r="M3458" i="8"/>
  <c r="M3459" i="8"/>
  <c r="M3460" i="8"/>
  <c r="M3461" i="8"/>
  <c r="M3462" i="8"/>
  <c r="M3463" i="8"/>
  <c r="M3464" i="8"/>
  <c r="M3465" i="8"/>
  <c r="M3466" i="8"/>
  <c r="M3467" i="8"/>
  <c r="M3468" i="8"/>
  <c r="M3469" i="8"/>
  <c r="M3470" i="8"/>
  <c r="M3471" i="8"/>
  <c r="M3472" i="8"/>
  <c r="M3473" i="8"/>
  <c r="M3474" i="8"/>
  <c r="M3475" i="8"/>
  <c r="M3476" i="8"/>
  <c r="M3477" i="8"/>
  <c r="M444" i="4" l="1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  <c r="M630" i="4"/>
  <c r="M631" i="4"/>
  <c r="M632" i="4"/>
  <c r="M633" i="4"/>
  <c r="M634" i="4"/>
  <c r="M635" i="4"/>
  <c r="M636" i="4"/>
  <c r="M637" i="4"/>
  <c r="M638" i="4"/>
  <c r="M639" i="4"/>
  <c r="M640" i="4"/>
  <c r="M641" i="4"/>
  <c r="M642" i="4"/>
  <c r="M643" i="4"/>
  <c r="M644" i="4"/>
  <c r="M645" i="4"/>
  <c r="M646" i="4"/>
  <c r="M647" i="4"/>
  <c r="M648" i="4"/>
  <c r="M649" i="4"/>
  <c r="M650" i="4"/>
  <c r="M651" i="4"/>
  <c r="M652" i="4"/>
  <c r="M653" i="4"/>
  <c r="M654" i="4"/>
  <c r="M655" i="4"/>
  <c r="M656" i="4"/>
  <c r="M657" i="4"/>
  <c r="M658" i="4"/>
  <c r="M659" i="4"/>
  <c r="M660" i="4"/>
  <c r="M661" i="4"/>
  <c r="M662" i="4"/>
  <c r="M663" i="4"/>
  <c r="M664" i="4"/>
  <c r="M665" i="4"/>
  <c r="M666" i="4"/>
  <c r="M667" i="4"/>
  <c r="M668" i="4"/>
  <c r="M669" i="4"/>
  <c r="M670" i="4"/>
  <c r="M671" i="4"/>
  <c r="M672" i="4"/>
  <c r="M673" i="4"/>
  <c r="M674" i="4"/>
  <c r="M675" i="4"/>
  <c r="M676" i="4"/>
  <c r="M677" i="4"/>
  <c r="M678" i="4"/>
  <c r="M679" i="4"/>
  <c r="M680" i="4"/>
  <c r="M681" i="4"/>
  <c r="M682" i="4"/>
  <c r="M683" i="4"/>
  <c r="M684" i="4"/>
  <c r="M685" i="4"/>
  <c r="M686" i="4"/>
  <c r="M687" i="4"/>
  <c r="M688" i="4"/>
  <c r="M689" i="4"/>
  <c r="M690" i="4"/>
  <c r="M691" i="4"/>
  <c r="M692" i="4"/>
  <c r="M693" i="4"/>
  <c r="M694" i="4"/>
  <c r="M695" i="4"/>
  <c r="M696" i="4"/>
  <c r="M697" i="4"/>
  <c r="M698" i="4"/>
  <c r="M699" i="4"/>
  <c r="M700" i="4"/>
  <c r="M701" i="4"/>
  <c r="M702" i="4"/>
  <c r="M703" i="4"/>
  <c r="M704" i="4"/>
  <c r="M705" i="4"/>
  <c r="M706" i="4"/>
  <c r="M707" i="4"/>
  <c r="M708" i="4"/>
  <c r="M709" i="4"/>
  <c r="M710" i="4"/>
  <c r="M711" i="4"/>
  <c r="M712" i="4"/>
  <c r="M713" i="4"/>
  <c r="M714" i="4"/>
  <c r="M715" i="4"/>
  <c r="M716" i="4"/>
  <c r="M717" i="4"/>
  <c r="M718" i="4"/>
  <c r="M719" i="4"/>
  <c r="M720" i="4"/>
  <c r="M721" i="4"/>
  <c r="M722" i="4"/>
  <c r="M723" i="4"/>
  <c r="M724" i="4"/>
  <c r="M725" i="4"/>
  <c r="M726" i="4"/>
  <c r="M727" i="4"/>
  <c r="M728" i="4"/>
  <c r="M729" i="4"/>
  <c r="M730" i="4"/>
  <c r="M731" i="4"/>
  <c r="M732" i="4"/>
  <c r="M733" i="4"/>
  <c r="M734" i="4"/>
  <c r="M735" i="4"/>
  <c r="M736" i="4"/>
  <c r="M737" i="4"/>
  <c r="M738" i="4"/>
  <c r="M739" i="4"/>
  <c r="M740" i="4"/>
  <c r="M741" i="4"/>
  <c r="M742" i="4"/>
  <c r="M743" i="4"/>
  <c r="M744" i="4"/>
  <c r="M745" i="4"/>
  <c r="M746" i="4"/>
  <c r="M747" i="4"/>
  <c r="M748" i="4"/>
  <c r="M749" i="4"/>
  <c r="M750" i="4"/>
  <c r="M751" i="4"/>
  <c r="M752" i="4"/>
  <c r="M753" i="4"/>
  <c r="M754" i="4"/>
  <c r="M755" i="4"/>
  <c r="M756" i="4"/>
  <c r="M757" i="4"/>
  <c r="M758" i="4"/>
  <c r="M759" i="4"/>
  <c r="M760" i="4"/>
  <c r="M761" i="4"/>
  <c r="M762" i="4"/>
  <c r="M763" i="4"/>
  <c r="M764" i="4"/>
  <c r="M765" i="4"/>
  <c r="M766" i="4"/>
  <c r="M767" i="4"/>
  <c r="M768" i="4"/>
  <c r="M769" i="4"/>
  <c r="M770" i="4"/>
  <c r="M771" i="4"/>
  <c r="M772" i="4"/>
  <c r="M773" i="4"/>
  <c r="M774" i="4"/>
  <c r="M775" i="4"/>
  <c r="M776" i="4"/>
  <c r="M777" i="4"/>
  <c r="M778" i="4"/>
  <c r="M779" i="4"/>
  <c r="M780" i="4"/>
  <c r="M781" i="4"/>
  <c r="M782" i="4"/>
  <c r="M783" i="4"/>
  <c r="M784" i="4"/>
  <c r="M785" i="4"/>
  <c r="M786" i="4"/>
  <c r="M787" i="4"/>
  <c r="M788" i="4"/>
  <c r="M789" i="4"/>
  <c r="M790" i="4"/>
  <c r="M791" i="4"/>
  <c r="M792" i="4"/>
  <c r="M793" i="4"/>
  <c r="M794" i="4"/>
  <c r="M795" i="4"/>
  <c r="M796" i="4"/>
  <c r="M797" i="4"/>
  <c r="M798" i="4"/>
  <c r="M799" i="4"/>
  <c r="M800" i="4"/>
  <c r="M801" i="4"/>
  <c r="M802" i="4"/>
  <c r="M803" i="4"/>
  <c r="M804" i="4"/>
  <c r="M805" i="4"/>
  <c r="M806" i="4"/>
  <c r="M807" i="4"/>
  <c r="M808" i="4"/>
  <c r="M809" i="4"/>
  <c r="M810" i="4"/>
  <c r="M811" i="4"/>
  <c r="M812" i="4"/>
  <c r="M813" i="4"/>
  <c r="M814" i="4"/>
  <c r="M815" i="4"/>
  <c r="M816" i="4"/>
  <c r="M817" i="4"/>
  <c r="M818" i="4"/>
  <c r="M819" i="4"/>
  <c r="M820" i="4"/>
  <c r="M821" i="4"/>
  <c r="M822" i="4"/>
  <c r="M823" i="4"/>
  <c r="M824" i="4"/>
  <c r="M825" i="4"/>
  <c r="M826" i="4"/>
  <c r="M827" i="4"/>
  <c r="M828" i="4"/>
  <c r="M829" i="4"/>
  <c r="M830" i="4"/>
  <c r="M831" i="4"/>
  <c r="M832" i="4"/>
  <c r="M833" i="4"/>
  <c r="M834" i="4"/>
  <c r="M835" i="4"/>
  <c r="M836" i="4"/>
  <c r="M837" i="4"/>
  <c r="M838" i="4"/>
  <c r="M839" i="4"/>
  <c r="M840" i="4"/>
  <c r="M841" i="4"/>
  <c r="M842" i="4"/>
  <c r="M843" i="4"/>
  <c r="M844" i="4"/>
  <c r="M845" i="4"/>
  <c r="M846" i="4"/>
  <c r="M847" i="4"/>
  <c r="M848" i="4"/>
  <c r="M849" i="4"/>
  <c r="M850" i="4"/>
  <c r="M851" i="4"/>
  <c r="M852" i="4"/>
  <c r="M853" i="4"/>
  <c r="M854" i="4"/>
  <c r="M855" i="4"/>
  <c r="M856" i="4"/>
  <c r="M857" i="4"/>
  <c r="M858" i="4"/>
  <c r="M859" i="4"/>
  <c r="M860" i="4"/>
  <c r="M861" i="4"/>
  <c r="M862" i="4"/>
  <c r="M863" i="4"/>
  <c r="M864" i="4"/>
  <c r="M865" i="4"/>
  <c r="M866" i="4"/>
  <c r="M867" i="4"/>
  <c r="M868" i="4"/>
  <c r="M869" i="4"/>
  <c r="M870" i="4"/>
  <c r="M871" i="4"/>
  <c r="M872" i="4"/>
  <c r="M873" i="4"/>
  <c r="M874" i="4"/>
  <c r="M875" i="4"/>
  <c r="M876" i="4"/>
  <c r="M877" i="4"/>
  <c r="M878" i="4"/>
  <c r="M879" i="4"/>
  <c r="M880" i="4"/>
  <c r="M881" i="4"/>
  <c r="M882" i="4"/>
  <c r="M883" i="4"/>
  <c r="M884" i="4"/>
  <c r="M885" i="4"/>
  <c r="M886" i="4"/>
  <c r="M887" i="4"/>
  <c r="M888" i="4"/>
  <c r="M889" i="4"/>
  <c r="M890" i="4"/>
  <c r="M891" i="4"/>
  <c r="M892" i="4"/>
  <c r="M893" i="4"/>
  <c r="M894" i="4"/>
  <c r="M895" i="4"/>
  <c r="M896" i="4"/>
  <c r="M897" i="4"/>
  <c r="M898" i="4"/>
  <c r="M899" i="4"/>
  <c r="M900" i="4"/>
  <c r="M901" i="4"/>
  <c r="M902" i="4"/>
  <c r="M903" i="4"/>
  <c r="M904" i="4"/>
  <c r="M905" i="4"/>
  <c r="M906" i="4"/>
  <c r="M907" i="4"/>
  <c r="M908" i="4"/>
  <c r="M909" i="4"/>
  <c r="M910" i="4"/>
  <c r="M911" i="4"/>
  <c r="M912" i="4"/>
  <c r="M913" i="4"/>
  <c r="M914" i="4"/>
  <c r="M915" i="4"/>
  <c r="M916" i="4"/>
  <c r="M917" i="4"/>
  <c r="M918" i="4"/>
  <c r="M919" i="4"/>
  <c r="M920" i="4"/>
  <c r="M921" i="4"/>
  <c r="M922" i="4"/>
  <c r="M923" i="4"/>
  <c r="M924" i="4"/>
  <c r="M925" i="4"/>
  <c r="M926" i="4"/>
  <c r="M927" i="4"/>
  <c r="M928" i="4"/>
  <c r="M929" i="4"/>
  <c r="M930" i="4"/>
  <c r="M931" i="4"/>
  <c r="M932" i="4"/>
  <c r="M933" i="4"/>
  <c r="M934" i="4"/>
  <c r="M935" i="4"/>
  <c r="M936" i="4"/>
  <c r="M937" i="4"/>
  <c r="M938" i="4"/>
  <c r="M939" i="4"/>
  <c r="M940" i="4"/>
  <c r="M941" i="4"/>
  <c r="M942" i="4"/>
  <c r="M943" i="4"/>
  <c r="M944" i="4"/>
  <c r="M945" i="4"/>
  <c r="M946" i="4"/>
  <c r="M443" i="4"/>
  <c r="AA946" i="4"/>
  <c r="Z946" i="4"/>
  <c r="AA945" i="4"/>
  <c r="Z945" i="4"/>
  <c r="AA944" i="4"/>
  <c r="Z944" i="4"/>
  <c r="AA943" i="4"/>
  <c r="Z943" i="4"/>
  <c r="AB942" i="4"/>
  <c r="AA942" i="4"/>
  <c r="Z942" i="4"/>
  <c r="AA941" i="4"/>
  <c r="Z941" i="4"/>
  <c r="AA940" i="4"/>
  <c r="Z940" i="4"/>
  <c r="AA939" i="4"/>
  <c r="Z939" i="4"/>
  <c r="AA938" i="4"/>
  <c r="Z938" i="4"/>
  <c r="AA937" i="4"/>
  <c r="Z937" i="4"/>
  <c r="AA936" i="4"/>
  <c r="Z936" i="4"/>
  <c r="AA935" i="4"/>
  <c r="Z935" i="4"/>
  <c r="AA934" i="4"/>
  <c r="Z934" i="4"/>
  <c r="AA933" i="4"/>
  <c r="Z933" i="4"/>
  <c r="AA932" i="4"/>
  <c r="Z932" i="4"/>
  <c r="AA931" i="4"/>
  <c r="Z931" i="4"/>
  <c r="AA930" i="4"/>
  <c r="Z930" i="4"/>
  <c r="AA929" i="4"/>
  <c r="Z929" i="4"/>
  <c r="AA928" i="4"/>
  <c r="Z928" i="4"/>
  <c r="AA927" i="4"/>
  <c r="Z927" i="4"/>
  <c r="AA926" i="4"/>
  <c r="Z926" i="4"/>
  <c r="AA925" i="4"/>
  <c r="Z925" i="4"/>
  <c r="AA924" i="4"/>
  <c r="Z924" i="4"/>
  <c r="AA923" i="4"/>
  <c r="Z923" i="4"/>
  <c r="AA922" i="4"/>
  <c r="Z922" i="4"/>
  <c r="AA921" i="4"/>
  <c r="Z921" i="4"/>
  <c r="AA920" i="4"/>
  <c r="Z920" i="4"/>
  <c r="AA919" i="4"/>
  <c r="Z919" i="4"/>
  <c r="AA918" i="4"/>
  <c r="Z918" i="4"/>
  <c r="AA917" i="4"/>
  <c r="Z917" i="4"/>
  <c r="AA916" i="4"/>
  <c r="Z916" i="4"/>
  <c r="AA915" i="4"/>
  <c r="Z915" i="4"/>
  <c r="AA914" i="4"/>
  <c r="Z914" i="4"/>
  <c r="AA913" i="4"/>
  <c r="Z913" i="4"/>
  <c r="AA912" i="4"/>
  <c r="Z912" i="4"/>
  <c r="AA911" i="4"/>
  <c r="Z911" i="4"/>
  <c r="AA910" i="4"/>
  <c r="Z910" i="4"/>
  <c r="AA909" i="4"/>
  <c r="Z909" i="4"/>
  <c r="AA908" i="4"/>
  <c r="Z908" i="4"/>
  <c r="AA907" i="4"/>
  <c r="Z907" i="4"/>
  <c r="AA906" i="4"/>
  <c r="Z906" i="4"/>
  <c r="AA905" i="4"/>
  <c r="Z905" i="4"/>
  <c r="AB904" i="4"/>
  <c r="AA904" i="4"/>
  <c r="Z904" i="4"/>
  <c r="AA903" i="4"/>
  <c r="Z903" i="4"/>
  <c r="AB902" i="4"/>
  <c r="AA902" i="4"/>
  <c r="Z902" i="4"/>
  <c r="AA901" i="4"/>
  <c r="Z901" i="4"/>
  <c r="AA900" i="4"/>
  <c r="Z900" i="4"/>
  <c r="AA899" i="4"/>
  <c r="Z899" i="4"/>
  <c r="AA898" i="4"/>
  <c r="Z898" i="4"/>
  <c r="AB897" i="4"/>
  <c r="AA897" i="4"/>
  <c r="Z897" i="4"/>
  <c r="AA896" i="4"/>
  <c r="Z896" i="4"/>
  <c r="AA895" i="4"/>
  <c r="Z895" i="4"/>
  <c r="AA894" i="4"/>
  <c r="Z894" i="4"/>
  <c r="AA893" i="4"/>
  <c r="Z893" i="4"/>
  <c r="AA892" i="4"/>
  <c r="Z892" i="4"/>
  <c r="AA891" i="4"/>
  <c r="Z891" i="4"/>
  <c r="AA890" i="4"/>
  <c r="Z890" i="4"/>
  <c r="AA889" i="4"/>
  <c r="Z889" i="4"/>
  <c r="AA888" i="4"/>
  <c r="Z888" i="4"/>
  <c r="AA887" i="4"/>
  <c r="Z887" i="4"/>
  <c r="AA886" i="4"/>
  <c r="Z886" i="4"/>
  <c r="AA885" i="4"/>
  <c r="Z885" i="4"/>
  <c r="AA884" i="4"/>
  <c r="Z884" i="4"/>
  <c r="AA883" i="4"/>
  <c r="Z883" i="4"/>
  <c r="AA882" i="4"/>
  <c r="Z882" i="4"/>
  <c r="AA881" i="4"/>
  <c r="Z881" i="4"/>
  <c r="AA880" i="4"/>
  <c r="Z880" i="4"/>
  <c r="AA879" i="4"/>
  <c r="Z879" i="4"/>
  <c r="AA878" i="4"/>
  <c r="Z878" i="4"/>
  <c r="AA877" i="4"/>
  <c r="Z877" i="4"/>
  <c r="AA876" i="4"/>
  <c r="Z876" i="4"/>
  <c r="AA875" i="4"/>
  <c r="Z875" i="4"/>
  <c r="AA874" i="4"/>
  <c r="Z874" i="4"/>
  <c r="AA873" i="4"/>
  <c r="Z873" i="4"/>
  <c r="AA872" i="4"/>
  <c r="Z872" i="4"/>
  <c r="AA871" i="4"/>
  <c r="Z871" i="4"/>
  <c r="AA870" i="4"/>
  <c r="Z870" i="4"/>
  <c r="AA869" i="4"/>
  <c r="Z869" i="4"/>
  <c r="AA868" i="4"/>
  <c r="Z868" i="4"/>
  <c r="AA867" i="4"/>
  <c r="Z867" i="4"/>
  <c r="AA866" i="4"/>
  <c r="Z866" i="4"/>
  <c r="AA865" i="4"/>
  <c r="Z865" i="4"/>
  <c r="AA864" i="4"/>
  <c r="Z864" i="4"/>
  <c r="AA863" i="4"/>
  <c r="Z863" i="4"/>
  <c r="AA862" i="4"/>
  <c r="Z862" i="4"/>
  <c r="AA861" i="4"/>
  <c r="Z861" i="4"/>
  <c r="AA860" i="4"/>
  <c r="Z860" i="4"/>
  <c r="AA859" i="4"/>
  <c r="Z859" i="4"/>
  <c r="AA858" i="4"/>
  <c r="Z858" i="4"/>
  <c r="AA857" i="4"/>
  <c r="Z857" i="4"/>
  <c r="AA856" i="4"/>
  <c r="Z856" i="4"/>
  <c r="AA855" i="4"/>
  <c r="Z855" i="4"/>
  <c r="AA854" i="4"/>
  <c r="Z854" i="4"/>
  <c r="AA853" i="4"/>
  <c r="Z853" i="4"/>
  <c r="AA852" i="4"/>
  <c r="Z852" i="4"/>
  <c r="AA851" i="4"/>
  <c r="Z851" i="4"/>
  <c r="AA850" i="4"/>
  <c r="Z850" i="4"/>
  <c r="AA849" i="4"/>
  <c r="Z849" i="4"/>
  <c r="AA848" i="4"/>
  <c r="Z848" i="4"/>
  <c r="AA847" i="4"/>
  <c r="Z847" i="4"/>
  <c r="AA846" i="4"/>
  <c r="Z846" i="4"/>
  <c r="AA845" i="4"/>
  <c r="Z845" i="4"/>
  <c r="AA844" i="4"/>
  <c r="Z844" i="4"/>
  <c r="AA843" i="4"/>
  <c r="Z843" i="4"/>
  <c r="AA842" i="4"/>
  <c r="Z842" i="4"/>
  <c r="AA841" i="4"/>
  <c r="Z841" i="4"/>
  <c r="AA840" i="4"/>
  <c r="Z840" i="4"/>
  <c r="AA839" i="4"/>
  <c r="Z839" i="4"/>
  <c r="AA838" i="4"/>
  <c r="Z838" i="4"/>
  <c r="AA837" i="4"/>
  <c r="Z837" i="4"/>
  <c r="AA836" i="4"/>
  <c r="Z836" i="4"/>
  <c r="AA835" i="4"/>
  <c r="Z835" i="4"/>
  <c r="AA834" i="4"/>
  <c r="Z834" i="4"/>
  <c r="AA833" i="4"/>
  <c r="Z833" i="4"/>
  <c r="AA832" i="4"/>
  <c r="Z832" i="4"/>
  <c r="AA831" i="4"/>
  <c r="Z831" i="4"/>
  <c r="AA830" i="4"/>
  <c r="Z830" i="4"/>
  <c r="AA829" i="4"/>
  <c r="Z829" i="4"/>
  <c r="AA828" i="4"/>
  <c r="Z828" i="4"/>
  <c r="AA827" i="4"/>
  <c r="Z827" i="4"/>
  <c r="AA826" i="4"/>
  <c r="Z826" i="4"/>
  <c r="AA825" i="4"/>
  <c r="Z825" i="4"/>
  <c r="AA824" i="4"/>
  <c r="Z824" i="4"/>
  <c r="AA823" i="4"/>
  <c r="Z823" i="4"/>
  <c r="AA822" i="4"/>
  <c r="Z822" i="4"/>
  <c r="AA821" i="4"/>
  <c r="Z821" i="4"/>
  <c r="AA820" i="4"/>
  <c r="Z820" i="4"/>
  <c r="AA819" i="4"/>
  <c r="Z819" i="4"/>
  <c r="AA818" i="4"/>
  <c r="Z818" i="4"/>
  <c r="AA817" i="4"/>
  <c r="Z817" i="4"/>
  <c r="AA816" i="4"/>
  <c r="Z816" i="4"/>
  <c r="AA815" i="4"/>
  <c r="Z815" i="4"/>
  <c r="AA814" i="4"/>
  <c r="Z814" i="4"/>
  <c r="AA813" i="4"/>
  <c r="Z813" i="4"/>
  <c r="AA812" i="4"/>
  <c r="Z812" i="4"/>
  <c r="AA811" i="4"/>
  <c r="Z811" i="4"/>
  <c r="AA810" i="4"/>
  <c r="Z810" i="4"/>
  <c r="AA809" i="4"/>
  <c r="Z809" i="4"/>
  <c r="AA808" i="4"/>
  <c r="Z808" i="4"/>
  <c r="AA807" i="4"/>
  <c r="Z807" i="4"/>
  <c r="AB806" i="4"/>
  <c r="AA806" i="4"/>
  <c r="Z806" i="4"/>
  <c r="AA805" i="4"/>
  <c r="Z805" i="4"/>
  <c r="AB804" i="4"/>
  <c r="AA804" i="4"/>
  <c r="Z804" i="4"/>
  <c r="AA803" i="4"/>
  <c r="Z803" i="4"/>
  <c r="AA802" i="4"/>
  <c r="Z802" i="4"/>
  <c r="AA801" i="4"/>
  <c r="Z801" i="4"/>
  <c r="AA800" i="4"/>
  <c r="Z800" i="4"/>
  <c r="AA799" i="4"/>
  <c r="Z799" i="4"/>
  <c r="AA798" i="4"/>
  <c r="Z798" i="4"/>
  <c r="AA797" i="4"/>
  <c r="Z797" i="4"/>
  <c r="AA796" i="4"/>
  <c r="Z796" i="4"/>
  <c r="AA795" i="4"/>
  <c r="Z795" i="4"/>
  <c r="AA794" i="4"/>
  <c r="Z794" i="4"/>
  <c r="AA793" i="4"/>
  <c r="Z793" i="4"/>
  <c r="AA792" i="4"/>
  <c r="Z792" i="4"/>
  <c r="AA791" i="4"/>
  <c r="Z791" i="4"/>
  <c r="AA790" i="4"/>
  <c r="Z790" i="4"/>
  <c r="AA789" i="4"/>
  <c r="Z789" i="4"/>
  <c r="AA788" i="4"/>
  <c r="Z788" i="4"/>
  <c r="AA787" i="4"/>
  <c r="Z787" i="4"/>
  <c r="AA786" i="4"/>
  <c r="Z786" i="4"/>
  <c r="AA785" i="4"/>
  <c r="Z785" i="4"/>
  <c r="AA784" i="4"/>
  <c r="Z784" i="4"/>
  <c r="AA783" i="4"/>
  <c r="Z783" i="4"/>
  <c r="AA782" i="4"/>
  <c r="Z782" i="4"/>
  <c r="AA781" i="4"/>
  <c r="Z781" i="4"/>
  <c r="AA780" i="4"/>
  <c r="Z780" i="4"/>
  <c r="AA779" i="4"/>
  <c r="Z779" i="4"/>
  <c r="AA778" i="4"/>
  <c r="Z778" i="4"/>
  <c r="AA777" i="4"/>
  <c r="Z777" i="4"/>
  <c r="AA776" i="4"/>
  <c r="Z776" i="4"/>
  <c r="AA775" i="4"/>
  <c r="Z775" i="4"/>
  <c r="AA774" i="4"/>
  <c r="Z774" i="4"/>
  <c r="AA773" i="4"/>
  <c r="Z773" i="4"/>
  <c r="AA772" i="4"/>
  <c r="Z772" i="4"/>
  <c r="AA771" i="4"/>
  <c r="Z771" i="4"/>
  <c r="AA770" i="4"/>
  <c r="Z770" i="4"/>
  <c r="AA769" i="4"/>
  <c r="Z769" i="4"/>
  <c r="AA768" i="4"/>
  <c r="Z768" i="4"/>
  <c r="Z767" i="4"/>
  <c r="AA767" i="4"/>
  <c r="Z766" i="4"/>
  <c r="AA766" i="4"/>
  <c r="AA765" i="4"/>
  <c r="Z765" i="4"/>
  <c r="AA764" i="4"/>
  <c r="Z764" i="4"/>
  <c r="AA763" i="4"/>
  <c r="Z763" i="4"/>
  <c r="AA762" i="4"/>
  <c r="Z762" i="4"/>
  <c r="AA761" i="4"/>
  <c r="Z761" i="4"/>
  <c r="AA760" i="4"/>
  <c r="Z760" i="4"/>
  <c r="Z759" i="4"/>
  <c r="AA759" i="4"/>
  <c r="Z758" i="4"/>
  <c r="AA758" i="4"/>
  <c r="AA757" i="4"/>
  <c r="Z757" i="4"/>
  <c r="AA756" i="4"/>
  <c r="Z756" i="4"/>
  <c r="AA755" i="4"/>
  <c r="Z755" i="4"/>
  <c r="Z754" i="4"/>
  <c r="AA754" i="4"/>
  <c r="AA753" i="4"/>
  <c r="Z753" i="4"/>
  <c r="AA752" i="4"/>
  <c r="Z752" i="4"/>
  <c r="Z751" i="4"/>
  <c r="AA751" i="4"/>
  <c r="Z750" i="4"/>
  <c r="AA750" i="4"/>
  <c r="AA749" i="4"/>
  <c r="Z749" i="4"/>
  <c r="AA748" i="4"/>
  <c r="Z748" i="4"/>
  <c r="AA747" i="4"/>
  <c r="Z747" i="4"/>
  <c r="AA746" i="4"/>
  <c r="Z746" i="4"/>
  <c r="AA745" i="4"/>
  <c r="Z745" i="4"/>
  <c r="AA744" i="4"/>
  <c r="Z744" i="4"/>
  <c r="Z743" i="4"/>
  <c r="AA743" i="4"/>
  <c r="Z742" i="4"/>
  <c r="AA742" i="4"/>
  <c r="AA741" i="4"/>
  <c r="Z741" i="4"/>
  <c r="AA740" i="4"/>
  <c r="Z740" i="4"/>
  <c r="AA739" i="4"/>
  <c r="Z739" i="4"/>
  <c r="AA738" i="4"/>
  <c r="Z738" i="4"/>
  <c r="AA737" i="4"/>
  <c r="Z737" i="4"/>
  <c r="AA736" i="4"/>
  <c r="Z736" i="4"/>
  <c r="Z735" i="4"/>
  <c r="AA735" i="4"/>
  <c r="Z734" i="4"/>
  <c r="AA734" i="4"/>
  <c r="AA733" i="4"/>
  <c r="Z733" i="4"/>
  <c r="AA732" i="4"/>
  <c r="Z732" i="4"/>
  <c r="AA731" i="4"/>
  <c r="Z731" i="4"/>
  <c r="AA730" i="4"/>
  <c r="Z730" i="4"/>
  <c r="AA729" i="4"/>
  <c r="Z729" i="4"/>
  <c r="AA728" i="4"/>
  <c r="Z728" i="4"/>
  <c r="Z727" i="4"/>
  <c r="AA727" i="4"/>
  <c r="Z726" i="4"/>
  <c r="AA726" i="4"/>
  <c r="AA725" i="4"/>
  <c r="Z725" i="4"/>
  <c r="AA724" i="4"/>
  <c r="Z724" i="4"/>
  <c r="AA723" i="4"/>
  <c r="Z723" i="4"/>
  <c r="AA722" i="4"/>
  <c r="Z722" i="4"/>
  <c r="AA721" i="4"/>
  <c r="Z721" i="4"/>
  <c r="AA720" i="4"/>
  <c r="Z720" i="4"/>
  <c r="Z719" i="4"/>
  <c r="AA719" i="4"/>
  <c r="Z718" i="4"/>
  <c r="AA718" i="4"/>
  <c r="AA717" i="4"/>
  <c r="Z717" i="4"/>
  <c r="AA716" i="4"/>
  <c r="Z716" i="4"/>
  <c r="AA715" i="4"/>
  <c r="Z715" i="4"/>
  <c r="AA714" i="4"/>
  <c r="Z714" i="4"/>
  <c r="AA713" i="4"/>
  <c r="Z713" i="4"/>
  <c r="AA712" i="4"/>
  <c r="Z712" i="4"/>
  <c r="Z711" i="4"/>
  <c r="AA711" i="4"/>
  <c r="Z710" i="4"/>
  <c r="AA710" i="4"/>
  <c r="AA709" i="4"/>
  <c r="Z709" i="4"/>
  <c r="AA708" i="4"/>
  <c r="Z708" i="4"/>
  <c r="AA707" i="4"/>
  <c r="Z707" i="4"/>
  <c r="AA706" i="4"/>
  <c r="Z706" i="4"/>
  <c r="AA705" i="4"/>
  <c r="Z705" i="4"/>
  <c r="AA704" i="4"/>
  <c r="Z704" i="4"/>
  <c r="Z703" i="4"/>
  <c r="AA703" i="4"/>
  <c r="Z702" i="4"/>
  <c r="AA702" i="4"/>
  <c r="AA701" i="4"/>
  <c r="Z701" i="4"/>
  <c r="AA700" i="4"/>
  <c r="Z700" i="4"/>
  <c r="AA699" i="4"/>
  <c r="Z699" i="4"/>
  <c r="AA698" i="4"/>
  <c r="Z698" i="4"/>
  <c r="AA697" i="4"/>
  <c r="Z697" i="4"/>
  <c r="AA696" i="4"/>
  <c r="Z696" i="4"/>
  <c r="Z695" i="4"/>
  <c r="AA695" i="4"/>
  <c r="Z694" i="4"/>
  <c r="AA694" i="4"/>
  <c r="AA693" i="4"/>
  <c r="Z693" i="4"/>
  <c r="AB692" i="4"/>
  <c r="AA692" i="4"/>
  <c r="Z692" i="4"/>
  <c r="AA691" i="4"/>
  <c r="Z691" i="4"/>
  <c r="AA690" i="4"/>
  <c r="Z690" i="4"/>
  <c r="AA689" i="4"/>
  <c r="Z689" i="4"/>
  <c r="AA688" i="4"/>
  <c r="Z688" i="4"/>
  <c r="Z687" i="4"/>
  <c r="AA687" i="4"/>
  <c r="Z686" i="4"/>
  <c r="AA686" i="4"/>
  <c r="Z685" i="4"/>
  <c r="AA685" i="4"/>
  <c r="AA684" i="4"/>
  <c r="Z684" i="4"/>
  <c r="AA683" i="4"/>
  <c r="Z683" i="4"/>
  <c r="AA682" i="4"/>
  <c r="Z682" i="4"/>
  <c r="AA681" i="4"/>
  <c r="Z681" i="4"/>
  <c r="AA680" i="4"/>
  <c r="Z680" i="4"/>
  <c r="Z679" i="4"/>
  <c r="AA679" i="4"/>
  <c r="Z678" i="4"/>
  <c r="AA678" i="4"/>
  <c r="AA677" i="4"/>
  <c r="Z677" i="4"/>
  <c r="AA676" i="4"/>
  <c r="Z676" i="4"/>
  <c r="AA675" i="4"/>
  <c r="Z675" i="4"/>
  <c r="AA674" i="4"/>
  <c r="Z674" i="4"/>
  <c r="AA673" i="4"/>
  <c r="Z673" i="4"/>
  <c r="AA672" i="4"/>
  <c r="Z672" i="4"/>
  <c r="Z671" i="4"/>
  <c r="AA671" i="4"/>
  <c r="Z670" i="4"/>
  <c r="AA670" i="4"/>
  <c r="Z669" i="4"/>
  <c r="AA669" i="4"/>
  <c r="AA668" i="4"/>
  <c r="Z668" i="4"/>
  <c r="AA667" i="4"/>
  <c r="Z667" i="4"/>
  <c r="AA666" i="4"/>
  <c r="Z666" i="4"/>
  <c r="AA665" i="4"/>
  <c r="Z665" i="4"/>
  <c r="AA664" i="4"/>
  <c r="Z664" i="4"/>
  <c r="Z663" i="4"/>
  <c r="AA663" i="4"/>
  <c r="Z662" i="4"/>
  <c r="AA662" i="4"/>
  <c r="AA661" i="4"/>
  <c r="Z661" i="4"/>
  <c r="AA660" i="4"/>
  <c r="Z660" i="4"/>
  <c r="AA659" i="4"/>
  <c r="Z659" i="4"/>
  <c r="AA658" i="4"/>
  <c r="Z658" i="4"/>
  <c r="AA657" i="4"/>
  <c r="Z657" i="4"/>
  <c r="AA656" i="4"/>
  <c r="Z656" i="4"/>
  <c r="Z655" i="4"/>
  <c r="AA655" i="4"/>
  <c r="Z654" i="4"/>
  <c r="AA654" i="4"/>
  <c r="Z653" i="4"/>
  <c r="AA653" i="4"/>
  <c r="AA652" i="4"/>
  <c r="Z652" i="4"/>
  <c r="AA651" i="4"/>
  <c r="Z651" i="4"/>
  <c r="AA650" i="4"/>
  <c r="Z650" i="4"/>
  <c r="AA649" i="4"/>
  <c r="Z649" i="4"/>
  <c r="AA648" i="4"/>
  <c r="Z648" i="4"/>
  <c r="Z647" i="4"/>
  <c r="AA647" i="4"/>
  <c r="Z646" i="4"/>
  <c r="AA646" i="4"/>
  <c r="AA645" i="4"/>
  <c r="Z645" i="4"/>
  <c r="AA644" i="4"/>
  <c r="Z644" i="4"/>
  <c r="AA643" i="4"/>
  <c r="Z643" i="4"/>
  <c r="AA642" i="4"/>
  <c r="Z642" i="4"/>
  <c r="AA641" i="4"/>
  <c r="Z641" i="4"/>
  <c r="AA640" i="4"/>
  <c r="Z640" i="4"/>
  <c r="Z639" i="4"/>
  <c r="AA639" i="4"/>
  <c r="Z638" i="4"/>
  <c r="AA638" i="4"/>
  <c r="Z637" i="4"/>
  <c r="AA637" i="4"/>
  <c r="AA636" i="4"/>
  <c r="Z636" i="4"/>
  <c r="AA635" i="4"/>
  <c r="Z635" i="4"/>
  <c r="AA634" i="4"/>
  <c r="Z634" i="4"/>
  <c r="AA633" i="4"/>
  <c r="Z633" i="4"/>
  <c r="AA632" i="4"/>
  <c r="Z632" i="4"/>
  <c r="Z631" i="4"/>
  <c r="AA631" i="4"/>
  <c r="Z630" i="4"/>
  <c r="AA630" i="4"/>
  <c r="AA629" i="4"/>
  <c r="Z629" i="4"/>
  <c r="AA628" i="4"/>
  <c r="Z628" i="4"/>
  <c r="AA627" i="4"/>
  <c r="Z627" i="4"/>
  <c r="AA626" i="4"/>
  <c r="Z626" i="4"/>
  <c r="AA625" i="4"/>
  <c r="Z625" i="4"/>
  <c r="AA624" i="4"/>
  <c r="Z624" i="4"/>
  <c r="Z623" i="4"/>
  <c r="AA623" i="4"/>
  <c r="Z622" i="4"/>
  <c r="AA622" i="4"/>
  <c r="Z621" i="4"/>
  <c r="AA621" i="4"/>
  <c r="AA620" i="4"/>
  <c r="Z620" i="4"/>
  <c r="AA619" i="4"/>
  <c r="Z619" i="4"/>
  <c r="AA618" i="4"/>
  <c r="Z618" i="4"/>
  <c r="AA617" i="4"/>
  <c r="Z617" i="4"/>
  <c r="AA616" i="4"/>
  <c r="Z616" i="4"/>
  <c r="Z615" i="4"/>
  <c r="AA615" i="4"/>
  <c r="Z614" i="4"/>
  <c r="AA614" i="4"/>
  <c r="AA613" i="4"/>
  <c r="Z613" i="4"/>
  <c r="AA612" i="4"/>
  <c r="Z612" i="4"/>
  <c r="AA611" i="4"/>
  <c r="Z611" i="4"/>
  <c r="AA610" i="4"/>
  <c r="Z610" i="4"/>
  <c r="AA609" i="4"/>
  <c r="Z609" i="4"/>
  <c r="AA608" i="4"/>
  <c r="Z608" i="4"/>
  <c r="Z607" i="4"/>
  <c r="AA607" i="4"/>
  <c r="Z606" i="4"/>
  <c r="AA606" i="4"/>
  <c r="Z605" i="4"/>
  <c r="AA605" i="4"/>
  <c r="AA604" i="4"/>
  <c r="Z604" i="4"/>
  <c r="AA603" i="4"/>
  <c r="Z603" i="4"/>
  <c r="AA602" i="4"/>
  <c r="Z602" i="4"/>
  <c r="AA601" i="4"/>
  <c r="Z601" i="4"/>
  <c r="AA600" i="4"/>
  <c r="Z600" i="4"/>
  <c r="Z599" i="4"/>
  <c r="AA599" i="4"/>
  <c r="Z598" i="4"/>
  <c r="AA598" i="4"/>
  <c r="AA597" i="4"/>
  <c r="Z597" i="4"/>
  <c r="AA596" i="4"/>
  <c r="Z596" i="4"/>
  <c r="AA595" i="4"/>
  <c r="Z595" i="4"/>
  <c r="AA594" i="4"/>
  <c r="Z594" i="4"/>
  <c r="AA593" i="4"/>
  <c r="Z593" i="4"/>
  <c r="AA592" i="4"/>
  <c r="Z592" i="4"/>
  <c r="Z591" i="4"/>
  <c r="AA591" i="4"/>
  <c r="Z590" i="4"/>
  <c r="AA590" i="4"/>
  <c r="Z589" i="4"/>
  <c r="AA589" i="4"/>
  <c r="AA588" i="4"/>
  <c r="Z588" i="4"/>
  <c r="AA587" i="4"/>
  <c r="Z587" i="4"/>
  <c r="AA586" i="4"/>
  <c r="Z586" i="4"/>
  <c r="AA585" i="4"/>
  <c r="Z585" i="4"/>
  <c r="AA584" i="4"/>
  <c r="Z584" i="4"/>
  <c r="Z583" i="4"/>
  <c r="AA583" i="4"/>
  <c r="Z582" i="4"/>
  <c r="AA582" i="4"/>
  <c r="AA581" i="4"/>
  <c r="Z581" i="4"/>
  <c r="AA580" i="4"/>
  <c r="Z580" i="4"/>
  <c r="AA579" i="4"/>
  <c r="Z579" i="4"/>
  <c r="AB578" i="4"/>
  <c r="AA578" i="4"/>
  <c r="Z578" i="4"/>
  <c r="AA577" i="4"/>
  <c r="Z577" i="4"/>
  <c r="AA576" i="4"/>
  <c r="Z576" i="4"/>
  <c r="Z575" i="4"/>
  <c r="AA575" i="4"/>
  <c r="Z574" i="4"/>
  <c r="AA574" i="4"/>
  <c r="Z573" i="4"/>
  <c r="AA573" i="4"/>
  <c r="AA572" i="4"/>
  <c r="Z572" i="4"/>
  <c r="AA571" i="4"/>
  <c r="Z571" i="4"/>
  <c r="AA570" i="4"/>
  <c r="Z570" i="4"/>
  <c r="AA569" i="4"/>
  <c r="Z569" i="4"/>
  <c r="AA568" i="4"/>
  <c r="Z568" i="4"/>
  <c r="Z567" i="4"/>
  <c r="AA567" i="4"/>
  <c r="Z566" i="4"/>
  <c r="AA566" i="4"/>
  <c r="AA565" i="4"/>
  <c r="Z565" i="4"/>
  <c r="AA564" i="4"/>
  <c r="Z564" i="4"/>
  <c r="AA563" i="4"/>
  <c r="Z563" i="4"/>
  <c r="AA562" i="4"/>
  <c r="Z562" i="4"/>
  <c r="AA561" i="4"/>
  <c r="Z561" i="4"/>
  <c r="AA560" i="4"/>
  <c r="Z560" i="4"/>
  <c r="Z559" i="4"/>
  <c r="AA559" i="4"/>
  <c r="Z558" i="4"/>
  <c r="AA558" i="4"/>
  <c r="Z557" i="4"/>
  <c r="AA557" i="4"/>
  <c r="AA556" i="4"/>
  <c r="Z556" i="4"/>
  <c r="AA555" i="4"/>
  <c r="Z555" i="4"/>
  <c r="AA554" i="4"/>
  <c r="Z554" i="4"/>
  <c r="AA553" i="4"/>
  <c r="Z553" i="4"/>
  <c r="AA552" i="4"/>
  <c r="Z552" i="4"/>
  <c r="Z551" i="4"/>
  <c r="AA551" i="4"/>
  <c r="Z550" i="4"/>
  <c r="AA550" i="4"/>
  <c r="AA549" i="4"/>
  <c r="Z549" i="4"/>
  <c r="AA548" i="4"/>
  <c r="Z548" i="4"/>
  <c r="AA547" i="4"/>
  <c r="Z547" i="4"/>
  <c r="AA546" i="4"/>
  <c r="Z546" i="4"/>
  <c r="AA545" i="4"/>
  <c r="Z545" i="4"/>
  <c r="AA544" i="4"/>
  <c r="Z544" i="4"/>
  <c r="Z543" i="4"/>
  <c r="AA543" i="4"/>
  <c r="Z542" i="4"/>
  <c r="AA542" i="4"/>
  <c r="Z541" i="4"/>
  <c r="AA541" i="4"/>
  <c r="AA540" i="4"/>
  <c r="Z540" i="4"/>
  <c r="AA539" i="4"/>
  <c r="Z539" i="4"/>
  <c r="AA538" i="4"/>
  <c r="Z538" i="4"/>
  <c r="AA537" i="4"/>
  <c r="Z537" i="4"/>
  <c r="AA536" i="4"/>
  <c r="Z536" i="4"/>
  <c r="Z535" i="4"/>
  <c r="AA535" i="4"/>
  <c r="Z534" i="4"/>
  <c r="AA534" i="4"/>
  <c r="AA533" i="4"/>
  <c r="Z533" i="4"/>
  <c r="AA532" i="4"/>
  <c r="Z532" i="4"/>
  <c r="AA531" i="4"/>
  <c r="Z531" i="4"/>
  <c r="AA530" i="4"/>
  <c r="Z530" i="4"/>
  <c r="AA529" i="4"/>
  <c r="Z529" i="4"/>
  <c r="AA528" i="4"/>
  <c r="Z528" i="4"/>
  <c r="Z527" i="4"/>
  <c r="AA527" i="4"/>
  <c r="Z526" i="4"/>
  <c r="AA526" i="4"/>
  <c r="Z525" i="4"/>
  <c r="AA525" i="4"/>
  <c r="AA524" i="4"/>
  <c r="Z524" i="4"/>
  <c r="AA523" i="4"/>
  <c r="Z523" i="4"/>
  <c r="AA522" i="4"/>
  <c r="Z522" i="4"/>
  <c r="AA521" i="4"/>
  <c r="Z521" i="4"/>
  <c r="AA520" i="4"/>
  <c r="Z520" i="4"/>
  <c r="Z519" i="4"/>
  <c r="AA519" i="4"/>
  <c r="Z518" i="4"/>
  <c r="AA518" i="4"/>
  <c r="AA517" i="4"/>
  <c r="Z517" i="4"/>
  <c r="AA516" i="4"/>
  <c r="Z516" i="4"/>
  <c r="AA515" i="4"/>
  <c r="Z515" i="4"/>
  <c r="AA514" i="4"/>
  <c r="Z514" i="4"/>
  <c r="AA513" i="4"/>
  <c r="Z513" i="4"/>
  <c r="AA512" i="4"/>
  <c r="Z512" i="4"/>
  <c r="Z511" i="4"/>
  <c r="AA511" i="4"/>
  <c r="Z510" i="4"/>
  <c r="AA510" i="4"/>
  <c r="Z509" i="4"/>
  <c r="AA509" i="4"/>
  <c r="AA508" i="4"/>
  <c r="Z508" i="4"/>
  <c r="AA507" i="4"/>
  <c r="Z507" i="4"/>
  <c r="AA506" i="4"/>
  <c r="Z506" i="4"/>
  <c r="AA505" i="4"/>
  <c r="Z505" i="4"/>
  <c r="AA504" i="4"/>
  <c r="Z504" i="4"/>
  <c r="Z503" i="4"/>
  <c r="AA503" i="4"/>
  <c r="Z502" i="4"/>
  <c r="AA502" i="4"/>
  <c r="AA501" i="4"/>
  <c r="Z501" i="4"/>
  <c r="AA500" i="4"/>
  <c r="Z500" i="4"/>
  <c r="AA499" i="4"/>
  <c r="Z499" i="4"/>
  <c r="AA498" i="4"/>
  <c r="Z498" i="4"/>
  <c r="AA497" i="4"/>
  <c r="Z497" i="4"/>
  <c r="AA496" i="4"/>
  <c r="Z496" i="4"/>
  <c r="Z495" i="4"/>
  <c r="AA495" i="4"/>
  <c r="Z494" i="4"/>
  <c r="AA494" i="4"/>
  <c r="Z493" i="4"/>
  <c r="AA493" i="4"/>
  <c r="AA492" i="4"/>
  <c r="Z492" i="4"/>
  <c r="AA491" i="4"/>
  <c r="Z491" i="4"/>
  <c r="AA490" i="4"/>
  <c r="Z490" i="4"/>
  <c r="AA489" i="4"/>
  <c r="Z489" i="4"/>
  <c r="AA488" i="4"/>
  <c r="Z488" i="4"/>
  <c r="Z487" i="4"/>
  <c r="AA487" i="4"/>
  <c r="Z486" i="4"/>
  <c r="AA486" i="4"/>
  <c r="AA485" i="4"/>
  <c r="Z485" i="4"/>
  <c r="AA484" i="4"/>
  <c r="Z484" i="4"/>
  <c r="AA483" i="4"/>
  <c r="Z483" i="4"/>
  <c r="AA482" i="4"/>
  <c r="Z482" i="4"/>
  <c r="AA481" i="4"/>
  <c r="Z481" i="4"/>
  <c r="AA480" i="4"/>
  <c r="Z480" i="4"/>
  <c r="Z479" i="4"/>
  <c r="AA479" i="4"/>
  <c r="Z478" i="4"/>
  <c r="AA478" i="4"/>
  <c r="Z477" i="4"/>
  <c r="AA477" i="4"/>
  <c r="AA476" i="4"/>
  <c r="Z476" i="4"/>
  <c r="AA475" i="4"/>
  <c r="Z475" i="4"/>
  <c r="AA474" i="4"/>
  <c r="Z474" i="4"/>
  <c r="AA473" i="4"/>
  <c r="Z473" i="4"/>
  <c r="AA472" i="4"/>
  <c r="Z472" i="4"/>
  <c r="Z471" i="4"/>
  <c r="AA471" i="4"/>
  <c r="Z470" i="4"/>
  <c r="AA470" i="4"/>
  <c r="AA469" i="4"/>
  <c r="Z469" i="4"/>
  <c r="AA468" i="4"/>
  <c r="Z468" i="4"/>
  <c r="AA467" i="4"/>
  <c r="Z467" i="4"/>
  <c r="AA466" i="4"/>
  <c r="Z466" i="4"/>
  <c r="AA465" i="4"/>
  <c r="Z465" i="4"/>
  <c r="AA464" i="4"/>
  <c r="Z464" i="4"/>
  <c r="Z463" i="4"/>
  <c r="AA463" i="4"/>
  <c r="Z462" i="4"/>
  <c r="AA462" i="4"/>
  <c r="Z461" i="4"/>
  <c r="AA461" i="4"/>
  <c r="AA460" i="4"/>
  <c r="Z460" i="4"/>
  <c r="AA459" i="4"/>
  <c r="Z459" i="4"/>
  <c r="AA458" i="4"/>
  <c r="Z458" i="4"/>
  <c r="AA457" i="4"/>
  <c r="Z457" i="4"/>
  <c r="AA456" i="4"/>
  <c r="Z456" i="4"/>
  <c r="Z455" i="4"/>
  <c r="AA455" i="4"/>
  <c r="Z454" i="4"/>
  <c r="AA454" i="4"/>
  <c r="AA453" i="4"/>
  <c r="Z453" i="4"/>
  <c r="AA452" i="4"/>
  <c r="Z452" i="4"/>
  <c r="AA451" i="4"/>
  <c r="Z451" i="4"/>
  <c r="AA450" i="4"/>
  <c r="Z450" i="4"/>
  <c r="AA449" i="4"/>
  <c r="Z449" i="4"/>
  <c r="AA448" i="4"/>
  <c r="Z448" i="4"/>
  <c r="Z447" i="4"/>
  <c r="AA447" i="4"/>
  <c r="Z446" i="4"/>
  <c r="AA446" i="4"/>
  <c r="Z445" i="4"/>
  <c r="AA445" i="4"/>
  <c r="AA444" i="4"/>
  <c r="Z444" i="4"/>
  <c r="AA443" i="4"/>
  <c r="Z443" i="4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AL255" i="1"/>
  <c r="AK255" i="1"/>
  <c r="AJ255" i="1"/>
  <c r="AI255" i="1"/>
  <c r="AH255" i="1"/>
  <c r="AF255" i="1"/>
  <c r="Y255" i="1"/>
  <c r="S255" i="1"/>
  <c r="N255" i="1"/>
  <c r="AL254" i="1"/>
  <c r="AK254" i="1"/>
  <c r="AJ254" i="1"/>
  <c r="AI254" i="1"/>
  <c r="AH254" i="1"/>
  <c r="AF254" i="1"/>
  <c r="Y254" i="1"/>
  <c r="S254" i="1"/>
  <c r="N254" i="1"/>
  <c r="AL253" i="1"/>
  <c r="AK253" i="1"/>
  <c r="AJ253" i="1"/>
  <c r="AI253" i="1"/>
  <c r="AH253" i="1"/>
  <c r="AF253" i="1"/>
  <c r="Y253" i="1"/>
  <c r="S253" i="1"/>
  <c r="N253" i="1"/>
  <c r="AL252" i="1"/>
  <c r="AK252" i="1"/>
  <c r="AJ252" i="1"/>
  <c r="AI252" i="1"/>
  <c r="AH252" i="1"/>
  <c r="AF252" i="1"/>
  <c r="Y252" i="1"/>
  <c r="S252" i="1"/>
  <c r="N252" i="1"/>
  <c r="AL251" i="1"/>
  <c r="AK251" i="1"/>
  <c r="AJ251" i="1"/>
  <c r="AI251" i="1"/>
  <c r="AH251" i="1"/>
  <c r="AF251" i="1"/>
  <c r="Y251" i="1"/>
  <c r="S251" i="1"/>
  <c r="N251" i="1"/>
  <c r="AL250" i="1"/>
  <c r="AK250" i="1"/>
  <c r="AJ250" i="1"/>
  <c r="AI250" i="1"/>
  <c r="AH250" i="1"/>
  <c r="AF250" i="1"/>
  <c r="Y250" i="1"/>
  <c r="S250" i="1"/>
  <c r="N250" i="1"/>
  <c r="AL249" i="1"/>
  <c r="AK249" i="1"/>
  <c r="AJ249" i="1"/>
  <c r="AI249" i="1"/>
  <c r="AH249" i="1"/>
  <c r="AF249" i="1"/>
  <c r="Y249" i="1"/>
  <c r="S249" i="1"/>
  <c r="N249" i="1"/>
  <c r="AL248" i="1"/>
  <c r="AK248" i="1"/>
  <c r="AJ248" i="1"/>
  <c r="AI248" i="1"/>
  <c r="AH248" i="1"/>
  <c r="AF248" i="1"/>
  <c r="Y248" i="1"/>
  <c r="S248" i="1"/>
  <c r="N248" i="1"/>
  <c r="AL247" i="1"/>
  <c r="AK247" i="1"/>
  <c r="AJ247" i="1"/>
  <c r="AI247" i="1"/>
  <c r="AH247" i="1"/>
  <c r="AF247" i="1"/>
  <c r="Y247" i="1"/>
  <c r="S247" i="1"/>
  <c r="N247" i="1"/>
  <c r="AL246" i="1"/>
  <c r="AK246" i="1"/>
  <c r="AJ246" i="1"/>
  <c r="AI246" i="1"/>
  <c r="AH246" i="1"/>
  <c r="AF246" i="1"/>
  <c r="Y246" i="1"/>
  <c r="S246" i="1"/>
  <c r="N246" i="1"/>
  <c r="AL245" i="1"/>
  <c r="AK245" i="1"/>
  <c r="AJ245" i="1"/>
  <c r="AI245" i="1"/>
  <c r="AH245" i="1"/>
  <c r="AF245" i="1"/>
  <c r="Y245" i="1"/>
  <c r="S245" i="1"/>
  <c r="N245" i="1"/>
  <c r="AL244" i="1"/>
  <c r="AK244" i="1"/>
  <c r="AJ244" i="1"/>
  <c r="AI244" i="1"/>
  <c r="AH244" i="1"/>
  <c r="AF244" i="1"/>
  <c r="Y244" i="1"/>
  <c r="S244" i="1"/>
  <c r="N244" i="1"/>
  <c r="AL243" i="1"/>
  <c r="AK243" i="1"/>
  <c r="AJ243" i="1"/>
  <c r="AI243" i="1"/>
  <c r="AH243" i="1"/>
  <c r="AF243" i="1"/>
  <c r="Y243" i="1"/>
  <c r="S243" i="1"/>
  <c r="N243" i="1"/>
  <c r="AL242" i="1"/>
  <c r="AK242" i="1"/>
  <c r="AJ242" i="1"/>
  <c r="AI242" i="1"/>
  <c r="AH242" i="1"/>
  <c r="AF242" i="1"/>
  <c r="Y242" i="1"/>
  <c r="S242" i="1"/>
  <c r="N242" i="1"/>
  <c r="AL241" i="1"/>
  <c r="AK241" i="1"/>
  <c r="AJ241" i="1"/>
  <c r="AI241" i="1"/>
  <c r="AH241" i="1"/>
  <c r="AF241" i="1"/>
  <c r="Y241" i="1"/>
  <c r="S241" i="1"/>
  <c r="N241" i="1"/>
  <c r="AL240" i="1"/>
  <c r="AK240" i="1"/>
  <c r="AJ240" i="1"/>
  <c r="AI240" i="1"/>
  <c r="AH240" i="1"/>
  <c r="AF240" i="1"/>
  <c r="Y240" i="1"/>
  <c r="S240" i="1"/>
  <c r="N240" i="1"/>
  <c r="AL239" i="1"/>
  <c r="AK239" i="1"/>
  <c r="AJ239" i="1"/>
  <c r="AI239" i="1"/>
  <c r="AH239" i="1"/>
  <c r="AF239" i="1"/>
  <c r="Y239" i="1"/>
  <c r="S239" i="1"/>
  <c r="N239" i="1"/>
  <c r="AL238" i="1"/>
  <c r="AK238" i="1"/>
  <c r="AJ238" i="1"/>
  <c r="AI238" i="1"/>
  <c r="AH238" i="1"/>
  <c r="AF238" i="1"/>
  <c r="Y238" i="1"/>
  <c r="S238" i="1"/>
  <c r="N238" i="1"/>
  <c r="AL237" i="1"/>
  <c r="AK237" i="1"/>
  <c r="AJ237" i="1"/>
  <c r="AI237" i="1"/>
  <c r="AH237" i="1"/>
  <c r="AF237" i="1"/>
  <c r="Y237" i="1"/>
  <c r="S237" i="1"/>
  <c r="N237" i="1"/>
  <c r="AL236" i="1"/>
  <c r="AK236" i="1"/>
  <c r="AJ236" i="1"/>
  <c r="AI236" i="1"/>
  <c r="AH236" i="1"/>
  <c r="AF236" i="1"/>
  <c r="Y236" i="1"/>
  <c r="S236" i="1"/>
  <c r="N236" i="1"/>
  <c r="AL235" i="1"/>
  <c r="AK235" i="1"/>
  <c r="AJ235" i="1"/>
  <c r="AI235" i="1"/>
  <c r="AH235" i="1"/>
  <c r="AF235" i="1"/>
  <c r="Y235" i="1"/>
  <c r="S235" i="1"/>
  <c r="N235" i="1"/>
  <c r="AL234" i="1"/>
  <c r="AK234" i="1"/>
  <c r="AJ234" i="1"/>
  <c r="AI234" i="1"/>
  <c r="AH234" i="1"/>
  <c r="AF234" i="1"/>
  <c r="Y234" i="1"/>
  <c r="S234" i="1"/>
  <c r="N234" i="1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Z214" i="4"/>
  <c r="AA215" i="4"/>
  <c r="AA216" i="4"/>
  <c r="AA217" i="4"/>
  <c r="AA218" i="4"/>
  <c r="AA219" i="4"/>
  <c r="AA220" i="4"/>
  <c r="AA221" i="4"/>
  <c r="AA222" i="4"/>
  <c r="Z222" i="4"/>
  <c r="AA223" i="4"/>
  <c r="AA224" i="4"/>
  <c r="AA225" i="4"/>
  <c r="AA226" i="4"/>
  <c r="AA227" i="4"/>
  <c r="AA228" i="4"/>
  <c r="AA229" i="4"/>
  <c r="AA230" i="4"/>
  <c r="Z230" i="4"/>
  <c r="AA231" i="4"/>
  <c r="AA232" i="4"/>
  <c r="AA233" i="4"/>
  <c r="AA234" i="4"/>
  <c r="AA235" i="4"/>
  <c r="AA236" i="4"/>
  <c r="AA237" i="4"/>
  <c r="AA238" i="4"/>
  <c r="Z238" i="4"/>
  <c r="AA239" i="4"/>
  <c r="AA240" i="4"/>
  <c r="AA241" i="4"/>
  <c r="AA242" i="4"/>
  <c r="AA243" i="4"/>
  <c r="AA244" i="4"/>
  <c r="AA245" i="4"/>
  <c r="AA246" i="4"/>
  <c r="Z246" i="4"/>
  <c r="AA247" i="4"/>
  <c r="AA248" i="4"/>
  <c r="AA249" i="4"/>
  <c r="AA250" i="4"/>
  <c r="AA251" i="4"/>
  <c r="AA252" i="4"/>
  <c r="AA253" i="4"/>
  <c r="AA254" i="4"/>
  <c r="Z254" i="4"/>
  <c r="AA255" i="4"/>
  <c r="AA256" i="4"/>
  <c r="AA257" i="4"/>
  <c r="AA258" i="4"/>
  <c r="AA259" i="4"/>
  <c r="AA260" i="4"/>
  <c r="AA261" i="4"/>
  <c r="AA262" i="4"/>
  <c r="Z262" i="4"/>
  <c r="AA263" i="4"/>
  <c r="AA264" i="4"/>
  <c r="AA265" i="4"/>
  <c r="AA266" i="4"/>
  <c r="AA267" i="4"/>
  <c r="AA268" i="4"/>
  <c r="AA269" i="4"/>
  <c r="AA270" i="4"/>
  <c r="Z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Z294" i="4"/>
  <c r="AA295" i="4"/>
  <c r="AA296" i="4"/>
  <c r="AA297" i="4"/>
  <c r="AA298" i="4"/>
  <c r="AA299" i="4"/>
  <c r="AA300" i="4"/>
  <c r="AA301" i="4"/>
  <c r="AA302" i="4"/>
  <c r="Z302" i="4"/>
  <c r="AA303" i="4"/>
  <c r="AA304" i="4"/>
  <c r="AA305" i="4"/>
  <c r="AA306" i="4"/>
  <c r="AA307" i="4"/>
  <c r="AA308" i="4"/>
  <c r="AA309" i="4"/>
  <c r="AA310" i="4"/>
  <c r="Z310" i="4"/>
  <c r="AA311" i="4"/>
  <c r="AA312" i="4"/>
  <c r="AA313" i="4"/>
  <c r="AA314" i="4"/>
  <c r="AA315" i="4"/>
  <c r="AA316" i="4"/>
  <c r="AA317" i="4"/>
  <c r="AA318" i="4"/>
  <c r="Z318" i="4"/>
  <c r="AA319" i="4"/>
  <c r="AA320" i="4"/>
  <c r="AA321" i="4"/>
  <c r="AA322" i="4"/>
  <c r="AA323" i="4"/>
  <c r="AA324" i="4"/>
  <c r="AA325" i="4"/>
  <c r="AA326" i="4"/>
  <c r="Z326" i="4"/>
  <c r="AA327" i="4"/>
  <c r="AA328" i="4"/>
  <c r="AA329" i="4"/>
  <c r="AA330" i="4"/>
  <c r="AA331" i="4"/>
  <c r="AA332" i="4"/>
  <c r="AA333" i="4"/>
  <c r="AA334" i="4"/>
  <c r="Z334" i="4"/>
  <c r="AA335" i="4"/>
  <c r="AA336" i="4"/>
  <c r="AA337" i="4"/>
  <c r="AA338" i="4"/>
  <c r="AA339" i="4"/>
  <c r="AA340" i="4"/>
  <c r="AA341" i="4"/>
  <c r="AA342" i="4"/>
  <c r="Z342" i="4"/>
  <c r="AA343" i="4"/>
  <c r="AA344" i="4"/>
  <c r="AA345" i="4"/>
  <c r="AA346" i="4"/>
  <c r="AA347" i="4"/>
  <c r="AA348" i="4"/>
  <c r="AA349" i="4"/>
  <c r="AA350" i="4"/>
  <c r="Z350" i="4"/>
  <c r="AA351" i="4"/>
  <c r="AA352" i="4"/>
  <c r="AA353" i="4"/>
  <c r="AA354" i="4"/>
  <c r="AA355" i="4"/>
  <c r="AA356" i="4"/>
  <c r="AA357" i="4"/>
  <c r="AA358" i="4"/>
  <c r="Z358" i="4"/>
  <c r="AA359" i="4"/>
  <c r="AA360" i="4"/>
  <c r="AA361" i="4"/>
  <c r="AA362" i="4"/>
  <c r="AA363" i="4"/>
  <c r="AA364" i="4"/>
  <c r="AA365" i="4"/>
  <c r="AA366" i="4"/>
  <c r="Z366" i="4"/>
  <c r="AA367" i="4"/>
  <c r="AA368" i="4"/>
  <c r="AA369" i="4"/>
  <c r="AA370" i="4"/>
  <c r="AA371" i="4"/>
  <c r="AA372" i="4"/>
  <c r="AA373" i="4"/>
  <c r="AA374" i="4"/>
  <c r="Z374" i="4"/>
  <c r="AA375" i="4"/>
  <c r="AA376" i="4"/>
  <c r="AA377" i="4"/>
  <c r="AA378" i="4"/>
  <c r="AA379" i="4"/>
  <c r="AA380" i="4"/>
  <c r="AA381" i="4"/>
  <c r="AA382" i="4"/>
  <c r="Z382" i="4"/>
  <c r="AA383" i="4"/>
  <c r="AA384" i="4"/>
  <c r="AA385" i="4"/>
  <c r="AA386" i="4"/>
  <c r="AA387" i="4"/>
  <c r="AA388" i="4"/>
  <c r="AA389" i="4"/>
  <c r="AA390" i="4"/>
  <c r="Z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B113" i="4"/>
  <c r="AB290" i="4"/>
  <c r="AA2" i="4"/>
  <c r="AA3" i="4"/>
  <c r="AA4" i="4"/>
  <c r="AA5" i="4"/>
  <c r="AA6" i="4"/>
  <c r="AA7" i="4"/>
  <c r="AA8" i="4"/>
  <c r="AA9" i="4"/>
  <c r="AA10" i="4"/>
  <c r="Z209" i="4"/>
  <c r="Z210" i="4"/>
  <c r="Z211" i="4"/>
  <c r="Z212" i="4"/>
  <c r="Z213" i="4"/>
  <c r="Z215" i="4"/>
  <c r="Z216" i="4"/>
  <c r="Z217" i="4"/>
  <c r="Z218" i="4"/>
  <c r="Z219" i="4"/>
  <c r="AB219" i="4" s="1"/>
  <c r="Z220" i="4"/>
  <c r="Z221" i="4"/>
  <c r="Z223" i="4"/>
  <c r="Z224" i="4"/>
  <c r="Z225" i="4"/>
  <c r="Z226" i="4"/>
  <c r="Z227" i="4"/>
  <c r="Z228" i="4"/>
  <c r="Z229" i="4"/>
  <c r="Z231" i="4"/>
  <c r="AB231" i="4" s="1"/>
  <c r="Z232" i="4"/>
  <c r="AB232" i="4" s="1"/>
  <c r="Z233" i="4"/>
  <c r="AB233" i="4" s="1"/>
  <c r="Z234" i="4"/>
  <c r="AB234" i="4" s="1"/>
  <c r="Z235" i="4"/>
  <c r="AB235" i="4" s="1"/>
  <c r="Z236" i="4"/>
  <c r="Z237" i="4"/>
  <c r="AB237" i="4" s="1"/>
  <c r="Z239" i="4"/>
  <c r="Z240" i="4"/>
  <c r="Z241" i="4"/>
  <c r="Z242" i="4"/>
  <c r="Z243" i="4"/>
  <c r="Z244" i="4"/>
  <c r="Z245" i="4"/>
  <c r="Z247" i="4"/>
  <c r="AB247" i="4" s="1"/>
  <c r="Z248" i="4"/>
  <c r="Z249" i="4"/>
  <c r="Z250" i="4"/>
  <c r="Z251" i="4"/>
  <c r="Z252" i="4"/>
  <c r="Z253" i="4"/>
  <c r="Z255" i="4"/>
  <c r="Z256" i="4"/>
  <c r="Z257" i="4"/>
  <c r="Z258" i="4"/>
  <c r="Z259" i="4"/>
  <c r="Z260" i="4"/>
  <c r="Z261" i="4"/>
  <c r="Z263" i="4"/>
  <c r="AB263" i="4" s="1"/>
  <c r="Z264" i="4"/>
  <c r="Z265" i="4"/>
  <c r="AB265" i="4" s="1"/>
  <c r="Z266" i="4"/>
  <c r="AB266" i="4" s="1"/>
  <c r="Z267" i="4"/>
  <c r="AB267" i="4" s="1"/>
  <c r="Z268" i="4"/>
  <c r="AB268" i="4" s="1"/>
  <c r="Z269" i="4"/>
  <c r="AB269" i="4" s="1"/>
  <c r="Z271" i="4"/>
  <c r="Z272" i="4"/>
  <c r="Z273" i="4"/>
  <c r="Z274" i="4"/>
  <c r="Z275" i="4"/>
  <c r="Z276" i="4"/>
  <c r="Z277" i="4"/>
  <c r="Z278" i="4"/>
  <c r="Z279" i="4"/>
  <c r="Z280" i="4"/>
  <c r="Z281" i="4"/>
  <c r="Z282" i="4"/>
  <c r="Z283" i="4"/>
  <c r="Z284" i="4"/>
  <c r="Z285" i="4"/>
  <c r="Z286" i="4"/>
  <c r="Z287" i="4"/>
  <c r="Z288" i="4"/>
  <c r="Z289" i="4"/>
  <c r="Z290" i="4"/>
  <c r="Z291" i="4"/>
  <c r="Z292" i="4"/>
  <c r="Z293" i="4"/>
  <c r="Z295" i="4"/>
  <c r="Z296" i="4"/>
  <c r="Z297" i="4"/>
  <c r="Z298" i="4"/>
  <c r="Z299" i="4"/>
  <c r="Z300" i="4"/>
  <c r="Z301" i="4"/>
  <c r="Z303" i="4"/>
  <c r="Z304" i="4"/>
  <c r="Z305" i="4"/>
  <c r="Z306" i="4"/>
  <c r="Z307" i="4"/>
  <c r="Z308" i="4"/>
  <c r="Z309" i="4"/>
  <c r="Z311" i="4"/>
  <c r="AB311" i="4" s="1"/>
  <c r="Z312" i="4"/>
  <c r="AB312" i="4" s="1"/>
  <c r="Z313" i="4"/>
  <c r="AB313" i="4" s="1"/>
  <c r="Z314" i="4"/>
  <c r="AB314" i="4" s="1"/>
  <c r="Z315" i="4"/>
  <c r="AB315" i="4" s="1"/>
  <c r="Z316" i="4"/>
  <c r="AB316" i="4" s="1"/>
  <c r="Z317" i="4"/>
  <c r="AB317" i="4" s="1"/>
  <c r="Z319" i="4"/>
  <c r="Z320" i="4"/>
  <c r="Z321" i="4"/>
  <c r="Z322" i="4"/>
  <c r="Z323" i="4"/>
  <c r="Z324" i="4"/>
  <c r="Z325" i="4"/>
  <c r="Z327" i="4"/>
  <c r="AB327" i="4" s="1"/>
  <c r="Z328" i="4"/>
  <c r="Z329" i="4"/>
  <c r="Z330" i="4"/>
  <c r="Z331" i="4"/>
  <c r="Z332" i="4"/>
  <c r="Z333" i="4"/>
  <c r="Z335" i="4"/>
  <c r="Z336" i="4"/>
  <c r="Z337" i="4"/>
  <c r="Z338" i="4"/>
  <c r="Z339" i="4"/>
  <c r="Z340" i="4"/>
  <c r="Z341" i="4"/>
  <c r="Z343" i="4"/>
  <c r="AB343" i="4" s="1"/>
  <c r="Z344" i="4"/>
  <c r="AB344" i="4" s="1"/>
  <c r="Z345" i="4"/>
  <c r="AB345" i="4" s="1"/>
  <c r="Z346" i="4"/>
  <c r="AB346" i="4" s="1"/>
  <c r="Z347" i="4"/>
  <c r="AB347" i="4" s="1"/>
  <c r="Z348" i="4"/>
  <c r="AB348" i="4" s="1"/>
  <c r="Z349" i="4"/>
  <c r="AB349" i="4" s="1"/>
  <c r="Z351" i="4"/>
  <c r="Z352" i="4"/>
  <c r="Z353" i="4"/>
  <c r="Z354" i="4"/>
  <c r="Z355" i="4"/>
  <c r="Z356" i="4"/>
  <c r="Z357" i="4"/>
  <c r="Z359" i="4"/>
  <c r="Z360" i="4"/>
  <c r="Z361" i="4"/>
  <c r="Z362" i="4"/>
  <c r="Z363" i="4"/>
  <c r="AB363" i="4" s="1"/>
  <c r="Z364" i="4"/>
  <c r="Z365" i="4"/>
  <c r="Z367" i="4"/>
  <c r="Z368" i="4"/>
  <c r="Z369" i="4"/>
  <c r="Z370" i="4"/>
  <c r="Z371" i="4"/>
  <c r="Z372" i="4"/>
  <c r="Z373" i="4"/>
  <c r="Z375" i="4"/>
  <c r="Z376" i="4"/>
  <c r="AB376" i="4" s="1"/>
  <c r="Z377" i="4"/>
  <c r="AB377" i="4" s="1"/>
  <c r="Z378" i="4"/>
  <c r="AB378" i="4" s="1"/>
  <c r="Z379" i="4"/>
  <c r="Z380" i="4"/>
  <c r="AB380" i="4" s="1"/>
  <c r="Z381" i="4"/>
  <c r="AB381" i="4" s="1"/>
  <c r="Z383" i="4"/>
  <c r="Z384" i="4"/>
  <c r="Z385" i="4"/>
  <c r="Z386" i="4"/>
  <c r="Z387" i="4"/>
  <c r="Z388" i="4"/>
  <c r="Z389" i="4"/>
  <c r="Z391" i="4"/>
  <c r="AB391" i="4" s="1"/>
  <c r="Z392" i="4"/>
  <c r="Z393" i="4"/>
  <c r="Z394" i="4"/>
  <c r="Z395" i="4"/>
  <c r="Z396" i="4"/>
  <c r="Z397" i="4"/>
  <c r="Z398" i="4"/>
  <c r="Z399" i="4"/>
  <c r="AB399" i="4" s="1"/>
  <c r="Z400" i="4"/>
  <c r="Z401" i="4"/>
  <c r="Z402" i="4"/>
  <c r="Z403" i="4"/>
  <c r="Z404" i="4"/>
  <c r="Z405" i="4"/>
  <c r="Z406" i="4"/>
  <c r="Z407" i="4"/>
  <c r="AB407" i="4" s="1"/>
  <c r="Z408" i="4"/>
  <c r="Z409" i="4"/>
  <c r="Z410" i="4"/>
  <c r="Z411" i="4"/>
  <c r="Z412" i="4"/>
  <c r="Z413" i="4"/>
  <c r="Z414" i="4"/>
  <c r="Z415" i="4"/>
  <c r="AB415" i="4" s="1"/>
  <c r="Z416" i="4"/>
  <c r="Z417" i="4"/>
  <c r="Z418" i="4"/>
  <c r="Z419" i="4"/>
  <c r="Z420" i="4"/>
  <c r="Z421" i="4"/>
  <c r="Z422" i="4"/>
  <c r="Z423" i="4"/>
  <c r="AB423" i="4" s="1"/>
  <c r="Z424" i="4"/>
  <c r="Z425" i="4"/>
  <c r="Z426" i="4"/>
  <c r="Z427" i="4"/>
  <c r="Z428" i="4"/>
  <c r="Z429" i="4"/>
  <c r="Z430" i="4"/>
  <c r="Z431" i="4"/>
  <c r="AB431" i="4" s="1"/>
  <c r="Z432" i="4"/>
  <c r="Z433" i="4"/>
  <c r="Z434" i="4"/>
  <c r="Z435" i="4"/>
  <c r="Z436" i="4"/>
  <c r="Z437" i="4"/>
  <c r="Z438" i="4"/>
  <c r="Z439" i="4"/>
  <c r="AB439" i="4" s="1"/>
  <c r="Z440" i="4"/>
  <c r="Z441" i="4"/>
  <c r="Z442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73" i="3"/>
  <c r="N474" i="3"/>
  <c r="N475" i="3"/>
  <c r="N476" i="3"/>
  <c r="N477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342" i="3"/>
  <c r="N343" i="3"/>
  <c r="N339" i="3"/>
  <c r="N340" i="3"/>
  <c r="N341" i="3"/>
  <c r="Z3" i="4"/>
  <c r="Z4" i="4"/>
  <c r="Z5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66" i="4"/>
  <c r="Z167" i="4"/>
  <c r="Z168" i="4"/>
  <c r="Z169" i="4"/>
  <c r="Z170" i="4"/>
  <c r="Z171" i="4"/>
  <c r="Z172" i="4"/>
  <c r="Z173" i="4"/>
  <c r="Z174" i="4"/>
  <c r="Z175" i="4"/>
  <c r="Z176" i="4"/>
  <c r="Z177" i="4"/>
  <c r="Z178" i="4"/>
  <c r="Z179" i="4"/>
  <c r="Z180" i="4"/>
  <c r="Z181" i="4"/>
  <c r="Z182" i="4"/>
  <c r="Z183" i="4"/>
  <c r="Z184" i="4"/>
  <c r="Z185" i="4"/>
  <c r="Z186" i="4"/>
  <c r="Z187" i="4"/>
  <c r="Z188" i="4"/>
  <c r="Z189" i="4"/>
  <c r="Z190" i="4"/>
  <c r="Z191" i="4"/>
  <c r="Z192" i="4"/>
  <c r="Z193" i="4"/>
  <c r="Z194" i="4"/>
  <c r="Z195" i="4"/>
  <c r="Z196" i="4"/>
  <c r="Z197" i="4"/>
  <c r="Z198" i="4"/>
  <c r="Z199" i="4"/>
  <c r="Z200" i="4"/>
  <c r="Z201" i="4"/>
  <c r="Z202" i="4"/>
  <c r="Z203" i="4"/>
  <c r="Z204" i="4"/>
  <c r="Z205" i="4"/>
  <c r="Z206" i="4"/>
  <c r="Z207" i="4"/>
  <c r="Z208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" i="4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Z2" i="4"/>
  <c r="AL209" i="1"/>
  <c r="AK209" i="1"/>
  <c r="AJ209" i="1"/>
  <c r="AH209" i="1"/>
  <c r="AI209" i="1"/>
  <c r="AF209" i="1"/>
  <c r="Y209" i="1"/>
  <c r="S209" i="1"/>
  <c r="N209" i="1"/>
  <c r="AL208" i="1"/>
  <c r="AK208" i="1"/>
  <c r="AJ208" i="1"/>
  <c r="AI208" i="1"/>
  <c r="AH208" i="1"/>
  <c r="AF208" i="1"/>
  <c r="Y208" i="1"/>
  <c r="S208" i="1"/>
  <c r="N208" i="1"/>
  <c r="AL207" i="1"/>
  <c r="AK207" i="1"/>
  <c r="AJ207" i="1"/>
  <c r="AI207" i="1"/>
  <c r="AH207" i="1"/>
  <c r="AF207" i="1"/>
  <c r="Y207" i="1"/>
  <c r="S207" i="1"/>
  <c r="N207" i="1"/>
  <c r="AL206" i="1"/>
  <c r="AK206" i="1"/>
  <c r="AJ206" i="1"/>
  <c r="AI206" i="1"/>
  <c r="AH206" i="1"/>
  <c r="AF206" i="1"/>
  <c r="Y206" i="1"/>
  <c r="S206" i="1"/>
  <c r="N206" i="1"/>
  <c r="AL205" i="1"/>
  <c r="AK205" i="1"/>
  <c r="AJ205" i="1"/>
  <c r="AH205" i="1"/>
  <c r="AI205" i="1"/>
  <c r="AF205" i="1"/>
  <c r="Y205" i="1"/>
  <c r="S205" i="1"/>
  <c r="N205" i="1"/>
  <c r="AL204" i="1"/>
  <c r="AK204" i="1"/>
  <c r="AJ204" i="1"/>
  <c r="AI204" i="1"/>
  <c r="AH204" i="1"/>
  <c r="AF204" i="1"/>
  <c r="Y204" i="1"/>
  <c r="S204" i="1"/>
  <c r="N204" i="1"/>
  <c r="AL203" i="1"/>
  <c r="AK203" i="1"/>
  <c r="AH203" i="1"/>
  <c r="AI203" i="1"/>
  <c r="AJ203" i="1"/>
  <c r="AF203" i="1"/>
  <c r="Y203" i="1"/>
  <c r="S203" i="1"/>
  <c r="N203" i="1"/>
  <c r="AL202" i="1"/>
  <c r="AK202" i="1"/>
  <c r="AJ202" i="1"/>
  <c r="AI202" i="1"/>
  <c r="AH202" i="1"/>
  <c r="AF202" i="1"/>
  <c r="Y202" i="1"/>
  <c r="S202" i="1"/>
  <c r="N202" i="1"/>
  <c r="AL201" i="1"/>
  <c r="AK201" i="1"/>
  <c r="AJ201" i="1"/>
  <c r="AI201" i="1"/>
  <c r="AH201" i="1"/>
  <c r="AM201" i="1" s="1"/>
  <c r="AF201" i="1"/>
  <c r="Y201" i="1"/>
  <c r="S201" i="1"/>
  <c r="N201" i="1"/>
  <c r="AL200" i="1"/>
  <c r="AK200" i="1"/>
  <c r="AJ200" i="1"/>
  <c r="AI200" i="1"/>
  <c r="AH200" i="1"/>
  <c r="AF200" i="1"/>
  <c r="Y200" i="1"/>
  <c r="S200" i="1"/>
  <c r="N200" i="1"/>
  <c r="AL199" i="1"/>
  <c r="AK199" i="1"/>
  <c r="AJ199" i="1"/>
  <c r="AI199" i="1"/>
  <c r="AH199" i="1"/>
  <c r="AF199" i="1"/>
  <c r="Y199" i="1"/>
  <c r="S199" i="1"/>
  <c r="N199" i="1"/>
  <c r="AL198" i="1"/>
  <c r="AK198" i="1"/>
  <c r="AJ198" i="1"/>
  <c r="AI198" i="1"/>
  <c r="AH198" i="1"/>
  <c r="AF198" i="1"/>
  <c r="Y198" i="1"/>
  <c r="S198" i="1"/>
  <c r="N198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AL165" i="1"/>
  <c r="AK165" i="1"/>
  <c r="AJ165" i="1"/>
  <c r="AI165" i="1"/>
  <c r="AH165" i="1"/>
  <c r="AF165" i="1"/>
  <c r="Y165" i="1"/>
  <c r="S165" i="1"/>
  <c r="N165" i="1"/>
  <c r="AL164" i="1"/>
  <c r="AH164" i="1"/>
  <c r="AI164" i="1"/>
  <c r="AJ164" i="1"/>
  <c r="AK164" i="1"/>
  <c r="AF164" i="1"/>
  <c r="Y164" i="1"/>
  <c r="S164" i="1"/>
  <c r="N164" i="1"/>
  <c r="AL163" i="1"/>
  <c r="AK163" i="1"/>
  <c r="AJ163" i="1"/>
  <c r="AI163" i="1"/>
  <c r="AM163" i="1" s="1"/>
  <c r="AH163" i="1"/>
  <c r="AF163" i="1"/>
  <c r="Y163" i="1"/>
  <c r="S163" i="1"/>
  <c r="N163" i="1"/>
  <c r="AL162" i="1"/>
  <c r="AK162" i="1"/>
  <c r="AJ162" i="1"/>
  <c r="AI162" i="1"/>
  <c r="AH162" i="1"/>
  <c r="AF162" i="1"/>
  <c r="Y162" i="1"/>
  <c r="S162" i="1"/>
  <c r="N162" i="1"/>
  <c r="AL161" i="1"/>
  <c r="AK161" i="1"/>
  <c r="AJ161" i="1"/>
  <c r="AI161" i="1"/>
  <c r="AH161" i="1"/>
  <c r="AF161" i="1"/>
  <c r="Y161" i="1"/>
  <c r="S161" i="1"/>
  <c r="N161" i="1"/>
  <c r="AL160" i="1"/>
  <c r="AK160" i="1"/>
  <c r="AJ160" i="1"/>
  <c r="AI160" i="1"/>
  <c r="AH160" i="1"/>
  <c r="AF160" i="1"/>
  <c r="Y160" i="1"/>
  <c r="S160" i="1"/>
  <c r="N160" i="1"/>
  <c r="AL159" i="1"/>
  <c r="AK159" i="1"/>
  <c r="AJ159" i="1"/>
  <c r="AI159" i="1"/>
  <c r="AH159" i="1"/>
  <c r="AM159" i="1" s="1"/>
  <c r="AF159" i="1"/>
  <c r="Y159" i="1"/>
  <c r="S159" i="1"/>
  <c r="N159" i="1"/>
  <c r="AL158" i="1"/>
  <c r="AK158" i="1"/>
  <c r="AJ158" i="1"/>
  <c r="AI158" i="1"/>
  <c r="AH158" i="1"/>
  <c r="AF158" i="1"/>
  <c r="Y158" i="1"/>
  <c r="S158" i="1"/>
  <c r="N158" i="1"/>
  <c r="AL157" i="1"/>
  <c r="AK157" i="1"/>
  <c r="AJ157" i="1"/>
  <c r="AI157" i="1"/>
  <c r="AH157" i="1"/>
  <c r="AF157" i="1"/>
  <c r="Y157" i="1"/>
  <c r="S157" i="1"/>
  <c r="N157" i="1"/>
  <c r="AL156" i="1"/>
  <c r="AK156" i="1"/>
  <c r="AJ156" i="1"/>
  <c r="AI156" i="1"/>
  <c r="AH156" i="1"/>
  <c r="AF156" i="1"/>
  <c r="Y156" i="1"/>
  <c r="S156" i="1"/>
  <c r="N156" i="1"/>
  <c r="AL155" i="1"/>
  <c r="AK155" i="1"/>
  <c r="AH155" i="1"/>
  <c r="AI155" i="1"/>
  <c r="AJ155" i="1"/>
  <c r="AF155" i="1"/>
  <c r="Y155" i="1"/>
  <c r="S155" i="1"/>
  <c r="N155" i="1"/>
  <c r="AL154" i="1"/>
  <c r="AK154" i="1"/>
  <c r="AJ154" i="1"/>
  <c r="AI154" i="1"/>
  <c r="AH154" i="1"/>
  <c r="AF154" i="1"/>
  <c r="Y154" i="1"/>
  <c r="S154" i="1"/>
  <c r="N154" i="1"/>
  <c r="AL153" i="1"/>
  <c r="AK153" i="1"/>
  <c r="AJ153" i="1"/>
  <c r="AI153" i="1"/>
  <c r="AH153" i="1"/>
  <c r="AF153" i="1"/>
  <c r="Y153" i="1"/>
  <c r="S153" i="1"/>
  <c r="N153" i="1"/>
  <c r="AL152" i="1"/>
  <c r="AK152" i="1"/>
  <c r="AJ152" i="1"/>
  <c r="AI152" i="1"/>
  <c r="AH152" i="1"/>
  <c r="AM152" i="1" s="1"/>
  <c r="AF152" i="1"/>
  <c r="Y152" i="1"/>
  <c r="S152" i="1"/>
  <c r="N152" i="1"/>
  <c r="AL151" i="1"/>
  <c r="AK151" i="1"/>
  <c r="AJ151" i="1"/>
  <c r="AI151" i="1"/>
  <c r="AH151" i="1"/>
  <c r="AF151" i="1"/>
  <c r="Y151" i="1"/>
  <c r="S151" i="1"/>
  <c r="N151" i="1"/>
  <c r="AL150" i="1"/>
  <c r="AK150" i="1"/>
  <c r="AJ150" i="1"/>
  <c r="AI150" i="1"/>
  <c r="AH150" i="1"/>
  <c r="AF150" i="1"/>
  <c r="Y150" i="1"/>
  <c r="S150" i="1"/>
  <c r="N150" i="1"/>
  <c r="AL149" i="1"/>
  <c r="AK149" i="1"/>
  <c r="AJ149" i="1"/>
  <c r="AH149" i="1"/>
  <c r="AI149" i="1"/>
  <c r="AF149" i="1"/>
  <c r="Y149" i="1"/>
  <c r="S149" i="1"/>
  <c r="N149" i="1"/>
  <c r="AL148" i="1"/>
  <c r="AK148" i="1"/>
  <c r="AJ148" i="1"/>
  <c r="AI148" i="1"/>
  <c r="AH148" i="1"/>
  <c r="AF148" i="1"/>
  <c r="Y148" i="1"/>
  <c r="S148" i="1"/>
  <c r="N148" i="1"/>
  <c r="AL147" i="1"/>
  <c r="AH147" i="1"/>
  <c r="AI147" i="1"/>
  <c r="AJ147" i="1"/>
  <c r="AK147" i="1"/>
  <c r="AF147" i="1"/>
  <c r="Y147" i="1"/>
  <c r="S147" i="1"/>
  <c r="N147" i="1"/>
  <c r="AL146" i="1"/>
  <c r="AK146" i="1"/>
  <c r="AJ146" i="1"/>
  <c r="AI146" i="1"/>
  <c r="AH146" i="1"/>
  <c r="AF146" i="1"/>
  <c r="Y146" i="1"/>
  <c r="S146" i="1"/>
  <c r="N146" i="1"/>
  <c r="AL145" i="1"/>
  <c r="AK145" i="1"/>
  <c r="AJ145" i="1"/>
  <c r="AI145" i="1"/>
  <c r="AH145" i="1"/>
  <c r="AF145" i="1"/>
  <c r="Y145" i="1"/>
  <c r="S145" i="1"/>
  <c r="N145" i="1"/>
  <c r="AL144" i="1"/>
  <c r="AK144" i="1"/>
  <c r="AJ144" i="1"/>
  <c r="AH144" i="1"/>
  <c r="AI144" i="1"/>
  <c r="AF144" i="1"/>
  <c r="Y144" i="1"/>
  <c r="S144" i="1"/>
  <c r="N144" i="1"/>
  <c r="AL143" i="1"/>
  <c r="AK143" i="1"/>
  <c r="AJ143" i="1"/>
  <c r="AI143" i="1"/>
  <c r="AH143" i="1"/>
  <c r="AF143" i="1"/>
  <c r="Y143" i="1"/>
  <c r="S143" i="1"/>
  <c r="N143" i="1"/>
  <c r="AL142" i="1"/>
  <c r="AK142" i="1"/>
  <c r="AJ142" i="1"/>
  <c r="AI142" i="1"/>
  <c r="AH142" i="1"/>
  <c r="AF142" i="1"/>
  <c r="Y142" i="1"/>
  <c r="S142" i="1"/>
  <c r="N142" i="1"/>
  <c r="AL141" i="1"/>
  <c r="AK141" i="1"/>
  <c r="AJ141" i="1"/>
  <c r="AI141" i="1"/>
  <c r="AH141" i="1"/>
  <c r="AM141" i="1" s="1"/>
  <c r="AF141" i="1"/>
  <c r="Y141" i="1"/>
  <c r="S141" i="1"/>
  <c r="N141" i="1"/>
  <c r="AL140" i="1"/>
  <c r="AK140" i="1"/>
  <c r="AJ140" i="1"/>
  <c r="AI140" i="1"/>
  <c r="AH140" i="1"/>
  <c r="AF140" i="1"/>
  <c r="Y140" i="1"/>
  <c r="S140" i="1"/>
  <c r="N140" i="1"/>
  <c r="AL139" i="1"/>
  <c r="AK139" i="1"/>
  <c r="AH139" i="1"/>
  <c r="AI139" i="1"/>
  <c r="AJ139" i="1"/>
  <c r="AF139" i="1"/>
  <c r="Y139" i="1"/>
  <c r="S139" i="1"/>
  <c r="N139" i="1"/>
  <c r="AL138" i="1"/>
  <c r="AK138" i="1"/>
  <c r="AJ138" i="1"/>
  <c r="AI138" i="1"/>
  <c r="AH138" i="1"/>
  <c r="AM138" i="1" s="1"/>
  <c r="AF138" i="1"/>
  <c r="Y138" i="1"/>
  <c r="S138" i="1"/>
  <c r="N138" i="1"/>
  <c r="AL137" i="1"/>
  <c r="AK137" i="1"/>
  <c r="AJ137" i="1"/>
  <c r="AI137" i="1"/>
  <c r="AH137" i="1"/>
  <c r="AF137" i="1"/>
  <c r="Y137" i="1"/>
  <c r="S137" i="1"/>
  <c r="N137" i="1"/>
  <c r="AL136" i="1"/>
  <c r="AK136" i="1"/>
  <c r="AJ136" i="1"/>
  <c r="AI136" i="1"/>
  <c r="AH136" i="1"/>
  <c r="AM136" i="1" s="1"/>
  <c r="AF136" i="1"/>
  <c r="Y136" i="1"/>
  <c r="S136" i="1"/>
  <c r="N136" i="1"/>
  <c r="AL135" i="1"/>
  <c r="AK135" i="1"/>
  <c r="AJ135" i="1"/>
  <c r="AH135" i="1"/>
  <c r="AM135" i="1" s="1"/>
  <c r="AI135" i="1"/>
  <c r="AF135" i="1"/>
  <c r="Y135" i="1"/>
  <c r="S135" i="1"/>
  <c r="N135" i="1"/>
  <c r="AL134" i="1"/>
  <c r="AK134" i="1"/>
  <c r="AJ134" i="1"/>
  <c r="AI134" i="1"/>
  <c r="AH134" i="1"/>
  <c r="AF134" i="1"/>
  <c r="Y134" i="1"/>
  <c r="S134" i="1"/>
  <c r="N134" i="1"/>
  <c r="AL133" i="1"/>
  <c r="AH133" i="1"/>
  <c r="AI133" i="1"/>
  <c r="AJ133" i="1"/>
  <c r="AK133" i="1"/>
  <c r="AF133" i="1"/>
  <c r="Y133" i="1"/>
  <c r="S133" i="1"/>
  <c r="N133" i="1"/>
  <c r="AL132" i="1"/>
  <c r="AK132" i="1"/>
  <c r="AJ132" i="1"/>
  <c r="AI132" i="1"/>
  <c r="AM132" i="1" s="1"/>
  <c r="AH132" i="1"/>
  <c r="AF132" i="1"/>
  <c r="Y132" i="1"/>
  <c r="S132" i="1"/>
  <c r="N132" i="1"/>
  <c r="AL131" i="1"/>
  <c r="AK131" i="1"/>
  <c r="AJ131" i="1"/>
  <c r="AI131" i="1"/>
  <c r="AH131" i="1"/>
  <c r="AF131" i="1"/>
  <c r="Y131" i="1"/>
  <c r="S131" i="1"/>
  <c r="N131" i="1"/>
  <c r="AL130" i="1"/>
  <c r="AK130" i="1"/>
  <c r="AJ130" i="1"/>
  <c r="AI130" i="1"/>
  <c r="AH130" i="1"/>
  <c r="AF130" i="1"/>
  <c r="Y130" i="1"/>
  <c r="S130" i="1"/>
  <c r="N130" i="1"/>
  <c r="AL129" i="1"/>
  <c r="AK129" i="1"/>
  <c r="AJ129" i="1"/>
  <c r="AI129" i="1"/>
  <c r="AH129" i="1"/>
  <c r="AF129" i="1"/>
  <c r="Y129" i="1"/>
  <c r="S129" i="1"/>
  <c r="N129" i="1"/>
  <c r="AL128" i="1"/>
  <c r="AK128" i="1"/>
  <c r="AJ128" i="1"/>
  <c r="AI128" i="1"/>
  <c r="AH128" i="1"/>
  <c r="AM128" i="1" s="1"/>
  <c r="AF128" i="1"/>
  <c r="Y128" i="1"/>
  <c r="S128" i="1"/>
  <c r="N128" i="1"/>
  <c r="AL127" i="1"/>
  <c r="AK127" i="1"/>
  <c r="AJ127" i="1"/>
  <c r="AI127" i="1"/>
  <c r="AH127" i="1"/>
  <c r="AF127" i="1"/>
  <c r="Y127" i="1"/>
  <c r="S127" i="1"/>
  <c r="N127" i="1"/>
  <c r="AL126" i="1"/>
  <c r="AK126" i="1"/>
  <c r="AJ126" i="1"/>
  <c r="AI126" i="1"/>
  <c r="AH126" i="1"/>
  <c r="AF126" i="1"/>
  <c r="Y126" i="1"/>
  <c r="S126" i="1"/>
  <c r="N126" i="1"/>
  <c r="AL125" i="1"/>
  <c r="AK125" i="1"/>
  <c r="AJ125" i="1"/>
  <c r="AI125" i="1"/>
  <c r="AH125" i="1"/>
  <c r="AF125" i="1"/>
  <c r="Y125" i="1"/>
  <c r="S125" i="1"/>
  <c r="N125" i="1"/>
  <c r="AL124" i="1"/>
  <c r="AK124" i="1"/>
  <c r="AJ124" i="1"/>
  <c r="AI124" i="1"/>
  <c r="AH124" i="1"/>
  <c r="AF124" i="1"/>
  <c r="Y124" i="1"/>
  <c r="S124" i="1"/>
  <c r="N124" i="1"/>
  <c r="AL123" i="1"/>
  <c r="AK123" i="1"/>
  <c r="AJ123" i="1"/>
  <c r="AH123" i="1"/>
  <c r="AI123" i="1"/>
  <c r="AF123" i="1"/>
  <c r="Y123" i="1"/>
  <c r="S123" i="1"/>
  <c r="N123" i="1"/>
  <c r="AL122" i="1"/>
  <c r="AK122" i="1"/>
  <c r="AH122" i="1"/>
  <c r="AI122" i="1"/>
  <c r="AJ122" i="1"/>
  <c r="AF122" i="1"/>
  <c r="Y122" i="1"/>
  <c r="S122" i="1"/>
  <c r="N122" i="1"/>
  <c r="AL121" i="1"/>
  <c r="AH121" i="1"/>
  <c r="AI121" i="1"/>
  <c r="AJ121" i="1"/>
  <c r="AK121" i="1"/>
  <c r="AF121" i="1"/>
  <c r="Y121" i="1"/>
  <c r="S121" i="1"/>
  <c r="N121" i="1"/>
  <c r="AL120" i="1"/>
  <c r="AK120" i="1"/>
  <c r="AJ120" i="1"/>
  <c r="AI120" i="1"/>
  <c r="AH120" i="1"/>
  <c r="AF120" i="1"/>
  <c r="Y120" i="1"/>
  <c r="S120" i="1"/>
  <c r="N120" i="1"/>
  <c r="AL119" i="1"/>
  <c r="AK119" i="1"/>
  <c r="AJ119" i="1"/>
  <c r="AI119" i="1"/>
  <c r="AH119" i="1"/>
  <c r="AF119" i="1"/>
  <c r="Y119" i="1"/>
  <c r="S119" i="1"/>
  <c r="N119" i="1"/>
  <c r="AL118" i="1"/>
  <c r="AK118" i="1"/>
  <c r="AJ118" i="1"/>
  <c r="AI118" i="1"/>
  <c r="AH118" i="1"/>
  <c r="AF118" i="1"/>
  <c r="Y118" i="1"/>
  <c r="S118" i="1"/>
  <c r="N118" i="1"/>
  <c r="AL117" i="1"/>
  <c r="AK117" i="1"/>
  <c r="AJ117" i="1"/>
  <c r="AI117" i="1"/>
  <c r="AH117" i="1"/>
  <c r="AF117" i="1"/>
  <c r="Y117" i="1"/>
  <c r="S117" i="1"/>
  <c r="N117" i="1"/>
  <c r="AL116" i="1"/>
  <c r="AK116" i="1"/>
  <c r="AJ116" i="1"/>
  <c r="AI116" i="1"/>
  <c r="AH116" i="1"/>
  <c r="AF116" i="1"/>
  <c r="Y116" i="1"/>
  <c r="S116" i="1"/>
  <c r="N116" i="1"/>
  <c r="AL115" i="1"/>
  <c r="AK115" i="1"/>
  <c r="AJ115" i="1"/>
  <c r="AH115" i="1"/>
  <c r="AI115" i="1"/>
  <c r="AF115" i="1"/>
  <c r="Y115" i="1"/>
  <c r="S115" i="1"/>
  <c r="N115" i="1"/>
  <c r="AL114" i="1"/>
  <c r="AK114" i="1"/>
  <c r="AJ114" i="1"/>
  <c r="AI114" i="1"/>
  <c r="AH114" i="1"/>
  <c r="AF114" i="1"/>
  <c r="Y114" i="1"/>
  <c r="S114" i="1"/>
  <c r="N114" i="1"/>
  <c r="AL113" i="1"/>
  <c r="AK113" i="1"/>
  <c r="AJ113" i="1"/>
  <c r="AI113" i="1"/>
  <c r="AH113" i="1"/>
  <c r="AM113" i="1"/>
  <c r="AF113" i="1"/>
  <c r="Y113" i="1"/>
  <c r="S113" i="1"/>
  <c r="N113" i="1"/>
  <c r="AL112" i="1"/>
  <c r="AK112" i="1"/>
  <c r="AJ112" i="1"/>
  <c r="AI112" i="1"/>
  <c r="AM112" i="1" s="1"/>
  <c r="AH112" i="1"/>
  <c r="AF112" i="1"/>
  <c r="Y112" i="1"/>
  <c r="S112" i="1"/>
  <c r="N112" i="1"/>
  <c r="AL111" i="1"/>
  <c r="AK111" i="1"/>
  <c r="AJ111" i="1"/>
  <c r="AI111" i="1"/>
  <c r="AH111" i="1"/>
  <c r="AF111" i="1"/>
  <c r="Y111" i="1"/>
  <c r="S111" i="1"/>
  <c r="N111" i="1"/>
  <c r="AL110" i="1"/>
  <c r="AK110" i="1"/>
  <c r="AJ110" i="1"/>
  <c r="AH110" i="1"/>
  <c r="AI110" i="1"/>
  <c r="AF110" i="1"/>
  <c r="Y110" i="1"/>
  <c r="S110" i="1"/>
  <c r="N110" i="1"/>
  <c r="AL109" i="1"/>
  <c r="AK109" i="1"/>
  <c r="AJ109" i="1"/>
  <c r="AI109" i="1"/>
  <c r="AH109" i="1"/>
  <c r="AF109" i="1"/>
  <c r="Y109" i="1"/>
  <c r="S109" i="1"/>
  <c r="N109" i="1"/>
  <c r="AL108" i="1"/>
  <c r="AK108" i="1"/>
  <c r="AJ108" i="1"/>
  <c r="AH108" i="1"/>
  <c r="AI108" i="1"/>
  <c r="AF108" i="1"/>
  <c r="Y108" i="1"/>
  <c r="S108" i="1"/>
  <c r="N108" i="1"/>
  <c r="AL107" i="1"/>
  <c r="AK107" i="1"/>
  <c r="AH107" i="1"/>
  <c r="AI107" i="1"/>
  <c r="AJ107" i="1"/>
  <c r="AF107" i="1"/>
  <c r="Y107" i="1"/>
  <c r="S107" i="1"/>
  <c r="N107" i="1"/>
  <c r="AF106" i="1"/>
  <c r="AL106" i="1"/>
  <c r="AK106" i="1"/>
  <c r="AJ106" i="1"/>
  <c r="AI106" i="1"/>
  <c r="AH106" i="1"/>
  <c r="Y106" i="1"/>
  <c r="AF105" i="1"/>
  <c r="AL105" i="1"/>
  <c r="AK105" i="1"/>
  <c r="AJ105" i="1"/>
  <c r="AI105" i="1"/>
  <c r="AH105" i="1"/>
  <c r="AL104" i="1"/>
  <c r="AM104" i="1" s="1"/>
  <c r="AK104" i="1"/>
  <c r="AJ104" i="1"/>
  <c r="AI104" i="1"/>
  <c r="AH104" i="1"/>
  <c r="AL103" i="1"/>
  <c r="AK103" i="1"/>
  <c r="AJ103" i="1"/>
  <c r="AI103" i="1"/>
  <c r="AH103" i="1"/>
  <c r="AL102" i="1"/>
  <c r="AK102" i="1"/>
  <c r="AJ102" i="1"/>
  <c r="AH102" i="1"/>
  <c r="AI102" i="1"/>
  <c r="AL101" i="1"/>
  <c r="AK101" i="1"/>
  <c r="AJ101" i="1"/>
  <c r="AI101" i="1"/>
  <c r="AH101" i="1"/>
  <c r="AL100" i="1"/>
  <c r="AK100" i="1"/>
  <c r="AJ100" i="1"/>
  <c r="AI100" i="1"/>
  <c r="AH100" i="1"/>
  <c r="Y100" i="1"/>
  <c r="Y101" i="1"/>
  <c r="Y102" i="1"/>
  <c r="Y103" i="1"/>
  <c r="Y104" i="1"/>
  <c r="Y105" i="1"/>
  <c r="AF98" i="1"/>
  <c r="AF99" i="1"/>
  <c r="AF100" i="1"/>
  <c r="AF101" i="1"/>
  <c r="AF102" i="1"/>
  <c r="AF103" i="1"/>
  <c r="AF104" i="1"/>
  <c r="AL99" i="1"/>
  <c r="AK99" i="1"/>
  <c r="AJ99" i="1"/>
  <c r="AI99" i="1"/>
  <c r="AH99" i="1"/>
  <c r="Y98" i="1"/>
  <c r="Y99" i="1"/>
  <c r="S103" i="1"/>
  <c r="S104" i="1"/>
  <c r="S105" i="1"/>
  <c r="S106" i="1"/>
  <c r="N103" i="1"/>
  <c r="N104" i="1"/>
  <c r="N105" i="1"/>
  <c r="N106" i="1"/>
  <c r="AL98" i="1"/>
  <c r="AK98" i="1"/>
  <c r="AJ98" i="1"/>
  <c r="AI98" i="1"/>
  <c r="AH98" i="1"/>
  <c r="AF97" i="1"/>
  <c r="AL97" i="1"/>
  <c r="AK97" i="1"/>
  <c r="AJ97" i="1"/>
  <c r="AI97" i="1"/>
  <c r="AH97" i="1"/>
  <c r="Y97" i="1"/>
  <c r="AF96" i="1"/>
  <c r="AL96" i="1"/>
  <c r="AH96" i="1"/>
  <c r="AI96" i="1"/>
  <c r="AJ96" i="1"/>
  <c r="AK96" i="1"/>
  <c r="Y96" i="1"/>
  <c r="AF95" i="1"/>
  <c r="AL95" i="1"/>
  <c r="AH95" i="1"/>
  <c r="AI95" i="1"/>
  <c r="AJ95" i="1"/>
  <c r="AK95" i="1"/>
  <c r="Y95" i="1"/>
  <c r="S99" i="1"/>
  <c r="S100" i="1"/>
  <c r="S101" i="1"/>
  <c r="S102" i="1"/>
  <c r="N99" i="1"/>
  <c r="N100" i="1"/>
  <c r="N101" i="1"/>
  <c r="N102" i="1"/>
  <c r="AF94" i="1"/>
  <c r="AL94" i="1"/>
  <c r="AK94" i="1"/>
  <c r="AJ94" i="1"/>
  <c r="AH94" i="1"/>
  <c r="AI94" i="1"/>
  <c r="Y94" i="1"/>
  <c r="AF93" i="1"/>
  <c r="AL93" i="1"/>
  <c r="AK93" i="1"/>
  <c r="AJ93" i="1"/>
  <c r="AI93" i="1"/>
  <c r="AH93" i="1"/>
  <c r="Y93" i="1"/>
  <c r="AF92" i="1"/>
  <c r="AL92" i="1"/>
  <c r="AK92" i="1"/>
  <c r="AJ92" i="1"/>
  <c r="AI92" i="1"/>
  <c r="AH92" i="1"/>
  <c r="Y92" i="1"/>
  <c r="AF91" i="1"/>
  <c r="AL91" i="1"/>
  <c r="AK91" i="1"/>
  <c r="AJ91" i="1"/>
  <c r="AI91" i="1"/>
  <c r="AH91" i="1"/>
  <c r="Y91" i="1"/>
  <c r="S95" i="1"/>
  <c r="S96" i="1"/>
  <c r="S97" i="1"/>
  <c r="S98" i="1"/>
  <c r="N95" i="1"/>
  <c r="N96" i="1"/>
  <c r="N97" i="1"/>
  <c r="N98" i="1"/>
  <c r="S92" i="1"/>
  <c r="S93" i="1"/>
  <c r="S94" i="1"/>
  <c r="S91" i="1"/>
  <c r="N91" i="1"/>
  <c r="N92" i="1"/>
  <c r="N93" i="1"/>
  <c r="N94" i="1"/>
  <c r="AL89" i="1"/>
  <c r="AL90" i="1"/>
  <c r="AK89" i="1"/>
  <c r="AH89" i="1"/>
  <c r="AI89" i="1"/>
  <c r="AJ89" i="1"/>
  <c r="AK90" i="1"/>
  <c r="AJ90" i="1"/>
  <c r="AI90" i="1"/>
  <c r="AH90" i="1"/>
  <c r="AF89" i="1"/>
  <c r="AF90" i="1"/>
  <c r="Y89" i="1"/>
  <c r="Y90" i="1"/>
  <c r="AF88" i="1"/>
  <c r="AL88" i="1"/>
  <c r="AK88" i="1"/>
  <c r="AJ88" i="1"/>
  <c r="AI88" i="1"/>
  <c r="AH88" i="1"/>
  <c r="Y88" i="1"/>
  <c r="AF87" i="1"/>
  <c r="AL87" i="1"/>
  <c r="AK87" i="1"/>
  <c r="AJ87" i="1"/>
  <c r="AI87" i="1"/>
  <c r="AH87" i="1"/>
  <c r="Y87" i="1"/>
  <c r="S87" i="1"/>
  <c r="S88" i="1"/>
  <c r="S89" i="1"/>
  <c r="S90" i="1"/>
  <c r="N87" i="1"/>
  <c r="N88" i="1"/>
  <c r="N89" i="1"/>
  <c r="N90" i="1"/>
  <c r="AF86" i="1"/>
  <c r="AL86" i="1"/>
  <c r="AK86" i="1"/>
  <c r="AJ86" i="1"/>
  <c r="AI86" i="1"/>
  <c r="AH86" i="1"/>
  <c r="Y86" i="1"/>
  <c r="AF85" i="1"/>
  <c r="AL85" i="1"/>
  <c r="AK85" i="1"/>
  <c r="AJ85" i="1"/>
  <c r="AI85" i="1"/>
  <c r="AH85" i="1"/>
  <c r="Y85" i="1"/>
  <c r="AF84" i="1"/>
  <c r="AL84" i="1"/>
  <c r="AK84" i="1"/>
  <c r="AJ84" i="1"/>
  <c r="AI84" i="1"/>
  <c r="AH84" i="1"/>
  <c r="Y84" i="1"/>
  <c r="AF83" i="1"/>
  <c r="AL83" i="1"/>
  <c r="AK83" i="1"/>
  <c r="AJ83" i="1"/>
  <c r="AI83" i="1"/>
  <c r="AH83" i="1"/>
  <c r="Y83" i="1"/>
  <c r="S84" i="1"/>
  <c r="N84" i="1"/>
  <c r="S83" i="1"/>
  <c r="S85" i="1"/>
  <c r="S86" i="1"/>
  <c r="N83" i="1"/>
  <c r="N85" i="1"/>
  <c r="N86" i="1"/>
  <c r="AF82" i="1"/>
  <c r="AL82" i="1"/>
  <c r="AH82" i="1"/>
  <c r="AI82" i="1"/>
  <c r="AJ82" i="1"/>
  <c r="AK82" i="1"/>
  <c r="AF81" i="1"/>
  <c r="AL81" i="1"/>
  <c r="AK81" i="1"/>
  <c r="AJ81" i="1"/>
  <c r="AH81" i="1"/>
  <c r="AI81" i="1"/>
  <c r="AF80" i="1"/>
  <c r="AL80" i="1"/>
  <c r="AK80" i="1"/>
  <c r="AJ80" i="1"/>
  <c r="AI80" i="1"/>
  <c r="AH80" i="1"/>
  <c r="Y80" i="1"/>
  <c r="Y81" i="1"/>
  <c r="Y82" i="1"/>
  <c r="AF79" i="1"/>
  <c r="AL79" i="1"/>
  <c r="AK79" i="1"/>
  <c r="AJ79" i="1"/>
  <c r="AI79" i="1"/>
  <c r="AH79" i="1"/>
  <c r="Y79" i="1"/>
  <c r="AF78" i="1"/>
  <c r="AL78" i="1"/>
  <c r="AK78" i="1"/>
  <c r="AJ78" i="1"/>
  <c r="AI78" i="1"/>
  <c r="AH78" i="1"/>
  <c r="Y78" i="1"/>
  <c r="AF77" i="1"/>
  <c r="AL77" i="1"/>
  <c r="AK77" i="1"/>
  <c r="AM77" i="1" s="1"/>
  <c r="AJ77" i="1"/>
  <c r="AI77" i="1"/>
  <c r="AH77" i="1"/>
  <c r="Y77" i="1"/>
  <c r="AF76" i="1"/>
  <c r="AL76" i="1"/>
  <c r="AK76" i="1"/>
  <c r="AJ76" i="1"/>
  <c r="AI76" i="1"/>
  <c r="AH76" i="1"/>
  <c r="Y76" i="1"/>
  <c r="AF75" i="1"/>
  <c r="AL75" i="1"/>
  <c r="AK75" i="1"/>
  <c r="AJ75" i="1"/>
  <c r="AI75" i="1"/>
  <c r="AM75" i="1" s="1"/>
  <c r="AH75" i="1"/>
  <c r="Y75" i="1"/>
  <c r="S79" i="1"/>
  <c r="S80" i="1"/>
  <c r="S81" i="1"/>
  <c r="S82" i="1"/>
  <c r="N79" i="1"/>
  <c r="N80" i="1"/>
  <c r="N81" i="1"/>
  <c r="N82" i="1"/>
  <c r="AF74" i="1"/>
  <c r="AL74" i="1"/>
  <c r="AK74" i="1"/>
  <c r="AJ74" i="1"/>
  <c r="AI74" i="1"/>
  <c r="AH74" i="1"/>
  <c r="AM74" i="1" s="1"/>
  <c r="Y74" i="1"/>
  <c r="S74" i="1"/>
  <c r="AF73" i="1"/>
  <c r="AL73" i="1"/>
  <c r="AK73" i="1"/>
  <c r="AJ73" i="1"/>
  <c r="AH73" i="1"/>
  <c r="AI73" i="1"/>
  <c r="Y73" i="1"/>
  <c r="AL72" i="1"/>
  <c r="AF72" i="1"/>
  <c r="AK72" i="1"/>
  <c r="AJ72" i="1"/>
  <c r="AI72" i="1"/>
  <c r="AM72" i="1" s="1"/>
  <c r="AH72" i="1"/>
  <c r="Y72" i="1"/>
  <c r="AF71" i="1"/>
  <c r="AL71" i="1"/>
  <c r="AK71" i="1"/>
  <c r="AJ71" i="1"/>
  <c r="AI71" i="1"/>
  <c r="AH71" i="1"/>
  <c r="Y71" i="1"/>
  <c r="S75" i="1"/>
  <c r="S76" i="1"/>
  <c r="S77" i="1"/>
  <c r="S78" i="1"/>
  <c r="N75" i="1"/>
  <c r="N76" i="1"/>
  <c r="N77" i="1"/>
  <c r="N78" i="1"/>
  <c r="AF70" i="1"/>
  <c r="AL70" i="1"/>
  <c r="AK70" i="1"/>
  <c r="AH70" i="1"/>
  <c r="AI70" i="1"/>
  <c r="AJ70" i="1"/>
  <c r="Y70" i="1"/>
  <c r="AF69" i="1"/>
  <c r="AL69" i="1"/>
  <c r="AK69" i="1"/>
  <c r="AJ69" i="1"/>
  <c r="AH69" i="1"/>
  <c r="AI69" i="1"/>
  <c r="Y69" i="1"/>
  <c r="AF68" i="1"/>
  <c r="AL68" i="1"/>
  <c r="AK68" i="1"/>
  <c r="AJ68" i="1"/>
  <c r="AI68" i="1"/>
  <c r="AH68" i="1"/>
  <c r="Y68" i="1"/>
  <c r="AF67" i="1"/>
  <c r="AL67" i="1"/>
  <c r="AK67" i="1"/>
  <c r="AJ67" i="1"/>
  <c r="AI67" i="1"/>
  <c r="AH67" i="1"/>
  <c r="Y67" i="1"/>
  <c r="S71" i="1"/>
  <c r="S72" i="1"/>
  <c r="S73" i="1"/>
  <c r="N71" i="1"/>
  <c r="N72" i="1"/>
  <c r="N73" i="1"/>
  <c r="N74" i="1"/>
  <c r="S68" i="1"/>
  <c r="S69" i="1"/>
  <c r="S70" i="1"/>
  <c r="N68" i="1"/>
  <c r="N69" i="1"/>
  <c r="N70" i="1"/>
  <c r="S67" i="1"/>
  <c r="N67" i="1"/>
  <c r="AF66" i="1"/>
  <c r="AL66" i="1"/>
  <c r="AK66" i="1"/>
  <c r="AJ66" i="1"/>
  <c r="AH66" i="1"/>
  <c r="AI66" i="1"/>
  <c r="Y66" i="1"/>
  <c r="AF65" i="1"/>
  <c r="AL65" i="1"/>
  <c r="AK65" i="1"/>
  <c r="AJ65" i="1"/>
  <c r="AI65" i="1"/>
  <c r="AH65" i="1"/>
  <c r="Y65" i="1"/>
  <c r="AF64" i="1"/>
  <c r="AL64" i="1"/>
  <c r="AK64" i="1"/>
  <c r="AJ64" i="1"/>
  <c r="AI64" i="1"/>
  <c r="AH64" i="1"/>
  <c r="Y64" i="1"/>
  <c r="AF63" i="1"/>
  <c r="AL63" i="1"/>
  <c r="AK63" i="1"/>
  <c r="AH63" i="1"/>
  <c r="AI63" i="1"/>
  <c r="AJ63" i="1"/>
  <c r="Y63" i="1"/>
  <c r="AL62" i="1"/>
  <c r="AK62" i="1"/>
  <c r="AJ62" i="1"/>
  <c r="AI62" i="1"/>
  <c r="AH62" i="1"/>
  <c r="AF62" i="1"/>
  <c r="Y62" i="1"/>
  <c r="AL61" i="1"/>
  <c r="AK61" i="1"/>
  <c r="AJ61" i="1"/>
  <c r="AI61" i="1"/>
  <c r="AH61" i="1"/>
  <c r="AF61" i="1"/>
  <c r="Y61" i="1"/>
  <c r="AL60" i="1"/>
  <c r="AK60" i="1"/>
  <c r="AJ60" i="1"/>
  <c r="AI60" i="1"/>
  <c r="AH60" i="1"/>
  <c r="AF60" i="1"/>
  <c r="Y60" i="1"/>
  <c r="AL59" i="1"/>
  <c r="AK59" i="1"/>
  <c r="AJ59" i="1"/>
  <c r="AI59" i="1"/>
  <c r="AH59" i="1"/>
  <c r="AF59" i="1"/>
  <c r="Y59" i="1"/>
  <c r="AL58" i="1"/>
  <c r="AK58" i="1"/>
  <c r="AJ58" i="1"/>
  <c r="AI58" i="1"/>
  <c r="AM58" i="1" s="1"/>
  <c r="AH58" i="1"/>
  <c r="AF58" i="1"/>
  <c r="Y58" i="1"/>
  <c r="AL57" i="1"/>
  <c r="AK57" i="1"/>
  <c r="AJ57" i="1"/>
  <c r="AI57" i="1"/>
  <c r="AH57" i="1"/>
  <c r="AF57" i="1"/>
  <c r="Y57" i="1"/>
  <c r="AL56" i="1"/>
  <c r="AK56" i="1"/>
  <c r="AJ56" i="1"/>
  <c r="AI56" i="1"/>
  <c r="AH56" i="1"/>
  <c r="AM56" i="1" s="1"/>
  <c r="AF56" i="1"/>
  <c r="Y56" i="1"/>
  <c r="AL55" i="1"/>
  <c r="AK55" i="1"/>
  <c r="AJ55" i="1"/>
  <c r="AI55" i="1"/>
  <c r="AH55" i="1"/>
  <c r="AF55" i="1"/>
  <c r="Y55" i="1"/>
  <c r="S55" i="1"/>
  <c r="S56" i="1"/>
  <c r="S57" i="1"/>
  <c r="S58" i="1"/>
  <c r="S59" i="1"/>
  <c r="S60" i="1"/>
  <c r="S61" i="1"/>
  <c r="S62" i="1"/>
  <c r="S63" i="1"/>
  <c r="S64" i="1"/>
  <c r="S65" i="1"/>
  <c r="S66" i="1"/>
  <c r="N55" i="1"/>
  <c r="N56" i="1"/>
  <c r="N57" i="1"/>
  <c r="N58" i="1"/>
  <c r="N59" i="1"/>
  <c r="N60" i="1"/>
  <c r="N61" i="1"/>
  <c r="N62" i="1"/>
  <c r="N63" i="1"/>
  <c r="N64" i="1"/>
  <c r="N65" i="1"/>
  <c r="N66" i="1"/>
  <c r="AL54" i="1"/>
  <c r="AK54" i="1"/>
  <c r="AJ54" i="1"/>
  <c r="AI54" i="1"/>
  <c r="AH54" i="1"/>
  <c r="AF54" i="1"/>
  <c r="Y54" i="1"/>
  <c r="AL53" i="1"/>
  <c r="AK53" i="1"/>
  <c r="AH53" i="1"/>
  <c r="AI53" i="1"/>
  <c r="AJ53" i="1"/>
  <c r="AF53" i="1"/>
  <c r="Y53" i="1"/>
  <c r="AL52" i="1"/>
  <c r="AK52" i="1"/>
  <c r="AJ52" i="1"/>
  <c r="AI52" i="1"/>
  <c r="AH52" i="1"/>
  <c r="AF52" i="1"/>
  <c r="Y52" i="1"/>
  <c r="AL51" i="1"/>
  <c r="AK51" i="1"/>
  <c r="AJ51" i="1"/>
  <c r="AI51" i="1"/>
  <c r="AH51" i="1"/>
  <c r="AF51" i="1"/>
  <c r="Y51" i="1"/>
  <c r="AL50" i="1"/>
  <c r="AK50" i="1"/>
  <c r="AJ50" i="1"/>
  <c r="AI50" i="1"/>
  <c r="AH50" i="1"/>
  <c r="AF50" i="1"/>
  <c r="Y50" i="1"/>
  <c r="AL49" i="1"/>
  <c r="AH49" i="1"/>
  <c r="AI49" i="1"/>
  <c r="AJ49" i="1"/>
  <c r="AK49" i="1"/>
  <c r="AF49" i="1"/>
  <c r="Y49" i="1"/>
  <c r="AL48" i="1"/>
  <c r="AK48" i="1"/>
  <c r="AJ48" i="1"/>
  <c r="AI48" i="1"/>
  <c r="AH48" i="1"/>
  <c r="AM48" i="1" s="1"/>
  <c r="AF48" i="1"/>
  <c r="Y48" i="1"/>
  <c r="AL47" i="1"/>
  <c r="AK47" i="1"/>
  <c r="AJ47" i="1"/>
  <c r="AI47" i="1"/>
  <c r="AH47" i="1"/>
  <c r="AF47" i="1"/>
  <c r="Y47" i="1"/>
  <c r="AL46" i="1"/>
  <c r="AK46" i="1"/>
  <c r="AJ46" i="1"/>
  <c r="AI46" i="1"/>
  <c r="AH46" i="1"/>
  <c r="AF46" i="1"/>
  <c r="Y46" i="1"/>
  <c r="AL45" i="1"/>
  <c r="AK45" i="1"/>
  <c r="AJ45" i="1"/>
  <c r="AI45" i="1"/>
  <c r="AH45" i="1"/>
  <c r="AF45" i="1"/>
  <c r="Y45" i="1"/>
  <c r="AL44" i="1"/>
  <c r="AK44" i="1"/>
  <c r="AJ44" i="1"/>
  <c r="AI44" i="1"/>
  <c r="AH44" i="1"/>
  <c r="AF44" i="1"/>
  <c r="Y44" i="1"/>
  <c r="S47" i="1"/>
  <c r="S48" i="1"/>
  <c r="S49" i="1"/>
  <c r="S50" i="1"/>
  <c r="S51" i="1"/>
  <c r="S52" i="1"/>
  <c r="S53" i="1"/>
  <c r="S54" i="1"/>
  <c r="N48" i="1"/>
  <c r="N49" i="1"/>
  <c r="N50" i="1"/>
  <c r="N51" i="1"/>
  <c r="N52" i="1"/>
  <c r="N53" i="1"/>
  <c r="N54" i="1"/>
  <c r="N47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3" i="1"/>
  <c r="AF43" i="1"/>
  <c r="AL43" i="1"/>
  <c r="AH43" i="1"/>
  <c r="AI43" i="1"/>
  <c r="AJ43" i="1"/>
  <c r="AK43" i="1"/>
  <c r="Y43" i="1"/>
  <c r="AS43" i="1"/>
  <c r="AS42" i="1"/>
  <c r="AL42" i="1"/>
  <c r="AK42" i="1"/>
  <c r="AJ42" i="1"/>
  <c r="AI42" i="1"/>
  <c r="AH42" i="1"/>
  <c r="AS41" i="1"/>
  <c r="AL41" i="1"/>
  <c r="AK41" i="1"/>
  <c r="AJ41" i="1"/>
  <c r="AI41" i="1"/>
  <c r="AH41" i="1"/>
  <c r="AS40" i="1"/>
  <c r="AL40" i="1"/>
  <c r="AK40" i="1"/>
  <c r="AJ40" i="1"/>
  <c r="AI40" i="1"/>
  <c r="AH40" i="1"/>
  <c r="AS39" i="1"/>
  <c r="AL39" i="1"/>
  <c r="AK39" i="1"/>
  <c r="AJ39" i="1"/>
  <c r="AI39" i="1"/>
  <c r="AH39" i="1"/>
  <c r="AS38" i="1"/>
  <c r="AL38" i="1"/>
  <c r="AK38" i="1"/>
  <c r="AH38" i="1"/>
  <c r="AI38" i="1"/>
  <c r="AJ38" i="1"/>
  <c r="AS37" i="1"/>
  <c r="AL37" i="1"/>
  <c r="AK37" i="1"/>
  <c r="AJ37" i="1"/>
  <c r="AH37" i="1"/>
  <c r="AI37" i="1"/>
  <c r="AS36" i="1"/>
  <c r="AL36" i="1"/>
  <c r="AK36" i="1"/>
  <c r="AH36" i="1"/>
  <c r="AI36" i="1"/>
  <c r="AJ36" i="1"/>
  <c r="AS35" i="1"/>
  <c r="AL35" i="1"/>
  <c r="AK35" i="1"/>
  <c r="AJ35" i="1"/>
  <c r="AI35" i="1"/>
  <c r="AH35" i="1"/>
  <c r="AS34" i="1"/>
  <c r="AL34" i="1"/>
  <c r="AK34" i="1"/>
  <c r="AH34" i="1"/>
  <c r="AI34" i="1"/>
  <c r="AJ34" i="1"/>
  <c r="AS33" i="1"/>
  <c r="AL33" i="1"/>
  <c r="AK33" i="1"/>
  <c r="AJ33" i="1"/>
  <c r="AI33" i="1"/>
  <c r="AH33" i="1"/>
  <c r="AS32" i="1"/>
  <c r="AL32" i="1"/>
  <c r="AK32" i="1"/>
  <c r="AJ32" i="1"/>
  <c r="AI32" i="1"/>
  <c r="AH32" i="1"/>
  <c r="AS31" i="1"/>
  <c r="AL31" i="1"/>
  <c r="AK31" i="1"/>
  <c r="AJ31" i="1"/>
  <c r="AH31" i="1"/>
  <c r="AI31" i="1"/>
  <c r="AS30" i="1"/>
  <c r="AL30" i="1"/>
  <c r="AK30" i="1"/>
  <c r="AJ30" i="1"/>
  <c r="AI30" i="1"/>
  <c r="AH30" i="1"/>
  <c r="AS29" i="1"/>
  <c r="AL29" i="1"/>
  <c r="AK29" i="1"/>
  <c r="AH29" i="1"/>
  <c r="AI29" i="1"/>
  <c r="AM29" i="1" s="1"/>
  <c r="AJ29" i="1"/>
  <c r="AL28" i="1"/>
  <c r="AK28" i="1"/>
  <c r="AH28" i="1"/>
  <c r="AI28" i="1"/>
  <c r="AJ28" i="1"/>
  <c r="AL27" i="1"/>
  <c r="AK27" i="1"/>
  <c r="AJ27" i="1"/>
  <c r="AI27" i="1"/>
  <c r="AH27" i="1"/>
  <c r="AL26" i="1"/>
  <c r="AK26" i="1"/>
  <c r="AJ26" i="1"/>
  <c r="AI26" i="1"/>
  <c r="AH26" i="1"/>
  <c r="AL25" i="1"/>
  <c r="AK25" i="1"/>
  <c r="AJ25" i="1"/>
  <c r="AH25" i="1"/>
  <c r="AI25" i="1"/>
  <c r="AL24" i="1"/>
  <c r="AK24" i="1"/>
  <c r="AJ24" i="1"/>
  <c r="AI24" i="1"/>
  <c r="AH24" i="1"/>
  <c r="AL23" i="1"/>
  <c r="AH23" i="1"/>
  <c r="AI23" i="1"/>
  <c r="AJ23" i="1"/>
  <c r="AK23" i="1"/>
  <c r="AL22" i="1"/>
  <c r="AK22" i="1"/>
  <c r="AJ22" i="1"/>
  <c r="AI22" i="1"/>
  <c r="AH22" i="1"/>
  <c r="AL21" i="1"/>
  <c r="AK21" i="1"/>
  <c r="AJ21" i="1"/>
  <c r="AI21" i="1"/>
  <c r="AH21" i="1"/>
  <c r="AL20" i="1"/>
  <c r="AH20" i="1"/>
  <c r="AI20" i="1"/>
  <c r="AJ20" i="1"/>
  <c r="AK20" i="1"/>
  <c r="AL19" i="1"/>
  <c r="AK19" i="1"/>
  <c r="AH19" i="1"/>
  <c r="AI19" i="1"/>
  <c r="AJ19" i="1"/>
  <c r="AL18" i="1"/>
  <c r="AK18" i="1"/>
  <c r="AJ18" i="1"/>
  <c r="AI18" i="1"/>
  <c r="AH18" i="1"/>
  <c r="AL17" i="1"/>
  <c r="AK17" i="1"/>
  <c r="AJ17" i="1"/>
  <c r="AI17" i="1"/>
  <c r="AH17" i="1"/>
  <c r="AL16" i="1"/>
  <c r="AK16" i="1"/>
  <c r="AJ16" i="1"/>
  <c r="AI16" i="1"/>
  <c r="AH16" i="1"/>
  <c r="AM16" i="1" s="1"/>
  <c r="AL15" i="1"/>
  <c r="AK15" i="1"/>
  <c r="AJ15" i="1"/>
  <c r="AI15" i="1"/>
  <c r="AH15" i="1"/>
  <c r="AL14" i="1"/>
  <c r="AK14" i="1"/>
  <c r="AJ14" i="1"/>
  <c r="AI14" i="1"/>
  <c r="AH14" i="1"/>
  <c r="AL13" i="1"/>
  <c r="AK13" i="1"/>
  <c r="AJ13" i="1"/>
  <c r="AI13" i="1"/>
  <c r="AH13" i="1"/>
  <c r="AL12" i="1"/>
  <c r="AK12" i="1"/>
  <c r="AJ12" i="1"/>
  <c r="AI12" i="1"/>
  <c r="AH12" i="1"/>
  <c r="AL11" i="1"/>
  <c r="AK11" i="1"/>
  <c r="AJ11" i="1"/>
  <c r="AI11" i="1"/>
  <c r="AM11" i="1" s="1"/>
  <c r="AH11" i="1"/>
  <c r="AL10" i="1"/>
  <c r="AK10" i="1"/>
  <c r="AJ10" i="1"/>
  <c r="AI10" i="1"/>
  <c r="AH10" i="1"/>
  <c r="AL9" i="1"/>
  <c r="AK9" i="1"/>
  <c r="AJ9" i="1"/>
  <c r="AI9" i="1"/>
  <c r="AH9" i="1"/>
  <c r="AL8" i="1"/>
  <c r="AK8" i="1"/>
  <c r="AH8" i="1"/>
  <c r="AI8" i="1"/>
  <c r="AJ8" i="1"/>
  <c r="AL7" i="1"/>
  <c r="AK7" i="1"/>
  <c r="AJ7" i="1"/>
  <c r="AI7" i="1"/>
  <c r="AH7" i="1"/>
  <c r="AL6" i="1"/>
  <c r="AK6" i="1"/>
  <c r="AJ6" i="1"/>
  <c r="AI6" i="1"/>
  <c r="AH6" i="1"/>
  <c r="AL5" i="1"/>
  <c r="AK5" i="1"/>
  <c r="AJ5" i="1"/>
  <c r="AI5" i="1"/>
  <c r="AH5" i="1"/>
  <c r="AL4" i="1"/>
  <c r="AK4" i="1"/>
  <c r="AJ4" i="1"/>
  <c r="AI4" i="1"/>
  <c r="AH4" i="1"/>
  <c r="AL3" i="1"/>
  <c r="AH3" i="1"/>
  <c r="AI3" i="1"/>
  <c r="AJ3" i="1"/>
  <c r="AK3" i="1"/>
  <c r="AF42" i="1"/>
  <c r="Y42" i="1"/>
  <c r="AF41" i="1"/>
  <c r="Y41" i="1"/>
  <c r="AF40" i="1"/>
  <c r="Y40" i="1"/>
  <c r="AF39" i="1"/>
  <c r="Y39" i="1"/>
  <c r="Y38" i="1"/>
  <c r="AF37" i="1"/>
  <c r="Y37" i="1"/>
  <c r="AF36" i="1"/>
  <c r="Y36" i="1"/>
  <c r="AF35" i="1"/>
  <c r="Y35" i="1"/>
  <c r="AF34" i="1"/>
  <c r="Y34" i="1"/>
  <c r="AF33" i="1"/>
  <c r="Y33" i="1"/>
  <c r="AF32" i="1"/>
  <c r="Y32" i="1"/>
  <c r="AF31" i="1"/>
  <c r="Y31" i="1"/>
  <c r="AF30" i="1"/>
  <c r="Y30" i="1"/>
  <c r="AF29" i="1"/>
  <c r="Y29" i="1"/>
  <c r="AF28" i="1"/>
  <c r="Y28" i="1"/>
  <c r="AF27" i="1"/>
  <c r="Y27" i="1"/>
  <c r="AF26" i="1"/>
  <c r="Y26" i="1"/>
  <c r="AF25" i="1"/>
  <c r="Y25" i="1"/>
  <c r="AF24" i="1"/>
  <c r="Y24" i="1"/>
  <c r="AF23" i="1"/>
  <c r="Y23" i="1"/>
  <c r="AF22" i="1"/>
  <c r="Y22" i="1"/>
  <c r="AF21" i="1"/>
  <c r="Y21" i="1"/>
  <c r="AF20" i="1"/>
  <c r="Y20" i="1"/>
  <c r="AF19" i="1"/>
  <c r="Y19" i="1"/>
  <c r="AF18" i="1"/>
  <c r="Y18" i="1"/>
  <c r="AF17" i="1"/>
  <c r="Y17" i="1"/>
  <c r="AF16" i="1"/>
  <c r="Y16" i="1"/>
  <c r="AF15" i="1"/>
  <c r="Y15" i="1"/>
  <c r="AF14" i="1"/>
  <c r="Y14" i="1"/>
  <c r="Y13" i="1"/>
  <c r="AF12" i="1"/>
  <c r="Y12" i="1"/>
  <c r="AF11" i="1"/>
  <c r="Y11" i="1"/>
  <c r="AF10" i="1"/>
  <c r="Y10" i="1"/>
  <c r="AF9" i="1"/>
  <c r="Y9" i="1"/>
  <c r="AF8" i="1"/>
  <c r="Y8" i="1"/>
  <c r="AF7" i="1"/>
  <c r="Y7" i="1"/>
  <c r="AF6" i="1"/>
  <c r="Y6" i="1"/>
  <c r="AF5" i="1"/>
  <c r="Y5" i="1"/>
  <c r="AF4" i="1"/>
  <c r="Y4" i="1"/>
  <c r="AF3" i="1"/>
  <c r="Y3" i="1"/>
  <c r="AM151" i="1"/>
  <c r="AM131" i="1"/>
  <c r="AM59" i="1"/>
  <c r="B3" i="6"/>
  <c r="D3" i="6"/>
  <c r="E3" i="6"/>
  <c r="A3" i="6"/>
  <c r="C3" i="6"/>
  <c r="AB299" i="4" l="1"/>
  <c r="AB264" i="4"/>
  <c r="AM237" i="1"/>
  <c r="AM5" i="1"/>
  <c r="AM99" i="1"/>
  <c r="AM100" i="1"/>
  <c r="AM101" i="1"/>
  <c r="AM144" i="1"/>
  <c r="AM165" i="1"/>
  <c r="AM246" i="1"/>
  <c r="AM49" i="1"/>
  <c r="AM57" i="1"/>
  <c r="AM69" i="1"/>
  <c r="AM78" i="1"/>
  <c r="AM79" i="1"/>
  <c r="AM122" i="1"/>
  <c r="AM140" i="1"/>
  <c r="AM153" i="1"/>
  <c r="AM156" i="1"/>
  <c r="AM204" i="1"/>
  <c r="AM43" i="1"/>
  <c r="AM143" i="1"/>
  <c r="AM203" i="1"/>
  <c r="AM88" i="1"/>
  <c r="AM70" i="1"/>
  <c r="AM85" i="1"/>
  <c r="AM107" i="1"/>
  <c r="AM146" i="1"/>
  <c r="AM8" i="1"/>
  <c r="AM17" i="1"/>
  <c r="AM68" i="1"/>
  <c r="AM89" i="1"/>
  <c r="AM108" i="1"/>
  <c r="AM117" i="1"/>
  <c r="AM129" i="1"/>
  <c r="AM199" i="1"/>
  <c r="AM14" i="1"/>
  <c r="AM39" i="1"/>
  <c r="AM61" i="1"/>
  <c r="AM110" i="1"/>
  <c r="AM150" i="1"/>
  <c r="AM158" i="1"/>
  <c r="AM235" i="1"/>
  <c r="AM243" i="1"/>
  <c r="AM38" i="1"/>
  <c r="AM26" i="1"/>
  <c r="AM102" i="1"/>
  <c r="AM4" i="1"/>
  <c r="AM62" i="1"/>
  <c r="AM80" i="1"/>
  <c r="AM160" i="1"/>
  <c r="AM28" i="1"/>
  <c r="AM67" i="1"/>
  <c r="AM76" i="1"/>
  <c r="AM114" i="1"/>
  <c r="AM147" i="1"/>
  <c r="AM154" i="1"/>
  <c r="AM157" i="1"/>
  <c r="AM208" i="1"/>
  <c r="AM209" i="1"/>
  <c r="AM45" i="1"/>
  <c r="AM60" i="1"/>
  <c r="AM98" i="1"/>
  <c r="AM127" i="1"/>
  <c r="AM134" i="1"/>
  <c r="AM162" i="1"/>
  <c r="AM252" i="1"/>
  <c r="AB179" i="4"/>
  <c r="AB147" i="4"/>
  <c r="AB107" i="4"/>
  <c r="AB59" i="4"/>
  <c r="AB3" i="4"/>
  <c r="AB195" i="4"/>
  <c r="AB163" i="4"/>
  <c r="AB123" i="4"/>
  <c r="AB83" i="4"/>
  <c r="AB43" i="4"/>
  <c r="AB35" i="4"/>
  <c r="AB203" i="4"/>
  <c r="AB155" i="4"/>
  <c r="AB115" i="4"/>
  <c r="AB75" i="4"/>
  <c r="AB19" i="4"/>
  <c r="AB187" i="4"/>
  <c r="AB139" i="4"/>
  <c r="AB99" i="4"/>
  <c r="AB67" i="4"/>
  <c r="AB11" i="4"/>
  <c r="AB171" i="4"/>
  <c r="AB131" i="4"/>
  <c r="AB91" i="4"/>
  <c r="AB51" i="4"/>
  <c r="AB27" i="4"/>
  <c r="AB261" i="4"/>
  <c r="AB225" i="4"/>
  <c r="AB369" i="4"/>
  <c r="AB341" i="4"/>
  <c r="AB305" i="4"/>
  <c r="AB589" i="4"/>
  <c r="AB30" i="4"/>
  <c r="AB22" i="4"/>
  <c r="AB14" i="4"/>
  <c r="AB6" i="4"/>
  <c r="AB201" i="4"/>
  <c r="AB193" i="4"/>
  <c r="AB185" i="4"/>
  <c r="AB177" i="4"/>
  <c r="AB169" i="4"/>
  <c r="AB161" i="4"/>
  <c r="AB153" i="4"/>
  <c r="AB145" i="4"/>
  <c r="AB137" i="4"/>
  <c r="AB129" i="4"/>
  <c r="AB121" i="4"/>
  <c r="AB105" i="4"/>
  <c r="AB97" i="4"/>
  <c r="AB89" i="4"/>
  <c r="AB81" i="4"/>
  <c r="AB73" i="4"/>
  <c r="AB65" i="4"/>
  <c r="AB57" i="4"/>
  <c r="AB49" i="4"/>
  <c r="AB41" i="4"/>
  <c r="AB33" i="4"/>
  <c r="AB25" i="4"/>
  <c r="AB17" i="4"/>
  <c r="AB9" i="4"/>
  <c r="AB436" i="4"/>
  <c r="AB428" i="4"/>
  <c r="AB420" i="4"/>
  <c r="AB412" i="4"/>
  <c r="AB404" i="4"/>
  <c r="AB396" i="4"/>
  <c r="AB387" i="4"/>
  <c r="AB351" i="4"/>
  <c r="AB332" i="4"/>
  <c r="AB323" i="4"/>
  <c r="AB296" i="4"/>
  <c r="AB287" i="4"/>
  <c r="AB279" i="4"/>
  <c r="AB271" i="4"/>
  <c r="AB252" i="4"/>
  <c r="AB243" i="4"/>
  <c r="AB216" i="4"/>
  <c r="AB383" i="4"/>
  <c r="AB355" i="4"/>
  <c r="AB319" i="4"/>
  <c r="AB291" i="4"/>
  <c r="AB283" i="4"/>
  <c r="AB275" i="4"/>
  <c r="AB239" i="4"/>
  <c r="AB211" i="4"/>
  <c r="AB2" i="4"/>
  <c r="AB26" i="4"/>
  <c r="AB18" i="4"/>
  <c r="AB10" i="4"/>
  <c r="AB438" i="4"/>
  <c r="AB430" i="4"/>
  <c r="AB422" i="4"/>
  <c r="AB414" i="4"/>
  <c r="AB406" i="4"/>
  <c r="AB398" i="4"/>
  <c r="AB389" i="4"/>
  <c r="AB362" i="4"/>
  <c r="AB353" i="4"/>
  <c r="AB325" i="4"/>
  <c r="AB298" i="4"/>
  <c r="AB281" i="4"/>
  <c r="AB245" i="4"/>
  <c r="AB209" i="4"/>
  <c r="AB333" i="4"/>
  <c r="AB297" i="4"/>
  <c r="AB253" i="4"/>
  <c r="AB217" i="4"/>
  <c r="AM24" i="1"/>
  <c r="AM27" i="1"/>
  <c r="AM32" i="1"/>
  <c r="AM34" i="1"/>
  <c r="AM44" i="1"/>
  <c r="AM52" i="1"/>
  <c r="AM83" i="1"/>
  <c r="AM84" i="1"/>
  <c r="AM86" i="1"/>
  <c r="AM97" i="1"/>
  <c r="AM130" i="1"/>
  <c r="AM137" i="1"/>
  <c r="AM202" i="1"/>
  <c r="AB205" i="4"/>
  <c r="AB197" i="4"/>
  <c r="AB189" i="4"/>
  <c r="AB181" i="4"/>
  <c r="AB173" i="4"/>
  <c r="AB165" i="4"/>
  <c r="AB157" i="4"/>
  <c r="AB149" i="4"/>
  <c r="AB141" i="4"/>
  <c r="AB133" i="4"/>
  <c r="AB125" i="4"/>
  <c r="AB117" i="4"/>
  <c r="AB109" i="4"/>
  <c r="AB101" i="4"/>
  <c r="AB93" i="4"/>
  <c r="AB85" i="4"/>
  <c r="AB77" i="4"/>
  <c r="AB69" i="4"/>
  <c r="AB61" i="4"/>
  <c r="AB53" i="4"/>
  <c r="AB45" i="4"/>
  <c r="AB37" i="4"/>
  <c r="AB29" i="4"/>
  <c r="AB21" i="4"/>
  <c r="AB13" i="4"/>
  <c r="AB5" i="4"/>
  <c r="AB435" i="4"/>
  <c r="AB427" i="4"/>
  <c r="AB419" i="4"/>
  <c r="AB411" i="4"/>
  <c r="AB403" i="4"/>
  <c r="AB395" i="4"/>
  <c r="AB359" i="4"/>
  <c r="AB331" i="4"/>
  <c r="AB295" i="4"/>
  <c r="AB251" i="4"/>
  <c r="AB215" i="4"/>
  <c r="AM239" i="1"/>
  <c r="AM241" i="1"/>
  <c r="AM255" i="1"/>
  <c r="AM21" i="1"/>
  <c r="AM30" i="1"/>
  <c r="AM42" i="1"/>
  <c r="AM46" i="1"/>
  <c r="AM73" i="1"/>
  <c r="AM139" i="1"/>
  <c r="AM142" i="1"/>
  <c r="AM145" i="1"/>
  <c r="AM148" i="1"/>
  <c r="AM200" i="1"/>
  <c r="AB442" i="4"/>
  <c r="AB434" i="4"/>
  <c r="AB426" i="4"/>
  <c r="AB418" i="4"/>
  <c r="AB410" i="4"/>
  <c r="AB402" i="4"/>
  <c r="AB394" i="4"/>
  <c r="AB385" i="4"/>
  <c r="AB367" i="4"/>
  <c r="AB357" i="4"/>
  <c r="AB339" i="4"/>
  <c r="AB330" i="4"/>
  <c r="AB321" i="4"/>
  <c r="AB303" i="4"/>
  <c r="AB293" i="4"/>
  <c r="AB285" i="4"/>
  <c r="AB277" i="4"/>
  <c r="AB259" i="4"/>
  <c r="AB250" i="4"/>
  <c r="AB213" i="4"/>
  <c r="AM234" i="1"/>
  <c r="AM7" i="1"/>
  <c r="AM18" i="1"/>
  <c r="AM33" i="1"/>
  <c r="AM50" i="1"/>
  <c r="AM94" i="1"/>
  <c r="AM95" i="1"/>
  <c r="AM115" i="1"/>
  <c r="AM119" i="1"/>
  <c r="AM120" i="1"/>
  <c r="AB329" i="4"/>
  <c r="AB301" i="4"/>
  <c r="AB249" i="4"/>
  <c r="AB221" i="4"/>
  <c r="AM242" i="1"/>
  <c r="AM12" i="1"/>
  <c r="AM198" i="1"/>
  <c r="AB373" i="4"/>
  <c r="AB364" i="4"/>
  <c r="AB337" i="4"/>
  <c r="AB309" i="4"/>
  <c r="AB300" i="4"/>
  <c r="AB257" i="4"/>
  <c r="AB248" i="4"/>
  <c r="AB229" i="4"/>
  <c r="AB220" i="4"/>
  <c r="AM236" i="1"/>
  <c r="AM247" i="1"/>
  <c r="AM248" i="1"/>
  <c r="AM249" i="1"/>
  <c r="AM251" i="1"/>
  <c r="AM93" i="1"/>
  <c r="AM116" i="1"/>
  <c r="AM71" i="1"/>
  <c r="AM92" i="1"/>
  <c r="AM205" i="1"/>
  <c r="AM206" i="1"/>
  <c r="AM6" i="1"/>
  <c r="AB371" i="4"/>
  <c r="AB335" i="4"/>
  <c r="AB307" i="4"/>
  <c r="AB227" i="4"/>
  <c r="AM245" i="1"/>
  <c r="AM9" i="1"/>
  <c r="AM25" i="1"/>
  <c r="AM91" i="1"/>
  <c r="AM109" i="1"/>
  <c r="AM111" i="1"/>
  <c r="AM124" i="1"/>
  <c r="AM126" i="1"/>
  <c r="AM133" i="1"/>
  <c r="AM41" i="1"/>
  <c r="AM55" i="1"/>
  <c r="AM63" i="1"/>
  <c r="AM105" i="1"/>
  <c r="AM106" i="1"/>
  <c r="AM118" i="1"/>
  <c r="AM125" i="1"/>
  <c r="AM155" i="1"/>
  <c r="AM161" i="1"/>
  <c r="AM207" i="1"/>
  <c r="AB207" i="4"/>
  <c r="AB199" i="4"/>
  <c r="AB191" i="4"/>
  <c r="AB183" i="4"/>
  <c r="AB175" i="4"/>
  <c r="AB167" i="4"/>
  <c r="AB159" i="4"/>
  <c r="AB151" i="4"/>
  <c r="AB143" i="4"/>
  <c r="AB135" i="4"/>
  <c r="AB127" i="4"/>
  <c r="AB119" i="4"/>
  <c r="AB111" i="4"/>
  <c r="AB103" i="4"/>
  <c r="AB95" i="4"/>
  <c r="AB87" i="4"/>
  <c r="AB79" i="4"/>
  <c r="AB71" i="4"/>
  <c r="AB63" i="4"/>
  <c r="AB55" i="4"/>
  <c r="AB47" i="4"/>
  <c r="AB39" i="4"/>
  <c r="AB31" i="4"/>
  <c r="AB23" i="4"/>
  <c r="AB15" i="4"/>
  <c r="AB7" i="4"/>
  <c r="AB294" i="4"/>
  <c r="AM238" i="1"/>
  <c r="AB848" i="4"/>
  <c r="AB208" i="4"/>
  <c r="AB204" i="4"/>
  <c r="AB200" i="4"/>
  <c r="AB196" i="4"/>
  <c r="AB192" i="4"/>
  <c r="AB188" i="4"/>
  <c r="AB184" i="4"/>
  <c r="AB180" i="4"/>
  <c r="AB176" i="4"/>
  <c r="AB172" i="4"/>
  <c r="AB168" i="4"/>
  <c r="AB164" i="4"/>
  <c r="AB160" i="4"/>
  <c r="AB156" i="4"/>
  <c r="AB152" i="4"/>
  <c r="AB148" i="4"/>
  <c r="AB144" i="4"/>
  <c r="AB140" i="4"/>
  <c r="AB136" i="4"/>
  <c r="AB132" i="4"/>
  <c r="AB128" i="4"/>
  <c r="AB124" i="4"/>
  <c r="AB120" i="4"/>
  <c r="AB116" i="4"/>
  <c r="AB112" i="4"/>
  <c r="AB108" i="4"/>
  <c r="AB104" i="4"/>
  <c r="AB100" i="4"/>
  <c r="AB96" i="4"/>
  <c r="AB92" i="4"/>
  <c r="AB88" i="4"/>
  <c r="AB84" i="4"/>
  <c r="AB80" i="4"/>
  <c r="AB76" i="4"/>
  <c r="AB72" i="4"/>
  <c r="AB68" i="4"/>
  <c r="AB64" i="4"/>
  <c r="AB60" i="4"/>
  <c r="AB56" i="4"/>
  <c r="AB52" i="4"/>
  <c r="AB48" i="4"/>
  <c r="AB44" i="4"/>
  <c r="AB40" i="4"/>
  <c r="AB36" i="4"/>
  <c r="AB32" i="4"/>
  <c r="AB28" i="4"/>
  <c r="AB24" i="4"/>
  <c r="AB20" i="4"/>
  <c r="AB16" i="4"/>
  <c r="AB12" i="4"/>
  <c r="AB8" i="4"/>
  <c r="AB4" i="4"/>
  <c r="AB388" i="4"/>
  <c r="AB384" i="4"/>
  <c r="AB370" i="4"/>
  <c r="AB356" i="4"/>
  <c r="AB352" i="4"/>
  <c r="AB338" i="4"/>
  <c r="AB324" i="4"/>
  <c r="AB320" i="4"/>
  <c r="AB306" i="4"/>
  <c r="AB292" i="4"/>
  <c r="AB288" i="4"/>
  <c r="AB284" i="4"/>
  <c r="AB280" i="4"/>
  <c r="AB276" i="4"/>
  <c r="AB272" i="4"/>
  <c r="AB258" i="4"/>
  <c r="AB244" i="4"/>
  <c r="AB240" i="4"/>
  <c r="AB226" i="4"/>
  <c r="AB212" i="4"/>
  <c r="AB480" i="4"/>
  <c r="AB587" i="4"/>
  <c r="AB756" i="4"/>
  <c r="AB855" i="4"/>
  <c r="AB869" i="4"/>
  <c r="AB873" i="4"/>
  <c r="AB875" i="4"/>
  <c r="AB877" i="4"/>
  <c r="AB943" i="4"/>
  <c r="AB510" i="4"/>
  <c r="AB540" i="4"/>
  <c r="AB542" i="4"/>
  <c r="AB544" i="4"/>
  <c r="AB591" i="4"/>
  <c r="AB617" i="4"/>
  <c r="AB619" i="4"/>
  <c r="AB621" i="4"/>
  <c r="AB623" i="4"/>
  <c r="AB631" i="4"/>
  <c r="AB639" i="4"/>
  <c r="AB643" i="4"/>
  <c r="AB647" i="4"/>
  <c r="AB671" i="4"/>
  <c r="AB372" i="4"/>
  <c r="AB368" i="4"/>
  <c r="AB206" i="4"/>
  <c r="AB202" i="4"/>
  <c r="AB198" i="4"/>
  <c r="AB194" i="4"/>
  <c r="AB190" i="4"/>
  <c r="AB186" i="4"/>
  <c r="AB182" i="4"/>
  <c r="AB178" i="4"/>
  <c r="AB174" i="4"/>
  <c r="AB170" i="4"/>
  <c r="AB166" i="4"/>
  <c r="AB162" i="4"/>
  <c r="AB158" i="4"/>
  <c r="AB154" i="4"/>
  <c r="AB150" i="4"/>
  <c r="AB146" i="4"/>
  <c r="AB142" i="4"/>
  <c r="AB138" i="4"/>
  <c r="AB134" i="4"/>
  <c r="AB340" i="4"/>
  <c r="AB336" i="4"/>
  <c r="AB308" i="4"/>
  <c r="AB304" i="4"/>
  <c r="AB286" i="4"/>
  <c r="AB282" i="4"/>
  <c r="AB278" i="4"/>
  <c r="AB260" i="4"/>
  <c r="AB256" i="4"/>
  <c r="AB242" i="4"/>
  <c r="AB228" i="4"/>
  <c r="AB224" i="4"/>
  <c r="AB210" i="4"/>
  <c r="AB130" i="4"/>
  <c r="AB126" i="4"/>
  <c r="AB122" i="4"/>
  <c r="AB118" i="4"/>
  <c r="AB114" i="4"/>
  <c r="AB110" i="4"/>
  <c r="AB106" i="4"/>
  <c r="AB102" i="4"/>
  <c r="AB98" i="4"/>
  <c r="AB94" i="4"/>
  <c r="AB90" i="4"/>
  <c r="AB86" i="4"/>
  <c r="AB82" i="4"/>
  <c r="AB78" i="4"/>
  <c r="AB74" i="4"/>
  <c r="AB70" i="4"/>
  <c r="AB66" i="4"/>
  <c r="AB62" i="4"/>
  <c r="AB58" i="4"/>
  <c r="AB54" i="4"/>
  <c r="AB50" i="4"/>
  <c r="AB46" i="4"/>
  <c r="AB42" i="4"/>
  <c r="AB38" i="4"/>
  <c r="AB34" i="4"/>
  <c r="AB441" i="4"/>
  <c r="AB437" i="4"/>
  <c r="AB433" i="4"/>
  <c r="AB429" i="4"/>
  <c r="AB425" i="4"/>
  <c r="AB421" i="4"/>
  <c r="AB417" i="4"/>
  <c r="AB413" i="4"/>
  <c r="AB409" i="4"/>
  <c r="AB405" i="4"/>
  <c r="AB401" i="4"/>
  <c r="AB397" i="4"/>
  <c r="AB393" i="4"/>
  <c r="AB379" i="4"/>
  <c r="AB375" i="4"/>
  <c r="AB365" i="4"/>
  <c r="AB361" i="4"/>
  <c r="AB453" i="4"/>
  <c r="AB481" i="4"/>
  <c r="AB483" i="4"/>
  <c r="AB489" i="4"/>
  <c r="AB493" i="4"/>
  <c r="AB497" i="4"/>
  <c r="AB499" i="4"/>
  <c r="AB676" i="4"/>
  <c r="AB703" i="4"/>
  <c r="AB719" i="4"/>
  <c r="AB735" i="4"/>
  <c r="AB751" i="4"/>
  <c r="AB925" i="4"/>
  <c r="AB509" i="4"/>
  <c r="AB511" i="4"/>
  <c r="AB519" i="4"/>
  <c r="AB521" i="4"/>
  <c r="AB527" i="4"/>
  <c r="AB559" i="4"/>
  <c r="AB567" i="4"/>
  <c r="AB598" i="4"/>
  <c r="AB941" i="4"/>
  <c r="AB374" i="4"/>
  <c r="AB366" i="4"/>
  <c r="AB342" i="4"/>
  <c r="AB302" i="4"/>
  <c r="AB230" i="4"/>
  <c r="AB605" i="4"/>
  <c r="AB611" i="4"/>
  <c r="AB613" i="4"/>
  <c r="AB679" i="4"/>
  <c r="AB689" i="4"/>
  <c r="AB691" i="4"/>
  <c r="AB777" i="4"/>
  <c r="AB808" i="4"/>
  <c r="AB824" i="4"/>
  <c r="AB830" i="4"/>
  <c r="AB834" i="4"/>
  <c r="AB836" i="4"/>
  <c r="AB838" i="4"/>
  <c r="AB844" i="4"/>
  <c r="AB850" i="4"/>
  <c r="AB326" i="4"/>
  <c r="AB254" i="4"/>
  <c r="AB448" i="4"/>
  <c r="AB478" i="4"/>
  <c r="AB490" i="4"/>
  <c r="AB496" i="4"/>
  <c r="AB504" i="4"/>
  <c r="AB556" i="4"/>
  <c r="AB572" i="4"/>
  <c r="AB576" i="4"/>
  <c r="AB608" i="4"/>
  <c r="AB630" i="4"/>
  <c r="AB636" i="4"/>
  <c r="AB642" i="4"/>
  <c r="AB648" i="4"/>
  <c r="AB672" i="4"/>
  <c r="AB674" i="4"/>
  <c r="AB758" i="4"/>
  <c r="AB762" i="4"/>
  <c r="AB766" i="4"/>
  <c r="AB776" i="4"/>
  <c r="AB778" i="4"/>
  <c r="AB861" i="4"/>
  <c r="AB879" i="4"/>
  <c r="AB889" i="4"/>
  <c r="AB914" i="4"/>
  <c r="AB916" i="4"/>
  <c r="AB924" i="4"/>
  <c r="AB926" i="4"/>
  <c r="AB471" i="4"/>
  <c r="AB549" i="4"/>
  <c r="AB582" i="4"/>
  <c r="AB594" i="4"/>
  <c r="AB596" i="4"/>
  <c r="AB704" i="4"/>
  <c r="AB712" i="4"/>
  <c r="AB716" i="4"/>
  <c r="AB720" i="4"/>
  <c r="AB736" i="4"/>
  <c r="AB740" i="4"/>
  <c r="AB744" i="4"/>
  <c r="AB748" i="4"/>
  <c r="AB752" i="4"/>
  <c r="AB785" i="4"/>
  <c r="AB789" i="4"/>
  <c r="AB812" i="4"/>
  <c r="AB814" i="4"/>
  <c r="AB816" i="4"/>
  <c r="AB820" i="4"/>
  <c r="AB832" i="4"/>
  <c r="AB840" i="4"/>
  <c r="AB842" i="4"/>
  <c r="AB846" i="4"/>
  <c r="AB852" i="4"/>
  <c r="AB909" i="4"/>
  <c r="AB935" i="4"/>
  <c r="AB390" i="4"/>
  <c r="AB451" i="4"/>
  <c r="AB454" i="4"/>
  <c r="AB462" i="4"/>
  <c r="AB464" i="4"/>
  <c r="AB474" i="4"/>
  <c r="AB476" i="4"/>
  <c r="AB479" i="4"/>
  <c r="AB537" i="4"/>
  <c r="AB539" i="4"/>
  <c r="AB545" i="4"/>
  <c r="AB654" i="4"/>
  <c r="AB662" i="4"/>
  <c r="AB666" i="4"/>
  <c r="AB670" i="4"/>
  <c r="AB768" i="4"/>
  <c r="AB784" i="4"/>
  <c r="AB792" i="4"/>
  <c r="AB794" i="4"/>
  <c r="AB796" i="4"/>
  <c r="AB798" i="4"/>
  <c r="AB802" i="4"/>
  <c r="AB805" i="4"/>
  <c r="AB807" i="4"/>
  <c r="AB809" i="4"/>
  <c r="AB839" i="4"/>
  <c r="AB841" i="4"/>
  <c r="AB843" i="4"/>
  <c r="AB845" i="4"/>
  <c r="AB849" i="4"/>
  <c r="AB851" i="4"/>
  <c r="AB853" i="4"/>
  <c r="AB856" i="4"/>
  <c r="AB858" i="4"/>
  <c r="AB862" i="4"/>
  <c r="AB864" i="4"/>
  <c r="AB866" i="4"/>
  <c r="AB868" i="4"/>
  <c r="AB870" i="4"/>
  <c r="AB872" i="4"/>
  <c r="AB874" i="4"/>
  <c r="AB876" i="4"/>
  <c r="AB880" i="4"/>
  <c r="AB882" i="4"/>
  <c r="AB886" i="4"/>
  <c r="AB888" i="4"/>
  <c r="AB892" i="4"/>
  <c r="AB894" i="4"/>
  <c r="AB896" i="4"/>
  <c r="AB899" i="4"/>
  <c r="AB901" i="4"/>
  <c r="AB903" i="4"/>
  <c r="AB906" i="4"/>
  <c r="AB908" i="4"/>
  <c r="AB910" i="4"/>
  <c r="AB912" i="4"/>
  <c r="AB920" i="4"/>
  <c r="AB922" i="4"/>
  <c r="AB928" i="4"/>
  <c r="AB936" i="4"/>
  <c r="AB938" i="4"/>
  <c r="AB222" i="4"/>
  <c r="AB461" i="4"/>
  <c r="AB463" i="4"/>
  <c r="AB467" i="4"/>
  <c r="AB553" i="4"/>
  <c r="AB555" i="4"/>
  <c r="AB651" i="4"/>
  <c r="AB667" i="4"/>
  <c r="AB857" i="4"/>
  <c r="AB859" i="4"/>
  <c r="AB865" i="4"/>
  <c r="AB871" i="4"/>
  <c r="AB898" i="4"/>
  <c r="AB927" i="4"/>
  <c r="AB929" i="4"/>
  <c r="AB931" i="4"/>
  <c r="AB933" i="4"/>
  <c r="AB944" i="4"/>
  <c r="AB946" i="4"/>
  <c r="AB246" i="4"/>
  <c r="AB512" i="4"/>
  <c r="AB526" i="4"/>
  <c r="AB581" i="4"/>
  <c r="AB585" i="4"/>
  <c r="AB592" i="4"/>
  <c r="AB601" i="4"/>
  <c r="AB603" i="4"/>
  <c r="AB624" i="4"/>
  <c r="AB628" i="4"/>
  <c r="AB677" i="4"/>
  <c r="AB763" i="4"/>
  <c r="AB765" i="4"/>
  <c r="AB775" i="4"/>
  <c r="AB781" i="4"/>
  <c r="AB783" i="4"/>
  <c r="AB460" i="4"/>
  <c r="AB466" i="4"/>
  <c r="AB468" i="4"/>
  <c r="AB470" i="4"/>
  <c r="AB529" i="4"/>
  <c r="AB552" i="4"/>
  <c r="AB554" i="4"/>
  <c r="AB569" i="4"/>
  <c r="AB571" i="4"/>
  <c r="AB575" i="4"/>
  <c r="AB606" i="4"/>
  <c r="AB612" i="4"/>
  <c r="AB616" i="4"/>
  <c r="AB641" i="4"/>
  <c r="AB649" i="4"/>
  <c r="AB664" i="4"/>
  <c r="AB668" i="4"/>
  <c r="AB680" i="4"/>
  <c r="AB682" i="4"/>
  <c r="AB684" i="4"/>
  <c r="AB709" i="4"/>
  <c r="AB711" i="4"/>
  <c r="AB715" i="4"/>
  <c r="AB717" i="4"/>
  <c r="AB721" i="4"/>
  <c r="AB723" i="4"/>
  <c r="AB731" i="4"/>
  <c r="AB733" i="4"/>
  <c r="AB753" i="4"/>
  <c r="AB755" i="4"/>
  <c r="AB772" i="4"/>
  <c r="AB774" i="4"/>
  <c r="AB780" i="4"/>
  <c r="AB782" i="4"/>
  <c r="AB918" i="4"/>
  <c r="AB945" i="4"/>
  <c r="AB334" i="4"/>
  <c r="AB310" i="4"/>
  <c r="AB447" i="4"/>
  <c r="AB485" i="4"/>
  <c r="AB501" i="4"/>
  <c r="AB541" i="4"/>
  <c r="AB657" i="4"/>
  <c r="AB694" i="4"/>
  <c r="AB698" i="4"/>
  <c r="AB702" i="4"/>
  <c r="AB742" i="4"/>
  <c r="AB767" i="4"/>
  <c r="AB786" i="4"/>
  <c r="AB790" i="4"/>
  <c r="AB811" i="4"/>
  <c r="AB813" i="4"/>
  <c r="AB815" i="4"/>
  <c r="AB817" i="4"/>
  <c r="AB825" i="4"/>
  <c r="AB833" i="4"/>
  <c r="AB940" i="4"/>
  <c r="AB358" i="4"/>
  <c r="AB262" i="4"/>
  <c r="AB214" i="4"/>
  <c r="AB444" i="4"/>
  <c r="AB452" i="4"/>
  <c r="AB469" i="4"/>
  <c r="AB482" i="4"/>
  <c r="AB484" i="4"/>
  <c r="AB492" i="4"/>
  <c r="AB500" i="4"/>
  <c r="AB502" i="4"/>
  <c r="AB513" i="4"/>
  <c r="AB515" i="4"/>
  <c r="AB530" i="4"/>
  <c r="AB534" i="4"/>
  <c r="AB538" i="4"/>
  <c r="AB551" i="4"/>
  <c r="AB557" i="4"/>
  <c r="AB560" i="4"/>
  <c r="AB562" i="4"/>
  <c r="AB566" i="4"/>
  <c r="AB568" i="4"/>
  <c r="AB570" i="4"/>
  <c r="AB600" i="4"/>
  <c r="AB602" i="4"/>
  <c r="AB609" i="4"/>
  <c r="AB627" i="4"/>
  <c r="AB632" i="4"/>
  <c r="AB638" i="4"/>
  <c r="AB660" i="4"/>
  <c r="AB699" i="4"/>
  <c r="AB701" i="4"/>
  <c r="AB708" i="4"/>
  <c r="AB710" i="4"/>
  <c r="AB724" i="4"/>
  <c r="AB726" i="4"/>
  <c r="AB730" i="4"/>
  <c r="AB734" i="4"/>
  <c r="AB741" i="4"/>
  <c r="AB743" i="4"/>
  <c r="AB747" i="4"/>
  <c r="AB749" i="4"/>
  <c r="AB771" i="4"/>
  <c r="AB773" i="4"/>
  <c r="AB793" i="4"/>
  <c r="AB795" i="4"/>
  <c r="AB797" i="4"/>
  <c r="AB799" i="4"/>
  <c r="AB801" i="4"/>
  <c r="AB803" i="4"/>
  <c r="AB810" i="4"/>
  <c r="AB828" i="4"/>
  <c r="AB887" i="4"/>
  <c r="AB891" i="4"/>
  <c r="AB893" i="4"/>
  <c r="AB895" i="4"/>
  <c r="AB900" i="4"/>
  <c r="AB905" i="4"/>
  <c r="AB913" i="4"/>
  <c r="AB921" i="4"/>
  <c r="AB939" i="4"/>
  <c r="AB360" i="4"/>
  <c r="AB354" i="4"/>
  <c r="AB350" i="4"/>
  <c r="AB270" i="4"/>
  <c r="AB459" i="4"/>
  <c r="AB491" i="4"/>
  <c r="AB503" i="4"/>
  <c r="AB505" i="4"/>
  <c r="AB507" i="4"/>
  <c r="AB531" i="4"/>
  <c r="AB550" i="4"/>
  <c r="AB574" i="4"/>
  <c r="AB583" i="4"/>
  <c r="AB590" i="4"/>
  <c r="AB625" i="4"/>
  <c r="AB634" i="4"/>
  <c r="AB644" i="4"/>
  <c r="AB646" i="4"/>
  <c r="AB658" i="4"/>
  <c r="AB665" i="4"/>
  <c r="AB696" i="4"/>
  <c r="AB700" i="4"/>
  <c r="AB705" i="4"/>
  <c r="AB707" i="4"/>
  <c r="AB714" i="4"/>
  <c r="AB718" i="4"/>
  <c r="AB725" i="4"/>
  <c r="AB727" i="4"/>
  <c r="AB760" i="4"/>
  <c r="AB764" i="4"/>
  <c r="AB769" i="4"/>
  <c r="AB788" i="4"/>
  <c r="AB818" i="4"/>
  <c r="AB822" i="4"/>
  <c r="AB847" i="4"/>
  <c r="AB878" i="4"/>
  <c r="AB884" i="4"/>
  <c r="AB911" i="4"/>
  <c r="AB915" i="4"/>
  <c r="AB917" i="4"/>
  <c r="AB919" i="4"/>
  <c r="AB923" i="4"/>
  <c r="AB440" i="4"/>
  <c r="AB432" i="4"/>
  <c r="AB424" i="4"/>
  <c r="AB416" i="4"/>
  <c r="AB408" i="4"/>
  <c r="AB400" i="4"/>
  <c r="AB392" i="4"/>
  <c r="AB386" i="4"/>
  <c r="AB328" i="4"/>
  <c r="AB322" i="4"/>
  <c r="AB382" i="4"/>
  <c r="AB318" i="4"/>
  <c r="AB238" i="4"/>
  <c r="AB445" i="4"/>
  <c r="AB456" i="4"/>
  <c r="AB458" i="4"/>
  <c r="AB472" i="4"/>
  <c r="AB495" i="4"/>
  <c r="AB508" i="4"/>
  <c r="AB518" i="4"/>
  <c r="AB520" i="4"/>
  <c r="AB524" i="4"/>
  <c r="AB535" i="4"/>
  <c r="AB546" i="4"/>
  <c r="AB548" i="4"/>
  <c r="AB564" i="4"/>
  <c r="AB579" i="4"/>
  <c r="AB588" i="4"/>
  <c r="AB595" i="4"/>
  <c r="AB597" i="4"/>
  <c r="AB607" i="4"/>
  <c r="AB620" i="4"/>
  <c r="AB652" i="4"/>
  <c r="AB655" i="4"/>
  <c r="AB673" i="4"/>
  <c r="AB675" i="4"/>
  <c r="AB685" i="4"/>
  <c r="AB687" i="4"/>
  <c r="AB693" i="4"/>
  <c r="AB695" i="4"/>
  <c r="AB728" i="4"/>
  <c r="AB732" i="4"/>
  <c r="AB737" i="4"/>
  <c r="AB739" i="4"/>
  <c r="AB746" i="4"/>
  <c r="AB750" i="4"/>
  <c r="AB757" i="4"/>
  <c r="AB759" i="4"/>
  <c r="AB779" i="4"/>
  <c r="AB823" i="4"/>
  <c r="AB827" i="4"/>
  <c r="AB829" i="4"/>
  <c r="AB831" i="4"/>
  <c r="AB835" i="4"/>
  <c r="AB837" i="4"/>
  <c r="AB450" i="4"/>
  <c r="AB455" i="4"/>
  <c r="AB475" i="4"/>
  <c r="AB477" i="4"/>
  <c r="AB488" i="4"/>
  <c r="AB498" i="4"/>
  <c r="AB506" i="4"/>
  <c r="AB516" i="4"/>
  <c r="AB523" i="4"/>
  <c r="AB528" i="4"/>
  <c r="AB532" i="4"/>
  <c r="AB536" i="4"/>
  <c r="AB563" i="4"/>
  <c r="AB565" i="4"/>
  <c r="AB584" i="4"/>
  <c r="AB586" i="4"/>
  <c r="AB593" i="4"/>
  <c r="AB610" i="4"/>
  <c r="AB615" i="4"/>
  <c r="AB622" i="4"/>
  <c r="AB633" i="4"/>
  <c r="AB635" i="4"/>
  <c r="AB645" i="4"/>
  <c r="AB650" i="4"/>
  <c r="AB653" i="4"/>
  <c r="AB661" i="4"/>
  <c r="AB669" i="4"/>
  <c r="AB681" i="4"/>
  <c r="AB683" i="4"/>
  <c r="AB688" i="4"/>
  <c r="AB690" i="4"/>
  <c r="AB706" i="4"/>
  <c r="AB722" i="4"/>
  <c r="AB738" i="4"/>
  <c r="AB754" i="4"/>
  <c r="AB770" i="4"/>
  <c r="AB787" i="4"/>
  <c r="AB791" i="4"/>
  <c r="AB819" i="4"/>
  <c r="AB826" i="4"/>
  <c r="AB854" i="4"/>
  <c r="AB883" i="4"/>
  <c r="AB890" i="4"/>
  <c r="AB907" i="4"/>
  <c r="AB932" i="4"/>
  <c r="AB934" i="4"/>
  <c r="AB937" i="4"/>
  <c r="G3" i="6"/>
  <c r="F3" i="6"/>
  <c r="AM51" i="1"/>
  <c r="AM53" i="1"/>
  <c r="AM96" i="1"/>
  <c r="AM37" i="1"/>
  <c r="AM81" i="1"/>
  <c r="AM82" i="1"/>
  <c r="AM87" i="1"/>
  <c r="AM121" i="1"/>
  <c r="AM3" i="1"/>
  <c r="AM22" i="1"/>
  <c r="AM23" i="1"/>
  <c r="AM40" i="1"/>
  <c r="AM47" i="1"/>
  <c r="AM66" i="1"/>
  <c r="AM90" i="1"/>
  <c r="AM103" i="1"/>
  <c r="AM13" i="1"/>
  <c r="AM20" i="1"/>
  <c r="AM31" i="1"/>
  <c r="AM64" i="1"/>
  <c r="AM65" i="1"/>
  <c r="AM123" i="1"/>
  <c r="AM10" i="1"/>
  <c r="AM36" i="1"/>
  <c r="AM54" i="1"/>
  <c r="AM149" i="1"/>
  <c r="AM164" i="1"/>
  <c r="AM15" i="1"/>
  <c r="AM19" i="1"/>
  <c r="AM35" i="1"/>
  <c r="AB686" i="4"/>
  <c r="AB274" i="4"/>
  <c r="AB473" i="4"/>
  <c r="AB494" i="4"/>
  <c r="AB517" i="4"/>
  <c r="AB573" i="4"/>
  <c r="AB577" i="4"/>
  <c r="AB580" i="4"/>
  <c r="AB599" i="4"/>
  <c r="AB626" i="4"/>
  <c r="AB629" i="4"/>
  <c r="AB800" i="4"/>
  <c r="AB821" i="4"/>
  <c r="AB881" i="4"/>
  <c r="AB885" i="4"/>
  <c r="AB289" i="4"/>
  <c r="AB273" i="4"/>
  <c r="AB255" i="4"/>
  <c r="AB236" i="4"/>
  <c r="AB218" i="4"/>
  <c r="AM240" i="1"/>
  <c r="AB449" i="4"/>
  <c r="AB514" i="4"/>
  <c r="AB561" i="4"/>
  <c r="AB697" i="4"/>
  <c r="AB713" i="4"/>
  <c r="AB729" i="4"/>
  <c r="AB745" i="4"/>
  <c r="AB761" i="4"/>
  <c r="AB863" i="4"/>
  <c r="AB867" i="4"/>
  <c r="AB930" i="4"/>
  <c r="AB241" i="4"/>
  <c r="AB223" i="4"/>
  <c r="AM253" i="1"/>
  <c r="AM254" i="1"/>
  <c r="AB443" i="4"/>
  <c r="AB446" i="4"/>
  <c r="AB465" i="4"/>
  <c r="AB486" i="4"/>
  <c r="AB533" i="4"/>
  <c r="AB558" i="4"/>
  <c r="AB604" i="4"/>
  <c r="AB640" i="4"/>
  <c r="AB656" i="4"/>
  <c r="AB659" i="4"/>
  <c r="AB678" i="4"/>
  <c r="AB860" i="4"/>
  <c r="AM250" i="1"/>
  <c r="AB487" i="4"/>
  <c r="AB614" i="4"/>
  <c r="AB637" i="4"/>
  <c r="AM244" i="1"/>
  <c r="AB457" i="4"/>
  <c r="AB522" i="4"/>
  <c r="AB525" i="4"/>
  <c r="AB543" i="4"/>
  <c r="AB547" i="4"/>
  <c r="AB618" i="4"/>
  <c r="AB663" i="4"/>
  <c r="E7" i="7" l="1"/>
  <c r="D5" i="7"/>
  <c r="E5" i="7"/>
  <c r="D3" i="7"/>
  <c r="G6" i="7"/>
  <c r="F3" i="7"/>
  <c r="D6" i="7"/>
  <c r="D7" i="7"/>
  <c r="F5" i="7"/>
  <c r="F4" i="7"/>
  <c r="D4" i="7"/>
  <c r="F6" i="7"/>
  <c r="E3" i="7"/>
  <c r="G7" i="7"/>
  <c r="F7" i="7"/>
  <c r="G3" i="7"/>
  <c r="E4" i="7"/>
  <c r="G4" i="7"/>
  <c r="E6" i="7"/>
  <c r="G5" i="7"/>
</calcChain>
</file>

<file path=xl/sharedStrings.xml><?xml version="1.0" encoding="utf-8"?>
<sst xmlns="http://schemas.openxmlformats.org/spreadsheetml/2006/main" count="94994" uniqueCount="10760">
  <si>
    <t>Start Date</t>
  </si>
  <si>
    <t>End Date</t>
  </si>
  <si>
    <t>Reach One on One
(number of girls of each age group)</t>
  </si>
  <si>
    <t>Reach Group
(number of girls of each age group)</t>
  </si>
  <si>
    <t>Reach Totals</t>
  </si>
  <si>
    <t>Referrals Issued
(number of girls of each age group)</t>
  </si>
  <si>
    <t>Redeemed Referrals: Number of girls who brought their cards to the faccility</t>
  </si>
  <si>
    <t>Week</t>
  </si>
  <si>
    <t>Name of Mobilizer</t>
  </si>
  <si>
    <t>Southern</t>
  </si>
  <si>
    <t>Edo</t>
  </si>
  <si>
    <t>LGA</t>
  </si>
  <si>
    <t>Ward</t>
  </si>
  <si>
    <t>Community</t>
  </si>
  <si>
    <t>Facility</t>
  </si>
  <si>
    <t>Type of Facility</t>
  </si>
  <si>
    <t>Day</t>
  </si>
  <si>
    <t>Month</t>
  </si>
  <si>
    <t>Year</t>
  </si>
  <si>
    <t>Date Calculation</t>
  </si>
  <si>
    <t>Total Reached</t>
  </si>
  <si>
    <t>Total Referred</t>
  </si>
  <si>
    <t xml:space="preserve">Total </t>
  </si>
  <si>
    <t>Total</t>
  </si>
  <si>
    <t>WEEK 2</t>
  </si>
  <si>
    <t>EMMANUELLA CHIDERA</t>
  </si>
  <si>
    <t>Oredo</t>
  </si>
  <si>
    <t>EVBUODIA</t>
  </si>
  <si>
    <t>EVBUODIA PHC</t>
  </si>
  <si>
    <t>Cluster +</t>
  </si>
  <si>
    <t>OMOERA OMONYE PRISCILLA</t>
  </si>
  <si>
    <t>0M0GBAI ESTHER</t>
  </si>
  <si>
    <t>UGBOR</t>
  </si>
  <si>
    <t>UGBOR PHC</t>
  </si>
  <si>
    <t>KOME OWEGIE</t>
  </si>
  <si>
    <t>WEEK 3</t>
  </si>
  <si>
    <t>16/04/2018</t>
  </si>
  <si>
    <t>21/04/2018</t>
  </si>
  <si>
    <t>WEEK 4</t>
  </si>
  <si>
    <t>23/04/2018</t>
  </si>
  <si>
    <t>28/04/2018</t>
  </si>
  <si>
    <t>IRABOR MERCY</t>
  </si>
  <si>
    <t>WEEK 1</t>
  </si>
  <si>
    <t>30/04/2018</t>
  </si>
  <si>
    <t>14/05/2018</t>
  </si>
  <si>
    <t>19/05/2018</t>
  </si>
  <si>
    <t>EKPE JOY</t>
  </si>
  <si>
    <t>21/05/2018</t>
  </si>
  <si>
    <t>26/05/2018</t>
  </si>
  <si>
    <t>WEEK 5</t>
  </si>
  <si>
    <t>28/05/2018</t>
  </si>
  <si>
    <t>OGUNMOLA IVIE FAVOUR</t>
  </si>
  <si>
    <t>AKPOFURERE GRACE</t>
  </si>
  <si>
    <t>UMHENI OSARETIN</t>
  </si>
  <si>
    <t>CLUSTER +</t>
  </si>
  <si>
    <t>DAVID ANITA OLUWAFUNMILAYO</t>
  </si>
  <si>
    <t>NEW BENIN</t>
  </si>
  <si>
    <t>NEW BENIN PHC</t>
  </si>
  <si>
    <t>Reach Out</t>
  </si>
  <si>
    <t>KENEDY EICHRE</t>
  </si>
  <si>
    <t>OROBOSA AUGUSTA GIFT</t>
  </si>
  <si>
    <t>IDUHON OSEMWONYENMWEN</t>
  </si>
  <si>
    <t>Ikpoba Okha</t>
  </si>
  <si>
    <t>UGBEKUN</t>
  </si>
  <si>
    <t>UGBEKUN PHC</t>
  </si>
  <si>
    <t>AMAKAEZE SUCCESS CHINWEDU</t>
  </si>
  <si>
    <t>OMOSEDE OSAZUWA</t>
  </si>
  <si>
    <t>OSARUGUE OTABOR</t>
  </si>
  <si>
    <t>JOLAYEMI ODUNAYO</t>
  </si>
  <si>
    <t>EKOMA FAVOUR</t>
  </si>
  <si>
    <t>OGBESON</t>
  </si>
  <si>
    <t>OGBESON PHC</t>
  </si>
  <si>
    <t>OSEGHALE ELIZABETH</t>
  </si>
  <si>
    <t>EZEKIEL IMADE</t>
  </si>
  <si>
    <t>SOUTHERN</t>
  </si>
  <si>
    <t>EDO</t>
  </si>
  <si>
    <t>IKPEMA</t>
  </si>
  <si>
    <t>IKPEMA PHC</t>
  </si>
  <si>
    <t>OGUNDOLOR OGBEMUDIA MIE</t>
  </si>
  <si>
    <t>EDEERE PEDDY</t>
  </si>
  <si>
    <t>IWOGBAN</t>
  </si>
  <si>
    <t>IWOGBANPHC</t>
  </si>
  <si>
    <t>BLESSING EMESSIRI</t>
  </si>
  <si>
    <t>OJO JANE</t>
  </si>
  <si>
    <t>Region</t>
  </si>
  <si>
    <t>State</t>
  </si>
  <si>
    <t>Name</t>
  </si>
  <si>
    <t>ID #</t>
  </si>
  <si>
    <t>Age</t>
  </si>
  <si>
    <t>Phone #</t>
  </si>
  <si>
    <t>Marital Status</t>
  </si>
  <si>
    <t># of Children</t>
  </si>
  <si>
    <t>Heard</t>
  </si>
  <si>
    <t>Other Heard</t>
  </si>
  <si>
    <t>Visit Reason</t>
  </si>
  <si>
    <t>Mobilized How?</t>
  </si>
  <si>
    <t>Last Schooling</t>
  </si>
  <si>
    <t>Last School # SSS/JSS</t>
  </si>
  <si>
    <t>Education</t>
  </si>
  <si>
    <t>Single</t>
  </si>
  <si>
    <t>IPC/Mobilizer</t>
  </si>
  <si>
    <t>NIL</t>
  </si>
  <si>
    <t>Walk-in Counseling</t>
  </si>
  <si>
    <t>Group</t>
  </si>
  <si>
    <t>SSS</t>
  </si>
  <si>
    <t>Nil</t>
  </si>
  <si>
    <t>Peer/Friend</t>
  </si>
  <si>
    <t>1 to 1</t>
  </si>
  <si>
    <t>JSS</t>
  </si>
  <si>
    <t>ED/OR/EV/SO/ST/07</t>
  </si>
  <si>
    <t>ED/OR/EV/MA/MA/04</t>
  </si>
  <si>
    <t>LLH Class</t>
  </si>
  <si>
    <t>ED/OR/EV/EL/CH/02</t>
  </si>
  <si>
    <t>Other</t>
  </si>
  <si>
    <t>BLESSING AGBONITA</t>
  </si>
  <si>
    <t>ED/OR/UG/BL/PA/01</t>
  </si>
  <si>
    <t>ED/OR/UG/OS/JO/01</t>
  </si>
  <si>
    <t>ED/OR/UG/JO/MA/02</t>
  </si>
  <si>
    <t>ED/OR/EV/ES/PA/04</t>
  </si>
  <si>
    <t>ED/OR/EV/FL/MA/04</t>
  </si>
  <si>
    <t>ISABELLA AIGBE</t>
  </si>
  <si>
    <t>Married</t>
  </si>
  <si>
    <t>OSATO EGHOSA</t>
  </si>
  <si>
    <t>ED/OR/UG/ES/JO/01</t>
  </si>
  <si>
    <t>ED/OR/UG/JU/VE/01</t>
  </si>
  <si>
    <t>ED/OR/UG/MA/JO/02</t>
  </si>
  <si>
    <t>ED/OR/UG/JO/ME/02</t>
  </si>
  <si>
    <t>ED/OR/EV/PE/MA/05</t>
  </si>
  <si>
    <t>GIFT PREYA</t>
  </si>
  <si>
    <t>ED/OR/EV/GI/OV/05</t>
  </si>
  <si>
    <t>ED/OR/EV/JO/SA/01</t>
  </si>
  <si>
    <t>Primary</t>
  </si>
  <si>
    <t>ED/OR/UG/ES/MA/02</t>
  </si>
  <si>
    <t>ED/OR/UG/JO/HA/01</t>
  </si>
  <si>
    <t>ED/OR/EV/QU/BE/01</t>
  </si>
  <si>
    <t>ED/OR/UG/GL/HA/01</t>
  </si>
  <si>
    <t>ED/OR/EV/SU/ES/01</t>
  </si>
  <si>
    <t>ED/OR/UG/BR/BL/02</t>
  </si>
  <si>
    <t>SOPHIA EHIMEN</t>
  </si>
  <si>
    <t>ED/OR/EV/SO/MO/02</t>
  </si>
  <si>
    <t>ED/OR/EV/KI/FL/07</t>
  </si>
  <si>
    <t>ED/OR/UG/SU/BE/03</t>
  </si>
  <si>
    <t>ED/OR/UG/ET/JO/02</t>
  </si>
  <si>
    <t>ED/OR/UG/KA/JO/01</t>
  </si>
  <si>
    <t>ED/OR/EV/BR/OS/01</t>
  </si>
  <si>
    <t>LOVELY AUDU</t>
  </si>
  <si>
    <t>ED/OR/UG/LO/RA/02</t>
  </si>
  <si>
    <t>ED/OR/UG/ME/LO/01</t>
  </si>
  <si>
    <t>ED/OR/EV/BE/ME/03</t>
  </si>
  <si>
    <t>ED/OR/UG/NO/VI/02</t>
  </si>
  <si>
    <t>GIFT OSAZUWA</t>
  </si>
  <si>
    <t>ED/OR/UG/OS/BE/02</t>
  </si>
  <si>
    <t>ED/OR/UG/PR/FL/03</t>
  </si>
  <si>
    <t>FAITH OBASOHAN</t>
  </si>
  <si>
    <t>ED/OR/UG/MA/LO/01</t>
  </si>
  <si>
    <t>ED/OR/EV/ME/MA/03</t>
  </si>
  <si>
    <t>ED/OR/EV/MA/RU/01</t>
  </si>
  <si>
    <t>ED/OR/EV/UW/AD/01</t>
  </si>
  <si>
    <t>ED/OR/UG/JO/LO/02</t>
  </si>
  <si>
    <t>ED/OR/EV/GI/SU/02</t>
  </si>
  <si>
    <t>ED/OR/UG/SU/MA/02</t>
  </si>
  <si>
    <t>ATIVIE ASABOR</t>
  </si>
  <si>
    <t>ED/OR/EV/AT/DO/01</t>
  </si>
  <si>
    <t>Higher</t>
  </si>
  <si>
    <t>ED/OR/UG/ES/LO/01</t>
  </si>
  <si>
    <t>ED/OR/EV/PR/SA/01</t>
  </si>
  <si>
    <t>ED/OR/UG/GI/BL/01</t>
  </si>
  <si>
    <t>ED/OR/UG/BE/BL/01</t>
  </si>
  <si>
    <t>ED/OR/EV/JO/RA/01</t>
  </si>
  <si>
    <t>JULIET EDIMA</t>
  </si>
  <si>
    <t>ED/OR/EV/JU/RE/03</t>
  </si>
  <si>
    <t>UWA ORHOR</t>
  </si>
  <si>
    <t>None</t>
  </si>
  <si>
    <t>ED/OR/UG/SU/LO/03</t>
  </si>
  <si>
    <t>ED/OR/UG/GR/LO/01</t>
  </si>
  <si>
    <t>ED/OR/UG/JO/LO/01</t>
  </si>
  <si>
    <t>ED/OR/UG/SA/VI/02</t>
  </si>
  <si>
    <t>IGHO JOSEPH</t>
  </si>
  <si>
    <t>FAVOUR JACKSON</t>
  </si>
  <si>
    <t>HAUWA USMAN</t>
  </si>
  <si>
    <t>CHARITY OSASU</t>
  </si>
  <si>
    <t>ED/OR/EV/CH/RA/02</t>
  </si>
  <si>
    <t>ED/OR/UG/BE/SU/03</t>
  </si>
  <si>
    <t>IYORE ENOMA</t>
  </si>
  <si>
    <t>ED/OR/UG/IY/JU/02</t>
  </si>
  <si>
    <t>ED/OR/UG/BL/LO/02</t>
  </si>
  <si>
    <t>ED/OR/EV/FA/GL/01</t>
  </si>
  <si>
    <t>NAOMI ARCHAR</t>
  </si>
  <si>
    <t>ED/OR/EV/NA/BE/01</t>
  </si>
  <si>
    <t>ED/OR/EV/JO/ME/05</t>
  </si>
  <si>
    <t>ITOHAN LUCKY</t>
  </si>
  <si>
    <t>ED/OR/UG/IT/BE/04</t>
  </si>
  <si>
    <t>ED/OR/UG/VI/PA/01</t>
  </si>
  <si>
    <t>ED/OR/UG/GL/BL/02</t>
  </si>
  <si>
    <t>FAVOUR LUCKY</t>
  </si>
  <si>
    <t>JOSEPHINE DAVID</t>
  </si>
  <si>
    <t>ED/OR/UG/JO/RU/01</t>
  </si>
  <si>
    <t>MABEL IGBINADUWA</t>
  </si>
  <si>
    <t>ED/OR/UG/MA/GI/02</t>
  </si>
  <si>
    <t>BOSE AKHIGBE</t>
  </si>
  <si>
    <t>ED/OR/UG/BO/SU/01</t>
  </si>
  <si>
    <t>JOSEPHINE EBIREME</t>
  </si>
  <si>
    <t>ED/OR/UG/JO/JO/02</t>
  </si>
  <si>
    <t>EVE UMEKU</t>
  </si>
  <si>
    <t>ED/OR/EV/EV/RE/01</t>
  </si>
  <si>
    <t>ELOHOR GODSPOWER</t>
  </si>
  <si>
    <t>ED/OR/UG/EL/VI/01</t>
  </si>
  <si>
    <t>ED/OR/UG/RO/BL/02</t>
  </si>
  <si>
    <t>ED/OR/UG/UR/PA/02</t>
  </si>
  <si>
    <t>ED/OR/UG/JO/FA/01</t>
  </si>
  <si>
    <t>HAPPINESS EMMANUEL</t>
  </si>
  <si>
    <t>JOY EZE</t>
  </si>
  <si>
    <t>MARY DANIEL</t>
  </si>
  <si>
    <t>ED/OR/EV/MA/TI/04</t>
  </si>
  <si>
    <t>ED/OR/UG/DO/VE/01</t>
  </si>
  <si>
    <t>ED/OR/UG/MA/FA/03</t>
  </si>
  <si>
    <t>ED/OR/EV/QU/ST/01</t>
  </si>
  <si>
    <t>ED/OR/UG/JO/RO/02</t>
  </si>
  <si>
    <t>ED/OR/EV/GL/RA/02</t>
  </si>
  <si>
    <t>JOY OROBOSA</t>
  </si>
  <si>
    <t>ED/OR/UG/CH/VI/01</t>
  </si>
  <si>
    <t>ENITAN SALAM</t>
  </si>
  <si>
    <t>ED/OR/EV/EN/LA/01</t>
  </si>
  <si>
    <t>Provider</t>
  </si>
  <si>
    <t>ED/OR/UG/JU/FA/02</t>
  </si>
  <si>
    <t>JOY OSAZUWA</t>
  </si>
  <si>
    <t>ED/OR/EV/RU/PA/05</t>
  </si>
  <si>
    <t>Mother</t>
  </si>
  <si>
    <t>ED/OR/UG/JU/RO/01</t>
  </si>
  <si>
    <t>ED/OR/UG/BE/JO/03</t>
  </si>
  <si>
    <t>CHARIA IMAFIDON</t>
  </si>
  <si>
    <t>ED/OR/EV/CH/RU/03</t>
  </si>
  <si>
    <t>MERCIA OSSEY</t>
  </si>
  <si>
    <t>ED/OR/EV/ME/IR/02</t>
  </si>
  <si>
    <t>FAITH OGBONOVIA</t>
  </si>
  <si>
    <t>ED/OR/EV/FA/AL/01</t>
  </si>
  <si>
    <t>PRAISE OKUNDAYE</t>
  </si>
  <si>
    <t>CHARITY OKPOKO</t>
  </si>
  <si>
    <t>ED/OR/EV/CH/OS/03</t>
  </si>
  <si>
    <t>JANET OMOZOKPIA</t>
  </si>
  <si>
    <t>ED/OR/EV/JA/TA/02</t>
  </si>
  <si>
    <t>OSASENAGA OROBOSA</t>
  </si>
  <si>
    <t>ED/OR/EV/OS/OL/01</t>
  </si>
  <si>
    <t>MELODY OSAMWONYI</t>
  </si>
  <si>
    <t>ED/OR/EV/ME/LA/05</t>
  </si>
  <si>
    <t>OMO OBASOGIE</t>
  </si>
  <si>
    <t>ED/OR/EV/OM/PI/06</t>
  </si>
  <si>
    <t>JOY ROTIMI</t>
  </si>
  <si>
    <t>OROBOSA HENRY</t>
  </si>
  <si>
    <t>ED/OR/EV/OR/RI/04</t>
  </si>
  <si>
    <t>ROSE EDEWEDE</t>
  </si>
  <si>
    <t>ED/OR/EV/RO/CY/08</t>
  </si>
  <si>
    <t>SHARON ABEDEFE</t>
  </si>
  <si>
    <t>ED/OR/EV/SH/GL/03</t>
  </si>
  <si>
    <t>MAYBEL OYAMIENLEN</t>
  </si>
  <si>
    <t>ED/OR/EV/MA/HI/04</t>
  </si>
  <si>
    <t>ANGELA NOSAHARE</t>
  </si>
  <si>
    <t>ED/OR/EV/AN/PI/01</t>
  </si>
  <si>
    <t>DOROTHY BASSEY</t>
  </si>
  <si>
    <t>ED/OR/EV/DO/EN/06</t>
  </si>
  <si>
    <t>RAMATU JIBRIL</t>
  </si>
  <si>
    <t>ED/OR/EV/RA/KH/06</t>
  </si>
  <si>
    <t>CYNTHIA OKPAIRE</t>
  </si>
  <si>
    <t>ED/OR/EV/CY/RU/07</t>
  </si>
  <si>
    <t>BUMI OLAKUNLE</t>
  </si>
  <si>
    <t>ED/OR/EV/BU/TO/02</t>
  </si>
  <si>
    <t>SARA DIKEH</t>
  </si>
  <si>
    <t>ED/OR/EV/SA/PA/04</t>
  </si>
  <si>
    <t>MIRACLE ADEWUMI</t>
  </si>
  <si>
    <t>ED/OR/EV/MI/TE/05</t>
  </si>
  <si>
    <t>QUEEN OLUWANIFEMI</t>
  </si>
  <si>
    <t>MARIA OIWOLA</t>
  </si>
  <si>
    <t>ED/OR/EV/MA/BE/08</t>
  </si>
  <si>
    <t>FRANCISCA MAMU</t>
  </si>
  <si>
    <t>ED/OR/EV/FR/RU/02</t>
  </si>
  <si>
    <t>DOROTHY FIDELIS</t>
  </si>
  <si>
    <t>ED/OR/EV/DO/ES/04</t>
  </si>
  <si>
    <t>ED/OR/EV/FA/AL/03</t>
  </si>
  <si>
    <t>PRECIOUS SAMUEL</t>
  </si>
  <si>
    <t>ED/OR/EV/PR/IV/01</t>
  </si>
  <si>
    <t>BEAUTY IYARE</t>
  </si>
  <si>
    <t>ED/OR/UG/BE/CA/01</t>
  </si>
  <si>
    <t>SUSAN OVBIOSE</t>
  </si>
  <si>
    <t>SUCCESS OKAO</t>
  </si>
  <si>
    <t>ED/OR/UG/SU/VE/01</t>
  </si>
  <si>
    <t>MERCY ODINE</t>
  </si>
  <si>
    <t>ED/OR/UG/ME/LA/02</t>
  </si>
  <si>
    <t>JOAN ENIOSA</t>
  </si>
  <si>
    <t>ED/OR/UG/JO/BL/03</t>
  </si>
  <si>
    <t>LOVELYN ELVIS</t>
  </si>
  <si>
    <t>ED/OR/UG/LO/CR/01</t>
  </si>
  <si>
    <t>CARTHY DESMOND</t>
  </si>
  <si>
    <t>ED/OR/UG/CA/HE/04</t>
  </si>
  <si>
    <t>BETTY OTOIDE</t>
  </si>
  <si>
    <t>ED/OR/UG/BE/FL/06</t>
  </si>
  <si>
    <t>BECKY OSULA</t>
  </si>
  <si>
    <t>ED/OR/UG/BE/VI/02</t>
  </si>
  <si>
    <t>GLORY OZIDE</t>
  </si>
  <si>
    <t>ED/OR/UG/GL/FA/03</t>
  </si>
  <si>
    <t>FAVOUR OLEGHE</t>
  </si>
  <si>
    <t>ED/OR/UG/FA/YU/03</t>
  </si>
  <si>
    <t>BUKOLA SHUAIBU</t>
  </si>
  <si>
    <t>ED/OR/UG/BU/FA/02</t>
  </si>
  <si>
    <t>JUDITH OVIASU</t>
  </si>
  <si>
    <t>ED/OR/UG/JU/BE/03</t>
  </si>
  <si>
    <t>KAYLA OMOGBAI</t>
  </si>
  <si>
    <t>ED/OR/UG/KA/SU/01</t>
  </si>
  <si>
    <t>JOY EVIEMERE</t>
  </si>
  <si>
    <t>ED/OR/UG/JO/GI/04</t>
  </si>
  <si>
    <t>RACHEL ETIM</t>
  </si>
  <si>
    <t>ED/OR/UG/RA/HE/04</t>
  </si>
  <si>
    <t>SANDRA EDEKIN</t>
  </si>
  <si>
    <t>ED/OR/UG/SA/VI/01</t>
  </si>
  <si>
    <t>GLORIA OKOLIE</t>
  </si>
  <si>
    <t>ED/OR/UG/GL/PE/02</t>
  </si>
  <si>
    <t>VICTORY UGORJI</t>
  </si>
  <si>
    <t>ED/OR/UG/VI/AN/03</t>
  </si>
  <si>
    <t>JUDITH MUSA</t>
  </si>
  <si>
    <t>ED/OR/UG/JU/PR/02</t>
  </si>
  <si>
    <t>CATHERINE MUSA</t>
  </si>
  <si>
    <t>ED/OR/UG/CA/NA/01</t>
  </si>
  <si>
    <t>PAT AIGBOVIA</t>
  </si>
  <si>
    <t>ED/OR/UG/PA/LO/02</t>
  </si>
  <si>
    <t>BENEDICTA OKORO</t>
  </si>
  <si>
    <t>ED/OR/UG/BE/SA/03</t>
  </si>
  <si>
    <t>HAPPY ODODO</t>
  </si>
  <si>
    <t>ED/OR/UG/HA/ST/02</t>
  </si>
  <si>
    <t>STELLA AGHAREVBO</t>
  </si>
  <si>
    <t>ED/OR/UG/ST/JA/03</t>
  </si>
  <si>
    <t>ESTHER WISDOM</t>
  </si>
  <si>
    <t>OSAS NOSARU</t>
  </si>
  <si>
    <t>ED/OR/UG/OS/BL/02</t>
  </si>
  <si>
    <t>GRACE AYOSI</t>
  </si>
  <si>
    <t>ED/OR/UG/GR/JU/01</t>
  </si>
  <si>
    <t>ANN ESHIEMS</t>
  </si>
  <si>
    <t>ED/OR/UG/AN/OS/02</t>
  </si>
  <si>
    <t>MONIC AIGBEDION</t>
  </si>
  <si>
    <t>ED/OR/UG/MO/RO/02</t>
  </si>
  <si>
    <t>VERA OBI</t>
  </si>
  <si>
    <t>ED/OR/UG/VE/MA/02</t>
  </si>
  <si>
    <t>NELLY OKOLO</t>
  </si>
  <si>
    <t>ED/OR/UG/NE/ME/02</t>
  </si>
  <si>
    <t>DIAMOND EDOGUN</t>
  </si>
  <si>
    <t>ED/OR/UG/DI/FA/03</t>
  </si>
  <si>
    <t>COURAGE OJAY</t>
  </si>
  <si>
    <t>ED/OR/UG/CO/EV/01</t>
  </si>
  <si>
    <t>ETINOSA OMWANGIE</t>
  </si>
  <si>
    <t>BRITNEY OSUNDE</t>
  </si>
  <si>
    <t>ED/OR/UG/BR/OM/01</t>
  </si>
  <si>
    <t>VICTORY OBAZEE</t>
  </si>
  <si>
    <t>ED/OR/UG/VI/AM/03</t>
  </si>
  <si>
    <t>BECKY ETINOSA</t>
  </si>
  <si>
    <t>ED/OR/UG/BE/BE/02</t>
  </si>
  <si>
    <t>ALICE DANIEL</t>
  </si>
  <si>
    <t>ED/OR/UG/AL/JO/02</t>
  </si>
  <si>
    <t>NNEKA OKAFOR</t>
  </si>
  <si>
    <t>ED/OR/UG/NN/CH/02</t>
  </si>
  <si>
    <t>FAVOUR BOBBY</t>
  </si>
  <si>
    <t>ED/OR/UG/FA/OS/01</t>
  </si>
  <si>
    <t>PRECIOUS NICHOLAS</t>
  </si>
  <si>
    <t>ED/OR/UG/PR/LO/03</t>
  </si>
  <si>
    <t>TESTIMONY OKAFOR</t>
  </si>
  <si>
    <t>ED/OR/UG/TE/HA/02</t>
  </si>
  <si>
    <t>JOYCE AKOWE</t>
  </si>
  <si>
    <t>ED/OR/UG/JO/GI/03</t>
  </si>
  <si>
    <t>PHILOMENA OJO</t>
  </si>
  <si>
    <t>ED/OR/UG/PH/GE/04</t>
  </si>
  <si>
    <t>ESTHER AYEFIWEI</t>
  </si>
  <si>
    <t>ED/OR/EV/ES/BE/05</t>
  </si>
  <si>
    <t>RUTH APORMIENLE</t>
  </si>
  <si>
    <t>ED/OR/EV/RU/IR/09</t>
  </si>
  <si>
    <t>SUSAN AILUHIOMON</t>
  </si>
  <si>
    <t>ED/OR/EV/SU/NE/08</t>
  </si>
  <si>
    <t>KATE ADEBESIN</t>
  </si>
  <si>
    <t>ED/OR/EV/KA/FL/02</t>
  </si>
  <si>
    <t>PAMELA OBI</t>
  </si>
  <si>
    <t>ED/OR/EV/PA/AI/06</t>
  </si>
  <si>
    <t>LADY EHISOGIE</t>
  </si>
  <si>
    <t>ED/OR/EV/LA/PI/02</t>
  </si>
  <si>
    <t>JOAN OBEDE</t>
  </si>
  <si>
    <t>ED/OR/EV/JO/OM/10</t>
  </si>
  <si>
    <t>MAGRET NICHOLAS</t>
  </si>
  <si>
    <t>ED/OR/EV/MA/DO/05</t>
  </si>
  <si>
    <t>SARAH JOHNSON</t>
  </si>
  <si>
    <t>ED/OR/EV/SA/LI/03</t>
  </si>
  <si>
    <t>PRECIOUS OSAYUKE</t>
  </si>
  <si>
    <t>ED/OR/EV/PR/JE/04</t>
  </si>
  <si>
    <t>BEAUTY AFAI</t>
  </si>
  <si>
    <t>ED/OR/EV/BE/LI/07</t>
  </si>
  <si>
    <t>HALIMATU KADIRI</t>
  </si>
  <si>
    <t>ED/OR/EV/HA/AI/04</t>
  </si>
  <si>
    <t>VICTORIA ESEOSA</t>
  </si>
  <si>
    <t>ED/OR/EV/VI/CH/06</t>
  </si>
  <si>
    <t>UKAMAKA ALOBU</t>
  </si>
  <si>
    <t>ED/OR/EV/UK/CH/01</t>
  </si>
  <si>
    <t>KELECHI CHISOM</t>
  </si>
  <si>
    <t>ED/OR/EV/KE/BO/08</t>
  </si>
  <si>
    <t>LORA ESEOSA</t>
  </si>
  <si>
    <t>ED/OR/EV/LO/TI/02</t>
  </si>
  <si>
    <t>SHOLA AKINWUMI</t>
  </si>
  <si>
    <t>ED/OR/EV/SH/HO/02</t>
  </si>
  <si>
    <t>BIANCA OLUWASHINA</t>
  </si>
  <si>
    <t>ED/OR/EV/BI/TA/04</t>
  </si>
  <si>
    <t>LOVE JEROME</t>
  </si>
  <si>
    <t>ED/OR/EV/LO/AI/03</t>
  </si>
  <si>
    <t>FELICIAL IGHEASE</t>
  </si>
  <si>
    <t>ED/OR/EV/FE/GR/01</t>
  </si>
  <si>
    <t>MARTHA UDEMIJIE</t>
  </si>
  <si>
    <t>KEDERAH OMOREGESE</t>
  </si>
  <si>
    <t>ED/OR/EV/KE/RO/04</t>
  </si>
  <si>
    <t>ITOHAN ABUESE</t>
  </si>
  <si>
    <t>ED/OR/EV/IT/BR/03</t>
  </si>
  <si>
    <t>SILVER ARABOSE</t>
  </si>
  <si>
    <t>ED/OR/EV/SI/RI/05</t>
  </si>
  <si>
    <t>NKEM AMBROSE</t>
  </si>
  <si>
    <t>ED/OR/EV/NK/FR/02</t>
  </si>
  <si>
    <t>VANESSA EYOWMEN</t>
  </si>
  <si>
    <t>ED/OR/EV/VA/ES/01</t>
  </si>
  <si>
    <t>EVA IYEGBE</t>
  </si>
  <si>
    <t>ED/OR/EV/EV/EF/05</t>
  </si>
  <si>
    <t>ISOKEN OJIEMWEN</t>
  </si>
  <si>
    <t>ED/OR/EV/IS/AN/01</t>
  </si>
  <si>
    <t>THEODORA OMOH</t>
  </si>
  <si>
    <t>ED/OR/EV/TH/OM/01</t>
  </si>
  <si>
    <t>BELLA CHARLIE</t>
  </si>
  <si>
    <t>PRECIOUS OMOGIADE</t>
  </si>
  <si>
    <t>ED/OR/EV/PR/GL/02</t>
  </si>
  <si>
    <t>NGOZIE NWAIWU</t>
  </si>
  <si>
    <t>ED/OR/EV/NG/CH/06</t>
  </si>
  <si>
    <t>ABIHAIL KHODION</t>
  </si>
  <si>
    <t>ED/OR/EV/AB/GL/02</t>
  </si>
  <si>
    <t>OSEIWE ONOGIE</t>
  </si>
  <si>
    <t>ED/OR/EV/OS/SA/01</t>
  </si>
  <si>
    <t>RACHEAL AKHIGHU</t>
  </si>
  <si>
    <t>ED/OR/EV/RA/AI/07</t>
  </si>
  <si>
    <t>CHIAMAKA OFODUM</t>
  </si>
  <si>
    <t>ED/OR/EV/CH/PR/03</t>
  </si>
  <si>
    <t>LISA ARUOTURE</t>
  </si>
  <si>
    <t>ED/OR/EV/LI/BR/01</t>
  </si>
  <si>
    <t>JOYCE EYEN</t>
  </si>
  <si>
    <t>THERESA OTUGO</t>
  </si>
  <si>
    <t>ED/OR/EV/TH/SI/02</t>
  </si>
  <si>
    <t>BLESSING IBIZA</t>
  </si>
  <si>
    <t>ED/OR/EV/BL/IR/03</t>
  </si>
  <si>
    <t>JEMILA MUHAMMED</t>
  </si>
  <si>
    <t>ED/OR/EV/JE/NA/01</t>
  </si>
  <si>
    <t>CHRISTY OSARUME</t>
  </si>
  <si>
    <t>ED/OR/UG/CH/OM/03</t>
  </si>
  <si>
    <t>SARAH NWAOKORO</t>
  </si>
  <si>
    <t>ED/OR/UG/SA/BL/02</t>
  </si>
  <si>
    <t>ELO CHIBUZOR</t>
  </si>
  <si>
    <t>ED/OR/UG/EL/LO/03</t>
  </si>
  <si>
    <t>EDDY IDEMUDIA</t>
  </si>
  <si>
    <t>ED/OR/UG/ED/OS/02</t>
  </si>
  <si>
    <t>JOY ALONGE</t>
  </si>
  <si>
    <t>ED/OR/UG/JO/HA/02</t>
  </si>
  <si>
    <t>ELLA OKEREKE</t>
  </si>
  <si>
    <t>ED/OR/UG/EL/RO/02</t>
  </si>
  <si>
    <t>ANGELA OBI</t>
  </si>
  <si>
    <t>ED/OR/UG/AN/OL/02</t>
  </si>
  <si>
    <t>STEPHANIE AKHIGBE</t>
  </si>
  <si>
    <t>ED/OR/UG/ST/JO/01</t>
  </si>
  <si>
    <t>JOY DENNIS</t>
  </si>
  <si>
    <t>PRINCESS OMORUYI</t>
  </si>
  <si>
    <t>ED/OR/UG/PR/MI/01</t>
  </si>
  <si>
    <t>JULIE ASEMOTA</t>
  </si>
  <si>
    <t>ED/OR/UG/JU/ME/01</t>
  </si>
  <si>
    <t>GIFT ESANGBEDO</t>
  </si>
  <si>
    <t>ED/OR/UG/GI/LO/01</t>
  </si>
  <si>
    <t>VIVIAN OMOROTIONMWAN</t>
  </si>
  <si>
    <t>ED/OR/UG/VI/BL/02</t>
  </si>
  <si>
    <t>VIVIAN EZEANA</t>
  </si>
  <si>
    <t>ED/OR/UG/VI/PA/05</t>
  </si>
  <si>
    <t>NKECHI CHUKWU</t>
  </si>
  <si>
    <t>ED/OR/UG/NK/UC/02</t>
  </si>
  <si>
    <t>JENNIFER EHIMENEN</t>
  </si>
  <si>
    <t>ED/OR/UG/JE/BR/01</t>
  </si>
  <si>
    <t>LINDA OMOROGIE</t>
  </si>
  <si>
    <t>ED/OR/UG/LI/BE/01</t>
  </si>
  <si>
    <t>SANDRA OLADEANDE</t>
  </si>
  <si>
    <t>ED/OR/UG/SA/GI/01</t>
  </si>
  <si>
    <t>OSAYI OSHODIN</t>
  </si>
  <si>
    <t>ED/OR/UG/OS/VI/05</t>
  </si>
  <si>
    <t>JUSTINA AMADASU</t>
  </si>
  <si>
    <t>GRACE ONIABURU</t>
  </si>
  <si>
    <t>ED/OR/UG/GR/FA/01</t>
  </si>
  <si>
    <t>NONSO IMHAKHU</t>
  </si>
  <si>
    <t>ED/OR/UG/NO/CH/03</t>
  </si>
  <si>
    <t>ESEOGHENE ISODJE</t>
  </si>
  <si>
    <t>ED/OR/UG/ES/BL/01</t>
  </si>
  <si>
    <t>PAULINA OMOROGBE</t>
  </si>
  <si>
    <t>ED/OR/UG/PA/SO/03</t>
  </si>
  <si>
    <t>MUNIRETU DIRISU</t>
  </si>
  <si>
    <t>ED/OR/UG/MU/SA/04</t>
  </si>
  <si>
    <t>DENZEL EVOH</t>
  </si>
  <si>
    <t>ED/OR/UG/DE/DO/01</t>
  </si>
  <si>
    <t>OSAMEDE OSAMUDIAMEN</t>
  </si>
  <si>
    <t>ED/OR/UG/OS/OM/05</t>
  </si>
  <si>
    <t>VIVIAN ENOGIERU</t>
  </si>
  <si>
    <t>ED/OR/UG/VI/HE/03</t>
  </si>
  <si>
    <t>ONORIODE IHUNDE</t>
  </si>
  <si>
    <t>ED/OR/UG/ON/FE/02</t>
  </si>
  <si>
    <t>JOYCE OSIKHENA</t>
  </si>
  <si>
    <t>ED/OR/UG/JO/FL/01</t>
  </si>
  <si>
    <t>GIFT ASORO</t>
  </si>
  <si>
    <t>ED/OR/UG/GI/IV/03</t>
  </si>
  <si>
    <t>ZOE OMORUYI</t>
  </si>
  <si>
    <t>ED/OR/UG/ZO/FA/03</t>
  </si>
  <si>
    <t>BLESSING OVBIYE</t>
  </si>
  <si>
    <t>ED/OR/UG/BL/RO/06</t>
  </si>
  <si>
    <t>EFE IZEVBUWA</t>
  </si>
  <si>
    <t>ED/OR/UG/EF/SO/02</t>
  </si>
  <si>
    <t>CLARA OSAYANDE</t>
  </si>
  <si>
    <t>ED/OR/UG/CL/RA/03</t>
  </si>
  <si>
    <t>ROSEMARY OBIAGWU</t>
  </si>
  <si>
    <t>ED/OR/UG/RO/HO/01</t>
  </si>
  <si>
    <t>ONOME AMORI</t>
  </si>
  <si>
    <t>ED/OR/UG/ON/FR/01</t>
  </si>
  <si>
    <t>ESTHER IMASUEN</t>
  </si>
  <si>
    <t>ED/OR/UG/ES/SU/03</t>
  </si>
  <si>
    <t>STELLA GABRIEL</t>
  </si>
  <si>
    <t>ED/OR/UG/ST/MA/04</t>
  </si>
  <si>
    <t>STEPHANIE ENADEGHE</t>
  </si>
  <si>
    <t>ED/OR/UG/ST/BL/03</t>
  </si>
  <si>
    <t>OSAZEMEN ARIKHAN</t>
  </si>
  <si>
    <t>JESSICA OHENHEN</t>
  </si>
  <si>
    <t>ED/OR/UG/JE/VI/02</t>
  </si>
  <si>
    <t>JANET IGBINIGIE</t>
  </si>
  <si>
    <t>ED/OR/UG/JA/RO/03</t>
  </si>
  <si>
    <t>KHAIRAT ABIOLA</t>
  </si>
  <si>
    <t>ED/OR/UG/KH/HA/05</t>
  </si>
  <si>
    <t>PRAISE IRABOR</t>
  </si>
  <si>
    <t>ADESUWA AKPATA</t>
  </si>
  <si>
    <t>ED/OR/UG/AD/IV/05</t>
  </si>
  <si>
    <t>TIFFANY ENOCH</t>
  </si>
  <si>
    <t>ED/OR/UG/TI/CY/01</t>
  </si>
  <si>
    <t>MITCHELLE GIWA-AMU</t>
  </si>
  <si>
    <t>ED/OR/UG/MI/JO/01</t>
  </si>
  <si>
    <t>GLORY OHIKHUARE</t>
  </si>
  <si>
    <t>ED/OR/UG/GL/JI/02</t>
  </si>
  <si>
    <t>RUTH OMERE</t>
  </si>
  <si>
    <t>ED/OR/UG/RU/CH/01</t>
  </si>
  <si>
    <t>PATIENCE OKORUWA</t>
  </si>
  <si>
    <t>ED/OR/UG/PA/RE/04</t>
  </si>
  <si>
    <t>LYNDA EKE</t>
  </si>
  <si>
    <t>ED/OR/UG/LY/CE/02</t>
  </si>
  <si>
    <t>SARAH IGOH</t>
  </si>
  <si>
    <t>ED/OR/UG/SA/MA/08</t>
  </si>
  <si>
    <t>MIRACLE FRIDAY</t>
  </si>
  <si>
    <t>ED/OR/EV/MI/MA/02</t>
  </si>
  <si>
    <t>AISOSA AMBROSEWMEN</t>
  </si>
  <si>
    <t>ED/OR/EV/AI/JU/01</t>
  </si>
  <si>
    <t>HAPPY OKUNDUDU</t>
  </si>
  <si>
    <t>ED/OR/EV/HA/PR/04</t>
  </si>
  <si>
    <t>ED/OR/EV/JO/ED/03</t>
  </si>
  <si>
    <t>VANESSA OGHOMWEN</t>
  </si>
  <si>
    <t>ED/OR/EV/VA/NK/05</t>
  </si>
  <si>
    <t>GIFT OKEPEFA</t>
  </si>
  <si>
    <t>ANI ALAKU</t>
  </si>
  <si>
    <t>ED/OR/EV/AN/BE/04</t>
  </si>
  <si>
    <t>EUNICE OGBES</t>
  </si>
  <si>
    <t>ED/OR/EV/EU/KA/01</t>
  </si>
  <si>
    <t>OSASUWEN AMADAYE</t>
  </si>
  <si>
    <t>ED/OR/EV/OS/QU/03</t>
  </si>
  <si>
    <t>SARATU YUSUF</t>
  </si>
  <si>
    <t>ED/OR/EV/SA/AI/07</t>
  </si>
  <si>
    <t>QUEEN OKEMWE</t>
  </si>
  <si>
    <t>ED/OR/EV/QU/JO/04</t>
  </si>
  <si>
    <t>OGENEKOME ETAN</t>
  </si>
  <si>
    <t>ED/OR/EV/OG/EL/07</t>
  </si>
  <si>
    <t>ENIFOME FEJIRO</t>
  </si>
  <si>
    <t>ED/OR/EV/EN/CH/05</t>
  </si>
  <si>
    <t>FREDA OTESUYE</t>
  </si>
  <si>
    <t>ED/OR/EV/FR/VI/01</t>
  </si>
  <si>
    <t>IKECHI OKOH</t>
  </si>
  <si>
    <t>ED/OR/EV/IK/MA/04</t>
  </si>
  <si>
    <t>RITA OMEDE</t>
  </si>
  <si>
    <t>ED/OR/EV/RI/GL/08</t>
  </si>
  <si>
    <t>VICTORIA OGEBEWI</t>
  </si>
  <si>
    <t>ED/OR/EV/VI/SU/01</t>
  </si>
  <si>
    <t>JANET OVAH</t>
  </si>
  <si>
    <t>ED/OR/EV/JA/MA/02</t>
  </si>
  <si>
    <t>MERCY OMOSUMEDE</t>
  </si>
  <si>
    <t>ED/OR/EV/ME/NA/04</t>
  </si>
  <si>
    <t>ELIZABETH ODEY</t>
  </si>
  <si>
    <t>ED/OR/EV/EL/ST/03</t>
  </si>
  <si>
    <t>PHILIPPA IDEMUDIA</t>
  </si>
  <si>
    <t>ED/OR/EV/PH/RU/01</t>
  </si>
  <si>
    <t>FAITH IYAMU</t>
  </si>
  <si>
    <t>ED/OR/EV/FA/LA/07</t>
  </si>
  <si>
    <t>BECKY EZOMO</t>
  </si>
  <si>
    <t>ED/OR/EV/BE/MO/04</t>
  </si>
  <si>
    <t>OSAYAMEN OKONS</t>
  </si>
  <si>
    <t>ED/OR/EV/OS/PA/02</t>
  </si>
  <si>
    <t>GIFT FIDELIS</t>
  </si>
  <si>
    <t>ED/OR/EV/GI/CY/01</t>
  </si>
  <si>
    <t>JANET OLAWUNMI</t>
  </si>
  <si>
    <t>ED/OR/EV/JA/BI/03</t>
  </si>
  <si>
    <t>SUNSHINE ANDREW</t>
  </si>
  <si>
    <t>ED/OR/EV/SU/MI/06</t>
  </si>
  <si>
    <t>BECKY ONAJOR</t>
  </si>
  <si>
    <t>ED/OR/UG/BE/VE/01</t>
  </si>
  <si>
    <t>OLAOLUWA OKUNDIA</t>
  </si>
  <si>
    <t>ED/OR/UG/OL/IF/01</t>
  </si>
  <si>
    <t>FELICIAL EBIEGA</t>
  </si>
  <si>
    <t>ED/OR/UG/FE/TH/04</t>
  </si>
  <si>
    <t>ALICE AYO</t>
  </si>
  <si>
    <t>ED/OR/UG/AL/OG/02</t>
  </si>
  <si>
    <t>MAUREEN ONODUA</t>
  </si>
  <si>
    <t>ED/OR/UG/MA/CO/02</t>
  </si>
  <si>
    <t>OGECHI EJIMAKONYON</t>
  </si>
  <si>
    <t>ED/OR/UG/OG/FE/01</t>
  </si>
  <si>
    <t>MEDINA AGHATISE</t>
  </si>
  <si>
    <t>ED/OR/UG/ME/RI/03</t>
  </si>
  <si>
    <t>ANGEL IDUGBOE</t>
  </si>
  <si>
    <t>ED/OR/UG/AN/FL/03</t>
  </si>
  <si>
    <t>MARIS EKE</t>
  </si>
  <si>
    <t>ED/OR/UG/MA/ST/02</t>
  </si>
  <si>
    <t>SOPHIA DAYO</t>
  </si>
  <si>
    <t>ED/OR/UG/SO/BR/03</t>
  </si>
  <si>
    <t>ITOHAN OBAKHANE</t>
  </si>
  <si>
    <t>ED/OR/UG/IT/GL/02</t>
  </si>
  <si>
    <t>OSARIEMEN UWUIGBESUN</t>
  </si>
  <si>
    <t>ED/OR/UG/OS/EU/02</t>
  </si>
  <si>
    <t>JULIET OSAIGBOVO</t>
  </si>
  <si>
    <t>DORIS IDAHOSA</t>
  </si>
  <si>
    <t>ED/OR/UG/DO/JO/03</t>
  </si>
  <si>
    <t>BENITA ANTHONY</t>
  </si>
  <si>
    <t>ED/OR/UG/BE/FA/07</t>
  </si>
  <si>
    <t>STEPHANIE AWONUDO</t>
  </si>
  <si>
    <t>ED/OR/UG/ST/BE/04</t>
  </si>
  <si>
    <t>DORIS OKEKE</t>
  </si>
  <si>
    <t>ED/OR/UG/DO/GI/03</t>
  </si>
  <si>
    <t>GLORY ABAISOR</t>
  </si>
  <si>
    <t>ESEOSA OSUNDE</t>
  </si>
  <si>
    <t>ED/OR/UG/ES/FA/01</t>
  </si>
  <si>
    <t>JOY ENABULELEN</t>
  </si>
  <si>
    <t>ED/OR/UG/JO/JO/06</t>
  </si>
  <si>
    <t>AKHERE IGBE</t>
  </si>
  <si>
    <t>ED/OR/UG/AK/HE/04</t>
  </si>
  <si>
    <t>GLORIA AKHIGBE</t>
  </si>
  <si>
    <t>ED/OR/UG/GL/MA/02</t>
  </si>
  <si>
    <t>MABEL TOBORE</t>
  </si>
  <si>
    <t>ED/OR/UG/MA/EF/01</t>
  </si>
  <si>
    <t>HAPPINESS UHUNMNAMURE</t>
  </si>
  <si>
    <t>ED/OR/UG/HA/LO/02</t>
  </si>
  <si>
    <t>EKI JAMES</t>
  </si>
  <si>
    <t>ED/OR/UG/EK/RO/02</t>
  </si>
  <si>
    <t>IFEOMA TANJERO</t>
  </si>
  <si>
    <t>ED/OR/EV/IF/TH/02</t>
  </si>
  <si>
    <t>ELOGHOSA IMASUEN</t>
  </si>
  <si>
    <t>ED/OR/EV/EL/PI/04</t>
  </si>
  <si>
    <t>ABIGAIL AGBONLAHOR</t>
  </si>
  <si>
    <t>ED/OR/EV/AB/TE/01</t>
  </si>
  <si>
    <t>PRECIOUS IMUENTINYAN</t>
  </si>
  <si>
    <t>ED/OR/EV/PR/RE/04</t>
  </si>
  <si>
    <t>ANABELLA CHIDI</t>
  </si>
  <si>
    <t>ED/OR/EV/AN/HE/07</t>
  </si>
  <si>
    <t>PEAL ENEHI</t>
  </si>
  <si>
    <t>ED/OR/EV/PE/LI/02</t>
  </si>
  <si>
    <t>JUDITH OKIEMUTE</t>
  </si>
  <si>
    <t>ED/OR/EV/JU/TI/02</t>
  </si>
  <si>
    <t>MIRACLE OSAYANBA</t>
  </si>
  <si>
    <t>ED/OR/EV/MI/SO/02</t>
  </si>
  <si>
    <t>KUDIRAT ADAMS</t>
  </si>
  <si>
    <t>ED/OR/EV/KU/HA/04</t>
  </si>
  <si>
    <t>CHIOMA OKOLI</t>
  </si>
  <si>
    <t>ED/OR/EV/CH/ME/05</t>
  </si>
  <si>
    <t>SARAH AGBON</t>
  </si>
  <si>
    <t>ED/OR/EV/SA/PE/06</t>
  </si>
  <si>
    <t>PRAISE UCHE</t>
  </si>
  <si>
    <t>ED/OR/EV/PR/CH/05</t>
  </si>
  <si>
    <t>MARIAN SHAKA</t>
  </si>
  <si>
    <t>LOVETH KINGSLEY</t>
  </si>
  <si>
    <t>ED/OR/EV/LO/PI/02</t>
  </si>
  <si>
    <t>FELICIAL RAYMOND</t>
  </si>
  <si>
    <t>ED/OR/EV/FE/ST/01</t>
  </si>
  <si>
    <t>MARY-JANE CHINONSO</t>
  </si>
  <si>
    <t>ED/OR/EV/MA/PI/04</t>
  </si>
  <si>
    <t>GIFT OSAKWUE</t>
  </si>
  <si>
    <t>ED/OR/EV/GI/HO/06</t>
  </si>
  <si>
    <t>RIGHTEOUS IDEMUDIA</t>
  </si>
  <si>
    <t>ED/OR/EV/RI/TE/02</t>
  </si>
  <si>
    <t>QUEEN IKECHUKWU</t>
  </si>
  <si>
    <t>ED/OR/EV/QU/AB/06</t>
  </si>
  <si>
    <t>FLOURENCE OSATO</t>
  </si>
  <si>
    <t>BLESSING ODION</t>
  </si>
  <si>
    <t>ED/OR/EV/BL/RA/07</t>
  </si>
  <si>
    <t>PRETTY JOHNBULL</t>
  </si>
  <si>
    <t>ED/OR/EV/PR/HO/02</t>
  </si>
  <si>
    <t>ROSELINE ITUA</t>
  </si>
  <si>
    <t>ED/OR/EV/RO/MI/07</t>
  </si>
  <si>
    <t>CHARITY IMARIABE</t>
  </si>
  <si>
    <t>ED/OR/EV/CH/OS/02</t>
  </si>
  <si>
    <t>SHARON OSAKPOLOR</t>
  </si>
  <si>
    <t>ED/OR/EV/SH/NO/05</t>
  </si>
  <si>
    <t>CLANCY OWIE</t>
  </si>
  <si>
    <t>ED/OR/EV/CL/ER/04</t>
  </si>
  <si>
    <t>EDAH CHOME</t>
  </si>
  <si>
    <t>ED/OR/EV/ED/LO/02</t>
  </si>
  <si>
    <t>RUTH IDARA</t>
  </si>
  <si>
    <t>ED/OR/EV/RU/RO/02</t>
  </si>
  <si>
    <t>KEMI OLAEGBE</t>
  </si>
  <si>
    <t>ED/OR/EV/KE/PE/04</t>
  </si>
  <si>
    <t>FOLAKE FAKILE</t>
  </si>
  <si>
    <t>ED/OR/EV/FO/GR/06</t>
  </si>
  <si>
    <t>BUKOLA OYAWALE</t>
  </si>
  <si>
    <t>ED/OR/EV/BU/SA/01</t>
  </si>
  <si>
    <t>AUGUSTA IMA</t>
  </si>
  <si>
    <t>ED/OR/EV/AU/ST/03</t>
  </si>
  <si>
    <t>SANDRA ONAKPOMA</t>
  </si>
  <si>
    <t>ED/OR/EV/SA/PR/02</t>
  </si>
  <si>
    <t>SHEILA ZULU</t>
  </si>
  <si>
    <t>ED/OR/EV/SH/JU/04</t>
  </si>
  <si>
    <t>ELIZABETH AGBENYO</t>
  </si>
  <si>
    <t>VICTORIA AYOMIDE</t>
  </si>
  <si>
    <t>ED/OR/EV/VI/RO/07</t>
  </si>
  <si>
    <t>MEDINAT IDRIS</t>
  </si>
  <si>
    <t>ED/OR/EV/ME/FL/01</t>
  </si>
  <si>
    <t>CLARIS AZUE</t>
  </si>
  <si>
    <t>ED/OR/EV/CL/PR/06</t>
  </si>
  <si>
    <t>JENNY OGUNDIPE</t>
  </si>
  <si>
    <t>ED/OR/EV/JE/KA/03</t>
  </si>
  <si>
    <t>ROSSETTA AHANONU</t>
  </si>
  <si>
    <t>ED/OR/EV/RO/HA/06</t>
  </si>
  <si>
    <t>ADAEZE OLAVEME</t>
  </si>
  <si>
    <t>ED/OR/EV/AD/SH/09</t>
  </si>
  <si>
    <t>MIRACLE OFUWEN</t>
  </si>
  <si>
    <t>ED/OR/EV/MI/RI/04</t>
  </si>
  <si>
    <t>BENEDICTA JOHN</t>
  </si>
  <si>
    <t>ED/OR/EV/BE/RO/04</t>
  </si>
  <si>
    <t>NGOZI AROSA</t>
  </si>
  <si>
    <t>ED/OR/EV/NG/PR/03</t>
  </si>
  <si>
    <t>GLORY MUSA</t>
  </si>
  <si>
    <t>ED/OR/EV/GL/BL/01</t>
  </si>
  <si>
    <t>ED/OR/EV/MA/RE/02</t>
  </si>
  <si>
    <t>ANNY NJOKU</t>
  </si>
  <si>
    <t>ED/OR/EV/AN/PR/01</t>
  </si>
  <si>
    <t>FAVOUR OSAHON</t>
  </si>
  <si>
    <t>ED/OR/EV/FA/EH/05</t>
  </si>
  <si>
    <t>PRECIOUS IDEHEN</t>
  </si>
  <si>
    <t>ED/OR/EV/PR/ES/03</t>
  </si>
  <si>
    <t>VICTORIA EKENE</t>
  </si>
  <si>
    <t>ED/OR/EV/VI/FL/01</t>
  </si>
  <si>
    <t>BLESSING AUBERI</t>
  </si>
  <si>
    <t>ED/OR/EV/BL/SA/01</t>
  </si>
  <si>
    <t>GLADYS OMORUYI</t>
  </si>
  <si>
    <t>GIFT JAIAGUMA</t>
  </si>
  <si>
    <t>ED/OR/EV/GI/BR/03</t>
  </si>
  <si>
    <t>ESEOSA EBERE</t>
  </si>
  <si>
    <t>ED/OR/EV/ES/ME/01</t>
  </si>
  <si>
    <t>JOY ENDURANCE</t>
  </si>
  <si>
    <t>ED/OR/EV/JO/SA/04</t>
  </si>
  <si>
    <t>AGHOGHO OSAMUDE</t>
  </si>
  <si>
    <t>ED/OR/EV/AG/OF/02</t>
  </si>
  <si>
    <t>IRENE WILLIAMS</t>
  </si>
  <si>
    <t>ED/OR/EV/IR/VA/05</t>
  </si>
  <si>
    <t>ANNABEL FESTUS</t>
  </si>
  <si>
    <t>ED/OR/EV/AN/IM/01</t>
  </si>
  <si>
    <t>JOY MICHEAL</t>
  </si>
  <si>
    <t>ED/OR/EV/JO/PE/02</t>
  </si>
  <si>
    <t>SPECIAL ANDY</t>
  </si>
  <si>
    <t>ED/OR/EV/SP/FR/01</t>
  </si>
  <si>
    <t>MIRACLE ALABAM</t>
  </si>
  <si>
    <t>ED/OR/EV/MI/PU/03</t>
  </si>
  <si>
    <t>OMOYEMWEN HENRY</t>
  </si>
  <si>
    <t>ED/OR/EV/OM/JA/01</t>
  </si>
  <si>
    <t>CHINWE ODOGU</t>
  </si>
  <si>
    <t>ED/OR/UG/CH/JO/02</t>
  </si>
  <si>
    <t>TREASURE OBARO</t>
  </si>
  <si>
    <t>ED/OR/UG/TR/PA/01</t>
  </si>
  <si>
    <t>TONIA OBAZEE</t>
  </si>
  <si>
    <t>ED/OR/UG/TO/BL/02</t>
  </si>
  <si>
    <t>EXCEL CONFIDENCE</t>
  </si>
  <si>
    <t>ED/OR/UG/EX/JO/02</t>
  </si>
  <si>
    <t>EVELYN MONDAY</t>
  </si>
  <si>
    <t>ED/OR/UG/EV/HA/01</t>
  </si>
  <si>
    <t>JOY ADOMOKA</t>
  </si>
  <si>
    <t>ED/OR/UG/JO/BR/01</t>
  </si>
  <si>
    <t>ADORABLE IGBINOBA</t>
  </si>
  <si>
    <t>ED/OR/UG/AD/AL/04</t>
  </si>
  <si>
    <t>CHRISTY IRODIA</t>
  </si>
  <si>
    <t>ED/OR/UG/CH/AU/02</t>
  </si>
  <si>
    <t>IFY OYAIDE</t>
  </si>
  <si>
    <t>ED/OR/UG/IF/LA/03</t>
  </si>
  <si>
    <t>LAURETTA PESSU</t>
  </si>
  <si>
    <t>ED/OR/UG/LA/FE/02</t>
  </si>
  <si>
    <t>VICTORIA OGBORU</t>
  </si>
  <si>
    <t>FAITH IDEMUDIA</t>
  </si>
  <si>
    <t>ED/OR/UG/FA/EH/05</t>
  </si>
  <si>
    <t>JOY ROLAND</t>
  </si>
  <si>
    <t>FLOURISH KADIRI</t>
  </si>
  <si>
    <t>ED/OR/UG/FL/BA/04</t>
  </si>
  <si>
    <t>GRACE MUTANA</t>
  </si>
  <si>
    <t>SARAH MICHEAL</t>
  </si>
  <si>
    <t>ED/OR/UG/SA/BR/02</t>
  </si>
  <si>
    <t>ESIRI OGHENEDE</t>
  </si>
  <si>
    <t>BETTY DANIEL</t>
  </si>
  <si>
    <t>ED/OR/UG/BE/BL/02</t>
  </si>
  <si>
    <t>ESTHER IYAYI</t>
  </si>
  <si>
    <t>ED/OR/UG/ES/JU/01</t>
  </si>
  <si>
    <t>OLUCHI MADUAKOR</t>
  </si>
  <si>
    <t>ED/OR/UG/OL/CH/02</t>
  </si>
  <si>
    <t>RUKEVWE OGHENEOVO</t>
  </si>
  <si>
    <t>ED/OR/UG/RU/BE/02</t>
  </si>
  <si>
    <t>PRISCILIAR EMMANUEL</t>
  </si>
  <si>
    <t>ED/OR/UG/PR/PE/01</t>
  </si>
  <si>
    <t>FAVOUR IGHILE</t>
  </si>
  <si>
    <t>ED/OR/UG/FA/FA/01</t>
  </si>
  <si>
    <t>HAPPINESS AIGBE</t>
  </si>
  <si>
    <t>ED/OR/UG/HA/FR/03</t>
  </si>
  <si>
    <t>GIFT AWEH</t>
  </si>
  <si>
    <t>ED/OR/UG/GI/EL/02</t>
  </si>
  <si>
    <t>ZAINAB MUSA</t>
  </si>
  <si>
    <t>ED/OR/UG/ZA/AI/01</t>
  </si>
  <si>
    <t>JOSEPHINE ONOIGBORIA</t>
  </si>
  <si>
    <t>ED/OR/UG/JO/BL/02</t>
  </si>
  <si>
    <t>NANCY ONUWE</t>
  </si>
  <si>
    <t>ED/OR/UG/NA/JO/05</t>
  </si>
  <si>
    <t>JANET EKANEM</t>
  </si>
  <si>
    <t>ED/OR/UG/JA/EK/01</t>
  </si>
  <si>
    <t>RITA OKUNBOR</t>
  </si>
  <si>
    <t>ED/OR/UG/RI/RO/02</t>
  </si>
  <si>
    <t>GRACE OKORODUDU</t>
  </si>
  <si>
    <t>ED/OR/UG/GR/ON/01</t>
  </si>
  <si>
    <t>ESTHER CHIME</t>
  </si>
  <si>
    <t>ED/OR/UG/ES/SU/05</t>
  </si>
  <si>
    <t>EHIS ABEL</t>
  </si>
  <si>
    <t>ED/OR/UG/EH/VE/02</t>
  </si>
  <si>
    <t>SANDRA HARRISON</t>
  </si>
  <si>
    <t>ED/OR/UG/SA/GI/02</t>
  </si>
  <si>
    <t>MARYJANE AKIDI</t>
  </si>
  <si>
    <t>IWOGBAN PHC</t>
  </si>
  <si>
    <t>JULIET IKECHUKWU</t>
  </si>
  <si>
    <t>ED/IK/IW/JU/OS/02</t>
  </si>
  <si>
    <t>STEPHANIE LATO</t>
  </si>
  <si>
    <t>ED/IK/IW/ST/JO/04</t>
  </si>
  <si>
    <t>JENNIFER ODAKU</t>
  </si>
  <si>
    <t>ED/IK/IW/JE/MA/01</t>
  </si>
  <si>
    <t>BLESSING OSAGIE</t>
  </si>
  <si>
    <t>ED/IK/IW/BL/RO/03</t>
  </si>
  <si>
    <t>VIVIAN EGHAREVBA</t>
  </si>
  <si>
    <t>ED/IK/IW/VI/EM/06</t>
  </si>
  <si>
    <t>TINA AZIGBO</t>
  </si>
  <si>
    <t>ED/IK/IW/TI/FE/02</t>
  </si>
  <si>
    <t>MIRIAM THERESE AKPANOKO</t>
  </si>
  <si>
    <t>ED/IK/IW/MI/AN/01</t>
  </si>
  <si>
    <t>CLEMENTINA OSAZUWA</t>
  </si>
  <si>
    <t>ED/IK/IW/CL/ST/03</t>
  </si>
  <si>
    <t>SUSAN EGERE</t>
  </si>
  <si>
    <t>ED/IK/IW/SU/JO/03</t>
  </si>
  <si>
    <t>ELIZABETH ABRAHAM</t>
  </si>
  <si>
    <t>ED/IK/IW/EL/AG/05</t>
  </si>
  <si>
    <t>MARIAM ETOTONA</t>
  </si>
  <si>
    <t>ED/IK/IW/MA/CH/01</t>
  </si>
  <si>
    <t>ODION EMEKA</t>
  </si>
  <si>
    <t>ED/IK/IW/OD/LY/04</t>
  </si>
  <si>
    <t>HAPPY ESE</t>
  </si>
  <si>
    <t>ED/IK/IW/HA/ES/02</t>
  </si>
  <si>
    <t>LIZZY MOSES</t>
  </si>
  <si>
    <t>ED/IK/IW/LY/ST/03</t>
  </si>
  <si>
    <t>ESTHER OFENIMU</t>
  </si>
  <si>
    <t>ED/IK/IW/ES/MA/02</t>
  </si>
  <si>
    <t>BLESSING OKPROMA</t>
  </si>
  <si>
    <t>ED/IK/IW/BL/VI/02</t>
  </si>
  <si>
    <t>SARAH ORONSAYE</t>
  </si>
  <si>
    <t>ED/IK/IW/SA/HA/01</t>
  </si>
  <si>
    <t>SAVIOUR IGBEROMAH</t>
  </si>
  <si>
    <t>ED/IK/IW/SA/FA/01</t>
  </si>
  <si>
    <t>VICTORIA ROTIMI</t>
  </si>
  <si>
    <t>ED/IK/IW/VI/TH/03</t>
  </si>
  <si>
    <t>ED/IK/IW/OS/OS/01</t>
  </si>
  <si>
    <t>PRECIOUS ADEWOLE</t>
  </si>
  <si>
    <t>ED/IK/IW/PR/ES/02</t>
  </si>
  <si>
    <t>VALIA ERNEST</t>
  </si>
  <si>
    <t>ED/IK/IW/VA/VI/02</t>
  </si>
  <si>
    <t>VICTORIA DIAMOND</t>
  </si>
  <si>
    <t>ED/IK/IW/VI/MA/01</t>
  </si>
  <si>
    <t>ADA CHUKWUNALU</t>
  </si>
  <si>
    <t>ED/IK/IW/AD/ST/01</t>
  </si>
  <si>
    <t>MARGRET SUNDAY</t>
  </si>
  <si>
    <t>ED/IK/IW/MA/SA/01</t>
  </si>
  <si>
    <t>STEPHANIE OKEREKE</t>
  </si>
  <si>
    <t>ED/IK/IW/ST/MA/05</t>
  </si>
  <si>
    <t>FRANCA UMAR</t>
  </si>
  <si>
    <t>ED/IK/IW/FR/MA/02</t>
  </si>
  <si>
    <t>ALEXANDRA OGBU</t>
  </si>
  <si>
    <t>ED/IK/IW/AL/HA/01</t>
  </si>
  <si>
    <t>DORCAS AGBONIFO</t>
  </si>
  <si>
    <t>ED/IK/IW/DO/OM/03</t>
  </si>
  <si>
    <t>VERONICA OSENOBOR</t>
  </si>
  <si>
    <t>ED/IK/IW/VE/FA/03</t>
  </si>
  <si>
    <t>OSARETIN IYAMU</t>
  </si>
  <si>
    <t>ED/IK/IW/OS/OS/05</t>
  </si>
  <si>
    <t>HAPPY ENOGHABUN</t>
  </si>
  <si>
    <t>ED/IK/IW/HA/ST/01</t>
  </si>
  <si>
    <t>ED/IK/IW/JO/OS/06</t>
  </si>
  <si>
    <t>JESTINE NNEDIMA</t>
  </si>
  <si>
    <t>ED/IK/IW/JE/WA/03</t>
  </si>
  <si>
    <t>MERCY ORJI</t>
  </si>
  <si>
    <t>ED/IK/IW/ME/JO/01</t>
  </si>
  <si>
    <t>BECKY ODUN</t>
  </si>
  <si>
    <t>ED/IK/IW/BE/MI/03</t>
  </si>
  <si>
    <t>ROSELYN BRIGHT</t>
  </si>
  <si>
    <t>ED/IK/IW/RO/DO/06</t>
  </si>
  <si>
    <t>IWINOSA OSAZEE</t>
  </si>
  <si>
    <t>ED/IK/IW/IW/OS/02</t>
  </si>
  <si>
    <t>OSARETIN OSAMUDIAMEN</t>
  </si>
  <si>
    <t>ED/IK/IW/OS/MA/01</t>
  </si>
  <si>
    <t>TAWA ABIOLA</t>
  </si>
  <si>
    <t>ED/IK/IW/TA/OL/03</t>
  </si>
  <si>
    <t>ANGEL ALADEWOLU</t>
  </si>
  <si>
    <t>ED/IK/IW/AN/BL/05</t>
  </si>
  <si>
    <t>MAGDALENE SONKO</t>
  </si>
  <si>
    <t>ED/IK/IW/MA/VE/02</t>
  </si>
  <si>
    <t>SUCCESS EKENE</t>
  </si>
  <si>
    <t>ED/IK/IW/SU/MA/01</t>
  </si>
  <si>
    <t>MERCY OMIGIE</t>
  </si>
  <si>
    <t>ED/IK/IW/ME/VO/01</t>
  </si>
  <si>
    <t>BECKY EBHODAGHE</t>
  </si>
  <si>
    <t>ED/IK/IW/BE/MA/07</t>
  </si>
  <si>
    <t>FAITH OSAYANDE</t>
  </si>
  <si>
    <t>ED/IK/IW/FA/VE/04</t>
  </si>
  <si>
    <t>RUTH AISIEN</t>
  </si>
  <si>
    <t>ED/IK/IW/RU/ME/06</t>
  </si>
  <si>
    <t>CHRISTABEL AMAECHI</t>
  </si>
  <si>
    <t>ED/IK/IW/CH/JU/03</t>
  </si>
  <si>
    <t>EDITH JALAGBEYI</t>
  </si>
  <si>
    <t>ED/IK/IW/ED/AR/09</t>
  </si>
  <si>
    <t>TINA DAVID</t>
  </si>
  <si>
    <t>ED/IK/IW/TI/PA/06</t>
  </si>
  <si>
    <t>BRIDGET OZIEGBE</t>
  </si>
  <si>
    <t>ED/IK/IW/BR/ST/01</t>
  </si>
  <si>
    <t>RITA OKE</t>
  </si>
  <si>
    <t>ED/IK/IW/RI/OS/04</t>
  </si>
  <si>
    <t>BLESSED AWOGBIN</t>
  </si>
  <si>
    <t>ED/IK/IW/BL/MA/03</t>
  </si>
  <si>
    <t>TESSY OGBEMUDIA</t>
  </si>
  <si>
    <t>ED/IK/IW/TE/OD/02</t>
  </si>
  <si>
    <t>STELLA UGBOKE</t>
  </si>
  <si>
    <t>ED/IK/IW/ST/BE/02</t>
  </si>
  <si>
    <t>CHICHI DENNIS</t>
  </si>
  <si>
    <t>ED/IK/IW/CH/CA/04</t>
  </si>
  <si>
    <t>ANGELA EBOIGBE</t>
  </si>
  <si>
    <t>ED/IK/IW/AN/RO/05</t>
  </si>
  <si>
    <t>SOFIA EMOVON</t>
  </si>
  <si>
    <t>ED/IK/IW/SO/ME/07</t>
  </si>
  <si>
    <t>OSARETIN OSAZUWA</t>
  </si>
  <si>
    <t>ED/IK/IW/OS/BE/08</t>
  </si>
  <si>
    <t>VIVIAN OMOJHADI</t>
  </si>
  <si>
    <t>ED/IK/IW/VI/ZO/02</t>
  </si>
  <si>
    <t>LAWRENTA OGIEMADE</t>
  </si>
  <si>
    <t>ED/IK/IW/LA/WE/01</t>
  </si>
  <si>
    <t>OMONO ELIZABETH</t>
  </si>
  <si>
    <t>ED/IK/IW/OM/ES/04</t>
  </si>
  <si>
    <t>BRENDA EHIREMEN</t>
  </si>
  <si>
    <t>ED/IK/IW/BR/SA/04</t>
  </si>
  <si>
    <t>CHERRY OKPOMU</t>
  </si>
  <si>
    <t>ED/IK/IW/CH/CA/03</t>
  </si>
  <si>
    <t>JOY OKOTETE</t>
  </si>
  <si>
    <t>ED/IK/IW/JO/CH/04</t>
  </si>
  <si>
    <t>CYNTHIA OBAKHARE</t>
  </si>
  <si>
    <t>ED/IK/IW/CY/CO/04</t>
  </si>
  <si>
    <t>HELEN OLAMILAKAN</t>
  </si>
  <si>
    <t>ED/IK/IW/HE/ME/05</t>
  </si>
  <si>
    <t>HAPPINESS EHIS</t>
  </si>
  <si>
    <t>ED/IK/IW/HA/OF/03</t>
  </si>
  <si>
    <t>JULIET RAPHAEL</t>
  </si>
  <si>
    <t>ED/IK/IW/JU/TU/01</t>
  </si>
  <si>
    <t>BRENDA LUCKY</t>
  </si>
  <si>
    <t>ED/IK/IW/BR/SA/07</t>
  </si>
  <si>
    <t>GIFT IMORI</t>
  </si>
  <si>
    <t>ED/IK/IW/GI/EL/05</t>
  </si>
  <si>
    <t>RITA ENADEGHE</t>
  </si>
  <si>
    <t>ED/IK/IW/RI/BL/06</t>
  </si>
  <si>
    <t>FRANCESS OTOKHI</t>
  </si>
  <si>
    <t>ED/IK/IW/FR/FL/03</t>
  </si>
  <si>
    <t>JUDITH AIGBEDION</t>
  </si>
  <si>
    <t>ED/IK/IW/JU/PA/04</t>
  </si>
  <si>
    <t>PHILOMENA OKOJIE</t>
  </si>
  <si>
    <t>ED/IK/IW/PH/LO/01</t>
  </si>
  <si>
    <t>ANTHONIA ODUWA</t>
  </si>
  <si>
    <t>ED/IK/IW/AN/GL/03</t>
  </si>
  <si>
    <t>ABIGAIL OMONFOHMHAN</t>
  </si>
  <si>
    <t>ED/IK/IW/AB/GI/01</t>
  </si>
  <si>
    <t>JANE IGUMBOR</t>
  </si>
  <si>
    <t>ED/IK/IW/JA/FR/05</t>
  </si>
  <si>
    <t>TRACY UWADIALE</t>
  </si>
  <si>
    <t>ED/IK/IW/TR/VI/02</t>
  </si>
  <si>
    <t>LILIAN AYENI</t>
  </si>
  <si>
    <t>ED/IK/IW/LI/SO/02</t>
  </si>
  <si>
    <t>ROSE OMOHON</t>
  </si>
  <si>
    <t>ED/IK/IW/RO/SO/03</t>
  </si>
  <si>
    <t>VICTORY AKOTA</t>
  </si>
  <si>
    <t>ED/IK/IW/VI/VE/01</t>
  </si>
  <si>
    <t>SUCCESS IKHINMWIN</t>
  </si>
  <si>
    <t>ED/IK/IW/SU/FA/03</t>
  </si>
  <si>
    <t>SANDRA AGBONS</t>
  </si>
  <si>
    <t>ED/IK/IW/SA/LA/02</t>
  </si>
  <si>
    <t>HELEN ORONSAYE</t>
  </si>
  <si>
    <t>ED/IK/IW/HE/JU/07</t>
  </si>
  <si>
    <t>MELODY ISAAC</t>
  </si>
  <si>
    <t>ED/IK/IW/ME/ST/03</t>
  </si>
  <si>
    <t>JANE OBIOMA</t>
  </si>
  <si>
    <t>ED/IK/IW/JA/SO/03</t>
  </si>
  <si>
    <t>BLESSED AUGUSTUS</t>
  </si>
  <si>
    <t>ED/IK/IW/BL/FA/03</t>
  </si>
  <si>
    <t>OLUSHOLLA EZEKIEL</t>
  </si>
  <si>
    <t>ED/IK/IW/OL/EL/02</t>
  </si>
  <si>
    <t>SONIA EZEAGU</t>
  </si>
  <si>
    <t>ED/IK/IW/SO/CH/03</t>
  </si>
  <si>
    <t>JESSICA CLEMENT</t>
  </si>
  <si>
    <t>ED/IK/IW/JE/JA/03</t>
  </si>
  <si>
    <t>NKECHI OLOYEDIE</t>
  </si>
  <si>
    <t>ED/IK/IW/NK/CH/01</t>
  </si>
  <si>
    <t>ESOHE OSAHENKHOE</t>
  </si>
  <si>
    <t>ED/IK/IW/ES/TE/02</t>
  </si>
  <si>
    <t>JOY ABU</t>
  </si>
  <si>
    <t>ED/IK/IW/JO/FA/03</t>
  </si>
  <si>
    <t>VERA WILSON</t>
  </si>
  <si>
    <t>ED/IK/IW/VE/MA/03</t>
  </si>
  <si>
    <t>KIM ODIAKOSE</t>
  </si>
  <si>
    <t>ED/IK/IW/KI/LI/02</t>
  </si>
  <si>
    <t>DIVINE ABU</t>
  </si>
  <si>
    <t>ED/IK/IW/DI/RO/03</t>
  </si>
  <si>
    <t>SUSAN IYAWE</t>
  </si>
  <si>
    <t>ED/IK/IW/SU/GI/01</t>
  </si>
  <si>
    <t>ALUYI ODION</t>
  </si>
  <si>
    <t>ED/IK/IW/AL/SA/01</t>
  </si>
  <si>
    <t>JUDITH OSARUMWENSE</t>
  </si>
  <si>
    <t>ED/IK/IW/JU/IV/01</t>
  </si>
  <si>
    <t>EVENLYN EKHORUTOMWEN</t>
  </si>
  <si>
    <t>ED/IK/IW/EV/NE/01</t>
  </si>
  <si>
    <t>CYNTHIA OMOROGIEVA</t>
  </si>
  <si>
    <t>ED/IK/IW/CY/FL/03</t>
  </si>
  <si>
    <t>ITOHAN UHUNMWANGHO</t>
  </si>
  <si>
    <t>ED/IK/IW/IT/CL/02</t>
  </si>
  <si>
    <t>MERCY OSAWE</t>
  </si>
  <si>
    <t>ED/IK/IW/ME/FE/01</t>
  </si>
  <si>
    <t>ODION AHOLE</t>
  </si>
  <si>
    <t>ED/IK/IW/OD/OM/02</t>
  </si>
  <si>
    <t>FATIMA ALIU</t>
  </si>
  <si>
    <t>ED/IK/IW/FA/KH/04</t>
  </si>
  <si>
    <t>STELLA OVIAMEREN</t>
  </si>
  <si>
    <t>ED/IK/IW/ST/FA/03</t>
  </si>
  <si>
    <t>EMMANUELLA OKOGIE</t>
  </si>
  <si>
    <t>ED/IK/IW/EM/VE/07</t>
  </si>
  <si>
    <t>DORCAS OSARENTIN</t>
  </si>
  <si>
    <t>ED/IK/IW/DO/OS/05</t>
  </si>
  <si>
    <t>ESTHER OSAREMEN</t>
  </si>
  <si>
    <t>ED/IK/IW/ES/EM/01</t>
  </si>
  <si>
    <t>VERONICA OKOJIE</t>
  </si>
  <si>
    <t>EVELYN OJOJO</t>
  </si>
  <si>
    <t>ED/IK/IW/EV/ME/03</t>
  </si>
  <si>
    <t>FAITH BABATUNDE</t>
  </si>
  <si>
    <t>ED/IK/IW/FA/SA/04</t>
  </si>
  <si>
    <t>OGHOGHO OSADEBAMEN</t>
  </si>
  <si>
    <t>ED/OR/EV/OG/GI/04</t>
  </si>
  <si>
    <t>BLESSING IRANE</t>
  </si>
  <si>
    <t>ED/OR/EV/BL/KA/02</t>
  </si>
  <si>
    <t>VIVIAN OSAYOMORE</t>
  </si>
  <si>
    <t>ED/OR/EV/VI/JO/07</t>
  </si>
  <si>
    <t>FAVOUR ARASOMWAN</t>
  </si>
  <si>
    <t>ED/OR/EV/FA/ST/06</t>
  </si>
  <si>
    <t>FAITH OGBEMUDIA</t>
  </si>
  <si>
    <t>VIOLET ADUDU</t>
  </si>
  <si>
    <t>ED/OR/UG/VI/FL/02</t>
  </si>
  <si>
    <t>BLESSED ONOKHANE</t>
  </si>
  <si>
    <t>ED/OR/UG/BL/FR/01</t>
  </si>
  <si>
    <t>GLORY OMAGBEMI</t>
  </si>
  <si>
    <t>ED/OR/UG/GL/SU/01</t>
  </si>
  <si>
    <t>DORLIN AYEMEKHUE</t>
  </si>
  <si>
    <t>SUSAN EDWARDS</t>
  </si>
  <si>
    <t>AGATHA IMEM</t>
  </si>
  <si>
    <t>ED/OR/UG/AG/JO/04</t>
  </si>
  <si>
    <t>LUCY OSAGHALE</t>
  </si>
  <si>
    <t>ED/OR/UG/LU/HA/06</t>
  </si>
  <si>
    <t>ED/OR/UG/IT/LO/01</t>
  </si>
  <si>
    <t>MARY OHEDE</t>
  </si>
  <si>
    <t>ED/OR/NE/MA/ES/02</t>
  </si>
  <si>
    <t>BRIDGETOMOREGIE</t>
  </si>
  <si>
    <t>ED/OR/NE/BR/EF/03</t>
  </si>
  <si>
    <t>EDEME PROMISE</t>
  </si>
  <si>
    <t>ED/IK/UG/ED/GR/03</t>
  </si>
  <si>
    <t>KATE ETUMUDON</t>
  </si>
  <si>
    <t>ED/IK/UG/KA/BL/01</t>
  </si>
  <si>
    <t>MERCY SALVATION</t>
  </si>
  <si>
    <t>ED/IK/UG/ME/OS/01</t>
  </si>
  <si>
    <t>Program Activity</t>
  </si>
  <si>
    <t>Activity</t>
  </si>
  <si>
    <t>SONIA AGHO</t>
  </si>
  <si>
    <t>MARY ITOYA</t>
  </si>
  <si>
    <t>ITOHAN LIGHT</t>
  </si>
  <si>
    <t>Program Entry Point</t>
  </si>
  <si>
    <t>Visit Type</t>
  </si>
  <si>
    <t>Rec. Counseling</t>
  </si>
  <si>
    <t>Current Method</t>
  </si>
  <si>
    <t>Used EC/Condoms last sex</t>
  </si>
  <si>
    <t>Signed Assent/ Consent (All)</t>
  </si>
  <si>
    <t>15-17 Given Consent Form</t>
  </si>
  <si>
    <t>15-17 Returned Consent Form</t>
  </si>
  <si>
    <t>Pregnant?</t>
  </si>
  <si>
    <t>Method Received</t>
  </si>
  <si>
    <t>Received Condoms as a dual Method</t>
  </si>
  <si>
    <t>Currently Using</t>
  </si>
  <si>
    <t>Took up Method</t>
  </si>
  <si>
    <t>Provider Outcome Status</t>
  </si>
  <si>
    <t>Age (Formula)</t>
  </si>
  <si>
    <t>STI Treatment</t>
  </si>
  <si>
    <t>Date of treatment</t>
  </si>
  <si>
    <t>Case Treated</t>
  </si>
  <si>
    <t>Drugs Given</t>
  </si>
  <si>
    <t>QTY of Drugs Given</t>
  </si>
  <si>
    <t>A: First Visit</t>
  </si>
  <si>
    <t>Yes</t>
  </si>
  <si>
    <t>0: No Method</t>
  </si>
  <si>
    <t>Neither</t>
  </si>
  <si>
    <t>No</t>
  </si>
  <si>
    <t>Not Pregnant</t>
  </si>
  <si>
    <t>2b: Implant - Implanon</t>
  </si>
  <si>
    <t>1: IUCD</t>
  </si>
  <si>
    <t>2a: Implant - Jadelle</t>
  </si>
  <si>
    <t>4a: Pills - Microgynon</t>
  </si>
  <si>
    <t>3d: Injection - Sayana Press</t>
  </si>
  <si>
    <t>3b: Injection - Noristerat</t>
  </si>
  <si>
    <t>3c: Injection - Depo Provera</t>
  </si>
  <si>
    <t>6a: Condom - Male</t>
  </si>
  <si>
    <t>3a: Injection - Norigynon</t>
  </si>
  <si>
    <t>4c: Pills - Exluton</t>
  </si>
  <si>
    <t>CANDIDIASIS</t>
  </si>
  <si>
    <t>DOXYCYCLINE AND METRONIDAZOLE</t>
  </si>
  <si>
    <t>1 SACHET EACH</t>
  </si>
  <si>
    <t>5: Condoms</t>
  </si>
  <si>
    <t>4: Pills</t>
  </si>
  <si>
    <t>C: Repeat Visit</t>
  </si>
  <si>
    <t>6: EC</t>
  </si>
  <si>
    <t>B: Follow-up Visit (e.g. method cont.)</t>
  </si>
  <si>
    <t>Pregnant</t>
  </si>
  <si>
    <t>6b: Condom - Female</t>
  </si>
  <si>
    <t>UTI</t>
  </si>
  <si>
    <t>Condom</t>
  </si>
  <si>
    <t>3: Injection</t>
  </si>
  <si>
    <t>2: Implant</t>
  </si>
  <si>
    <t>VAGINITIS</t>
  </si>
  <si>
    <t>EC</t>
  </si>
  <si>
    <t>AMOXYL, METRONIDAZOLE AND DOXYCAP</t>
  </si>
  <si>
    <t>SYPHILIS</t>
  </si>
  <si>
    <t>AMOXYL, DOXYCYCLINE AND IBUPROFEN</t>
  </si>
  <si>
    <t>AMOXYL, DOXYCYCLINE, METRONIDAZOLE AND IBUPROFEN</t>
  </si>
  <si>
    <t>1/2 SACHET EACH</t>
  </si>
  <si>
    <t>AMOXYL, METRONIDAZOLE AND IBUPROFEN</t>
  </si>
  <si>
    <t>AMOXYL, METRONIDAZOLE, IBUPROFEN AND DOXYCAP</t>
  </si>
  <si>
    <t>AMOXYL, PCM, DOXYCAP AND METRONIDAZOLE</t>
  </si>
  <si>
    <t>DOXYL, AMOXYL AND IBUPROFEN</t>
  </si>
  <si>
    <t>DOXYCYCLINE , AMOXYL, METRONIDAZOLE AND PCM</t>
  </si>
  <si>
    <t>METRONIDAZOLE AND DOXYCAP AND AMOXYL</t>
  </si>
  <si>
    <t>METRONIDAZOLE , DOXYCAP AND AMOXYL</t>
  </si>
  <si>
    <t>DISCHARGE AN PAINFUL MENSTRUATION</t>
  </si>
  <si>
    <t xml:space="preserve">METRONIDAZOLE, AMOXYL AND IBUPROFEN </t>
  </si>
  <si>
    <t>DOXYCAP, AMOXYL, METRONIDAZOLE AND PCM</t>
  </si>
  <si>
    <t>DOXYCAP, AMOXYL, METRONIDAZOLE AND IBUPROFEN</t>
  </si>
  <si>
    <t>DOXYCAP, AMOXYL, AND METRONIDAZOLE</t>
  </si>
  <si>
    <t>DOXYCAP, AMOXYL AND IBUPROFEN</t>
  </si>
  <si>
    <t>DOXYCAP,AMOXYY,METRONIDAZOLE AND PCM</t>
  </si>
  <si>
    <t>DOXYCAP,AMOXLY,METRONIDAZOLE AND PCM</t>
  </si>
  <si>
    <t>Conversion Pathway</t>
  </si>
  <si>
    <t>Girls Mobilized</t>
  </si>
  <si>
    <t>Girls 15-19 Attending</t>
  </si>
  <si>
    <t>Adopters</t>
  </si>
  <si>
    <t>Continuing Users</t>
  </si>
  <si>
    <t>Non-User</t>
  </si>
  <si>
    <t>All Girls</t>
  </si>
  <si>
    <t>MMA Girls</t>
  </si>
  <si>
    <t>9ja Girls</t>
  </si>
  <si>
    <t>SERVICE PROVISION DATA (UNLESS OTHERWISE NOTED)</t>
  </si>
  <si>
    <t>Total # Girls Receiving Services</t>
  </si>
  <si>
    <t>Total Adopters</t>
  </si>
  <si>
    <t>Conversion Rate</t>
  </si>
  <si>
    <t>Unmet Need Satisfied</t>
  </si>
  <si>
    <t>Age (Registrants)</t>
  </si>
  <si>
    <t>Count</t>
  </si>
  <si>
    <t>Percent</t>
  </si>
  <si>
    <t>(blank)</t>
  </si>
  <si>
    <t>Grand Total</t>
  </si>
  <si>
    <t/>
  </si>
  <si>
    <t>Total Count</t>
  </si>
  <si>
    <t>Total Percent</t>
  </si>
  <si>
    <t>Facility by Region and Type</t>
  </si>
  <si>
    <t>Number of Children (Registrants)</t>
  </si>
  <si>
    <t>Pregnancy</t>
  </si>
  <si>
    <t>A: FIRST VISIT</t>
  </si>
  <si>
    <t>B: FOLLOW-UP VISIT (E.G. METHOD CONT.)</t>
  </si>
  <si>
    <t>C: REPEAT VISIT</t>
  </si>
  <si>
    <t>0: NO METHOD</t>
  </si>
  <si>
    <t>2A: IMPLANT - JADELLE</t>
  </si>
  <si>
    <t>2B: IMPLANT - IMPLANON</t>
  </si>
  <si>
    <t xml:space="preserve">3A: INJECTION - NORIGYNON </t>
  </si>
  <si>
    <t xml:space="preserve">3B: INJECTION - NORISTERAT          </t>
  </si>
  <si>
    <t>3C: INJECTION - DEPO PROVERA</t>
  </si>
  <si>
    <t>4A: PILLS - MICROGYNON</t>
  </si>
  <si>
    <t>6A: CONDOM - MALE</t>
  </si>
  <si>
    <t>Previous Method Used</t>
  </si>
  <si>
    <t>Previous Method &gt; Method Received</t>
  </si>
  <si>
    <t>Provider Outcome</t>
  </si>
  <si>
    <t>Adopter</t>
  </si>
  <si>
    <t>Continuing User</t>
  </si>
  <si>
    <t>LLH CLASS</t>
  </si>
  <si>
    <t>WALK-IN COUNSELING</t>
  </si>
  <si>
    <t>Provider Outcome Based on Program Entry Point</t>
  </si>
  <si>
    <t>Mobilized</t>
  </si>
  <si>
    <t>Last Class</t>
  </si>
  <si>
    <t>Method Uptook</t>
  </si>
  <si>
    <t>Binary</t>
  </si>
  <si>
    <t>EC/Condom</t>
  </si>
  <si>
    <t>Outcome Status</t>
  </si>
  <si>
    <t>Last School #</t>
  </si>
  <si>
    <t>Week 1</t>
  </si>
  <si>
    <t>Northern</t>
  </si>
  <si>
    <t>Abuja Federal Capital Territory</t>
  </si>
  <si>
    <t>Ajingi</t>
  </si>
  <si>
    <t>AFAKA</t>
  </si>
  <si>
    <t>Flagship</t>
  </si>
  <si>
    <r>
      <t>A</t>
    </r>
    <r>
      <rPr>
        <sz val="11"/>
        <color indexed="8"/>
        <rFont val="Calibri"/>
        <family val="2"/>
      </rPr>
      <t>: First Visit</t>
    </r>
  </si>
  <si>
    <r>
      <t>0</t>
    </r>
    <r>
      <rPr>
        <sz val="11"/>
        <color indexed="8"/>
        <rFont val="Calibri"/>
        <family val="2"/>
      </rPr>
      <t>: No Method</t>
    </r>
  </si>
  <si>
    <t>Week 2</t>
  </si>
  <si>
    <t>Akwa Ibom</t>
  </si>
  <si>
    <t>AMAC</t>
  </si>
  <si>
    <t>AGUNU</t>
  </si>
  <si>
    <t>Cluster</t>
  </si>
  <si>
    <t>Matasa Matan Arewa</t>
  </si>
  <si>
    <r>
      <t>B</t>
    </r>
    <r>
      <rPr>
        <sz val="11"/>
        <color indexed="8"/>
        <rFont val="Calibri"/>
        <family val="2"/>
      </rPr>
      <t>: Follow-up Visit (e.g. method cont.)</t>
    </r>
  </si>
  <si>
    <r>
      <t>1</t>
    </r>
    <r>
      <rPr>
        <sz val="11"/>
        <color indexed="8"/>
        <rFont val="Calibri"/>
        <family val="2"/>
      </rPr>
      <t>: IUD</t>
    </r>
  </si>
  <si>
    <t>Week 3</t>
  </si>
  <si>
    <t>Delta</t>
  </si>
  <si>
    <t>Ajaokuta</t>
  </si>
  <si>
    <t>ADUWA</t>
  </si>
  <si>
    <t>Facebook</t>
  </si>
  <si>
    <t>Co-habitating</t>
  </si>
  <si>
    <t>Unsure</t>
  </si>
  <si>
    <r>
      <t>C</t>
    </r>
    <r>
      <rPr>
        <sz val="11"/>
        <color indexed="8"/>
        <rFont val="Calibri"/>
        <family val="2"/>
      </rPr>
      <t>: Repeat Visit</t>
    </r>
  </si>
  <si>
    <r>
      <t xml:space="preserve">2: </t>
    </r>
    <r>
      <rPr>
        <sz val="11"/>
        <color indexed="8"/>
        <rFont val="Calibri"/>
        <family val="2"/>
      </rPr>
      <t>Implant</t>
    </r>
  </si>
  <si>
    <t>New User</t>
  </si>
  <si>
    <t>Week 4</t>
  </si>
  <si>
    <t>Afijio</t>
  </si>
  <si>
    <t>ADABKA</t>
  </si>
  <si>
    <t>Mentor (MMA)</t>
  </si>
  <si>
    <r>
      <rPr>
        <b/>
        <sz val="11"/>
        <color indexed="8"/>
        <rFont val="Calibri"/>
        <family val="2"/>
      </rPr>
      <t>3:</t>
    </r>
    <r>
      <rPr>
        <sz val="11"/>
        <color indexed="8"/>
        <rFont val="Calibri"/>
        <family val="2"/>
      </rPr>
      <t xml:space="preserve"> Injection</t>
    </r>
  </si>
  <si>
    <t>Both EC and Condoms</t>
  </si>
  <si>
    <t>Non-user</t>
  </si>
  <si>
    <t>Week 5</t>
  </si>
  <si>
    <t>Kaduna</t>
  </si>
  <si>
    <t>Aboh Mbaise</t>
  </si>
  <si>
    <t>ABDALLAWA/MAGARYA</t>
  </si>
  <si>
    <t>Husband</t>
  </si>
  <si>
    <r>
      <t xml:space="preserve">4: </t>
    </r>
    <r>
      <rPr>
        <sz val="11"/>
        <color indexed="8"/>
        <rFont val="Calibri"/>
        <family val="2"/>
      </rPr>
      <t>Pills</t>
    </r>
  </si>
  <si>
    <t>Week 6</t>
  </si>
  <si>
    <t>Lagos</t>
  </si>
  <si>
    <t>Abeokuta North</t>
  </si>
  <si>
    <t>ABBARE YELWA</t>
  </si>
  <si>
    <r>
      <t xml:space="preserve">5: </t>
    </r>
    <r>
      <rPr>
        <sz val="11"/>
        <color indexed="8"/>
        <rFont val="Calibri"/>
        <family val="2"/>
      </rPr>
      <t>Condoms</t>
    </r>
  </si>
  <si>
    <t>Week 7</t>
  </si>
  <si>
    <t>Nasarawa</t>
  </si>
  <si>
    <t>Akoko South-East</t>
  </si>
  <si>
    <t>AGUNJI</t>
  </si>
  <si>
    <r>
      <t xml:space="preserve">6: </t>
    </r>
    <r>
      <rPr>
        <sz val="11"/>
        <color indexed="8"/>
        <rFont val="Calibri"/>
        <family val="2"/>
      </rPr>
      <t>EC</t>
    </r>
  </si>
  <si>
    <t>Week 8</t>
  </si>
  <si>
    <t>Ogun</t>
  </si>
  <si>
    <t>Abi</t>
  </si>
  <si>
    <t>ABBERE II</t>
  </si>
  <si>
    <t>Week 9</t>
  </si>
  <si>
    <t>Osun</t>
  </si>
  <si>
    <t>Abua/Odual</t>
  </si>
  <si>
    <t>ABINSI</t>
  </si>
  <si>
    <t>Week 10</t>
  </si>
  <si>
    <t>Oyo</t>
  </si>
  <si>
    <t>Ajeromi-Ifelodun</t>
  </si>
  <si>
    <t>AFA/DIG/MAUDORI</t>
  </si>
  <si>
    <t>4b: Pills - Combination 3</t>
  </si>
  <si>
    <t>Week 11</t>
  </si>
  <si>
    <t>Adavi</t>
  </si>
  <si>
    <t>ABONG</t>
  </si>
  <si>
    <t>Week 12</t>
  </si>
  <si>
    <t>Akoko North-West</t>
  </si>
  <si>
    <t>AGBAN</t>
  </si>
  <si>
    <t>5: Cycle bead</t>
  </si>
  <si>
    <t>Week 13</t>
  </si>
  <si>
    <t>Ahoada East</t>
  </si>
  <si>
    <t>ADUDU</t>
  </si>
  <si>
    <t>Week 14</t>
  </si>
  <si>
    <t>Akamkpa</t>
  </si>
  <si>
    <t>AFOGO</t>
  </si>
  <si>
    <t>Week 15</t>
  </si>
  <si>
    <t>Aguata</t>
  </si>
  <si>
    <t>ADOKA-ICHO</t>
  </si>
  <si>
    <t>7: Emergency pill</t>
  </si>
  <si>
    <t>Week 16</t>
  </si>
  <si>
    <t>Akko</t>
  </si>
  <si>
    <t>AGADAGBA</t>
  </si>
  <si>
    <t>Week 17</t>
  </si>
  <si>
    <t>Ado Ekiti</t>
  </si>
  <si>
    <t>ABORO</t>
  </si>
  <si>
    <t>Week 18</t>
  </si>
  <si>
    <t>Abeokuta South</t>
  </si>
  <si>
    <t>ABBARI</t>
  </si>
  <si>
    <t>Week 19</t>
  </si>
  <si>
    <t>Abak</t>
  </si>
  <si>
    <t>ABAJI NORTH EAST</t>
  </si>
  <si>
    <t>Week 20</t>
  </si>
  <si>
    <t>Abadam</t>
  </si>
  <si>
    <t>ABADAWA</t>
  </si>
  <si>
    <t>Week 21</t>
  </si>
  <si>
    <t>Abakaliki</t>
  </si>
  <si>
    <t>ABAJI SOUTH EAST</t>
  </si>
  <si>
    <t>Week 22</t>
  </si>
  <si>
    <t>Ahiazu Mbaise</t>
  </si>
  <si>
    <t>ADOKPA</t>
  </si>
  <si>
    <t>Week 23</t>
  </si>
  <si>
    <t>Agwara</t>
  </si>
  <si>
    <t>ADOGI</t>
  </si>
  <si>
    <t>Week 24</t>
  </si>
  <si>
    <t>Akinyele</t>
  </si>
  <si>
    <t>AGADA/BAGAJI</t>
  </si>
  <si>
    <t>Week 25</t>
  </si>
  <si>
    <t>Abaji</t>
  </si>
  <si>
    <t>ABAJI CENTRAL</t>
  </si>
  <si>
    <t>Week 26</t>
  </si>
  <si>
    <t>Akoko South-West</t>
  </si>
  <si>
    <t>AGBASHI</t>
  </si>
  <si>
    <t>Week 27</t>
  </si>
  <si>
    <t>Ado-Odo/Ota</t>
  </si>
  <si>
    <t>ACHIKA</t>
  </si>
  <si>
    <t>Week 28</t>
  </si>
  <si>
    <t>Afikpo North</t>
  </si>
  <si>
    <t>ADAKAWA</t>
  </si>
  <si>
    <t>Week 29</t>
  </si>
  <si>
    <t>Agaie</t>
  </si>
  <si>
    <t>ADIKO</t>
  </si>
  <si>
    <t>Week 30</t>
  </si>
  <si>
    <t>Agatu</t>
  </si>
  <si>
    <t>ADIKPO METROPOLIS</t>
  </si>
  <si>
    <t>Week 31</t>
  </si>
  <si>
    <t>Aba North</t>
  </si>
  <si>
    <t>ABBA NA SHEHU</t>
  </si>
  <si>
    <t>Week 32</t>
  </si>
  <si>
    <t>Ahoada West</t>
  </si>
  <si>
    <t>ADUM WEST</t>
  </si>
  <si>
    <t>Week 33</t>
  </si>
  <si>
    <t>Aba South</t>
  </si>
  <si>
    <t>ABBARE I</t>
  </si>
  <si>
    <t>Week 34</t>
  </si>
  <si>
    <t>Afikpo South</t>
  </si>
  <si>
    <t>ADARAWO</t>
  </si>
  <si>
    <t>Week 35</t>
  </si>
  <si>
    <t>Akoko North-East</t>
  </si>
  <si>
    <t>AGAZA</t>
  </si>
  <si>
    <t>Week 36</t>
  </si>
  <si>
    <t>Akoko-Edo</t>
  </si>
  <si>
    <t>AGAN</t>
  </si>
  <si>
    <t>Week 37</t>
  </si>
  <si>
    <t>Agege</t>
  </si>
  <si>
    <t>ADOKA-HAJE</t>
  </si>
  <si>
    <t>Week 38</t>
  </si>
  <si>
    <t>Akuku-Toru</t>
  </si>
  <si>
    <t>AGWADA</t>
  </si>
  <si>
    <t>Week 39</t>
  </si>
  <si>
    <t>Akure North</t>
  </si>
  <si>
    <t>AGWATASHI</t>
  </si>
  <si>
    <t>Week 40</t>
  </si>
  <si>
    <t>Akure South</t>
  </si>
  <si>
    <t>AGYAGA</t>
  </si>
  <si>
    <t>Week 41</t>
  </si>
  <si>
    <t>Akwanga</t>
  </si>
  <si>
    <t>AGYANA/PANDAGI</t>
  </si>
  <si>
    <t>Week 42</t>
  </si>
  <si>
    <t>Albasu</t>
  </si>
  <si>
    <t>AGYARAGUN TOFA</t>
  </si>
  <si>
    <t>Week 43</t>
  </si>
  <si>
    <t>Aleiro</t>
  </si>
  <si>
    <t>AINU</t>
  </si>
  <si>
    <t>Week 44</t>
  </si>
  <si>
    <t>Alimosho</t>
  </si>
  <si>
    <t>AI-OODO I</t>
  </si>
  <si>
    <t>Week 45</t>
  </si>
  <si>
    <t>Alkaleri</t>
  </si>
  <si>
    <t>AI-OODO II</t>
  </si>
  <si>
    <t>Week 46</t>
  </si>
  <si>
    <t>Amuwo-Odofin</t>
  </si>
  <si>
    <t>AI-OONO I</t>
  </si>
  <si>
    <t>Week 47</t>
  </si>
  <si>
    <t>Anambra East</t>
  </si>
  <si>
    <t>AI-OONO II</t>
  </si>
  <si>
    <t>Week 48</t>
  </si>
  <si>
    <t>Anambra West</t>
  </si>
  <si>
    <t>AI-OONO III</t>
  </si>
  <si>
    <t>Week 49</t>
  </si>
  <si>
    <t>Anaocha</t>
  </si>
  <si>
    <t>AJIGN (A)</t>
  </si>
  <si>
    <t>Week 50</t>
  </si>
  <si>
    <t>Andoni</t>
  </si>
  <si>
    <t>AJIGN (B)</t>
  </si>
  <si>
    <t>Week 51</t>
  </si>
  <si>
    <t>Aninri</t>
  </si>
  <si>
    <t>AJILIN/GUGULIN</t>
  </si>
  <si>
    <t>Week 52</t>
  </si>
  <si>
    <t>Aniocha North</t>
  </si>
  <si>
    <t>AJINGI</t>
  </si>
  <si>
    <t>Week 53</t>
  </si>
  <si>
    <t>Aniocha South</t>
  </si>
  <si>
    <t>AJIYA</t>
  </si>
  <si>
    <t>Week 54</t>
  </si>
  <si>
    <t>Anka</t>
  </si>
  <si>
    <t>Week 55</t>
  </si>
  <si>
    <t>Ankpa</t>
  </si>
  <si>
    <t>AJUMAWA</t>
  </si>
  <si>
    <t>Week 56</t>
  </si>
  <si>
    <t>Apa</t>
  </si>
  <si>
    <t>AKATE</t>
  </si>
  <si>
    <t>Week 57</t>
  </si>
  <si>
    <t>Apapa</t>
  </si>
  <si>
    <t>AKIRI</t>
  </si>
  <si>
    <t>Week 58</t>
  </si>
  <si>
    <t>Ado</t>
  </si>
  <si>
    <t>AKKO</t>
  </si>
  <si>
    <t>Week 59</t>
  </si>
  <si>
    <t>Ardo Kola</t>
  </si>
  <si>
    <t>AKOGE/OGBILOLO</t>
  </si>
  <si>
    <t>Week 60</t>
  </si>
  <si>
    <t>Arewa Dandi</t>
  </si>
  <si>
    <t>AKPACH'AYI</t>
  </si>
  <si>
    <t>Week 61</t>
  </si>
  <si>
    <t>Argungu</t>
  </si>
  <si>
    <t>AKPANAJA</t>
  </si>
  <si>
    <t>Week 62</t>
  </si>
  <si>
    <t>Arochukwu</t>
  </si>
  <si>
    <t>AKPETE/OJANTELLE</t>
  </si>
  <si>
    <t>Week 63</t>
  </si>
  <si>
    <t>Asa</t>
  </si>
  <si>
    <t>AKUM</t>
  </si>
  <si>
    <t>Week 64</t>
  </si>
  <si>
    <t>Asari-Toru</t>
  </si>
  <si>
    <t>AKWANA</t>
  </si>
  <si>
    <t>Week 65</t>
  </si>
  <si>
    <t>Askira/Uba</t>
  </si>
  <si>
    <t>AKWANGA EAST</t>
  </si>
  <si>
    <t>Week 66</t>
  </si>
  <si>
    <t>Atakunmosa East</t>
  </si>
  <si>
    <t>AKWANGA WEST</t>
  </si>
  <si>
    <t>Week 67</t>
  </si>
  <si>
    <t>Atakunmosa West</t>
  </si>
  <si>
    <t>AKWENTO/BOKO</t>
  </si>
  <si>
    <t>Week 68</t>
  </si>
  <si>
    <t>Atiba</t>
  </si>
  <si>
    <t>ALA</t>
  </si>
  <si>
    <t>Week 69</t>
  </si>
  <si>
    <t>Atisbo</t>
  </si>
  <si>
    <t>ALAGARNO</t>
  </si>
  <si>
    <t>Week 70</t>
  </si>
  <si>
    <t>Augie</t>
  </si>
  <si>
    <t>ALAGARNO/JADORI</t>
  </si>
  <si>
    <t>Week 71</t>
  </si>
  <si>
    <t>Auyo</t>
  </si>
  <si>
    <t>ALAGYE</t>
  </si>
  <si>
    <t>Week 72</t>
  </si>
  <si>
    <t>Awe</t>
  </si>
  <si>
    <t>ALAJAWA</t>
  </si>
  <si>
    <t>Week 73</t>
  </si>
  <si>
    <t>Awgu</t>
  </si>
  <si>
    <t>ALANGAWARI / KAFIN / LARABAWA</t>
  </si>
  <si>
    <t>Week 74</t>
  </si>
  <si>
    <t>Awka North</t>
  </si>
  <si>
    <t>ALARGE</t>
  </si>
  <si>
    <t>Week 75</t>
  </si>
  <si>
    <t>Awka South</t>
  </si>
  <si>
    <t>ALAU</t>
  </si>
  <si>
    <t>Week 76</t>
  </si>
  <si>
    <t>Ayamelum</t>
  </si>
  <si>
    <t>ALBASU CENTRAL</t>
  </si>
  <si>
    <t>Week 77</t>
  </si>
  <si>
    <t>Aiyedaade</t>
  </si>
  <si>
    <t>ALI KAZAURE</t>
  </si>
  <si>
    <t>Week 78</t>
  </si>
  <si>
    <t>Aiyedire</t>
  </si>
  <si>
    <t>ALIADE TOWN</t>
  </si>
  <si>
    <t>Week 79</t>
  </si>
  <si>
    <t>Babura</t>
  </si>
  <si>
    <t>ALIM GORA</t>
  </si>
  <si>
    <t>Week 80</t>
  </si>
  <si>
    <t>Badagry</t>
  </si>
  <si>
    <t>ALKALAWA</t>
  </si>
  <si>
    <t>Week 81</t>
  </si>
  <si>
    <t>Bagudo</t>
  </si>
  <si>
    <t>ALKALERI</t>
  </si>
  <si>
    <t>Week 82</t>
  </si>
  <si>
    <t>Bagwai</t>
  </si>
  <si>
    <t>ALLA  LAWANTI</t>
  </si>
  <si>
    <t>Week 83</t>
  </si>
  <si>
    <t>Bakassi</t>
  </si>
  <si>
    <t>ALLAN</t>
  </si>
  <si>
    <t>Week 84</t>
  </si>
  <si>
    <t>Bokkos</t>
  </si>
  <si>
    <t>ALOCE/GINDA</t>
  </si>
  <si>
    <t>Week 85</t>
  </si>
  <si>
    <t>Bakori</t>
  </si>
  <si>
    <t>ALOGANI</t>
  </si>
  <si>
    <t>Week 86</t>
  </si>
  <si>
    <t>Bakura</t>
  </si>
  <si>
    <t>ALOSHI</t>
  </si>
  <si>
    <t>Week 87</t>
  </si>
  <si>
    <t>Balanga</t>
  </si>
  <si>
    <t>ALU MAMAGI</t>
  </si>
  <si>
    <t>Week 88</t>
  </si>
  <si>
    <t>Bali</t>
  </si>
  <si>
    <t>AMAR</t>
  </si>
  <si>
    <t>Week 89</t>
  </si>
  <si>
    <t>Bama</t>
  </si>
  <si>
    <t>AMARAWA</t>
  </si>
  <si>
    <t>Week 90</t>
  </si>
  <si>
    <t>Bade</t>
  </si>
  <si>
    <t>AMBA</t>
  </si>
  <si>
    <t>Week 91</t>
  </si>
  <si>
    <t>Barkin Ladi</t>
  </si>
  <si>
    <t>AMEJO</t>
  </si>
  <si>
    <t>Week 92</t>
  </si>
  <si>
    <t>Baruten</t>
  </si>
  <si>
    <t>AMIRI</t>
  </si>
  <si>
    <t>Week 93</t>
  </si>
  <si>
    <t>Bassa</t>
  </si>
  <si>
    <t>AMPANG WEST</t>
  </si>
  <si>
    <t>Week 94</t>
  </si>
  <si>
    <t>AMPANG-EAST</t>
  </si>
  <si>
    <t>Week 95</t>
  </si>
  <si>
    <t>Batagarawa</t>
  </si>
  <si>
    <t>AMPER CHIKA 'A'</t>
  </si>
  <si>
    <t>Week 96</t>
  </si>
  <si>
    <t>Batsari</t>
  </si>
  <si>
    <t>AMPER CHIKA 'B'</t>
  </si>
  <si>
    <t>Week 97</t>
  </si>
  <si>
    <t>Bauchi</t>
  </si>
  <si>
    <t>AMPER SERI</t>
  </si>
  <si>
    <t>Week 98</t>
  </si>
  <si>
    <t>Baure</t>
  </si>
  <si>
    <t>ANADARIYA</t>
  </si>
  <si>
    <t>Week 99</t>
  </si>
  <si>
    <t>Bayo</t>
  </si>
  <si>
    <t>ANADUA</t>
  </si>
  <si>
    <t>Week 100</t>
  </si>
  <si>
    <t>Bebeji</t>
  </si>
  <si>
    <t>ANCHAU</t>
  </si>
  <si>
    <t>Week 101</t>
  </si>
  <si>
    <t>Bekwarra</t>
  </si>
  <si>
    <t>ANCHO NIGHAAN</t>
  </si>
  <si>
    <t>Week 102</t>
  </si>
  <si>
    <t>Bende</t>
  </si>
  <si>
    <t>ANCHOBABA</t>
  </si>
  <si>
    <t>Week 103</t>
  </si>
  <si>
    <t>Biase</t>
  </si>
  <si>
    <t>ANDAHA</t>
  </si>
  <si>
    <t>Week 104</t>
  </si>
  <si>
    <t>Bichi</t>
  </si>
  <si>
    <t>ANDAMIN</t>
  </si>
  <si>
    <t>Week 105</t>
  </si>
  <si>
    <t>Bida</t>
  </si>
  <si>
    <t>ANDARA / AJIRI /WULBA</t>
  </si>
  <si>
    <t>Week 106</t>
  </si>
  <si>
    <t>Billiri</t>
  </si>
  <si>
    <t>ANDUBUN</t>
  </si>
  <si>
    <t>Week 107</t>
  </si>
  <si>
    <t>Bindawa</t>
  </si>
  <si>
    <t>ANG.RIMI</t>
  </si>
  <si>
    <t>Week 108</t>
  </si>
  <si>
    <t>Binji</t>
  </si>
  <si>
    <t>ANGWAN IYA I</t>
  </si>
  <si>
    <t>Week 109</t>
  </si>
  <si>
    <t>Biriniwa</t>
  </si>
  <si>
    <t>ANGWAN IYA II</t>
  </si>
  <si>
    <t>Week 110</t>
  </si>
  <si>
    <t>Birnin Gwari</t>
  </si>
  <si>
    <t>ANKPA/WADATA</t>
  </si>
  <si>
    <t>Week 111</t>
  </si>
  <si>
    <t>Birnin Kebbi</t>
  </si>
  <si>
    <t>ANKWA</t>
  </si>
  <si>
    <t>Week 112</t>
  </si>
  <si>
    <t>Birnin Kudu</t>
  </si>
  <si>
    <t>APA</t>
  </si>
  <si>
    <t>Week 113</t>
  </si>
  <si>
    <t>Birnin Magaji/Kiyaw</t>
  </si>
  <si>
    <t>ARA I</t>
  </si>
  <si>
    <t>Week 114</t>
  </si>
  <si>
    <t>Biu</t>
  </si>
  <si>
    <t>ARA II</t>
  </si>
  <si>
    <t>Week 115</t>
  </si>
  <si>
    <t>Bodinga</t>
  </si>
  <si>
    <t>ARAK</t>
  </si>
  <si>
    <t>Week 116</t>
  </si>
  <si>
    <t>Bogoro</t>
  </si>
  <si>
    <t>ARDIMINI</t>
  </si>
  <si>
    <t>Week 117</t>
  </si>
  <si>
    <t>Boki</t>
  </si>
  <si>
    <t>ARDO KOLA</t>
  </si>
  <si>
    <t>Week 118</t>
  </si>
  <si>
    <t>Boluwaduro</t>
  </si>
  <si>
    <t>ARDO RAM</t>
  </si>
  <si>
    <t>Week 119</t>
  </si>
  <si>
    <t>Bomadi</t>
  </si>
  <si>
    <t>AREGE</t>
  </si>
  <si>
    <t>Week 120</t>
  </si>
  <si>
    <t>Bonny</t>
  </si>
  <si>
    <t>ARIBI</t>
  </si>
  <si>
    <t>Week 121</t>
  </si>
  <si>
    <t>Borgu</t>
  </si>
  <si>
    <t>ARIKYA</t>
  </si>
  <si>
    <t>Week 122</t>
  </si>
  <si>
    <t>Boripe</t>
  </si>
  <si>
    <t>ARUM</t>
  </si>
  <si>
    <t>Week 123</t>
  </si>
  <si>
    <t>Bursari</t>
  </si>
  <si>
    <t>ASAGA</t>
  </si>
  <si>
    <t>Week 124</t>
  </si>
  <si>
    <t>Bosso</t>
  </si>
  <si>
    <t>ASHAKA / MAGABA</t>
  </si>
  <si>
    <t>Week 125</t>
  </si>
  <si>
    <t>Brass</t>
  </si>
  <si>
    <t>ASHARA</t>
  </si>
  <si>
    <t>Week 126</t>
  </si>
  <si>
    <t>Buji</t>
  </si>
  <si>
    <t>ASHIGASHIYA</t>
  </si>
  <si>
    <t>Week 127</t>
  </si>
  <si>
    <t>Bukkuyum</t>
  </si>
  <si>
    <t>ASHIGIE</t>
  </si>
  <si>
    <t>Week 128</t>
  </si>
  <si>
    <t>Buruku</t>
  </si>
  <si>
    <t>ASHUKU/ENEME</t>
  </si>
  <si>
    <t>Week 129</t>
  </si>
  <si>
    <t>Bungudu</t>
  </si>
  <si>
    <t>ASIBITI</t>
  </si>
  <si>
    <t>Week 130</t>
  </si>
  <si>
    <t>Bunkure</t>
  </si>
  <si>
    <t>ASKIRA EAST</t>
  </si>
  <si>
    <t>Week 131</t>
  </si>
  <si>
    <t>Bunza</t>
  </si>
  <si>
    <t>ASO / KODAPE</t>
  </si>
  <si>
    <t>Week 132</t>
  </si>
  <si>
    <t>Burutu</t>
  </si>
  <si>
    <t>ASSAKIO</t>
  </si>
  <si>
    <t>Week 133</t>
  </si>
  <si>
    <t>Bwari</t>
  </si>
  <si>
    <t>ASSO</t>
  </si>
  <si>
    <t>Week 134</t>
  </si>
  <si>
    <t>Calabar Municipal</t>
  </si>
  <si>
    <t>ATERAYANGE</t>
  </si>
  <si>
    <t>Week 135</t>
  </si>
  <si>
    <t>Calabar South</t>
  </si>
  <si>
    <t>ATIKYESE</t>
  </si>
  <si>
    <t>Week 136</t>
  </si>
  <si>
    <t>Chanchaga</t>
  </si>
  <si>
    <t>ATTAKAR</t>
  </si>
  <si>
    <t>Week 137</t>
  </si>
  <si>
    <t>Charanchi</t>
  </si>
  <si>
    <t>ATUKU</t>
  </si>
  <si>
    <t>Week 138</t>
  </si>
  <si>
    <t>Chibok</t>
  </si>
  <si>
    <t>AUCHAN</t>
  </si>
  <si>
    <t>Week 139</t>
  </si>
  <si>
    <t>Chikun</t>
  </si>
  <si>
    <t>AUKE</t>
  </si>
  <si>
    <t>Week 140</t>
  </si>
  <si>
    <t>Dala</t>
  </si>
  <si>
    <t>AUNO / CHABBOL</t>
  </si>
  <si>
    <t>Week 141</t>
  </si>
  <si>
    <t>Damaturu</t>
  </si>
  <si>
    <t>AVIHIJIME</t>
  </si>
  <si>
    <t>Week 142</t>
  </si>
  <si>
    <t>Damban</t>
  </si>
  <si>
    <t>AVYI</t>
  </si>
  <si>
    <t>Week 143</t>
  </si>
  <si>
    <t>Dambatta</t>
  </si>
  <si>
    <t>AWAK</t>
  </si>
  <si>
    <t>Week 144</t>
  </si>
  <si>
    <t>Damboa</t>
  </si>
  <si>
    <t>AWON</t>
  </si>
  <si>
    <t>Week 145</t>
  </si>
  <si>
    <t>Dandi</t>
  </si>
  <si>
    <t>AWUME EHAJE</t>
  </si>
  <si>
    <t>Week 146</t>
  </si>
  <si>
    <t>Dandume</t>
  </si>
  <si>
    <t>AWUME ICHO</t>
  </si>
  <si>
    <t>Week 147</t>
  </si>
  <si>
    <t>Dange Shuni</t>
  </si>
  <si>
    <t>AYI / YASKU</t>
  </si>
  <si>
    <t>Week 148</t>
  </si>
  <si>
    <t>Danja</t>
  </si>
  <si>
    <t>AYU</t>
  </si>
  <si>
    <t>Week 149</t>
  </si>
  <si>
    <t>Dan Musa</t>
  </si>
  <si>
    <t>AZARA</t>
  </si>
  <si>
    <t>Week 150</t>
  </si>
  <si>
    <t>Darazo</t>
  </si>
  <si>
    <t>AZENDESHI</t>
  </si>
  <si>
    <t>Week 151</t>
  </si>
  <si>
    <t>Dass</t>
  </si>
  <si>
    <t>AZORE</t>
  </si>
  <si>
    <t>Week 152</t>
  </si>
  <si>
    <t>Daura</t>
  </si>
  <si>
    <t>AZUR/MULTE/FORFOR</t>
  </si>
  <si>
    <t>Week 153</t>
  </si>
  <si>
    <t>Dawakin Kudu</t>
  </si>
  <si>
    <t>B O I "A"</t>
  </si>
  <si>
    <t>Week 154</t>
  </si>
  <si>
    <t>Dawakin Tofa</t>
  </si>
  <si>
    <t>B O I "B"</t>
  </si>
  <si>
    <t>Week 155</t>
  </si>
  <si>
    <t>Degema</t>
  </si>
  <si>
    <t>B O I "C"</t>
  </si>
  <si>
    <t>Week 156</t>
  </si>
  <si>
    <t>Dekina</t>
  </si>
  <si>
    <t>BA'AWA</t>
  </si>
  <si>
    <t>Week 157</t>
  </si>
  <si>
    <t>Demsa</t>
  </si>
  <si>
    <t>BABAWA</t>
  </si>
  <si>
    <t>Week 158</t>
  </si>
  <si>
    <t>Dikwa</t>
  </si>
  <si>
    <t>BABBAN GIJI</t>
  </si>
  <si>
    <t>Week 159</t>
  </si>
  <si>
    <t>Doguwa</t>
  </si>
  <si>
    <t>BABBAR RIGA</t>
  </si>
  <si>
    <t>Week 160</t>
  </si>
  <si>
    <t>Doma</t>
  </si>
  <si>
    <t>BABEL</t>
  </si>
  <si>
    <t>Week 161</t>
  </si>
  <si>
    <t>Donga</t>
  </si>
  <si>
    <t>BABURI</t>
  </si>
  <si>
    <t>Week 162</t>
  </si>
  <si>
    <t>Dukku</t>
  </si>
  <si>
    <t>BACHAMA</t>
  </si>
  <si>
    <t>Week 163</t>
  </si>
  <si>
    <t>Dunukofia</t>
  </si>
  <si>
    <t>BACHIRAWA</t>
  </si>
  <si>
    <t>Week 164</t>
  </si>
  <si>
    <t>Dutse</t>
  </si>
  <si>
    <t>BADAFI</t>
  </si>
  <si>
    <t>Week 165</t>
  </si>
  <si>
    <t>Dutsi</t>
  </si>
  <si>
    <t>BADAKOSHI</t>
  </si>
  <si>
    <t>Week 166</t>
  </si>
  <si>
    <t>Dutsin Ma</t>
  </si>
  <si>
    <t>BADARA</t>
  </si>
  <si>
    <t>Week 167</t>
  </si>
  <si>
    <t>Eastern Obolo</t>
  </si>
  <si>
    <t>BADARAWA</t>
  </si>
  <si>
    <t>Week 168</t>
  </si>
  <si>
    <t>Ebonyi</t>
  </si>
  <si>
    <t>Week 169</t>
  </si>
  <si>
    <t>Edati</t>
  </si>
  <si>
    <t>BADIKO</t>
  </si>
  <si>
    <t>Week 170</t>
  </si>
  <si>
    <t>Ede North</t>
  </si>
  <si>
    <t>BADU</t>
  </si>
  <si>
    <t>Week 171</t>
  </si>
  <si>
    <t>Ede South</t>
  </si>
  <si>
    <t>BADUME</t>
  </si>
  <si>
    <t>Week 172</t>
  </si>
  <si>
    <t>Edu</t>
  </si>
  <si>
    <t>BADURUM SAMA</t>
  </si>
  <si>
    <t>Week 173</t>
  </si>
  <si>
    <t>Ife Central</t>
  </si>
  <si>
    <t>BAGA</t>
  </si>
  <si>
    <t>Week 174</t>
  </si>
  <si>
    <t>Ife East</t>
  </si>
  <si>
    <t>BAGANJE NORTH</t>
  </si>
  <si>
    <t>Week 175</t>
  </si>
  <si>
    <t>Ife North</t>
  </si>
  <si>
    <t>BAGANJE SOUTH</t>
  </si>
  <si>
    <t>Week 176</t>
  </si>
  <si>
    <t>Ife South</t>
  </si>
  <si>
    <t>BAGE</t>
  </si>
  <si>
    <t>Week 177</t>
  </si>
  <si>
    <t>Efon</t>
  </si>
  <si>
    <t>BAGEGA</t>
  </si>
  <si>
    <t>Week 178</t>
  </si>
  <si>
    <t>Egbado North</t>
  </si>
  <si>
    <t>BAGEL/BAJAR</t>
  </si>
  <si>
    <t>Week 179</t>
  </si>
  <si>
    <t>Egbado South</t>
  </si>
  <si>
    <t>BAGUDA</t>
  </si>
  <si>
    <t>Week 180</t>
  </si>
  <si>
    <t>Egbeda</t>
  </si>
  <si>
    <t>BAGWAI</t>
  </si>
  <si>
    <t>Week 181</t>
  </si>
  <si>
    <t>Egbedore</t>
  </si>
  <si>
    <t>BAGWARO</t>
  </si>
  <si>
    <t>Week 182</t>
  </si>
  <si>
    <t>Egor</t>
  </si>
  <si>
    <t>BAHULI</t>
  </si>
  <si>
    <t>Week 183</t>
  </si>
  <si>
    <t>Ehime Mbano</t>
  </si>
  <si>
    <t>BAIMA  SOUTH/EAST</t>
  </si>
  <si>
    <t>Week 184</t>
  </si>
  <si>
    <t>Ejigbo</t>
  </si>
  <si>
    <t>BAIMA NORTH / WEST</t>
  </si>
  <si>
    <t>Week 185</t>
  </si>
  <si>
    <t>Ekeremor</t>
  </si>
  <si>
    <t>BAISSA</t>
  </si>
  <si>
    <t>Week 186</t>
  </si>
  <si>
    <t>Eket</t>
  </si>
  <si>
    <t>BAJAMA</t>
  </si>
  <si>
    <t>Week 187</t>
  </si>
  <si>
    <t>Ekiti</t>
  </si>
  <si>
    <t>BAJOGA</t>
  </si>
  <si>
    <t>Week 188</t>
  </si>
  <si>
    <t>Ekiti East</t>
  </si>
  <si>
    <t>BAJOGA  WEST</t>
  </si>
  <si>
    <t>Week 189</t>
  </si>
  <si>
    <t>Ekiti South-West</t>
  </si>
  <si>
    <t>BAJOGA EAST</t>
  </si>
  <si>
    <t>Week 190</t>
  </si>
  <si>
    <t>Ekiti West</t>
  </si>
  <si>
    <t>BAKARI GUSO</t>
  </si>
  <si>
    <t>Week 191</t>
  </si>
  <si>
    <t>Ekwusigo</t>
  </si>
  <si>
    <t>BAKIN RIJIYA/AKURBA/SARKIN PADA</t>
  </si>
  <si>
    <t>Week 192</t>
  </si>
  <si>
    <t>Eleme</t>
  </si>
  <si>
    <t>BAKIN RUWA</t>
  </si>
  <si>
    <t>Week 193</t>
  </si>
  <si>
    <t>Emuoha</t>
  </si>
  <si>
    <t>BAKO</t>
  </si>
  <si>
    <t>Week 194</t>
  </si>
  <si>
    <t>Emure</t>
  </si>
  <si>
    <t>BAKTA</t>
  </si>
  <si>
    <t>Week 195</t>
  </si>
  <si>
    <t>Enugu East</t>
  </si>
  <si>
    <t>BAKURA</t>
  </si>
  <si>
    <t>Week 196</t>
  </si>
  <si>
    <t>Enugu North</t>
  </si>
  <si>
    <t>BALAN</t>
  </si>
  <si>
    <t>Week 197</t>
  </si>
  <si>
    <t>Enugu South</t>
  </si>
  <si>
    <t>BALARE</t>
  </si>
  <si>
    <t>Week 198</t>
  </si>
  <si>
    <t>Epe</t>
  </si>
  <si>
    <t>BALBAYA</t>
  </si>
  <si>
    <t>Week 199</t>
  </si>
  <si>
    <t>Esan Central</t>
  </si>
  <si>
    <t>BALE GALTIMARI</t>
  </si>
  <si>
    <t>Week 200</t>
  </si>
  <si>
    <t>Esan North-East</t>
  </si>
  <si>
    <t>BALI  A</t>
  </si>
  <si>
    <t>Esan South-East</t>
  </si>
  <si>
    <t>BALI B</t>
  </si>
  <si>
    <t>Esan West</t>
  </si>
  <si>
    <t>BALL</t>
  </si>
  <si>
    <t>Ese Odo</t>
  </si>
  <si>
    <t>BALMA</t>
  </si>
  <si>
    <t>Esit Eket</t>
  </si>
  <si>
    <t>BALTEP</t>
  </si>
  <si>
    <t>Essien Udim</t>
  </si>
  <si>
    <t>BAMBAL</t>
  </si>
  <si>
    <t>Etche</t>
  </si>
  <si>
    <t>BAMBAM</t>
  </si>
  <si>
    <t>Ethiope East</t>
  </si>
  <si>
    <t>BANGA</t>
  </si>
  <si>
    <t>Ethiope West</t>
  </si>
  <si>
    <t>BANGSHIKA</t>
  </si>
  <si>
    <t>Etim Ekpo</t>
  </si>
  <si>
    <t>BANGU</t>
  </si>
  <si>
    <t>Etinan</t>
  </si>
  <si>
    <t>BANGUNJI</t>
  </si>
  <si>
    <t>Eti Osa</t>
  </si>
  <si>
    <t>BANJIRAM</t>
  </si>
  <si>
    <t>Etsako Central</t>
  </si>
  <si>
    <t>BANOWA</t>
  </si>
  <si>
    <t>Etsako East</t>
  </si>
  <si>
    <t>BANTAJE</t>
  </si>
  <si>
    <t>Etsako West</t>
  </si>
  <si>
    <t>BAR</t>
  </si>
  <si>
    <t>Etung</t>
  </si>
  <si>
    <t>BARA</t>
  </si>
  <si>
    <t>Ewekoro</t>
  </si>
  <si>
    <t>BARADE</t>
  </si>
  <si>
    <t>Ezeagu</t>
  </si>
  <si>
    <t>BARAKIN LADI</t>
  </si>
  <si>
    <t>Ezinihitte</t>
  </si>
  <si>
    <t>BARAYAR-ZAKI</t>
  </si>
  <si>
    <t>Ezza North</t>
  </si>
  <si>
    <t>BARAZA</t>
  </si>
  <si>
    <t>Ezza South</t>
  </si>
  <si>
    <t>BARDOKI</t>
  </si>
  <si>
    <t>Fagge</t>
  </si>
  <si>
    <t>BARE</t>
  </si>
  <si>
    <t>Fakai</t>
  </si>
  <si>
    <t>Faskari</t>
  </si>
  <si>
    <t>BARGONI</t>
  </si>
  <si>
    <t>Fika</t>
  </si>
  <si>
    <t>BARGU / BURASHIKA</t>
  </si>
  <si>
    <t>Fufure</t>
  </si>
  <si>
    <t>BARKUM</t>
  </si>
  <si>
    <t>Funakaye</t>
  </si>
  <si>
    <t>BARNAWA</t>
  </si>
  <si>
    <t>Fune</t>
  </si>
  <si>
    <t>BARWO / NASARAWO</t>
  </si>
  <si>
    <t>Funtua</t>
  </si>
  <si>
    <t>BARWO WINDE</t>
  </si>
  <si>
    <t>Gabasawa</t>
  </si>
  <si>
    <t>BASAWA</t>
  </si>
  <si>
    <t>Gada</t>
  </si>
  <si>
    <t>BASHAR</t>
  </si>
  <si>
    <t>Gagarawa</t>
  </si>
  <si>
    <t>BASHE</t>
  </si>
  <si>
    <t>Gamawa</t>
  </si>
  <si>
    <t>BASSA</t>
  </si>
  <si>
    <t>Ganjuwa</t>
  </si>
  <si>
    <t>BATAIYA</t>
  </si>
  <si>
    <t>Ganye</t>
  </si>
  <si>
    <t>BAUDA</t>
  </si>
  <si>
    <t>Garki</t>
  </si>
  <si>
    <t>BAZZA MARGI</t>
  </si>
  <si>
    <t>Garko</t>
  </si>
  <si>
    <t>BEBEJI</t>
  </si>
  <si>
    <t>Garun Mallam</t>
  </si>
  <si>
    <t>BEDDE</t>
  </si>
  <si>
    <t>Gashaka</t>
  </si>
  <si>
    <t>BEGO/YERWA/NGURNA</t>
  </si>
  <si>
    <t>Gassol</t>
  </si>
  <si>
    <t>BELEL</t>
  </si>
  <si>
    <t>Gaya</t>
  </si>
  <si>
    <t>BELI</t>
  </si>
  <si>
    <t>Gayuk</t>
  </si>
  <si>
    <t>BELI/GAGIDABA</t>
  </si>
  <si>
    <t>Gezawa</t>
  </si>
  <si>
    <t>BENI "A"</t>
  </si>
  <si>
    <t>Gbako</t>
  </si>
  <si>
    <t>BENI "B"</t>
  </si>
  <si>
    <t>Gboko</t>
  </si>
  <si>
    <t>BENISHEIKH</t>
  </si>
  <si>
    <t>Gbonyin</t>
  </si>
  <si>
    <t>BENTE/GALEA</t>
  </si>
  <si>
    <t>Geidam</t>
  </si>
  <si>
    <t>BETE</t>
  </si>
  <si>
    <t>Giade</t>
  </si>
  <si>
    <t>BETI</t>
  </si>
  <si>
    <t>Giwa</t>
  </si>
  <si>
    <t>Gokana</t>
  </si>
  <si>
    <t>BETSO</t>
  </si>
  <si>
    <t>Gombe</t>
  </si>
  <si>
    <t>BICHI</t>
  </si>
  <si>
    <t>Gombi</t>
  </si>
  <si>
    <t>BIKADARKO</t>
  </si>
  <si>
    <t>Goronyo</t>
  </si>
  <si>
    <t>BIKASHIBILA</t>
  </si>
  <si>
    <t>Grie</t>
  </si>
  <si>
    <t>BIKASSA I</t>
  </si>
  <si>
    <t>Gubio</t>
  </si>
  <si>
    <t>BIKASSA II</t>
  </si>
  <si>
    <t>Gudu</t>
  </si>
  <si>
    <t>BIKWIN</t>
  </si>
  <si>
    <t>Gujba</t>
  </si>
  <si>
    <t>BILBIS</t>
  </si>
  <si>
    <t>Gulani</t>
  </si>
  <si>
    <t>BILINGWI</t>
  </si>
  <si>
    <t>Guma</t>
  </si>
  <si>
    <t>BILKICHERI</t>
  </si>
  <si>
    <t>Gumel</t>
  </si>
  <si>
    <t>BILLE</t>
  </si>
  <si>
    <t>Gummi</t>
  </si>
  <si>
    <t>BILLIRI NORTH</t>
  </si>
  <si>
    <t>Gurara</t>
  </si>
  <si>
    <t>BILLIRI SOUTH</t>
  </si>
  <si>
    <t>Guri</t>
  </si>
  <si>
    <t>BINDIN</t>
  </si>
  <si>
    <t>Gusau</t>
  </si>
  <si>
    <t>BINEV</t>
  </si>
  <si>
    <t>Guzamala</t>
  </si>
  <si>
    <t>BINGI</t>
  </si>
  <si>
    <t>Gwadabawa</t>
  </si>
  <si>
    <t>BINGI NORTH</t>
  </si>
  <si>
    <t>Gwagwalada</t>
  </si>
  <si>
    <t>BINGI SOUTH</t>
  </si>
  <si>
    <t>Gwale</t>
  </si>
  <si>
    <t>BINYERI</t>
  </si>
  <si>
    <t>Gwandu</t>
  </si>
  <si>
    <t>BIRBYANG</t>
  </si>
  <si>
    <t>Gwaram</t>
  </si>
  <si>
    <t>BIRIN BOLEWA</t>
  </si>
  <si>
    <t>Gwarzo</t>
  </si>
  <si>
    <t>BIRIN FULANI EAST</t>
  </si>
  <si>
    <t>Gwer East</t>
  </si>
  <si>
    <t>BIRIN FULANI WEST</t>
  </si>
  <si>
    <t>Gwer West</t>
  </si>
  <si>
    <t>BIRIN/ GIGARA/ YANKARI</t>
  </si>
  <si>
    <t>Gwiwa</t>
  </si>
  <si>
    <t>BIRNIN KAYA / DOSARA</t>
  </si>
  <si>
    <t>Gwoza</t>
  </si>
  <si>
    <t>BIRNIN MAGAJI</t>
  </si>
  <si>
    <t>Hadejia</t>
  </si>
  <si>
    <t>Hawul</t>
  </si>
  <si>
    <t>BIRNIN TUDU</t>
  </si>
  <si>
    <t>Hong</t>
  </si>
  <si>
    <t>Ibadan North</t>
  </si>
  <si>
    <t>BIRNIN YERO</t>
  </si>
  <si>
    <t>Ibadan North-East</t>
  </si>
  <si>
    <t>BIRSHI/MIRI</t>
  </si>
  <si>
    <t>Ibadan North-West</t>
  </si>
  <si>
    <t>BISHINI</t>
  </si>
  <si>
    <t>Ibadan South-East</t>
  </si>
  <si>
    <t>BISSAULA</t>
  </si>
  <si>
    <t>Ibadan South-West</t>
  </si>
  <si>
    <t>BITA / IZGE</t>
  </si>
  <si>
    <t>Ibaji</t>
  </si>
  <si>
    <t>BITAKO</t>
  </si>
  <si>
    <t>Ibarapa Central</t>
  </si>
  <si>
    <t>BITAL</t>
  </si>
  <si>
    <t>Ibarapa East</t>
  </si>
  <si>
    <t>BOBINI</t>
  </si>
  <si>
    <t>Ibarapa North</t>
  </si>
  <si>
    <t>BOBOSHE</t>
  </si>
  <si>
    <t>Ibeju-Lekki</t>
  </si>
  <si>
    <t>BODENO</t>
  </si>
  <si>
    <t>Ibeno</t>
  </si>
  <si>
    <t>BODOR / TILDE</t>
  </si>
  <si>
    <t>Ibesikpo Asutan</t>
  </si>
  <si>
    <t>BODWAI</t>
  </si>
  <si>
    <t>Ibi</t>
  </si>
  <si>
    <t>BOGA/ DINGAI</t>
  </si>
  <si>
    <t>Ibiono-Ibom</t>
  </si>
  <si>
    <t>BOGORO "A"</t>
  </si>
  <si>
    <t>Idah</t>
  </si>
  <si>
    <t>BOGORO "B"</t>
  </si>
  <si>
    <t>Idanre</t>
  </si>
  <si>
    <t>BOGORO "C"</t>
  </si>
  <si>
    <t>Ideato North</t>
  </si>
  <si>
    <t>BOGORO "D"</t>
  </si>
  <si>
    <t>Ideato South</t>
  </si>
  <si>
    <t>BOGUM</t>
  </si>
  <si>
    <t>Idemili North</t>
  </si>
  <si>
    <t>BOH</t>
  </si>
  <si>
    <t>Idemili South</t>
  </si>
  <si>
    <t>BOJUDE</t>
  </si>
  <si>
    <t>Ido</t>
  </si>
  <si>
    <t>BOKANA</t>
  </si>
  <si>
    <t>Ido Osi</t>
  </si>
  <si>
    <t>BOKKOS</t>
  </si>
  <si>
    <t>Ifako-Ijaiye</t>
  </si>
  <si>
    <t>BOKO</t>
  </si>
  <si>
    <t>Ifedayo</t>
  </si>
  <si>
    <t>BOLARI EAST</t>
  </si>
  <si>
    <t>Ifedore</t>
  </si>
  <si>
    <t>BOLARI WEST</t>
  </si>
  <si>
    <t>Ifelodun</t>
  </si>
  <si>
    <t>BOLE YOLDE PATE</t>
  </si>
  <si>
    <t>BOLKI</t>
  </si>
  <si>
    <t>Ifo</t>
  </si>
  <si>
    <t>BOLORI  I</t>
  </si>
  <si>
    <t>Igabi</t>
  </si>
  <si>
    <t>BOLORI  II</t>
  </si>
  <si>
    <t>Igalamela Odolu</t>
  </si>
  <si>
    <t>BOMO</t>
  </si>
  <si>
    <t>Igbo Etiti</t>
  </si>
  <si>
    <t>BONDON</t>
  </si>
  <si>
    <t>Igbo Eze North</t>
  </si>
  <si>
    <t>BONO</t>
  </si>
  <si>
    <t>Igbo Eze South</t>
  </si>
  <si>
    <t>BORGOZO</t>
  </si>
  <si>
    <t>Igueben</t>
  </si>
  <si>
    <t>BORIKYO</t>
  </si>
  <si>
    <t>Ihiala</t>
  </si>
  <si>
    <t>BORNO YESU</t>
  </si>
  <si>
    <t>Ihitte/Uboma</t>
  </si>
  <si>
    <t>BORRONG</t>
  </si>
  <si>
    <t>Ilaje</t>
  </si>
  <si>
    <t>BORSORI</t>
  </si>
  <si>
    <t>Ijebu East</t>
  </si>
  <si>
    <t>BRIYEL</t>
  </si>
  <si>
    <t>Ijebu North</t>
  </si>
  <si>
    <t>BUBONG</t>
  </si>
  <si>
    <t>Ijebu North East</t>
  </si>
  <si>
    <t>BUDA</t>
  </si>
  <si>
    <t>Ijebu Ode</t>
  </si>
  <si>
    <t>BUDUWA / BULA CHIRABE</t>
  </si>
  <si>
    <t>Ijero</t>
  </si>
  <si>
    <t>BUGAKARMO</t>
  </si>
  <si>
    <t>Ijumu</t>
  </si>
  <si>
    <t>BUHIT</t>
  </si>
  <si>
    <t>Ika</t>
  </si>
  <si>
    <t>BUJI</t>
  </si>
  <si>
    <t>Ika North East</t>
  </si>
  <si>
    <t>BUKKUYUM</t>
  </si>
  <si>
    <t>Ikara</t>
  </si>
  <si>
    <t>BUKUL/BANGIRE</t>
  </si>
  <si>
    <t>Ika South</t>
  </si>
  <si>
    <t>BUKURU</t>
  </si>
  <si>
    <t>Ikeduru</t>
  </si>
  <si>
    <t>BULA</t>
  </si>
  <si>
    <t>Ikeja</t>
  </si>
  <si>
    <t>BULABLIN</t>
  </si>
  <si>
    <t>Ikenne</t>
  </si>
  <si>
    <t>BULE / KALTIN</t>
  </si>
  <si>
    <t>Ikere</t>
  </si>
  <si>
    <t>BULKACHUWA/DAGARO</t>
  </si>
  <si>
    <t>Ikole</t>
  </si>
  <si>
    <t>BUM</t>
  </si>
  <si>
    <t>Ikom</t>
  </si>
  <si>
    <t>BUMA</t>
  </si>
  <si>
    <t>Ikono</t>
  </si>
  <si>
    <t>BUMAI</t>
  </si>
  <si>
    <t>Ikorodu</t>
  </si>
  <si>
    <t>BUNDOT</t>
  </si>
  <si>
    <t>Ikot Abasi</t>
  </si>
  <si>
    <t>BUNDUR</t>
  </si>
  <si>
    <t>Ikot Ekpene</t>
  </si>
  <si>
    <t>BUNGUDU</t>
  </si>
  <si>
    <t>BUNKURE</t>
  </si>
  <si>
    <t>Ikwerre</t>
  </si>
  <si>
    <t>BUNUNU</t>
  </si>
  <si>
    <t>Ikwo</t>
  </si>
  <si>
    <t>BUNUNU CENTRAL</t>
  </si>
  <si>
    <t>Ikwuano</t>
  </si>
  <si>
    <t>BUNUNU SOUTH</t>
  </si>
  <si>
    <t>Ila</t>
  </si>
  <si>
    <t>BURAK</t>
  </si>
  <si>
    <t>Ilejemeje</t>
  </si>
  <si>
    <t>BURATAI</t>
  </si>
  <si>
    <t>Ile Oluji/Okeigbo</t>
  </si>
  <si>
    <t>BURJI</t>
  </si>
  <si>
    <t>Ilesa East</t>
  </si>
  <si>
    <t>BURRA / KYATA</t>
  </si>
  <si>
    <t>Ilesa West</t>
  </si>
  <si>
    <t>BURSALI</t>
  </si>
  <si>
    <t>Illela</t>
  </si>
  <si>
    <t>BURUMBURUM</t>
  </si>
  <si>
    <t>Ilorin East</t>
  </si>
  <si>
    <t>BUSKURI</t>
  </si>
  <si>
    <t>Ilorin South</t>
  </si>
  <si>
    <t>BUTU-BUTU</t>
  </si>
  <si>
    <t>Ilorin West</t>
  </si>
  <si>
    <t>BUTURA</t>
  </si>
  <si>
    <t>Imeko Afon</t>
  </si>
  <si>
    <t>BUZAWA</t>
  </si>
  <si>
    <t>Ingawa</t>
  </si>
  <si>
    <t>BWALL</t>
  </si>
  <si>
    <t>Ini</t>
  </si>
  <si>
    <t>BWARI CENTRAL</t>
  </si>
  <si>
    <t>Ipokia</t>
  </si>
  <si>
    <t>BYAZHIN</t>
  </si>
  <si>
    <t>Irele</t>
  </si>
  <si>
    <t>CENTRAL/SOUTH MISSION</t>
  </si>
  <si>
    <t>Irepo</t>
  </si>
  <si>
    <t>CHALLAWA</t>
  </si>
  <si>
    <t>Irepodun</t>
  </si>
  <si>
    <t>CHAMARANA</t>
  </si>
  <si>
    <t>CHAMBA</t>
  </si>
  <si>
    <t>Irepodun/Ifelodun</t>
  </si>
  <si>
    <t>CHANCHANJI</t>
  </si>
  <si>
    <t>Irewole</t>
  </si>
  <si>
    <t>CHANSO</t>
  </si>
  <si>
    <t>Isa</t>
  </si>
  <si>
    <t>CHEDI</t>
  </si>
  <si>
    <t>Ise/Orun</t>
  </si>
  <si>
    <t>CHEDIYA</t>
  </si>
  <si>
    <t>Iseyin</t>
  </si>
  <si>
    <t>CHIBIRI</t>
  </si>
  <si>
    <t>Ishielu</t>
  </si>
  <si>
    <t>CHIBOK GARU</t>
  </si>
  <si>
    <t>Isiala Mbano</t>
  </si>
  <si>
    <t>CHIBOK LIKAMA</t>
  </si>
  <si>
    <t>Isiala Ngwa North</t>
  </si>
  <si>
    <t>CHIBOK WUNTAKU</t>
  </si>
  <si>
    <t>Isiala Ngwa South</t>
  </si>
  <si>
    <t>CHIKAJI</t>
  </si>
  <si>
    <t>Isin</t>
  </si>
  <si>
    <t>CHIKI</t>
  </si>
  <si>
    <t>Isi Uzo</t>
  </si>
  <si>
    <t>CHIKILA</t>
  </si>
  <si>
    <t>Isokan</t>
  </si>
  <si>
    <t>CHIKUN</t>
  </si>
  <si>
    <t>Isoko North</t>
  </si>
  <si>
    <t>CHINADE</t>
  </si>
  <si>
    <t>Isoko South</t>
  </si>
  <si>
    <t>CHINKANI</t>
  </si>
  <si>
    <t>Isu</t>
  </si>
  <si>
    <t>CHIP</t>
  </si>
  <si>
    <t>Isuikwuato</t>
  </si>
  <si>
    <t>CHIRANCHI</t>
  </si>
  <si>
    <t>Itas/Gadau</t>
  </si>
  <si>
    <t>CHIRIN</t>
  </si>
  <si>
    <t>Itesiwaju</t>
  </si>
  <si>
    <t>CHIROMA</t>
  </si>
  <si>
    <t>Itu</t>
  </si>
  <si>
    <t>CHIROMAWA</t>
  </si>
  <si>
    <t>Ivo</t>
  </si>
  <si>
    <t>CHONKU</t>
  </si>
  <si>
    <t>Iwajowa</t>
  </si>
  <si>
    <t>CHORI</t>
  </si>
  <si>
    <t>Iwo</t>
  </si>
  <si>
    <t>CHUL / RUMIRGO</t>
  </si>
  <si>
    <t>Izzi</t>
  </si>
  <si>
    <t>CHULA</t>
  </si>
  <si>
    <t>Jaba</t>
  </si>
  <si>
    <t>CINKOSO</t>
  </si>
  <si>
    <t>Jada</t>
  </si>
  <si>
    <t>CITY CENTRE</t>
  </si>
  <si>
    <t>Jahun</t>
  </si>
  <si>
    <t>CLERKS/MARKET</t>
  </si>
  <si>
    <t>Jakusko</t>
  </si>
  <si>
    <t>DABAN FULANI</t>
  </si>
  <si>
    <t>Jalingo</t>
  </si>
  <si>
    <t>DABAR KWARI</t>
  </si>
  <si>
    <t>Jama'are</t>
  </si>
  <si>
    <t>DABIN KANAWA</t>
  </si>
  <si>
    <t>Jega</t>
  </si>
  <si>
    <t>DABIRA</t>
  </si>
  <si>
    <t>Jema'a</t>
  </si>
  <si>
    <t>DADDARAWA</t>
  </si>
  <si>
    <t>Jere</t>
  </si>
  <si>
    <t>DADDU</t>
  </si>
  <si>
    <t>Jibia</t>
  </si>
  <si>
    <t>DADIN KOWA</t>
  </si>
  <si>
    <t>Jos East</t>
  </si>
  <si>
    <t>Jos North</t>
  </si>
  <si>
    <t>DADIYA</t>
  </si>
  <si>
    <t>Jos South</t>
  </si>
  <si>
    <t>DAFA</t>
  </si>
  <si>
    <t>Kabba/Bunu</t>
  </si>
  <si>
    <t>DAFFO</t>
  </si>
  <si>
    <t>Kabo</t>
  </si>
  <si>
    <t>DAGAUDA</t>
  </si>
  <si>
    <t>Kachia</t>
  </si>
  <si>
    <t>DAGU EAST</t>
  </si>
  <si>
    <t>Kaduna North</t>
  </si>
  <si>
    <t>DAGU WEST</t>
  </si>
  <si>
    <t>Kaduna South</t>
  </si>
  <si>
    <t>DAGUMAWA</t>
  </si>
  <si>
    <t>Kafin Hausa</t>
  </si>
  <si>
    <t>DAHO</t>
  </si>
  <si>
    <t>Kafur</t>
  </si>
  <si>
    <t>DAJIN</t>
  </si>
  <si>
    <t>Kaga</t>
  </si>
  <si>
    <t>DAKATA</t>
  </si>
  <si>
    <t>Kagarko</t>
  </si>
  <si>
    <t>DAKKO</t>
  </si>
  <si>
    <t>Kaiama</t>
  </si>
  <si>
    <t>DAKRI</t>
  </si>
  <si>
    <t>Kaita</t>
  </si>
  <si>
    <t>DAKSIRI</t>
  </si>
  <si>
    <t>Kajola</t>
  </si>
  <si>
    <t>DAL</t>
  </si>
  <si>
    <t>Kajuru</t>
  </si>
  <si>
    <t>DALA</t>
  </si>
  <si>
    <t>Kala/Balge</t>
  </si>
  <si>
    <t>DALA LAWANTI</t>
  </si>
  <si>
    <t>Kalgo</t>
  </si>
  <si>
    <t>DALAWA</t>
  </si>
  <si>
    <t>Kaltungo</t>
  </si>
  <si>
    <t>DALILI</t>
  </si>
  <si>
    <t>Kanam</t>
  </si>
  <si>
    <t>DALORI / WANORI</t>
  </si>
  <si>
    <t>Kankara</t>
  </si>
  <si>
    <t>DAMAGA / DAMAGIWA</t>
  </si>
  <si>
    <t>Kanke</t>
  </si>
  <si>
    <t>DAMAKASUWA</t>
  </si>
  <si>
    <t>Kankia</t>
  </si>
  <si>
    <t>DAMAKULI</t>
  </si>
  <si>
    <t>Kano Municipal</t>
  </si>
  <si>
    <t>DAMARAM</t>
  </si>
  <si>
    <t>Karasuwa</t>
  </si>
  <si>
    <t>DAMARE</t>
  </si>
  <si>
    <t>Karaye</t>
  </si>
  <si>
    <t>DAMASAK</t>
  </si>
  <si>
    <t>Karim Lamido</t>
  </si>
  <si>
    <t>DAMAU</t>
  </si>
  <si>
    <t>Karu</t>
  </si>
  <si>
    <t>Katagum</t>
  </si>
  <si>
    <t>DAMBAM</t>
  </si>
  <si>
    <t>Katcha</t>
  </si>
  <si>
    <t>DAMBO</t>
  </si>
  <si>
    <t>Katsina</t>
  </si>
  <si>
    <t>DAMBOA</t>
  </si>
  <si>
    <t>Katsina-Ala</t>
  </si>
  <si>
    <t>DAMPAR I</t>
  </si>
  <si>
    <t>Kaura</t>
  </si>
  <si>
    <t>DAMPAR II</t>
  </si>
  <si>
    <t>Kaura Namoda</t>
  </si>
  <si>
    <t>DAMPAR III</t>
  </si>
  <si>
    <t>Kauru</t>
  </si>
  <si>
    <t>DAMRI</t>
  </si>
  <si>
    <t>Kazaure</t>
  </si>
  <si>
    <t>DAMWAI</t>
  </si>
  <si>
    <t>Keana</t>
  </si>
  <si>
    <t>DAN - ISA</t>
  </si>
  <si>
    <t>Kebbe</t>
  </si>
  <si>
    <t>DAN ALHAJI</t>
  </si>
  <si>
    <t>Keffi</t>
  </si>
  <si>
    <t>DAN GALADIMA</t>
  </si>
  <si>
    <t>Khana</t>
  </si>
  <si>
    <t>DAN GUGUWA</t>
  </si>
  <si>
    <t>Kibiya</t>
  </si>
  <si>
    <t>DAN GULBI</t>
  </si>
  <si>
    <t>Kirfi</t>
  </si>
  <si>
    <t>DAN HASSAN</t>
  </si>
  <si>
    <t>Kiri Kasama</t>
  </si>
  <si>
    <t>DAN KUNGIBAR</t>
  </si>
  <si>
    <t>Kiru</t>
  </si>
  <si>
    <t>DAN KURMI</t>
  </si>
  <si>
    <t>Kiyawa</t>
  </si>
  <si>
    <t>DAN MANAU</t>
  </si>
  <si>
    <t>Kogi</t>
  </si>
  <si>
    <t>DAN SADAU</t>
  </si>
  <si>
    <t>Koko/Besse</t>
  </si>
  <si>
    <t>DAN WATA</t>
  </si>
  <si>
    <t>Kokona</t>
  </si>
  <si>
    <t>DANABA</t>
  </si>
  <si>
    <t>Kolokuma/Opokuma</t>
  </si>
  <si>
    <t>DAN'AGUNDI</t>
  </si>
  <si>
    <t>Konduga</t>
  </si>
  <si>
    <t>DANBAGIWA</t>
  </si>
  <si>
    <t>Konshisha</t>
  </si>
  <si>
    <t>DANBARE</t>
  </si>
  <si>
    <t>Kontagora</t>
  </si>
  <si>
    <t>DANBATTA EAST</t>
  </si>
  <si>
    <t>Kosofe</t>
  </si>
  <si>
    <t>DANBATTA WEST</t>
  </si>
  <si>
    <t>Kaugama</t>
  </si>
  <si>
    <t>DANBIRAM</t>
  </si>
  <si>
    <t>Kubau</t>
  </si>
  <si>
    <t>DANDAGO</t>
  </si>
  <si>
    <t>Kudan</t>
  </si>
  <si>
    <t>DANDAMISA</t>
  </si>
  <si>
    <t>Kuje</t>
  </si>
  <si>
    <t>DANDANGO/YAMRAT</t>
  </si>
  <si>
    <t>Kukawa</t>
  </si>
  <si>
    <t>DANFAMI SABON BIRINI</t>
  </si>
  <si>
    <t>Kumbotso</t>
  </si>
  <si>
    <t>DANGADA</t>
  </si>
  <si>
    <t>Kumi</t>
  </si>
  <si>
    <t>DANGORA</t>
  </si>
  <si>
    <t>Kunchi</t>
  </si>
  <si>
    <t>DANGUZIRI</t>
  </si>
  <si>
    <t>Kura</t>
  </si>
  <si>
    <t>DAN'IYA HARDO</t>
  </si>
  <si>
    <t>Kurfi</t>
  </si>
  <si>
    <t>DANJIBGA/KUNCHIN - KALGO</t>
  </si>
  <si>
    <t>Kusada</t>
  </si>
  <si>
    <t>DANKADU</t>
  </si>
  <si>
    <t>Kwali</t>
  </si>
  <si>
    <t>DANKAZA</t>
  </si>
  <si>
    <t>Kwande</t>
  </si>
  <si>
    <t>DANLASAN</t>
  </si>
  <si>
    <t>Kwami</t>
  </si>
  <si>
    <t>DANMAHAWAYI</t>
  </si>
  <si>
    <t>Kware</t>
  </si>
  <si>
    <t>DANMALIKI</t>
  </si>
  <si>
    <t>Kwaya Kusar</t>
  </si>
  <si>
    <t>DANSOHIYA</t>
  </si>
  <si>
    <t>Lafia</t>
  </si>
  <si>
    <t>DANTO</t>
  </si>
  <si>
    <t>Lagelu</t>
  </si>
  <si>
    <t>DANZABUWA</t>
  </si>
  <si>
    <t>Lagos Island</t>
  </si>
  <si>
    <t>DARAZO</t>
  </si>
  <si>
    <t>Lagos Mainland</t>
  </si>
  <si>
    <t>DARI</t>
  </si>
  <si>
    <t>Langtang South</t>
  </si>
  <si>
    <t>DARIYA</t>
  </si>
  <si>
    <t>Langtang North</t>
  </si>
  <si>
    <t>DARKI</t>
  </si>
  <si>
    <t>Lapai</t>
  </si>
  <si>
    <t>DARMANAWA</t>
  </si>
  <si>
    <t>Lamurde</t>
  </si>
  <si>
    <t>DAROFAI</t>
  </si>
  <si>
    <t>Lau</t>
  </si>
  <si>
    <t>DASHI</t>
  </si>
  <si>
    <t>Lavun</t>
  </si>
  <si>
    <t>DAUKI</t>
  </si>
  <si>
    <t>Lere</t>
  </si>
  <si>
    <t>DAURA</t>
  </si>
  <si>
    <t>Logo</t>
  </si>
  <si>
    <t>DAURAN / BIRNIN-TSABA</t>
  </si>
  <si>
    <t>Lokoja</t>
  </si>
  <si>
    <t>DAURAWA</t>
  </si>
  <si>
    <t>Machina</t>
  </si>
  <si>
    <t>DAUSU</t>
  </si>
  <si>
    <t>Madagali</t>
  </si>
  <si>
    <t>DAWA EAST / MALARI / KANGAMARI</t>
  </si>
  <si>
    <t>Madobi</t>
  </si>
  <si>
    <t>DAWAKI</t>
  </si>
  <si>
    <t>Mafa</t>
  </si>
  <si>
    <t>Magama</t>
  </si>
  <si>
    <t>Magumeri</t>
  </si>
  <si>
    <t>Mai'Adua</t>
  </si>
  <si>
    <t>Maiduguri</t>
  </si>
  <si>
    <t>Maigatari</t>
  </si>
  <si>
    <t>DAWAKI EAST</t>
  </si>
  <si>
    <t>Maiha</t>
  </si>
  <si>
    <t>DAWAKI GULU</t>
  </si>
  <si>
    <t>Maiyama</t>
  </si>
  <si>
    <t>DAWAKI WEST</t>
  </si>
  <si>
    <t>Makarfi</t>
  </si>
  <si>
    <t>DAWAKIJI</t>
  </si>
  <si>
    <t>Makoda</t>
  </si>
  <si>
    <t>DAWANAU</t>
  </si>
  <si>
    <t>Malam Madori</t>
  </si>
  <si>
    <t>DAWO I</t>
  </si>
  <si>
    <t>Malumfashi</t>
  </si>
  <si>
    <t>DAWO II</t>
  </si>
  <si>
    <t>Mangu</t>
  </si>
  <si>
    <t>DEBA</t>
  </si>
  <si>
    <t>Mani</t>
  </si>
  <si>
    <t>DEDDERE/RIRI</t>
  </si>
  <si>
    <t>Maradun</t>
  </si>
  <si>
    <t>DEMSA</t>
  </si>
  <si>
    <t>Mariga</t>
  </si>
  <si>
    <t>DENGI</t>
  </si>
  <si>
    <t>Makurdi</t>
  </si>
  <si>
    <t>DERTENG</t>
  </si>
  <si>
    <t>Marte</t>
  </si>
  <si>
    <t>DEWU CENTRAL</t>
  </si>
  <si>
    <t>Maru</t>
  </si>
  <si>
    <t>DEWU EAST</t>
  </si>
  <si>
    <t>Mashegu</t>
  </si>
  <si>
    <t>DIDAN</t>
  </si>
  <si>
    <t>Mashi</t>
  </si>
  <si>
    <t>DIDANGO</t>
  </si>
  <si>
    <t>Matazu</t>
  </si>
  <si>
    <t>DIFA / LUBO / KINAFA</t>
  </si>
  <si>
    <t>Mayo Belwa</t>
  </si>
  <si>
    <t>DIGIL</t>
  </si>
  <si>
    <t>Mbaitoli</t>
  </si>
  <si>
    <t>DIKWA</t>
  </si>
  <si>
    <t>Mbo</t>
  </si>
  <si>
    <t>DILLE / HUYUM</t>
  </si>
  <si>
    <t>Michika</t>
  </si>
  <si>
    <t>DILLI</t>
  </si>
  <si>
    <t>Miga</t>
  </si>
  <si>
    <t>DINDERE</t>
  </si>
  <si>
    <t>Mikang</t>
  </si>
  <si>
    <t>DINDING</t>
  </si>
  <si>
    <t>Minjibir</t>
  </si>
  <si>
    <t>DINGIS</t>
  </si>
  <si>
    <t>Misau</t>
  </si>
  <si>
    <t>DIPCHARI / JERE / DAR-JAMAL / KOTEMBE</t>
  </si>
  <si>
    <t>Moba</t>
  </si>
  <si>
    <t>DIRBISHI/GANDIRA</t>
  </si>
  <si>
    <t>Mobbar</t>
  </si>
  <si>
    <t>DIRMA</t>
  </si>
  <si>
    <t>Mubi North</t>
  </si>
  <si>
    <t>DISINA</t>
  </si>
  <si>
    <t>Mubi South</t>
  </si>
  <si>
    <t>DISO</t>
  </si>
  <si>
    <t>Mokwa</t>
  </si>
  <si>
    <t>DOBI</t>
  </si>
  <si>
    <t>Monguno</t>
  </si>
  <si>
    <t>DOEMAK-GOECHIM</t>
  </si>
  <si>
    <t>Mopa Muro</t>
  </si>
  <si>
    <t>DOEMAK-KOPLONG</t>
  </si>
  <si>
    <t>Moro</t>
  </si>
  <si>
    <t>DOGARAWA</t>
  </si>
  <si>
    <t>Moya</t>
  </si>
  <si>
    <t>DOGOMA / JALORI</t>
  </si>
  <si>
    <t>Mkpat-Enin</t>
  </si>
  <si>
    <t>DOGON DAWA</t>
  </si>
  <si>
    <t>Municipal Area Council</t>
  </si>
  <si>
    <t>DOGON JEJI "A"</t>
  </si>
  <si>
    <t>Musawa</t>
  </si>
  <si>
    <t>DOGON JEJI "B"</t>
  </si>
  <si>
    <t>Mushin</t>
  </si>
  <si>
    <t>DOGON JEJI "C"</t>
  </si>
  <si>
    <t>Nafada</t>
  </si>
  <si>
    <t>DOGON KAWO</t>
  </si>
  <si>
    <t>Nangere</t>
  </si>
  <si>
    <t>DOGON NAMA</t>
  </si>
  <si>
    <t>DOGOSHI</t>
  </si>
  <si>
    <t>DOGUWA  SOUTH</t>
  </si>
  <si>
    <t>Nasarawa Egon</t>
  </si>
  <si>
    <t>DOGUWA CENTRAL</t>
  </si>
  <si>
    <t>Ndokwa East</t>
  </si>
  <si>
    <t>DOHO</t>
  </si>
  <si>
    <t>Ndokwa West</t>
  </si>
  <si>
    <t>DOKA</t>
  </si>
  <si>
    <t>Nembe</t>
  </si>
  <si>
    <t>Ngala</t>
  </si>
  <si>
    <t>Nganzai</t>
  </si>
  <si>
    <t>Ngaski</t>
  </si>
  <si>
    <t>DOKA DAWA</t>
  </si>
  <si>
    <t>Ngor Okpala</t>
  </si>
  <si>
    <t>DOKAN KASUWA</t>
  </si>
  <si>
    <t>Nguru</t>
  </si>
  <si>
    <t>DOK-PAI</t>
  </si>
  <si>
    <t>Ningi</t>
  </si>
  <si>
    <t>DOLE</t>
  </si>
  <si>
    <t>Njaba</t>
  </si>
  <si>
    <t>DONADDA</t>
  </si>
  <si>
    <t>Njikoka</t>
  </si>
  <si>
    <t>DONG</t>
  </si>
  <si>
    <t>Nkanu East</t>
  </si>
  <si>
    <t>DONGO</t>
  </si>
  <si>
    <t>Nkanu West</t>
  </si>
  <si>
    <t>DORAWAR-SALLAU</t>
  </si>
  <si>
    <t>Nkwerre</t>
  </si>
  <si>
    <t>DORAYI</t>
  </si>
  <si>
    <t>Nnewi North</t>
  </si>
  <si>
    <t>DORO / DUGURI</t>
  </si>
  <si>
    <t>Nnewi South</t>
  </si>
  <si>
    <t>DOSAN</t>
  </si>
  <si>
    <t>Nsit-Atai</t>
  </si>
  <si>
    <t>DOTT</t>
  </si>
  <si>
    <t>Nsit-Ibom</t>
  </si>
  <si>
    <t>DOUBELI</t>
  </si>
  <si>
    <t>Nsit-Ubium</t>
  </si>
  <si>
    <t>DU</t>
  </si>
  <si>
    <t>Nsukka</t>
  </si>
  <si>
    <t>DUBWANGUN</t>
  </si>
  <si>
    <t>Numan</t>
  </si>
  <si>
    <t>DUDUGURU</t>
  </si>
  <si>
    <t>Nwangele</t>
  </si>
  <si>
    <t>DUGABAU</t>
  </si>
  <si>
    <t>Obafemi Owode</t>
  </si>
  <si>
    <t>DUGJA</t>
  </si>
  <si>
    <t>Obanliku</t>
  </si>
  <si>
    <t>DUGUB</t>
  </si>
  <si>
    <t>Obi</t>
  </si>
  <si>
    <t>DUGURAWA</t>
  </si>
  <si>
    <t>DUGUWA</t>
  </si>
  <si>
    <t>Obi Ngwa</t>
  </si>
  <si>
    <t>DUHU/ SHUWA</t>
  </si>
  <si>
    <t>Obio/Akpor</t>
  </si>
  <si>
    <t>DUJI</t>
  </si>
  <si>
    <t>Obokun</t>
  </si>
  <si>
    <t>DUKAWA</t>
  </si>
  <si>
    <t>Obot Akara</t>
  </si>
  <si>
    <t>DUKUL</t>
  </si>
  <si>
    <t>Obowo</t>
  </si>
  <si>
    <t>Obubra</t>
  </si>
  <si>
    <t>DULL</t>
  </si>
  <si>
    <t>Obudu</t>
  </si>
  <si>
    <t>DUMNA</t>
  </si>
  <si>
    <t>Odeda</t>
  </si>
  <si>
    <t>DUMNE</t>
  </si>
  <si>
    <t>Odigbo</t>
  </si>
  <si>
    <t>DUNBULUN</t>
  </si>
  <si>
    <t>Odogbolu</t>
  </si>
  <si>
    <t>DUNDUN</t>
  </si>
  <si>
    <t>Odo Otin</t>
  </si>
  <si>
    <t>DURA/BITARO</t>
  </si>
  <si>
    <t>Odukpani</t>
  </si>
  <si>
    <t>DURBA</t>
  </si>
  <si>
    <t>Offa</t>
  </si>
  <si>
    <t>DURBUNDE</t>
  </si>
  <si>
    <t>Ofu</t>
  </si>
  <si>
    <t>DURE / WALA / WARABE</t>
  </si>
  <si>
    <t>Ogba/Egbema/Ndoni</t>
  </si>
  <si>
    <t>DURMA</t>
  </si>
  <si>
    <t>Ogbadibo</t>
  </si>
  <si>
    <t>DURMAWA</t>
  </si>
  <si>
    <t>Ogbaru</t>
  </si>
  <si>
    <t>DURR</t>
  </si>
  <si>
    <t>Ogbia</t>
  </si>
  <si>
    <t>DURUN</t>
  </si>
  <si>
    <t>Ogbomosho North</t>
  </si>
  <si>
    <t>DUSUMAN</t>
  </si>
  <si>
    <t>Ogbomosho South</t>
  </si>
  <si>
    <t>DUTSE</t>
  </si>
  <si>
    <t>Ogu/Bolo</t>
  </si>
  <si>
    <t>Ogoja</t>
  </si>
  <si>
    <t>DUTSEN ABBA</t>
  </si>
  <si>
    <t>Ogo Oluwa</t>
  </si>
  <si>
    <t>DUTSEN WAI</t>
  </si>
  <si>
    <t>Ogori/Magongo</t>
  </si>
  <si>
    <t>DUTSEN-BAKOSHI</t>
  </si>
  <si>
    <t>Ogun Waterside</t>
  </si>
  <si>
    <t>DUVU/ CHABA/ GIRBURUM</t>
  </si>
  <si>
    <t>Oguta</t>
  </si>
  <si>
    <t>DUWA</t>
  </si>
  <si>
    <t>Ohafia</t>
  </si>
  <si>
    <t>DWAM</t>
  </si>
  <si>
    <t>Ohaji/Egbema</t>
  </si>
  <si>
    <t>DZAR/ VINADUM/ BIRNI/ DLANDI</t>
  </si>
  <si>
    <t>Ohaozara</t>
  </si>
  <si>
    <t>EDIKWU I</t>
  </si>
  <si>
    <t>Ohaukwu</t>
  </si>
  <si>
    <t>EDIKWU II</t>
  </si>
  <si>
    <t>Ohimini</t>
  </si>
  <si>
    <t>EGBA</t>
  </si>
  <si>
    <t>Orhionmwon</t>
  </si>
  <si>
    <t>EHAJE I</t>
  </si>
  <si>
    <t>Oji River</t>
  </si>
  <si>
    <t>EHAJE II</t>
  </si>
  <si>
    <t>Ojo</t>
  </si>
  <si>
    <t>EHATOKPE</t>
  </si>
  <si>
    <t>Oju</t>
  </si>
  <si>
    <t>EKE</t>
  </si>
  <si>
    <t>Okehi</t>
  </si>
  <si>
    <t>EKILE</t>
  </si>
  <si>
    <t>Okene</t>
  </si>
  <si>
    <t>ENDE</t>
  </si>
  <si>
    <t>Oke Ero</t>
  </si>
  <si>
    <t>ENTEKPA</t>
  </si>
  <si>
    <t>Okigwe</t>
  </si>
  <si>
    <t>ENUNGBA</t>
  </si>
  <si>
    <t>Okitipupa</t>
  </si>
  <si>
    <t>ETULO</t>
  </si>
  <si>
    <t>Okobo</t>
  </si>
  <si>
    <t>EWULO</t>
  </si>
  <si>
    <t>Okpe</t>
  </si>
  <si>
    <t>FADA</t>
  </si>
  <si>
    <t>Okrika</t>
  </si>
  <si>
    <t>Olamaboro</t>
  </si>
  <si>
    <t>Ola Oluwa</t>
  </si>
  <si>
    <t>FADAN KARSHI</t>
  </si>
  <si>
    <t>Olorunda</t>
  </si>
  <si>
    <t>FAGGE A</t>
  </si>
  <si>
    <t>Olorunsogo</t>
  </si>
  <si>
    <t>FAGGE B</t>
  </si>
  <si>
    <t>Oluyole</t>
  </si>
  <si>
    <t>FAGGE C</t>
  </si>
  <si>
    <t>Omala</t>
  </si>
  <si>
    <t>FAGGE D</t>
  </si>
  <si>
    <t>Omuma</t>
  </si>
  <si>
    <t>FAGGE E</t>
  </si>
  <si>
    <t>Ona Ara</t>
  </si>
  <si>
    <t>FAGGO</t>
  </si>
  <si>
    <t>Ondo East</t>
  </si>
  <si>
    <t>FAGOLO</t>
  </si>
  <si>
    <t>Ondo West</t>
  </si>
  <si>
    <t>FAGWALAWA</t>
  </si>
  <si>
    <t>Onicha</t>
  </si>
  <si>
    <t>FAI</t>
  </si>
  <si>
    <t>Onitsha North</t>
  </si>
  <si>
    <t>FAJEWA</t>
  </si>
  <si>
    <t>Onitsha South</t>
  </si>
  <si>
    <t>FAJUL</t>
  </si>
  <si>
    <t>Onna</t>
  </si>
  <si>
    <t>FALALE</t>
  </si>
  <si>
    <t>Okpokwu</t>
  </si>
  <si>
    <t>FALALI</t>
  </si>
  <si>
    <t>Opobo/Nkoro</t>
  </si>
  <si>
    <t>FALGORE</t>
  </si>
  <si>
    <t>Orelope</t>
  </si>
  <si>
    <t>FAMMAR</t>
  </si>
  <si>
    <t>Oriade</t>
  </si>
  <si>
    <t>FANDA</t>
  </si>
  <si>
    <t>Ori Ire</t>
  </si>
  <si>
    <t>FANKURUN</t>
  </si>
  <si>
    <t>Orlu</t>
  </si>
  <si>
    <t>FARAGAI</t>
  </si>
  <si>
    <t>Orolu</t>
  </si>
  <si>
    <t>FARANG</t>
  </si>
  <si>
    <t>Oron</t>
  </si>
  <si>
    <t>FARU / MAGAMI</t>
  </si>
  <si>
    <t>Orsu</t>
  </si>
  <si>
    <t>FARURUWA</t>
  </si>
  <si>
    <t>Oru East</t>
  </si>
  <si>
    <t>Oruk Anam</t>
  </si>
  <si>
    <t>FASSI</t>
  </si>
  <si>
    <t>Orumba North</t>
  </si>
  <si>
    <t>FEDERE</t>
  </si>
  <si>
    <t>Orumba South</t>
  </si>
  <si>
    <t>FELFELDU / GAMO</t>
  </si>
  <si>
    <t>Oru West</t>
  </si>
  <si>
    <t>FELO</t>
  </si>
  <si>
    <t>Ose</t>
  </si>
  <si>
    <t>FETE</t>
  </si>
  <si>
    <t>Oshimili North</t>
  </si>
  <si>
    <t>FEZZAN</t>
  </si>
  <si>
    <t>Oshimili South</t>
  </si>
  <si>
    <t>FIER</t>
  </si>
  <si>
    <t>Oshodi-Isolo</t>
  </si>
  <si>
    <t>FIKAYEL</t>
  </si>
  <si>
    <t>Osisioma</t>
  </si>
  <si>
    <t>FIKYU</t>
  </si>
  <si>
    <t>Osogbo</t>
  </si>
  <si>
    <t>FILDI</t>
  </si>
  <si>
    <t>Oturkpo</t>
  </si>
  <si>
    <t>FILIYA</t>
  </si>
  <si>
    <t>Ovia North-East</t>
  </si>
  <si>
    <t>FOBUR    'B'</t>
  </si>
  <si>
    <t>Ovia South-West</t>
  </si>
  <si>
    <t>FOBUR 'A'</t>
  </si>
  <si>
    <t>Owan East</t>
  </si>
  <si>
    <t>FUFORE</t>
  </si>
  <si>
    <t>Owan West</t>
  </si>
  <si>
    <t>FUGUWA</t>
  </si>
  <si>
    <t>Owerri Municipal</t>
  </si>
  <si>
    <t>FULATAN</t>
  </si>
  <si>
    <t>Owerri North</t>
  </si>
  <si>
    <t>FUNYALANG</t>
  </si>
  <si>
    <t>Owerri West</t>
  </si>
  <si>
    <t>FURFURI/KWAI-KWAI</t>
  </si>
  <si>
    <t>Owo</t>
  </si>
  <si>
    <t>FURRAM</t>
  </si>
  <si>
    <t>Oye</t>
  </si>
  <si>
    <t>FURSUM</t>
  </si>
  <si>
    <t>Oyi</t>
  </si>
  <si>
    <t>FUTUDOU / FUTULES</t>
  </si>
  <si>
    <t>Oyigbo</t>
  </si>
  <si>
    <t>FUTUK</t>
  </si>
  <si>
    <t>FUYE</t>
  </si>
  <si>
    <t>Oyo East</t>
  </si>
  <si>
    <t>GAAMBE - USHIN</t>
  </si>
  <si>
    <t>Oyun</t>
  </si>
  <si>
    <t>GA'ANDA</t>
  </si>
  <si>
    <t>Paikoro</t>
  </si>
  <si>
    <t>GABAKE</t>
  </si>
  <si>
    <t>Pankshin</t>
  </si>
  <si>
    <t>GABANGA</t>
  </si>
  <si>
    <t>Patani</t>
  </si>
  <si>
    <t>GABARIN</t>
  </si>
  <si>
    <t>Pategi</t>
  </si>
  <si>
    <t>GABASAWA</t>
  </si>
  <si>
    <t>Port Harcourt</t>
  </si>
  <si>
    <t>Potiskum</t>
  </si>
  <si>
    <t>GABCIYARI</t>
  </si>
  <si>
    <t>Qua'an Pan</t>
  </si>
  <si>
    <t>GABIA</t>
  </si>
  <si>
    <t>Rabah</t>
  </si>
  <si>
    <t>GABUN</t>
  </si>
  <si>
    <t>Rafi</t>
  </si>
  <si>
    <t>GADA / KARAKKAI</t>
  </si>
  <si>
    <t>Rano</t>
  </si>
  <si>
    <t>GADAGWA</t>
  </si>
  <si>
    <t>Remo North</t>
  </si>
  <si>
    <t>GADAI</t>
  </si>
  <si>
    <t>Rijau</t>
  </si>
  <si>
    <t>GADAM</t>
  </si>
  <si>
    <t>Rimi</t>
  </si>
  <si>
    <t>GADAN GAYAN</t>
  </si>
  <si>
    <t>Rimin Gado</t>
  </si>
  <si>
    <t>GADANYA</t>
  </si>
  <si>
    <t>Ringim</t>
  </si>
  <si>
    <t>GADAU</t>
  </si>
  <si>
    <t>Riyom</t>
  </si>
  <si>
    <t>GADIYA</t>
  </si>
  <si>
    <t>Rogo</t>
  </si>
  <si>
    <t>GAFAN</t>
  </si>
  <si>
    <t>Roni</t>
  </si>
  <si>
    <t>GAFASA</t>
  </si>
  <si>
    <t>Sabon Birni</t>
  </si>
  <si>
    <t>GAGARAME</t>
  </si>
  <si>
    <t>Sabon Gari</t>
  </si>
  <si>
    <t>GAGDIB</t>
  </si>
  <si>
    <t>Sabuwa</t>
  </si>
  <si>
    <t>GAHWETON</t>
  </si>
  <si>
    <t>Safana</t>
  </si>
  <si>
    <t>GAJI</t>
  </si>
  <si>
    <t>Sagbama</t>
  </si>
  <si>
    <t>GAJI GANNA  I</t>
  </si>
  <si>
    <t>Sakaba</t>
  </si>
  <si>
    <t>GAJI GANNA  II</t>
  </si>
  <si>
    <t>Saki East</t>
  </si>
  <si>
    <t>GAJIBO</t>
  </si>
  <si>
    <t>Saki West</t>
  </si>
  <si>
    <t>GAJIDA</t>
  </si>
  <si>
    <t>Sandamu</t>
  </si>
  <si>
    <t>GAJIRAM</t>
  </si>
  <si>
    <t>Sanga</t>
  </si>
  <si>
    <t>GALA</t>
  </si>
  <si>
    <t>Sapele</t>
  </si>
  <si>
    <t>GALADANCHI</t>
  </si>
  <si>
    <t>Sardauna</t>
  </si>
  <si>
    <t>GALADI</t>
  </si>
  <si>
    <t>Shagamu</t>
  </si>
  <si>
    <t>GALADIMA</t>
  </si>
  <si>
    <t>Shagari</t>
  </si>
  <si>
    <t>Shanga</t>
  </si>
  <si>
    <t>Shani</t>
  </si>
  <si>
    <t>Shanono</t>
  </si>
  <si>
    <t>GALADIMA DAN GALADIMA</t>
  </si>
  <si>
    <t>Shelleng</t>
  </si>
  <si>
    <t>GALADIMA/YANRUWA</t>
  </si>
  <si>
    <t>Shendam</t>
  </si>
  <si>
    <t>GALADIMAWA</t>
  </si>
  <si>
    <t>Shinkafi</t>
  </si>
  <si>
    <t>Shira</t>
  </si>
  <si>
    <t>GALAMBI/GWASKWARAM</t>
  </si>
  <si>
    <t>Shiroro</t>
  </si>
  <si>
    <t>GALANGI</t>
  </si>
  <si>
    <t>Shongom</t>
  </si>
  <si>
    <t>GALDIMARI</t>
  </si>
  <si>
    <t>Shomolu</t>
  </si>
  <si>
    <t>GALINJA</t>
  </si>
  <si>
    <t>Silame</t>
  </si>
  <si>
    <t>GALUMJINA</t>
  </si>
  <si>
    <t>Soba</t>
  </si>
  <si>
    <t>GAMA</t>
  </si>
  <si>
    <t>Sokoto North</t>
  </si>
  <si>
    <t>GAMADADI</t>
  </si>
  <si>
    <t>Sokoto South</t>
  </si>
  <si>
    <t>GAMADIO</t>
  </si>
  <si>
    <t>Song</t>
  </si>
  <si>
    <t>GAMAGIRA</t>
  </si>
  <si>
    <t>Southern Ijaw</t>
  </si>
  <si>
    <t>GAMAKAI</t>
  </si>
  <si>
    <t>Suleja</t>
  </si>
  <si>
    <t>GAMARYA</t>
  </si>
  <si>
    <t>Sule Tankarkar</t>
  </si>
  <si>
    <t>GAMAWA</t>
  </si>
  <si>
    <t>Sumaila</t>
  </si>
  <si>
    <t>GAMBAKI/BIDIR</t>
  </si>
  <si>
    <t>Suru</t>
  </si>
  <si>
    <t>GAMBORU 'B'</t>
  </si>
  <si>
    <t>Surulere</t>
  </si>
  <si>
    <t>GAMBORU 'C'</t>
  </si>
  <si>
    <t>GAMBORU LIBERTY</t>
  </si>
  <si>
    <t>Tafa</t>
  </si>
  <si>
    <t>GAMMO</t>
  </si>
  <si>
    <t>Tafawa Balewa</t>
  </si>
  <si>
    <t>GAMOJI</t>
  </si>
  <si>
    <t>Tai</t>
  </si>
  <si>
    <t>GAMOWO</t>
  </si>
  <si>
    <t>Takai</t>
  </si>
  <si>
    <t>GAMU</t>
  </si>
  <si>
    <t>Takum</t>
  </si>
  <si>
    <t>GANDUJE</t>
  </si>
  <si>
    <t>Talata Mafara</t>
  </si>
  <si>
    <t>GANDUN ALBASA</t>
  </si>
  <si>
    <t>Tambuwal</t>
  </si>
  <si>
    <t>GANDURWAWA</t>
  </si>
  <si>
    <t>Tangaza</t>
  </si>
  <si>
    <t>GANG DOLE</t>
  </si>
  <si>
    <t>Tarauni</t>
  </si>
  <si>
    <t>GANG MATA</t>
  </si>
  <si>
    <t>Tarka</t>
  </si>
  <si>
    <t>GANGARA</t>
  </si>
  <si>
    <t>Tarmuwa</t>
  </si>
  <si>
    <t>GANGARE</t>
  </si>
  <si>
    <t>Taura</t>
  </si>
  <si>
    <t>GANGARE TUDU</t>
  </si>
  <si>
    <t>Toungo</t>
  </si>
  <si>
    <t>GANGFADA</t>
  </si>
  <si>
    <t>Tofa</t>
  </si>
  <si>
    <t>GANGLARI</t>
  </si>
  <si>
    <t>Toro</t>
  </si>
  <si>
    <t>GANGTIBA</t>
  </si>
  <si>
    <t>Toto</t>
  </si>
  <si>
    <t>GANGUMI</t>
  </si>
  <si>
    <t>Chafe</t>
  </si>
  <si>
    <t>GANI</t>
  </si>
  <si>
    <t>Tsanyawa</t>
  </si>
  <si>
    <t>Tudun Wada</t>
  </si>
  <si>
    <t>GANO</t>
  </si>
  <si>
    <t>Tureta</t>
  </si>
  <si>
    <t>GANYE I</t>
  </si>
  <si>
    <t>Udenu</t>
  </si>
  <si>
    <t>GANYE II</t>
  </si>
  <si>
    <t>Udi</t>
  </si>
  <si>
    <t>GAR</t>
  </si>
  <si>
    <t>Udu</t>
  </si>
  <si>
    <t>GARAHA</t>
  </si>
  <si>
    <t>Udung-Uko</t>
  </si>
  <si>
    <t>GARAKU</t>
  </si>
  <si>
    <t>Ughelli North</t>
  </si>
  <si>
    <t>GARBA DAHO</t>
  </si>
  <si>
    <t>Ughelli South</t>
  </si>
  <si>
    <t>GARBABI</t>
  </si>
  <si>
    <t>Ugwunagbo</t>
  </si>
  <si>
    <t>GARBADU</t>
  </si>
  <si>
    <t>Uhunmwonde</t>
  </si>
  <si>
    <t>GARFA</t>
  </si>
  <si>
    <t>Ukanafun</t>
  </si>
  <si>
    <t>GARGA</t>
  </si>
  <si>
    <t>Ukum</t>
  </si>
  <si>
    <t>GARGAI</t>
  </si>
  <si>
    <t>Ukwa East</t>
  </si>
  <si>
    <t>GARGARI</t>
  </si>
  <si>
    <t>Ukwa West</t>
  </si>
  <si>
    <t>GARGAWA</t>
  </si>
  <si>
    <t>Ukwuani</t>
  </si>
  <si>
    <t>GARIN ALI</t>
  </si>
  <si>
    <t>Umuahia North</t>
  </si>
  <si>
    <t>GARIN DAU</t>
  </si>
  <si>
    <t>Umuahia South</t>
  </si>
  <si>
    <t>GARIN DOGO</t>
  </si>
  <si>
    <t>Umu Nneochi</t>
  </si>
  <si>
    <t>GARIN MAGAJI</t>
  </si>
  <si>
    <t>Ungogo</t>
  </si>
  <si>
    <t>GARIN SHEME</t>
  </si>
  <si>
    <t>Unuimo</t>
  </si>
  <si>
    <t>GARKAWA CENTRAL</t>
  </si>
  <si>
    <t>Uruan</t>
  </si>
  <si>
    <t>GARKAWA NORTH</t>
  </si>
  <si>
    <t>Urue-Offong/Oruko</t>
  </si>
  <si>
    <t>GARKAWA NORTH EAST</t>
  </si>
  <si>
    <t>Ushongo</t>
  </si>
  <si>
    <t>GARKI</t>
  </si>
  <si>
    <t>Ussa</t>
  </si>
  <si>
    <t>GARKIDA</t>
  </si>
  <si>
    <t>Uvwie</t>
  </si>
  <si>
    <t>GARKO</t>
  </si>
  <si>
    <t>Uyo</t>
  </si>
  <si>
    <t>Uzo Uwani</t>
  </si>
  <si>
    <t>GARO</t>
  </si>
  <si>
    <t>Vandeikya</t>
  </si>
  <si>
    <t>GARRAM</t>
  </si>
  <si>
    <t>Wamako</t>
  </si>
  <si>
    <t>GARTA / GHUNCHI</t>
  </si>
  <si>
    <t>Wamba</t>
  </si>
  <si>
    <t>GARU</t>
  </si>
  <si>
    <t>Warawa</t>
  </si>
  <si>
    <t>Warji</t>
  </si>
  <si>
    <t>GARUBULA</t>
  </si>
  <si>
    <t>Warri North</t>
  </si>
  <si>
    <t>GARUN BABBA</t>
  </si>
  <si>
    <t>Warri South</t>
  </si>
  <si>
    <t>GARUN DANGA</t>
  </si>
  <si>
    <t>Warri South West</t>
  </si>
  <si>
    <t>GARUN GWANKI</t>
  </si>
  <si>
    <t>Wasagu/Danko</t>
  </si>
  <si>
    <t>GARUN MALAM</t>
  </si>
  <si>
    <t>Wase</t>
  </si>
  <si>
    <t>GARUZA</t>
  </si>
  <si>
    <t>Wudil</t>
  </si>
  <si>
    <t>GASHAGAR</t>
  </si>
  <si>
    <t>Wukari</t>
  </si>
  <si>
    <t>GASHAKA</t>
  </si>
  <si>
    <t>Wurno</t>
  </si>
  <si>
    <t>GASI / SALIFAWA</t>
  </si>
  <si>
    <t>Wushishi</t>
  </si>
  <si>
    <t>GASSA/SHO</t>
  </si>
  <si>
    <t>Yabo</t>
  </si>
  <si>
    <t>GASSOL</t>
  </si>
  <si>
    <t>Yagba East</t>
  </si>
  <si>
    <t>GATAMARWA</t>
  </si>
  <si>
    <t>Yagba West</t>
  </si>
  <si>
    <t>GAUBE</t>
  </si>
  <si>
    <t>Yakuur</t>
  </si>
  <si>
    <t>GAVVA / AGAPALWA</t>
  </si>
  <si>
    <t>Yala</t>
  </si>
  <si>
    <t>GAWA</t>
  </si>
  <si>
    <t>Yamaltu/Deba</t>
  </si>
  <si>
    <t>GAWO</t>
  </si>
  <si>
    <t>Yankwashi</t>
  </si>
  <si>
    <t>GAWU</t>
  </si>
  <si>
    <t>Yauri</t>
  </si>
  <si>
    <t>GAWUNA</t>
  </si>
  <si>
    <t>Yenagoa</t>
  </si>
  <si>
    <t>GAYA</t>
  </si>
  <si>
    <t>Yola North</t>
  </si>
  <si>
    <t>GAYA AREWA</t>
  </si>
  <si>
    <t>Yola South</t>
  </si>
  <si>
    <t>GAYA KUDU</t>
  </si>
  <si>
    <t>Yorro</t>
  </si>
  <si>
    <t>GAYAM</t>
  </si>
  <si>
    <t>Yunusari</t>
  </si>
  <si>
    <t>Yusufari</t>
  </si>
  <si>
    <t>Zaki</t>
  </si>
  <si>
    <t>GAYAMA</t>
  </si>
  <si>
    <t>Zango</t>
  </si>
  <si>
    <t>GAYARI</t>
  </si>
  <si>
    <t>Zangon Kataf</t>
  </si>
  <si>
    <t>GAYAWA</t>
  </si>
  <si>
    <t>Zaria</t>
  </si>
  <si>
    <t>GAZABURE</t>
  </si>
  <si>
    <t>Zing</t>
  </si>
  <si>
    <t>GAZARA</t>
  </si>
  <si>
    <t>Zurmi</t>
  </si>
  <si>
    <t>GBAANGE/TONGOV</t>
  </si>
  <si>
    <t>Zuru</t>
  </si>
  <si>
    <t>GBEMACHA</t>
  </si>
  <si>
    <t>GBK/CENTRAL MARKET</t>
  </si>
  <si>
    <t>GBOKO EAST</t>
  </si>
  <si>
    <t>GBOKO NORTH WEST</t>
  </si>
  <si>
    <t>GBOKO SOUTH</t>
  </si>
  <si>
    <t>GEDIYA</t>
  </si>
  <si>
    <t>GELENGU / BALANGA</t>
  </si>
  <si>
    <t>GELLA</t>
  </si>
  <si>
    <t>GEMBU 'A'</t>
  </si>
  <si>
    <t>GEMBU 'B'</t>
  </si>
  <si>
    <t>GENGLE</t>
  </si>
  <si>
    <t>GERENG</t>
  </si>
  <si>
    <t>GESHERE</t>
  </si>
  <si>
    <t>GETSO</t>
  </si>
  <si>
    <t>GEZAWA</t>
  </si>
  <si>
    <t>GIADE</t>
  </si>
  <si>
    <t>GIDAN AUSA I</t>
  </si>
  <si>
    <t>GIDAN AUSA II</t>
  </si>
  <si>
    <t>GIDAN GOGA</t>
  </si>
  <si>
    <t>GIDAN JATAU</t>
  </si>
  <si>
    <t>GIDAN TAGWAI</t>
  </si>
  <si>
    <t>GIDAN WAYA</t>
  </si>
  <si>
    <t>GIGINYU</t>
  </si>
  <si>
    <t>GIMBA</t>
  </si>
  <si>
    <t>GIMI</t>
  </si>
  <si>
    <t>GINDIN AKWATI</t>
  </si>
  <si>
    <t>GINDIN DUTSE</t>
  </si>
  <si>
    <t>GINDIRI  1</t>
  </si>
  <si>
    <t>GINDIRI  11</t>
  </si>
  <si>
    <t>GINSAWA</t>
  </si>
  <si>
    <t>GIREI I</t>
  </si>
  <si>
    <t>GIREI II</t>
  </si>
  <si>
    <t>GIRING</t>
  </si>
  <si>
    <t>GITATA</t>
  </si>
  <si>
    <t>GITTA</t>
  </si>
  <si>
    <t>GIWA</t>
  </si>
  <si>
    <t>GIZA GALADIMA</t>
  </si>
  <si>
    <t>GIZA MADAKI</t>
  </si>
  <si>
    <t>GOBIRAWA</t>
  </si>
  <si>
    <t>GODIYA</t>
  </si>
  <si>
    <t>GODOGODO</t>
  </si>
  <si>
    <t>GOGEL</t>
  </si>
  <si>
    <t>GOGORI</t>
  </si>
  <si>
    <t>GOLOLO</t>
  </si>
  <si>
    <t>GOMARI</t>
  </si>
  <si>
    <t>GOMBE ABBA</t>
  </si>
  <si>
    <t>GOMBI NORTH</t>
  </si>
  <si>
    <t>GOMBI SOUTH</t>
  </si>
  <si>
    <t>GONDI</t>
  </si>
  <si>
    <t>GONGULONG</t>
  </si>
  <si>
    <t>GORA</t>
  </si>
  <si>
    <t>GOROBI</t>
  </si>
  <si>
    <t>GORON DUTSE</t>
  </si>
  <si>
    <t>GORON MAJE</t>
  </si>
  <si>
    <t>GOZAKI</t>
  </si>
  <si>
    <t>GUBIO TOWN  I</t>
  </si>
  <si>
    <t>GUBIO TOWN II</t>
  </si>
  <si>
    <t>GUBUCHI</t>
  </si>
  <si>
    <t>GUDE</t>
  </si>
  <si>
    <t>GUDI</t>
  </si>
  <si>
    <t>GUDU MBOI</t>
  </si>
  <si>
    <t>GUDUF NAGADIYO</t>
  </si>
  <si>
    <t>GUDUKKU</t>
  </si>
  <si>
    <t>GUDUMBALI EAST</t>
  </si>
  <si>
    <t>GUDUMBALI WEST</t>
  </si>
  <si>
    <t>GUDUNKARIYA</t>
  </si>
  <si>
    <t>GUDUS</t>
  </si>
  <si>
    <t>GUI</t>
  </si>
  <si>
    <t>GULAK</t>
  </si>
  <si>
    <t>GULU</t>
  </si>
  <si>
    <t>GULUMBA / JUKKURI / BATRA</t>
  </si>
  <si>
    <t>GUMAI</t>
  </si>
  <si>
    <t>GUMBO</t>
  </si>
  <si>
    <t>GUMEL</t>
  </si>
  <si>
    <t>GUMNA</t>
  </si>
  <si>
    <t>GUMSHER</t>
  </si>
  <si>
    <t>GUMSURI/MISAKURBUDU</t>
  </si>
  <si>
    <t>GUMTI</t>
  </si>
  <si>
    <t>GUNDALE</t>
  </si>
  <si>
    <t>GUNDO</t>
  </si>
  <si>
    <t>GUNDUMA</t>
  </si>
  <si>
    <t>GUNDUTSE</t>
  </si>
  <si>
    <t>Gungura</t>
  </si>
  <si>
    <t>GUR</t>
  </si>
  <si>
    <t>GURBANA</t>
  </si>
  <si>
    <t>GURDI</t>
  </si>
  <si>
    <t>GURDUBA</t>
  </si>
  <si>
    <t>GURE/KAHUGU</t>
  </si>
  <si>
    <t>GURIN</t>
  </si>
  <si>
    <t>GURINGAWA</t>
  </si>
  <si>
    <t>GURJIYA</t>
  </si>
  <si>
    <t>GURKU/KABUSU</t>
  </si>
  <si>
    <t>GURUM</t>
  </si>
  <si>
    <t>GURUN</t>
  </si>
  <si>
    <t>GUSAMI GARI</t>
  </si>
  <si>
    <t>GUSAMI HAYI</t>
  </si>
  <si>
    <t>GUSI / BILLA</t>
  </si>
  <si>
    <t>GUTO/AISA</t>
  </si>
  <si>
    <t>GUWAL</t>
  </si>
  <si>
    <t>GUWO</t>
  </si>
  <si>
    <t>GUWORAM</t>
  </si>
  <si>
    <t>GUYAKU</t>
  </si>
  <si>
    <t>GUYUK</t>
  </si>
  <si>
    <t>GUZAMALA EAST</t>
  </si>
  <si>
    <t>GUZAMALA WEST</t>
  </si>
  <si>
    <t>GWADABAWA</t>
  </si>
  <si>
    <t>GWADENYE</t>
  </si>
  <si>
    <t>GWAGWA</t>
  </si>
  <si>
    <t>GWAGWADA</t>
  </si>
  <si>
    <t>GWAGWALADA CENTRAL</t>
  </si>
  <si>
    <t>GWAGWARWA</t>
  </si>
  <si>
    <t>GWAKO</t>
  </si>
  <si>
    <t>GWALASHO</t>
  </si>
  <si>
    <t>GWALE</t>
  </si>
  <si>
    <t>GWAMBA</t>
  </si>
  <si>
    <t>GWAMLAR</t>
  </si>
  <si>
    <t>GWAMMA</t>
  </si>
  <si>
    <t>GWAMMAJA</t>
  </si>
  <si>
    <t>GWANA / MANSUR</t>
  </si>
  <si>
    <t>GWANDA</t>
  </si>
  <si>
    <t>GWANDUM</t>
  </si>
  <si>
    <t>GWANGE  I</t>
  </si>
  <si>
    <t>GWANGE  II</t>
  </si>
  <si>
    <t>GWANGE  III</t>
  </si>
  <si>
    <t>GWANGWAN</t>
  </si>
  <si>
    <t>GWANI / SHINGA / WADE</t>
  </si>
  <si>
    <t>GWANJE
.GWANJE</t>
  </si>
  <si>
    <t>GWANKI</t>
  </si>
  <si>
    <t>GWANTU</t>
  </si>
  <si>
    <t>GWANZANG  PUSDA</t>
  </si>
  <si>
    <t>GWAPOPOLOK</t>
  </si>
  <si>
    <t>GWARABJAWA</t>
  </si>
  <si>
    <t>GWARAI</t>
  </si>
  <si>
    <t>GWARAJI</t>
  </si>
  <si>
    <t>GWARAM</t>
  </si>
  <si>
    <t>GWARGWADA</t>
  </si>
  <si>
    <t>GWARINPA</t>
  </si>
  <si>
    <t>GWARMAI</t>
  </si>
  <si>
    <t>GWARZO</t>
  </si>
  <si>
    <t>GWASHI</t>
  </si>
  <si>
    <t>GWASKARA</t>
  </si>
  <si>
    <t>GWOZA TOWN GADAMAYO</t>
  </si>
  <si>
    <t>GWOZA WAKANE / BULABULIN</t>
  </si>
  <si>
    <t>GYADI-GYADI AREWA</t>
  </si>
  <si>
    <t>GYADI-GYADI KUDU</t>
  </si>
  <si>
    <t>GYALANGE</t>
  </si>
  <si>
    <t>GYALLESU</t>
  </si>
  <si>
    <t>GYARANYA</t>
  </si>
  <si>
    <t>GYATTA AURE</t>
  </si>
  <si>
    <t>GYAWANA</t>
  </si>
  <si>
    <t>GYEL 'A'</t>
  </si>
  <si>
    <t>GYEL 'B'</t>
  </si>
  <si>
    <t>HADARI</t>
  </si>
  <si>
    <t>HAMBAGDA/ LIMAN KARA/ NEW SETTLEMENT</t>
  </si>
  <si>
    <t>HANAFARI</t>
  </si>
  <si>
    <t>HANWA</t>
  </si>
  <si>
    <t>HARDAWA</t>
  </si>
  <si>
    <t>HASHIDU</t>
  </si>
  <si>
    <t>HASKIYA</t>
  </si>
  <si>
    <t>HAUSARI/ZANGO</t>
  </si>
  <si>
    <t>HAUWADE</t>
  </si>
  <si>
    <t>HAYIN BANKI</t>
  </si>
  <si>
    <t>HERWAGANA</t>
  </si>
  <si>
    <t>HILDI</t>
  </si>
  <si>
    <t>HINNA</t>
  </si>
  <si>
    <t>HIZHI</t>
  </si>
  <si>
    <t>HONG</t>
  </si>
  <si>
    <t>HOSPITAL</t>
  </si>
  <si>
    <t>HOTORO (NNPC)</t>
  </si>
  <si>
    <t>HOTORO NORTH</t>
  </si>
  <si>
    <t>HOTORO SOUTH</t>
  </si>
  <si>
    <t>HOYO / CHIN GOWA</t>
  </si>
  <si>
    <t>HUMBUTUDI</t>
  </si>
  <si>
    <t>HUNGU</t>
  </si>
  <si>
    <t>HUNKUYI</t>
  </si>
  <si>
    <t>HUSARA / TAMPUL</t>
  </si>
  <si>
    <t>HUSHERE ZUM</t>
  </si>
  <si>
    <t>HYAMBULA</t>
  </si>
  <si>
    <t>IBI NWONYO I</t>
  </si>
  <si>
    <t>IBI NWONYO II</t>
  </si>
  <si>
    <t>IBI RIMI UKU I</t>
  </si>
  <si>
    <t>IBI RIMI UKU II</t>
  </si>
  <si>
    <t>IBILLA</t>
  </si>
  <si>
    <t>IBRAHIM KATSINA</t>
  </si>
  <si>
    <t>IBWA</t>
  </si>
  <si>
    <t>ICHAMA II</t>
  </si>
  <si>
    <t>IDASU</t>
  </si>
  <si>
    <t>IDDAH</t>
  </si>
  <si>
    <t>IDEKPA</t>
  </si>
  <si>
    <t>IDELLE</t>
  </si>
  <si>
    <t>IDON</t>
  </si>
  <si>
    <t>IGABI</t>
  </si>
  <si>
    <t>IGAH-OKPAYA</t>
  </si>
  <si>
    <t>IGGA/BURUMBURUM</t>
  </si>
  <si>
    <t>IGORO</t>
  </si>
  <si>
    <t>IGU</t>
  </si>
  <si>
    <t>IGUMALE I</t>
  </si>
  <si>
    <t>IGUMALE II</t>
  </si>
  <si>
    <t>IGYOROV</t>
  </si>
  <si>
    <t>IJIGBAN</t>
  </si>
  <si>
    <t>IKARA</t>
  </si>
  <si>
    <t>IKKA WANGIBI</t>
  </si>
  <si>
    <t>IKOBI</t>
  </si>
  <si>
    <t>IKURAV TIEV I</t>
  </si>
  <si>
    <t>IKURAV TIEV II</t>
  </si>
  <si>
    <t>IKWA</t>
  </si>
  <si>
    <t>IKWOKWU</t>
  </si>
  <si>
    <t>IKYAGHEV</t>
  </si>
  <si>
    <t>IKYOGBAJIR</t>
  </si>
  <si>
    <t>IKYONOV</t>
  </si>
  <si>
    <t>IKYOV</t>
  </si>
  <si>
    <t>IKYURAV/MBATWER</t>
  </si>
  <si>
    <t>ILLELAR AWAL</t>
  </si>
  <si>
    <t>IMAWA</t>
  </si>
  <si>
    <t>IMBURU</t>
  </si>
  <si>
    <t>INDABO</t>
  </si>
  <si>
    <t>IRABI</t>
  </si>
  <si>
    <t>ISAMBE/MBASEV</t>
  </si>
  <si>
    <t>ISAWA</t>
  </si>
  <si>
    <t>ITABONO I</t>
  </si>
  <si>
    <t>ITABONO II</t>
  </si>
  <si>
    <t>ITAS</t>
  </si>
  <si>
    <t>ITOGO</t>
  </si>
  <si>
    <t>ITYOUGHATEE/INJAHA</t>
  </si>
  <si>
    <t>ITYULUV</t>
  </si>
  <si>
    <t>IWAGU</t>
  </si>
  <si>
    <t>IWAR(TONGOV I)</t>
  </si>
  <si>
    <t>IWARE</t>
  </si>
  <si>
    <t>IYECHE</t>
  </si>
  <si>
    <t>J/GALADIMA</t>
  </si>
  <si>
    <t>JABULLAM</t>
  </si>
  <si>
    <t>JADA I</t>
  </si>
  <si>
    <t>JADA II</t>
  </si>
  <si>
    <t>JAGALI NORTH</t>
  </si>
  <si>
    <t>JAGALI SOUTH</t>
  </si>
  <si>
    <t>JAGGU</t>
  </si>
  <si>
    <t>JAGINDI</t>
  </si>
  <si>
    <t>JAJAYE</t>
  </si>
  <si>
    <t>JAKARA</t>
  </si>
  <si>
    <t>JALAM CENTRAL</t>
  </si>
  <si>
    <t>JALAM EAST</t>
  </si>
  <si>
    <t>JALLI</t>
  </si>
  <si>
    <t>JAMA' A</t>
  </si>
  <si>
    <t>JAMA'A</t>
  </si>
  <si>
    <t>JAMA'A / ZARANDA</t>
  </si>
  <si>
    <t>JAMA'ARE "A"</t>
  </si>
  <si>
    <t>JAMA'ARE "B"</t>
  </si>
  <si>
    <t>JAMA'ARE "C"</t>
  </si>
  <si>
    <t>JAMA'ARE "D"</t>
  </si>
  <si>
    <t>JAMARI</t>
  </si>
  <si>
    <t>JAMBUTU</t>
  </si>
  <si>
    <t>JAMTARI</t>
  </si>
  <si>
    <t>JANBAKO</t>
  </si>
  <si>
    <t>JANDUTSE</t>
  </si>
  <si>
    <t>JANFALA</t>
  </si>
  <si>
    <t>JANGARU</t>
  </si>
  <si>
    <t>JANGEBE</t>
  </si>
  <si>
    <t>JANGERU</t>
  </si>
  <si>
    <t>JANGU</t>
  </si>
  <si>
    <t>JANGUZA</t>
  </si>
  <si>
    <t>JANNARET</t>
  </si>
  <si>
    <t>JARA DALI</t>
  </si>
  <si>
    <t>JARA GOL</t>
  </si>
  <si>
    <t>JARAWA/SANGAYA</t>
  </si>
  <si>
    <t>JARAWAN KOGI</t>
  </si>
  <si>
    <t>JARKASA</t>
  </si>
  <si>
    <t>JARMAI</t>
  </si>
  <si>
    <t>JAT</t>
  </si>
  <si>
    <t>JAUBEN KUDU</t>
  </si>
  <si>
    <t>JAURO YINU</t>
  </si>
  <si>
    <t>JEKA DAFARI</t>
  </si>
  <si>
    <t>JEMAGU</t>
  </si>
  <si>
    <t>JEN ARDIDO</t>
  </si>
  <si>
    <t>JEN KAIGAMA</t>
  </si>
  <si>
    <t>JENGRE</t>
  </si>
  <si>
    <t>JENTA ADAMU</t>
  </si>
  <si>
    <t>JENTA APATA</t>
  </si>
  <si>
    <t>JERA BAKARI</t>
  </si>
  <si>
    <t>JERA BONYO</t>
  </si>
  <si>
    <t>JERE NORTH</t>
  </si>
  <si>
    <t>JERE SOUTH</t>
  </si>
  <si>
    <t>JEWU / LAMBOA</t>
  </si>
  <si>
    <t>JIBGA</t>
  </si>
  <si>
    <t>JIBLIK</t>
  </si>
  <si>
    <t>JIBU</t>
  </si>
  <si>
    <t>JIDO</t>
  </si>
  <si>
    <t>JIGALAMBU</t>
  </si>
  <si>
    <t>JIGALTA</t>
  </si>
  <si>
    <t>JIGAWA</t>
  </si>
  <si>
    <t>JIGWADA</t>
  </si>
  <si>
    <t>JILBE  "A"</t>
  </si>
  <si>
    <t>JILBE "B"/KOMA KAUDI</t>
  </si>
  <si>
    <t>JILI</t>
  </si>
  <si>
    <t>JILLAHI</t>
  </si>
  <si>
    <t>JIMIYA</t>
  </si>
  <si>
    <t>JIMLARI</t>
  </si>
  <si>
    <t>JIPAL/CHAKFEM</t>
  </si>
  <si>
    <t>JITA</t>
  </si>
  <si>
    <t>JIWA</t>
  </si>
  <si>
    <t>JOBAWA</t>
  </si>
  <si>
    <t>JODA</t>
  </si>
  <si>
    <t>JOGANA</t>
  </si>
  <si>
    <t>JOHODE/CHIKIDE/KUGHUM</t>
  </si>
  <si>
    <t>JOL/KWI</t>
  </si>
  <si>
    <t>JOM</t>
  </si>
  <si>
    <t>JOS JARAWA</t>
  </si>
  <si>
    <t>JUMBUL</t>
  </si>
  <si>
    <t>JURARA</t>
  </si>
  <si>
    <t>JUSHIN WAJE</t>
  </si>
  <si>
    <t>K/KOGI</t>
  </si>
  <si>
    <t>K/WURO NGAYANDI</t>
  </si>
  <si>
    <t>KAAMBE</t>
  </si>
  <si>
    <t>KABAGIWA</t>
  </si>
  <si>
    <t>KABALA COSTAIN/ DOKI</t>
  </si>
  <si>
    <t>KABI</t>
  </si>
  <si>
    <t>KABO</t>
  </si>
  <si>
    <t>KABRI</t>
  </si>
  <si>
    <t>KABUGA</t>
  </si>
  <si>
    <t>KABULAWA</t>
  </si>
  <si>
    <t>KABUSA</t>
  </si>
  <si>
    <t>KABUWAYA</t>
  </si>
  <si>
    <t>KABWIR PADA</t>
  </si>
  <si>
    <t>KABWIR/GYANGYANG</t>
  </si>
  <si>
    <t>KACHAKO</t>
  </si>
  <si>
    <t>KACHALLA SEMBE</t>
  </si>
  <si>
    <t>KACHIA URBAN</t>
  </si>
  <si>
    <t>KADAGE</t>
  </si>
  <si>
    <t>KADAMO</t>
  </si>
  <si>
    <t>KADAMU</t>
  </si>
  <si>
    <t>KADANDANI</t>
  </si>
  <si>
    <t>KADARKO</t>
  </si>
  <si>
    <t>KADAWA</t>
  </si>
  <si>
    <t>KADEMI</t>
  </si>
  <si>
    <t>KADIGAWA</t>
  </si>
  <si>
    <t>KADUNG</t>
  </si>
  <si>
    <t>KADUNU</t>
  </si>
  <si>
    <t>KAFA / MAFI</t>
  </si>
  <si>
    <t>KAFANCHAN 'A'</t>
  </si>
  <si>
    <t>KAFANCHAN 'B'</t>
  </si>
  <si>
    <t>KAFIN  ROMI</t>
  </si>
  <si>
    <t>KAFIN AGUR</t>
  </si>
  <si>
    <t>KAFIN DAFGA</t>
  </si>
  <si>
    <t>KAFIN MADAKI</t>
  </si>
  <si>
    <t>KAFIN MALAMAI</t>
  </si>
  <si>
    <t>KAFIN SHANU/BETTI</t>
  </si>
  <si>
    <t>KAGARA</t>
  </si>
  <si>
    <t>KAGARKO NORTH</t>
  </si>
  <si>
    <t>KAGARKO SOUTH</t>
  </si>
  <si>
    <t>KAGBU WANA</t>
  </si>
  <si>
    <t>KAGOMA</t>
  </si>
  <si>
    <t>KAGURAM</t>
  </si>
  <si>
    <t>KAHU</t>
  </si>
  <si>
    <t>KAIGAMA</t>
  </si>
  <si>
    <t>KAJURU</t>
  </si>
  <si>
    <t>KAKANGI</t>
  </si>
  <si>
    <t>KAKARA</t>
  </si>
  <si>
    <t>KAKAU</t>
  </si>
  <si>
    <t>KAKKEK</t>
  </si>
  <si>
    <t>KAKURI GWARI</t>
  </si>
  <si>
    <t>KAKURI HAUSA</t>
  </si>
  <si>
    <t>KALA</t>
  </si>
  <si>
    <t>KALIZORAM / BANORAM</t>
  </si>
  <si>
    <t>KALLAH</t>
  </si>
  <si>
    <t>KALMAI</t>
  </si>
  <si>
    <t>KALONG</t>
  </si>
  <si>
    <t>KALSHINGI</t>
  </si>
  <si>
    <t>KALTUNGO EAST</t>
  </si>
  <si>
    <t>KALTUNGO WEST</t>
  </si>
  <si>
    <t>KAMANTAN</t>
  </si>
  <si>
    <t>KAMARU</t>
  </si>
  <si>
    <t>KAMO</t>
  </si>
  <si>
    <t>KAMURU IKULU NORTH</t>
  </si>
  <si>
    <t>KANAH/ONDO/APAWU</t>
  </si>
  <si>
    <t>KANAM</t>
  </si>
  <si>
    <t>KANAWA</t>
  </si>
  <si>
    <t>KANAWA / WAJARI</t>
  </si>
  <si>
    <t>KANGSHU</t>
  </si>
  <si>
    <t>KANGYARE/TURWUN</t>
  </si>
  <si>
    <t>KANINKON</t>
  </si>
  <si>
    <t>KANJE/ABUNI</t>
  </si>
  <si>
    <t>KANKAROFI</t>
  </si>
  <si>
    <t>KANOMA</t>
  </si>
  <si>
    <t>KANTAMA</t>
  </si>
  <si>
    <t>KANTANA</t>
  </si>
  <si>
    <t>KANTUDU</t>
  </si>
  <si>
    <t>KANWA</t>
  </si>
  <si>
    <t>KANYEHU</t>
  </si>
  <si>
    <t>KARA</t>
  </si>
  <si>
    <t>KARAGAWARU</t>
  </si>
  <si>
    <t>KARAYE</t>
  </si>
  <si>
    <t>KARDAM "A"</t>
  </si>
  <si>
    <t>KARDAM "B"</t>
  </si>
  <si>
    <t>KAREFA</t>
  </si>
  <si>
    <t>KARENA</t>
  </si>
  <si>
    <t>KARERAM</t>
  </si>
  <si>
    <t>KARETO</t>
  </si>
  <si>
    <t>KARFI</t>
  </si>
  <si>
    <t>KARGI</t>
  </si>
  <si>
    <t>KARIM "A"</t>
  </si>
  <si>
    <t>KARIM "B"</t>
  </si>
  <si>
    <t>KARIYA</t>
  </si>
  <si>
    <t>KARLAHI</t>
  </si>
  <si>
    <t>KARMAKI</t>
  </si>
  <si>
    <t>KARO</t>
  </si>
  <si>
    <t>KAROFIN YASHI</t>
  </si>
  <si>
    <t>KARREH</t>
  </si>
  <si>
    <t>KARSHI</t>
  </si>
  <si>
    <t>KARSHI I</t>
  </si>
  <si>
    <t>KARSHI II</t>
  </si>
  <si>
    <t>KARU</t>
  </si>
  <si>
    <t>KASHERE</t>
  </si>
  <si>
    <t>KASHURI</t>
  </si>
  <si>
    <t>KASUGULA</t>
  </si>
  <si>
    <t>KASURU</t>
  </si>
  <si>
    <t>KASUWAN MAGANI</t>
  </si>
  <si>
    <t>KASUWAR KUKA</t>
  </si>
  <si>
    <t>KATAGUM</t>
  </si>
  <si>
    <t>KATAKPA I</t>
  </si>
  <si>
    <t>KATANGA</t>
  </si>
  <si>
    <t>KATARI</t>
  </si>
  <si>
    <t>KATARKAWA</t>
  </si>
  <si>
    <t>KATSINA-ALA TOWN</t>
  </si>
  <si>
    <t>KATUGAL</t>
  </si>
  <si>
    <t>KATUMARI</t>
  </si>
  <si>
    <t>KATURU</t>
  </si>
  <si>
    <t>KAUKAU</t>
  </si>
  <si>
    <t>KAURA</t>
  </si>
  <si>
    <t>KAURA GOJE</t>
  </si>
  <si>
    <t>KAURA MATA</t>
  </si>
  <si>
    <t>KAURAN WALI NORTH</t>
  </si>
  <si>
    <t>KAURAN WALI SOUTH</t>
  </si>
  <si>
    <t>KAURU EAST</t>
  </si>
  <si>
    <t>KAURU WEST</t>
  </si>
  <si>
    <t>KAUSANI</t>
  </si>
  <si>
    <t>KAUTIKARI</t>
  </si>
  <si>
    <t>KAUWA</t>
  </si>
  <si>
    <t>KAUYEN  ALU</t>
  </si>
  <si>
    <t>KAWAJI</t>
  </si>
  <si>
    <t>KAWO</t>
  </si>
  <si>
    <t>KAWU</t>
  </si>
  <si>
    <t>KAWURI</t>
  </si>
  <si>
    <t>KAYA</t>
  </si>
  <si>
    <t>KAYARDA</t>
  </si>
  <si>
    <t>KAZAGE</t>
  </si>
  <si>
    <t>KAZURAWA</t>
  </si>
  <si>
    <t>KEFFI TOWN EAST / KOFAR GORIYA</t>
  </si>
  <si>
    <t>KEFFIN/WAMBAI</t>
  </si>
  <si>
    <t>KEKENO</t>
  </si>
  <si>
    <t>KELLER</t>
  </si>
  <si>
    <t>KELUMIRI / NGALBI AMARI / YALE</t>
  </si>
  <si>
    <t>KENDEV</t>
  </si>
  <si>
    <t>KENKEN</t>
  </si>
  <si>
    <t>KENTE</t>
  </si>
  <si>
    <t>KERANG</t>
  </si>
  <si>
    <t>KERAWA</t>
  </si>
  <si>
    <t>KETA/KIZARA</t>
  </si>
  <si>
    <t>KETAWA</t>
  </si>
  <si>
    <t>KETEMBERE</t>
  </si>
  <si>
    <t>KIBIYA  I</t>
  </si>
  <si>
    <t>KIBIYA II</t>
  </si>
  <si>
    <t>KIDA</t>
  </si>
  <si>
    <t>KIDANDAN</t>
  </si>
  <si>
    <t>KILANGE FUNA</t>
  </si>
  <si>
    <t>KILANGE HIRNA</t>
  </si>
  <si>
    <t>KILANKWA</t>
  </si>
  <si>
    <t>KILBORI</t>
  </si>
  <si>
    <t>KIMAKPA</t>
  </si>
  <si>
    <t>KINDIYO</t>
  </si>
  <si>
    <t>KINGARWA</t>
  </si>
  <si>
    <t>KINGOWA</t>
  </si>
  <si>
    <t>KINKIBA</t>
  </si>
  <si>
    <t>KIRAWA/JIMINI</t>
  </si>
  <si>
    <t>KIRENOWA</t>
  </si>
  <si>
    <t>KIRFI</t>
  </si>
  <si>
    <t>KIRI</t>
  </si>
  <si>
    <t>KIRI I</t>
  </si>
  <si>
    <t>KIRI II</t>
  </si>
  <si>
    <t>KIRU</t>
  </si>
  <si>
    <t>KISHIKA</t>
  </si>
  <si>
    <t>KIYAWA</t>
  </si>
  <si>
    <t>KODOMTI</t>
  </si>
  <si>
    <t>KOENOEM 'A'</t>
  </si>
  <si>
    <t>KOENOEM 'B'</t>
  </si>
  <si>
    <t>KOFA</t>
  </si>
  <si>
    <t>KOFAR GWARI</t>
  </si>
  <si>
    <t>KOFAR MAZUGAL</t>
  </si>
  <si>
    <t>KOFAR RUWA</t>
  </si>
  <si>
    <t>KOGO</t>
  </si>
  <si>
    <t>KOGUNA</t>
  </si>
  <si>
    <t>KOKIYA</t>
  </si>
  <si>
    <t>KOKONA</t>
  </si>
  <si>
    <t>KOLA</t>
  </si>
  <si>
    <t>KOLERE</t>
  </si>
  <si>
    <t>KOMA I</t>
  </si>
  <si>
    <t>KOMA II</t>
  </si>
  <si>
    <t>KOMBO</t>
  </si>
  <si>
    <t>KOMBUN</t>
  </si>
  <si>
    <t>KOMFULATA</t>
  </si>
  <si>
    <t>KONA</t>
  </si>
  <si>
    <t>KONDUGA</t>
  </si>
  <si>
    <t>KONGIN BABA I</t>
  </si>
  <si>
    <t>KONGIN BABA II</t>
  </si>
  <si>
    <t>KONKIYAL</t>
  </si>
  <si>
    <t>KONKOL</t>
  </si>
  <si>
    <t>KONVAH</t>
  </si>
  <si>
    <t>KOPA / MULTHAFU</t>
  </si>
  <si>
    <t>KORE</t>
  </si>
  <si>
    <t>KOREN TATSO</t>
  </si>
  <si>
    <t>KORONGILIM</t>
  </si>
  <si>
    <t>KOSAWA</t>
  </si>
  <si>
    <t>KOSHEBE</t>
  </si>
  <si>
    <t>KOYA  / KANA</t>
  </si>
  <si>
    <t>KPAK</t>
  </si>
  <si>
    <t>KPAMBO</t>
  </si>
  <si>
    <t>KPAMBO PURI</t>
  </si>
  <si>
    <t>KPASHAM</t>
  </si>
  <si>
    <t>KUBARACI</t>
  </si>
  <si>
    <t>KUBAU</t>
  </si>
  <si>
    <t>KUBDIYA</t>
  </si>
  <si>
    <t>Kubi East</t>
  </si>
  <si>
    <t>Kubi West</t>
  </si>
  <si>
    <t>KUBO</t>
  </si>
  <si>
    <t>KUBTI</t>
  </si>
  <si>
    <t>KUBUKU</t>
  </si>
  <si>
    <t>KUBURMBULA</t>
  </si>
  <si>
    <t>KUBWA</t>
  </si>
  <si>
    <t>KUDA</t>
  </si>
  <si>
    <t>KUDAN</t>
  </si>
  <si>
    <t>KUDOKURGU</t>
  </si>
  <si>
    <t>KUDU / YAMMA</t>
  </si>
  <si>
    <t>KUDURU</t>
  </si>
  <si>
    <t>KUFANA</t>
  </si>
  <si>
    <t>KUFENA</t>
  </si>
  <si>
    <t>KUFFEN</t>
  </si>
  <si>
    <t>KUJAMA</t>
  </si>
  <si>
    <t>KUJE CENTRAL</t>
  </si>
  <si>
    <t>KUJEKWA</t>
  </si>
  <si>
    <t>KUKA</t>
  </si>
  <si>
    <t>KUKADI/GUNDARI</t>
  </si>
  <si>
    <t>KUKAWA</t>
  </si>
  <si>
    <t>KUKI</t>
  </si>
  <si>
    <t>KUKUI</t>
  </si>
  <si>
    <t>KUKUM</t>
  </si>
  <si>
    <t>KULANI / DEGRE /SIKKAM</t>
  </si>
  <si>
    <t>KULISHIN</t>
  </si>
  <si>
    <t>KULLI</t>
  </si>
  <si>
    <t>KULLUWA</t>
  </si>
  <si>
    <t>KUMAGA</t>
  </si>
  <si>
    <t>KUMAKWAGH</t>
  </si>
  <si>
    <t>KUMALIA</t>
  </si>
  <si>
    <t>KUMBIYA - KUMBIYA</t>
  </si>
  <si>
    <t>KUMBONG</t>
  </si>
  <si>
    <t>KUMBOTSO</t>
  </si>
  <si>
    <t>KUMBUR</t>
  </si>
  <si>
    <t>KUMO CENTRAL</t>
  </si>
  <si>
    <t>KUMO EAST</t>
  </si>
  <si>
    <t>KUMO NORTH</t>
  </si>
  <si>
    <t>KUMO WEST</t>
  </si>
  <si>
    <t>KUMSHE /NDUGUNO</t>
  </si>
  <si>
    <t>KUMURYA</t>
  </si>
  <si>
    <t>KUNAI</t>
  </si>
  <si>
    <t>KUNCHI</t>
  </si>
  <si>
    <t>KUNDAV</t>
  </si>
  <si>
    <t>KUNDE</t>
  </si>
  <si>
    <t>KUNDU</t>
  </si>
  <si>
    <t>KUNDUM/DURUM</t>
  </si>
  <si>
    <t>KUNGURKI</t>
  </si>
  <si>
    <t>KUNINI</t>
  </si>
  <si>
    <t>KUNKURAWA</t>
  </si>
  <si>
    <t>KUNKYAM</t>
  </si>
  <si>
    <t>KUNYA</t>
  </si>
  <si>
    <t>KUPTO</t>
  </si>
  <si>
    <t>KURA</t>
  </si>
  <si>
    <t>KURANA BASSA/NGOSHE - SAMA'A</t>
  </si>
  <si>
    <t>KURBA</t>
  </si>
  <si>
    <t>KUREKEN SANI</t>
  </si>
  <si>
    <t>KURGWI</t>
  </si>
  <si>
    <t>KURI /LANO / LAMBAM</t>
  </si>
  <si>
    <t>KURIGA</t>
  </si>
  <si>
    <t>KURMI</t>
  </si>
  <si>
    <t>KURMIN JIBRIN</t>
  </si>
  <si>
    <t>KURMIN MUSA</t>
  </si>
  <si>
    <t>KURNAWA</t>
  </si>
  <si>
    <t>KURU</t>
  </si>
  <si>
    <t>KURU 'A'</t>
  </si>
  <si>
    <t>KURU 'B'</t>
  </si>
  <si>
    <t>KURUGU</t>
  </si>
  <si>
    <t>KURUNGBAU (A)</t>
  </si>
  <si>
    <t>KURUNGBAU (B)</t>
  </si>
  <si>
    <t>KURUNSUMAU</t>
  </si>
  <si>
    <t>KURYA</t>
  </si>
  <si>
    <t>KURYA MADARO</t>
  </si>
  <si>
    <t>KUSHE</t>
  </si>
  <si>
    <t>KUSHI</t>
  </si>
  <si>
    <t>KUTAMA</t>
  </si>
  <si>
    <t>KUTEMESI</t>
  </si>
  <si>
    <t>KUTUNKU</t>
  </si>
  <si>
    <t>KUTURU/MAYASA</t>
  </si>
  <si>
    <t>KUYA</t>
  </si>
  <si>
    <t>KUYAMBANA</t>
  </si>
  <si>
    <t>KUYAN BANA</t>
  </si>
  <si>
    <t>KUYELO</t>
  </si>
  <si>
    <t>KWA</t>
  </si>
  <si>
    <t>KWABA</t>
  </si>
  <si>
    <t>KWACHIRI</t>
  </si>
  <si>
    <t>KWADON / LIJI / KURBA</t>
  </si>
  <si>
    <t>KWAJA</t>
  </si>
  <si>
    <t>KWAJAFFA/HANG</t>
  </si>
  <si>
    <t>KWAJALI</t>
  </si>
  <si>
    <t>KWAKU</t>
  </si>
  <si>
    <t>KWALI CENTRAL</t>
  </si>
  <si>
    <t>KWALLA MOEDA</t>
  </si>
  <si>
    <t>KWALLA YITLA'AR</t>
  </si>
  <si>
    <t>KWALLAK</t>
  </si>
  <si>
    <t>KWAMARAWA</t>
  </si>
  <si>
    <t>KWAMI</t>
  </si>
  <si>
    <t>KWANCHI</t>
  </si>
  <si>
    <t>KWANDE</t>
  </si>
  <si>
    <t>KWANG</t>
  </si>
  <si>
    <t>KWANKWASO</t>
  </si>
  <si>
    <t>KWANYAWA</t>
  </si>
  <si>
    <t>KWARA</t>
  </si>
  <si>
    <t>KWARAU</t>
  </si>
  <si>
    <t>KWARBAI "A"</t>
  </si>
  <si>
    <t>KWARBAI "B"</t>
  </si>
  <si>
    <t>KWARE</t>
  </si>
  <si>
    <t>KWAREN GANUWA</t>
  </si>
  <si>
    <t>KWARHI</t>
  </si>
  <si>
    <t>KWARKIYA</t>
  </si>
  <si>
    <t>KWAS</t>
  </si>
  <si>
    <t>KWASHBAWA</t>
  </si>
  <si>
    <t>KWASSALLO</t>
  </si>
  <si>
    <t>KWASSAM</t>
  </si>
  <si>
    <t>KWATARKWASHI</t>
  </si>
  <si>
    <t>KWATAS</t>
  </si>
  <si>
    <t>KWATURU</t>
  </si>
  <si>
    <t>KWAYA KUSAR</t>
  </si>
  <si>
    <t>KWAYA-BUR/TANGA RUMTA</t>
  </si>
  <si>
    <t>KWESATI</t>
  </si>
  <si>
    <t>KYAKALE</t>
  </si>
  <si>
    <t>KYALLI</t>
  </si>
  <si>
    <t>KYAM BARAWA</t>
  </si>
  <si>
    <t>KYARAM</t>
  </si>
  <si>
    <t>LAFIYA</t>
  </si>
  <si>
    <t>LAGO</t>
  </si>
  <si>
    <t>LAJAWA</t>
  </si>
  <si>
    <t>LAJE</t>
  </si>
  <si>
    <t>LAKWAYA</t>
  </si>
  <si>
    <t>LALAIPIDO</t>
  </si>
  <si>
    <t>LALIN</t>
  </si>
  <si>
    <t>LAMBAGA/ARIKPA</t>
  </si>
  <si>
    <t>LAMBU</t>
  </si>
  <si>
    <t>LAME</t>
  </si>
  <si>
    <t>LAMIDO BORNO</t>
  </si>
  <si>
    <t>LAMINGA</t>
  </si>
  <si>
    <t>LAMISULA/JABBA MARI</t>
  </si>
  <si>
    <t>LAMMA</t>
  </si>
  <si>
    <t>LAMORDE</t>
  </si>
  <si>
    <t>LAMURDE</t>
  </si>
  <si>
    <t>LANGAI</t>
  </si>
  <si>
    <t>LANGEL</t>
  </si>
  <si>
    <t>LANGSHI</t>
  </si>
  <si>
    <t>LANKANG</t>
  </si>
  <si>
    <t>LANZAI</t>
  </si>
  <si>
    <t>LAPAN</t>
  </si>
  <si>
    <t>LASHEL</t>
  </si>
  <si>
    <t>LASSA</t>
  </si>
  <si>
    <t>LAU I</t>
  </si>
  <si>
    <t>LAU II</t>
  </si>
  <si>
    <t>LAUSU</t>
  </si>
  <si>
    <t>LAWANTI / MALAM / MASTARI / ABBARAM</t>
  </si>
  <si>
    <t>LAYI</t>
  </si>
  <si>
    <t>LAZURU</t>
  </si>
  <si>
    <t>LEKO</t>
  </si>
  <si>
    <t>LENI</t>
  </si>
  <si>
    <t>LERE</t>
  </si>
  <si>
    <t>LERE  SOUTH</t>
  </si>
  <si>
    <t>LERE NORTH</t>
  </si>
  <si>
    <t>LESSEL</t>
  </si>
  <si>
    <t>LIBBO</t>
  </si>
  <si>
    <t>LIEV I</t>
  </si>
  <si>
    <t>LIEV II</t>
  </si>
  <si>
    <t>LIKORO</t>
  </si>
  <si>
    <t>LIMAN ABAJI</t>
  </si>
  <si>
    <t>LIMANCIN-KONA</t>
  </si>
  <si>
    <t>LIMANTI</t>
  </si>
  <si>
    <t>LIMAWA</t>
  </si>
  <si>
    <t>LIPCHOK</t>
  </si>
  <si>
    <t>LISSAM I</t>
  </si>
  <si>
    <t>LISSAM II</t>
  </si>
  <si>
    <t>LIZZIN KEFFI/EZZEN</t>
  </si>
  <si>
    <t>LOBIRING</t>
  </si>
  <si>
    <t>LOGUMANE</t>
  </si>
  <si>
    <t>LOKO</t>
  </si>
  <si>
    <t>LOKORO</t>
  </si>
  <si>
    <t>LOKUWA</t>
  </si>
  <si>
    <t>LOSKURI</t>
  </si>
  <si>
    <t>LUGGERE</t>
  </si>
  <si>
    <t>LUMBU</t>
  </si>
  <si>
    <t>LUMBUV</t>
  </si>
  <si>
    <t>LUSA  "A"</t>
  </si>
  <si>
    <t>LUSA  "B"</t>
  </si>
  <si>
    <t>LUSA  "C"</t>
  </si>
  <si>
    <t>MA'AFA</t>
  </si>
  <si>
    <t>MABUDI</t>
  </si>
  <si>
    <t>MADA</t>
  </si>
  <si>
    <t>MADA STATION</t>
  </si>
  <si>
    <t>MADACHI</t>
  </si>
  <si>
    <t>MADACHI/GANGAI</t>
  </si>
  <si>
    <t>MADADI</t>
  </si>
  <si>
    <t>MADAGALI</t>
  </si>
  <si>
    <t>MADAKI</t>
  </si>
  <si>
    <t>MADAKIYA</t>
  </si>
  <si>
    <t>MADANGALA</t>
  </si>
  <si>
    <t>MADARA</t>
  </si>
  <si>
    <t>MADARI MATA</t>
  </si>
  <si>
    <t>MADAUCHI</t>
  </si>
  <si>
    <t>MADAWAKI</t>
  </si>
  <si>
    <t>MADIGAWA</t>
  </si>
  <si>
    <t>MADOBI</t>
  </si>
  <si>
    <t>MADZI</t>
  </si>
  <si>
    <t>MAFA</t>
  </si>
  <si>
    <t>MAFARA</t>
  </si>
  <si>
    <t>MAFONI</t>
  </si>
  <si>
    <t>MAGAJI</t>
  </si>
  <si>
    <t>MAGAJIN GARI</t>
  </si>
  <si>
    <t>MAGAJIN GARI I</t>
  </si>
  <si>
    <t>MAGAJIN GARI II</t>
  </si>
  <si>
    <t>MAGAJIN GARI III</t>
  </si>
  <si>
    <t>MAGAMA</t>
  </si>
  <si>
    <t>MAGAMI</t>
  </si>
  <si>
    <t>MAGARTA / SHEFFRI</t>
  </si>
  <si>
    <t>MAGU</t>
  </si>
  <si>
    <t>MAGUMERI</t>
  </si>
  <si>
    <t>MAH</t>
  </si>
  <si>
    <t>MAI GEMU</t>
  </si>
  <si>
    <t>MAIBURJI</t>
  </si>
  <si>
    <t>MAIGANA</t>
  </si>
  <si>
    <t>MAIGIZO 'A'</t>
  </si>
  <si>
    <t>MAIHA GARI</t>
  </si>
  <si>
    <t>MAIHULA</t>
  </si>
  <si>
    <t>MAI-IDANU</t>
  </si>
  <si>
    <t>MAIJUJU</t>
  </si>
  <si>
    <t>MAIMADI</t>
  </si>
  <si>
    <t>MAIMAKAWA</t>
  </si>
  <si>
    <t>MAIMUSARI</t>
  </si>
  <si>
    <t>MAINAKO</t>
  </si>
  <si>
    <t>MAINIKA</t>
  </si>
  <si>
    <t>MAINOK</t>
  </si>
  <si>
    <t>MAIRAMRI / YELERI / BAZAMRI</t>
  </si>
  <si>
    <t>MAIRARI</t>
  </si>
  <si>
    <t>MAIRI</t>
  </si>
  <si>
    <t>MAISANDARI</t>
  </si>
  <si>
    <t>MAITSIDAU</t>
  </si>
  <si>
    <t>MAIWA</t>
  </si>
  <si>
    <t>MAJIDADI</t>
  </si>
  <si>
    <t>MAJIDADI 'A'</t>
  </si>
  <si>
    <t>MAJIDADI 'B'</t>
  </si>
  <si>
    <t>MAKAMA</t>
  </si>
  <si>
    <t>MAKAMA 'A'</t>
  </si>
  <si>
    <t>MAKAMA 'B'</t>
  </si>
  <si>
    <t>MAKAMA/SARKI BAKI</t>
  </si>
  <si>
    <t>MAKAMI</t>
  </si>
  <si>
    <t>MAKARFI</t>
  </si>
  <si>
    <t>MAKAWA</t>
  </si>
  <si>
    <t>MAKERA</t>
  </si>
  <si>
    <t>MAKODA</t>
  </si>
  <si>
    <t>MAKWANGIJI</t>
  </si>
  <si>
    <t>MAKWARO</t>
  </si>
  <si>
    <t>MALALA</t>
  </si>
  <si>
    <t>MALAM KAUNARI</t>
  </si>
  <si>
    <t>MALAM SIDI</t>
  </si>
  <si>
    <t>MALLAGUM</t>
  </si>
  <si>
    <t>MALLAM MAJA</t>
  </si>
  <si>
    <t>MALLAMFATORI KESSA</t>
  </si>
  <si>
    <t>MALLERI</t>
  </si>
  <si>
    <t>MANCHOK</t>
  </si>
  <si>
    <t>MANDALA</t>
  </si>
  <si>
    <t>MANDARA GIRAU</t>
  </si>
  <si>
    <t>MANDAWARI</t>
  </si>
  <si>
    <t>MANGAR</t>
  </si>
  <si>
    <t>MANGOR</t>
  </si>
  <si>
    <t>MANGU  1</t>
  </si>
  <si>
    <t>MANGU  11</t>
  </si>
  <si>
    <t>MANGU HALLE</t>
  </si>
  <si>
    <t>MANGUN</t>
  </si>
  <si>
    <t>MANGUNA</t>
  </si>
  <si>
    <t>MANJEKIN</t>
  </si>
  <si>
    <t>MANYA</t>
  </si>
  <si>
    <t>MAPEO</t>
  </si>
  <si>
    <t>MARA / PALAMA</t>
  </si>
  <si>
    <t>MARADUN NORTH</t>
  </si>
  <si>
    <t>MARADUN SOUTH</t>
  </si>
  <si>
    <t>MARAKU</t>
  </si>
  <si>
    <t>MARAMA/KIDANG</t>
  </si>
  <si>
    <t>MARARRABA</t>
  </si>
  <si>
    <t>MARGUBA</t>
  </si>
  <si>
    <t>MARIRI</t>
  </si>
  <si>
    <t>MARIT/MAZAT</t>
  </si>
  <si>
    <t>MARKA / MALGE / AMCHAKA</t>
  </si>
  <si>
    <t>MARKE</t>
  </si>
  <si>
    <t>MARO</t>
  </si>
  <si>
    <t>MARTE</t>
  </si>
  <si>
    <t>MARU</t>
  </si>
  <si>
    <t>MASAMA</t>
  </si>
  <si>
    <t>MASANAWA</t>
  </si>
  <si>
    <t>MASBA / DALWA WEST</t>
  </si>
  <si>
    <t>MASHAMARI</t>
  </si>
  <si>
    <t>MASHEM</t>
  </si>
  <si>
    <t>MASHEMA</t>
  </si>
  <si>
    <t>MASU</t>
  </si>
  <si>
    <t>MATAN FADA</t>
  </si>
  <si>
    <t>MATSERI</t>
  </si>
  <si>
    <t>MAVO</t>
  </si>
  <si>
    <t>MAWULLI</t>
  </si>
  <si>
    <t>MAYANA</t>
  </si>
  <si>
    <t>MAYANCHI</t>
  </si>
  <si>
    <t>MAYERE</t>
  </si>
  <si>
    <t>MAYO BANI</t>
  </si>
  <si>
    <t>MAYO FARANG</t>
  </si>
  <si>
    <t>MAYO GOI</t>
  </si>
  <si>
    <t>MAYO INE</t>
  </si>
  <si>
    <t>MAYO LOPE</t>
  </si>
  <si>
    <t>MAYO RANEWO</t>
  </si>
  <si>
    <t>MAYO SELBE</t>
  </si>
  <si>
    <t>MAYO-BELWA</t>
  </si>
  <si>
    <t>MAYOKALAYE</t>
  </si>
  <si>
    <t>MAYO-NDAGA</t>
  </si>
  <si>
    <t>MAYONGULI</t>
  </si>
  <si>
    <t>MBAA VARAKAA</t>
  </si>
  <si>
    <t>MBAADE</t>
  </si>
  <si>
    <t>MBAAJIR AKAA</t>
  </si>
  <si>
    <t>MBAAKA</t>
  </si>
  <si>
    <t>MBAAKURA</t>
  </si>
  <si>
    <t>MBAANKU</t>
  </si>
  <si>
    <t>MBAANYAM</t>
  </si>
  <si>
    <t>MBAAPEN</t>
  </si>
  <si>
    <t>MBAATIRKYAA</t>
  </si>
  <si>
    <t>MBAAYO</t>
  </si>
  <si>
    <t>MBAAZAGEE</t>
  </si>
  <si>
    <t>MBABAI</t>
  </si>
  <si>
    <t>MBABUANDE</t>
  </si>
  <si>
    <t>MBABUR</t>
  </si>
  <si>
    <t>MBACHAVER IKYONDO</t>
  </si>
  <si>
    <t>MBACHER</t>
  </si>
  <si>
    <t>MBACHOHON</t>
  </si>
  <si>
    <t>MBADAM</t>
  </si>
  <si>
    <t>MBADEDE</t>
  </si>
  <si>
    <t>MBADIM</t>
  </si>
  <si>
    <t>MBADURA</t>
  </si>
  <si>
    <t>MBADWEM</t>
  </si>
  <si>
    <t>MBADYUL</t>
  </si>
  <si>
    <t>MBAGBA</t>
  </si>
  <si>
    <t>MBAGBA/MBAIKYAN</t>
  </si>
  <si>
    <t>MBAGBAM</t>
  </si>
  <si>
    <t>MBAGBER</t>
  </si>
  <si>
    <t>MBAGBERA</t>
  </si>
  <si>
    <t>MBAGUSA/MBATSER</t>
  </si>
  <si>
    <t>MBAGWAZA</t>
  </si>
  <si>
    <t>MBAGWE</t>
  </si>
  <si>
    <t>MBAIASE</t>
  </si>
  <si>
    <t>MBAIGBA</t>
  </si>
  <si>
    <t>MBAIKYAA</t>
  </si>
  <si>
    <t>MBAIKYAAN</t>
  </si>
  <si>
    <t>MBAIKYASE</t>
  </si>
  <si>
    <t>MBAIKYO/MBAYIA</t>
  </si>
  <si>
    <t>MBAIKYONGO/NYIFON</t>
  </si>
  <si>
    <t>MBAIKYOR</t>
  </si>
  <si>
    <t>MBAIKYU</t>
  </si>
  <si>
    <t>MBAITYOUGH</t>
  </si>
  <si>
    <t>MBAIWARNYAM</t>
  </si>
  <si>
    <t>MBAJIR</t>
  </si>
  <si>
    <t>MBAJOR</t>
  </si>
  <si>
    <t>MBAKAANGE</t>
  </si>
  <si>
    <t>MBAKE</t>
  </si>
  <si>
    <t>MBAKETSA</t>
  </si>
  <si>
    <t>MBAKPER</t>
  </si>
  <si>
    <t>MBAKUHA</t>
  </si>
  <si>
    <t>MBAKWAKEM</t>
  </si>
  <si>
    <t>MBAKWEN</t>
  </si>
  <si>
    <t>MBAKYAAN</t>
  </si>
  <si>
    <t>MBAKYAHA</t>
  </si>
  <si>
    <t>MBALAGH</t>
  </si>
  <si>
    <t>MBALALA</t>
  </si>
  <si>
    <t>MBALOM</t>
  </si>
  <si>
    <t>MBAMBA</t>
  </si>
  <si>
    <t>MBAMNGA</t>
  </si>
  <si>
    <t>MBAMOI</t>
  </si>
  <si>
    <t>MBAN/ZAMKO</t>
  </si>
  <si>
    <t>MBANOR</t>
  </si>
  <si>
    <t>MBANYAGBER</t>
  </si>
  <si>
    <t>MBANYAMSHI</t>
  </si>
  <si>
    <t>MBANYUMANGBAGH</t>
  </si>
  <si>
    <t>MBAPA</t>
  </si>
  <si>
    <t>MBAR/MANGAR</t>
  </si>
  <si>
    <t>MBASOMBO</t>
  </si>
  <si>
    <t>MBATAN</t>
  </si>
  <si>
    <t>MBATER</t>
  </si>
  <si>
    <t>MBATIAN</t>
  </si>
  <si>
    <t>MBATSEN</t>
  </si>
  <si>
    <t>MBATSER</t>
  </si>
  <si>
    <t>MBATULA/MBEREV</t>
  </si>
  <si>
    <t>MBATYOUGH</t>
  </si>
  <si>
    <t>MBATYU</t>
  </si>
  <si>
    <t>MBAVOA</t>
  </si>
  <si>
    <t>MBAVUUR</t>
  </si>
  <si>
    <t>MBAWA</t>
  </si>
  <si>
    <t>MBAWAR</t>
  </si>
  <si>
    <t>MBAYA</t>
  </si>
  <si>
    <t>MBAYAKA</t>
  </si>
  <si>
    <t>MBAYAM</t>
  </si>
  <si>
    <t>MBAYEGH</t>
  </si>
  <si>
    <t>MBAYEGH/MBAIKYER</t>
  </si>
  <si>
    <t>MBAYENGE</t>
  </si>
  <si>
    <t>MBAYER/YANDEV</t>
  </si>
  <si>
    <t>MBAYOM</t>
  </si>
  <si>
    <t>MBAYONGO</t>
  </si>
  <si>
    <t>MBAYOO</t>
  </si>
  <si>
    <t>MBAZUN</t>
  </si>
  <si>
    <t>MBOA KURA</t>
  </si>
  <si>
    <t>MBULA KULI</t>
  </si>
  <si>
    <t>MBULIYA / GONIRI / SIRAJA</t>
  </si>
  <si>
    <t>MBULO</t>
  </si>
  <si>
    <t>MEKIYA</t>
  </si>
  <si>
    <t>MENEV</t>
  </si>
  <si>
    <t>MERKYEN</t>
  </si>
  <si>
    <t>MESAR-TUDU</t>
  </si>
  <si>
    <t>MGBEBONGUN</t>
  </si>
  <si>
    <t>MICHIHE</t>
  </si>
  <si>
    <t>MICHIKA  I</t>
  </si>
  <si>
    <t>MICHIKA  II</t>
  </si>
  <si>
    <t>MIJILU</t>
  </si>
  <si>
    <t>MINJIBIR</t>
  </si>
  <si>
    <t>MINKISI/ WURO NGIKI</t>
  </si>
  <si>
    <t>MINTAR</t>
  </si>
  <si>
    <t>MIRINGA</t>
  </si>
  <si>
    <t>MIYA  EAST</t>
  </si>
  <si>
    <t>MIYA  WEST</t>
  </si>
  <si>
    <t>MIYE</t>
  </si>
  <si>
    <t>MODA / DLAKA / GHENJUWA</t>
  </si>
  <si>
    <t>MODERN MARKET</t>
  </si>
  <si>
    <t>MODIRE/ VINIKILANG</t>
  </si>
  <si>
    <t>MODOMAWA EAST</t>
  </si>
  <si>
    <t>MODOMAWA WEST</t>
  </si>
  <si>
    <t>MODUARI / BARWARI</t>
  </si>
  <si>
    <t>MODURI</t>
  </si>
  <si>
    <t>MOEKAT</t>
  </si>
  <si>
    <t>MOFIO</t>
  </si>
  <si>
    <t>MOHOLO</t>
  </si>
  <si>
    <t>MONGUNO</t>
  </si>
  <si>
    <t>MONKIN A</t>
  </si>
  <si>
    <t>MONKIN B</t>
  </si>
  <si>
    <t>MOON</t>
  </si>
  <si>
    <t>MORAI</t>
  </si>
  <si>
    <t>MOROA</t>
  </si>
  <si>
    <t>MUCHALLA</t>
  </si>
  <si>
    <t>MUCHIA</t>
  </si>
  <si>
    <t>MUDU / KAZA</t>
  </si>
  <si>
    <t>MUGULBU/ YADAFA</t>
  </si>
  <si>
    <t>MUJARA</t>
  </si>
  <si>
    <t>MUJIGINE</t>
  </si>
  <si>
    <t>MULGWAI / KOPCHI</t>
  </si>
  <si>
    <t>MULIYE / JEMURI</t>
  </si>
  <si>
    <t>MUN/MUNSAL</t>
  </si>
  <si>
    <t>MUNBUTBO</t>
  </si>
  <si>
    <t>MUNKAVICITA</t>
  </si>
  <si>
    <t>MUNTSIRA</t>
  </si>
  <si>
    <t>MURMUR  SOUTH</t>
  </si>
  <si>
    <t>MURMUR NORTH</t>
  </si>
  <si>
    <t>MUSHERE  WEST</t>
  </si>
  <si>
    <t>MUSHERE CENTRAL</t>
  </si>
  <si>
    <t>MUSSA</t>
  </si>
  <si>
    <t>MUSUNE</t>
  </si>
  <si>
    <t>MUTUM BIYU I</t>
  </si>
  <si>
    <t>MUTUM BIYU II</t>
  </si>
  <si>
    <t>MWONA</t>
  </si>
  <si>
    <t>NAFADA CENTRAL</t>
  </si>
  <si>
    <t>NAFADA EAST</t>
  </si>
  <si>
    <t>NAFADA WEST</t>
  </si>
  <si>
    <t>NAHUCE</t>
  </si>
  <si>
    <t>NA'IBAWA</t>
  </si>
  <si>
    <t>NAKERE</t>
  </si>
  <si>
    <t>NAM NAI</t>
  </si>
  <si>
    <t>NAMARAN</t>
  </si>
  <si>
    <t>NAMTARI</t>
  </si>
  <si>
    <t>NAMU</t>
  </si>
  <si>
    <t>NANDU</t>
  </si>
  <si>
    <t>NARAGUTA 'A'</t>
  </si>
  <si>
    <t>NARAGUTA 'B'</t>
  </si>
  <si>
    <t>NARAYI</t>
  </si>
  <si>
    <t>NARIYA</t>
  </si>
  <si>
    <t>NASARAWA</t>
  </si>
  <si>
    <t>NASARAWA  CENTRAL</t>
  </si>
  <si>
    <t>NASARAWA BAKIN KASUWA</t>
  </si>
  <si>
    <t>NASARAWA EAST</t>
  </si>
  <si>
    <t>NASARAWA EGGON</t>
  </si>
  <si>
    <t>NASARAWA GODAL EAST</t>
  </si>
  <si>
    <t>NASARAWA GODAL WEST</t>
  </si>
  <si>
    <t>NASARAWA MAIN TOWN</t>
  </si>
  <si>
    <t>NASARAWA NORTH</t>
  </si>
  <si>
    <t>NASARAWA SOUTH</t>
  </si>
  <si>
    <t>NASARU</t>
  </si>
  <si>
    <t>NASSARAWO</t>
  </si>
  <si>
    <t>NASSARAWO DEMSA</t>
  </si>
  <si>
    <t>NASSARAWO JERENG</t>
  </si>
  <si>
    <t>NASSARWAN DOYA</t>
  </si>
  <si>
    <t>NATA'ALA</t>
  </si>
  <si>
    <t>NDAFORO/GEANDA</t>
  </si>
  <si>
    <t>NDIKONG</t>
  </si>
  <si>
    <t>NDUFU</t>
  </si>
  <si>
    <t>NDUKU</t>
  </si>
  <si>
    <t>NDUM-YAJI</t>
  </si>
  <si>
    <t>NDUYAH</t>
  </si>
  <si>
    <t>NEMEL</t>
  </si>
  <si>
    <t>NENZEV</t>
  </si>
  <si>
    <t>NGALA WARD</t>
  </si>
  <si>
    <t>NGAMDU</t>
  </si>
  <si>
    <t>NGAMMA</t>
  </si>
  <si>
    <t>NGBAKOWO</t>
  </si>
  <si>
    <t>NGELEIWA</t>
  </si>
  <si>
    <t>NGETRA</t>
  </si>
  <si>
    <t>NGOHI</t>
  </si>
  <si>
    <t>NGOSHE</t>
  </si>
  <si>
    <t>NGUBALA</t>
  </si>
  <si>
    <t>NGUDA / WUYARAM</t>
  </si>
  <si>
    <t>NGUDAA/ADDAMARI</t>
  </si>
  <si>
    <t>NGUDORAM</t>
  </si>
  <si>
    <t>NGULDE</t>
  </si>
  <si>
    <t>NGURNO</t>
  </si>
  <si>
    <t>NGUROJE</t>
  </si>
  <si>
    <t>NGURORE</t>
  </si>
  <si>
    <t>NINGEV</t>
  </si>
  <si>
    <t>NINGI</t>
  </si>
  <si>
    <t>NINGO / BOHAR</t>
  </si>
  <si>
    <t>NINKORO</t>
  </si>
  <si>
    <t>NINZAM NORTH</t>
  </si>
  <si>
    <t>NINZAM SOUTH</t>
  </si>
  <si>
    <t>NINZAM WEST</t>
  </si>
  <si>
    <t>NJINE</t>
  </si>
  <si>
    <t>NJUWANDE</t>
  </si>
  <si>
    <t>NOK</t>
  </si>
  <si>
    <t>NONO / KUNWAL / W. BIRDEKA</t>
  </si>
  <si>
    <t>NORTH BANK I</t>
  </si>
  <si>
    <t>NORTH BANK II</t>
  </si>
  <si>
    <t>NUKU</t>
  </si>
  <si>
    <t>NUMAN I</t>
  </si>
  <si>
    <t>NUMAN II</t>
  </si>
  <si>
    <t>NUMAN III</t>
  </si>
  <si>
    <t>NUNKU</t>
  </si>
  <si>
    <t>NYAJA I</t>
  </si>
  <si>
    <t>NYAJA II</t>
  </si>
  <si>
    <t>NYALERI/SANDIA/YEJIWA</t>
  </si>
  <si>
    <t>NYALUM/KAMPANI</t>
  </si>
  <si>
    <t>NYANYA</t>
  </si>
  <si>
    <t>NYER</t>
  </si>
  <si>
    <t>NYIBANGO</t>
  </si>
  <si>
    <t>NYIDO/TOSSO</t>
  </si>
  <si>
    <t>NYIEV</t>
  </si>
  <si>
    <t>NYITA</t>
  </si>
  <si>
    <t>NYUWAR / JESSU</t>
  </si>
  <si>
    <t>NZOROV</t>
  </si>
  <si>
    <t>OBA</t>
  </si>
  <si>
    <t>OBAGAJI</t>
  </si>
  <si>
    <t>OBARIKE</t>
  </si>
  <si>
    <t>OBEKO</t>
  </si>
  <si>
    <t>OBENE</t>
  </si>
  <si>
    <t>OBI</t>
  </si>
  <si>
    <t>OBORU/OYE</t>
  </si>
  <si>
    <t>OCHOBO</t>
  </si>
  <si>
    <t>ODIAPA</t>
  </si>
  <si>
    <t>ODU</t>
  </si>
  <si>
    <t>ODUGBEHO</t>
  </si>
  <si>
    <t>OFOKE</t>
  </si>
  <si>
    <t>OGBAULU</t>
  </si>
  <si>
    <t>OGEGE</t>
  </si>
  <si>
    <t>OGLEWU EHAJE</t>
  </si>
  <si>
    <t>OGLEWU ICHO</t>
  </si>
  <si>
    <t>OGORE</t>
  </si>
  <si>
    <t>OGWULE OGBAULU</t>
  </si>
  <si>
    <t>OGWULE-KADUNA</t>
  </si>
  <si>
    <t>OIJI</t>
  </si>
  <si>
    <t>OJIGO</t>
  </si>
  <si>
    <t>OJOGA</t>
  </si>
  <si>
    <t>OJU</t>
  </si>
  <si>
    <t>OKETE</t>
  </si>
  <si>
    <t>OKI</t>
  </si>
  <si>
    <t>OKOKOLO</t>
  </si>
  <si>
    <t>OKONOBO</t>
  </si>
  <si>
    <t>OKPAILE/INGLE</t>
  </si>
  <si>
    <t>OKPOGA CENTRAL</t>
  </si>
  <si>
    <t>OKPOGA NORTH</t>
  </si>
  <si>
    <t>OKPOGA SOUTH</t>
  </si>
  <si>
    <t>OKPOGA WEST</t>
  </si>
  <si>
    <t>OKPOKPO</t>
  </si>
  <si>
    <t>OKPOKWU</t>
  </si>
  <si>
    <t>OKWUDU</t>
  </si>
  <si>
    <t>OKWUTUNGBE</t>
  </si>
  <si>
    <t>OLACHAGBAHA</t>
  </si>
  <si>
    <t>OLD GAMBORU 'A'</t>
  </si>
  <si>
    <t>OLD MAIDUGURI</t>
  </si>
  <si>
    <t>ONYAGEDE ICHO (OGOLI)</t>
  </si>
  <si>
    <t>ONYAGEDE-EHAJE (ALLE)</t>
  </si>
  <si>
    <t>OPALO</t>
  </si>
  <si>
    <t>ORIHI</t>
  </si>
  <si>
    <t>OROKAM I</t>
  </si>
  <si>
    <t>OROKAM II</t>
  </si>
  <si>
    <t>OROKAM III</t>
  </si>
  <si>
    <t>OROZO</t>
  </si>
  <si>
    <t>OSHIGBUDU</t>
  </si>
  <si>
    <t>OTOBI</t>
  </si>
  <si>
    <t>OTUKPO TOWN CENTRAL</t>
  </si>
  <si>
    <t>OTUKPO TOWN EAST</t>
  </si>
  <si>
    <t>OTUKPO TOWN WEST</t>
  </si>
  <si>
    <t>OWO</t>
  </si>
  <si>
    <t>PAI</t>
  </si>
  <si>
    <t>PAIKO</t>
  </si>
  <si>
    <t>PAJAT</t>
  </si>
  <si>
    <t>PAKI</t>
  </si>
  <si>
    <t>PAKKA</t>
  </si>
  <si>
    <t>PALA</t>
  </si>
  <si>
    <t>PALI</t>
  </si>
  <si>
    <t>PALLAM</t>
  </si>
  <si>
    <t>PAMA/WHITAMBAYA</t>
  </si>
  <si>
    <t>PAMBEGUA</t>
  </si>
  <si>
    <t>PAN HAUYA</t>
  </si>
  <si>
    <t>PAN YAM</t>
  </si>
  <si>
    <t>PANDA / KARE</t>
  </si>
  <si>
    <t>PANGSHOM</t>
  </si>
  <si>
    <t>PANISAU</t>
  </si>
  <si>
    <t>PANKSHIN  CHIGWONG</t>
  </si>
  <si>
    <t>PANKSHIN  SOUTH (BELNING)</t>
  </si>
  <si>
    <t>PANKSHIN CENTRAL</t>
  </si>
  <si>
    <t>PANSHEKARA</t>
  </si>
  <si>
    <t>PANTAMI</t>
  </si>
  <si>
    <t>PANTISAWA I</t>
  </si>
  <si>
    <t>PANTISAWA II</t>
  </si>
  <si>
    <t>PAPA</t>
  </si>
  <si>
    <t>PARI</t>
  </si>
  <si>
    <t>PARIYA</t>
  </si>
  <si>
    <t>PEMI</t>
  </si>
  <si>
    <t>PETA</t>
  </si>
  <si>
    <t>PIAPUNG 'A'</t>
  </si>
  <si>
    <t>PIAPUNG 'B'</t>
  </si>
  <si>
    <t>PIL GANI</t>
  </si>
  <si>
    <t>PINDIGA</t>
  </si>
  <si>
    <t>PISHE/YASHI</t>
  </si>
  <si>
    <t>POESHIP</t>
  </si>
  <si>
    <t>POLCHI</t>
  </si>
  <si>
    <t>PUBA/VIDAU/LOKOJA</t>
  </si>
  <si>
    <t>PUJE</t>
  </si>
  <si>
    <t>PULKA/BOKKO</t>
  </si>
  <si>
    <t>PUPULE I</t>
  </si>
  <si>
    <t>PUPULE II</t>
  </si>
  <si>
    <t>PUPULE III</t>
  </si>
  <si>
    <t>PUROKAYO</t>
  </si>
  <si>
    <t>PUSHIT</t>
  </si>
  <si>
    <t>RABA</t>
  </si>
  <si>
    <t>RAFAN</t>
  </si>
  <si>
    <t>RAFIN KADA</t>
  </si>
  <si>
    <t>RAGA</t>
  </si>
  <si>
    <t>RAGADA</t>
  </si>
  <si>
    <t>RAGWAM/MAGONSHI</t>
  </si>
  <si>
    <t>RAHAMA</t>
  </si>
  <si>
    <t>RA-HOSS</t>
  </si>
  <si>
    <t>RAMIN KURA</t>
  </si>
  <si>
    <t>RANDAGI</t>
  </si>
  <si>
    <t>RANGAN</t>
  </si>
  <si>
    <t>RANGAZA</t>
  </si>
  <si>
    <t>RANKA</t>
  </si>
  <si>
    <t>RANN  "A"</t>
  </si>
  <si>
    <t>RANN "B''/DAIMA</t>
  </si>
  <si>
    <t>RANO</t>
  </si>
  <si>
    <t>RANTAN</t>
  </si>
  <si>
    <t>RAUTA / GEJI</t>
  </si>
  <si>
    <t>RAWAYYA/ BELA</t>
  </si>
  <si>
    <t>REAK</t>
  </si>
  <si>
    <t>RIBADU</t>
  </si>
  <si>
    <t>RIBI</t>
  </si>
  <si>
    <t>RIBINA</t>
  </si>
  <si>
    <t>RICHA</t>
  </si>
  <si>
    <t>RICHIFA</t>
  </si>
  <si>
    <t>RIDAWA</t>
  </si>
  <si>
    <t>RIDO</t>
  </si>
  <si>
    <t>RIGACHIKUN</t>
  </si>
  <si>
    <t>RIGANGE</t>
  </si>
  <si>
    <t>RIGAR DUKA</t>
  </si>
  <si>
    <t>RIGASA</t>
  </si>
  <si>
    <t>RIJIYA</t>
  </si>
  <si>
    <t>RIJIYAR LEMO</t>
  </si>
  <si>
    <t>RIJIYAR ZAKI</t>
  </si>
  <si>
    <t>RIKADAWA</t>
  </si>
  <si>
    <t>RIM</t>
  </si>
  <si>
    <t>RIMAU</t>
  </si>
  <si>
    <t>RIMBA EBAGI</t>
  </si>
  <si>
    <t>RIMI</t>
  </si>
  <si>
    <t>RIMIN DAKO</t>
  </si>
  <si>
    <t>RIMIN GADO</t>
  </si>
  <si>
    <t>RINI</t>
  </si>
  <si>
    <t>RIRIWAI</t>
  </si>
  <si>
    <t>RIYOM</t>
  </si>
  <si>
    <t>ROGO</t>
  </si>
  <si>
    <t>ROGO RUMA</t>
  </si>
  <si>
    <t>ROGO SABON GARI</t>
  </si>
  <si>
    <t>ROMO</t>
  </si>
  <si>
    <t>ROYONGO</t>
  </si>
  <si>
    <t>RUBOCHI</t>
  </si>
  <si>
    <t>RUFU</t>
  </si>
  <si>
    <t>RUKUBI</t>
  </si>
  <si>
    <t>RUKUDAWA</t>
  </si>
  <si>
    <t>RUMDE</t>
  </si>
  <si>
    <t>RUMI</t>
  </si>
  <si>
    <t>RUMO</t>
  </si>
  <si>
    <t>RURUM SABON-GARI</t>
  </si>
  <si>
    <t>RURUM TSOHON-GARI</t>
  </si>
  <si>
    <t>RUWAN BAGO</t>
  </si>
  <si>
    <t>RUWAN BORE</t>
  </si>
  <si>
    <t>RUWAN DORAWA</t>
  </si>
  <si>
    <t>RUWAN GIZO</t>
  </si>
  <si>
    <t>RUWAN JEMA</t>
  </si>
  <si>
    <t>S/BAURA/S/MAFARA</t>
  </si>
  <si>
    <t>S/GGARIN AREWA TIRKANIYA</t>
  </si>
  <si>
    <t>SABCHEM</t>
  </si>
  <si>
    <t>SABON BIRINI</t>
  </si>
  <si>
    <t>SABON BIRNI</t>
  </si>
  <si>
    <t>SABON BIRNIN</t>
  </si>
  <si>
    <t>SABON BIRNIN DAJI</t>
  </si>
  <si>
    <t>SABON GARI</t>
  </si>
  <si>
    <t>SABON GARI HUNKUYI</t>
  </si>
  <si>
    <t>SABON GARI NORTH</t>
  </si>
  <si>
    <t>SABON GARI SOUTH</t>
  </si>
  <si>
    <t>SABON GIDA</t>
  </si>
  <si>
    <t>SABON LAYI</t>
  </si>
  <si>
    <t>SABON PEGI</t>
  </si>
  <si>
    <t>SABON SARA</t>
  </si>
  <si>
    <t>SABON SARKI</t>
  </si>
  <si>
    <t>SABON TASHA</t>
  </si>
  <si>
    <t>SABONGARI EAST</t>
  </si>
  <si>
    <t>SABONGARI WEST</t>
  </si>
  <si>
    <t>SABSABUWA</t>
  </si>
  <si>
    <t>SABSABWA / SOYE/ BULONGU</t>
  </si>
  <si>
    <t>SABZURO</t>
  </si>
  <si>
    <t>SADE</t>
  </si>
  <si>
    <t>SAGHER/UKUSU</t>
  </si>
  <si>
    <t>SAGHEV</t>
  </si>
  <si>
    <t>SAGIR</t>
  </si>
  <si>
    <t>SAIDAWA</t>
  </si>
  <si>
    <t>SAJI</t>
  </si>
  <si>
    <t>SAKAJIKI</t>
  </si>
  <si>
    <t>SAKARATSA</t>
  </si>
  <si>
    <t>SAKWA</t>
  </si>
  <si>
    <t>SAKWA/HEMA</t>
  </si>
  <si>
    <t>SALUWE</t>
  </si>
  <si>
    <t>SAMA</t>
  </si>
  <si>
    <t>SAMARU</t>
  </si>
  <si>
    <t>SAMAWA</t>
  </si>
  <si>
    <t>SAMBAM</t>
  </si>
  <si>
    <t>SAMBUWAL</t>
  </si>
  <si>
    <t>SAMINAKA</t>
  </si>
  <si>
    <t>SANDA</t>
  </si>
  <si>
    <t>SANGASUMI</t>
  </si>
  <si>
    <t>SANI MAI MAGGE</t>
  </si>
  <si>
    <t>SANKALAWA</t>
  </si>
  <si>
    <t>SANSAN</t>
  </si>
  <si>
    <t>SARARIN-GEZAWA</t>
  </si>
  <si>
    <t>SARBI</t>
  </si>
  <si>
    <t>SARE-SARE</t>
  </si>
  <si>
    <t>SARINA</t>
  </si>
  <si>
    <t>SARKIN ARAB</t>
  </si>
  <si>
    <t>SARKIN DAWAKI</t>
  </si>
  <si>
    <t>SARKIN DUTSE</t>
  </si>
  <si>
    <t>SARKIN KUDU I</t>
  </si>
  <si>
    <t>SARKIN KUDU II</t>
  </si>
  <si>
    <t>SARKIN KUDU III</t>
  </si>
  <si>
    <t>SARKIN SHIRA</t>
  </si>
  <si>
    <t>SARMA/AKUYAM</t>
  </si>
  <si>
    <t>SATAME</t>
  </si>
  <si>
    <t>SAULAWA</t>
  </si>
  <si>
    <t>SAUNA R/ GORA</t>
  </si>
  <si>
    <t>SAYA-SAYA</t>
  </si>
  <si>
    <t>SAYE</t>
  </si>
  <si>
    <t>SENDIRDE</t>
  </si>
  <si>
    <t>SENGEV</t>
  </si>
  <si>
    <t>SENGEV/YENGEV</t>
  </si>
  <si>
    <t>SERTI 'A'</t>
  </si>
  <si>
    <t>SERTI 'B'</t>
  </si>
  <si>
    <t>SHA</t>
  </si>
  <si>
    <t>SHABA</t>
  </si>
  <si>
    <t>SHABU/KWANDERE</t>
  </si>
  <si>
    <t>SHAFAN ABAKPA I</t>
  </si>
  <si>
    <t>SHAFAN KWATTO I</t>
  </si>
  <si>
    <t>SHAFFA</t>
  </si>
  <si>
    <t>SHAGOGO</t>
  </si>
  <si>
    <t>SHAHUCHI</t>
  </si>
  <si>
    <t>SHAKOGI</t>
  </si>
  <si>
    <t>SHAMAKAWA</t>
  </si>
  <si>
    <t>SHAMAKI</t>
  </si>
  <si>
    <t>SHANAWA</t>
  </si>
  <si>
    <t>SHANGO</t>
  </si>
  <si>
    <t>SHANGUI</t>
  </si>
  <si>
    <t>SHANI</t>
  </si>
  <si>
    <t>SHANONO</t>
  </si>
  <si>
    <t>SHARADA</t>
  </si>
  <si>
    <t>SHARUBUTU</t>
  </si>
  <si>
    <t>SHEGE I</t>
  </si>
  <si>
    <t>SHEHURI  NORTH</t>
  </si>
  <si>
    <t>SHEHURI / HAUSARI / MAIRI</t>
  </si>
  <si>
    <t>SHEHURI SOUTH</t>
  </si>
  <si>
    <t>SHELLENG</t>
  </si>
  <si>
    <t>SHELMI / SUKUR/ VAPURA</t>
  </si>
  <si>
    <t>SHEN</t>
  </si>
  <si>
    <t>SHENDAM CENTRAL (A)</t>
  </si>
  <si>
    <t>SHENDAM CENTRAL (B)</t>
  </si>
  <si>
    <t>SHERE</t>
  </si>
  <si>
    <t>SHERE EAST</t>
  </si>
  <si>
    <t>SHERE WEST</t>
  </si>
  <si>
    <t>SHESHE</t>
  </si>
  <si>
    <t>SHETTIMARI</t>
  </si>
  <si>
    <t>SHIBONG</t>
  </si>
  <si>
    <t>SHIKA</t>
  </si>
  <si>
    <t>SHIKARKIR</t>
  </si>
  <si>
    <t>SHIMANKAR</t>
  </si>
  <si>
    <t>SHINKAFI NORTH</t>
  </si>
  <si>
    <t>SHINKAFI SOUTH</t>
  </si>
  <si>
    <t>SHIRA</t>
  </si>
  <si>
    <t>SHITILE</t>
  </si>
  <si>
    <t>SHIYAR GALADIMA</t>
  </si>
  <si>
    <t>SHIYAR KAYAYE/MATUSGI</t>
  </si>
  <si>
    <t>SHIYAR RAFI</t>
  </si>
  <si>
    <t>SHOROV</t>
  </si>
  <si>
    <t>SHOUGH</t>
  </si>
  <si>
    <t>SHUWAKI</t>
  </si>
  <si>
    <t>SIGAL/KARCHE</t>
  </si>
  <si>
    <t>SIGIRE</t>
  </si>
  <si>
    <t>SINA / KAMALE / KWANDE</t>
  </si>
  <si>
    <t>SINTALI</t>
  </si>
  <si>
    <t>SIRKO</t>
  </si>
  <si>
    <t>SITTI</t>
  </si>
  <si>
    <t>SOBA</t>
  </si>
  <si>
    <t>SOGOMA / AFUYE</t>
  </si>
  <si>
    <t>SOJIRI/ NGURO - NGURO</t>
  </si>
  <si>
    <t>SONG GARI</t>
  </si>
  <si>
    <t>SONG WAJE</t>
  </si>
  <si>
    <t>SOPP</t>
  </si>
  <si>
    <t>SORAU 'A'</t>
  </si>
  <si>
    <t>SORAU 'B'</t>
  </si>
  <si>
    <t>STAFF QUARTERS</t>
  </si>
  <si>
    <t>SUGU</t>
  </si>
  <si>
    <t>SUGUNDURE</t>
  </si>
  <si>
    <t>SUKTU</t>
  </si>
  <si>
    <t>SUKUMU / TILLIJO</t>
  </si>
  <si>
    <t>SULUMTHLA</t>
  </si>
  <si>
    <t>SUMAILA</t>
  </si>
  <si>
    <t>SUMBU I</t>
  </si>
  <si>
    <t>SUMBU II</t>
  </si>
  <si>
    <t>SUNKANI</t>
  </si>
  <si>
    <t>SUNTAI</t>
  </si>
  <si>
    <t>SURE</t>
  </si>
  <si>
    <t>SUWA</t>
  </si>
  <si>
    <t>SWA / REF / W. WAJA</t>
  </si>
  <si>
    <t>TA'AGBE</t>
  </si>
  <si>
    <t>TABAN SANI</t>
  </si>
  <si>
    <t>TABANNI</t>
  </si>
  <si>
    <t>TAFAN</t>
  </si>
  <si>
    <t>TAFAWA BALEWA</t>
  </si>
  <si>
    <t>TAGWAYE</t>
  </si>
  <si>
    <t>TA-HOSS</t>
  </si>
  <si>
    <t>TAHU</t>
  </si>
  <si>
    <t>TAKAI</t>
  </si>
  <si>
    <t>TAKALAFIYA</t>
  </si>
  <si>
    <t>TAKAU 'B'</t>
  </si>
  <si>
    <t>TAKE TSABA/MAKERA</t>
  </si>
  <si>
    <t>TAL</t>
  </si>
  <si>
    <t>TALASSE / DONG / REME</t>
  </si>
  <si>
    <t>TALGWANG</t>
  </si>
  <si>
    <t>TALLUM</t>
  </si>
  <si>
    <t>TAMA</t>
  </si>
  <si>
    <t>TAMAWA</t>
  </si>
  <si>
    <t>TAMBAJAM</t>
  </si>
  <si>
    <t>TAMBO</t>
  </si>
  <si>
    <t>TAMBURAWA</t>
  </si>
  <si>
    <t>TAMBURAWAR GABAS</t>
  </si>
  <si>
    <t>TAMSU NGAMDUA</t>
  </si>
  <si>
    <t>TANAWA</t>
  </si>
  <si>
    <t>TANGAJI</t>
  </si>
  <si>
    <t>TANGAR</t>
  </si>
  <si>
    <t>TANGLANG</t>
  </si>
  <si>
    <t>TANGUR</t>
  </si>
  <si>
    <t>TANTATU</t>
  </si>
  <si>
    <t>TAPSHIN</t>
  </si>
  <si>
    <t>TARAI</t>
  </si>
  <si>
    <t>TARAUNI</t>
  </si>
  <si>
    <t>TARIWA</t>
  </si>
  <si>
    <t>TARMASUWA</t>
  </si>
  <si>
    <t>TASHENA / GADAI</t>
  </si>
  <si>
    <t>TATSAN</t>
  </si>
  <si>
    <t>TATTARA/KONDORO</t>
  </si>
  <si>
    <t>TATTARAWA</t>
  </si>
  <si>
    <t>TAU</t>
  </si>
  <si>
    <t>TAUYA</t>
  </si>
  <si>
    <t>TAWA</t>
  </si>
  <si>
    <t>TELEVISION</t>
  </si>
  <si>
    <t>TELI</t>
  </si>
  <si>
    <t>THILBANG</t>
  </si>
  <si>
    <t>THUKUDOU / SUFUKU / ZAH</t>
  </si>
  <si>
    <t>TIFFI / GUDA</t>
  </si>
  <si>
    <t>TIIR(TONGOV II)</t>
  </si>
  <si>
    <t>TIJIME</t>
  </si>
  <si>
    <t>TIKARI</t>
  </si>
  <si>
    <t>TILDEN FULANI</t>
  </si>
  <si>
    <t>TIMBOL</t>
  </si>
  <si>
    <t>TIMDORE</t>
  </si>
  <si>
    <t>TITONG</t>
  </si>
  <si>
    <t>TIYIN</t>
  </si>
  <si>
    <t>TOBOLO</t>
  </si>
  <si>
    <t>TODI</t>
  </si>
  <si>
    <t>TOFA</t>
  </si>
  <si>
    <t>TOFF</t>
  </si>
  <si>
    <t>TOFU</t>
  </si>
  <si>
    <t>TOLA</t>
  </si>
  <si>
    <t>TOMBO</t>
  </si>
  <si>
    <t>TONDOV I</t>
  </si>
  <si>
    <t>TONDOV II</t>
  </si>
  <si>
    <t>TONGO</t>
  </si>
  <si>
    <t>TONGOV</t>
  </si>
  <si>
    <t>TORANKE</t>
  </si>
  <si>
    <t>TORO / TULAI</t>
  </si>
  <si>
    <t>TOTO</t>
  </si>
  <si>
    <t>TOUNGO</t>
  </si>
  <si>
    <t>TOUNGO I</t>
  </si>
  <si>
    <t>TOUNGO II</t>
  </si>
  <si>
    <t>TOUNGO III</t>
  </si>
  <si>
    <t>TSAAV</t>
  </si>
  <si>
    <t>TSAFE</t>
  </si>
  <si>
    <t>TSAFI</t>
  </si>
  <si>
    <t>TSAKIYA</t>
  </si>
  <si>
    <t>TSAKUWA</t>
  </si>
  <si>
    <t>TSAKUWA KOFAR GABAS/ KOFAR KUKA</t>
  </si>
  <si>
    <t>TSAMBE</t>
  </si>
  <si>
    <t>TSAMIYA-BABBA</t>
  </si>
  <si>
    <t>TSANGAYA</t>
  </si>
  <si>
    <t>TSANYAWA</t>
  </si>
  <si>
    <t>TSAUDAWA</t>
  </si>
  <si>
    <t>TSAURE</t>
  </si>
  <si>
    <t>TSE-AGBERAGBA</t>
  </si>
  <si>
    <t>TSIBIRI</t>
  </si>
  <si>
    <t>TSOHOGARI</t>
  </si>
  <si>
    <t>TSOKUNDI</t>
  </si>
  <si>
    <t>TUBA</t>
  </si>
  <si>
    <t>TUBULE</t>
  </si>
  <si>
    <t>TUDU KWAYA</t>
  </si>
  <si>
    <t>TUDUN ADABU</t>
  </si>
  <si>
    <t>TUDUN FULANI</t>
  </si>
  <si>
    <t>TUDUN KAYA</t>
  </si>
  <si>
    <t>TUDUN KOFA T.V</t>
  </si>
  <si>
    <t>TUDUN MURTALA</t>
  </si>
  <si>
    <t>TUDUN NUFAWA</t>
  </si>
  <si>
    <t>TUDUN NUWAPA</t>
  </si>
  <si>
    <t>TUDUN WADA</t>
  </si>
  <si>
    <t>TUDUN WADA - KABONG</t>
  </si>
  <si>
    <t>TUDUN WADA NORTH</t>
  </si>
  <si>
    <t>TUDUN WADA SOUTH</t>
  </si>
  <si>
    <t>TUDUN WADA WEST</t>
  </si>
  <si>
    <t>TUDUN WAZIRCHI</t>
  </si>
  <si>
    <t>TUKULMA</t>
  </si>
  <si>
    <t>TUKUR TUKUR</t>
  </si>
  <si>
    <t>TULA - YIRI</t>
  </si>
  <si>
    <t>TULA BAULE</t>
  </si>
  <si>
    <t>TULA WANGE</t>
  </si>
  <si>
    <t>TUMBARA / NGABILI</t>
  </si>
  <si>
    <t>TUMBAU</t>
  </si>
  <si>
    <t>TUMBI</t>
  </si>
  <si>
    <t>TUMFAFI</t>
  </si>
  <si>
    <t>TUMU</t>
  </si>
  <si>
    <t>TUNGA</t>
  </si>
  <si>
    <t>TUNGA MAJE</t>
  </si>
  <si>
    <t>TUNGA/BAKONO</t>
  </si>
  <si>
    <t>TUNGO</t>
  </si>
  <si>
    <t>TUNKUS</t>
  </si>
  <si>
    <t>TUNOKALIA</t>
  </si>
  <si>
    <t>TURAKI</t>
  </si>
  <si>
    <t>TURAKI 'A'</t>
  </si>
  <si>
    <t>TURAKI 'B'</t>
  </si>
  <si>
    <t>TURAN</t>
  </si>
  <si>
    <t>TURAWA</t>
  </si>
  <si>
    <t>TURE</t>
  </si>
  <si>
    <t>TURU</t>
  </si>
  <si>
    <t>TURUNKU</t>
  </si>
  <si>
    <t>TUTARE</t>
  </si>
  <si>
    <t>U.  ZUM "A"</t>
  </si>
  <si>
    <t>UBA</t>
  </si>
  <si>
    <t>UBANDAWAKI</t>
  </si>
  <si>
    <t>UBBE</t>
  </si>
  <si>
    <t>UDA / UVU</t>
  </si>
  <si>
    <t>UDENIN</t>
  </si>
  <si>
    <t>UDENIN GIDA</t>
  </si>
  <si>
    <t>UDUBO</t>
  </si>
  <si>
    <t>UFAYE / GUJILE</t>
  </si>
  <si>
    <t>UGBAAM</t>
  </si>
  <si>
    <t>UGBOJU-EHAJE</t>
  </si>
  <si>
    <t>UGBOJU-ICHO</t>
  </si>
  <si>
    <t>UGBOJU-OTAHE</t>
  </si>
  <si>
    <t>UGBOKOLO</t>
  </si>
  <si>
    <t>UGBOKPO</t>
  </si>
  <si>
    <t>UGEE</t>
  </si>
  <si>
    <t>UGYA</t>
  </si>
  <si>
    <t>UKE</t>
  </si>
  <si>
    <t>UKEMBERGYA/ISWAREV</t>
  </si>
  <si>
    <t>UKI TUKI</t>
  </si>
  <si>
    <t>UKPA/AINU ETTE</t>
  </si>
  <si>
    <t>UKPEKPE</t>
  </si>
  <si>
    <t>UKWONYO</t>
  </si>
  <si>
    <t>ULAYI</t>
  </si>
  <si>
    <t>UMAISHA</t>
  </si>
  <si>
    <t>UMME</t>
  </si>
  <si>
    <t>UNG. FATIKA</t>
  </si>
  <si>
    <t>UNG. JUMA</t>
  </si>
  <si>
    <t>UNG. SANUSI</t>
  </si>
  <si>
    <t>UNG. YELWA</t>
  </si>
  <si>
    <t>UNGAWAR BAI</t>
  </si>
  <si>
    <t>UNGOGO</t>
  </si>
  <si>
    <t>UNGUWA  UKU</t>
  </si>
  <si>
    <t>UNGUWAN DOSA</t>
  </si>
  <si>
    <t>UNGUWAN GABAS</t>
  </si>
  <si>
    <t>UNGUWAN LIMAN</t>
  </si>
  <si>
    <t>UNGUWAN SARKI</t>
  </si>
  <si>
    <t>UNGUWAN SHANU</t>
  </si>
  <si>
    <t>UNGUWAR DUNIYA</t>
  </si>
  <si>
    <t>UNGUWAR GAI</t>
  </si>
  <si>
    <t>UNGUWAR GAIYA</t>
  </si>
  <si>
    <t>UNGUWAR GANO</t>
  </si>
  <si>
    <t>UNGUWAR HAJJI</t>
  </si>
  <si>
    <t>UNGUWAR NATSOHUWA</t>
  </si>
  <si>
    <t>UNGUWAR RIMI</t>
  </si>
  <si>
    <t>UNGUWAR TUDU</t>
  </si>
  <si>
    <t>UNGWAN MADAKI</t>
  </si>
  <si>
    <t>USAR</t>
  </si>
  <si>
    <t>USHA</t>
  </si>
  <si>
    <t>USHAFA</t>
  </si>
  <si>
    <t>USUMA</t>
  </si>
  <si>
    <t>UTAI</t>
  </si>
  <si>
    <t>UTANGE</t>
  </si>
  <si>
    <t>UVIR</t>
  </si>
  <si>
    <t>UYAM</t>
  </si>
  <si>
    <t>UZUM "B"</t>
  </si>
  <si>
    <t>VANDEIKYA TOWNSHIP</t>
  </si>
  <si>
    <t>VANDERPUYE</t>
  </si>
  <si>
    <t>VI / BOKA</t>
  </si>
  <si>
    <t>VIMTIM</t>
  </si>
  <si>
    <t>VULPI</t>
  </si>
  <si>
    <t>VWANG</t>
  </si>
  <si>
    <t>WADA</t>
  </si>
  <si>
    <t>WADUKU</t>
  </si>
  <si>
    <t>WAGGA</t>
  </si>
  <si>
    <t>WAHU</t>
  </si>
  <si>
    <t>WAI</t>
  </si>
  <si>
    <t>WAILARE</t>
  </si>
  <si>
    <t>WAILOMAYO</t>
  </si>
  <si>
    <t>WAIRE</t>
  </si>
  <si>
    <t>WAJIRO / BURGUMMA</t>
  </si>
  <si>
    <t>WAK</t>
  </si>
  <si>
    <t>WAKAMA</t>
  </si>
  <si>
    <t>WAKO</t>
  </si>
  <si>
    <t>WAKWA</t>
  </si>
  <si>
    <t>WALAMA</t>
  </si>
  <si>
    <t>WALTANDI</t>
  </si>
  <si>
    <t>WAMBA EAST</t>
  </si>
  <si>
    <t>WAMBA WEST</t>
  </si>
  <si>
    <t>WAMBLIMI / TILLI</t>
  </si>
  <si>
    <t>WAMDEO / GIWI</t>
  </si>
  <si>
    <t>WAMIRI</t>
  </si>
  <si>
    <t>WANDI</t>
  </si>
  <si>
    <t>WANGARA</t>
  </si>
  <si>
    <t>WANKA</t>
  </si>
  <si>
    <t>WANKE</t>
  </si>
  <si>
    <t>WARAMU</t>
  </si>
  <si>
    <t>WARAWA</t>
  </si>
  <si>
    <t>WAROH</t>
  </si>
  <si>
    <t>WARSHELE</t>
  </si>
  <si>
    <t>WARWAR</t>
  </si>
  <si>
    <t>WASA STATION</t>
  </si>
  <si>
    <t>WASAI</t>
  </si>
  <si>
    <t>WASE TOFA</t>
  </si>
  <si>
    <t>WASSARAM</t>
  </si>
  <si>
    <t>WAWA</t>
  </si>
  <si>
    <t>WAWA / KOREDE</t>
  </si>
  <si>
    <t>WAWA / WAKKULUTU</t>
  </si>
  <si>
    <t>WAYO</t>
  </si>
  <si>
    <t>WAZIRI NORTH</t>
  </si>
  <si>
    <t>WAZIRI SOUTH / CENTRAL</t>
  </si>
  <si>
    <t>WOKKOS</t>
  </si>
  <si>
    <t>WONAKA</t>
  </si>
  <si>
    <t>WONU</t>
  </si>
  <si>
    <t>WUCICCIRI</t>
  </si>
  <si>
    <t>WUDIL</t>
  </si>
  <si>
    <t>WUDILAWA</t>
  </si>
  <si>
    <t>WULA</t>
  </si>
  <si>
    <t>WULBARI/NDINE/CHACHILE</t>
  </si>
  <si>
    <t>WULGO</t>
  </si>
  <si>
    <t>WULO</t>
  </si>
  <si>
    <t>WURGE</t>
  </si>
  <si>
    <t>WURO BAGGA</t>
  </si>
  <si>
    <t>WURO BOKKI</t>
  </si>
  <si>
    <t>WURO DOLE</t>
  </si>
  <si>
    <t>WURO TALE</t>
  </si>
  <si>
    <t>WUROJAM</t>
  </si>
  <si>
    <t>WURYO</t>
  </si>
  <si>
    <t>WUSE</t>
  </si>
  <si>
    <t>WUYA</t>
  </si>
  <si>
    <t>WUYO</t>
  </si>
  <si>
    <t>YAAV</t>
  </si>
  <si>
    <t>YABA</t>
  </si>
  <si>
    <t>YABIRI KURA/YABIRI GANA/CHONGOLO</t>
  </si>
  <si>
    <t>YAD AKWARI</t>
  </si>
  <si>
    <t>YADAKUNYA</t>
  </si>
  <si>
    <t>YADIM</t>
  </si>
  <si>
    <t>YAKASAI</t>
  </si>
  <si>
    <t>YAKAWADA</t>
  </si>
  <si>
    <t>YAKO</t>
  </si>
  <si>
    <t>YAKOKO</t>
  </si>
  <si>
    <t>YALI</t>
  </si>
  <si>
    <t>YALLAMI</t>
  </si>
  <si>
    <t>YALO</t>
  </si>
  <si>
    <t>YALWA</t>
  </si>
  <si>
    <t>YALWA KARAMA</t>
  </si>
  <si>
    <t>YALWAN  YADAKWARI</t>
  </si>
  <si>
    <t>YALWAN DANZIYAL</t>
  </si>
  <si>
    <t>YAME</t>
  </si>
  <si>
    <t>YAMMATA</t>
  </si>
  <si>
    <t>YAMMEDI</t>
  </si>
  <si>
    <t>YAN BUKI/ DUTSI</t>
  </si>
  <si>
    <t>'YAN DALLA</t>
  </si>
  <si>
    <t>YAN KUZO "B"</t>
  </si>
  <si>
    <t>YAN WAREN DAJI</t>
  </si>
  <si>
    <t>YANBARAU</t>
  </si>
  <si>
    <t>YANDA</t>
  </si>
  <si>
    <t>YANDADI</t>
  </si>
  <si>
    <t>YANDEV NORTH</t>
  </si>
  <si>
    <t>YANDEV SOUTH</t>
  </si>
  <si>
    <t>YANDOTON DAJI</t>
  </si>
  <si>
    <t>YANG</t>
  </si>
  <si>
    <t>YANGANAU</t>
  </si>
  <si>
    <t>'YANGIZO</t>
  </si>
  <si>
    <t>YANGOJI</t>
  </si>
  <si>
    <t>YANKABA</t>
  </si>
  <si>
    <t>YANKAMAYE</t>
  </si>
  <si>
    <t>YANKATSARI</t>
  </si>
  <si>
    <t>YANKUZO "A"</t>
  </si>
  <si>
    <t>YANOKO</t>
  </si>
  <si>
    <t>YANTAR AREWWA</t>
  </si>
  <si>
    <t>YAR GEDA</t>
  </si>
  <si>
    <t>YAR KASUWA</t>
  </si>
  <si>
    <t>YAR KUFOJI</t>
  </si>
  <si>
    <t>YARA</t>
  </si>
  <si>
    <t>YARGAYA</t>
  </si>
  <si>
    <t>YARIMA</t>
  </si>
  <si>
    <t>YARIMAWA</t>
  </si>
  <si>
    <t>YAR'SABAYA</t>
  </si>
  <si>
    <t>YASHI</t>
  </si>
  <si>
    <t>YAU</t>
  </si>
  <si>
    <t>YAUTAR KUDU</t>
  </si>
  <si>
    <t>YAUTARE</t>
  </si>
  <si>
    <t>YAWA KURA</t>
  </si>
  <si>
    <t>YAWI</t>
  </si>
  <si>
    <t>YAYU</t>
  </si>
  <si>
    <t>YEBBI</t>
  </si>
  <si>
    <t>YEBU</t>
  </si>
  <si>
    <t>YELE</t>
  </si>
  <si>
    <t>YELLI</t>
  </si>
  <si>
    <t>YELWA</t>
  </si>
  <si>
    <t>YENCHE</t>
  </si>
  <si>
    <t>YIMIRTHALANG</t>
  </si>
  <si>
    <t>YITUWA</t>
  </si>
  <si>
    <t>YOFFO</t>
  </si>
  <si>
    <t>YOLA</t>
  </si>
  <si>
    <t>YOLA WAKAT</t>
  </si>
  <si>
    <t>YOLDE KOHI</t>
  </si>
  <si>
    <t>YONOV</t>
  </si>
  <si>
    <t>YOOYO</t>
  </si>
  <si>
    <t>YOYO</t>
  </si>
  <si>
    <t>YUKUBEN</t>
  </si>
  <si>
    <t>YULI/ LIM</t>
  </si>
  <si>
    <t>YUMBU</t>
  </si>
  <si>
    <t>ZABI</t>
  </si>
  <si>
    <t>ZABOLO</t>
  </si>
  <si>
    <t>ZABOT</t>
  </si>
  <si>
    <t>ZADAWA</t>
  </si>
  <si>
    <t>ZADAWA / HAUSARI</t>
  </si>
  <si>
    <t>ZAGA</t>
  </si>
  <si>
    <t>ZAINABI</t>
  </si>
  <si>
    <t>ZAITAWA</t>
  </si>
  <si>
    <t>ZAKARAWA</t>
  </si>
  <si>
    <t>ZAKIRAI</t>
  </si>
  <si>
    <t>ZALAU / RISHI</t>
  </si>
  <si>
    <t>ZAMAN DABO</t>
  </si>
  <si>
    <t>ZAMBUL / KWALI</t>
  </si>
  <si>
    <t>ZANDI</t>
  </si>
  <si>
    <t>ZANGE</t>
  </si>
  <si>
    <t>ZANGERI/KASH  KASH</t>
  </si>
  <si>
    <t>ZANGO</t>
  </si>
  <si>
    <t>ZANGO DAN ABDU</t>
  </si>
  <si>
    <t>ZANGO URBAN</t>
  </si>
  <si>
    <t>ZANGON AYA</t>
  </si>
  <si>
    <t>ZANKAN</t>
  </si>
  <si>
    <t>ZANNA UMORTI</t>
  </si>
  <si>
    <t>ZANWA</t>
  </si>
  <si>
    <t>ZARA</t>
  </si>
  <si>
    <t>ZARAWUYAKU</t>
  </si>
  <si>
    <t>ZAREWA</t>
  </si>
  <si>
    <t>ZARI</t>
  </si>
  <si>
    <t>ZAROGI</t>
  </si>
  <si>
    <t>ZARUMMAI</t>
  </si>
  <si>
    <t>ZAUMA</t>
  </si>
  <si>
    <t>ZAUNE</t>
  </si>
  <si>
    <t>ZAURA</t>
  </si>
  <si>
    <t>ZAWAN 'A'</t>
  </si>
  <si>
    <t>ZAWAN 'B'</t>
  </si>
  <si>
    <t>ZINDI</t>
  </si>
  <si>
    <t>ZING AI</t>
  </si>
  <si>
    <t>ZING AII</t>
  </si>
  <si>
    <t>ZING B</t>
  </si>
  <si>
    <t>ZINYAU</t>
  </si>
  <si>
    <t>ZIRRAMI</t>
  </si>
  <si>
    <t>ZOBWO</t>
  </si>
  <si>
    <t>ZOGARAWA</t>
  </si>
  <si>
    <t>ZONGON KOMBI</t>
  </si>
  <si>
    <t>ZONKWA</t>
  </si>
  <si>
    <t>ZONZON</t>
  </si>
  <si>
    <t>ZOWO</t>
  </si>
  <si>
    <t>ZOZA</t>
  </si>
  <si>
    <t>ZUBA</t>
  </si>
  <si>
    <t>ZUBO</t>
  </si>
  <si>
    <t>ZUBUKI</t>
  </si>
  <si>
    <t>ZUGA</t>
  </si>
  <si>
    <t>ZUGACHI</t>
  </si>
  <si>
    <t>ZULUM</t>
  </si>
  <si>
    <t>ZUMBUL/LUKSHI</t>
  </si>
  <si>
    <t>ZUMO</t>
  </si>
  <si>
    <t>ZUNGUR/LIMAN  KATAGUM</t>
  </si>
  <si>
    <t>ZUNTU</t>
  </si>
  <si>
    <t>ZURGU</t>
  </si>
  <si>
    <t>ZURMI</t>
  </si>
  <si>
    <t>ZUWO</t>
  </si>
  <si>
    <t>UGBOAJA VICTORIA AKUDO</t>
  </si>
  <si>
    <t>EKAE</t>
  </si>
  <si>
    <t>EKAE PHC</t>
  </si>
  <si>
    <t>UHONMGHO PETER</t>
  </si>
  <si>
    <t>LUCY KAMSEZA</t>
  </si>
  <si>
    <t>ED/OR/EV/LU/PA/04</t>
  </si>
  <si>
    <t>MARIA EBOGHA</t>
  </si>
  <si>
    <t>ED/OR/EV/MA/HI/02</t>
  </si>
  <si>
    <t>ANTHONIA LAWAL</t>
  </si>
  <si>
    <t>ED/OR/EV/AN/FE/02</t>
  </si>
  <si>
    <t>ENDURANCE OKERE</t>
  </si>
  <si>
    <t>ED/OR/EV/EN/ST/03</t>
  </si>
  <si>
    <t>AMAKA AGUNGUANI</t>
  </si>
  <si>
    <t>ED/OR/EV/AM/TO/05</t>
  </si>
  <si>
    <t>JENNIFER ALETOR</t>
  </si>
  <si>
    <t>ED/OR/EV/JE/RA/03</t>
  </si>
  <si>
    <t>SUCCESS ODIA</t>
  </si>
  <si>
    <t>SARAH NELSON</t>
  </si>
  <si>
    <t>ED/OR/EV/SA/BE/02</t>
  </si>
  <si>
    <t>VICTORIA IMMADONWENYI</t>
  </si>
  <si>
    <t>ED/OR/EV/VI/BL/04</t>
  </si>
  <si>
    <t>QNEDI DAJI</t>
  </si>
  <si>
    <t>ED/OR/EV/QN/RI/01</t>
  </si>
  <si>
    <t>LOVETH EZOTI</t>
  </si>
  <si>
    <t>ED/OR/EV/LO/RO/02</t>
  </si>
  <si>
    <t>BLESSED AVIBIAMA</t>
  </si>
  <si>
    <t>ED/OR/EV/BL/OM/06</t>
  </si>
  <si>
    <t>IRIS MANDILIE</t>
  </si>
  <si>
    <t>ED/OR/EV/IR/OL/02</t>
  </si>
  <si>
    <t>AUGUSTA AWELE</t>
  </si>
  <si>
    <t>ED/OR/EV/AU/MA/01</t>
  </si>
  <si>
    <t>DANIELLA ABATANDA</t>
  </si>
  <si>
    <t>ED/OR/EV/DA/FL/03</t>
  </si>
  <si>
    <t>RASHIDAT ABUBAKAR</t>
  </si>
  <si>
    <t>ED/OR/EV/RA/AI/06</t>
  </si>
  <si>
    <t>BRIDGET ENEJI</t>
  </si>
  <si>
    <t>RUTH MONGARI</t>
  </si>
  <si>
    <t>ED/OR/EV/RU/AN/07</t>
  </si>
  <si>
    <t>CYNTHIA NWANKWO</t>
  </si>
  <si>
    <t>ED/OR/EV/CY/SO/01</t>
  </si>
  <si>
    <t>SUCCESS AKANUA</t>
  </si>
  <si>
    <t>ED/OR/EV/SU/KI/03</t>
  </si>
  <si>
    <t>MERCY ZIKEM</t>
  </si>
  <si>
    <t>ED/OR/EV/ME/SU/04</t>
  </si>
  <si>
    <t>GIFT IRABOR</t>
  </si>
  <si>
    <t>JANET ISIBOR</t>
  </si>
  <si>
    <t>ED/OR/UG/JA/HA/02</t>
  </si>
  <si>
    <t>HARIET UGBOMA</t>
  </si>
  <si>
    <t>ED/OR/UG/HA/LO/03</t>
  </si>
  <si>
    <t>ISIOMA OBIKEZIE</t>
  </si>
  <si>
    <t>ED/OR/UG/IS/OG/02</t>
  </si>
  <si>
    <t>KEMI BABAJIDE</t>
  </si>
  <si>
    <t>ED/OR/UG/KE/BU/01</t>
  </si>
  <si>
    <t>AISHA MOMODU</t>
  </si>
  <si>
    <t>ED/OR/UG/AI/HA/03</t>
  </si>
  <si>
    <t>URIEL EBOIGBE</t>
  </si>
  <si>
    <t>ABIGAIL GBADAMOSI</t>
  </si>
  <si>
    <t>ED/OR/UG/AB/FL/04</t>
  </si>
  <si>
    <t>BEAUTY IMAFIDON</t>
  </si>
  <si>
    <t>VANESSA OGBEKHILU</t>
  </si>
  <si>
    <t>ED/OR/UG/VA/YU/02</t>
  </si>
  <si>
    <t>KATE AIBANGBE</t>
  </si>
  <si>
    <t>ED/OR/UG/KA/GL/05</t>
  </si>
  <si>
    <t>CARTHY NOSAKHARE</t>
  </si>
  <si>
    <t>ED/OR/UG/CA/LA/01</t>
  </si>
  <si>
    <t>VIVIAN OKAFOR</t>
  </si>
  <si>
    <t>ED/OR/UG/VI/FL/01</t>
  </si>
  <si>
    <t>UGOCHI ANYAWU</t>
  </si>
  <si>
    <t>ED/OR/UG/UG/NN/01</t>
  </si>
  <si>
    <t>PRAISE EBOIGBE</t>
  </si>
  <si>
    <t>ED/OR/UG/PR/VI/04</t>
  </si>
  <si>
    <t>VICTORY ALOYE</t>
  </si>
  <si>
    <t>ED/OR/UG/VI/FE/02</t>
  </si>
  <si>
    <t>PERPETUAL NGIGE</t>
  </si>
  <si>
    <t>ED/OR/UG/PE/OS/03</t>
  </si>
  <si>
    <t>GLORIA AZIKAN</t>
  </si>
  <si>
    <t>NKOLI UDEMBA</t>
  </si>
  <si>
    <t>ED/OR/UG/NK/FE/01</t>
  </si>
  <si>
    <t>OSARUGUE AIBUEDETE</t>
  </si>
  <si>
    <t>MERCY OKUONGHAE</t>
  </si>
  <si>
    <t>ED/OR/UG/ME/ST/03</t>
  </si>
  <si>
    <t>PEACE MODUPE</t>
  </si>
  <si>
    <t>ED/OR/UG/PE/GR/05</t>
  </si>
  <si>
    <t>SONIA OGBEFU</t>
  </si>
  <si>
    <t>ED/OR/UG/SO/CO/05</t>
  </si>
  <si>
    <t>SUCCESS OSEGBUWA</t>
  </si>
  <si>
    <t>ED/OR/UG/SU/IV/04</t>
  </si>
  <si>
    <t>ROSE JOSEPH</t>
  </si>
  <si>
    <t>ED/OR/UG/RO/EM/10</t>
  </si>
  <si>
    <t>HANRIETTA AIGBE</t>
  </si>
  <si>
    <t>ED/OR/UG/HA/MA/02</t>
  </si>
  <si>
    <t>JOY OSAZEE</t>
  </si>
  <si>
    <t>VERA ADEGOR</t>
  </si>
  <si>
    <t>ED/OR/UG/VE/FE/01</t>
  </si>
  <si>
    <t>LINDA IYEKOWA</t>
  </si>
  <si>
    <t>ED/OR/UG/LI/JA/02</t>
  </si>
  <si>
    <t>OMOLARA TAIWO</t>
  </si>
  <si>
    <t>ED/OR/UG/OM/TI/02</t>
  </si>
  <si>
    <t>LOVE OKUNBOR</t>
  </si>
  <si>
    <t>ED/OR/UG/LO/OS/04</t>
  </si>
  <si>
    <t>ANNABEL OKORO</t>
  </si>
  <si>
    <t>ED/OR/EV/AN/FI/08</t>
  </si>
  <si>
    <t>PROSPER AGBONTINE</t>
  </si>
  <si>
    <t>ED/OR/EV/PR/HO/03</t>
  </si>
  <si>
    <t>TRACY UMAKHE</t>
  </si>
  <si>
    <t>ED/OR/EV/TR/PO/07</t>
  </si>
  <si>
    <t>AISHAT IDRIS</t>
  </si>
  <si>
    <t>ED/OR/EV/AI/FA/04</t>
  </si>
  <si>
    <t>DENILA ENODIANA</t>
  </si>
  <si>
    <t>ED/OR/EV/DE/WI/04</t>
  </si>
  <si>
    <t>MELINDA OSITA</t>
  </si>
  <si>
    <t>ED/OR/EV/ME/FA/02</t>
  </si>
  <si>
    <t>CATHERINE OSHILAYA</t>
  </si>
  <si>
    <t>ED/OR/EV/CA/BE/03</t>
  </si>
  <si>
    <t>SOPHIAT BAASHEIL</t>
  </si>
  <si>
    <t>ED/OR/EV/SO/PA/03</t>
  </si>
  <si>
    <t>CHINEDU CHUKWUEMEKA</t>
  </si>
  <si>
    <t>ED/OR/EV/CH/OS/04</t>
  </si>
  <si>
    <t>FLOURISH ROBADU</t>
  </si>
  <si>
    <t>ED/OR/EV/FL/SH/03</t>
  </si>
  <si>
    <t>BLESSING ABIBU</t>
  </si>
  <si>
    <t>ED/OR/EV/BL/OM/05</t>
  </si>
  <si>
    <t>MIRABEL RUBEN</t>
  </si>
  <si>
    <t>ED/OR/EV/MI/CH/04</t>
  </si>
  <si>
    <t>UWA EGUAKUN</t>
  </si>
  <si>
    <t>ED/OR/EV/UW/FL/02</t>
  </si>
  <si>
    <t>JOSEPHINE LAWRENCE</t>
  </si>
  <si>
    <t>ED/OR/EV/JO/RU/05</t>
  </si>
  <si>
    <t>ESTHER OGBEIDE</t>
  </si>
  <si>
    <t>CHIOMA AUGUSTINE</t>
  </si>
  <si>
    <t>ED/OR/EV/CH/LA/07</t>
  </si>
  <si>
    <t>CHARITY OSOBASE</t>
  </si>
  <si>
    <t>ED/OR/EV/CH/BE/01</t>
  </si>
  <si>
    <t>EMMANUELLA AKAJIOKU</t>
  </si>
  <si>
    <t>ED/OR/EV/EM/FE/04</t>
  </si>
  <si>
    <t>RHODA AKINWALE</t>
  </si>
  <si>
    <t>ED/OR/EV/RH/SH/08</t>
  </si>
  <si>
    <t>YESMINA YAKUBU</t>
  </si>
  <si>
    <t>ED/OR/EV/YE/JA/06</t>
  </si>
  <si>
    <t>KELECHI EWUZIE</t>
  </si>
  <si>
    <t>ED/OR/EV/KE/PU/03</t>
  </si>
  <si>
    <t>PROMISE NWAFOR</t>
  </si>
  <si>
    <t>ED/OR/EV/PR/HE/01</t>
  </si>
  <si>
    <t>VIVIAN EZE</t>
  </si>
  <si>
    <t>ED/OR/EV/VI/ME/04</t>
  </si>
  <si>
    <t>PAULA IYOHA</t>
  </si>
  <si>
    <t>ED/OR/EV/PA/TE/03</t>
  </si>
  <si>
    <t>ED/OR/EV/HA/FI/02</t>
  </si>
  <si>
    <t>CLARA ANYANWU</t>
  </si>
  <si>
    <t>ED/OR/EV/CL/RE/11</t>
  </si>
  <si>
    <t>ADEBISI AMOS</t>
  </si>
  <si>
    <t>ED/OR/EV/AD/OL/06</t>
  </si>
  <si>
    <t>EMILY SUNDAY</t>
  </si>
  <si>
    <t>ED/OR/EV/EM/OS/07</t>
  </si>
  <si>
    <t>GIFT BALOGUN</t>
  </si>
  <si>
    <t>ED/OR/EV/GI/IT/04</t>
  </si>
  <si>
    <t>OYEMEN ISSAC</t>
  </si>
  <si>
    <t>ED/OR/EV/OY/QU/03</t>
  </si>
  <si>
    <t>ITOHAN AIGHOBAHI</t>
  </si>
  <si>
    <t>ED/OR/EV/IT/BI/06</t>
  </si>
  <si>
    <t>JUDITH ATAHE</t>
  </si>
  <si>
    <t>ED/OR/EV/JU/SH/08</t>
  </si>
  <si>
    <t>ELOHOR OBONODO</t>
  </si>
  <si>
    <t>ED/OR/EV/EL/MA/01</t>
  </si>
  <si>
    <t>HAMINAT MUKADIM</t>
  </si>
  <si>
    <t>ED/OR/EV/HA/SU/04</t>
  </si>
  <si>
    <t>OMOLARA SODIYA</t>
  </si>
  <si>
    <t>ED/OR/EV/OM/RI/03</t>
  </si>
  <si>
    <t>CLEOPATRA TOKUNBOR</t>
  </si>
  <si>
    <t>ED/OR/EV/CL/JO/06</t>
  </si>
  <si>
    <t>ANITA AMAYEZE</t>
  </si>
  <si>
    <t>ED/OR/EV/AN/CH/01</t>
  </si>
  <si>
    <t>FEJIRO OGHENEMARO</t>
  </si>
  <si>
    <t>ED/OR/EV/FE/RU/02</t>
  </si>
  <si>
    <t>ROSEMARY GODWIN</t>
  </si>
  <si>
    <t>ED/OR/EV/RO/GR/08</t>
  </si>
  <si>
    <t>PRINCESS OGUNS</t>
  </si>
  <si>
    <t>ED/OR/EV/PR/EU/07</t>
  </si>
  <si>
    <t>GIFT OMEIZA</t>
  </si>
  <si>
    <t>ED/OR/EV/GI/AB/04</t>
  </si>
  <si>
    <t>SERAMIE AJANIKU</t>
  </si>
  <si>
    <t>ED/OR/EV/SE/RU/01</t>
  </si>
  <si>
    <t>DEBBY MAYAKI</t>
  </si>
  <si>
    <t>ED/OR/EV/DE/RO/03</t>
  </si>
  <si>
    <t>ROSABEL OFUNAMEN</t>
  </si>
  <si>
    <t>ED/OR/EV/RO/RA/02</t>
  </si>
  <si>
    <t>PEARL OLA</t>
  </si>
  <si>
    <t>ED/OR/EV/PE/TR/01</t>
  </si>
  <si>
    <t>FAITH IZEAL</t>
  </si>
  <si>
    <t>ED/OR/EV/FA/ES/03</t>
  </si>
  <si>
    <t>GLADYS OSHIME</t>
  </si>
  <si>
    <t>ED/OR/EV/GL/QU/06</t>
  </si>
  <si>
    <t>VICTORIA OMONOLI</t>
  </si>
  <si>
    <t>ED/OR/EV/VI/JU/02</t>
  </si>
  <si>
    <t>MAGARETH OBONOH</t>
  </si>
  <si>
    <t>ED/OR/EV/MA/YU/01</t>
  </si>
  <si>
    <t>LILIAN ACHEBE</t>
  </si>
  <si>
    <t>ED/OR/EV/LI/WI/05</t>
  </si>
  <si>
    <t>MARVELOUS ODENE</t>
  </si>
  <si>
    <t>ED/OR/EV/MA/RE/01</t>
  </si>
  <si>
    <t>TEMITAYO AKIMBADE</t>
  </si>
  <si>
    <t>ED/OR/EV/TI/RA/03</t>
  </si>
  <si>
    <t>CHIMA KENNETH</t>
  </si>
  <si>
    <t>ED/OR/EV/CH/PR/07</t>
  </si>
  <si>
    <t>ADESUWA IGHODALO</t>
  </si>
  <si>
    <t>ED/OR/EV/AD/OS/05</t>
  </si>
  <si>
    <t>MELISA EKEATA</t>
  </si>
  <si>
    <t>ED/OR/EV/ME/MA/01</t>
  </si>
  <si>
    <t>ELOGHOSA RICHARD</t>
  </si>
  <si>
    <t>ED/OR/EV/EL/RO/02</t>
  </si>
  <si>
    <t>ANGEL EHI</t>
  </si>
  <si>
    <t>ED/OR/EV/AN/IV/04</t>
  </si>
  <si>
    <t>JOY TOBA</t>
  </si>
  <si>
    <t>ED/OR/EV/JO/VA/01</t>
  </si>
  <si>
    <t>PRECIOUS AISIEN</t>
  </si>
  <si>
    <t>ED/OR/EV/PR/BE/02</t>
  </si>
  <si>
    <t>MILLICENT YAYA</t>
  </si>
  <si>
    <t>ED/OR/EV/MI/ES/06</t>
  </si>
  <si>
    <t>PETRA LAERE</t>
  </si>
  <si>
    <t>ED/OR/EV/PE/OB/03</t>
  </si>
  <si>
    <t>ELIZABETH OGEKERE</t>
  </si>
  <si>
    <t>ED/OR/EV/EL/KA/06</t>
  </si>
  <si>
    <t>STEPHANIE EDIONWE</t>
  </si>
  <si>
    <t>ED/OR/EV/ST/CH/01</t>
  </si>
  <si>
    <t>MERIT FRIDAY</t>
  </si>
  <si>
    <t>ED/OR/EV/ME/RA/02</t>
  </si>
  <si>
    <t>JESSICA OKON</t>
  </si>
  <si>
    <t>ED/OR/UG/JE/MA/02</t>
  </si>
  <si>
    <t>TRINITY WISDOM</t>
  </si>
  <si>
    <t>ED/OR/UG/TR/LO/01</t>
  </si>
  <si>
    <t>SALVATION OKONUWA</t>
  </si>
  <si>
    <t>ED/OR/UG/SA/JU/02</t>
  </si>
  <si>
    <t>ESE ORANE</t>
  </si>
  <si>
    <t>ED/OR/UG/ES/OS/02</t>
  </si>
  <si>
    <t>DANIELLA OSARO</t>
  </si>
  <si>
    <t>ED/OR/UG/DA/BO/01</t>
  </si>
  <si>
    <t>ROSE MOMODU</t>
  </si>
  <si>
    <t>JOYCE JOHNSON</t>
  </si>
  <si>
    <t>ESTHER HAMMED</t>
  </si>
  <si>
    <t>ED/OR/UG/ES/JO/03</t>
  </si>
  <si>
    <t>RHODA JOHN</t>
  </si>
  <si>
    <t>ED/OR/UG/RH/BR/01</t>
  </si>
  <si>
    <t>TEMITOPE OLA</t>
  </si>
  <si>
    <t>ED/OR/UG/TE/BO/02</t>
  </si>
  <si>
    <t>VALERI GOODLUCK</t>
  </si>
  <si>
    <t>ED/OR/UG/VA/LU/01</t>
  </si>
  <si>
    <t>PAULA JACKSON</t>
  </si>
  <si>
    <t>ED/OR/UG/PA/HA/02</t>
  </si>
  <si>
    <t>BLESSING  OSAIGBOVO</t>
  </si>
  <si>
    <t>JUDITH JAMES</t>
  </si>
  <si>
    <t>HAPPINESS UMUKORO</t>
  </si>
  <si>
    <t>ED/OR/UG/HA/BE/02</t>
  </si>
  <si>
    <t>MIRABEL BABALOLA</t>
  </si>
  <si>
    <t>ED/OR/UG/MI/JO/03</t>
  </si>
  <si>
    <t>ZAINAB AKIM</t>
  </si>
  <si>
    <t>ED/OR/UG/ZA/BU/01</t>
  </si>
  <si>
    <t>YETUNDE DARAMOLA</t>
  </si>
  <si>
    <t>ED/OR/UG/YE/TI/02</t>
  </si>
  <si>
    <t>DIVINE ENANIRE</t>
  </si>
  <si>
    <t>ED/OR/UG/DI/KE/02</t>
  </si>
  <si>
    <t>VICKY CHIBUOGWU</t>
  </si>
  <si>
    <t>ED/OR/UG/VI/FE/01</t>
  </si>
  <si>
    <t>JUDITH ELEMULE</t>
  </si>
  <si>
    <t>ED/OR/UG/JU/BR/05</t>
  </si>
  <si>
    <t>KAYLA GUOBADIA</t>
  </si>
  <si>
    <t>BETSY UGBESIA</t>
  </si>
  <si>
    <t>ED/OR/UG/BE/LO/02</t>
  </si>
  <si>
    <t>KESSIENA OGHENEMARO</t>
  </si>
  <si>
    <t>ED/OR/UG/KE/TE/01</t>
  </si>
  <si>
    <t>FLOURISH OWANOR</t>
  </si>
  <si>
    <t>ED/OR/UG/FL/BE/02</t>
  </si>
  <si>
    <t>JEMILA AWOLU</t>
  </si>
  <si>
    <t>ED/OR/UG/JE/KH/04</t>
  </si>
  <si>
    <t>RISIKATU DIRISU</t>
  </si>
  <si>
    <t>ED/OR/UG/RI/AL/04</t>
  </si>
  <si>
    <t>STEPHANY OKELEKE</t>
  </si>
  <si>
    <t>ED/OR/UG/ST/VE/04</t>
  </si>
  <si>
    <t>ONOME OGHENEKEVBE</t>
  </si>
  <si>
    <t>ED/OR/UG/ON/BL/01</t>
  </si>
  <si>
    <t>MARY ISOKPAN</t>
  </si>
  <si>
    <t>THECLA OLAITAN</t>
  </si>
  <si>
    <t>ED/OR/UG/TH/CA/01</t>
  </si>
  <si>
    <t>LILIAN OGIEMWONYI</t>
  </si>
  <si>
    <t>ED/OR/UG/LI/CL/01</t>
  </si>
  <si>
    <t>OYEMWEN AGHAHOWA</t>
  </si>
  <si>
    <t>ED/OR/UG/OY/ST/06</t>
  </si>
  <si>
    <t>DANIA ONOZURE</t>
  </si>
  <si>
    <t>ED/OR/UG/DA/HE/01</t>
  </si>
  <si>
    <t>ABAYOMI AKINTOYE</t>
  </si>
  <si>
    <t>ED/OR/UG/AB/JA/05</t>
  </si>
  <si>
    <t>JOSEPHINE ACHEBE</t>
  </si>
  <si>
    <t>ED/OR/UG/JO/JA/06</t>
  </si>
  <si>
    <t>CHIAMAKA UBA</t>
  </si>
  <si>
    <t>BOSEDE ADELAJA</t>
  </si>
  <si>
    <t>ED/OR/UG/BO/SU/04</t>
  </si>
  <si>
    <t>VICTORIA ARJIROMANUS</t>
  </si>
  <si>
    <t>ESTHER ONYEGBULA</t>
  </si>
  <si>
    <t>ED/OR/UG/ES/TE/01</t>
  </si>
  <si>
    <t>ED/OR/UG/IS/IT/01</t>
  </si>
  <si>
    <t>EVELYN OKOROCHA</t>
  </si>
  <si>
    <t>ED/OR/UG/EV/FE/03</t>
  </si>
  <si>
    <t>JENNIFER ORIABURE</t>
  </si>
  <si>
    <t>ED/OR/UG/JE/OS/02</t>
  </si>
  <si>
    <t>EDNA AGANMWONYI</t>
  </si>
  <si>
    <t>ED/OR/UG/ED/GL/01</t>
  </si>
  <si>
    <t>HENRIETTA JOHNSON</t>
  </si>
  <si>
    <t>ED/OR/UG/HE/RE/03</t>
  </si>
  <si>
    <t>THERESA EKE</t>
  </si>
  <si>
    <t>ED/OR/UG/TH/PH/04</t>
  </si>
  <si>
    <t>SUSAN ORITSETIMEYIN</t>
  </si>
  <si>
    <t>ED/OR/UG/SU/CL/01</t>
  </si>
  <si>
    <t>LAURETTA AKAPA</t>
  </si>
  <si>
    <t>ED/OR/UG/LA/FE/03</t>
  </si>
  <si>
    <t>FLORENCE EDOKPAYI</t>
  </si>
  <si>
    <t>ED/OR/UG/FL/JO/01</t>
  </si>
  <si>
    <t>SALOME MICHEL</t>
  </si>
  <si>
    <t>ED/OR/UG/SA/AU/01</t>
  </si>
  <si>
    <t>MIRACLE BLESSED</t>
  </si>
  <si>
    <t>ED/OR/UG/MI/FR/02</t>
  </si>
  <si>
    <t>SONIA RAYMOND</t>
  </si>
  <si>
    <t>ED/OR/UG/SO/CL/05</t>
  </si>
  <si>
    <t>DORIS GEMILOYE</t>
  </si>
  <si>
    <t>CHIKAMSE OBODOR</t>
  </si>
  <si>
    <t>ED/OR/EV/CH/OD/02</t>
  </si>
  <si>
    <t>QUEEN UWAIGBO</t>
  </si>
  <si>
    <t>ED/OR/EV/QU/PR/04</t>
  </si>
  <si>
    <t>JACINTA EMERECHI</t>
  </si>
  <si>
    <t>ED/OR/EV/JA/DU/05</t>
  </si>
  <si>
    <t>AMAKA AZUBIKE</t>
  </si>
  <si>
    <t>ED/OR/EV/AM/PE/01</t>
  </si>
  <si>
    <t>DIVINE ERAUYI</t>
  </si>
  <si>
    <t>ED/OR/EV/DI/ME/03</t>
  </si>
  <si>
    <t>ZARA HAMZA</t>
  </si>
  <si>
    <t>ED/OR/EV/ZA/HA/06</t>
  </si>
  <si>
    <t>HARMONY OLAKUNLE</t>
  </si>
  <si>
    <t>ED/OR/EV/HA/SH/01</t>
  </si>
  <si>
    <t>TAIYE OLADIPO</t>
  </si>
  <si>
    <t>ED/OR/EV/TA/RO/05</t>
  </si>
  <si>
    <t>MARY OLOHI</t>
  </si>
  <si>
    <t>ED/OR/EV/MA/RI/02</t>
  </si>
  <si>
    <t>MALTA NSIKAK</t>
  </si>
  <si>
    <t>ED/OR/EV/MA/SU/07</t>
  </si>
  <si>
    <t>FLORENCE IZO</t>
  </si>
  <si>
    <t>ED/OR/EV/FL/JO/09</t>
  </si>
  <si>
    <t>TRINITY OMEIZA</t>
  </si>
  <si>
    <t>ED/OR/EV/TR/JA/04</t>
  </si>
  <si>
    <t>MARIAM SHAIBU</t>
  </si>
  <si>
    <t>ED/OR/EV/MA/HA/01</t>
  </si>
  <si>
    <t>PATIENCE EMABOR</t>
  </si>
  <si>
    <t>ED/OR/EV/PA/RU/03</t>
  </si>
  <si>
    <t>JOY IMADONWONYI</t>
  </si>
  <si>
    <t>ED/OR/EV/JO/NO/01</t>
  </si>
  <si>
    <t>VERA DANIEL</t>
  </si>
  <si>
    <t>ED/OR/EV/VE/RI/05</t>
  </si>
  <si>
    <t>ABIES EZOMO</t>
  </si>
  <si>
    <t>ED/OR/EV/AB/FA/03</t>
  </si>
  <si>
    <t>JULIET OSAREMEN</t>
  </si>
  <si>
    <t>ED/OR/EV/JU/RO/02</t>
  </si>
  <si>
    <t>MERCY FIDELIS</t>
  </si>
  <si>
    <t>ED/OR/EV/ME/FA/08</t>
  </si>
  <si>
    <t>AMEN KINGSLEY</t>
  </si>
  <si>
    <t>ED/OR/EV/AM/OS/06</t>
  </si>
  <si>
    <t>ROSE AMIEGBE</t>
  </si>
  <si>
    <t>ED/OR/EV/RO/HO/03</t>
  </si>
  <si>
    <t>PROMISE AYOBAZE</t>
  </si>
  <si>
    <t>ED/OR/EV/PR/RA/08</t>
  </si>
  <si>
    <t>OFURE OYAKILOMEN</t>
  </si>
  <si>
    <t>ED/OR/EV/OF/MI/03</t>
  </si>
  <si>
    <t>SUSAN OKORETIE</t>
  </si>
  <si>
    <t>ED/OR/EV/SU/BA/06</t>
  </si>
  <si>
    <t>ONOME OGHENERE</t>
  </si>
  <si>
    <t>ED/OR/EV/ON/ME/03</t>
  </si>
  <si>
    <t>RAGINA OROBOSA</t>
  </si>
  <si>
    <t>ED/OR/EV/RA/HE/05</t>
  </si>
  <si>
    <t>IYASE OSARENTIN</t>
  </si>
  <si>
    <t>ED/OR/EV/IY/LO/03</t>
  </si>
  <si>
    <t>HADIZA MAMUDU</t>
  </si>
  <si>
    <t>ED/OR/EV/HA/NA/10</t>
  </si>
  <si>
    <t>YVONNE OSAKWE</t>
  </si>
  <si>
    <t>ED/OR/EV/YV/CH/05</t>
  </si>
  <si>
    <t>HARRETTA OLUBARJU</t>
  </si>
  <si>
    <t>ED/OR/EV/HA/SP/03</t>
  </si>
  <si>
    <t>LOVETH OSAYI</t>
  </si>
  <si>
    <t>ED/OR/EV/LO/FA/04</t>
  </si>
  <si>
    <t>MELODY AKPAN</t>
  </si>
  <si>
    <t>ED/OR/EV/ME/KE/01</t>
  </si>
  <si>
    <t>FAVOUR ORIOMO</t>
  </si>
  <si>
    <t>ED/OR/EV/FA/JU/06</t>
  </si>
  <si>
    <t>LISA ALIZOR</t>
  </si>
  <si>
    <t>ED/OR/EV/LI/JA/04</t>
  </si>
  <si>
    <t>SANDRA OREYE</t>
  </si>
  <si>
    <t>ED/OR/EV/SA/LA/06</t>
  </si>
  <si>
    <t>DIANA OJIES</t>
  </si>
  <si>
    <t>ED/OR/EV/DI/RI/01</t>
  </si>
  <si>
    <t>DOROTHY UKOFIA</t>
  </si>
  <si>
    <t>ED/OR/EV/DO/MI/08</t>
  </si>
  <si>
    <t>NAOMI OLORUNDARE</t>
  </si>
  <si>
    <t>ED/OR/EV/NA/GI/03</t>
  </si>
  <si>
    <t>ABIGAIL OGHI</t>
  </si>
  <si>
    <t>ED/OR/EV/AB/CY/09</t>
  </si>
  <si>
    <t>CINDY ODIANOSEN</t>
  </si>
  <si>
    <t>ED/OR/EV/CI/MA/02</t>
  </si>
  <si>
    <t>OMOTE ROLAND</t>
  </si>
  <si>
    <t>ED/OR/EV/OM/LI/01</t>
  </si>
  <si>
    <t>FAITHFUL AJAYI</t>
  </si>
  <si>
    <t>ED/OR/EV/FA/LA/09</t>
  </si>
  <si>
    <t>MARIA CHIGOZIE</t>
  </si>
  <si>
    <t>ED/OR/EV/MA/JO/07</t>
  </si>
  <si>
    <t>KATE OSADOLOR</t>
  </si>
  <si>
    <t>ED/OR/EV/KA/TO/07</t>
  </si>
  <si>
    <t>FAITH UYOSA</t>
  </si>
  <si>
    <t>ED/OR/EV/FA/CH/06</t>
  </si>
  <si>
    <t>SHARON OSAKEYIMWEN</t>
  </si>
  <si>
    <t>ED/OR/EV/SH/RA/01</t>
  </si>
  <si>
    <t>ESTHER AJANOKUN</t>
  </si>
  <si>
    <t>ED/OR/EV/ES/SO/10</t>
  </si>
  <si>
    <t>PROMISE MOMODU</t>
  </si>
  <si>
    <t>ED/OR/EV/PR/NA/06</t>
  </si>
  <si>
    <t>SARAH UDOH</t>
  </si>
  <si>
    <t>ED/OR/EV/SA/BE/04</t>
  </si>
  <si>
    <t>LINDA OKAFOR</t>
  </si>
  <si>
    <t>ED/OR/EV/LI/AB/07</t>
  </si>
  <si>
    <t>TESTIMONY AKPAN</t>
  </si>
  <si>
    <t>ED/OR/EV/TE/TH/03</t>
  </si>
  <si>
    <t>BELENNA GODFREY</t>
  </si>
  <si>
    <t>ED/OR/UG/BE/CO/03</t>
  </si>
  <si>
    <t>HONEYBELL LUCKY</t>
  </si>
  <si>
    <t>ED/OR/UG/HO/BE/05</t>
  </si>
  <si>
    <t>OMOREFE OGBOMO</t>
  </si>
  <si>
    <t>ED/OR/UG/OM/MA/01</t>
  </si>
  <si>
    <t>NKECHI OKOJIE</t>
  </si>
  <si>
    <t>ED/OR/UG/NK/OG/03</t>
  </si>
  <si>
    <t>MELLISSA JAMES</t>
  </si>
  <si>
    <t>ED/OR/UG/ME/FA/02</t>
  </si>
  <si>
    <t>ELIZABETH ISAAC</t>
  </si>
  <si>
    <t>ED/OR/UG/EL/JO/01</t>
  </si>
  <si>
    <t>JENNIFER MUDI</t>
  </si>
  <si>
    <t>ED/OR/UG/JE/OS/01</t>
  </si>
  <si>
    <t>ED/OR/UG/GI/FL/01</t>
  </si>
  <si>
    <t>ELLA NNAMDI</t>
  </si>
  <si>
    <t>ED/OR/UG/EL/BE/05</t>
  </si>
  <si>
    <t>CHARITY OKORO</t>
  </si>
  <si>
    <t>ED/OR/UG/CH/RA/03</t>
  </si>
  <si>
    <t>MODUPE OLUWOLE</t>
  </si>
  <si>
    <t>ED/OR/UG/MO/LU/04</t>
  </si>
  <si>
    <t>SARAH UDOME</t>
  </si>
  <si>
    <t>PURITY ODEH</t>
  </si>
  <si>
    <t>ED/OR/UG/PU/GR/01</t>
  </si>
  <si>
    <t>BEST OSAGIE</t>
  </si>
  <si>
    <t>VINA EKUASE</t>
  </si>
  <si>
    <t>ED/OR/UG/VI/LA/01</t>
  </si>
  <si>
    <t>BETTY ADUN</t>
  </si>
  <si>
    <t>ED/OR/UG/BE/GI/03</t>
  </si>
  <si>
    <t>OMO OSAZEE</t>
  </si>
  <si>
    <t>ED/OR/UG/OM/LI/02</t>
  </si>
  <si>
    <t>GODSGIFT EMEKA</t>
  </si>
  <si>
    <t>ED/OR/UG/GO/NK/01</t>
  </si>
  <si>
    <t>NDIDI UCHENNA</t>
  </si>
  <si>
    <t>ED/OR/UG/ND/CH/02</t>
  </si>
  <si>
    <t>OSE EROMOSELE</t>
  </si>
  <si>
    <t>ED/OR/UG/OS/JO/02</t>
  </si>
  <si>
    <t>GOLDEN GBENGA</t>
  </si>
  <si>
    <t>ED/OR/UG/GO/JU/01</t>
  </si>
  <si>
    <t>TONIA AMADASUN</t>
  </si>
  <si>
    <t>ED/OR/UG/TO/LO/03</t>
  </si>
  <si>
    <t>JOY IYORE</t>
  </si>
  <si>
    <t>SAVIOUR MUSA</t>
  </si>
  <si>
    <t>ED/OR/UG/SA/BL/03</t>
  </si>
  <si>
    <t>BELLA EGHOSA</t>
  </si>
  <si>
    <t>ED/OR/UG/BE/RO/01</t>
  </si>
  <si>
    <t>UCHE UZOMA</t>
  </si>
  <si>
    <t>ED/OR/UG/UC/CH/02</t>
  </si>
  <si>
    <t>COMFORT JOHN</t>
  </si>
  <si>
    <t>ED/OR/UG/CO/BR/03</t>
  </si>
  <si>
    <t>CHRISTABEL DAVID</t>
  </si>
  <si>
    <t>ED/OR/UG/CH/BL/04</t>
  </si>
  <si>
    <t>EDNA RICHIE</t>
  </si>
  <si>
    <t>ED/OR/UG/ED/VE/02</t>
  </si>
  <si>
    <t>QUEEN OGBEIDE</t>
  </si>
  <si>
    <t>ED/OR/UG/QU/PE/06</t>
  </si>
  <si>
    <t>LUCIANA OMOLA</t>
  </si>
  <si>
    <t>ED/OR/UG/LU/FR/02</t>
  </si>
  <si>
    <t>OSAMEDE NOSA</t>
  </si>
  <si>
    <t>ED/OR/UG/OS/QU/01</t>
  </si>
  <si>
    <t>LISA IDRIS</t>
  </si>
  <si>
    <t>ED/OR/UG/LI/BL/04</t>
  </si>
  <si>
    <t>NORA GIDEON</t>
  </si>
  <si>
    <t>LOVETH ONUOHA</t>
  </si>
  <si>
    <t>ED/OR/UG/LO/GR/01</t>
  </si>
  <si>
    <t>BENITA KENNETH</t>
  </si>
  <si>
    <t>ED/OR/UG/BE/FL/02</t>
  </si>
  <si>
    <t>SARAH OBEHI</t>
  </si>
  <si>
    <t>ED/OR/UG/SA/JO/01</t>
  </si>
  <si>
    <t>FRANCES CLINTON</t>
  </si>
  <si>
    <t>ED/OR/UG/FR/GL/03</t>
  </si>
  <si>
    <t>RHODA KELVIN</t>
  </si>
  <si>
    <t>ED/OR/UG/RH/BR/04</t>
  </si>
  <si>
    <t>IZIEGBE IMAFIDON</t>
  </si>
  <si>
    <t>ED/OR/UG/IZ/OS/01</t>
  </si>
  <si>
    <t>OLUWATOMI ABIODUN</t>
  </si>
  <si>
    <t>ED/OR/UG/OL/FU/01</t>
  </si>
  <si>
    <t>BLESSING AIBANGBE</t>
  </si>
  <si>
    <t>ED/OR/UG/BL/OF/03</t>
  </si>
  <si>
    <t>VIOLET ODUWARE</t>
  </si>
  <si>
    <t>SHITTU KOLAWOLE</t>
  </si>
  <si>
    <t>ED/OR/EV/SH/RA/05</t>
  </si>
  <si>
    <t>JOSEPHINE KOLAWOLE</t>
  </si>
  <si>
    <t>HOSANNAH ENOGIERU</t>
  </si>
  <si>
    <t>ED/OR/EV/HO/IV/08</t>
  </si>
  <si>
    <t>PERCULIAR ADAZE</t>
  </si>
  <si>
    <t>ANGEL OSAMUYI</t>
  </si>
  <si>
    <t>ED/OR/EV/AN/OR/03</t>
  </si>
  <si>
    <t>ISOKEN OGHAMANIMA</t>
  </si>
  <si>
    <t>ED/OR/EV/IS/ES/04</t>
  </si>
  <si>
    <t>TRACY ABIODUN</t>
  </si>
  <si>
    <t>ED/OR/EV/TR/LO/03</t>
  </si>
  <si>
    <t>HELEN CHIBUNDU</t>
  </si>
  <si>
    <t>ED/OR/EV/HE/ST/08</t>
  </si>
  <si>
    <t>RESPECT IKPONWONSA</t>
  </si>
  <si>
    <t>ED/OR/EV/RE/AB/06</t>
  </si>
  <si>
    <t>FAITH WISDOM UCHE</t>
  </si>
  <si>
    <t>ED/OR/EV/FA/VI/05</t>
  </si>
  <si>
    <t>BEAUTY KELECHI</t>
  </si>
  <si>
    <t>ED/OR/EV/BE/GI/04</t>
  </si>
  <si>
    <t>ABIGAIL OJO</t>
  </si>
  <si>
    <t>ED/OR/EV/AB/OS/04</t>
  </si>
  <si>
    <t>DORCAS WADA</t>
  </si>
  <si>
    <t>ED/OR/EV/DO/RU/05</t>
  </si>
  <si>
    <t>RUKAYAT ISAH</t>
  </si>
  <si>
    <t>ED/OR/EV/RU/FA/01</t>
  </si>
  <si>
    <t>GIFT EBEBE</t>
  </si>
  <si>
    <t>ED/OR/EV/GI/MA/02</t>
  </si>
  <si>
    <t>BERTHER OYE</t>
  </si>
  <si>
    <t>KESHA MILTON</t>
  </si>
  <si>
    <t>ED/OR/EV/KE/MA/03</t>
  </si>
  <si>
    <t>HELEN LAWRENCE</t>
  </si>
  <si>
    <t>ED/OR/EV/HE/ST/01</t>
  </si>
  <si>
    <t>ANITA MICHEAL</t>
  </si>
  <si>
    <t>ED/OR/EV/AN/TI/02</t>
  </si>
  <si>
    <t>GEORGINA EKORIGIE</t>
  </si>
  <si>
    <t>ED/OR/EV/GE/OS/01</t>
  </si>
  <si>
    <t>ALEXIA EHIGIATOR</t>
  </si>
  <si>
    <t>ED/OR/EV/AL/FU/03</t>
  </si>
  <si>
    <t>TIWA NDUBISI</t>
  </si>
  <si>
    <t>ED/OR/EV/TI/HE/05</t>
  </si>
  <si>
    <t>AKHERE OSAYOMORE</t>
  </si>
  <si>
    <t>ED/OR/EV/AK/JU/02</t>
  </si>
  <si>
    <t>MAGDALENE OGWANE</t>
  </si>
  <si>
    <t>ED/OR/EV/MA/IS/04</t>
  </si>
  <si>
    <t>FAITH OSUMBUME</t>
  </si>
  <si>
    <t>ED/OR/EV/FA/JI/03</t>
  </si>
  <si>
    <t>PRETTY ASOKWOR</t>
  </si>
  <si>
    <t>ED/OR/EV/PR/OG/01</t>
  </si>
  <si>
    <t>GOLD IBRAHIM</t>
  </si>
  <si>
    <t>ED/OR/EV/GO/BE/01</t>
  </si>
  <si>
    <t>DELIGHT IKEWUA</t>
  </si>
  <si>
    <t>ED/OR/EV/DE/SH/02</t>
  </si>
  <si>
    <t>PRINCESS ABU</t>
  </si>
  <si>
    <t>BECKY OSUGBE</t>
  </si>
  <si>
    <t>ED/OR/EV/BE/FL/05</t>
  </si>
  <si>
    <t>JOY JONATHAN</t>
  </si>
  <si>
    <t>ED/OR/EV/JO/EL/01</t>
  </si>
  <si>
    <t>JANE UWESENE</t>
  </si>
  <si>
    <t>ED/OR/EV/JA/ES/02</t>
  </si>
  <si>
    <t>MONICA OKONKWO</t>
  </si>
  <si>
    <t>ED/OR/EV/MO/PA/03</t>
  </si>
  <si>
    <t>MEBIANE IDOWU</t>
  </si>
  <si>
    <t>ED/OR/EV/ME/OL/04</t>
  </si>
  <si>
    <t>PRECIOUS ADARIGHOWRE</t>
  </si>
  <si>
    <t>ED/OR/EV/PR/WA/04</t>
  </si>
  <si>
    <t>BOLA OMOBOLANLE</t>
  </si>
  <si>
    <t>ED/OR/EV/BO/FU/01</t>
  </si>
  <si>
    <t>REBECCA UGENYI</t>
  </si>
  <si>
    <t>ED/OR/EV/RE/MA/02</t>
  </si>
  <si>
    <t>REMEN COLLINS</t>
  </si>
  <si>
    <t>ED/OR/EV/RE/RA/03</t>
  </si>
  <si>
    <t>QUEEN UDEJI</t>
  </si>
  <si>
    <t>JOVIAL IYA</t>
  </si>
  <si>
    <t>ED/OR/EV/JO/FA/01</t>
  </si>
  <si>
    <t>ELIZABETH DIDIA</t>
  </si>
  <si>
    <t>ED/OR/EV/EL/BL/04</t>
  </si>
  <si>
    <t>BACCHUS MOHIANE</t>
  </si>
  <si>
    <t>ED/OR/EV/BA/OB/02</t>
  </si>
  <si>
    <t>VICTORIA KINGSLEY</t>
  </si>
  <si>
    <t>ED/OR/EV/VI/SA/03</t>
  </si>
  <si>
    <t>MERCIFUL CLEMENT</t>
  </si>
  <si>
    <t>ED/OR/EV/ME/ON/01</t>
  </si>
  <si>
    <t>LOVE OBIDIKE</t>
  </si>
  <si>
    <t>ED/OR/EV/LO/ES/01</t>
  </si>
  <si>
    <t>SILVER JUSTICE</t>
  </si>
  <si>
    <t>ED/OR/EV/SI/YV/04</t>
  </si>
  <si>
    <t>OLUCHI EZE</t>
  </si>
  <si>
    <t>ED/OR/UG/OL/OG/02</t>
  </si>
  <si>
    <t>NGOZI JUDE</t>
  </si>
  <si>
    <t>ED/OR/UG/NG/JU/03</t>
  </si>
  <si>
    <t>PATRA DOLNAD</t>
  </si>
  <si>
    <t>ED/OR/UG/PA/LO/03</t>
  </si>
  <si>
    <t>MIRACLE DANIEL</t>
  </si>
  <si>
    <t>ED/OR/UG/MI/BL/02</t>
  </si>
  <si>
    <t>MERCY OSADOLOR</t>
  </si>
  <si>
    <t>BERRYQUEEN PAUL</t>
  </si>
  <si>
    <t>ED/OR/UG/IG/RO/02</t>
  </si>
  <si>
    <t>BETHEL AMADIN</t>
  </si>
  <si>
    <t>ED/OR/UG/BE/HE/03</t>
  </si>
  <si>
    <t>ELLA EGBENOMA</t>
  </si>
  <si>
    <t>ED/OR/UG/EL/LO/02</t>
  </si>
  <si>
    <t>OSATO OMOREGBE</t>
  </si>
  <si>
    <t>ED/OR/UG/OS/SA/03</t>
  </si>
  <si>
    <t>SANDRA CHRISTOPHER</t>
  </si>
  <si>
    <t>ED/OR/UG/SA/MA/02</t>
  </si>
  <si>
    <t>BRIDGET OMOKARO</t>
  </si>
  <si>
    <t>ED/OR/UG/BR/RO/01</t>
  </si>
  <si>
    <t>LOVETH GIDEON</t>
  </si>
  <si>
    <t>ED/OR/UG/LO/BL/02</t>
  </si>
  <si>
    <t>MICHELLIN DOGLAS</t>
  </si>
  <si>
    <t>ED/OR/UG/MI/BE/04</t>
  </si>
  <si>
    <t>DOROTHY OKONKWO</t>
  </si>
  <si>
    <t>ED/OR/UG/DO/MA/01</t>
  </si>
  <si>
    <t>BUKOLA ADE</t>
  </si>
  <si>
    <t>ED/OR/UG/BU/HA/02</t>
  </si>
  <si>
    <t>ENDURANCE OBINNA</t>
  </si>
  <si>
    <t>ED/OR/UG/EN/PA/01</t>
  </si>
  <si>
    <t>EVA VICTOR</t>
  </si>
  <si>
    <t>ED/OR/UG/EV/HO/01</t>
  </si>
  <si>
    <t>ED/OR/UG/OM/LO/01</t>
  </si>
  <si>
    <t>ED/OR/UG/FA/GL/03</t>
  </si>
  <si>
    <t>OGUNKOLA GBENGA</t>
  </si>
  <si>
    <t>ED/OR/UG/OG/VI/01</t>
  </si>
  <si>
    <t>OMOSEFE MATTHEW</t>
  </si>
  <si>
    <t>ED/OR/UG/OM/FA/01</t>
  </si>
  <si>
    <t>LINDA KOLADE</t>
  </si>
  <si>
    <t>ED/OR/UG/LI/BL/03</t>
  </si>
  <si>
    <t>BEAUTY AIGBEDION</t>
  </si>
  <si>
    <t>ED/OR/UG/BE/LO/04</t>
  </si>
  <si>
    <t>RITA AGUEBOR</t>
  </si>
  <si>
    <t>ED/OR/UG/RI/BL/02</t>
  </si>
  <si>
    <t>FAVOUR IYAMU</t>
  </si>
  <si>
    <t>ED/OR/UG/FA/JU/03</t>
  </si>
  <si>
    <t>JUDITH UTOMWEN</t>
  </si>
  <si>
    <t>ED/OR/UG/JU/BO/01</t>
  </si>
  <si>
    <t>TONIA ODIASE</t>
  </si>
  <si>
    <t>ED/OR/UG/TO/IT/02</t>
  </si>
  <si>
    <t>LOVELY MICHEAL</t>
  </si>
  <si>
    <t>ED/OR/UG/LO/BE/02</t>
  </si>
  <si>
    <t>LOVETH ODEH</t>
  </si>
  <si>
    <t>ED/OR/UG/LO/LU/09</t>
  </si>
  <si>
    <t>SUCCESS OBAZEE</t>
  </si>
  <si>
    <t>JOSEPHINE MONDAY</t>
  </si>
  <si>
    <t>ED/OR/UG/JO/RO/03</t>
  </si>
  <si>
    <t>JANET OBARO</t>
  </si>
  <si>
    <t>ED/OR/UG/JA/EV/02</t>
  </si>
  <si>
    <t>MARY OBAYUWANA</t>
  </si>
  <si>
    <t>HAPPINESS OSAWARU</t>
  </si>
  <si>
    <t>ED/OR/UG/HA/BL/02</t>
  </si>
  <si>
    <t>TEJIRI OBUKOKWO</t>
  </si>
  <si>
    <t>ED/OR/UG/TE/BE/03</t>
  </si>
  <si>
    <t>ESTHER EMONIKHE</t>
  </si>
  <si>
    <t>LOVELY AJAYI</t>
  </si>
  <si>
    <t>ED/OR/UG/LO/OS/02</t>
  </si>
  <si>
    <t>GRACE UMUKORO</t>
  </si>
  <si>
    <t>ED/OR/UG/GR/EJ/02</t>
  </si>
  <si>
    <t>ELIZABETH ABIODUN</t>
  </si>
  <si>
    <t>ED/OR/UG/EL/KE/01</t>
  </si>
  <si>
    <t>IFEOLUWA KOLAWALE</t>
  </si>
  <si>
    <t>ED/OR/UG/IF/AB/02</t>
  </si>
  <si>
    <t>BRIDGET EFFIONG</t>
  </si>
  <si>
    <t>FEJIRO OCHUKO</t>
  </si>
  <si>
    <t>ED/OR/UG/FE/EV/01</t>
  </si>
  <si>
    <t>JOY PEDRO</t>
  </si>
  <si>
    <t>ED/OR/UG/JO/HA/03</t>
  </si>
  <si>
    <t>MARIAN IGHODARO</t>
  </si>
  <si>
    <t>ED/OR/UG/MA/RO/01</t>
  </si>
  <si>
    <t>JOAN OSCAR</t>
  </si>
  <si>
    <t>EVELYN OSASERE</t>
  </si>
  <si>
    <t>ED/OR/UG/EV/HA/03</t>
  </si>
  <si>
    <t>DORIS DANIEL</t>
  </si>
  <si>
    <t>ED/OR/EK/DO/UB/07</t>
  </si>
  <si>
    <t>MARIAN ALADE</t>
  </si>
  <si>
    <t>ED/OR/EK/MA/SH/01</t>
  </si>
  <si>
    <t>AVENA OLAIWON</t>
  </si>
  <si>
    <t>ED/OR/EK/AV/OK/03</t>
  </si>
  <si>
    <t>FORTRESS UMO</t>
  </si>
  <si>
    <t>ED/OR/EK/FO/MU/04</t>
  </si>
  <si>
    <t>ED/OR/EK/HA/BL/02</t>
  </si>
  <si>
    <t>MERCY EMMANUEL</t>
  </si>
  <si>
    <t>ED/OR/EK/ME/GR/08</t>
  </si>
  <si>
    <t>CAROLINE OMIGIE</t>
  </si>
  <si>
    <t>ED/OR/EK/CA/FE/07</t>
  </si>
  <si>
    <t>JOY OGHENEKEVBE</t>
  </si>
  <si>
    <t>ED/OR/EK/JO/NG/01</t>
  </si>
  <si>
    <t>AISHATU ARUNA</t>
  </si>
  <si>
    <t>ED/OR/EK/AI/AN/01</t>
  </si>
  <si>
    <t>MARY OSAYANDE</t>
  </si>
  <si>
    <t>ED/OR/EK/MA/LO/02</t>
  </si>
  <si>
    <t>QUEEN JOHNSON</t>
  </si>
  <si>
    <t>ED/OR/EK/QU/RO/03</t>
  </si>
  <si>
    <t>JOYCE OSAYUKI</t>
  </si>
  <si>
    <t>ED/OR/EK/JO/JU/04</t>
  </si>
  <si>
    <t>JUSTINA OMORODION</t>
  </si>
  <si>
    <t>ED/OR/EK/JU/BL/04</t>
  </si>
  <si>
    <t>HAPPINESS HAWL</t>
  </si>
  <si>
    <t>ED/OR/EK/HA/JO/02</t>
  </si>
  <si>
    <t>NORA IYEKEKPOLOR</t>
  </si>
  <si>
    <t>ED/OR/EK/NO/NE/03</t>
  </si>
  <si>
    <t>OSAS IMASEWOMBA</t>
  </si>
  <si>
    <t>ED/OR/EK/OS/HE/04</t>
  </si>
  <si>
    <t>JOAN OBANOR</t>
  </si>
  <si>
    <t>ED/OR/EK/JO/LO/02</t>
  </si>
  <si>
    <t>HELEN OGEDEGBE</t>
  </si>
  <si>
    <t>ED/OR/EK/HE/TE/03</t>
  </si>
  <si>
    <t>EJIRO OGHENEOVO</t>
  </si>
  <si>
    <t>ED/OR/EK/EJ/TE/03</t>
  </si>
  <si>
    <t>MERCY OSAZUWA</t>
  </si>
  <si>
    <t>ED/OR/EK/ME/OS/03</t>
  </si>
  <si>
    <t>SANDRA ODEH</t>
  </si>
  <si>
    <t>ED/OR/EK/SA/JO/02</t>
  </si>
  <si>
    <t>BLESSING IMATITIKWA</t>
  </si>
  <si>
    <t>ED/OR/EK/BL/OS/03</t>
  </si>
  <si>
    <t>JULIET MICHEAL</t>
  </si>
  <si>
    <t>ED/OR/EK/JU/BE/04</t>
  </si>
  <si>
    <t>JANE OSAGIE</t>
  </si>
  <si>
    <t>ED/OR/EK/JA/ES/02</t>
  </si>
  <si>
    <t>FAITH ANENE</t>
  </si>
  <si>
    <t>ED/OR/EK/FA/UH/04</t>
  </si>
  <si>
    <t>THERESA INDYERYO</t>
  </si>
  <si>
    <t>ED/OR/EK/TH/WE/05</t>
  </si>
  <si>
    <t>JOY EZEKIEL</t>
  </si>
  <si>
    <t>ED/OR/EK/JO/KA/05</t>
  </si>
  <si>
    <t>ELIZABETH OSUMA</t>
  </si>
  <si>
    <t>ED/OR/EK/EL/MA/03</t>
  </si>
  <si>
    <t>OSARIEMEN OSAYOMORE</t>
  </si>
  <si>
    <t>ED/OR/EK/OS/RO/01</t>
  </si>
  <si>
    <t>GRACE OSAWE</t>
  </si>
  <si>
    <t>ED/OR/EK/GR/BL/02</t>
  </si>
  <si>
    <t>UCHE DAFE</t>
  </si>
  <si>
    <t>ED/OR/EK/UC/ST/01</t>
  </si>
  <si>
    <t>ESTHER OSIFO</t>
  </si>
  <si>
    <t>ED/OR/EK/ES/OM/01</t>
  </si>
  <si>
    <t>FELICIAL ODOTIE</t>
  </si>
  <si>
    <t>ED/OR/EK/FE/CA/02</t>
  </si>
  <si>
    <t>RITA EHIGIAMUSOE</t>
  </si>
  <si>
    <t>ED/OR/EK/RI/FE/05</t>
  </si>
  <si>
    <t>EJIRO ODUDU</t>
  </si>
  <si>
    <t>ED/OR/EK/EJ/JO/03</t>
  </si>
  <si>
    <t>KADIJAT MUSTAPHA</t>
  </si>
  <si>
    <t>ED/OR/EK/KA/HA/07</t>
  </si>
  <si>
    <t>EMILIAN OGBEMUDIA</t>
  </si>
  <si>
    <t>ED/OR/EK/EM/ST/01</t>
  </si>
  <si>
    <t>BLESSING MUSA</t>
  </si>
  <si>
    <t>ED/OR/EK/BL/VA/01</t>
  </si>
  <si>
    <t>SUCCESS ORIAFOR</t>
  </si>
  <si>
    <t>ED/OR/EK/SU/RO/03</t>
  </si>
  <si>
    <t>ED/OR/EK/FA/BL/02</t>
  </si>
  <si>
    <t>ITOHAN UWUDIA</t>
  </si>
  <si>
    <t>ED/OR/EK/IT/ME/01</t>
  </si>
  <si>
    <t>HAPPY WISDOM</t>
  </si>
  <si>
    <t>ED/OR/EK/HA/OT/02</t>
  </si>
  <si>
    <t>SARAH ISIMEME</t>
  </si>
  <si>
    <t>ED/OR/EK/SA/ST/01</t>
  </si>
  <si>
    <t>FLOURISH EVANS</t>
  </si>
  <si>
    <t>ED/OR/EK/FL/FA/05</t>
  </si>
  <si>
    <t>JESSICA OKAKUE</t>
  </si>
  <si>
    <t>ED/OR/EK/JE/MA/02</t>
  </si>
  <si>
    <t>JOSY ENABULELE</t>
  </si>
  <si>
    <t>ED/OR/EK/JO/OM/03</t>
  </si>
  <si>
    <t>EBUWA OKAKWO</t>
  </si>
  <si>
    <t>ED/OR/EK/EB/OS/02</t>
  </si>
  <si>
    <t>NORA NOSAKHARE</t>
  </si>
  <si>
    <t>ED/OR/EK/NO/DO/04</t>
  </si>
  <si>
    <t>LORA NOSAKHARE</t>
  </si>
  <si>
    <t>ED/OR/EK/LO/DO/04</t>
  </si>
  <si>
    <t>ROSELYN OKAFOR</t>
  </si>
  <si>
    <t>ED/OR/EK/RO/MA/02</t>
  </si>
  <si>
    <t>NACET ATILADE</t>
  </si>
  <si>
    <t>ED/OR/EK/NA/DO/01</t>
  </si>
  <si>
    <t>CHERRISH IDOGHO</t>
  </si>
  <si>
    <t>ED/OR/EK/CH/VE/02</t>
  </si>
  <si>
    <t>VERONICA OKEHIELEN</t>
  </si>
  <si>
    <t>ED/OR/EK/VE/OV/01</t>
  </si>
  <si>
    <t>HAPPY OKEHIELEN</t>
  </si>
  <si>
    <t>ED/OR/EK/HA/SM/01</t>
  </si>
  <si>
    <t>GIFT EJAH</t>
  </si>
  <si>
    <t>ED/OR/EK/GI/MA/02</t>
  </si>
  <si>
    <t>IKECHI CHUKWU</t>
  </si>
  <si>
    <t>ED/OR/EK/IK/CH/01</t>
  </si>
  <si>
    <t>AMARA CHIMEZIE</t>
  </si>
  <si>
    <t>ED/OR/EK/AM/HA/07</t>
  </si>
  <si>
    <t>CATHY OWOLADE</t>
  </si>
  <si>
    <t>ED/OR/EK/CA/FA/06</t>
  </si>
  <si>
    <t>CYNTHIA MICHEAL</t>
  </si>
  <si>
    <t>ED/OR/EK/CY/ST/05</t>
  </si>
  <si>
    <t>PEACE ENEMONA</t>
  </si>
  <si>
    <t>ED/OR/EK/PE/DO/01</t>
  </si>
  <si>
    <t>TRISHA EGBUJO</t>
  </si>
  <si>
    <t>ED/OR/EK/TR/JO/03</t>
  </si>
  <si>
    <t>FAVOR OKEKE</t>
  </si>
  <si>
    <t>ED/OR/EK/FA/MA/01</t>
  </si>
  <si>
    <t>ABIGAIL IBIBOYE</t>
  </si>
  <si>
    <t>ED/OR/EK/AB/FE/03</t>
  </si>
  <si>
    <t>FAITH ADEBOWALE</t>
  </si>
  <si>
    <t>ED/OR/EK/FA/FA/01</t>
  </si>
  <si>
    <t>LISA ADEKUMA</t>
  </si>
  <si>
    <t>ED/OR/EK/LI/ST/01</t>
  </si>
  <si>
    <t>JOSELYN MAGAJU</t>
  </si>
  <si>
    <t>ED/OR/EK/JO/CH/01</t>
  </si>
  <si>
    <t>KUBIAT OWOLADE</t>
  </si>
  <si>
    <t>ED/OR/EK/KU/BE/01</t>
  </si>
  <si>
    <t>TEMITOPE KEHINDE</t>
  </si>
  <si>
    <t>ED/OR/EK/TE/FA/01</t>
  </si>
  <si>
    <t>ONYI OBODO</t>
  </si>
  <si>
    <t>ED/OR/EK/ON/ST/01</t>
  </si>
  <si>
    <t>MERCY ADEBOLA</t>
  </si>
  <si>
    <t>ED/OR/EK/ME/JO/03</t>
  </si>
  <si>
    <t>PRISCA CHIBUEZE</t>
  </si>
  <si>
    <t>ED/OR/EK/PR/DO/01</t>
  </si>
  <si>
    <t>KATE UWANGWU</t>
  </si>
  <si>
    <t>ED/OR/EK/KA/MA/02</t>
  </si>
  <si>
    <t>JOY EHIOZOFE</t>
  </si>
  <si>
    <t>ED/OR/EK/JO/AL/07</t>
  </si>
  <si>
    <t>NAOMI LORSHASE</t>
  </si>
  <si>
    <t>ED/OR/EK/NA/JU/04</t>
  </si>
  <si>
    <t>DORIS LUKE</t>
  </si>
  <si>
    <t>ED/OR/EK/DO/MA/01</t>
  </si>
  <si>
    <t>BECKY OSAMASE</t>
  </si>
  <si>
    <t>ED/OR/EK/BE/CA/05</t>
  </si>
  <si>
    <t>OSAYAMEN IYOHA</t>
  </si>
  <si>
    <t>ED/OR/EK/OS/RO/04</t>
  </si>
  <si>
    <t>JOY OHIREMOYA</t>
  </si>
  <si>
    <t>ED/OR/EK/JO/VI/03</t>
  </si>
  <si>
    <t>SOPHIA MOHAMMED</t>
  </si>
  <si>
    <t>ED/OR/EK/SO/AI/04</t>
  </si>
  <si>
    <t>ELOGHOSA AGHATISE</t>
  </si>
  <si>
    <t>ED/OR/EK/EL/FA/01</t>
  </si>
  <si>
    <t>JENNIFER IMADE</t>
  </si>
  <si>
    <t>ED/OR/EK/JE/IZ/01</t>
  </si>
  <si>
    <t>PATIENCE ENODOLOWEN</t>
  </si>
  <si>
    <t>ED/OR/EK/PA/JA/02</t>
  </si>
  <si>
    <t>OSAIVBIE OKUNDAYE</t>
  </si>
  <si>
    <t>ED/OR/EK/OS/LO/01</t>
  </si>
  <si>
    <t>DIVINE MUBANGA</t>
  </si>
  <si>
    <t>ED/OR/EK/DI/MA/05</t>
  </si>
  <si>
    <t>EFE ASEMOTA</t>
  </si>
  <si>
    <t>ED/OR/EK/EF/VA/01</t>
  </si>
  <si>
    <t>TOYIN WADA</t>
  </si>
  <si>
    <t>ED/OR/EK/TO/ES/01</t>
  </si>
  <si>
    <t>DELIGHT AFENI</t>
  </si>
  <si>
    <t>ED/OR/EK/DE/FA/01</t>
  </si>
  <si>
    <t>CECEILIA AGBO</t>
  </si>
  <si>
    <t>ED/OR/EK/CE/IM/07</t>
  </si>
  <si>
    <t>AGATHA ITUNUN</t>
  </si>
  <si>
    <t>ED/OR/EK/AG/PA/01</t>
  </si>
  <si>
    <t>ESTHER OKORO</t>
  </si>
  <si>
    <t>ED/OR/EK/ES/NA/07</t>
  </si>
  <si>
    <t>PRINCESS ONWUKA</t>
  </si>
  <si>
    <t>ED/OR/EK/PR/VE/03</t>
  </si>
  <si>
    <t>GIFT MOSES</t>
  </si>
  <si>
    <t>ED/OR/EK/GI/BL/01</t>
  </si>
  <si>
    <t>OLIVIA KOKA</t>
  </si>
  <si>
    <t>ED/OR/EK/OL/GL/02</t>
  </si>
  <si>
    <t>ONYECHE OBEKA</t>
  </si>
  <si>
    <t>ED/OR/EK/ON/VI/01</t>
  </si>
  <si>
    <t>GRACE ZUBIAR</t>
  </si>
  <si>
    <t>ED/OR/EK/GR/FL/04</t>
  </si>
  <si>
    <t>SYLVIA EGBEYEMI</t>
  </si>
  <si>
    <t>ED/OR/EK/SY/SA/02</t>
  </si>
  <si>
    <t>JOY AIGBONI</t>
  </si>
  <si>
    <t>ED/OR/EK/JO/VE/02</t>
  </si>
  <si>
    <t>ELIZABETH DOLAPO</t>
  </si>
  <si>
    <t>ED/OR/EK/EL/JA/03</t>
  </si>
  <si>
    <t>ABIOLA AKPAN</t>
  </si>
  <si>
    <t>ED/OR/EK/AB/LO/02</t>
  </si>
  <si>
    <t>FRANSISCA FEMI</t>
  </si>
  <si>
    <t>ED/OR/EK/FR/JO/03</t>
  </si>
  <si>
    <t>EBONY OSARO</t>
  </si>
  <si>
    <t>ED/OR/EK/EB/MA/01</t>
  </si>
  <si>
    <t>FEMI EBIFEMI</t>
  </si>
  <si>
    <t>ED/OR/EK/FE/FE/02</t>
  </si>
  <si>
    <t>JANE OLISA</t>
  </si>
  <si>
    <t>ED/OR/EK/JA/MA/01</t>
  </si>
  <si>
    <t>ANTHONIA NKIRU</t>
  </si>
  <si>
    <t>ED/OR/EK/AN/JO/02</t>
  </si>
  <si>
    <t>GLORY JOSEPH</t>
  </si>
  <si>
    <t>ED/OR/EK/GL/EV/01</t>
  </si>
  <si>
    <t>NKEM CHIWUDE</t>
  </si>
  <si>
    <t>ED/OR/EK/NK/MA/01</t>
  </si>
  <si>
    <t>ANITA OLUBUNWON</t>
  </si>
  <si>
    <t>ED/OR/EK/AN/JO/03</t>
  </si>
  <si>
    <t>EKI EDOSOMWAN</t>
  </si>
  <si>
    <t>ED/OR/EK/EK/MO/03</t>
  </si>
  <si>
    <t>OLUCHI UZUKWU</t>
  </si>
  <si>
    <t>ED/OR/EK/OL/CH/01</t>
  </si>
  <si>
    <t>LOVETH OVUNWO</t>
  </si>
  <si>
    <t>ED/OR/EK/LO/ST/01</t>
  </si>
  <si>
    <t>QUEEN AIMIDE</t>
  </si>
  <si>
    <t>ED/OR/EK/QU/DO/01</t>
  </si>
  <si>
    <t>FELICIAL TOBALE</t>
  </si>
  <si>
    <t>ED/OR/EV/FE/AN/05</t>
  </si>
  <si>
    <t>MARTHA UJUWA</t>
  </si>
  <si>
    <t>ED/OR/EV/MA/PA/01</t>
  </si>
  <si>
    <t>GRACE OKAFWO</t>
  </si>
  <si>
    <t>ED/OR/EV/GR/CH/03</t>
  </si>
  <si>
    <t xml:space="preserve">KIM DANIELS </t>
  </si>
  <si>
    <t>ED/OR/EV/KI/PU/02</t>
  </si>
  <si>
    <t>ASHE OTOUNBO</t>
  </si>
  <si>
    <t>ED/OR/EV/AS/NA/01</t>
  </si>
  <si>
    <t>MERCY BALE</t>
  </si>
  <si>
    <t>PATIENCE ODUAGA</t>
  </si>
  <si>
    <t>ED/OR/EV/PA/BL/01</t>
  </si>
  <si>
    <t>OGOONA UDOKWELU</t>
  </si>
  <si>
    <t>ED/OR/EV/OG/CH/06</t>
  </si>
  <si>
    <t>IYORE GEORGE</t>
  </si>
  <si>
    <t>ED/OR/EV/IY/TR/01</t>
  </si>
  <si>
    <t>MARITINA SHANGA</t>
  </si>
  <si>
    <t>ED/OR/EV/MA/IT/02</t>
  </si>
  <si>
    <t>DORIS IFEAYICHUK</t>
  </si>
  <si>
    <t>ED/OR/EV/DO/RA/03</t>
  </si>
  <si>
    <t>ISOKEN OGHOSA</t>
  </si>
  <si>
    <t>ED/OR/EV/IS/GL/01</t>
  </si>
  <si>
    <t>TAIWO KETUNDE</t>
  </si>
  <si>
    <t>ED/OR/EV/TA/BI/01</t>
  </si>
  <si>
    <t>JUDITH EVBOOMA</t>
  </si>
  <si>
    <t>ED/OR/EV/JU/PA/05</t>
  </si>
  <si>
    <t>FREEDA LUGARD</t>
  </si>
  <si>
    <t>ED/OR/EV/FR/LE/07</t>
  </si>
  <si>
    <t>AUGUSTA IGUEHI</t>
  </si>
  <si>
    <t>ED/OR/EV/AU/HI/05</t>
  </si>
  <si>
    <t>EDITH OSAIGBOVO</t>
  </si>
  <si>
    <t>ED/OR/EV/ED/MA/05</t>
  </si>
  <si>
    <t>SUSAN KELECHI</t>
  </si>
  <si>
    <t>ED/OR/EV/SU/PI/01</t>
  </si>
  <si>
    <t>EDNA OMOREGBE</t>
  </si>
  <si>
    <t>ED/OR/EV/ED/HE/03</t>
  </si>
  <si>
    <t>MAUREEN EDOSOMWAN</t>
  </si>
  <si>
    <t>ED/OR/EV/MA/KA/04</t>
  </si>
  <si>
    <t>GLORY MICHEAL</t>
  </si>
  <si>
    <t>ED/OR/EV/GL/PA/07</t>
  </si>
  <si>
    <t>BETTY ONAIWU</t>
  </si>
  <si>
    <t>OGECHI OKAFOR</t>
  </si>
  <si>
    <t>ED/OR/UG/OG/ST/03</t>
  </si>
  <si>
    <t>FLOURISH ENABULELE</t>
  </si>
  <si>
    <t>ED/OR/UG/FL/GI/01</t>
  </si>
  <si>
    <t>EUNICE OGBEWE</t>
  </si>
  <si>
    <t>ED/OR/UG/EU/EL/02</t>
  </si>
  <si>
    <t>OSATO OGIE</t>
  </si>
  <si>
    <t>VIVIAN EKHATOR</t>
  </si>
  <si>
    <t>OGHOMWEN OHENHEN</t>
  </si>
  <si>
    <t>ED/OR/UG/OG/IY/01</t>
  </si>
  <si>
    <t>GLORY OKEKE</t>
  </si>
  <si>
    <t>ED/OR/UG/GL/NN/01</t>
  </si>
  <si>
    <t>AMALAWA OMOZEE</t>
  </si>
  <si>
    <t>ED/OR/UG/AM/JO/02</t>
  </si>
  <si>
    <t>SUCCESS  OKAFOR</t>
  </si>
  <si>
    <t>ED/OR/UG/SU/NK/03</t>
  </si>
  <si>
    <t>FRANCA OMORODION</t>
  </si>
  <si>
    <t>ED/OR/UG/FR/OS/03</t>
  </si>
  <si>
    <t>LOVETH MICHEAL</t>
  </si>
  <si>
    <t>ED/OR/UG/LO/RO/02</t>
  </si>
  <si>
    <t>JOSPHINE BRAIMOH</t>
  </si>
  <si>
    <t>CYNTHIA IZODUWA</t>
  </si>
  <si>
    <t>ED/OR/UG/CY/LO/03</t>
  </si>
  <si>
    <t>IYORE OBASOHAN</t>
  </si>
  <si>
    <t>ED/OR/UG/IY/EU/02</t>
  </si>
  <si>
    <t>JUDITH OSASENAGHA</t>
  </si>
  <si>
    <t>ED/OR/UG/JU/JO/01</t>
  </si>
  <si>
    <t>SPECIAL OSARUGHIAGBON</t>
  </si>
  <si>
    <t>ED/OR/UG/SP/BL/03</t>
  </si>
  <si>
    <t>KINDNESS AGHEDO</t>
  </si>
  <si>
    <t>DENILA ENODION</t>
  </si>
  <si>
    <t>RUTH WILLIAMS OSAMUYI</t>
  </si>
  <si>
    <t>HAPPY ATILADE</t>
  </si>
  <si>
    <t>AMOXYL AND METRONIDAZOLE</t>
  </si>
  <si>
    <t>S.T.I</t>
  </si>
  <si>
    <t>DOXYCYCLINE, IBUPROFEN AND METRONIDAZOLE</t>
  </si>
  <si>
    <t>DOXYCYCLINE, AMOXYL, METRONIDAZOLE AND PARACETAMOL</t>
  </si>
  <si>
    <t>DOXYCYCLINE,AMOXYL, IBUPROFEN AND METRONIDAZOLE</t>
  </si>
  <si>
    <t>S.T. I</t>
  </si>
  <si>
    <t>DOXYCYCLINE, AMOXYL AND METRONIDAZOLE</t>
  </si>
  <si>
    <t>9JA Girls Spoke</t>
  </si>
  <si>
    <t>9JA Girls Hub</t>
  </si>
  <si>
    <t>LLH Reach Out (9JA Girls)</t>
  </si>
  <si>
    <t>Walk-in 9JA Girls Spoke</t>
  </si>
  <si>
    <t>LLH Class (9JA Girls)</t>
  </si>
  <si>
    <t>Walk-in 9JA Girls Hub</t>
  </si>
  <si>
    <t>ED/OR/UG/JU/BL/03</t>
  </si>
  <si>
    <t>ED/OR/UG/IS/LO/01</t>
  </si>
  <si>
    <t>ED/OR/EV/PR/BE/01</t>
  </si>
  <si>
    <t>ED/IK/UG/PR/OS/02</t>
  </si>
  <si>
    <t>ESTHER SUNDAY</t>
  </si>
  <si>
    <t>BLESSING LAWSON</t>
  </si>
  <si>
    <t>GLORY OMORODION</t>
  </si>
  <si>
    <t>ED/OR/UG/AN/CH/03</t>
  </si>
  <si>
    <t>ED/OR/UG/OS/JU/02</t>
  </si>
  <si>
    <t>ED/OR/UG/QU/RO/03</t>
  </si>
  <si>
    <t>ED/OR/UG/GR/LO/02</t>
  </si>
  <si>
    <t>ED/OR/UG/FA/JO/01</t>
  </si>
  <si>
    <t>FAVOUR OSAZUWA</t>
  </si>
  <si>
    <t>VIVIAN EGHAGHE</t>
  </si>
  <si>
    <t>ED/OR/EV/JO/BE/03</t>
  </si>
  <si>
    <t>ED/OR/EV/LY/ME/03</t>
  </si>
  <si>
    <t>ED/OR/UG/FA/RO/02</t>
  </si>
  <si>
    <t>ED/OR/UG/MA/JO/01</t>
  </si>
  <si>
    <t>SANDRA IFUDU</t>
  </si>
  <si>
    <t>ED/OR/EV/MA/BL/02</t>
  </si>
  <si>
    <t>ED/OR/EV/RO/CH/01</t>
  </si>
  <si>
    <t>ED/OR/EV/GL/ST/01</t>
  </si>
  <si>
    <t>ED/OR/EV/BE/OS/01</t>
  </si>
  <si>
    <t>ED/OR/EV/JU/FA/02</t>
  </si>
  <si>
    <t>JENNIFER OSAHON</t>
  </si>
  <si>
    <t>GRACE OSAYANDE</t>
  </si>
  <si>
    <t>ED/OR/UG/ES/PA/02</t>
  </si>
  <si>
    <t>ED/OR/UG/OS/MA/01</t>
  </si>
  <si>
    <t>ED/OR/UG/OK/BU/01</t>
  </si>
  <si>
    <t>ED/OR/UG/JA/BL/03</t>
  </si>
  <si>
    <t>ED/OR/UG/AN/JO/01</t>
  </si>
  <si>
    <t>ED/OR/UG/OS/HA/02</t>
  </si>
  <si>
    <t>ED/OR/UG/SU/JO/01</t>
  </si>
  <si>
    <t>ED/OR/UG/BL/KA/02</t>
  </si>
  <si>
    <t>BLESSING CHRISTOPHER</t>
  </si>
  <si>
    <t>ED/OR/UG/JA/FE/02</t>
  </si>
  <si>
    <t>ESTHER MOSES</t>
  </si>
  <si>
    <t>ED/OR/EV/MA/RI/06</t>
  </si>
  <si>
    <t>JOYCE OGBONNA</t>
  </si>
  <si>
    <t>JOY OGBEBOR</t>
  </si>
  <si>
    <t>MARY JOHNSON</t>
  </si>
  <si>
    <t>IVIE OSAGIE</t>
  </si>
  <si>
    <t>ED/OR/UG/BL/LO/01</t>
  </si>
  <si>
    <t>ED/OR/UG/SU/OS/01</t>
  </si>
  <si>
    <t>ED/OR/EV/GO/MA/01</t>
  </si>
  <si>
    <t>ED/OR/EV/MA/JU/03</t>
  </si>
  <si>
    <t>ED/OR/UG/VI/LU/03</t>
  </si>
  <si>
    <t>ED/OR/UG/AM/CH/03</t>
  </si>
  <si>
    <t>ED/OR/UG/FA/PA/03</t>
  </si>
  <si>
    <t>JOY OSAYANDE</t>
  </si>
  <si>
    <t>SISTER</t>
  </si>
  <si>
    <t>ED/OR/EV/CH/NG/02</t>
  </si>
  <si>
    <t>BLESSING OSAZEE</t>
  </si>
  <si>
    <t>QUEEN IDAHOSA</t>
  </si>
  <si>
    <t>JOY OSAGHAE</t>
  </si>
  <si>
    <t>IRENE IGBINOSA</t>
  </si>
  <si>
    <t>ED/OR/EV/PR/OS/06</t>
  </si>
  <si>
    <t>BLESSING LUCKY</t>
  </si>
  <si>
    <t>ED/OR/EV/RU/PA/01</t>
  </si>
  <si>
    <t>ED/OR/EV/MA/LO/03</t>
  </si>
  <si>
    <t>ED/OR/EV/PR/MA/02</t>
  </si>
  <si>
    <t>ED/OR/EV/CH/MA/01</t>
  </si>
  <si>
    <t>ED/OR/UG/OG/JO/01</t>
  </si>
  <si>
    <t>BRENDA OSAGIE</t>
  </si>
  <si>
    <t>ED/OR/UG/AN/RO/03</t>
  </si>
  <si>
    <t>ED/OR/EV/MA/ES/02</t>
  </si>
  <si>
    <t>ED/OR/EV/PR/SA/02</t>
  </si>
  <si>
    <t>ED/OR/EV/ME/SO/03</t>
  </si>
  <si>
    <t>ED/OR/UG/EL/GR/01</t>
  </si>
  <si>
    <t>ELIZABETH SHAIBU</t>
  </si>
  <si>
    <t>ED/OR/UG/JU/HE/01</t>
  </si>
  <si>
    <t>JULIET LUCKY</t>
  </si>
  <si>
    <t>ED/OR/UG/JU/AN/02</t>
  </si>
  <si>
    <t>JULIET LIONEL</t>
  </si>
  <si>
    <t>ED/OR/UG/MI/HA/03</t>
  </si>
  <si>
    <t>MIRABEL AKOLYN</t>
  </si>
  <si>
    <t>ED/OR/UG/SA/RO/02</t>
  </si>
  <si>
    <t>SARAH UDEZE</t>
  </si>
  <si>
    <t>ED/OR/UG/PR/BL/02</t>
  </si>
  <si>
    <t>PRINCESS NWOKEM</t>
  </si>
  <si>
    <t>ED/OR/UG/EB/AD/03</t>
  </si>
  <si>
    <t>EBERE OKUMA</t>
  </si>
  <si>
    <t>ED/OR/UG/EM/LO/02</t>
  </si>
  <si>
    <t>EMMANUELLA NWAFOR</t>
  </si>
  <si>
    <t>ED/OR/UG/DA/HA/02</t>
  </si>
  <si>
    <t>DAPHNE LEGEMAH</t>
  </si>
  <si>
    <t>ED/OR/UG/CY/RO/01</t>
  </si>
  <si>
    <t>CYNTHIA UDOH</t>
  </si>
  <si>
    <t>ED/OR/UG/AN/MA/03</t>
  </si>
  <si>
    <t>ANITA OGEDENGE</t>
  </si>
  <si>
    <t>ED/OR/UG/ME/JO/02</t>
  </si>
  <si>
    <t>MERCY CHRISTOPHER</t>
  </si>
  <si>
    <t>ED/OR/UG/RU/FR/02</t>
  </si>
  <si>
    <t>RUTH NWOYE</t>
  </si>
  <si>
    <t>ED/OR/UG/VI/RO/05</t>
  </si>
  <si>
    <t>VICTORIA JOHN</t>
  </si>
  <si>
    <t>ED/OR/UG/ME/ME/05</t>
  </si>
  <si>
    <t>MELANIE ADESOTU</t>
  </si>
  <si>
    <t>ED/OR/UG/PR/IM/01</t>
  </si>
  <si>
    <t>PRINCESS UGBAZE</t>
  </si>
  <si>
    <t>ED/OR/UG/RE/JU/02</t>
  </si>
  <si>
    <t>REBECCA DEME</t>
  </si>
  <si>
    <t>BELINDA OKON</t>
  </si>
  <si>
    <t>ED/OR/UG/KE/EF/02</t>
  </si>
  <si>
    <t>KEMUTE OBUKOKWHO</t>
  </si>
  <si>
    <t>ED/OR/UG/RU/GR/05</t>
  </si>
  <si>
    <t>RUTH OHIRI</t>
  </si>
  <si>
    <t>ED/OR/UG/JO/LO/03</t>
  </si>
  <si>
    <t>JOYCE IMARIABE</t>
  </si>
  <si>
    <t>ED/OR/UG/MA/BL/02</t>
  </si>
  <si>
    <t>MARY MATTHEW</t>
  </si>
  <si>
    <t>JUDITH IYEKEKPOLOR</t>
  </si>
  <si>
    <t>ED/OR/EV/DO/FA/06</t>
  </si>
  <si>
    <t>DORIS OSIFO</t>
  </si>
  <si>
    <t>ED/OR/EV/FA/AB/09</t>
  </si>
  <si>
    <t>FAITH IREMIWIN</t>
  </si>
  <si>
    <t>ED/OR/EV/OS/JU/01</t>
  </si>
  <si>
    <t>OSATO HARRISON</t>
  </si>
  <si>
    <t>ED/OR/EV/EV/CE/04</t>
  </si>
  <si>
    <t>EVELYN EDIONZEE</t>
  </si>
  <si>
    <t>ED/OR/EV/MA/JO/05</t>
  </si>
  <si>
    <t>MAMA AVENBUAN</t>
  </si>
  <si>
    <t>ED/OR/EV/AD/CH/07</t>
  </si>
  <si>
    <t>ADESUWA DANIELS</t>
  </si>
  <si>
    <t>ROSEMARY AKPORS</t>
  </si>
  <si>
    <t>ED/OR/EV/JA/RI/04</t>
  </si>
  <si>
    <t>JASMINE OGBOEN</t>
  </si>
  <si>
    <t>PRECIOUS OZIEGBE</t>
  </si>
  <si>
    <t>ED/OR/EV/BL/KA/04</t>
  </si>
  <si>
    <t>BLESSING ONWUBUKE</t>
  </si>
  <si>
    <t>ED/OR/EV/GL/MA/06</t>
  </si>
  <si>
    <t>GLORIA UZU</t>
  </si>
  <si>
    <t>ED/OR/EV/EM/JO/02</t>
  </si>
  <si>
    <t>EMMANUELLA ORIAFOR</t>
  </si>
  <si>
    <t>ED/OR/EV/JA/PI/03</t>
  </si>
  <si>
    <t>JANE ABIOBUN</t>
  </si>
  <si>
    <t>ED/OR/EV/CH/LA/04</t>
  </si>
  <si>
    <t>CHIZOBA IKE</t>
  </si>
  <si>
    <t>ED/OR/EV/BE/HA/04</t>
  </si>
  <si>
    <t>BERNICE ANIMWUDE</t>
  </si>
  <si>
    <t>ED/OR/EV/CH/ES/05</t>
  </si>
  <si>
    <t>CHARITY OBOHE</t>
  </si>
  <si>
    <t>ED/OR/EV/BL/ST/03</t>
  </si>
  <si>
    <t>BLESSING OTEGHARE</t>
  </si>
  <si>
    <t>ED/OR/EV/OM/VA/03</t>
  </si>
  <si>
    <t>OMOROWA AMAVBIESE</t>
  </si>
  <si>
    <t>ED/OR/EV/TE/ES/07</t>
  </si>
  <si>
    <t>TESSY OKONUFUA</t>
  </si>
  <si>
    <t>ED/OR/EV/OM/VI/06</t>
  </si>
  <si>
    <t>OMONIGHO OKEYERE</t>
  </si>
  <si>
    <t>ED/OR/EV/JE/IR/05</t>
  </si>
  <si>
    <t>JENNY AIGBOVBOSA</t>
  </si>
  <si>
    <t>ED/OR/EV/SA/RA/01</t>
  </si>
  <si>
    <t>SANDRA AIGBOGUN</t>
  </si>
  <si>
    <t>ED/OR/EV/TE/IT/05</t>
  </si>
  <si>
    <t>TESSY WILLIAM</t>
  </si>
  <si>
    <t>RUTH OSAMUYI</t>
  </si>
  <si>
    <t>ED/OR/EV/CL/RA/05</t>
  </si>
  <si>
    <t>CLEARY CALISTUS</t>
  </si>
  <si>
    <t>ED/OR/EV/FA/SA/03</t>
  </si>
  <si>
    <t>FAITH AJAKU</t>
  </si>
  <si>
    <t>ED/OR/IK/FA/FL/04</t>
  </si>
  <si>
    <t>FAITH OMOREGBE</t>
  </si>
  <si>
    <t>ED/OR/IK/EG/RO/01</t>
  </si>
  <si>
    <t>EGHOSA OKONZUWA</t>
  </si>
  <si>
    <t>ED/OR/IK/PR/SU/04</t>
  </si>
  <si>
    <t>PRINCESS EBUKA</t>
  </si>
  <si>
    <t>ED/OR/IK/KE/CA/01</t>
  </si>
  <si>
    <t>KEMI ODUNAYO</t>
  </si>
  <si>
    <t>ED/OR/IK/LU/FA/O4</t>
  </si>
  <si>
    <t>LUCKY OMUA</t>
  </si>
  <si>
    <t>ED/OR/IK/CH/DI/01</t>
  </si>
  <si>
    <t>CHIZOBA NWOKORIE</t>
  </si>
  <si>
    <t>ED/OR/IK/EL/MA/02</t>
  </si>
  <si>
    <t>ELIZABETH TOCHUKWU</t>
  </si>
  <si>
    <t>ED/OR/IK/FR/VI/04</t>
  </si>
  <si>
    <t>FRANCES ONYAMON</t>
  </si>
  <si>
    <t>ED/OR/IK/TI/FA/02</t>
  </si>
  <si>
    <t>TINA UCHE</t>
  </si>
  <si>
    <t>ED/OR/IK/OG/OS/04</t>
  </si>
  <si>
    <t>OGHOGHO OGONOR</t>
  </si>
  <si>
    <t>ED/OR/IK/LI/FA/03</t>
  </si>
  <si>
    <t>LILIAN AYOTUNDE</t>
  </si>
  <si>
    <t>ED/OR/IK/AL/ST/04</t>
  </si>
  <si>
    <t>ALERO TONI</t>
  </si>
  <si>
    <t>ED/OR/IK/TI/BA/04</t>
  </si>
  <si>
    <t>TITILAYO USMAN</t>
  </si>
  <si>
    <t>ED/OR/IK/BI/TU/06</t>
  </si>
  <si>
    <t>BISI BENSON</t>
  </si>
  <si>
    <t>ED/OR/IK/NA/CH/07</t>
  </si>
  <si>
    <t>NANCY OYEBUCHI</t>
  </si>
  <si>
    <t>ED/OR/IK/SA/VA/02</t>
  </si>
  <si>
    <t>SAVIOUR OKOLIE</t>
  </si>
  <si>
    <t>ED/OR/IK/JO/EB/02</t>
  </si>
  <si>
    <t>JOSEPHINE WEZOR</t>
  </si>
  <si>
    <t>ED/OR/IK/BE/ST/02</t>
  </si>
  <si>
    <t>BECKY SEGUN</t>
  </si>
  <si>
    <t>ED/OR/IK/MA/MA/02</t>
  </si>
  <si>
    <t>MARY ODEWINGIE</t>
  </si>
  <si>
    <t>ED/OR/IK/ES/TI/04</t>
  </si>
  <si>
    <t>ESOSA ERO</t>
  </si>
  <si>
    <t>ED/OR/IK/IM/MA/02</t>
  </si>
  <si>
    <t>IMPERIAL OBETON</t>
  </si>
  <si>
    <t>ED/OR/IK/GI/FE/01</t>
  </si>
  <si>
    <t>GIFT IDAHOSA</t>
  </si>
  <si>
    <t>ED/OR/IK/AN/OG/03</t>
  </si>
  <si>
    <t>ANNA ERHUMWUNSE</t>
  </si>
  <si>
    <t>ED/OR/IK/VI/SU/04</t>
  </si>
  <si>
    <t>VIVIAN AFOTAVWO</t>
  </si>
  <si>
    <t>ED/OR/IK/HA/RO/02</t>
  </si>
  <si>
    <t>HAPPY AJAYI</t>
  </si>
  <si>
    <t>ED/OR/IK/FA/VI/05</t>
  </si>
  <si>
    <t>FAITH EGUASANIA</t>
  </si>
  <si>
    <t>ED/OR/IK/CO/AN/01</t>
  </si>
  <si>
    <t>COMFORT JONATHAN</t>
  </si>
  <si>
    <t>ED/OR/IK/GL/MA/01</t>
  </si>
  <si>
    <t>GLORIOUS ODUWA</t>
  </si>
  <si>
    <t>ED/OR/IK/OF/PR/05</t>
  </si>
  <si>
    <t>OFURE OVIAWE</t>
  </si>
  <si>
    <t>ED/OR/IK/AB/BL/02</t>
  </si>
  <si>
    <t>ABIGAIL AGUELE</t>
  </si>
  <si>
    <t>ED/OR/IK/SH/MU/01</t>
  </si>
  <si>
    <t>SHAMSIYA UMARU</t>
  </si>
  <si>
    <t>ED/OR/IK/ME/DO/05</t>
  </si>
  <si>
    <t>MERCY EHIGIATOR</t>
  </si>
  <si>
    <t>ED/OR/IK/IY/HA/05</t>
  </si>
  <si>
    <t>IYABOR SHUAIBU</t>
  </si>
  <si>
    <t>ED/OR/IK/US/ZA/06</t>
  </si>
  <si>
    <t>USEINA ABUBAAR</t>
  </si>
  <si>
    <t>ED/OR/IK/VI/DE/01</t>
  </si>
  <si>
    <t>VIVIAN EKPOKHALE</t>
  </si>
  <si>
    <t>ED/OR/IK/MA/AL/01</t>
  </si>
  <si>
    <t>MARYAM USMAN</t>
  </si>
  <si>
    <t>ED/OR/IK/HE/CA/01</t>
  </si>
  <si>
    <t>HELEN OWIE</t>
  </si>
  <si>
    <t>ED/OR/IK/CH/CO/02</t>
  </si>
  <si>
    <t>CHARITY ASEMOTA</t>
  </si>
  <si>
    <t>ED/OR/IK/OF/IK/05</t>
  </si>
  <si>
    <t>OFURE OBEHI</t>
  </si>
  <si>
    <t>ED/OR/IK/VI/BE/01</t>
  </si>
  <si>
    <t>VIVIAN IYAYI</t>
  </si>
  <si>
    <t>ED/OR/IK/CH/NG/02</t>
  </si>
  <si>
    <t>CHIKA UWOYE</t>
  </si>
  <si>
    <t>ED/OR/IK/YV/CH/06</t>
  </si>
  <si>
    <t>YVONNE UFUOMA</t>
  </si>
  <si>
    <t>ED/OR/IK/OS/IY/02</t>
  </si>
  <si>
    <t>OSASU OBOSA</t>
  </si>
  <si>
    <t>ED/OR/IK/ME/JO/04</t>
  </si>
  <si>
    <t>MERCY FELIX</t>
  </si>
  <si>
    <t>ED/OR/IK/PA/FL/01</t>
  </si>
  <si>
    <t>PATIENCE ONAIWU</t>
  </si>
  <si>
    <t>ED/OR/IK/LI/HE/03</t>
  </si>
  <si>
    <t>LILIAN OLAYE</t>
  </si>
  <si>
    <t>ED/OR/IK/JO/SU/01</t>
  </si>
  <si>
    <t>JOSEPHINE IYASE</t>
  </si>
  <si>
    <t>ED/OR/IK/BE/FE/02</t>
  </si>
  <si>
    <t>BEAUTY ILUOBE</t>
  </si>
  <si>
    <t>ED/OR/IK/EL/BO/05</t>
  </si>
  <si>
    <t>ELIZABETH ALAKE</t>
  </si>
  <si>
    <t>ED/OR/IK/JU/PA/06</t>
  </si>
  <si>
    <t>JULIET OFOGBA</t>
  </si>
  <si>
    <t>ED/OR/IK/OS/JO/04</t>
  </si>
  <si>
    <t>OSATO OGBEIDE</t>
  </si>
  <si>
    <t>ED/OR/IK/SU/FO/01</t>
  </si>
  <si>
    <t>SUSAN VOKE</t>
  </si>
  <si>
    <t>ED/OR/IK/BL/OS/03</t>
  </si>
  <si>
    <t>BLESSING KINGSLEY</t>
  </si>
  <si>
    <t>ED/OR/IK/BO/KA/05</t>
  </si>
  <si>
    <t>BOSE JOSEPH</t>
  </si>
  <si>
    <t>ED/OR/IK/OG/EF/05</t>
  </si>
  <si>
    <t>OGHOMWEN IDAHOSA</t>
  </si>
  <si>
    <t>ED/OR/IK/FA/OS/01</t>
  </si>
  <si>
    <t>FAITH DAVID</t>
  </si>
  <si>
    <t>ED/OR/IK/CH/SE/01</t>
  </si>
  <si>
    <t>CHIOMA OKOYE</t>
  </si>
  <si>
    <t>ED/OR/IK/LO/DO/04</t>
  </si>
  <si>
    <t>LOVINA IMHENIGA</t>
  </si>
  <si>
    <t>ED/OR/IK/PR/PA/04</t>
  </si>
  <si>
    <t>PRECIOUS OKEKE</t>
  </si>
  <si>
    <t>ED/OR/IK/BE/SH/01</t>
  </si>
  <si>
    <t>BELLA SIKIRU</t>
  </si>
  <si>
    <t>ED/OR/IK/MU/AD/06</t>
  </si>
  <si>
    <t>MUINATU UMORU</t>
  </si>
  <si>
    <t>ED/OR/IK/BO/MA/04</t>
  </si>
  <si>
    <t>BOSE TUESDAY</t>
  </si>
  <si>
    <t>ED/OR/IK/IR/EV/01</t>
  </si>
  <si>
    <t>IROGHAMA ONAGHISE</t>
  </si>
  <si>
    <t>ED/OR/IK/TH/FR/05</t>
  </si>
  <si>
    <t>THERESA STEVEN</t>
  </si>
  <si>
    <t>ED/OR/IK/JO/BL/02</t>
  </si>
  <si>
    <t>ED/OR/IK/FL/ME/01</t>
  </si>
  <si>
    <t>FLORENCE JULIUS</t>
  </si>
  <si>
    <t>ED/OR/IK/FE/AG/02</t>
  </si>
  <si>
    <t>FELICITY OSAZUWA</t>
  </si>
  <si>
    <t>ED/OR/IK/SA/ME/05</t>
  </si>
  <si>
    <t>SARAH ELOHOR</t>
  </si>
  <si>
    <t>ED/OR/IK/MA/BA/01</t>
  </si>
  <si>
    <t>MARY IDIAHI</t>
  </si>
  <si>
    <t>ED/OR/IK/ES/GR/07</t>
  </si>
  <si>
    <t>ESTHER UGBALA</t>
  </si>
  <si>
    <t>ED/OR/IK/FA/ES/03</t>
  </si>
  <si>
    <t>FAITH AISOSA</t>
  </si>
  <si>
    <t>ED/OR/IK/ME/PA/02</t>
  </si>
  <si>
    <t>MERCY OWALAFE</t>
  </si>
  <si>
    <t>ED/OR/IK/JO/ST/01</t>
  </si>
  <si>
    <t>JOYCE CHIDINMA</t>
  </si>
  <si>
    <t>ED/OR/IK/CH/JO/06</t>
  </si>
  <si>
    <t>CHOSEN IWEOKHAI</t>
  </si>
  <si>
    <t>ED/OR/IK/VI/ME/03</t>
  </si>
  <si>
    <t>VIVIAN SONNY</t>
  </si>
  <si>
    <t>ED/OR/IK/ES/JU/03</t>
  </si>
  <si>
    <t>ESOHE OSARENREN</t>
  </si>
  <si>
    <t>ED/OR/IK/JU/VI/04</t>
  </si>
  <si>
    <t>JULIET ONAIWU</t>
  </si>
  <si>
    <t>ED/OR/IK/OS/SU/01</t>
  </si>
  <si>
    <t>OSINOBU OSASEYINOMA</t>
  </si>
  <si>
    <t>ED/OR/IK/VI/VI/04</t>
  </si>
  <si>
    <t>VICKY APAKALA</t>
  </si>
  <si>
    <t>ED/OR/IK/CH/CH/05</t>
  </si>
  <si>
    <t>CHOOSEN EBUNLOMO</t>
  </si>
  <si>
    <t>ED/OR/IK/EV/MA/06</t>
  </si>
  <si>
    <t>EVA OMO</t>
  </si>
  <si>
    <t>ED/OR/IK/ES/FA/02</t>
  </si>
  <si>
    <t>ESTHER OSEMUDIAMEN</t>
  </si>
  <si>
    <t>ED/OR/IK/LY/NA/07</t>
  </si>
  <si>
    <t>LYNDA CHUKS</t>
  </si>
  <si>
    <t>ED/OR/IK/SU/MA/05</t>
  </si>
  <si>
    <t>SUCCESS OSAMA</t>
  </si>
  <si>
    <t>ED/OR/IK/AN/MA/04</t>
  </si>
  <si>
    <t>ANN ITOBI</t>
  </si>
  <si>
    <t>ED/OR/IK/EV/CH/01</t>
  </si>
  <si>
    <t>EVENLYN DIHKRAT</t>
  </si>
  <si>
    <t>ED/OR/IK/OS/PA/06</t>
  </si>
  <si>
    <t>OSARO GUOBADIA</t>
  </si>
  <si>
    <t>ED/OR/IK/BL/SA/01</t>
  </si>
  <si>
    <t>BLESSED OGBEBOR</t>
  </si>
  <si>
    <t>ED/OR/IK/TO/MA/01</t>
  </si>
  <si>
    <t>TOYIN OMISORE</t>
  </si>
  <si>
    <t>ED/OR/IK/OG/CY/05</t>
  </si>
  <si>
    <t>OGHOGHO OGBEISE</t>
  </si>
  <si>
    <t>ED/OR/IK/CH/EM/01</t>
  </si>
  <si>
    <t>CHIKA ANOKULU</t>
  </si>
  <si>
    <t>ED/OR/IK/TH/OS/05</t>
  </si>
  <si>
    <t>THERESA MUSA</t>
  </si>
  <si>
    <t>ED/OR/IK/EB/MA/07</t>
  </si>
  <si>
    <t>EBERE OSIFO</t>
  </si>
  <si>
    <t>ED/OR/IK/CI/LI/05</t>
  </si>
  <si>
    <t>CIDDY ITOBI</t>
  </si>
  <si>
    <t>ED/OR/IK/OS/ME/01</t>
  </si>
  <si>
    <t>OSATO ENAHORO</t>
  </si>
  <si>
    <t>ED/OR/IK/CH/AG/01</t>
  </si>
  <si>
    <t>CHIOMA AZEEZ</t>
  </si>
  <si>
    <t>ED/OR/IK/JO/LU/01</t>
  </si>
  <si>
    <t>JOLOMI OKEKE</t>
  </si>
  <si>
    <t>ED/OR/IK/VI/FL/02</t>
  </si>
  <si>
    <t>VIVIAN EGIARHUWA</t>
  </si>
  <si>
    <t>ED/OR/IK/GR/SA/02</t>
  </si>
  <si>
    <t>GRACE IYODU</t>
  </si>
  <si>
    <t>ED/OR/IK/BL/PH/05</t>
  </si>
  <si>
    <t>BLESSING GABRIEL</t>
  </si>
  <si>
    <t>ED/OR/IK/ME/FA/03</t>
  </si>
  <si>
    <t>MERCY UDEH</t>
  </si>
  <si>
    <t>ED/OR/IK/HE/FE/05</t>
  </si>
  <si>
    <t>HEMNATHA AKHIGBE</t>
  </si>
  <si>
    <t>ED/OR/IK/EM/GR/02</t>
  </si>
  <si>
    <t>EMILY MORGAN</t>
  </si>
  <si>
    <t>ED/OR/IK/PR/ED/01</t>
  </si>
  <si>
    <t>PRECIOUS FRIDAY</t>
  </si>
  <si>
    <t>ED/OR/IK/ED/ES/02</t>
  </si>
  <si>
    <t>EDITH E O IMARUGHE</t>
  </si>
  <si>
    <t>ED/OR/IK/JO/GL/06</t>
  </si>
  <si>
    <t>JOY ALFRED</t>
  </si>
  <si>
    <t>ED/OR/IK/JO/FL/03</t>
  </si>
  <si>
    <t>ED/OR/IK/PA/VE/02</t>
  </si>
  <si>
    <t>PATRICIA ATAMA</t>
  </si>
  <si>
    <t>ED/OR/IK/JO/IS/01</t>
  </si>
  <si>
    <t>JOY BEST</t>
  </si>
  <si>
    <t>ED/OR/IK/AI/MA/02</t>
  </si>
  <si>
    <t>AISHA ABARKAR</t>
  </si>
  <si>
    <t>ED/OR/IK/BL/ES/07</t>
  </si>
  <si>
    <t>BLESSING EGHAREVBA</t>
  </si>
  <si>
    <t>ED/OR/IK/VI/BL/01</t>
  </si>
  <si>
    <t>VICTORY THOMAS</t>
  </si>
  <si>
    <t>ED/OR/IK/HA/RE/04</t>
  </si>
  <si>
    <t>HAPPINESS OSAS</t>
  </si>
  <si>
    <t>ED/OR/IK/HA/EU/01</t>
  </si>
  <si>
    <t>HAPPY MONDAY</t>
  </si>
  <si>
    <t>ED/OR/IK/VI/SA/04</t>
  </si>
  <si>
    <t>VIVIAN UGBOTOR</t>
  </si>
  <si>
    <t>ED/OR/IK/QU/PA/02</t>
  </si>
  <si>
    <t>QUEEN MOSES</t>
  </si>
  <si>
    <t>ED/OR/IK/IZ/EK/01</t>
  </si>
  <si>
    <t>IZ AMBROSE</t>
  </si>
  <si>
    <t>ED/OR/UG/EM/SU/02</t>
  </si>
  <si>
    <t>EMMANUELLA OSAZUWA</t>
  </si>
  <si>
    <t>ED/OR/UG/PR/FL/02</t>
  </si>
  <si>
    <t>PRECIOUS IDEWO</t>
  </si>
  <si>
    <t>HIGHER</t>
  </si>
  <si>
    <t>ED/OR/UG/EV/RO/01</t>
  </si>
  <si>
    <t>EVENLYN OSAGHEMA</t>
  </si>
  <si>
    <t>ED/OR/UG/VI/VE/04</t>
  </si>
  <si>
    <t>VICTORY IGBINIGIE</t>
  </si>
  <si>
    <t>ED/OR/UG/VI/RO/01</t>
  </si>
  <si>
    <t>VICTORIA ANTHONY</t>
  </si>
  <si>
    <t>ED/OR/UG/PA/ME/04</t>
  </si>
  <si>
    <t>PAMELA EPELLE</t>
  </si>
  <si>
    <t>ED/OR/UG/BL/VI/01</t>
  </si>
  <si>
    <t>BLESSING ONIFADE</t>
  </si>
  <si>
    <t>ED/OR/UG/RE/AB/01</t>
  </si>
  <si>
    <t>RECHEAL OKONKWO</t>
  </si>
  <si>
    <t>ED/OR/UG/BU/OM/03</t>
  </si>
  <si>
    <t>BUMI ADEBAYO</t>
  </si>
  <si>
    <t>ED/OR/UG/ME/BL/02</t>
  </si>
  <si>
    <t>MERCY OKEZIE</t>
  </si>
  <si>
    <t>ED/OR/UG/PA/ST/06</t>
  </si>
  <si>
    <t>PATIENCE OGBAJI</t>
  </si>
  <si>
    <t>JULIET DICKSON</t>
  </si>
  <si>
    <t>ED/OR/UG/HE/HA/01</t>
  </si>
  <si>
    <t>HELEN LAWAL</t>
  </si>
  <si>
    <t>ED/OR/UG/EL/GL/03</t>
  </si>
  <si>
    <t>ELIZABETH PAUL</t>
  </si>
  <si>
    <t>ED/OR/UG/JU/RE/04</t>
  </si>
  <si>
    <t>JULIANNA OROBATOR</t>
  </si>
  <si>
    <t>ED/OR/UG/LO/FE/03</t>
  </si>
  <si>
    <t>LOVETH OVIASU</t>
  </si>
  <si>
    <t>ED/OR/UG/BE/RO/03</t>
  </si>
  <si>
    <t>BEAUTY OMOREGBE</t>
  </si>
  <si>
    <t>ED/OR/UG/KO/VE/01</t>
  </si>
  <si>
    <t>KOLLECT ODEH</t>
  </si>
  <si>
    <t>ED/OR/UG/PR/AN/02</t>
  </si>
  <si>
    <t>PREFERENCE ONIGHO</t>
  </si>
  <si>
    <t>ED/OR/UG/GI/BR/05</t>
  </si>
  <si>
    <t>GIFT JOSEPH</t>
  </si>
  <si>
    <t>ED/OR/UG/ZO/TR/01</t>
  </si>
  <si>
    <t>ZOE OJO</t>
  </si>
  <si>
    <t>ED/OR/UG/BL/GI/05</t>
  </si>
  <si>
    <t>ED/OR/UG/MA/AI/01</t>
  </si>
  <si>
    <t>MARYAM YUSUF</t>
  </si>
  <si>
    <t>ED/OR/UG/VI/JU/01</t>
  </si>
  <si>
    <t>VICTORIA ELVIS</t>
  </si>
  <si>
    <t>ED/OR/UG/RU/BE/03</t>
  </si>
  <si>
    <t>RUTH OSAWEKHOE</t>
  </si>
  <si>
    <t>ED/OR/UG/JU/FA/01</t>
  </si>
  <si>
    <t>JUDITH IGBINEWEKA</t>
  </si>
  <si>
    <t>ED/OR/EV/TA/OM/01</t>
  </si>
  <si>
    <t>TAIYE ABUKARIM</t>
  </si>
  <si>
    <t>ED/OR/EV/SU/PA/02</t>
  </si>
  <si>
    <t>SUSAN OKEGUARE</t>
  </si>
  <si>
    <t>ED/OR/EV/RO/FI/01</t>
  </si>
  <si>
    <t>RONKE ABULEYE</t>
  </si>
  <si>
    <t>MARY OSOSELE</t>
  </si>
  <si>
    <t>ED/OR/EV/JA/RU/03</t>
  </si>
  <si>
    <t>JASMINE OYEKERE</t>
  </si>
  <si>
    <t>ED/OR/EV/ES/ME/08</t>
  </si>
  <si>
    <t>ESTHER CHIBUZOR</t>
  </si>
  <si>
    <t>ED/OR/EV/OK/MA/03</t>
  </si>
  <si>
    <t>OKE AKELE</t>
  </si>
  <si>
    <t>ED/OR/EV/AD/CY/06</t>
  </si>
  <si>
    <t>ADEOLA TIJESUNI</t>
  </si>
  <si>
    <t>ED/OR/EV/MA/AI/04</t>
  </si>
  <si>
    <t>MARYJANE EZIKE</t>
  </si>
  <si>
    <t>ED/OR/EV/PR/HE/06</t>
  </si>
  <si>
    <t>PROSPER OGBUDU</t>
  </si>
  <si>
    <t>ED/OR/EV/PR/RE/07</t>
  </si>
  <si>
    <t>PRISCA MORDI</t>
  </si>
  <si>
    <t>ED/OR/EV/TI/BU/06</t>
  </si>
  <si>
    <t>TITILAYO AKINTUNDE</t>
  </si>
  <si>
    <t>ED/OR/EV/MA/RU/06</t>
  </si>
  <si>
    <t>MABEL ODION</t>
  </si>
  <si>
    <t>ED/OR/EV/AG/PE/02</t>
  </si>
  <si>
    <t>AGATHA ONAIWU</t>
  </si>
  <si>
    <t>ED/OR/EV/MI/LU/05</t>
  </si>
  <si>
    <t>MIRABEL ETINOSA</t>
  </si>
  <si>
    <t>ED/OR/EV/OT/JI/05</t>
  </si>
  <si>
    <t>OTEGA MARIRE</t>
  </si>
  <si>
    <t>ED/OR/EV/GR/NO/05</t>
  </si>
  <si>
    <t>GRACE SUBOBO</t>
  </si>
  <si>
    <t>ED/OR/EV/AB/QU/01</t>
  </si>
  <si>
    <t>ABIEUWA OSAMAGBE</t>
  </si>
  <si>
    <t>ED/OR/EV/OD/RI/03</t>
  </si>
  <si>
    <t>ODUWA OLOTU</t>
  </si>
  <si>
    <t>ED/OR/EV/EL/GI/01</t>
  </si>
  <si>
    <t>ELIZABETH OKOYEBOH</t>
  </si>
  <si>
    <t>ED/OR/EV/JE/EF/02</t>
  </si>
  <si>
    <t>JENNIFER ENORAGBON</t>
  </si>
  <si>
    <t>ED/OR/EV/SU/OR/04</t>
  </si>
  <si>
    <t>SUCCESS OKIE</t>
  </si>
  <si>
    <t>ED/OR/EV/GO/RU/02</t>
  </si>
  <si>
    <t>GOLDIE ITUNU</t>
  </si>
  <si>
    <t>ED/OR/UG/AN/MO/06</t>
  </si>
  <si>
    <t>ANNABEL JOSEPH</t>
  </si>
  <si>
    <t>ED/OR/UG/EF/LO/01</t>
  </si>
  <si>
    <t>EFE IGIEBOR</t>
  </si>
  <si>
    <t>ED/OR/UG/SU/SO/03</t>
  </si>
  <si>
    <t>SUSAN OGAGA</t>
  </si>
  <si>
    <t>ED/OR/UG/OG/FL/04</t>
  </si>
  <si>
    <t>OGHOGHO DONALD</t>
  </si>
  <si>
    <t>CHARITY ONA</t>
  </si>
  <si>
    <t>ED/OR/UG/EV/PR/01</t>
  </si>
  <si>
    <t>EVELYN OSEMEKE</t>
  </si>
  <si>
    <t>ED/OR/UG/CL/OS/04</t>
  </si>
  <si>
    <t>CLEOPATRA CHIBUOGWU</t>
  </si>
  <si>
    <t>ED/OR/UG/CH/FA/02</t>
  </si>
  <si>
    <t>CHIKA MADUEMEZIE</t>
  </si>
  <si>
    <t>ED/OR/UG/AD/SU/02</t>
  </si>
  <si>
    <t>ADESUWA OSAGIE</t>
  </si>
  <si>
    <t>ED/OR/UG/AD/CO/01</t>
  </si>
  <si>
    <t>ADAEZE AKAMOYE</t>
  </si>
  <si>
    <t>ED/OR/UG/JO/ON/02</t>
  </si>
  <si>
    <t>ED/OR/UG/PR/ST/03</t>
  </si>
  <si>
    <t>PRAISE OLAIDE</t>
  </si>
  <si>
    <t>ED/OR/UG/BO/JO/03</t>
  </si>
  <si>
    <t>BOSE KOLADE</t>
  </si>
  <si>
    <t>ED/OR/UG/HA/FA/01</t>
  </si>
  <si>
    <t>HALIMAT NASIRU</t>
  </si>
  <si>
    <t>ED/OR/UG/IV/AU/01</t>
  </si>
  <si>
    <t>IVANA EGHAGHE</t>
  </si>
  <si>
    <t>ED/OR/UG/SO/VI/02</t>
  </si>
  <si>
    <t>SOGIE AGAMWONYI</t>
  </si>
  <si>
    <t>ED/OR/UG/EN/GL/01</t>
  </si>
  <si>
    <t>ENOGIE OLIKIABOR</t>
  </si>
  <si>
    <t>ED/OR/UG/OS/HE/02</t>
  </si>
  <si>
    <t>OSAMEDE ASEMOTA</t>
  </si>
  <si>
    <t>ED/OR/UG/ON/FA/02</t>
  </si>
  <si>
    <t>ONOME CLEMENT</t>
  </si>
  <si>
    <t>ED/OR/UG/HA/ME/02</t>
  </si>
  <si>
    <t>HAPPINESS AMADASUN</t>
  </si>
  <si>
    <t>ED/OR/UG/PA/MA/02</t>
  </si>
  <si>
    <t>PATRICIA BASSEY</t>
  </si>
  <si>
    <t>ED/OR/UG/JO/MA/01</t>
  </si>
  <si>
    <t>JOY AUSTINE</t>
  </si>
  <si>
    <t>ED/OR/UG/SI/TE/01</t>
  </si>
  <si>
    <t>SILVIA OSARENKHOE</t>
  </si>
  <si>
    <t>ED/OR/UG/SU/BL/01</t>
  </si>
  <si>
    <t>SUCCESS MICHEAL</t>
  </si>
  <si>
    <t>ED/OR/UG/BL/PA/07</t>
  </si>
  <si>
    <t>BLESSING IYOBOR</t>
  </si>
  <si>
    <t>ED/OR/UG/MA/BO/04</t>
  </si>
  <si>
    <t>MARY BOLORUNDUNRO</t>
  </si>
  <si>
    <t>ED/OR/EV/GO/EF/06</t>
  </si>
  <si>
    <t>GOODNESS OGIESOBA</t>
  </si>
  <si>
    <t>ED/OR/EV/RE/VE/03</t>
  </si>
  <si>
    <t>REBECCA EZEALA</t>
  </si>
  <si>
    <t>ED/OR/EV/TI/OM/02</t>
  </si>
  <si>
    <t>TITILAYO JEGEDE</t>
  </si>
  <si>
    <t>ED/OR/EV/BA/AB/05</t>
  </si>
  <si>
    <t>BASIRAT SODIK</t>
  </si>
  <si>
    <t>ED/OR/EV/TE/AD/04</t>
  </si>
  <si>
    <t>TEMITOPE AGLETONA</t>
  </si>
  <si>
    <t>MAUREEN UKELONU</t>
  </si>
  <si>
    <t>ED/OR/EV/LO/GI/02</t>
  </si>
  <si>
    <t>LOUIS HENRYCEE</t>
  </si>
  <si>
    <t>ED/OR/EV/OL/SH/01</t>
  </si>
  <si>
    <t>OLUWATOSIN IGBASAN</t>
  </si>
  <si>
    <t>ED/OR/EV/EF/RI/04</t>
  </si>
  <si>
    <t>EFOSA EFIONAYI</t>
  </si>
  <si>
    <t>ED/OR/EV/FL/GL/02</t>
  </si>
  <si>
    <t>FLORENCE MADU</t>
  </si>
  <si>
    <t>ED/OR/EV/EL/JU/03</t>
  </si>
  <si>
    <t>ELIZABETH IFEDIBA</t>
  </si>
  <si>
    <t>ED/OR/EV/ST/NO/01</t>
  </si>
  <si>
    <t>STELLA EPETE</t>
  </si>
  <si>
    <t>ED/OR/EV/VI/LO/02</t>
  </si>
  <si>
    <t>VIVIAN AIGBE</t>
  </si>
  <si>
    <t>ED/OR/EV/IM/OB/02</t>
  </si>
  <si>
    <t>IMMACULATE AZUKA</t>
  </si>
  <si>
    <t>ED/OR/EV/CH/SH/03</t>
  </si>
  <si>
    <t>CHINELO OKAFOR</t>
  </si>
  <si>
    <t>GLADYS ALASA</t>
  </si>
  <si>
    <t>ED/OR/EV/MA/IY/06</t>
  </si>
  <si>
    <t>MARY AYOMIDE</t>
  </si>
  <si>
    <t>ED/OR/EV/PA/TE/04</t>
  </si>
  <si>
    <t>PATRICIA OKIRAN</t>
  </si>
  <si>
    <t>ED/OR/EV/AM/PE/05</t>
  </si>
  <si>
    <t>AMARACHI EZECHIMA</t>
  </si>
  <si>
    <t>ED/OR/EV/MA/LA/07</t>
  </si>
  <si>
    <t>MARY OSASENAGA</t>
  </si>
  <si>
    <t>ED/OR/EV/MA/ES/06</t>
  </si>
  <si>
    <t>MAGRET FESTUS</t>
  </si>
  <si>
    <t>ED/OR/EV/IM/FL/01</t>
  </si>
  <si>
    <t>IMMACULATE EDWIN</t>
  </si>
  <si>
    <t>ED/OR/EV/GR/QU/05</t>
  </si>
  <si>
    <t>GRACE JOSHUA</t>
  </si>
  <si>
    <t>ED/OR/EV/OM/BL/08</t>
  </si>
  <si>
    <t>OMOSI RICHARD</t>
  </si>
  <si>
    <t>ED/OR/EV/GL/BE/03</t>
  </si>
  <si>
    <t>GLORY MOMODU</t>
  </si>
  <si>
    <t>ED/OR/EV/JE/PA/02</t>
  </si>
  <si>
    <t>JESSICA EHIGIE</t>
  </si>
  <si>
    <t>JOY ENABULELE</t>
  </si>
  <si>
    <t>AMAKA CHUWUDIFU</t>
  </si>
  <si>
    <t>ED/OR/UG/FA/ON/02</t>
  </si>
  <si>
    <t>FAITH EFEGBARE</t>
  </si>
  <si>
    <t>ED/OR/UG/RA/FL/01</t>
  </si>
  <si>
    <t>RACHEAL RAMSON</t>
  </si>
  <si>
    <t>ED/OR/UG/IM/FA/02</t>
  </si>
  <si>
    <t>IMADE IMAFIDON</t>
  </si>
  <si>
    <t>ED/OR/UG/SO/VI/01</t>
  </si>
  <si>
    <t>SOFIA OSAZEE</t>
  </si>
  <si>
    <t>ED/OR/UG/FI/MI/04</t>
  </si>
  <si>
    <t>FIDELIA LEKIE</t>
  </si>
  <si>
    <t>ED/OR/UG/CH/ST/03</t>
  </si>
  <si>
    <t>CHINELO UZOEKWE</t>
  </si>
  <si>
    <t>ED/OR/UG/CH/OT/03</t>
  </si>
  <si>
    <t>CHRISTIANA AJELE</t>
  </si>
  <si>
    <t>ED/OR/UG/RU/ME/01</t>
  </si>
  <si>
    <t>RUTH AJELE</t>
  </si>
  <si>
    <t>ED/OR/UG/JU/TE/02</t>
  </si>
  <si>
    <t>JULIAN DONALD</t>
  </si>
  <si>
    <t>ED/OR/UG/ES/VI/06</t>
  </si>
  <si>
    <t>ESTHER NWOYE</t>
  </si>
  <si>
    <t>ED/OR/UG/GI/TR/05</t>
  </si>
  <si>
    <t>GINA AGULONYE</t>
  </si>
  <si>
    <t>ED/OR/EV/FA/ST/01</t>
  </si>
  <si>
    <t>FAITH ERHUNMWUNSE</t>
  </si>
  <si>
    <t>ED/OR/EV/PR/LA/07</t>
  </si>
  <si>
    <t>PRETTY EDOSOMWAN</t>
  </si>
  <si>
    <t>ED/OR/EV/RA/BI/05</t>
  </si>
  <si>
    <t>RASHIDAT MUSA</t>
  </si>
  <si>
    <t>ED/OR/EV/AN/MA/01</t>
  </si>
  <si>
    <t>ANNET ABUBECHI</t>
  </si>
  <si>
    <t>ED/OR/EV/PA/LO/02</t>
  </si>
  <si>
    <t>PATIENCE BAMILOYE</t>
  </si>
  <si>
    <t>ED/OR/EV/ES/FU/05</t>
  </si>
  <si>
    <t>ESE OGOOBANGE</t>
  </si>
  <si>
    <t>ED/OR/EV/ES/FL/03</t>
  </si>
  <si>
    <t>ESEOHE ATIVIE</t>
  </si>
  <si>
    <t>ED/OR/EV/KE/DO/03</t>
  </si>
  <si>
    <t>KEIRA BENJAMIN</t>
  </si>
  <si>
    <t>ED/OR/EV/EN/JU/02</t>
  </si>
  <si>
    <t>ENDURANCE OGIEKOREFE</t>
  </si>
  <si>
    <t>ED/OR/EV/NA/IK/01</t>
  </si>
  <si>
    <t>NATURE ERUBASA</t>
  </si>
  <si>
    <t>ED/OR/UG/NA/CL/05</t>
  </si>
  <si>
    <t>NAOMI MICHEAL</t>
  </si>
  <si>
    <t>ED/OR/UG/BE/RI/01</t>
  </si>
  <si>
    <t>BETTY OMOTEJOHWO</t>
  </si>
  <si>
    <t>ED/OR/UG/CY/BL/01</t>
  </si>
  <si>
    <t>CYNTHIA CHIDIDU</t>
  </si>
  <si>
    <t>SUCCESS CLEMENT</t>
  </si>
  <si>
    <t>BLESSING POPO</t>
  </si>
  <si>
    <t>ED/OR/UG/FL/JO/03</t>
  </si>
  <si>
    <t>FLORENCE AYOGU</t>
  </si>
  <si>
    <t>ED/OR/UG/CY/FL/02</t>
  </si>
  <si>
    <t>CYNTHIA ESENE</t>
  </si>
  <si>
    <t>ED/OR/UG/AK/DE/01</t>
  </si>
  <si>
    <t>AKUGBE IYASE</t>
  </si>
  <si>
    <t>ED/OR/UG/OG/ME/01</t>
  </si>
  <si>
    <t>OGECHI OKEY</t>
  </si>
  <si>
    <t>ED/OR/UG/AD/OG/02</t>
  </si>
  <si>
    <t>ADA CHUKWUMA</t>
  </si>
  <si>
    <t>ED/OR/UG/FA/JO/06</t>
  </si>
  <si>
    <t>FAVOUR BELLO</t>
  </si>
  <si>
    <t>ED/OR/UG/ES/CH/05</t>
  </si>
  <si>
    <t>ESTHER JOHNSON</t>
  </si>
  <si>
    <t>ED/OR/UG/SE/JO/04</t>
  </si>
  <si>
    <t>SEFINA OSAZEMWINDE</t>
  </si>
  <si>
    <t>ED/OR/UG/BE/FA/01</t>
  </si>
  <si>
    <t>BETTY IMASUEN</t>
  </si>
  <si>
    <t>ED/OR/EV/AM/MA/01</t>
  </si>
  <si>
    <t>AMADI OTOKITI</t>
  </si>
  <si>
    <t>ED/OR/EV/GE/AN/05</t>
  </si>
  <si>
    <t>GEORGINA OSIFEME</t>
  </si>
  <si>
    <t>ED/OR/EV/EK/CH/02</t>
  </si>
  <si>
    <t>EKENE ELEUN</t>
  </si>
  <si>
    <t>ED/OR/EV/RI/LO/01</t>
  </si>
  <si>
    <t>RIGHTEOUS EGISUME</t>
  </si>
  <si>
    <t>ED/OR/EV/MA/CH/02</t>
  </si>
  <si>
    <t>MAGARETH ALIMORE</t>
  </si>
  <si>
    <t>ED/OR/EV/PR/BE/05</t>
  </si>
  <si>
    <t>PRISCA OGUNLEDE</t>
  </si>
  <si>
    <t>ED/OR/EV/GR/IM/04</t>
  </si>
  <si>
    <t>GRACIOUS ONOMERE</t>
  </si>
  <si>
    <t>ED/OR/EV/SU/MI/02</t>
  </si>
  <si>
    <t>SUSAN EHICHE</t>
  </si>
  <si>
    <t>ED/OR/EV/NO/JU/04</t>
  </si>
  <si>
    <t>NOSA IYABOHA</t>
  </si>
  <si>
    <t>ED/OR/EV/DA/CH/03</t>
  </si>
  <si>
    <t>DAMILOLA IKEHINDE</t>
  </si>
  <si>
    <t>ED/OR/EV/FA/PA/01</t>
  </si>
  <si>
    <t>FAITHFULNESS KOKA</t>
  </si>
  <si>
    <t>ED/OR/EV/SH/BE/04</t>
  </si>
  <si>
    <t>SHARON OSESUWA</t>
  </si>
  <si>
    <t>ED/OR/EV/MI/PA/02</t>
  </si>
  <si>
    <t>MIRACLE OBADEYE</t>
  </si>
  <si>
    <t>ED/OR/EV/MA/RI/04</t>
  </si>
  <si>
    <t>MAYBEL AMADASUN</t>
  </si>
  <si>
    <t>ED/OR/EV/TR/SA/06</t>
  </si>
  <si>
    <t>TRACY EDIAGBONYA</t>
  </si>
  <si>
    <t>ED/OR/EV/HE/CH/04</t>
  </si>
  <si>
    <t>HELEN OFERE</t>
  </si>
  <si>
    <t>QUEENETH AJAKAFE</t>
  </si>
  <si>
    <t>PROVIDER</t>
  </si>
  <si>
    <t>ED/OR/UG/JO/HE/02</t>
  </si>
  <si>
    <t>JOSEPHINE EGBADON</t>
  </si>
  <si>
    <t>ED/OR/UG/CH/NG/01</t>
  </si>
  <si>
    <t>CHIYERE OHAMARA</t>
  </si>
  <si>
    <t>MOTHER</t>
  </si>
  <si>
    <t>ED/OR/UG/RI/LA/05</t>
  </si>
  <si>
    <t>RISIKATU YUSUF</t>
  </si>
  <si>
    <t>ED/OR/UG/TE/PA/01</t>
  </si>
  <si>
    <t>TESSY EGUAVOEN</t>
  </si>
  <si>
    <t>ED/OR/UG/BL/FL/04</t>
  </si>
  <si>
    <t>BLESSING OKOTO</t>
  </si>
  <si>
    <t>ED/OR/UG/ES/LI/07</t>
  </si>
  <si>
    <t>ESTHER ADEDARA</t>
  </si>
  <si>
    <t>ED/OR/UG/JO/JO/03</t>
  </si>
  <si>
    <t>JOYCE OBAZUAYE</t>
  </si>
  <si>
    <t>ED/OR/UG/LI/BE/04</t>
  </si>
  <si>
    <t>LILY ODUWARE</t>
  </si>
  <si>
    <t>MAUREEN ASEMOTA</t>
  </si>
  <si>
    <t>ED/OR/UG/YV/LO/04</t>
  </si>
  <si>
    <t>YVONNE SAMUEL</t>
  </si>
  <si>
    <t>ED/OR/UG/LU/FA/01</t>
  </si>
  <si>
    <t>LUCY EMMANUEL</t>
  </si>
  <si>
    <t>ED/OR/UG/CH/PA/06</t>
  </si>
  <si>
    <t>CHIMA LAZARUS ESTHER</t>
  </si>
  <si>
    <t>ED/OR/UG/ON/IT/03</t>
  </si>
  <si>
    <t>ONOME OKODUGA</t>
  </si>
  <si>
    <t>ED/OR/UG/IS/PH/01</t>
  </si>
  <si>
    <t>ISIOMA OYAIDE</t>
  </si>
  <si>
    <t>ED/OR/UG/CH/OS/05</t>
  </si>
  <si>
    <t>CHARITY ODEMWINGIE</t>
  </si>
  <si>
    <t>ED/OR/UG/BE/SO/02</t>
  </si>
  <si>
    <t>BEAUTY OKONTA</t>
  </si>
  <si>
    <t>ED/OR/UG/IY/CH/01</t>
  </si>
  <si>
    <t>IYOSAYI AGHAYERE</t>
  </si>
  <si>
    <t>ED/OR/UG/KE/OC/03</t>
  </si>
  <si>
    <t>KEVBE OGHENE</t>
  </si>
  <si>
    <t>ED/OR/UG/JO/FE/01</t>
  </si>
  <si>
    <t>JOVITA ISRAEL</t>
  </si>
  <si>
    <t>ED/OR/UG/JO/LU/04</t>
  </si>
  <si>
    <t>JOY OKEKE</t>
  </si>
  <si>
    <t>ED/OR/UG/FE/VI/06</t>
  </si>
  <si>
    <t>FELICIAL AYEMERE</t>
  </si>
  <si>
    <t>ED/OR/UG/FU/BU/01</t>
  </si>
  <si>
    <t>FUSTINA EMEKA</t>
  </si>
  <si>
    <t>ED/OR/UG/BR/FA/01</t>
  </si>
  <si>
    <t>BRIDGET OSEMEKE</t>
  </si>
  <si>
    <t>ED/OR/UG/GR/OS/02</t>
  </si>
  <si>
    <t>GRACE ODINE</t>
  </si>
  <si>
    <t>ED/OR/UG/VI/VI/04</t>
  </si>
  <si>
    <t>VIVIAN OSUCHUKWU</t>
  </si>
  <si>
    <t>ED/OR/UG/GL/KE/01</t>
  </si>
  <si>
    <t>GLORY IYOHA</t>
  </si>
  <si>
    <t>ED/OR/UG/JA/CO/03</t>
  </si>
  <si>
    <t>JANE OMORUYI</t>
  </si>
  <si>
    <t>DORCAS EdoHEN</t>
  </si>
  <si>
    <t>ED/OR/EV/MA/IS/03</t>
  </si>
  <si>
    <t>MARY BAMIDELE</t>
  </si>
  <si>
    <t>ED/OR/EV/AS/DI/02</t>
  </si>
  <si>
    <t>ASIAH MAMUDA</t>
  </si>
  <si>
    <t>ED/OR/EV/JE/RO/01</t>
  </si>
  <si>
    <t>JENNIFER ASIAKO</t>
  </si>
  <si>
    <t>ED/OR/EV/RA/HI/04</t>
  </si>
  <si>
    <t>RACHEAL EKPEN</t>
  </si>
  <si>
    <t>ED/OR/EV/EH/OS/06</t>
  </si>
  <si>
    <t>EHIMEN GAIUS</t>
  </si>
  <si>
    <t>ED/OR/EV/MI/PA/03</t>
  </si>
  <si>
    <t>MIRACLE GBEGA</t>
  </si>
  <si>
    <t>MAGDALINE UDOHA</t>
  </si>
  <si>
    <t>ED/OR/EV/MA/LO/07</t>
  </si>
  <si>
    <t>MARIA EDADA</t>
  </si>
  <si>
    <t>ED/OR/EV/CO/CH/02</t>
  </si>
  <si>
    <t>CONFIDENCE OMORUYI</t>
  </si>
  <si>
    <t>ED/OR/EV/GL/PE/04</t>
  </si>
  <si>
    <t>GLORY OMOZUSI</t>
  </si>
  <si>
    <t>ED/OR/EV/PR/ST/04</t>
  </si>
  <si>
    <t>PRECIOUS OMORODION</t>
  </si>
  <si>
    <t>ED/OR/EV/IW/RA/01</t>
  </si>
  <si>
    <t>IWINOSA EKOGIAWE</t>
  </si>
  <si>
    <t>ED/OR/EV/OS/EH/03</t>
  </si>
  <si>
    <t>OSASU OSAYI</t>
  </si>
  <si>
    <t>ED/IK/OG/BL/GR/07</t>
  </si>
  <si>
    <t>BLESSING ORIABURE</t>
  </si>
  <si>
    <t>ED/IK/OG/MI/JO/05</t>
  </si>
  <si>
    <t>MIRABEL OROBOSA</t>
  </si>
  <si>
    <t>ED/IK/OG/FA/BL/02</t>
  </si>
  <si>
    <t>FAVOUR PETERS</t>
  </si>
  <si>
    <t>ED/IK/OG/LO/LI/02</t>
  </si>
  <si>
    <t>LOVETH EMEDU</t>
  </si>
  <si>
    <t>ED/IK/OG/JO/SO/03</t>
  </si>
  <si>
    <t>JOSEPHINE OKANE</t>
  </si>
  <si>
    <t>ED/IK/OG/IF/LA/01</t>
  </si>
  <si>
    <t>IFEOMA EZE</t>
  </si>
  <si>
    <t>ED/IK/OG/PA/DO/01</t>
  </si>
  <si>
    <t>PATIENCE ASIBE</t>
  </si>
  <si>
    <t>ED/IK/OG/LY/DA/03</t>
  </si>
  <si>
    <t>LYDIA AIBE</t>
  </si>
  <si>
    <t>ED/IK/OG/CH/VI/02</t>
  </si>
  <si>
    <t>CHIYERE MBAGWU</t>
  </si>
  <si>
    <t>ED/IK/OG/RO/FA/01</t>
  </si>
  <si>
    <t>ROSE OLUYEMI</t>
  </si>
  <si>
    <t>ED/IK/OG/EV/BO/02</t>
  </si>
  <si>
    <t>EVELYN PREBOYE</t>
  </si>
  <si>
    <t>ED/IK/OG/GL/HA/05</t>
  </si>
  <si>
    <t>GLORY ADEKUNLE</t>
  </si>
  <si>
    <t>ED/IK/OG/JA/PE/06</t>
  </si>
  <si>
    <t>JANE ADEOYE</t>
  </si>
  <si>
    <t>ED/IK/OG/ES/SO/01</t>
  </si>
  <si>
    <t>ESTHER IZE</t>
  </si>
  <si>
    <t>ED/IK/OG/PR/LO/02</t>
  </si>
  <si>
    <t>PRINCESS CHOMOY</t>
  </si>
  <si>
    <t>ED/IK/OG/EV/RO/05</t>
  </si>
  <si>
    <t>EVELYN SAMSON</t>
  </si>
  <si>
    <t>ED/IK/OG/OL/OM/02</t>
  </si>
  <si>
    <t>OLORI ADEKUNLE</t>
  </si>
  <si>
    <t>ED/IK/OG/ZI/MA/05</t>
  </si>
  <si>
    <t>ZION UNACHUKWU</t>
  </si>
  <si>
    <t>ED/IK/OG/BE/MA/05</t>
  </si>
  <si>
    <t>BENEDICTA EFOSA</t>
  </si>
  <si>
    <t>ED/IK/OG/VI/MA/01</t>
  </si>
  <si>
    <t>VIVIAN ADEOYE</t>
  </si>
  <si>
    <t>ED/IK/OG/PE/CH/01</t>
  </si>
  <si>
    <t>PEARL ELEKIMA</t>
  </si>
  <si>
    <t>ED/IK/OG/EM/EM/06</t>
  </si>
  <si>
    <t>EMMANUELLA AKPAN</t>
  </si>
  <si>
    <t>ED/IK/OG/RO/TR/02</t>
  </si>
  <si>
    <t>ROSE CHIBUMMA</t>
  </si>
  <si>
    <t>ED/IK/OG/VE/MA/01</t>
  </si>
  <si>
    <t>VANESSA LAGRITO</t>
  </si>
  <si>
    <t>ED/IK/OG/DE/MA/02</t>
  </si>
  <si>
    <t>DEBBIE BASHOWO</t>
  </si>
  <si>
    <t>ED/IK/OG/MA/MA/02</t>
  </si>
  <si>
    <t>MARY ROMANO</t>
  </si>
  <si>
    <t>ED/IK/OG/OL/RO/04</t>
  </si>
  <si>
    <t>OLIVIA RESON</t>
  </si>
  <si>
    <t>ED/IK/OG/TR/BL/01</t>
  </si>
  <si>
    <t>TRACY UADIALE</t>
  </si>
  <si>
    <t>ED/IK/OG/JU/LO/01</t>
  </si>
  <si>
    <t>JULIET ERBU</t>
  </si>
  <si>
    <t>ED/IK/OG/VI/DO/03</t>
  </si>
  <si>
    <t>ED/IK/OG/UW/EM/01</t>
  </si>
  <si>
    <t>UWA OSAMUDIAMEN</t>
  </si>
  <si>
    <t>ED/IK/OG/TO/VI/02</t>
  </si>
  <si>
    <t>TOPE EKPU</t>
  </si>
  <si>
    <t>ED/IK/OG/EU/MA/01</t>
  </si>
  <si>
    <t>EUNICE ABEBI</t>
  </si>
  <si>
    <t>ED/IK/OG/LO/ST/01</t>
  </si>
  <si>
    <t>LOVETH OSEGBUWA</t>
  </si>
  <si>
    <t>ED/IK/OG/PR/MA/05</t>
  </si>
  <si>
    <t>PRINCESS OSAHON</t>
  </si>
  <si>
    <t>ED/IK/OG/OG/LO/01</t>
  </si>
  <si>
    <t>OGECHI MBANUGO</t>
  </si>
  <si>
    <t>ED/IK/OG/ST/ES/05</t>
  </si>
  <si>
    <t>STELLA OSAZUWA</t>
  </si>
  <si>
    <t>ED/IK/OG/TA/OM/05</t>
  </si>
  <si>
    <t>TAIWO OLUWATOBI</t>
  </si>
  <si>
    <t>ED/IK/OG/ES/TR/05</t>
  </si>
  <si>
    <t>ESOHE AKHOGBA</t>
  </si>
  <si>
    <t>ED/IK/OG/LA/HA/04</t>
  </si>
  <si>
    <t>LAWRETTA OGOMA</t>
  </si>
  <si>
    <t>ED/IK/OG/IR/VI/02</t>
  </si>
  <si>
    <t>IROGHAMA SUNDAY</t>
  </si>
  <si>
    <t>ED/IK/OG/AN/LO/02</t>
  </si>
  <si>
    <t>ANTHONIA IGUETE</t>
  </si>
  <si>
    <t>ED/IK/OG/TR/IY/01</t>
  </si>
  <si>
    <t>TRACY OSAHON</t>
  </si>
  <si>
    <t>ED/IK/OG/PR/OS/03</t>
  </si>
  <si>
    <t>PRECIOUS OGBEIDE</t>
  </si>
  <si>
    <t>ED/IK/OG/AM/VE/01</t>
  </si>
  <si>
    <t>AMAKA ORJI</t>
  </si>
  <si>
    <t>ED/IK/OG/ES/JO/03</t>
  </si>
  <si>
    <t>ESTHER OPEYEMI</t>
  </si>
  <si>
    <t>ED/IK/OG/MA/FA/01</t>
  </si>
  <si>
    <t>MARIAM OSAZEE</t>
  </si>
  <si>
    <t>ED/IK/OG/IS/KO/06</t>
  </si>
  <si>
    <t>ISIOMA OLUWADARE</t>
  </si>
  <si>
    <t>ED/IK/OG/JU/GI/03</t>
  </si>
  <si>
    <t>JUSTINA EZEALA</t>
  </si>
  <si>
    <t>ED/IK/OG/ME/VI/09</t>
  </si>
  <si>
    <t>MERCY ROBERT</t>
  </si>
  <si>
    <t>ED/IK/OG/LY/PA/01</t>
  </si>
  <si>
    <t>LYDIA UDJOR</t>
  </si>
  <si>
    <t>ED/IK/OG/BA/FA/05</t>
  </si>
  <si>
    <t>BALETE ANDREW</t>
  </si>
  <si>
    <t>ED/IK/OG/AN/LI/03</t>
  </si>
  <si>
    <t>ANNA AGHARIAHA</t>
  </si>
  <si>
    <t>ED/IK/OG/GL/BR/01</t>
  </si>
  <si>
    <t>GLORY EHIMAMIOGHO</t>
  </si>
  <si>
    <t>ED/IK/OG/FL/MA/02</t>
  </si>
  <si>
    <t>FLORENCE IDEMUDIA</t>
  </si>
  <si>
    <t>ED/IK/OG/LI/SA/O4</t>
  </si>
  <si>
    <t>LILIAN EGHAREVBA</t>
  </si>
  <si>
    <t>ED/IK/OG/VI/FA/02</t>
  </si>
  <si>
    <t>VICTORY OBASUYI</t>
  </si>
  <si>
    <t>ED/IK/OG/AM/JO/08</t>
  </si>
  <si>
    <t>AMYJOK HAFFORD</t>
  </si>
  <si>
    <t>ED/IK/OG/OD/OM/05</t>
  </si>
  <si>
    <t>ODION UYI</t>
  </si>
  <si>
    <t>ED/IK/OG/LO/IS/03</t>
  </si>
  <si>
    <t>LOVETH CHIEDU</t>
  </si>
  <si>
    <t>ED/IK/OG/SU/CA/01</t>
  </si>
  <si>
    <t>SUCCESS JOSEPH</t>
  </si>
  <si>
    <t>ED/IK/OG/HA/MA/03</t>
  </si>
  <si>
    <t>HAPPY UEABOYA</t>
  </si>
  <si>
    <t>ED/IK/OG/PR/FA/01</t>
  </si>
  <si>
    <t>PROMISE IZEKOR</t>
  </si>
  <si>
    <t>ED/IK/OG/LA/FL/03</t>
  </si>
  <si>
    <t>LAURETTA OBASOHAN</t>
  </si>
  <si>
    <t>ED/IK/OG/MA/FL/02</t>
  </si>
  <si>
    <t>ED/IK/OG/GI/ES/01</t>
  </si>
  <si>
    <t>GIFT IDEMUDIA</t>
  </si>
  <si>
    <t>ED/IK/OG/AI/JU/03</t>
  </si>
  <si>
    <t>AISOSA OSARO</t>
  </si>
  <si>
    <t>ED/IK/OG/SA/CH/01</t>
  </si>
  <si>
    <t>SANDRA OBAKPOLOR</t>
  </si>
  <si>
    <t>ED/IK/OG/OS/VO/01</t>
  </si>
  <si>
    <t>OSAS OSAZUWA</t>
  </si>
  <si>
    <t>ED/IK/OG/LO/GI/02</t>
  </si>
  <si>
    <t>LOVETH IGBINOVIA</t>
  </si>
  <si>
    <t>ED/IK/OG/OM/VI/01</t>
  </si>
  <si>
    <t>OMOSEFE OGBEIDE</t>
  </si>
  <si>
    <t>ED/IK/OG/GL/KO/03</t>
  </si>
  <si>
    <t>GLADYS OMOREGBE</t>
  </si>
  <si>
    <t>ED/IK/OG/GL/VE/02</t>
  </si>
  <si>
    <t>GLORY EdoHEN</t>
  </si>
  <si>
    <t>ED/IK/OG/FE/OS/01</t>
  </si>
  <si>
    <t>FELICIAL OGONU</t>
  </si>
  <si>
    <t>ED/IK/OG/RA/OD/06</t>
  </si>
  <si>
    <t>RACHEAL ITOYA</t>
  </si>
  <si>
    <t>ED/IK/OG/KA/VI/02</t>
  </si>
  <si>
    <t>KATE OVIE</t>
  </si>
  <si>
    <t>ED/IK/OG/PA/GL/03</t>
  </si>
  <si>
    <t>PATIENCE OKORO</t>
  </si>
  <si>
    <t>ED/IK/OG/JU/GI/02</t>
  </si>
  <si>
    <t>JULIET OLAKE</t>
  </si>
  <si>
    <t>ED/IK/OG/JO/FL/03</t>
  </si>
  <si>
    <t>JOY EdoSOMWAN</t>
  </si>
  <si>
    <t>ED/IK/OG/FL/FA/02</t>
  </si>
  <si>
    <t>FLORENCE OSEGHALE</t>
  </si>
  <si>
    <t>ED/IK/OG/BL/LY/06</t>
  </si>
  <si>
    <t>BLESSING OGIERA</t>
  </si>
  <si>
    <t>ED/IK/OG/FA/JO/01</t>
  </si>
  <si>
    <t>FAITH OGBODO</t>
  </si>
  <si>
    <t>ED/IK/OG/BE/EU/04</t>
  </si>
  <si>
    <t>BECKY OLOYE</t>
  </si>
  <si>
    <t>ED/IK/OG/BE/GL/02</t>
  </si>
  <si>
    <t>BEAUTY OPONE</t>
  </si>
  <si>
    <t>ED/IK/OG/GL/FL/02</t>
  </si>
  <si>
    <t>GLORY EGBONS</t>
  </si>
  <si>
    <t>ED/IK/OG/EL/VE/01</t>
  </si>
  <si>
    <t>ELIZABETH O. ISAH</t>
  </si>
  <si>
    <t>ED/IK/OG/JO/FA/02</t>
  </si>
  <si>
    <t>JOAN OVIAWE</t>
  </si>
  <si>
    <t>ED/IK/OG/PR/HE/01</t>
  </si>
  <si>
    <t>PRINCESS OSAYAWE</t>
  </si>
  <si>
    <t>ED/IK/OG/JU/OD/03</t>
  </si>
  <si>
    <t>JUDITH OJO</t>
  </si>
  <si>
    <t>ED/IK/OG/EV/PR/04</t>
  </si>
  <si>
    <t>EVELYN OGBEBOR</t>
  </si>
  <si>
    <t>ED/IK/OG/ED/OS/01</t>
  </si>
  <si>
    <t>EDNA OSASERE</t>
  </si>
  <si>
    <t>ED/IK/OG/KA/IT/05</t>
  </si>
  <si>
    <t>KATE OLOGBOSERE</t>
  </si>
  <si>
    <t>ED/IK/OG/LO/KO/02</t>
  </si>
  <si>
    <t>LOVINA OKOSUN</t>
  </si>
  <si>
    <t>ED/IK/OG/SO/BO/05</t>
  </si>
  <si>
    <t>SONIA OKEFE</t>
  </si>
  <si>
    <t>ED/IK/OG/LY/CO/06</t>
  </si>
  <si>
    <t>LYDIA ODIASE</t>
  </si>
  <si>
    <t>ED/IK/OG/BL/OF/01</t>
  </si>
  <si>
    <t>BLISS OSAZEE</t>
  </si>
  <si>
    <t>ED/IK/OG/FA/OS/01</t>
  </si>
  <si>
    <t>FAITH SANU</t>
  </si>
  <si>
    <t>ED/IK/OG/JO/FA/04</t>
  </si>
  <si>
    <t>ED/IK/OG/CO/BR/03</t>
  </si>
  <si>
    <t>CONSTANCE OSSAI</t>
  </si>
  <si>
    <t>ED/IK/OG/ED/EU/04</t>
  </si>
  <si>
    <t>EDITH AUSTINE</t>
  </si>
  <si>
    <t>ED/IK/OG/JO/GR/02</t>
  </si>
  <si>
    <t>JOAN DAN</t>
  </si>
  <si>
    <t>ED/IK/OG/HA/FE/02</t>
  </si>
  <si>
    <t>ED/IK/OG/JO/AI/06</t>
  </si>
  <si>
    <t>JOY IREKHEI</t>
  </si>
  <si>
    <t>ED/IK/OG/SO/ES/02</t>
  </si>
  <si>
    <t>SOPHIA OGBEMUDIA</t>
  </si>
  <si>
    <t>ED/IK/OG/BL/NW/02</t>
  </si>
  <si>
    <t>BLESSING UZORAMAKA</t>
  </si>
  <si>
    <t>ED/IK/OG/IF/QU/06</t>
  </si>
  <si>
    <t>IFEOMA PEDRO</t>
  </si>
  <si>
    <t>ED/IK/OG/LO/TH/07</t>
  </si>
  <si>
    <t>LOVETH UDEFI</t>
  </si>
  <si>
    <t>ED/IK/OG/MA/ES/04</t>
  </si>
  <si>
    <t>MARY OSOBOR</t>
  </si>
  <si>
    <t>ED/IK/OG/JO/FA/03</t>
  </si>
  <si>
    <t>JOY OGBENI</t>
  </si>
  <si>
    <t>ED/IK/OG/PR/MA/02</t>
  </si>
  <si>
    <t>PROGRESS AIFESEHI</t>
  </si>
  <si>
    <t>ED/IK/OG/HA/ES/02</t>
  </si>
  <si>
    <t>HAPPY EdoRISI</t>
  </si>
  <si>
    <t>ED/IK/OG/PR/EF/02</t>
  </si>
  <si>
    <t>PRECIOUS OMOSIGHO</t>
  </si>
  <si>
    <t>ED/IK/OG/ME/EV/03</t>
  </si>
  <si>
    <t>MERCY EMEKA</t>
  </si>
  <si>
    <t>ED/IK/OG/FA/GL/01</t>
  </si>
  <si>
    <t>FAVOUR OMOREGBE</t>
  </si>
  <si>
    <t>ED/IK/OG/UL/BE/03</t>
  </si>
  <si>
    <t>ULOMA OHANINA</t>
  </si>
  <si>
    <t>ED/OR/UG/FA/LY/06</t>
  </si>
  <si>
    <t>FAVOUR IMEM</t>
  </si>
  <si>
    <t>ED/OR/UG/GL/LY/01</t>
  </si>
  <si>
    <t>GLORIA EVBUOWAN</t>
  </si>
  <si>
    <t>ED/OR/UG/LU/KA/02</t>
  </si>
  <si>
    <t>LUCY ONODUA</t>
  </si>
  <si>
    <t>ED/OR/UG/BE/VI/01</t>
  </si>
  <si>
    <t>BEAUTY OLAYE</t>
  </si>
  <si>
    <t>ED/OR/UG/PE/SO/04</t>
  </si>
  <si>
    <t>PERFECT EIGBOKAN</t>
  </si>
  <si>
    <t>ED/OR/UG/SU/CO/01</t>
  </si>
  <si>
    <t>SUSAN MICHEAL</t>
  </si>
  <si>
    <t>ED/OR/UG/VI/PR/03</t>
  </si>
  <si>
    <t>VIVIAN ONAGHINOR</t>
  </si>
  <si>
    <t>ED/OR/UG/ON/VI/02</t>
  </si>
  <si>
    <t>ONAJITE OKORO</t>
  </si>
  <si>
    <t>ED/OR/UG/FO/TO/01</t>
  </si>
  <si>
    <t>FOLAKE BALOGUN</t>
  </si>
  <si>
    <t>URIEL IGBINIGIE</t>
  </si>
  <si>
    <t>ED/OR/EV/AN/RO/03</t>
  </si>
  <si>
    <t>ANGEL UYI</t>
  </si>
  <si>
    <t>ED/OR/EV/EN/TI/03</t>
  </si>
  <si>
    <t>ENO OFFIONG</t>
  </si>
  <si>
    <t>ED/OR/EV/BI/EL/07</t>
  </si>
  <si>
    <t>BIANCA ERNEST</t>
  </si>
  <si>
    <t>ED/OR/EV/TR/RI/04</t>
  </si>
  <si>
    <t>TRACY ODUFA</t>
  </si>
  <si>
    <t>ED/OR/EV/BL/MA/01</t>
  </si>
  <si>
    <t>BLESSING EKOMA</t>
  </si>
  <si>
    <t>ED/OR/EV/SU/EV/02</t>
  </si>
  <si>
    <t>SUCCESS OMOYEMWEN</t>
  </si>
  <si>
    <t>ED/OR/EV/SU/RO/03</t>
  </si>
  <si>
    <t>SUCCESS EHIOZEE</t>
  </si>
  <si>
    <t>ED/OR/EV/CY/JU/05</t>
  </si>
  <si>
    <t>CYNTHIA ALONA</t>
  </si>
  <si>
    <t>ED/OR/EV/TR/GL/05</t>
  </si>
  <si>
    <t>TREASURE OBABI</t>
  </si>
  <si>
    <t>ED/OR/EV/SA/PR/03</t>
  </si>
  <si>
    <t>SANDRA OTABOR</t>
  </si>
  <si>
    <t>ED/OR/EV/ES/MA/01</t>
  </si>
  <si>
    <t>ESOSA EKI</t>
  </si>
  <si>
    <t>ED/OR/UG/FA/VI/02</t>
  </si>
  <si>
    <t>FAITH OSAGHAE</t>
  </si>
  <si>
    <t>ED/OR/UG/CA/JO/05</t>
  </si>
  <si>
    <t>CAROLINE SULEMAN</t>
  </si>
  <si>
    <t>ED/OR/UG/KA/LA/01</t>
  </si>
  <si>
    <t>KATE JACOB</t>
  </si>
  <si>
    <t>ED/OR/UG/OL/BO/04</t>
  </si>
  <si>
    <t>OLA ADEDAYO</t>
  </si>
  <si>
    <t>ED/OR/UG/HE/QU/01</t>
  </si>
  <si>
    <t>HELEN JOHN</t>
  </si>
  <si>
    <t>ED/OR/UG/CH/AD/02</t>
  </si>
  <si>
    <t>CHIDERA UDUNKWE</t>
  </si>
  <si>
    <t>ED/OR/UG/FA/ME/02</t>
  </si>
  <si>
    <t>FAVOUR EZIOMA</t>
  </si>
  <si>
    <t>ED/OR/UG/LA/BU/01</t>
  </si>
  <si>
    <t>LANRE FOLORUNSO</t>
  </si>
  <si>
    <t>ED/OR/UG/EH/OS/02</t>
  </si>
  <si>
    <t>EHIWENMA EKUE</t>
  </si>
  <si>
    <t>ED/OR/UG/PR/MA/01</t>
  </si>
  <si>
    <t>PRAISE GIDEON</t>
  </si>
  <si>
    <t>ROSALINE BABAJIDE</t>
  </si>
  <si>
    <t>ED/OR/EV/EL/AL/02</t>
  </si>
  <si>
    <t>ELOGHOSA OSAMUYIWEN</t>
  </si>
  <si>
    <t>ED/OR/EV/EN/SI/04</t>
  </si>
  <si>
    <t>ENDURANCE OMENACHI</t>
  </si>
  <si>
    <t>ED/OR/EV/SH/FU/02</t>
  </si>
  <si>
    <t>SHARON OSAZUWAYE</t>
  </si>
  <si>
    <t>ED/OR/EV/FA/NU/01</t>
  </si>
  <si>
    <t>FAITH ABALEKE</t>
  </si>
  <si>
    <t>ED/OR/EV/HO/ED/04</t>
  </si>
  <si>
    <t>HOPE EWUBEAR</t>
  </si>
  <si>
    <t>ED/OR/EV/TI/GL/05</t>
  </si>
  <si>
    <t>TINA GABRIEL</t>
  </si>
  <si>
    <t>ED/OR/EV/AI/BL/02</t>
  </si>
  <si>
    <t>AISOSA ODEH</t>
  </si>
  <si>
    <t>ED/OR/EV/BL/ST/02</t>
  </si>
  <si>
    <t>BLESSING IHAMA</t>
  </si>
  <si>
    <t>ED/OR/EV/FU/TE/06</t>
  </si>
  <si>
    <t>FUMI AKINTOYE</t>
  </si>
  <si>
    <t>ED/OR/EV/KA/LY/03</t>
  </si>
  <si>
    <t>KATE EHIZOGIE</t>
  </si>
  <si>
    <t>ED/OR/EV/AI/MA/06</t>
  </si>
  <si>
    <t>AISHA ABUBAKAR</t>
  </si>
  <si>
    <t>ED/OR/EV/HA/LA/08</t>
  </si>
  <si>
    <t>HANNAH EMEKA</t>
  </si>
  <si>
    <t>ED/OR/EV/MA/FE/07</t>
  </si>
  <si>
    <t>MARIAN JATTO</t>
  </si>
  <si>
    <t>ED/OR/EV/ME/CH/01</t>
  </si>
  <si>
    <t>MERCY OMOZUKI</t>
  </si>
  <si>
    <t>ED/OR/EV/SH/RI/02</t>
  </si>
  <si>
    <t>SHADE OMORUYI</t>
  </si>
  <si>
    <t>PRECIOUS OMOREGBE</t>
  </si>
  <si>
    <t>ED/OR/UG/OS/VI/04</t>
  </si>
  <si>
    <t>OSAS KENNEDY</t>
  </si>
  <si>
    <t>ED/OR/UG/HA/PA/01</t>
  </si>
  <si>
    <t>HAPPINESS JOHNBULL</t>
  </si>
  <si>
    <t>ED/OR/UG/VE/GR/05</t>
  </si>
  <si>
    <t>VEKEM VECTOR</t>
  </si>
  <si>
    <t>ED/OR/UG/CY/OS/02</t>
  </si>
  <si>
    <t>CYNTHIA EZENWATA</t>
  </si>
  <si>
    <t>ED/OR/UG/JO/HO/02</t>
  </si>
  <si>
    <t>JOY OBAS</t>
  </si>
  <si>
    <t>ED/OR/UG/ST/MA/01</t>
  </si>
  <si>
    <t>STELLA OBAMWONYI</t>
  </si>
  <si>
    <t>ED/OR/UG/PA/GI/01</t>
  </si>
  <si>
    <t>PATRICIA EGHOBAMIE</t>
  </si>
  <si>
    <t>ED/OR/UG/HO/TE/02</t>
  </si>
  <si>
    <t>HOPE ETAMEN</t>
  </si>
  <si>
    <t>OSAYOMORE ESEWI</t>
  </si>
  <si>
    <t>ED/OR/UG/BE/CA/03</t>
  </si>
  <si>
    <t>BEAUTY OGBEWE</t>
  </si>
  <si>
    <t>ED/OR/UG/LO/FA/01</t>
  </si>
  <si>
    <t>LOVELY OSAYAWE</t>
  </si>
  <si>
    <t>ED/OR/UG/ZA/AI/04</t>
  </si>
  <si>
    <t>ZAINAB DANJUMA</t>
  </si>
  <si>
    <t>ED/OR/UG/CI/ME/02</t>
  </si>
  <si>
    <t>CINDY OBINA</t>
  </si>
  <si>
    <t>ED/OR/UG/OG/OS/01</t>
  </si>
  <si>
    <t>OGHOGHO EMWINMADAMWAN</t>
  </si>
  <si>
    <t>ED/OR/UG/GR/PA/03</t>
  </si>
  <si>
    <t>GRACE GODSPOWER</t>
  </si>
  <si>
    <t>ED/OR/UG/JO/KO/02</t>
  </si>
  <si>
    <t>JOSEPHINE JACOB</t>
  </si>
  <si>
    <t>ED/OR/UG/ED/LO/04</t>
  </si>
  <si>
    <t>EDITH AIDE</t>
  </si>
  <si>
    <t>ED/OR/UG/JE/KE/05</t>
  </si>
  <si>
    <t>JESSICA ODOSE</t>
  </si>
  <si>
    <t>ED/OR/UG/KA/FL/02</t>
  </si>
  <si>
    <t>KATE OFOGBA</t>
  </si>
  <si>
    <t>ED/OR/UG/VI/BO/04</t>
  </si>
  <si>
    <t>VIVIAN OKORO</t>
  </si>
  <si>
    <t>ED/OR/EV/CA/VI/06</t>
  </si>
  <si>
    <t>CAROLINE ANIGBERE</t>
  </si>
  <si>
    <t>ED/OR/EV/BE/LA/03</t>
  </si>
  <si>
    <t>BEAUTY CHISOM</t>
  </si>
  <si>
    <t>ED/OR/EV/FA/QU/01</t>
  </si>
  <si>
    <t>FAVOUR KELLY</t>
  </si>
  <si>
    <t>ED/OR/EV/AB/PR/04</t>
  </si>
  <si>
    <t>ABIEYUWA OBASEKI</t>
  </si>
  <si>
    <t>ED/OR/EV/DE/BI/07</t>
  </si>
  <si>
    <t>DESIRE ADEKUNLE</t>
  </si>
  <si>
    <t>ED/OR/EV/SO/CY/08</t>
  </si>
  <si>
    <t>SOMINE YAKUBU</t>
  </si>
  <si>
    <t>ED/OR/EV/OL/MA/03</t>
  </si>
  <si>
    <t>OLIVIA KINGSLEY</t>
  </si>
  <si>
    <t>ED/OR/EV/OM/RE/05</t>
  </si>
  <si>
    <t>OMONO AGBONOSOMIE</t>
  </si>
  <si>
    <t>ED/OR/EV/AI/SA/08</t>
  </si>
  <si>
    <t>AISHA ADBULRAKEEN</t>
  </si>
  <si>
    <t>ED/OR/EV/ME/FI/04</t>
  </si>
  <si>
    <t>MERCY TUNDE</t>
  </si>
  <si>
    <t>ED/OR/EV/AD/NK/01</t>
  </si>
  <si>
    <t>ADESUWA OSAZEE</t>
  </si>
  <si>
    <t>ED/OR/EV/EN/ES/03</t>
  </si>
  <si>
    <t>ENO DANIELS</t>
  </si>
  <si>
    <t>ED/OR/EV/SH/MI/04</t>
  </si>
  <si>
    <t>SHOLA OLUMIDE</t>
  </si>
  <si>
    <t>ED/OR/EV/SO/ME/05</t>
  </si>
  <si>
    <t>SONIA EZOMO</t>
  </si>
  <si>
    <t>ED/OR/EV/FA/LI/04</t>
  </si>
  <si>
    <t>FAITH IGBENEWEKA</t>
  </si>
  <si>
    <t>ED/OR/EV/EN/PA/01</t>
  </si>
  <si>
    <t>ENDURANCE UKON</t>
  </si>
  <si>
    <t>ED/OR/EV/EL/IV/06</t>
  </si>
  <si>
    <t>ELOGHOSA OSAMUYI</t>
  </si>
  <si>
    <t>ED/OR/EV/JO/RA/03</t>
  </si>
  <si>
    <t>JOY ENURAH</t>
  </si>
  <si>
    <t>ED/OR/EV/CH/RI/01</t>
  </si>
  <si>
    <t>CHRISTIANA ONUWA</t>
  </si>
  <si>
    <t>ED/OR/EV/ES/NI/05</t>
  </si>
  <si>
    <t>ESTHER ARBOIL</t>
  </si>
  <si>
    <t>ED/OR/EV/EV/PR/02</t>
  </si>
  <si>
    <t>EVERLASTING OGUNMOYE</t>
  </si>
  <si>
    <t>ED/OR/EV/FI/RU/03</t>
  </si>
  <si>
    <t>FIDELIA IYAMWEN</t>
  </si>
  <si>
    <t>ED/OR/UG/JO/YE/02</t>
  </si>
  <si>
    <t>JOY OJOJO</t>
  </si>
  <si>
    <t>ED/OR/UG/OS/VI/03</t>
  </si>
  <si>
    <t>OSEYI OSARIEMEN</t>
  </si>
  <si>
    <t>ED/OR/UG/ON/MI/02</t>
  </si>
  <si>
    <t>ONOS TEGA</t>
  </si>
  <si>
    <t>ED/OR/UG/BL/DO/05</t>
  </si>
  <si>
    <t>BLISS MAYOWA</t>
  </si>
  <si>
    <t>MARY BUSARI</t>
  </si>
  <si>
    <t>ED/OR/UG/MA/BL/01</t>
  </si>
  <si>
    <t>MARY MORRISON</t>
  </si>
  <si>
    <t>ED/OR/UG/ID/MA/02</t>
  </si>
  <si>
    <t>IDEHENRE SATURDAY</t>
  </si>
  <si>
    <t>OGBETA KELVIN</t>
  </si>
  <si>
    <t>ED/OR/UG/OS/ME/03</t>
  </si>
  <si>
    <t>OSAYI ETINOSA</t>
  </si>
  <si>
    <t>ED/OR/UG/BE/GI/06</t>
  </si>
  <si>
    <t>BEAUTY OSAGHAE</t>
  </si>
  <si>
    <t>ED/OR/UG/AK/HE/03</t>
  </si>
  <si>
    <t>AKUGBE IYAMU</t>
  </si>
  <si>
    <t>ED/OR/UG/DO/GL/01</t>
  </si>
  <si>
    <t>DORCAS ONUOHA</t>
  </si>
  <si>
    <t>ED/OR/UG/LO/VI/01</t>
  </si>
  <si>
    <t>LOVETH EJIKE</t>
  </si>
  <si>
    <t>ED/OR/UG/YU/BL/06</t>
  </si>
  <si>
    <t>YUKI EMMANUEL</t>
  </si>
  <si>
    <t>ED/OR/UG/JO/IK/06</t>
  </si>
  <si>
    <t>JOAN IMADIYI</t>
  </si>
  <si>
    <t>ED/OR/UG/AN/PA/02</t>
  </si>
  <si>
    <t>ANNABEL LAZARUS</t>
  </si>
  <si>
    <t>ED/OR/UG/SA/FA/02</t>
  </si>
  <si>
    <t>SARAH ANODE</t>
  </si>
  <si>
    <t>ED/OR/UG/CH/PA/05</t>
  </si>
  <si>
    <t>CHIYERE DAVID</t>
  </si>
  <si>
    <t>ED/OR/UG/JO/PH/03</t>
  </si>
  <si>
    <t>JOY NOSAKHARE</t>
  </si>
  <si>
    <t>ED/OR/UG/HE/CO/01</t>
  </si>
  <si>
    <t>HELEN DANIEL</t>
  </si>
  <si>
    <t>ED/OR/UG/DO/GL/04</t>
  </si>
  <si>
    <t>DORIS ENOFE</t>
  </si>
  <si>
    <t>ED/OR/UG/HO/BE/03</t>
  </si>
  <si>
    <t>HOPE BRIGHT</t>
  </si>
  <si>
    <t>ED/OR/EV/IY/SU/08</t>
  </si>
  <si>
    <t>IYOBOSA RUBEN</t>
  </si>
  <si>
    <t>ED/OR/EV/FE/SH/03</t>
  </si>
  <si>
    <t>FEDELIA RICHMOND</t>
  </si>
  <si>
    <t>ED/OR/EV/ED/OS/03</t>
  </si>
  <si>
    <t>EDUGIE OMOFOMWAN</t>
  </si>
  <si>
    <t>ED/OR/EV/CH/TH/07</t>
  </si>
  <si>
    <t>CHIDERA IFEANYI</t>
  </si>
  <si>
    <t>ED/OR/EV/EB/KA/03</t>
  </si>
  <si>
    <t>EBITOYE SAMSON</t>
  </si>
  <si>
    <t>ED/OR/EV/KI/BE/04</t>
  </si>
  <si>
    <t>KINDNESS OKON</t>
  </si>
  <si>
    <t>ED/OR/EV/HI/PO/03</t>
  </si>
  <si>
    <t>HILDA ASUMO</t>
  </si>
  <si>
    <t>ED/OR/EV/JU/CH/05</t>
  </si>
  <si>
    <t>JULIET UFOT</t>
  </si>
  <si>
    <t>ED/OR/EV/AB/FL/03</t>
  </si>
  <si>
    <t>ABIES IDAHOSA</t>
  </si>
  <si>
    <t>ED/OR/EV/NA/LI/04</t>
  </si>
  <si>
    <t>NAOMI OMOMA</t>
  </si>
  <si>
    <t>ED/OR/EV/FE/PA/01</t>
  </si>
  <si>
    <t>FELICIA AMADASUN</t>
  </si>
  <si>
    <t>ED/OR/EV/PR/JO/03</t>
  </si>
  <si>
    <t>PRAISE OSUN</t>
  </si>
  <si>
    <t>ED/OR/EV/TE/SH/02</t>
  </si>
  <si>
    <t>TESTIMONY EHIMEN</t>
  </si>
  <si>
    <t>ED/OR/EV/DA/IY/04</t>
  </si>
  <si>
    <t>DAMOLA KAYODE</t>
  </si>
  <si>
    <t>ED/OR/EV/AM/CH/05</t>
  </si>
  <si>
    <t>AMARA USUYI</t>
  </si>
  <si>
    <t>ED/OR/EV/PA/ES/02</t>
  </si>
  <si>
    <t>PATIENCE OSUYE</t>
  </si>
  <si>
    <t>ED/OR/EV/AB/LO/05</t>
  </si>
  <si>
    <t>ABIGAIL EMERARU</t>
  </si>
  <si>
    <t>ED/OR/EV/MO/RI/06</t>
  </si>
  <si>
    <t>MONICA AGBONTE</t>
  </si>
  <si>
    <t>ED/OR/EV/VE/MA/01</t>
  </si>
  <si>
    <t>VERA EDERARO</t>
  </si>
  <si>
    <t>ED/OR/EV/SU/LU/04</t>
  </si>
  <si>
    <t>SUSAN VICTOR</t>
  </si>
  <si>
    <t>ED/OR/EV/AM/RU/05</t>
  </si>
  <si>
    <t>AMINAT GADAFI</t>
  </si>
  <si>
    <t>ED/OR/EV/IT/PH/03</t>
  </si>
  <si>
    <t>ITOHAN OSAGIE</t>
  </si>
  <si>
    <t>ED/OR/EV/PR/TR/07</t>
  </si>
  <si>
    <t>PRINCESS ACHARAE</t>
  </si>
  <si>
    <t>ED/OR/EV/FL/SA/02</t>
  </si>
  <si>
    <t>FLOURISH AGBEDE</t>
  </si>
  <si>
    <t>ED/OR/EV/RE/MI/04</t>
  </si>
  <si>
    <t>REBECCA HERDERSON</t>
  </si>
  <si>
    <t>ED/OR/EV/AD/ON/02</t>
  </si>
  <si>
    <t>ADESUWA ABEY</t>
  </si>
  <si>
    <t>ED/OR/EV/EL/EL/03</t>
  </si>
  <si>
    <t>ELIZABETH EKUASE</t>
  </si>
  <si>
    <t>PRECIOUS OLAYE</t>
  </si>
  <si>
    <t>ED/OR/UG/JU/RU/02</t>
  </si>
  <si>
    <t>JUSTINA OKORO</t>
  </si>
  <si>
    <t>ED/OR/UG/OM/BE/02</t>
  </si>
  <si>
    <t>OMO IRIUKORE</t>
  </si>
  <si>
    <t>ED/OR/UG/PR/SU/03</t>
  </si>
  <si>
    <t>PRAISE OSIFO</t>
  </si>
  <si>
    <t>ED/OR/UG/GL/ET/02</t>
  </si>
  <si>
    <t>GLADYS OGBEBOR</t>
  </si>
  <si>
    <t>ED/OR/UG/BE/OS/01</t>
  </si>
  <si>
    <t>BETTY EFIONAYI</t>
  </si>
  <si>
    <t>ED/OR/UG/SA/SO/03</t>
  </si>
  <si>
    <t>SARAH ANOZIE</t>
  </si>
  <si>
    <t>ED/OR/UG/FA/LO/06</t>
  </si>
  <si>
    <t>ED/OR/UG/DE/BO/01</t>
  </si>
  <si>
    <t>DEBORAH OZOR</t>
  </si>
  <si>
    <t>ED/OR/UG/ET/VI/02</t>
  </si>
  <si>
    <t>ETINOSA MONDAY</t>
  </si>
  <si>
    <t>ED/OR/EV/BE/AL/02</t>
  </si>
  <si>
    <t>ED/OR/EV/FA/IR/06</t>
  </si>
  <si>
    <t>FAITH EGHOSA</t>
  </si>
  <si>
    <t>ED/OR/EV/FL/VI/04</t>
  </si>
  <si>
    <t>FLORENCE ONOWHUKE</t>
  </si>
  <si>
    <t>ED/OR/EV/JO/FA/05</t>
  </si>
  <si>
    <t>JOY IKONOMUDON</t>
  </si>
  <si>
    <t>ED/OR/EV/GL/JU/01</t>
  </si>
  <si>
    <t>GLADYS AKWANANYE</t>
  </si>
  <si>
    <t>ED/OR/EV/LO/PR/02</t>
  </si>
  <si>
    <t>LOYAL ESEKEVBE</t>
  </si>
  <si>
    <t>ED/OR/EV/ET/NO/03</t>
  </si>
  <si>
    <t>ETIN KINGSLEY</t>
  </si>
  <si>
    <t>ED/OR/EV/AM/EK/05</t>
  </si>
  <si>
    <t>AMEN OSAMEDE</t>
  </si>
  <si>
    <t>ED/OR/EV/AD/CH/01</t>
  </si>
  <si>
    <t>ADA NNEJI</t>
  </si>
  <si>
    <t>ED/OR/EV/JA/PE/02</t>
  </si>
  <si>
    <t>JANET ALI</t>
  </si>
  <si>
    <t>ED/OR/EV/ZA/RO/03</t>
  </si>
  <si>
    <t>ZAINAB ABAS</t>
  </si>
  <si>
    <t>ED/OR/EV/AM/IV/03</t>
  </si>
  <si>
    <t>AMEN AGENE</t>
  </si>
  <si>
    <t>ED/OR/EV/MA/RI/01</t>
  </si>
  <si>
    <t>MAUREEN NWINE</t>
  </si>
  <si>
    <t>ED/OR/EV/JO/KA/03</t>
  </si>
  <si>
    <t>JOYCE OMAKARO</t>
  </si>
  <si>
    <t>ED/OR/EV/AM/JO/01</t>
  </si>
  <si>
    <t>AMADA ORIAKI</t>
  </si>
  <si>
    <t>ED/OR/EV/SU/RO/04</t>
  </si>
  <si>
    <t>SUSAN ORIEFU</t>
  </si>
  <si>
    <t>CHIDERA OBIAFOR</t>
  </si>
  <si>
    <t>ED/IK/UG/GI/VI/02</t>
  </si>
  <si>
    <t>GIFT OGHOMWENRIE</t>
  </si>
  <si>
    <t>ED/IK/UG/BL/PR/01</t>
  </si>
  <si>
    <t>BLESSING MONDAY</t>
  </si>
  <si>
    <t>ED/IK/UG/DE/JA/02</t>
  </si>
  <si>
    <t>DEBORAH ANDREW</t>
  </si>
  <si>
    <t>ED/IK/UG/BL/OS/01</t>
  </si>
  <si>
    <t>BLESSING OSARETIN</t>
  </si>
  <si>
    <t>ED/IK/UG/PE/AY/06</t>
  </si>
  <si>
    <t>PEACE ODINE</t>
  </si>
  <si>
    <t>ED/IK/UG/HA/OM/01</t>
  </si>
  <si>
    <t>HAPPY OSARETIN</t>
  </si>
  <si>
    <t>ED/IK/UG/FR/MA/04</t>
  </si>
  <si>
    <t>FRANCES DICKSON</t>
  </si>
  <si>
    <t>ED/IK/UG/RO/JO/04</t>
  </si>
  <si>
    <t>ROSELINE OSAZUWA</t>
  </si>
  <si>
    <t>ED/IK/UG/KA/JO/01</t>
  </si>
  <si>
    <t>KATE IMADE</t>
  </si>
  <si>
    <t>ED/IK/UG/KE/KE/06</t>
  </si>
  <si>
    <t>KEMI AIGBOGUN</t>
  </si>
  <si>
    <t>ED/IK/UG/AU/EK/02</t>
  </si>
  <si>
    <t>AUGUSTA IGBINOSA</t>
  </si>
  <si>
    <t>ED/IK/UG/KA/FL/05</t>
  </si>
  <si>
    <t>KATE ANTHONY</t>
  </si>
  <si>
    <t>ED/IK/UG/JE/RI/01</t>
  </si>
  <si>
    <t>JENNIFER OMOSIGHO</t>
  </si>
  <si>
    <t>ED/IK/UG/EN/EK/03</t>
  </si>
  <si>
    <t>ENDURANCE IGBINOSA</t>
  </si>
  <si>
    <t>ED/IK/UG/QU/MO/08</t>
  </si>
  <si>
    <t>QUEEN ELAKHE</t>
  </si>
  <si>
    <t>ED/IK/UG/PA/MA/03</t>
  </si>
  <si>
    <t>PATIENCE DICKSON</t>
  </si>
  <si>
    <t>ED/IK/UG/EN/BR/04</t>
  </si>
  <si>
    <t>ENDURANCE IKENWE</t>
  </si>
  <si>
    <t>ED/IK/UG/MA/IT/02</t>
  </si>
  <si>
    <t>MARTHE EHIOROBO</t>
  </si>
  <si>
    <t>ED/IK/UG/GL/DO/03</t>
  </si>
  <si>
    <t>GLORIA OSATOHAMWEN</t>
  </si>
  <si>
    <t>ED/IK/UG/MA/PA/03</t>
  </si>
  <si>
    <t>MARY IKAGBORE</t>
  </si>
  <si>
    <t>ED/IK/UG/CH/HA/03</t>
  </si>
  <si>
    <t>CHRISTIANA BENJAMIN</t>
  </si>
  <si>
    <t>ED/IK/UG/CY/BL/03</t>
  </si>
  <si>
    <t>CYNTHIA MONDAY</t>
  </si>
  <si>
    <t>ED/IK/UG/SU/JU/03</t>
  </si>
  <si>
    <t>SUCCESS HAPPY</t>
  </si>
  <si>
    <t>ED/IK/UG/HE/FL/05</t>
  </si>
  <si>
    <t>HELEN ONI</t>
  </si>
  <si>
    <t>ED/IK/UG/SA/ST/01</t>
  </si>
  <si>
    <t>SANDRA OSARUME</t>
  </si>
  <si>
    <t>ED/IK/UG/ME/GR/01</t>
  </si>
  <si>
    <t>MERCY EGHAGHE</t>
  </si>
  <si>
    <t>ED/IK/UG/EV/CH/03</t>
  </si>
  <si>
    <t>EVELYN EZE</t>
  </si>
  <si>
    <t>ED/IK/UG/BL/CL/08</t>
  </si>
  <si>
    <t>BLESSING OSAMWONYI</t>
  </si>
  <si>
    <t>ED/IK/UG/TR/IR/03</t>
  </si>
  <si>
    <t>TREASURE OMORUYI</t>
  </si>
  <si>
    <t>ED/IK/UG/GL/BA/01</t>
  </si>
  <si>
    <t>GLADYS ATEKHA</t>
  </si>
  <si>
    <t>ED/IK/UG/MA/ES/03</t>
  </si>
  <si>
    <t>MARYAM OSAMUDIA</t>
  </si>
  <si>
    <t>ED/IK/UG/JO/KE/03</t>
  </si>
  <si>
    <t>JOSEPHINE AUSTIN</t>
  </si>
  <si>
    <t>ED/IK/UG/PA/JE/06</t>
  </si>
  <si>
    <t>PATIENCE IKPOMWONSA</t>
  </si>
  <si>
    <t>ED/IK/UG/HO/VI/07</t>
  </si>
  <si>
    <t>HOPE MONDAY</t>
  </si>
  <si>
    <t>ED/IK/UG/JO/EU/02</t>
  </si>
  <si>
    <t>JOY COLLINS</t>
  </si>
  <si>
    <t>ED/IK/UG/JE/VI/04</t>
  </si>
  <si>
    <t>JENNIFER JAMES</t>
  </si>
  <si>
    <t>ED/IK/UG/SU/IR/05</t>
  </si>
  <si>
    <t>SUCCESS OMORUYI</t>
  </si>
  <si>
    <t>ED/IK/UG/BE/IR/04</t>
  </si>
  <si>
    <t>BELLA OMORUYI</t>
  </si>
  <si>
    <t>ED/IK/UG/SA/ED/02</t>
  </si>
  <si>
    <t>SARKI AKIM</t>
  </si>
  <si>
    <t>ED/IK/UG/SA/SA/03</t>
  </si>
  <si>
    <t>SAIDATU OSAKPOLOR</t>
  </si>
  <si>
    <t>ED/IK/UG/JO/MA/03</t>
  </si>
  <si>
    <t>JOY GODSTIME</t>
  </si>
  <si>
    <t>ED/IK/UG/IT/GR/05</t>
  </si>
  <si>
    <t>ITOHAN OSARO</t>
  </si>
  <si>
    <t>ED/IK/UG/PR/QU/01</t>
  </si>
  <si>
    <t>PRECIOUS EMOVON</t>
  </si>
  <si>
    <t>ED/IK/UG/FA/MA/03</t>
  </si>
  <si>
    <t>FAITH OSAMUYI</t>
  </si>
  <si>
    <t>ED/IK/UG/AL/MA/05</t>
  </si>
  <si>
    <t>ALICE ALEX</t>
  </si>
  <si>
    <t>ED/IK/UG/RA/MA/01</t>
  </si>
  <si>
    <t>RACHEL IDIAGHE</t>
  </si>
  <si>
    <t>ED/IK/UG/JU/MA/02</t>
  </si>
  <si>
    <t>JUSTINA AGBONTAEN</t>
  </si>
  <si>
    <t>ED/IK/UG/CH/AN/05</t>
  </si>
  <si>
    <t>CHIEMENA OKOLIE</t>
  </si>
  <si>
    <t>ED/IK/UG/BE/IK/06</t>
  </si>
  <si>
    <t>BENITA OSAGIE</t>
  </si>
  <si>
    <t>ED/IK/UG/IS/HE/01</t>
  </si>
  <si>
    <t>ISOKEN OVBIOGUE</t>
  </si>
  <si>
    <t>ED/IK/UG/HA/EK/02</t>
  </si>
  <si>
    <t>HAPPY EHIABHI</t>
  </si>
  <si>
    <t>ED/IK/UG/QU/MA/01</t>
  </si>
  <si>
    <t>QUEEN VICTOR</t>
  </si>
  <si>
    <t>ED/IK/UG/GL/MO/04</t>
  </si>
  <si>
    <t>GLORY IYOBO</t>
  </si>
  <si>
    <t>ED/IK/UG/RI/GE/02</t>
  </si>
  <si>
    <t>RITA ALABI</t>
  </si>
  <si>
    <t>ED/IK/UG/OM/GL/02</t>
  </si>
  <si>
    <t>OMOYENWEN IYOBOR</t>
  </si>
  <si>
    <t>ED/IK/UG/AM/AN/01</t>
  </si>
  <si>
    <t>AMASI JOHN</t>
  </si>
  <si>
    <t>ED/IK/UG/AN/FR/02</t>
  </si>
  <si>
    <t>ANNE SAMUEL</t>
  </si>
  <si>
    <t>ED/IK/UG/PR/VI/02</t>
  </si>
  <si>
    <t>PRETTYDOL STEVEN</t>
  </si>
  <si>
    <t>ED/IK/UG/YE/OV/05</t>
  </si>
  <si>
    <t>YEWANDE OLORUNTOYIN</t>
  </si>
  <si>
    <t>ED/IK/UG/TO/TI/06</t>
  </si>
  <si>
    <t>TOMILOLA ATINUKE</t>
  </si>
  <si>
    <t>ED/IK/UG/EU/ME/01</t>
  </si>
  <si>
    <t>EUCHARIA NGUNA</t>
  </si>
  <si>
    <t>ED/IK/UG/FA/HA/04</t>
  </si>
  <si>
    <t>FATIMA RASHIDI</t>
  </si>
  <si>
    <t>ED/IK/UG/DO/JO/05</t>
  </si>
  <si>
    <t>DORIS ORUM</t>
  </si>
  <si>
    <t>ED/IK/UG/PR/ST/03</t>
  </si>
  <si>
    <t>PRISCA IMAFIDON</t>
  </si>
  <si>
    <t>ED/IK/UG/IT/EM/01</t>
  </si>
  <si>
    <t>ITOHAN OSAZEE</t>
  </si>
  <si>
    <t>ED/IK/UG/FO/VI/01</t>
  </si>
  <si>
    <t>FOLUKE KOLAWALE</t>
  </si>
  <si>
    <t>ED/IK/UG/MA/LA/03</t>
  </si>
  <si>
    <t>MABEL IMOGAN</t>
  </si>
  <si>
    <t>ED/IK/UG/OS/FE/06</t>
  </si>
  <si>
    <t>OSASOGIE EdoSOMWAN</t>
  </si>
  <si>
    <t>ED/IK/UG/PH/VI/02</t>
  </si>
  <si>
    <t>PHILOMENA OSAIGBOVO</t>
  </si>
  <si>
    <t>ED/IK/UG/OS/JA/01</t>
  </si>
  <si>
    <t>OSE OSAGHALE</t>
  </si>
  <si>
    <t>ED/IK/UG/BO/FO/01</t>
  </si>
  <si>
    <t>BOLA ADEdoYIN</t>
  </si>
  <si>
    <t>ED/IK/UG/EJ/FA/05</t>
  </si>
  <si>
    <t>EJIRO OFOGBA</t>
  </si>
  <si>
    <t>ED/IK/UG/VO/KI/03</t>
  </si>
  <si>
    <t>VOKE OGHENEKO</t>
  </si>
  <si>
    <t>ED/IK/UG/GL/OB/03</t>
  </si>
  <si>
    <t>GLORIA OYAIDE</t>
  </si>
  <si>
    <t>ED/IK/UG/LO/VI/07</t>
  </si>
  <si>
    <t>LOVETH LUKE</t>
  </si>
  <si>
    <t>ED/IK/UG/BU/PH/05</t>
  </si>
  <si>
    <t>BUKOLA OSAYI</t>
  </si>
  <si>
    <t>ED/IK/UG/JO/VE/02</t>
  </si>
  <si>
    <t>JOSEPHINE JOEL</t>
  </si>
  <si>
    <t>ED/IK/UG/GI/LO/02</t>
  </si>
  <si>
    <t>GIFT OLAITON</t>
  </si>
  <si>
    <t>ED/IK/UG/OV/OS/01</t>
  </si>
  <si>
    <t>OVBOKHAN OGBODO</t>
  </si>
  <si>
    <t>ED/IK/UG/OL/SO/02</t>
  </si>
  <si>
    <t>OLUWATOSIN OGBEMUDIA</t>
  </si>
  <si>
    <t>ED/IK/UG/BE/GI/02</t>
  </si>
  <si>
    <t>BEAUTY EGBON</t>
  </si>
  <si>
    <t>ED/IK/UG/SU/BO/04</t>
  </si>
  <si>
    <t>SUSAN YINKA</t>
  </si>
  <si>
    <t>ED/IK/UG/VI/HA/03</t>
  </si>
  <si>
    <t>VICTORIA OLAYE</t>
  </si>
  <si>
    <t>ED/IK/UG/IY/KO/02</t>
  </si>
  <si>
    <t>IYONAMWAN EdoS</t>
  </si>
  <si>
    <t>ED/IK/UG/JO/LA/01</t>
  </si>
  <si>
    <t>JOCINTA ONWA</t>
  </si>
  <si>
    <t>ED/IK/UG/EU/VI/06</t>
  </si>
  <si>
    <t>EUCHARIA AMADO</t>
  </si>
  <si>
    <t>ED/IK/UG/BL/ME/01</t>
  </si>
  <si>
    <t>BLESSING IMEH</t>
  </si>
  <si>
    <t>ED/IK/UG/ES/PE/03</t>
  </si>
  <si>
    <t>ESTHER GABRIEL</t>
  </si>
  <si>
    <t>ED/IK/UG/LO/ED/03</t>
  </si>
  <si>
    <t>LOVINA ELVIS</t>
  </si>
  <si>
    <t>ED/IK/UG/EH/JA/06</t>
  </si>
  <si>
    <t>EHIS DAVID</t>
  </si>
  <si>
    <t>ED/IK/UG/DO/VI/02</t>
  </si>
  <si>
    <t>DOROTHY ERICS</t>
  </si>
  <si>
    <t>ED/IK/UG/OG/ED/03</t>
  </si>
  <si>
    <t>OGHOGHO OSARO</t>
  </si>
  <si>
    <t>ED/IK/UG/TH/ST/01</t>
  </si>
  <si>
    <t>THECLA OSAROGIUWA</t>
  </si>
  <si>
    <t>ED/IK/UG/EL/OG/06</t>
  </si>
  <si>
    <t>ELOGHOSA PATRICK</t>
  </si>
  <si>
    <t>ED/IK/UG/YV/OS/03</t>
  </si>
  <si>
    <t>YVONNE VICTOR</t>
  </si>
  <si>
    <t>ED/IK/UG/GL/SO/01</t>
  </si>
  <si>
    <t>GLORY EdoKPA</t>
  </si>
  <si>
    <t>ED/IK/UG/VI/LO/03</t>
  </si>
  <si>
    <t>VIVIAN EKUNDIGIE</t>
  </si>
  <si>
    <t>ED/IK/UG/OM/GL/01</t>
  </si>
  <si>
    <t>OMO PETER</t>
  </si>
  <si>
    <t>ED/IK/UG/AB/JO/01</t>
  </si>
  <si>
    <t>ABIGAIL ADEYOKUN</t>
  </si>
  <si>
    <t>ED/IK/UG/ME/BO/02</t>
  </si>
  <si>
    <t>MERCY JOSEPH</t>
  </si>
  <si>
    <t>ED/IK/UG/RO/VE/04</t>
  </si>
  <si>
    <t>ROSE IGBINAZAKA</t>
  </si>
  <si>
    <t>ED/IK/UG/IS/LU/02</t>
  </si>
  <si>
    <t>ISOBOMUWA IGBINEDION</t>
  </si>
  <si>
    <t>ED/IK/UG/GR/SH/03</t>
  </si>
  <si>
    <t>GRACE IMAFIDON</t>
  </si>
  <si>
    <t>ED/IK/UG/OS/MA/02</t>
  </si>
  <si>
    <t>OSASU ISAAC</t>
  </si>
  <si>
    <t>ED/IK/UG/PA/VE/02</t>
  </si>
  <si>
    <t>PAT JOHN</t>
  </si>
  <si>
    <t>ED/IK/UG/ES/HE/01</t>
  </si>
  <si>
    <t>ESTHER FRANK</t>
  </si>
  <si>
    <t>ED/IK/UG/HA/VE/06</t>
  </si>
  <si>
    <t>HANNAH OBUKOGUO</t>
  </si>
  <si>
    <t>ED/IK/UG/FA/EL/04</t>
  </si>
  <si>
    <t>FAVOUR EMEKA</t>
  </si>
  <si>
    <t>ED/OR/UG/EL/KO/06</t>
  </si>
  <si>
    <t>EIFREIDA ENOGHABUN</t>
  </si>
  <si>
    <t>GLORY EDIONWE</t>
  </si>
  <si>
    <t>ED/OR/UG/JU/VE/02</t>
  </si>
  <si>
    <t>JULIET JOEL</t>
  </si>
  <si>
    <t>ED/OR/UG/FA/LO/03</t>
  </si>
  <si>
    <t>FAITH ONAGHISE</t>
  </si>
  <si>
    <t>VIVIAN ONOKHAME</t>
  </si>
  <si>
    <t>ED/OR/UG/TR/BO/01</t>
  </si>
  <si>
    <t>TRACY IYONAMWA</t>
  </si>
  <si>
    <t>ED/OR/UG/LU/GL/03</t>
  </si>
  <si>
    <t>LUCENTA OSEGHALE</t>
  </si>
  <si>
    <t>ED/OR/UG/RO/FA/02</t>
  </si>
  <si>
    <t>ROSELINE ADOJA</t>
  </si>
  <si>
    <t>ED/OR/UG/GI/NA/01</t>
  </si>
  <si>
    <t>GINA LAWSON</t>
  </si>
  <si>
    <t>ED/OR/UG/RI/RU/05</t>
  </si>
  <si>
    <t>RITA JOSEPH</t>
  </si>
  <si>
    <t>ED/OR/UG/CH/KE/03</t>
  </si>
  <si>
    <t>CHELSEA TOBORE</t>
  </si>
  <si>
    <t>ED/OR/UG/RE/JO/03</t>
  </si>
  <si>
    <t>REBECCA AKPESIRI</t>
  </si>
  <si>
    <t>ED/OR/UG/FA/MI/02</t>
  </si>
  <si>
    <t>FAITH IGUMA</t>
  </si>
  <si>
    <t>VIVIAN EMMANUEL</t>
  </si>
  <si>
    <t>ED/OR/EV/JO/IR/06</t>
  </si>
  <si>
    <t>JOYCE AGHARIARA</t>
  </si>
  <si>
    <t>ED/OR/EV/IJ/RU/07</t>
  </si>
  <si>
    <t>IJEOMA EMERENINI</t>
  </si>
  <si>
    <t>ED/OR/EV/PH/MI/02</t>
  </si>
  <si>
    <t>PHAITH OSAMEDE</t>
  </si>
  <si>
    <t>ED/OR/EV/CL/VI/03</t>
  </si>
  <si>
    <t>CLARA ALIYU</t>
  </si>
  <si>
    <t>BELINDA AKUGBE</t>
  </si>
  <si>
    <t>JOY IZOBO</t>
  </si>
  <si>
    <t>ED/OR/EV/JA/ES/08</t>
  </si>
  <si>
    <t>JANE ADOTAMA</t>
  </si>
  <si>
    <t>ED/OR/EV/SA/FA/09</t>
  </si>
  <si>
    <t>SANDRA NEKPE</t>
  </si>
  <si>
    <t>ED/OR/EV/CH/NA/01</t>
  </si>
  <si>
    <t>CHRISTY CHARLES</t>
  </si>
  <si>
    <t>ED/OR/EV/DE/RI/08</t>
  </si>
  <si>
    <t>DEBORAH VICTOR</t>
  </si>
  <si>
    <t>ED/OR/EV/ST/IR/05</t>
  </si>
  <si>
    <t>STELLA AMADASUN</t>
  </si>
  <si>
    <t>ED/OR/EV/AD/EM/03</t>
  </si>
  <si>
    <t>ADESUWA OMOSE</t>
  </si>
  <si>
    <t>ED/OR/EV/EV/JO/02</t>
  </si>
  <si>
    <t>EVELYN ISIUWA</t>
  </si>
  <si>
    <t>ED/OR/EV/IY/AB/03</t>
  </si>
  <si>
    <t>IYARE YAKUBU</t>
  </si>
  <si>
    <t>ED/OR/EV/CO/HE/04</t>
  </si>
  <si>
    <t>COURAGE OBOHI</t>
  </si>
  <si>
    <t>ED/OR/EV/BE/MA/06</t>
  </si>
  <si>
    <t>BELINDA ELIGE</t>
  </si>
  <si>
    <t>FAITHFUL ABAGE</t>
  </si>
  <si>
    <t>ED/OR/EV/VI/HI/10</t>
  </si>
  <si>
    <t>VICTORIA IMADE</t>
  </si>
  <si>
    <t>ED/OR/EV/OM/EL/03</t>
  </si>
  <si>
    <t>OMOTE OCHUKWO</t>
  </si>
  <si>
    <t>ED/OR/EV/OG/SU/08</t>
  </si>
  <si>
    <t>OGHOGHO EDEGBE</t>
  </si>
  <si>
    <t>ED/OR/EV/FE/RI/04</t>
  </si>
  <si>
    <t>FELICIA IDRIS</t>
  </si>
  <si>
    <t>ED/OR/UG/OS/RO/01</t>
  </si>
  <si>
    <t>OSAS OGBEIDE</t>
  </si>
  <si>
    <t>ED/OR/UG/NK/SO/01</t>
  </si>
  <si>
    <t>NKEM OKECHUKWU</t>
  </si>
  <si>
    <t>BLESSING SUNDAY</t>
  </si>
  <si>
    <t>ED/OR/UG/BL/CH/06</t>
  </si>
  <si>
    <t>BLESSING FRIDAY</t>
  </si>
  <si>
    <t>ED/OR/UG/PR/ON/02</t>
  </si>
  <si>
    <t>PRISCA OZIOMA</t>
  </si>
  <si>
    <t>ED/OR/UG/KE/LO/04</t>
  </si>
  <si>
    <t>KEMI OMONIYI</t>
  </si>
  <si>
    <t>ED/OR/UG/BI/BU/02</t>
  </si>
  <si>
    <t>BIOLA ADEdoKUN</t>
  </si>
  <si>
    <t>ED/OR/UG/NK/JO/01</t>
  </si>
  <si>
    <t>NKIRU OSAZUWA</t>
  </si>
  <si>
    <t>JULIET KELVIN</t>
  </si>
  <si>
    <t>ED/OR/UG/JO/FU/02</t>
  </si>
  <si>
    <t>JOY FUNSHO</t>
  </si>
  <si>
    <t>ED/OR/UG/ME/LO/02</t>
  </si>
  <si>
    <t>MERCY OKUNBOWA</t>
  </si>
  <si>
    <t>ED/OR/UG/BL/MA/03</t>
  </si>
  <si>
    <t>BLESSING GODWIN</t>
  </si>
  <si>
    <t>ED/OR/UG/DO/PA/01</t>
  </si>
  <si>
    <t>DORCAS PETER</t>
  </si>
  <si>
    <t>ED/OR/UG/BL/PH/04</t>
  </si>
  <si>
    <t>BLESSING FALUYI</t>
  </si>
  <si>
    <t>ED/OR/UG/TO/PH/03</t>
  </si>
  <si>
    <t>TOLU FALUYI</t>
  </si>
  <si>
    <t>ED/OR/UG/GL/ON/01</t>
  </si>
  <si>
    <t>GLORIA EDAFE</t>
  </si>
  <si>
    <t>ED/OR/UG/CH/YV/02</t>
  </si>
  <si>
    <t>CHINWE ARMSTRONG</t>
  </si>
  <si>
    <t>ED/OR/UG/LU/VE/03</t>
  </si>
  <si>
    <t>LUCY IMADIONYI</t>
  </si>
  <si>
    <t>ED/OR/EV/AB/RA/06</t>
  </si>
  <si>
    <t>ABIJAT SULE</t>
  </si>
  <si>
    <t>ED/OR/EV/AM/LO/03</t>
  </si>
  <si>
    <t>AMEN OBASUYI</t>
  </si>
  <si>
    <t>ED/OR/EV/EV/IV/05</t>
  </si>
  <si>
    <t>EVENLYN ISIUWA</t>
  </si>
  <si>
    <t>ED/OR/EV/FA/MA/06</t>
  </si>
  <si>
    <t>FAVOUR ANNI</t>
  </si>
  <si>
    <t>ED/OR/EV/CY/RO/01</t>
  </si>
  <si>
    <t>CYNTHIA BENJAMIN</t>
  </si>
  <si>
    <t>ED/OR/EV/OM/RU/05</t>
  </si>
  <si>
    <t>OMOTITI IMONIGIE</t>
  </si>
  <si>
    <t>ED/OR/EV/EL/OS/05</t>
  </si>
  <si>
    <t>ELIZABETH IMIANVAN</t>
  </si>
  <si>
    <t>ED/OR/EV/AB/FA/02</t>
  </si>
  <si>
    <t>ABIGAIL ROMEO</t>
  </si>
  <si>
    <t>ED/OR/EV/MA/RA/05</t>
  </si>
  <si>
    <t>MAIMUNA'T HASSAN</t>
  </si>
  <si>
    <t>ED/OR/EV/HO/BI/02</t>
  </si>
  <si>
    <t>HOSANNAH PAUL</t>
  </si>
  <si>
    <t>ED/OR/EV/IM/RA/04</t>
  </si>
  <si>
    <t>IMUETIYAN IDAHOSA</t>
  </si>
  <si>
    <t>ED/OR/EV/RU/OS/01</t>
  </si>
  <si>
    <t>RUTH EdoSOMWAN</t>
  </si>
  <si>
    <t>ED/OR/EV/OS/IM/04</t>
  </si>
  <si>
    <t>OSAYI IDAHOSA</t>
  </si>
  <si>
    <t>ED/OR/EV/SU/MA/07</t>
  </si>
  <si>
    <t>SUCCESS IWINOSA</t>
  </si>
  <si>
    <t>ED/OR/EV/RA/FE/03</t>
  </si>
  <si>
    <t>RAGINA SAMUEL</t>
  </si>
  <si>
    <t>ED/OR/EV/LI/VI/04</t>
  </si>
  <si>
    <t>LISA EJIKE</t>
  </si>
  <si>
    <t>ED/OR/EV/TI/AB/03</t>
  </si>
  <si>
    <t>TINA EBUREHINE</t>
  </si>
  <si>
    <t>ED/OR/EV/ON/CH/02</t>
  </si>
  <si>
    <t>ONYINYE MATTHEW</t>
  </si>
  <si>
    <t>ED/OR/EV/SH/LO/03</t>
  </si>
  <si>
    <t>SHADEWA ADEKULE</t>
  </si>
  <si>
    <t>ED/OR/EV/DI/JO/01</t>
  </si>
  <si>
    <t>DIANA EHINOA</t>
  </si>
  <si>
    <t>ED/OR/EV/MU/FA/01</t>
  </si>
  <si>
    <t>MUNIRATU MOMOH</t>
  </si>
  <si>
    <t>ED/OR/UG/ST/VI/01</t>
  </si>
  <si>
    <t>STELLA IYAYI</t>
  </si>
  <si>
    <t>ED/OR/UG/LI/KE/02</t>
  </si>
  <si>
    <t>LILIAN ODUWARE</t>
  </si>
  <si>
    <t>BECKY ONAGHISE</t>
  </si>
  <si>
    <t>ED/OR/UG/SA/HA/01</t>
  </si>
  <si>
    <t>SAKIRA MOMOH</t>
  </si>
  <si>
    <t>ED/OR/UG/PR/PE/05</t>
  </si>
  <si>
    <t>PRECIOUS ONODUA</t>
  </si>
  <si>
    <t>IPC/MOBILIZER</t>
  </si>
  <si>
    <t>ED/OR/UG/JA/IG/06</t>
  </si>
  <si>
    <t>JANE OBOIZOKHAN</t>
  </si>
  <si>
    <t>ED/OR/UG/OS/GI/01</t>
  </si>
  <si>
    <t>OSARO OJO</t>
  </si>
  <si>
    <t>ED/OR/UG/BO/LO/03</t>
  </si>
  <si>
    <t>BOSE IYALEKHUE</t>
  </si>
  <si>
    <t>ED/OR/EV/EV/MA/06</t>
  </si>
  <si>
    <t>EVBADE OISE</t>
  </si>
  <si>
    <t>ED/OR/EV/JA/SU/01</t>
  </si>
  <si>
    <t>JANE OKORE</t>
  </si>
  <si>
    <t>ED/OR/EV/GI/FA/04</t>
  </si>
  <si>
    <t>GIFT OLUSEGUN</t>
  </si>
  <si>
    <t>ED/OR/EV/MI/BL/01</t>
  </si>
  <si>
    <t>MIRABEL EFEHI</t>
  </si>
  <si>
    <t>ED/OR/EV/AM/RI/02</t>
  </si>
  <si>
    <t>AMEZE OSAROBO</t>
  </si>
  <si>
    <t>ED/OR/EV/SH/MA/01</t>
  </si>
  <si>
    <t>SHARON OMOKARO</t>
  </si>
  <si>
    <t>ED/OR/EV/CH/ME/03</t>
  </si>
  <si>
    <t>CHIDINMA OKAFOR</t>
  </si>
  <si>
    <t>ED/OR/EV/TR/OS/01</t>
  </si>
  <si>
    <t>TRINITY ERABOR</t>
  </si>
  <si>
    <t>ED/OR/EV/AD/BI/04</t>
  </si>
  <si>
    <t>ADE SEGUN</t>
  </si>
  <si>
    <t>ED/OR/EV/FA/LO/01</t>
  </si>
  <si>
    <t>FAITH AJEMOBI</t>
  </si>
  <si>
    <t>ED/OR/EV/LI/RO/03</t>
  </si>
  <si>
    <t>LISA IYERE</t>
  </si>
  <si>
    <t>ED/OR/EV/SU/HE/01</t>
  </si>
  <si>
    <t>SUSAN AMADI</t>
  </si>
  <si>
    <t>ED/OR/EV/JO/HA/02</t>
  </si>
  <si>
    <t>JOY AKHERE</t>
  </si>
  <si>
    <t>ED/OR/UG/IM/GI/02</t>
  </si>
  <si>
    <t>IMOSE SAMUEL</t>
  </si>
  <si>
    <t>ED/OR/UG/KH/LA/02</t>
  </si>
  <si>
    <t>KHADIJAT IBRAHIM</t>
  </si>
  <si>
    <t>ED/OR/UG/HA/AI/01</t>
  </si>
  <si>
    <t>ED/OR/EV/KU/EL/02</t>
  </si>
  <si>
    <t>KUFFY OBI</t>
  </si>
  <si>
    <t>ED/OR/EV/MA/BO/05</t>
  </si>
  <si>
    <t>MAVIS IGUEBOR</t>
  </si>
  <si>
    <t>ED/OR/EV/CH/JO/05</t>
  </si>
  <si>
    <t>CHIKA IFEANYI</t>
  </si>
  <si>
    <t>ED/OR/EV/AN/AK/07</t>
  </si>
  <si>
    <t>ANGELA IDEMUDIA</t>
  </si>
  <si>
    <t>ED/OR/EV/EB/AN/03</t>
  </si>
  <si>
    <t>EBUBE AMADI</t>
  </si>
  <si>
    <t>ED/OR/EV/FL/RU/06</t>
  </si>
  <si>
    <t>ED/IK/UG/GL/PH/07</t>
  </si>
  <si>
    <t>GLORY UWUIGBE</t>
  </si>
  <si>
    <t>ED/IK/UG/PA/HE/05</t>
  </si>
  <si>
    <t>PATIENCE IZEdoNMWEN</t>
  </si>
  <si>
    <t>ED/IK/UG/EX/EN/01</t>
  </si>
  <si>
    <t>EXCELLENT CLEMENT</t>
  </si>
  <si>
    <t>ED/IK/UG/GR/MA/01</t>
  </si>
  <si>
    <t>GRACE IZIEGBE</t>
  </si>
  <si>
    <t>ED/IK/UG/QU/HO/03</t>
  </si>
  <si>
    <t>QUEEN SITTU</t>
  </si>
  <si>
    <t>ED/IK/UG/PE/FL/04</t>
  </si>
  <si>
    <t>PECULIAR ABUWA</t>
  </si>
  <si>
    <t>ED/IK/UG/JO/LU/03</t>
  </si>
  <si>
    <t>JOY EGBON</t>
  </si>
  <si>
    <t>ED/IK/UG/GI/OG/04</t>
  </si>
  <si>
    <t>GIFT OGANWONYI</t>
  </si>
  <si>
    <t>ED/IK/UG/EN/OS/03</t>
  </si>
  <si>
    <t>ENDURANCE SUNDAY</t>
  </si>
  <si>
    <t>ED/IK/UG/OS/EL/06</t>
  </si>
  <si>
    <t>OSAS PETER</t>
  </si>
  <si>
    <t>ED/IK/UG/DA/EL/02</t>
  </si>
  <si>
    <t>DANIELLA OJO</t>
  </si>
  <si>
    <t>ED/IK/UG/OB/JO/02</t>
  </si>
  <si>
    <t>OBEHI EHICHIOYA</t>
  </si>
  <si>
    <t>ED/IK/UG/HA/AU/03</t>
  </si>
  <si>
    <t>HAVIL PAUL</t>
  </si>
  <si>
    <t>ED/IK/UG/VE/GL/01</t>
  </si>
  <si>
    <t>VERONICA SALIU</t>
  </si>
  <si>
    <t>ED/IK/UG/ST/VI/03</t>
  </si>
  <si>
    <t>STELLA ITUA</t>
  </si>
  <si>
    <t>ED/IK/UG/OG/MI/03</t>
  </si>
  <si>
    <t>OGECHI KALU</t>
  </si>
  <si>
    <t>ED/IK/UG/RO/MA/01</t>
  </si>
  <si>
    <t>ROSE OKERE</t>
  </si>
  <si>
    <t>ED/IK/UG/JO/HA/02</t>
  </si>
  <si>
    <t>JOY OMEGO</t>
  </si>
  <si>
    <t>ED/IK/UG/BL/LO/01</t>
  </si>
  <si>
    <t>BLESSING NICHOLAS</t>
  </si>
  <si>
    <t>ED/IK/UG/JE/HA/02</t>
  </si>
  <si>
    <t>JENNY MICHEAL</t>
  </si>
  <si>
    <t>ED/IK/UG/OS/BL/04</t>
  </si>
  <si>
    <t>OSE TONY</t>
  </si>
  <si>
    <t>ED/IK/UG/TR/OG/04</t>
  </si>
  <si>
    <t>TRACY JOHN</t>
  </si>
  <si>
    <t>ED/IK/UG/EH/OL/03</t>
  </si>
  <si>
    <t>EHIS OSAREME</t>
  </si>
  <si>
    <t>ED/IK/UG/ON/KI/03</t>
  </si>
  <si>
    <t>ONIWO OSOBASE</t>
  </si>
  <si>
    <t>ED/IK/UG/FR/FE/02</t>
  </si>
  <si>
    <t>FROJO Edo</t>
  </si>
  <si>
    <t>ED/IK/UG/DA/LO/02</t>
  </si>
  <si>
    <t>DAINA OMO</t>
  </si>
  <si>
    <t>ED/IK/UG/LY/ME/02</t>
  </si>
  <si>
    <t>LYNDA OMOREGBE</t>
  </si>
  <si>
    <t>ED/IK/UG/BE/LO/05</t>
  </si>
  <si>
    <t>BEST INNOCENT</t>
  </si>
  <si>
    <t>ED/IK/UG/OB/PE/03</t>
  </si>
  <si>
    <t>OBEH PETER</t>
  </si>
  <si>
    <t>ED/IK/UG/ME/BL/04</t>
  </si>
  <si>
    <t>MERCY KONI</t>
  </si>
  <si>
    <t>ED/IK/UG/PA/RO/03</t>
  </si>
  <si>
    <t>PAMELA ANAYO</t>
  </si>
  <si>
    <t>ED/IK/UG/AK/JU/03</t>
  </si>
  <si>
    <t>AKHERE JEFF</t>
  </si>
  <si>
    <t>ED/IK/UG/MA/OS/04</t>
  </si>
  <si>
    <t>MATILDA ISEGHO</t>
  </si>
  <si>
    <t>ED/IK/UG/JU/JO/03</t>
  </si>
  <si>
    <t>JUICEY AIDELOJE</t>
  </si>
  <si>
    <t>ED/IK/UG/UN/FE/05</t>
  </si>
  <si>
    <t>UNUNA GOODMAN</t>
  </si>
  <si>
    <t>ED/IK/UG/SA/RO/05</t>
  </si>
  <si>
    <t>SARAH IBOI</t>
  </si>
  <si>
    <t>ED/IK/UG/JA/BR/04</t>
  </si>
  <si>
    <t>JANE EZE</t>
  </si>
  <si>
    <t>ED/IK/UG/VI/BL/01</t>
  </si>
  <si>
    <t>VICTORIA AIDELOJE</t>
  </si>
  <si>
    <t>ED/IK/UG/EV/OS/04</t>
  </si>
  <si>
    <t>EVBORUAN AIDELOJE</t>
  </si>
  <si>
    <t>ED/IK/UG/RE/LO/03</t>
  </si>
  <si>
    <t>REGINA OSAS</t>
  </si>
  <si>
    <t>ED/IK/UG/JO/ME/02</t>
  </si>
  <si>
    <t>JOY ANTHONY</t>
  </si>
  <si>
    <t>ED/IK/UG/EM/HA/03</t>
  </si>
  <si>
    <t>EMILIA JUDE</t>
  </si>
  <si>
    <t>ED/IK/UG/OS/ES/05</t>
  </si>
  <si>
    <t>OSARUMWENSE FRIDAY</t>
  </si>
  <si>
    <t>ED/IK/UG/OG/PH/01</t>
  </si>
  <si>
    <t>OGHOMWEN ALE</t>
  </si>
  <si>
    <t>ED/IK/UG/BE/FE/06</t>
  </si>
  <si>
    <t>BEAUTY EHIGIATOR</t>
  </si>
  <si>
    <t>ED/IK/UG/FA/BL/01</t>
  </si>
  <si>
    <t>FAITH UWAIFO</t>
  </si>
  <si>
    <t>ED/IK/UG/FA/DO/06</t>
  </si>
  <si>
    <t>ED/IK/UG/JU/NA/03</t>
  </si>
  <si>
    <t>JULIET AGBONIFO</t>
  </si>
  <si>
    <t>ED/IK/UG/FE/EJ/02</t>
  </si>
  <si>
    <t>FEJIRO UTAMUDO</t>
  </si>
  <si>
    <t>ED/IK/UG/BL/ME/02</t>
  </si>
  <si>
    <t>ED/IK/UG/JO/KA/06</t>
  </si>
  <si>
    <t>JOSPHINE MONDAY</t>
  </si>
  <si>
    <t>ED/IK/UG/BL/ES/02</t>
  </si>
  <si>
    <t>BLESSING SAMSON</t>
  </si>
  <si>
    <t>ED/IK/UG/PR/OS/04</t>
  </si>
  <si>
    <t>PRECIOUS OKUNGHAE</t>
  </si>
  <si>
    <t>ED/IK/UG/QU/GU/01</t>
  </si>
  <si>
    <t>QUEENSLY OMUOMU</t>
  </si>
  <si>
    <t>ED/IK/UG/OS/DE/02</t>
  </si>
  <si>
    <t>OSAYANMON AGBONMIENWEN</t>
  </si>
  <si>
    <t>ED/IK/UG/JO/ES/05</t>
  </si>
  <si>
    <t>JOY MIKE</t>
  </si>
  <si>
    <t>ED/IK/UG/SA/GL/04</t>
  </si>
  <si>
    <t>SANDRA OYEVBIMINA</t>
  </si>
  <si>
    <t>ED/IK/UG/ST/VE/02</t>
  </si>
  <si>
    <t>STELLA LUCKY</t>
  </si>
  <si>
    <t>ED/IK/UG/GR/BL/03</t>
  </si>
  <si>
    <t>GRACE OSARETIN</t>
  </si>
  <si>
    <t>ED/IK/UG/KA/UY/05</t>
  </si>
  <si>
    <t>KATE IGUNMA</t>
  </si>
  <si>
    <t>ED/IK/UG/JO/EV/04</t>
  </si>
  <si>
    <t>JOY SAMSON</t>
  </si>
  <si>
    <t>ED/IK/UG/ES/GR/07</t>
  </si>
  <si>
    <t>ED/IK/UG/AM/FA/01</t>
  </si>
  <si>
    <t>AMENZE AGBONLAHOR</t>
  </si>
  <si>
    <t>ED/IK/UG/ES/HE/02</t>
  </si>
  <si>
    <t>ESTHER ORIBHABOR</t>
  </si>
  <si>
    <t>ED/IK/UG/RI/ME/01</t>
  </si>
  <si>
    <t>RITA MOSES</t>
  </si>
  <si>
    <t>ED/IK/UG/PR/RE/07</t>
  </si>
  <si>
    <t>PRAISE OSAGIE</t>
  </si>
  <si>
    <t>ED/IK/UG/BL/NG/03</t>
  </si>
  <si>
    <t>BLESSING BERNARD</t>
  </si>
  <si>
    <t>ED/IK/UG/IV/BR/01</t>
  </si>
  <si>
    <t>IVIE EDEWI</t>
  </si>
  <si>
    <t>ED/IK/UG/OS/ST/03</t>
  </si>
  <si>
    <t>OSARETIN EGBAGBE</t>
  </si>
  <si>
    <t>ED/IK/UG/JO/ES/06</t>
  </si>
  <si>
    <t>JOY MONDAY</t>
  </si>
  <si>
    <t>ED/IK/UG/JO/SA/07</t>
  </si>
  <si>
    <t>JOY KINGSLEY</t>
  </si>
  <si>
    <t>ED/IK/UG/GL/HE/03</t>
  </si>
  <si>
    <t>GLORIA OFOR</t>
  </si>
  <si>
    <t>ED/IK/UG/HA/GR/01</t>
  </si>
  <si>
    <t>HAPPY OMORUYI</t>
  </si>
  <si>
    <t>ED/IK/UG/VI/ED/02</t>
  </si>
  <si>
    <t>VICTORY EdoBOR</t>
  </si>
  <si>
    <t>ED/IK/UG/GI/HE/06</t>
  </si>
  <si>
    <t>GIFT ISIBOR</t>
  </si>
  <si>
    <t>ED/IK/UG/GL/MO/03</t>
  </si>
  <si>
    <t>GLORIA IGBINOSA</t>
  </si>
  <si>
    <t>ED/IK/UG/JO/DE/03</t>
  </si>
  <si>
    <t>JOY OTOIRE</t>
  </si>
  <si>
    <t>ED/IK/UG/IS/ME/03</t>
  </si>
  <si>
    <t>ISOKEN SUNDAY</t>
  </si>
  <si>
    <t>ED/IK/UG/VI/CH/01</t>
  </si>
  <si>
    <t>VICTORY EGUAVOEN</t>
  </si>
  <si>
    <t>ED/IK/UG/OM/GL/03</t>
  </si>
  <si>
    <t>OMOYE UHEBAGUI</t>
  </si>
  <si>
    <t>ED/IK/UG/CO/PR/04</t>
  </si>
  <si>
    <t>CORVY AKHIGBE</t>
  </si>
  <si>
    <t>ED/IK/UG/AM/IM/01</t>
  </si>
  <si>
    <t>AMIAKOR EWA</t>
  </si>
  <si>
    <t>ED/IK/UG/BR/BL/02</t>
  </si>
  <si>
    <t>BRIDGET ABU</t>
  </si>
  <si>
    <t>ED/IK/UG/EV/ES/01</t>
  </si>
  <si>
    <t>EVELYN JAGBADE</t>
  </si>
  <si>
    <t>ED/IK/UG/DO/JO/03</t>
  </si>
  <si>
    <t>DORIS OSAMUDIAMEN</t>
  </si>
  <si>
    <t>ED/IK/UG/ID/WO/06</t>
  </si>
  <si>
    <t>IDAHOSA ERUMWENSE</t>
  </si>
  <si>
    <t>ED/IK/UG/OS/FA/01</t>
  </si>
  <si>
    <t>OSE EMMANUEL</t>
  </si>
  <si>
    <t>ED/IK/UG/LI/JO/01</t>
  </si>
  <si>
    <t>LIZZY JOHN</t>
  </si>
  <si>
    <t>ED/IK/UG/IM/FA/04</t>
  </si>
  <si>
    <t>IMPERIAL JUDE</t>
  </si>
  <si>
    <t>ED/IK/UG/AI/EM/01</t>
  </si>
  <si>
    <t>AISHA BELLO</t>
  </si>
  <si>
    <t>ED/IK/UG/IG/BL/04</t>
  </si>
  <si>
    <t>IGHODARO GODSPOWER</t>
  </si>
  <si>
    <t>ED/IK/UG/PR/ME/01</t>
  </si>
  <si>
    <t>PRISCA OSEGHALE</t>
  </si>
  <si>
    <t>ED/IK/UG/KH/VE/01</t>
  </si>
  <si>
    <t>KHADEJAT DANESA</t>
  </si>
  <si>
    <t>GLORIA IGBINOSUN</t>
  </si>
  <si>
    <t>ED/IK/UG/OD/FO/02</t>
  </si>
  <si>
    <t>ODION OSARODION</t>
  </si>
  <si>
    <t>ED/IK/UG/EL/EM/02</t>
  </si>
  <si>
    <t>ELO ODIAKOSE</t>
  </si>
  <si>
    <t>ED/IK/UG/AN/ST/03E</t>
  </si>
  <si>
    <t>ANGEL PRINCEWILL</t>
  </si>
  <si>
    <t>ED/IK/UG/TI/BL/01</t>
  </si>
  <si>
    <t>TIMI OTOTE</t>
  </si>
  <si>
    <t>ED/IK/UG/TI/FA/01</t>
  </si>
  <si>
    <t>TINA OLATOKE</t>
  </si>
  <si>
    <t>ED/IK/UG/JO/BL/03</t>
  </si>
  <si>
    <t>JOY OGUNTIME</t>
  </si>
  <si>
    <t>ED/IK/UG/KE/LO/05</t>
  </si>
  <si>
    <t>KEMI OLOJU</t>
  </si>
  <si>
    <t>ED/IK/UG/CH/OS/03</t>
  </si>
  <si>
    <t>CHIOMA OKAFOR</t>
  </si>
  <si>
    <t>ED/IK/UG/MA/EM/01</t>
  </si>
  <si>
    <t>MARIOUS KINGSLEY</t>
  </si>
  <si>
    <t>ED/IK/UG/JE/CH/02</t>
  </si>
  <si>
    <t>JESSY AGBONS</t>
  </si>
  <si>
    <t>ED/IK/UG/ES/FR/03</t>
  </si>
  <si>
    <t>ESTHER OLA</t>
  </si>
  <si>
    <t>ED/IK/UG/JO/ES/04</t>
  </si>
  <si>
    <t>JOY EROMOSELE</t>
  </si>
  <si>
    <t>ED/IK/UG/MO/WO/05</t>
  </si>
  <si>
    <t>MONDRATE SIMEON</t>
  </si>
  <si>
    <t>ED/IK/UG/JU/JO/01</t>
  </si>
  <si>
    <t>JULIET OMIGIE</t>
  </si>
  <si>
    <t>ED/IK/UG/IG/MO/01</t>
  </si>
  <si>
    <t>ED/IK/UG/ES/BL/03</t>
  </si>
  <si>
    <t>ESEOSA JOSEPH</t>
  </si>
  <si>
    <t>ED/IK/UG/OL/FA/02</t>
  </si>
  <si>
    <t>OLIVE AVRY</t>
  </si>
  <si>
    <t>ED/IK/UG/EV/ED/01</t>
  </si>
  <si>
    <t>EVENLYN WHITE</t>
  </si>
  <si>
    <t>ED/IK/UG/LO/EV/02</t>
  </si>
  <si>
    <t>LOVETH EMMANUEL</t>
  </si>
  <si>
    <t>ED/IK/UG/FR/OL/03</t>
  </si>
  <si>
    <t>FRANCESS OBOH</t>
  </si>
  <si>
    <t>ED/IK/UG/BE/BL/01</t>
  </si>
  <si>
    <t>BEAUTY FIDELIS</t>
  </si>
  <si>
    <t>ED/IK/UG/HA/CA/07</t>
  </si>
  <si>
    <t>HAPPY ALEX</t>
  </si>
  <si>
    <t>ED/IK/UG/JO/JE/03</t>
  </si>
  <si>
    <t>JOY GODWIN</t>
  </si>
  <si>
    <t>ED/IK/UG/FA/CL/09</t>
  </si>
  <si>
    <t>FAVOUR ODIASE</t>
  </si>
  <si>
    <t>ED/IK/UG/OM/ED/01</t>
  </si>
  <si>
    <t>OMOSEDE OMIGIE</t>
  </si>
  <si>
    <t>ED/IK/UG/TE/OB/02</t>
  </si>
  <si>
    <t>TESSY LUCKY</t>
  </si>
  <si>
    <t>ED/IK/UG/OM/OB/06</t>
  </si>
  <si>
    <t>OMOYE OTAS</t>
  </si>
  <si>
    <t>ED/IK/UG/ED/FL/02</t>
  </si>
  <si>
    <t>EDITH CLEMENT</t>
  </si>
  <si>
    <t>ED/IK/UG/LA/CA/04</t>
  </si>
  <si>
    <t>LAURETTA AGOGO</t>
  </si>
  <si>
    <t>ED/IK/UG/EK/IK/01</t>
  </si>
  <si>
    <t>EKI IYEKOGBA</t>
  </si>
  <si>
    <t>ED/IK/UG/BE/OS/02</t>
  </si>
  <si>
    <t>BETTY ALOHAN</t>
  </si>
  <si>
    <t>ED/IK/UG/FA/VE/01</t>
  </si>
  <si>
    <t>FAITH UMWENI</t>
  </si>
  <si>
    <t>ED/IK/UG/YV/FA/03</t>
  </si>
  <si>
    <t>YVONNE OSAMA</t>
  </si>
  <si>
    <t>ED/IK/UG/LO/IZ/02</t>
  </si>
  <si>
    <t>LOVETH IKHUORIA</t>
  </si>
  <si>
    <t>ED/IK/UG/VA/PH/07</t>
  </si>
  <si>
    <t>VALERY AIGBOVO</t>
  </si>
  <si>
    <t>ED/IK/UG/BE/VE/01</t>
  </si>
  <si>
    <t>ED/IK/UG/MA/EG/01</t>
  </si>
  <si>
    <t>MABEL IGHALO</t>
  </si>
  <si>
    <t>ED/IK/UG/GL/BE/02</t>
  </si>
  <si>
    <t>GLORY OBOZOKHIA</t>
  </si>
  <si>
    <t>ED/IK/UG/AU/MA/02</t>
  </si>
  <si>
    <t>AUGUSTINA OKUNMIOYA</t>
  </si>
  <si>
    <t>ED/IK/UG/SU/JO/04</t>
  </si>
  <si>
    <t>SUSAN EdoS</t>
  </si>
  <si>
    <t>ED/IK/UG/CY/JO/01</t>
  </si>
  <si>
    <t>CYNTHIA RUBEN</t>
  </si>
  <si>
    <t>ED/IK/UG/EN/RE/05</t>
  </si>
  <si>
    <t>ENDURANCE HENRY</t>
  </si>
  <si>
    <t>ED/IK/UG/FA/PA/01</t>
  </si>
  <si>
    <t>FAVOUR EdoKPAYI</t>
  </si>
  <si>
    <t>PRECIOUS ARTEGBE</t>
  </si>
  <si>
    <t>ED/IK/UG/GI/SU/04</t>
  </si>
  <si>
    <t>GIFT BERRY</t>
  </si>
  <si>
    <t>ED/IK/UG/SU/KE/01</t>
  </si>
  <si>
    <t>SUCCESS NOSAKHARE</t>
  </si>
  <si>
    <t>ED/IK/UG/PR/FA/06</t>
  </si>
  <si>
    <t>PROMISE OSIFO</t>
  </si>
  <si>
    <t>ED/IK/UG/JE/BO/03</t>
  </si>
  <si>
    <t>JENNIFER OSARIEME</t>
  </si>
  <si>
    <t>ED/IK/UG/ES/HA/01</t>
  </si>
  <si>
    <t>ESOHE IYAMU</t>
  </si>
  <si>
    <t>ED/IK/UG/FA/OG/04</t>
  </si>
  <si>
    <t>FAVOUR OBAZUAYE</t>
  </si>
  <si>
    <t>ED/IK/UG/FA/CY/01</t>
  </si>
  <si>
    <t>FAITH OKORIE</t>
  </si>
  <si>
    <t>ED/IK/UG/ES/MA/01</t>
  </si>
  <si>
    <t>ESTHER OKUNBOR</t>
  </si>
  <si>
    <t>ED/IK/UG/HA/PA/06</t>
  </si>
  <si>
    <t>HAPPINESS ORUMWENSE</t>
  </si>
  <si>
    <t>ED/IK/UG/BL/IM/05</t>
  </si>
  <si>
    <t>ED/IK/UG/OM/FU/05</t>
  </si>
  <si>
    <t>OMON IKHINOBELE</t>
  </si>
  <si>
    <t>ED/IK/UG/BL/FA/03</t>
  </si>
  <si>
    <t>BLESSING EBOIGBE</t>
  </si>
  <si>
    <t>ED/IK/UG/DO/PR/03</t>
  </si>
  <si>
    <t>DOROTHY AGBONGIANSEDE</t>
  </si>
  <si>
    <t>ED/IK/UG/JE/PR/02</t>
  </si>
  <si>
    <t>JENNIFER CHIMA</t>
  </si>
  <si>
    <t>ED/IK/UG/GI/BL/04</t>
  </si>
  <si>
    <t>GIFT OGETEME</t>
  </si>
  <si>
    <t>ED/IK/UG/GR/FL/01</t>
  </si>
  <si>
    <t>GRACE OMOREGIE</t>
  </si>
  <si>
    <t>ED/IK/UG/MA/SU/01</t>
  </si>
  <si>
    <t>MARIAM ONYENIKE</t>
  </si>
  <si>
    <t>ED/IK/UG/AN/DO/05</t>
  </si>
  <si>
    <t>ANNABEL VICTOR</t>
  </si>
  <si>
    <t>ED/IK/UG/PR/FR/03</t>
  </si>
  <si>
    <t>PROGRESS NOSAKHARE</t>
  </si>
  <si>
    <t>ED/IK/UG/RI/CH/02</t>
  </si>
  <si>
    <t>RITA OGBEIDE</t>
  </si>
  <si>
    <t>ED/IK/UG/TI/ES/01</t>
  </si>
  <si>
    <t>TINA OMORUYI</t>
  </si>
  <si>
    <t>ED/IK/UG/ME/RH/05</t>
  </si>
  <si>
    <t>MERCY OGIERIAKHI</t>
  </si>
  <si>
    <t>ED/IK/UG/FA/YU/01</t>
  </si>
  <si>
    <t>FAITH OKON</t>
  </si>
  <si>
    <t>ED/IK/UG/JO/FA/06</t>
  </si>
  <si>
    <t>JOY OBASUYI</t>
  </si>
  <si>
    <t>ED/IK/UG/GI/GL/02</t>
  </si>
  <si>
    <t>GIFT UTAGBA</t>
  </si>
  <si>
    <t>ED/IK/UG/OS/OB/01</t>
  </si>
  <si>
    <t>OSASERE AGBON</t>
  </si>
  <si>
    <t>ED/IK/UG/NK/OL/04</t>
  </si>
  <si>
    <t>NKECHI AMAKA</t>
  </si>
  <si>
    <t>ED/IK/UG/BL/AN/04</t>
  </si>
  <si>
    <t>ED/OR/UG/LO/BU/01</t>
  </si>
  <si>
    <t>LOLA ADEBAYO</t>
  </si>
  <si>
    <t>ED/OR/UG/EV/LO/01</t>
  </si>
  <si>
    <t>EVELYN OGBONNA</t>
  </si>
  <si>
    <t>ED/OR/UG/ED/HE/03</t>
  </si>
  <si>
    <t>EDITH IMASUEN</t>
  </si>
  <si>
    <t>SANDRA HENRY</t>
  </si>
  <si>
    <t>ED/OR/UG/CO/KE/05</t>
  </si>
  <si>
    <t>COMFORT EdoSEGHE</t>
  </si>
  <si>
    <t>ED/OR/UG/IZ/LA/01</t>
  </si>
  <si>
    <t>IZIEGBUWA OGBONWAN</t>
  </si>
  <si>
    <t>ED/OR/UG/ME/OL/03</t>
  </si>
  <si>
    <t>MEDINA AGANWONYI</t>
  </si>
  <si>
    <t>ED/OR/UG/SU/PR/01</t>
  </si>
  <si>
    <t>SUSAN JOEL</t>
  </si>
  <si>
    <t>ED/OR/UG/BE/NO/01</t>
  </si>
  <si>
    <t>BEAUTY EdoMWONYI</t>
  </si>
  <si>
    <t>ED/OR/UG/NA/HA/04</t>
  </si>
  <si>
    <t>NANA OYAREKHUA</t>
  </si>
  <si>
    <t>ED/OR/UG/MA/FA/06</t>
  </si>
  <si>
    <t>MARGRET EDWARDS</t>
  </si>
  <si>
    <t>ED/OR/UG/PR/HE/01</t>
  </si>
  <si>
    <t>PRECIOUS OSAYANDE</t>
  </si>
  <si>
    <t>ED/OR/UG/ME/MA/04</t>
  </si>
  <si>
    <t>MERCY AYANYOR</t>
  </si>
  <si>
    <t>ED/OR/UG/FA/SO/01</t>
  </si>
  <si>
    <t>FAVOUR YAHUZA</t>
  </si>
  <si>
    <t>ED/OR/UG/EN/DO/03</t>
  </si>
  <si>
    <t>ENDURANCE ONIGHO</t>
  </si>
  <si>
    <t>ED/OR/UG/ES/ET/01</t>
  </si>
  <si>
    <t>ESOHE IMAFIDON</t>
  </si>
  <si>
    <t>ED/OR/UG/MA/YV/01</t>
  </si>
  <si>
    <t>ED/OR/UG/BL/CO/03</t>
  </si>
  <si>
    <t>BLESSING EMEKA</t>
  </si>
  <si>
    <t>ED/OR/UG/GO/RE/01</t>
  </si>
  <si>
    <t>GODSTIME SUNDAY</t>
  </si>
  <si>
    <t>ED/OR/UG/CH/PA/01</t>
  </si>
  <si>
    <t>CHOICE IKPOMWONSA</t>
  </si>
  <si>
    <t>ED/OR/UG/MI/ED/04</t>
  </si>
  <si>
    <t>MIRACLE JONATHAN</t>
  </si>
  <si>
    <t>JOAN DAVID</t>
  </si>
  <si>
    <t>ED/OR/UG/FI/BL/02</t>
  </si>
  <si>
    <t>FIDELIA OBARETIN</t>
  </si>
  <si>
    <t>ED/OR/UG/FA/FE/03</t>
  </si>
  <si>
    <t>FAITH AGBONTAEN</t>
  </si>
  <si>
    <t>ED/OR/UG/ON/FE/01</t>
  </si>
  <si>
    <t>ONOME KEEPER</t>
  </si>
  <si>
    <t>ED/OR/UG/ST/EK/01</t>
  </si>
  <si>
    <t>STEPHANY ONAGHISE</t>
  </si>
  <si>
    <t>ED/OR/UG/OS/HA/01</t>
  </si>
  <si>
    <t>OSASU OSAGIOBARE</t>
  </si>
  <si>
    <t>FAITH AMADASUN</t>
  </si>
  <si>
    <t>ED/OR/UG/LO/2HA/0</t>
  </si>
  <si>
    <t>LORA IYOGHAMA</t>
  </si>
  <si>
    <t>ED/OR/UG/CH/JU/01</t>
  </si>
  <si>
    <t>CHRISTIANA OMOREGBE</t>
  </si>
  <si>
    <t>ED/OR/UG/RO/LA/02</t>
  </si>
  <si>
    <t>ROSA LINUS</t>
  </si>
  <si>
    <t>ED/OR/EV/PR/ES/02</t>
  </si>
  <si>
    <t>PREYE NICOLAS</t>
  </si>
  <si>
    <t>ED/OR/EV/LU/MA/01</t>
  </si>
  <si>
    <t>LUCCI FESTUS</t>
  </si>
  <si>
    <t>ED/OR/EV/RU/EV/01</t>
  </si>
  <si>
    <t>RUTH AKEME</t>
  </si>
  <si>
    <t>ED/OR/EV/OM/SH/01</t>
  </si>
  <si>
    <t>OMON JULIUS</t>
  </si>
  <si>
    <t>ED/OR/EV/CH/NI/03</t>
  </si>
  <si>
    <t>CHRISTY ASEBH</t>
  </si>
  <si>
    <t>ED/OR/EV/LA/LO/01</t>
  </si>
  <si>
    <t>LAURETTA OMOYIBO</t>
  </si>
  <si>
    <t>ED/OR/EV/MO/FA/01</t>
  </si>
  <si>
    <t>MONICA OGUNLEYE</t>
  </si>
  <si>
    <t>LYDIA ADJANAKPO</t>
  </si>
  <si>
    <t>ED/OR/EV/CY/GI/08</t>
  </si>
  <si>
    <t>CYNTHIA AKPEVBA</t>
  </si>
  <si>
    <t>ED/OR/EV/EJ/MA/05</t>
  </si>
  <si>
    <t>EJIRO TANDEL</t>
  </si>
  <si>
    <t>ED/OR/EV/EL/SO/04</t>
  </si>
  <si>
    <t>ELOHO ALEX</t>
  </si>
  <si>
    <t>ED/OR/EV/AC/RO/01</t>
  </si>
  <si>
    <t>ACHARA UCHEMBA</t>
  </si>
  <si>
    <t>ED/OR/EV/SO/EM/02</t>
  </si>
  <si>
    <t>SOPHIA ERUTEFE</t>
  </si>
  <si>
    <t>ED/OR/EV/MA/JA/05</t>
  </si>
  <si>
    <t>MARY OGOCHIMA</t>
  </si>
  <si>
    <t>ED/OR/EV/HI/JO/07</t>
  </si>
  <si>
    <t>HILDA OLUWALONIMMI</t>
  </si>
  <si>
    <t>ED/OR/EV/OM/KA/02</t>
  </si>
  <si>
    <t>OMOZE OSAYOMORE</t>
  </si>
  <si>
    <t>ED/OR/EV/ME/SA/07</t>
  </si>
  <si>
    <t>METTY AMAKORE</t>
  </si>
  <si>
    <t>ED/OR/EV/AI/RA/07</t>
  </si>
  <si>
    <t>AISHA INEOMOH</t>
  </si>
  <si>
    <t>ED/OR/EV/EH/SA/02</t>
  </si>
  <si>
    <t>EHINOMEN OYOYO</t>
  </si>
  <si>
    <t>ED/OR/UG/ME/OF/04</t>
  </si>
  <si>
    <t>MERCY EKES</t>
  </si>
  <si>
    <t>ED/OR/UG/JU/SU/06</t>
  </si>
  <si>
    <t>JULIET ERHUMWUNSE</t>
  </si>
  <si>
    <t>ED/OR/UG/GL/ED/03</t>
  </si>
  <si>
    <t>GLORY UKIATUE</t>
  </si>
  <si>
    <t>ED/OR/UG/RU/IV/02</t>
  </si>
  <si>
    <t>RUTH EDIKU</t>
  </si>
  <si>
    <t>ED/OR/UG/TE/MA/02</t>
  </si>
  <si>
    <t>TESSY OSEMWENGIE</t>
  </si>
  <si>
    <t>ED/OR/UG/RO/JO/02</t>
  </si>
  <si>
    <t>ROSELINE NWABUDE</t>
  </si>
  <si>
    <t>ED/OR/UG/LO/MA/03</t>
  </si>
  <si>
    <t>LOVETH OGADIE</t>
  </si>
  <si>
    <t>GRACE OSAGIEDUWA</t>
  </si>
  <si>
    <t>ED/OR/UG/MI/RO/02</t>
  </si>
  <si>
    <t>MIRACLE OSAZEE</t>
  </si>
  <si>
    <t>ED/OR/UG/JO/AB/02</t>
  </si>
  <si>
    <t>JOVITA UMUKORO</t>
  </si>
  <si>
    <t>ED/OR/UG/PE/JO/02</t>
  </si>
  <si>
    <t>PEACE ERAGHIEHU</t>
  </si>
  <si>
    <t>SUCCESS OSADEBAMWEN</t>
  </si>
  <si>
    <t>ED/OR/UG/MA/AN/01</t>
  </si>
  <si>
    <t>MABEL MICHEAL</t>
  </si>
  <si>
    <t>ED/OR/UG/CO/CO/01</t>
  </si>
  <si>
    <t>CONFIDENCE BENSON</t>
  </si>
  <si>
    <t>ED/OR/UG/AN/VI/03</t>
  </si>
  <si>
    <t>ANNABEL OMOROSE</t>
  </si>
  <si>
    <t>ED/OR/UG/MA/AS/03</t>
  </si>
  <si>
    <t>MARY SAMSON</t>
  </si>
  <si>
    <t>ED/OR/UG/IY/IS/04</t>
  </si>
  <si>
    <t>IYOBO EdoSOMWAN</t>
  </si>
  <si>
    <t>ED/OR/UG/NK/ON/01</t>
  </si>
  <si>
    <t>NKIRU CHIZOBA</t>
  </si>
  <si>
    <t>ED/OR/UG/KA/VI/01</t>
  </si>
  <si>
    <t>KAYLA ONOKHANE</t>
  </si>
  <si>
    <t>ED/OR/UG/BE/KE/02</t>
  </si>
  <si>
    <t>BEAUTY EGHOBAMIEN</t>
  </si>
  <si>
    <t>ED/OR/UG/TA/LO/01</t>
  </si>
  <si>
    <t>TAIYE ODESANYO</t>
  </si>
  <si>
    <t>ED/OR/UG/OM/IY/03</t>
  </si>
  <si>
    <t>OMOSEDE OSAYAWE</t>
  </si>
  <si>
    <t>ED/OR/UG/TE/OS/01</t>
  </si>
  <si>
    <t>TEMISAN TOJU</t>
  </si>
  <si>
    <t>ED/OR/UG/CA/FA/01</t>
  </si>
  <si>
    <t>CATHERINE ESUDO</t>
  </si>
  <si>
    <t>ED/OR/UG/AM/EF/05</t>
  </si>
  <si>
    <t>AMARA RICHARD</t>
  </si>
  <si>
    <t>ED/OR/UG/OS/BL/03</t>
  </si>
  <si>
    <t>OSI AFOLABI</t>
  </si>
  <si>
    <t>ED/OR/UG/OL/AD/01</t>
  </si>
  <si>
    <t>OLUCHI ASHENURE</t>
  </si>
  <si>
    <t>ED/OR/EV/GI/RO/02</t>
  </si>
  <si>
    <t>GIFT AMADASUN</t>
  </si>
  <si>
    <t>ED/OR/EV/FR/PU/02</t>
  </si>
  <si>
    <t>FRANCA AIGBADON</t>
  </si>
  <si>
    <t>ED/OR/EV/TI/MA/05</t>
  </si>
  <si>
    <t>TINA ADEBO</t>
  </si>
  <si>
    <t>ED/OR/EV/SA/MA/02</t>
  </si>
  <si>
    <t>SARATU AZE</t>
  </si>
  <si>
    <t>ED/OR/EV/KE/SH/06</t>
  </si>
  <si>
    <t>KEMI AYODE</t>
  </si>
  <si>
    <t>ED/OR/EV/UR/EV/04</t>
  </si>
  <si>
    <t>URSULA MACHIE</t>
  </si>
  <si>
    <t>ED/OR/EV/AD/CH/03</t>
  </si>
  <si>
    <t>ADAEZE OKAFOR</t>
  </si>
  <si>
    <t>ED/OR/EV/AU/ME/01</t>
  </si>
  <si>
    <t>AUGUSTINA MOYE</t>
  </si>
  <si>
    <t>ED/OR/EV/CY/CH/02</t>
  </si>
  <si>
    <t>CYNTHIA EHINOMEN</t>
  </si>
  <si>
    <t>ED/OR/EV/SH/CH/02</t>
  </si>
  <si>
    <t>SHARON OKEGWU</t>
  </si>
  <si>
    <t>ED/OR/EV/WI/GO/02</t>
  </si>
  <si>
    <t>WINNER OJOBOR</t>
  </si>
  <si>
    <t>ED/OR/EV/FA/HE/01</t>
  </si>
  <si>
    <t>FAITHFUL UYIOSA</t>
  </si>
  <si>
    <t>ED/OR/EV/OC/BL/01</t>
  </si>
  <si>
    <t>OCHUKO IMONIRHUA</t>
  </si>
  <si>
    <t>ED/OR/EV/AM/RA/02</t>
  </si>
  <si>
    <t>AMINA AHMED</t>
  </si>
  <si>
    <t>ED/OR/EV/CE/ES/03</t>
  </si>
  <si>
    <t>CELESTINE IMOISILI</t>
  </si>
  <si>
    <t>ED/OR/EV/RH/RU/01</t>
  </si>
  <si>
    <t>RHODA ETISIORO</t>
  </si>
  <si>
    <t>ED/OR/EV/AN/AD/01</t>
  </si>
  <si>
    <t>ANN AKPOVONA</t>
  </si>
  <si>
    <t>ED/OR/EV/LY/AS/01</t>
  </si>
  <si>
    <t>LYDIA OMOYIBO</t>
  </si>
  <si>
    <t>ED/OR/EV/UY/EB/04</t>
  </si>
  <si>
    <t>UYOYO EGUONO</t>
  </si>
  <si>
    <t>ED/OR/EV/KE/GE/01</t>
  </si>
  <si>
    <t>KEZIAH ABORIBO</t>
  </si>
  <si>
    <t>ED/OR/EV/AL/CY/02</t>
  </si>
  <si>
    <t>ALEXANDRA OSHUWARE</t>
  </si>
  <si>
    <t>ED/OR/EV/JU/AB/03</t>
  </si>
  <si>
    <t>JUSTINA OMOSIGHO</t>
  </si>
  <si>
    <t>ED/OR/EV/OL/BE/01</t>
  </si>
  <si>
    <t>OLIVIA EZUEUGWA</t>
  </si>
  <si>
    <t>ED/OR/EV/FA/OS/01</t>
  </si>
  <si>
    <t>FAVOUR EZEOGBA</t>
  </si>
  <si>
    <t>ED/OR/EV/RU/LO/02</t>
  </si>
  <si>
    <t>RUTH OYENMWOSA</t>
  </si>
  <si>
    <t>ED/OR/EV/TA/LO/01</t>
  </si>
  <si>
    <t>TAMARAEMI EdoHI</t>
  </si>
  <si>
    <t>ED/OR/EV/DA/BL/01</t>
  </si>
  <si>
    <t>DANIELLA EGHAREVBA</t>
  </si>
  <si>
    <t>ED/OR/EV/MA/IT/03</t>
  </si>
  <si>
    <t>MARVELOUS ASILEK</t>
  </si>
  <si>
    <t>ED/OR/EV/LU/JO/05</t>
  </si>
  <si>
    <t>LUCY IFEMENOKWU</t>
  </si>
  <si>
    <t>ED/OR/EV/HO/SA/01</t>
  </si>
  <si>
    <t>HOPLYN IRIVBOJE</t>
  </si>
  <si>
    <t>ED/OR/EV/FA/HA/02</t>
  </si>
  <si>
    <t>FAITH USIDANE</t>
  </si>
  <si>
    <t>ED/OR/EV/FE/NK/02</t>
  </si>
  <si>
    <t>FELICIA EMENUO</t>
  </si>
  <si>
    <t>ED/OR/EV/JA/RI/03</t>
  </si>
  <si>
    <t>JANICE OMONOVAH</t>
  </si>
  <si>
    <t>ED/OR/EV/CL/MA/03</t>
  </si>
  <si>
    <t>CLAIRE CHIMEZIE</t>
  </si>
  <si>
    <t>GOD'SGIFT ADEREMI</t>
  </si>
  <si>
    <t>ED/OR/EV/HO/AN/01</t>
  </si>
  <si>
    <t>HOPE AVWERHASUO</t>
  </si>
  <si>
    <t>ED/OR/EV/JU/RU/06</t>
  </si>
  <si>
    <t>JULIAN OPEYEMI</t>
  </si>
  <si>
    <t>ED/OR/EV/ES/BR/03</t>
  </si>
  <si>
    <t>ESTHER KEMEFA</t>
  </si>
  <si>
    <t>ED/OR/EV/RU/ON/04</t>
  </si>
  <si>
    <t>RUKKY OKOREFE</t>
  </si>
  <si>
    <t>ED/OR/EV/CH/EL/01</t>
  </si>
  <si>
    <t>CHRISTY DOGHO</t>
  </si>
  <si>
    <t>ED/OR/EV/BR/ME/02</t>
  </si>
  <si>
    <t>BRIDJET OLOHIGBE</t>
  </si>
  <si>
    <t>JOSEPHINE EJIKE</t>
  </si>
  <si>
    <t>ED/OR/UG/BL/MA/06</t>
  </si>
  <si>
    <t>ED/OR/UG/DE/MA/02</t>
  </si>
  <si>
    <t>DEBBY ONORIODE</t>
  </si>
  <si>
    <t>ANNABEL KABINA</t>
  </si>
  <si>
    <t>ED/OR/UG/AG/OM/04</t>
  </si>
  <si>
    <t>AGATHA AYERITE</t>
  </si>
  <si>
    <t>ED/OR/UG/OW/ES/02</t>
  </si>
  <si>
    <t>OWOEYE OPEOYE</t>
  </si>
  <si>
    <t>ED/OR/UG/ME/RO/03</t>
  </si>
  <si>
    <t>MERCY OWOEYE</t>
  </si>
  <si>
    <t>ED/OR/UG/EL/ME/02</t>
  </si>
  <si>
    <t>ELIZABETH ESHARE</t>
  </si>
  <si>
    <t>ED/OR/UG/FI/ON/02</t>
  </si>
  <si>
    <t>FIONA MENSAH</t>
  </si>
  <si>
    <t>ED/OR/UG/ET/BL/01</t>
  </si>
  <si>
    <t>ETERI BURUDO</t>
  </si>
  <si>
    <t>ED/OR/UG/OP/OL/02</t>
  </si>
  <si>
    <t>OPEYEMI OLALEKAN</t>
  </si>
  <si>
    <t>ED/OR/UG/AN/GL/03</t>
  </si>
  <si>
    <t>ANNABEL AYERITE</t>
  </si>
  <si>
    <t>ED/OR/UG/SA/VA/01</t>
  </si>
  <si>
    <t>SARAH OGBEIDE</t>
  </si>
  <si>
    <t>ED/OR/UG/ED/CY/02</t>
  </si>
  <si>
    <t>EDE VICTOR</t>
  </si>
  <si>
    <t>ED/OR/UG/ES/EM/01</t>
  </si>
  <si>
    <t>ESE OSELUESENE</t>
  </si>
  <si>
    <t>ED/OR/UG/OS/AI/03</t>
  </si>
  <si>
    <t>OSAMA OSARO</t>
  </si>
  <si>
    <t>ED/OR/UG/PA/VI/01</t>
  </si>
  <si>
    <t>PAT REUBEN</t>
  </si>
  <si>
    <t>ED/OR/UG/SO/MA/02</t>
  </si>
  <si>
    <t>SOPHIA MODEDE</t>
  </si>
  <si>
    <t>ED/OR/UG/OG/ON/02</t>
  </si>
  <si>
    <t>OGHENEFEJIRO ADUE</t>
  </si>
  <si>
    <t>ED/OR/UG/FA/ED/02</t>
  </si>
  <si>
    <t>FAVOUR AGHATOTIKOLO</t>
  </si>
  <si>
    <t>ED/OR/UG/AI/IM/01</t>
  </si>
  <si>
    <t>AISOSA OSARIEMEN</t>
  </si>
  <si>
    <t>ED/OR/UG/IS/ST/02</t>
  </si>
  <si>
    <t>ISOKEN VICTOR</t>
  </si>
  <si>
    <t>ISOKEN FRIDAY</t>
  </si>
  <si>
    <t>FAVOUR OTANIYEN</t>
  </si>
  <si>
    <t>ED/OR/UG/ES/GI/03</t>
  </si>
  <si>
    <t>ESTHER ILAEDE</t>
  </si>
  <si>
    <t>ED/OR/UG/TI/LI/05</t>
  </si>
  <si>
    <t>TINA VICTOR</t>
  </si>
  <si>
    <t>ED/OR/UG/AN/AN/04</t>
  </si>
  <si>
    <t>08139202354</t>
  </si>
  <si>
    <t>ED/OR/UG/GL/PA/05</t>
  </si>
  <si>
    <t>GLORY AKENUWA</t>
  </si>
  <si>
    <t>07061268281</t>
  </si>
  <si>
    <t>ED/OR/UG/FA/MA/05</t>
  </si>
  <si>
    <t>ED/OR/UG/EK/MA/05</t>
  </si>
  <si>
    <t>EKENE OKOYE</t>
  </si>
  <si>
    <t>08074944826</t>
  </si>
  <si>
    <t>ED/OR/UG/SU/VI/03</t>
  </si>
  <si>
    <t>SUCCESS OMOREGIE</t>
  </si>
  <si>
    <t>ED/OR/UG/ES/FA/06</t>
  </si>
  <si>
    <t>ESE FRIDAY</t>
  </si>
  <si>
    <t>ED/OR/UG/FA/RO/03</t>
  </si>
  <si>
    <t>FAVOUR ISERE</t>
  </si>
  <si>
    <t>ED/OR/UG/SU/BE/01</t>
  </si>
  <si>
    <t>SUCCESS AMAYO</t>
  </si>
  <si>
    <t>ED/OR/UG/PR/ME/01</t>
  </si>
  <si>
    <t>PRECIOUS NOSAKHARE</t>
  </si>
  <si>
    <t>BENEDICTA BENSON</t>
  </si>
  <si>
    <t>ED/OR/UG/JE/OS/04</t>
  </si>
  <si>
    <t>ED/OR/UG/ET/AM/01</t>
  </si>
  <si>
    <t>ETIOSA OMOROTIOWAN</t>
  </si>
  <si>
    <t>08096635592</t>
  </si>
  <si>
    <t>ANABEL IYOBO</t>
  </si>
  <si>
    <t>09059981125</t>
  </si>
  <si>
    <t>ED/OR/UG/MA/ZA/01</t>
  </si>
  <si>
    <t>MARIAM IBRAHIM</t>
  </si>
  <si>
    <t>08059282225</t>
  </si>
  <si>
    <t>ED/OR/UG/JO/QU/02</t>
  </si>
  <si>
    <t>JOVITA USOH</t>
  </si>
  <si>
    <t>08133951742</t>
  </si>
  <si>
    <t>ED/OR/UG/SO/CH/05</t>
  </si>
  <si>
    <t>SONIA OSAZEE</t>
  </si>
  <si>
    <t>FAVOUR OGBOMWAN</t>
  </si>
  <si>
    <t>08069867169</t>
  </si>
  <si>
    <t>ED/OR/UG/ME/ED/04</t>
  </si>
  <si>
    <t>MERCY LIBERTY</t>
  </si>
  <si>
    <t>08137967600</t>
  </si>
  <si>
    <t>ED/OR/UG/AB/JU/01</t>
  </si>
  <si>
    <t>ABIGAIL JOSIAH</t>
  </si>
  <si>
    <t>09024082401</t>
  </si>
  <si>
    <t>ED/OR/UG/JO/JU/02</t>
  </si>
  <si>
    <t>JOY ASUELIMEN</t>
  </si>
  <si>
    <t>08116198669</t>
  </si>
  <si>
    <t>ED/OR/UG/BR/RO/02</t>
  </si>
  <si>
    <t>BRIDJET OSAHON</t>
  </si>
  <si>
    <t>09089246812</t>
  </si>
  <si>
    <t>ED/OR/UG/SA/BE/02</t>
  </si>
  <si>
    <t>SARAH AUSTIN</t>
  </si>
  <si>
    <t>ED/OR/UG/GL/OS/05</t>
  </si>
  <si>
    <t>GLORY OSAROBO</t>
  </si>
  <si>
    <t>08087354694</t>
  </si>
  <si>
    <t>GIFT ANEKE</t>
  </si>
  <si>
    <t>08106426656</t>
  </si>
  <si>
    <t>ED/OR/UG/ES/VE/03</t>
  </si>
  <si>
    <t>ESOHE OGBEMUDIA</t>
  </si>
  <si>
    <t>ED/OR/UG/CH/EV/03</t>
  </si>
  <si>
    <t>CHRISTABEL OSAIGBOVO</t>
  </si>
  <si>
    <t>08032654600</t>
  </si>
  <si>
    <t>ED/OR/UG/JE/LO/01</t>
  </si>
  <si>
    <t>JENNIFER JOSEPH</t>
  </si>
  <si>
    <t>08183231579</t>
  </si>
  <si>
    <t>ED/OR/UG/BL/FA/01</t>
  </si>
  <si>
    <t>BLESSING ALFRED</t>
  </si>
  <si>
    <t>08110679126</t>
  </si>
  <si>
    <t>ED/OR/UG/AU/ED/04</t>
  </si>
  <si>
    <t>AUGUSTINA ERESE</t>
  </si>
  <si>
    <t>08101295826</t>
  </si>
  <si>
    <t>ED/OR/UG/ED/LO/01</t>
  </si>
  <si>
    <t>EDITH JULIUS</t>
  </si>
  <si>
    <t>09051111684</t>
  </si>
  <si>
    <t>ED/OR/UG/OS/PA/02</t>
  </si>
  <si>
    <t>OSARIETIN OGHIDE</t>
  </si>
  <si>
    <t>08052323662</t>
  </si>
  <si>
    <t>ED/OR/UG/VI/MA/01</t>
  </si>
  <si>
    <t>VICTORY OYAMAH</t>
  </si>
  <si>
    <t>07080173346</t>
  </si>
  <si>
    <t>ED/OR/UG/BI/UR/01</t>
  </si>
  <si>
    <t>BILIKISU BRAIMOH</t>
  </si>
  <si>
    <t>08101174432</t>
  </si>
  <si>
    <t>ED/OR/UG/CY/ES/02</t>
  </si>
  <si>
    <t>CYNTHIA ANAZIA</t>
  </si>
  <si>
    <t>ED/OR/EV/CO/RA/03</t>
  </si>
  <si>
    <t>COMFORT AMADASUN</t>
  </si>
  <si>
    <t>ED/OR/EV/AM/RH/02</t>
  </si>
  <si>
    <t>AMARA OKAFOR</t>
  </si>
  <si>
    <t>ED/OR/EV/KE/FE/01</t>
  </si>
  <si>
    <t>KESHA NOYOSA</t>
  </si>
  <si>
    <t>ED/OR/EV/FR/CH/06</t>
  </si>
  <si>
    <t>FRANKA IDEMUDIA</t>
  </si>
  <si>
    <t>ED/OR/EV/RE/SA/08</t>
  </si>
  <si>
    <t>REBBECCA IYAMON</t>
  </si>
  <si>
    <t>ED/OR/EV/ME/FA/01</t>
  </si>
  <si>
    <t>MERCY ERANOSEN</t>
  </si>
  <si>
    <t>ED/OR/EV/TE/PR/07</t>
  </si>
  <si>
    <t>TESTIMONY OBASUYI</t>
  </si>
  <si>
    <t>ED/OR/EV/OS/KA/03</t>
  </si>
  <si>
    <t>OSASOGIE ARAMEDE</t>
  </si>
  <si>
    <t>ED/OR/EV/AK/PA/02</t>
  </si>
  <si>
    <t>AKERE ERAHON</t>
  </si>
  <si>
    <t>ED/OR/EV/FA/SA/01</t>
  </si>
  <si>
    <t>FAVOUR MAYARE</t>
  </si>
  <si>
    <t>ED/OR/EV/PR/SH/06</t>
  </si>
  <si>
    <t>PRINCESS SHEYI</t>
  </si>
  <si>
    <t>ED/OR/EV/MA/HE/02</t>
  </si>
  <si>
    <t>MARIA AJAYI</t>
  </si>
  <si>
    <t>ED/OR/EV/IS/CH/03</t>
  </si>
  <si>
    <t>ISOKEN FATAI</t>
  </si>
  <si>
    <t>ADA EZECHI</t>
  </si>
  <si>
    <t>ED/OR/EV/MI/JU/02</t>
  </si>
  <si>
    <t>MIRABEL JACKSON</t>
  </si>
  <si>
    <t>ED/OR/EV/FA/AN/02</t>
  </si>
  <si>
    <t>FAITH OHIAMBE</t>
  </si>
  <si>
    <t>ED/OR/EV/MA/FA/04</t>
  </si>
  <si>
    <t>MARY ABUYEKINI</t>
  </si>
  <si>
    <t>ED/OR/EV/KA/PR/01</t>
  </si>
  <si>
    <t>KATE AMADI</t>
  </si>
  <si>
    <t>ED/OR/EV/SH/AM/03</t>
  </si>
  <si>
    <t>SHEUN KAYODE</t>
  </si>
  <si>
    <t>ED/OR/EV/CH/SA/01</t>
  </si>
  <si>
    <t>CHIOMA OFUMEN</t>
  </si>
  <si>
    <t>ED/OR/EV/EZ/OS/02</t>
  </si>
  <si>
    <t>EZINE CHIMA</t>
  </si>
  <si>
    <t>ED/OR/EV/AI/AS/01</t>
  </si>
  <si>
    <t>AISHA MOMOH</t>
  </si>
  <si>
    <t>ED/OR/EV/JA/EV/03</t>
  </si>
  <si>
    <t>JASICA EZEMADI</t>
  </si>
  <si>
    <t>PRECIOUS OVBIAGBEDE</t>
  </si>
  <si>
    <t>ED/OR/EV/AY/GL/04</t>
  </si>
  <si>
    <t>AYEMERE OSUNBOR</t>
  </si>
  <si>
    <t>ED/OR/EV/OM/ME/01</t>
  </si>
  <si>
    <t>OMORUWA OSAYUKI</t>
  </si>
  <si>
    <t>ED/OR/EV/CE/RO/03</t>
  </si>
  <si>
    <t>CELINE EGBODUKU</t>
  </si>
  <si>
    <t>ED/OR/EV/EL/GI/03</t>
  </si>
  <si>
    <t>ELIZABETH OLADEJI</t>
  </si>
  <si>
    <t>ED/OR/EV/OS/IG/01</t>
  </si>
  <si>
    <t>OSADEBANWEN IYAMU</t>
  </si>
  <si>
    <t>ED/OR/EV/SA/RU/02</t>
  </si>
  <si>
    <t>SANDRA AYAYI</t>
  </si>
  <si>
    <t>08133602750</t>
  </si>
  <si>
    <t>ED/OR/UG/MA/SU/01</t>
  </si>
  <si>
    <t>MARVELOUS ANTWE</t>
  </si>
  <si>
    <t>ED/OR/UG/DO/ME/02</t>
  </si>
  <si>
    <t>DORIS MATTHEW</t>
  </si>
  <si>
    <t>ED/OR/UG/HA/JO/02</t>
  </si>
  <si>
    <t>HAPPINESS IMARIABE</t>
  </si>
  <si>
    <t>ED/OR/UG/JU/LO/01</t>
  </si>
  <si>
    <t>JULIET DANIEL</t>
  </si>
  <si>
    <t>ED/OR/UG/MA/OS/01</t>
  </si>
  <si>
    <t>MAGDALENE OSAWONYI</t>
  </si>
  <si>
    <t>ED/OR/UG/TA/RO/03</t>
  </si>
  <si>
    <t>TAYOR ADELOYE</t>
  </si>
  <si>
    <t>ED/OR/UG/PR/HA/03</t>
  </si>
  <si>
    <t>PROMISE EZEKIEL</t>
  </si>
  <si>
    <t>ED/OR/UG/LU/MA/03</t>
  </si>
  <si>
    <t>ED/OR/UG/JE/BL/04</t>
  </si>
  <si>
    <t>JENNETH IBRAHIM</t>
  </si>
  <si>
    <t>ED/OR/UG/RH/FA/01</t>
  </si>
  <si>
    <t>RHODA MICHEAL</t>
  </si>
  <si>
    <t>ED/OR/UG/JO/NO/02</t>
  </si>
  <si>
    <t>JOY BITRUS</t>
  </si>
  <si>
    <t>ED/OR/UG/BL/BE/01</t>
  </si>
  <si>
    <t>BLESSING OMOSEFE</t>
  </si>
  <si>
    <t>ED/OR/UG/EV/AM/03</t>
  </si>
  <si>
    <t>EVA OGBONAYA</t>
  </si>
  <si>
    <t>08122364041</t>
  </si>
  <si>
    <t>ED/OR/UG/BL/EV/02</t>
  </si>
  <si>
    <t>BLESSING ESE</t>
  </si>
  <si>
    <t>ESTHER DANIEL</t>
  </si>
  <si>
    <t>ED/OR/UG/HO/AN/02</t>
  </si>
  <si>
    <t>HOPE NOSA</t>
  </si>
  <si>
    <t>09028824162</t>
  </si>
  <si>
    <t>ED/OR/UG/JO/ME/03</t>
  </si>
  <si>
    <t>08114234521</t>
  </si>
  <si>
    <t>ED/OR/UG/SA/AB/01</t>
  </si>
  <si>
    <t>SANDRA OMORODION</t>
  </si>
  <si>
    <t>ED/OR/UG/AL/SA/01</t>
  </si>
  <si>
    <t>ALIMAT AMINU</t>
  </si>
  <si>
    <t>ED/OR/EV/DA/GE/01</t>
  </si>
  <si>
    <t>DANIELLA IGBENE</t>
  </si>
  <si>
    <t>ED/OR/EV/ER/PA/05</t>
  </si>
  <si>
    <t>EREZU BIOLOSE</t>
  </si>
  <si>
    <t>ANNA VITALISE</t>
  </si>
  <si>
    <t>ED/OR/EV/JO/MI/03</t>
  </si>
  <si>
    <t>JOSEPHINE MOMOH</t>
  </si>
  <si>
    <t>ED/OR/EV/MA/RU/03</t>
  </si>
  <si>
    <t>MARIA INNOCENT</t>
  </si>
  <si>
    <t>ED/OR/EV/OR/ED/01</t>
  </si>
  <si>
    <t>ORUESE SEGBUYOTA</t>
  </si>
  <si>
    <t>ED/OR/EV/EM/RI/02</t>
  </si>
  <si>
    <t>EMERALD OMAREYO</t>
  </si>
  <si>
    <t>ED/OR/EV/ET/SA/05</t>
  </si>
  <si>
    <t>ETINOSA IYAMU</t>
  </si>
  <si>
    <t>ED/OR/EV/LA/OS/02</t>
  </si>
  <si>
    <t>LAJOYA OLUWALE</t>
  </si>
  <si>
    <t>ED/OR/EV/SU/WI/01</t>
  </si>
  <si>
    <t>SUHAJAT AKANDE</t>
  </si>
  <si>
    <t>ED/OR/EV/RU/ME/02</t>
  </si>
  <si>
    <t>RUKY EFUA</t>
  </si>
  <si>
    <t>ED/OR/EV/FR/PA/04</t>
  </si>
  <si>
    <t>FREDA ODUNAYO</t>
  </si>
  <si>
    <t>ED/OR/NE/EM/OL/02</t>
  </si>
  <si>
    <t>EMMANUELLA OPEYEMI</t>
  </si>
  <si>
    <t>ED/OR/NE/ST/OL/03</t>
  </si>
  <si>
    <t>STELLA ODION</t>
  </si>
  <si>
    <t>ED/OR/NE/HO/JU/01</t>
  </si>
  <si>
    <t>HOPE TUNDE</t>
  </si>
  <si>
    <t>ED/OR/NE/FA/MA/03</t>
  </si>
  <si>
    <t>FAVOUR OMORODION</t>
  </si>
  <si>
    <t>ED/OR/NE/GR/HA/02</t>
  </si>
  <si>
    <t>GRACE OKIOTE</t>
  </si>
  <si>
    <t>ED/OR/NE/EM/RO/03</t>
  </si>
  <si>
    <t>EMILY OSAGUONA</t>
  </si>
  <si>
    <t>ED/OR/NE/UR/LO/01</t>
  </si>
  <si>
    <t>URIEL OSAGIE</t>
  </si>
  <si>
    <t>ED/OR/NE/BL/MI/02</t>
  </si>
  <si>
    <t>BLESSING ODIASE</t>
  </si>
  <si>
    <t>ED/OR/NE/EF/MA/06</t>
  </si>
  <si>
    <t>EFOSA SUNDAY</t>
  </si>
  <si>
    <t>ED/OR/NE/TO/MA/01</t>
  </si>
  <si>
    <t>TOBIAS SUNDAY</t>
  </si>
  <si>
    <t>ED/OR/NE/ES/OM/01</t>
  </si>
  <si>
    <t>ESTHER IMOGBE</t>
  </si>
  <si>
    <t>ED/OR/NE/VO/SI/02</t>
  </si>
  <si>
    <t>VOKE EFE</t>
  </si>
  <si>
    <t>ED/OR/NE/AM/OV/01</t>
  </si>
  <si>
    <t>AMAKA OPONE</t>
  </si>
  <si>
    <t>ED/OR/NE/SO/VI/02</t>
  </si>
  <si>
    <t>SOPHIA OMOWARE</t>
  </si>
  <si>
    <t>ED/OR/NE/OL/MI/01</t>
  </si>
  <si>
    <t>OLOTU ADEBAYO</t>
  </si>
  <si>
    <t>ED/OR/NE/BL/OV/02</t>
  </si>
  <si>
    <t>BLESSING OSAYE</t>
  </si>
  <si>
    <t>ED/OR/NE/YE/AK/02</t>
  </si>
  <si>
    <t>YEMI OLAMIKEKAN</t>
  </si>
  <si>
    <t>ED/OR/NE/BL/KA/01</t>
  </si>
  <si>
    <t>BLESSING IDIAMERE</t>
  </si>
  <si>
    <t>ED/OR/NE/BE/VE/01</t>
  </si>
  <si>
    <t>BELIEVE EBHONU</t>
  </si>
  <si>
    <t>ED/OR/NE/AL/OD/02</t>
  </si>
  <si>
    <t>ALEXIS OVIEWI</t>
  </si>
  <si>
    <t>ED/OR/NE/AL/EM/01</t>
  </si>
  <si>
    <t>ALLEN NERO</t>
  </si>
  <si>
    <t>ED/OR/NE/SE/NA/02</t>
  </si>
  <si>
    <t>SESSI PETER</t>
  </si>
  <si>
    <t>ED/OR/NE/VA/OV/01</t>
  </si>
  <si>
    <t>VANESSA CHRIS</t>
  </si>
  <si>
    <t>ED/OR/NE/KA/ID/02</t>
  </si>
  <si>
    <t>KATE ADEREMI</t>
  </si>
  <si>
    <t>ED/OR/NE/ES/CH/01</t>
  </si>
  <si>
    <t>ESTHER ADEREMI</t>
  </si>
  <si>
    <t>ED/OR/NE/OS/HE/04</t>
  </si>
  <si>
    <t>OSI IDIAKE</t>
  </si>
  <si>
    <t>ED/OR/NE/DI/MA/06</t>
  </si>
  <si>
    <t>DIALA CHUKS</t>
  </si>
  <si>
    <t>ED/OR/NE/EF/FL/01</t>
  </si>
  <si>
    <t>ELFREIDA OSEMUDIA</t>
  </si>
  <si>
    <t>ED/OR/NE/SU/BL/05</t>
  </si>
  <si>
    <t>SUBERU ALLI</t>
  </si>
  <si>
    <t>ED/OR/NE/FA/EL/02</t>
  </si>
  <si>
    <t>FAITH OGUNUBI</t>
  </si>
  <si>
    <t>ED/OR/NE/EV/SU/05</t>
  </si>
  <si>
    <t>EVELYN AIYEDUN</t>
  </si>
  <si>
    <t>ED/OR/NE/FL/LO/01</t>
  </si>
  <si>
    <t>FLORENCE IYAMU</t>
  </si>
  <si>
    <t>ED/OR/NE/ST/OS/04</t>
  </si>
  <si>
    <t>STELLA IYASERE</t>
  </si>
  <si>
    <t>ED/OR/NE/TO/FA/01</t>
  </si>
  <si>
    <t>ED/OR/NE/EH/IV/01</t>
  </si>
  <si>
    <t>EHIS BEN</t>
  </si>
  <si>
    <t>ED/OR/NE/AN/HA/02</t>
  </si>
  <si>
    <t>ANNA FAVOUR</t>
  </si>
  <si>
    <t>ED/OR/NE/UY/VI/01</t>
  </si>
  <si>
    <t>UYI IMADE</t>
  </si>
  <si>
    <t>ED/OR/NE/BE/RO/01</t>
  </si>
  <si>
    <t>BETTY OMOZOZO</t>
  </si>
  <si>
    <t>ED/OR/NE/VI/ST/01</t>
  </si>
  <si>
    <t>VICTORY OKONTA</t>
  </si>
  <si>
    <t>ED/OR/NE/CH/IS/03</t>
  </si>
  <si>
    <t>CHIOMA CHUKWU</t>
  </si>
  <si>
    <t>ED/OR/NE/ON/VI/01</t>
  </si>
  <si>
    <t>ONYEBUCHI NZECHI</t>
  </si>
  <si>
    <t>ED/OR/NE/BL/ST/01</t>
  </si>
  <si>
    <t>BLESSING OSIFO</t>
  </si>
  <si>
    <t>ED/OR/NE/BL/VO/01</t>
  </si>
  <si>
    <t>BLESSING FOLAJIMI</t>
  </si>
  <si>
    <t>ED/OR/NE/UF/BL/02</t>
  </si>
  <si>
    <t>UFUOMA IKEFE</t>
  </si>
  <si>
    <t>ED/OR/NE/HE/MO/02</t>
  </si>
  <si>
    <t>HELEN ONOMEN</t>
  </si>
  <si>
    <t>ED/OR/NE/MA/DO/04</t>
  </si>
  <si>
    <t>MARTHA AUGUSTINE</t>
  </si>
  <si>
    <t>ED/OR/NE/DO/TE/02</t>
  </si>
  <si>
    <t>DORCAS KAJANA</t>
  </si>
  <si>
    <t>ED/OR/NE/DA/AD/01</t>
  </si>
  <si>
    <t>DANMOR SETO</t>
  </si>
  <si>
    <t>ED/OR/NE/RU/OV/01</t>
  </si>
  <si>
    <t>RUTH TEX</t>
  </si>
  <si>
    <t>ED/OR/NE/VI/MA/06</t>
  </si>
  <si>
    <t>ED/OR/NE/OS/ST/05</t>
  </si>
  <si>
    <t>OSAS WILLIAMS</t>
  </si>
  <si>
    <t>ED/OR/NE/VO/OS/01</t>
  </si>
  <si>
    <t>VOKE ODEH</t>
  </si>
  <si>
    <t>ED/OR/NE/PA/MO/01</t>
  </si>
  <si>
    <t>PATIENCE IKHARIA</t>
  </si>
  <si>
    <t>ED/OR/NE/HE/EM/02</t>
  </si>
  <si>
    <t>HELEN ABU</t>
  </si>
  <si>
    <t>09079829266</t>
  </si>
  <si>
    <t>ED/OR/NE/TO/OD/01</t>
  </si>
  <si>
    <t>TOSIN AKANBI</t>
  </si>
  <si>
    <t>EDE/OR/NE/MA/RO/06</t>
  </si>
  <si>
    <t>MATINA IGBINEWEKA</t>
  </si>
  <si>
    <t>ED/OR/NE/JO/AN/01</t>
  </si>
  <si>
    <t>JOY ODIA</t>
  </si>
  <si>
    <t>ED/OR/NE/MA/CH/02</t>
  </si>
  <si>
    <t>MARY ALLIU</t>
  </si>
  <si>
    <t>08112598226</t>
  </si>
  <si>
    <t>ED/OR/NE/JE/AD/01</t>
  </si>
  <si>
    <t>JENNIFER ERIYO</t>
  </si>
  <si>
    <t>09027952880</t>
  </si>
  <si>
    <t>ED/OR/NE/JU/SU/02</t>
  </si>
  <si>
    <t>JULIET ODEH</t>
  </si>
  <si>
    <t>08027116208</t>
  </si>
  <si>
    <t>ED/OR/NE/JO/FL/01</t>
  </si>
  <si>
    <t>JOY OTABOR</t>
  </si>
  <si>
    <t>09059999822</t>
  </si>
  <si>
    <t>ED/OR/NE/FA/OB/01</t>
  </si>
  <si>
    <t>FAVOUR OJIEZEE</t>
  </si>
  <si>
    <t>08132946602</t>
  </si>
  <si>
    <t>ED/OR/NE/BL/ID/01</t>
  </si>
  <si>
    <t>BLESSING MOMOH</t>
  </si>
  <si>
    <t>ED/OR/NE/AN/CH/05</t>
  </si>
  <si>
    <t>ANAESTHESIA KELECHI</t>
  </si>
  <si>
    <t>ED/OR/NE/AI/BL/01</t>
  </si>
  <si>
    <t>AISOSA ASEMOTA</t>
  </si>
  <si>
    <t>ED/OR/NE/RA/AB/04</t>
  </si>
  <si>
    <t>RACHEL ABAKPOYA</t>
  </si>
  <si>
    <t>ED/OR/NE/ME/CH/01</t>
  </si>
  <si>
    <t>MERCY ALIU</t>
  </si>
  <si>
    <t>ED/OR/NE/JU/EL/02</t>
  </si>
  <si>
    <t>JUDITH RICHARD</t>
  </si>
  <si>
    <t>ED/OR/NE/MH/BI/05</t>
  </si>
  <si>
    <t>MHIZ PIUS</t>
  </si>
  <si>
    <t>ED/OR/NE/OS/OV/01</t>
  </si>
  <si>
    <t>OSAYUWAMEN OGBOMO</t>
  </si>
  <si>
    <t>ED/OR/NE/AM/RH/01</t>
  </si>
  <si>
    <t>AMAKA DAVID IFEONI</t>
  </si>
  <si>
    <t>ED/OR/NE/FA/RO/01</t>
  </si>
  <si>
    <t>FAVOUR NCE</t>
  </si>
  <si>
    <t>ED/OR/NE/EL/FA/03</t>
  </si>
  <si>
    <t>ELLA BERNARD</t>
  </si>
  <si>
    <t>ED/OR/NE/AM/BL/01</t>
  </si>
  <si>
    <t>AMARA UCHE</t>
  </si>
  <si>
    <t>ED/OR/NE/OL/CH/03</t>
  </si>
  <si>
    <t>OLUCHI KALU</t>
  </si>
  <si>
    <t>ED/OR/NE/HA/JE/02</t>
  </si>
  <si>
    <t>HAPPINESS MUKALLA</t>
  </si>
  <si>
    <t>ED/OR/NE/VI/OL/01</t>
  </si>
  <si>
    <t>VIVIAN JAMES</t>
  </si>
  <si>
    <t>ED/OR/NE/LO/FA/01</t>
  </si>
  <si>
    <t>LOVETH OGBEIDE</t>
  </si>
  <si>
    <t>ED/OR/NE/JE/ES/03</t>
  </si>
  <si>
    <t>JENNIFER BABAJIDE</t>
  </si>
  <si>
    <t>ED/OR/NE/OS/IF/03</t>
  </si>
  <si>
    <t>OSASU OMOSIGHO</t>
  </si>
  <si>
    <t>ED/OR/NE/EV/BA/03</t>
  </si>
  <si>
    <t>EVELYN UGIAGBE</t>
  </si>
  <si>
    <t>ED/OR/NE/JA/OV/01</t>
  </si>
  <si>
    <t>JANE IMATITIKWA</t>
  </si>
  <si>
    <t>ED/OR/NE/BL/OM/01</t>
  </si>
  <si>
    <t>BLESSING OVIE</t>
  </si>
  <si>
    <t>ED/OR/NE/EM/MA/02</t>
  </si>
  <si>
    <t>EMIKE AMARACHIKA</t>
  </si>
  <si>
    <t>ED/OR/NE/AL/JA/01</t>
  </si>
  <si>
    <t>ALIMAT BABALIMA</t>
  </si>
  <si>
    <t>ED/OR/NE/OM/OV/03</t>
  </si>
  <si>
    <t>OMOSERE OSAKPOLOR</t>
  </si>
  <si>
    <t>ED/OR/NE/OM/JA/05</t>
  </si>
  <si>
    <t>OMOYE EHIREME</t>
  </si>
  <si>
    <t>ED/OR/NE/IS/LO/05</t>
  </si>
  <si>
    <t>ISIMEME CHINEDU</t>
  </si>
  <si>
    <t>ED/OR/NE/BL/VI/03</t>
  </si>
  <si>
    <t>BLISS AGBONLAHOR</t>
  </si>
  <si>
    <t>ED/OR/NE/IS/OV/03</t>
  </si>
  <si>
    <t>ISABELLA OGHOGHO</t>
  </si>
  <si>
    <t>ED/OR/NE/CH/ES/03</t>
  </si>
  <si>
    <t>CHIOMA UZOKA</t>
  </si>
  <si>
    <t>ED/OR/NE/OG/PA/05</t>
  </si>
  <si>
    <t>OGE ONYEABOR</t>
  </si>
  <si>
    <t>ED/OR/NE/AN/BL/01</t>
  </si>
  <si>
    <t>ANN ONU</t>
  </si>
  <si>
    <t>ED/OR/NE/FA/GR/03</t>
  </si>
  <si>
    <t>FAITH OYEWEN</t>
  </si>
  <si>
    <t>ED/OR/NE/RU/JO/02</t>
  </si>
  <si>
    <t>RUTH UCHE</t>
  </si>
  <si>
    <t>ED/OR/NE/FA/IK/02</t>
  </si>
  <si>
    <t>FAVOUR OBIKEZIE</t>
  </si>
  <si>
    <t>ED/OR/NE/HI/JO/02</t>
  </si>
  <si>
    <t>HILLARY OSAZUWA</t>
  </si>
  <si>
    <t>ED/OR/NE/PE/VE/01</t>
  </si>
  <si>
    <t>PEACE SIMIRE</t>
  </si>
  <si>
    <t>ED/OR/NE/VE/RO/03</t>
  </si>
  <si>
    <t>VERACITY ISIBOR</t>
  </si>
  <si>
    <t>ED/OR/NE/SA/JU/02</t>
  </si>
  <si>
    <t>SANDRA FRANCIS</t>
  </si>
  <si>
    <t>ED/OR/NE/DI/FA/02</t>
  </si>
  <si>
    <t>DIVINE ALEX</t>
  </si>
  <si>
    <t>ED/OR/NE/OM/GL/04</t>
  </si>
  <si>
    <t>OMO OWASMARU</t>
  </si>
  <si>
    <t>ED/OR/NE/IS/MA/02</t>
  </si>
  <si>
    <t>ISIOMA CHUKWUMA</t>
  </si>
  <si>
    <t>ED/OR/NE/BL/DO/02</t>
  </si>
  <si>
    <t>BLESSING UCHEBENU</t>
  </si>
  <si>
    <t>08141166553</t>
  </si>
  <si>
    <t>ED/OR/NE/FA/GR/02</t>
  </si>
  <si>
    <t>FAVOUR UCHENDU</t>
  </si>
  <si>
    <t>08059109061</t>
  </si>
  <si>
    <t>ED/OR/NE/EL/PA/04</t>
  </si>
  <si>
    <t>ELIZABETH OGBUMA</t>
  </si>
  <si>
    <t>08097065490</t>
  </si>
  <si>
    <t>ED/OR/NE/SI/LI/01</t>
  </si>
  <si>
    <t>SILVER OKUNBOR</t>
  </si>
  <si>
    <t>08037890609</t>
  </si>
  <si>
    <t>ED/OR/NE/AN/EL/01</t>
  </si>
  <si>
    <t>ANNET RICHARD</t>
  </si>
  <si>
    <t>09023424678</t>
  </si>
  <si>
    <t>ED/OR/NE/JO/PA/04</t>
  </si>
  <si>
    <t>JOY UDOH</t>
  </si>
  <si>
    <t>ED/OR/UG/PH/LO/02</t>
  </si>
  <si>
    <t>PHOEBE STEVEN</t>
  </si>
  <si>
    <t>ED/OR/UG/MA/LO/02</t>
  </si>
  <si>
    <t>MARVELOUS OSAWARU</t>
  </si>
  <si>
    <t>SUCCESS MATTHEW</t>
  </si>
  <si>
    <t>ED/OR/UG/RU/AD/03</t>
  </si>
  <si>
    <t>RUKI ADELOYE</t>
  </si>
  <si>
    <t>ED/OR/UG/DI/JO/02</t>
  </si>
  <si>
    <t>DIVINE OSAYUKI</t>
  </si>
  <si>
    <t>ED/OR/UG/FA/LU/01</t>
  </si>
  <si>
    <t>FAVOUR UGBULEKE</t>
  </si>
  <si>
    <t>ED/OR/UG/SA/RA/04</t>
  </si>
  <si>
    <t>SALAMATU SAIDU</t>
  </si>
  <si>
    <t>ED/OR/UG/HA/SA/01</t>
  </si>
  <si>
    <t>HAUWA YAKUBU</t>
  </si>
  <si>
    <t>ED/OR/UG/ZA/RA/03</t>
  </si>
  <si>
    <t>ZAINAB HARUNA</t>
  </si>
  <si>
    <t>ED/OR/UG/RH/BO/02</t>
  </si>
  <si>
    <t>RHODA CHIZOZIE</t>
  </si>
  <si>
    <t>ED/OR/UG/EN/BL/02</t>
  </si>
  <si>
    <t>ENDURANCE OSAZUWA</t>
  </si>
  <si>
    <t>ED/OR/UG/ES/HA/03</t>
  </si>
  <si>
    <t>ESOHE CLEMENT</t>
  </si>
  <si>
    <t>ED/OR/UG/PA/LO/01</t>
  </si>
  <si>
    <t>PATIENCE BANKOLE</t>
  </si>
  <si>
    <t>ED/OR/UG/FA/ME/01</t>
  </si>
  <si>
    <t>FAITH PETER</t>
  </si>
  <si>
    <t>ED/OR/UG/DO/BL/02</t>
  </si>
  <si>
    <t>DORIS NTAJI</t>
  </si>
  <si>
    <t>ED/OR/UG/PH/IT/04</t>
  </si>
  <si>
    <t>PHILIPPA AMENAGHAWON</t>
  </si>
  <si>
    <t>ED/OR/UG/OS/LO/03</t>
  </si>
  <si>
    <t>OSAS EHIOZE</t>
  </si>
  <si>
    <t>ED/OR/UG/AD/FU/02</t>
  </si>
  <si>
    <t>ADEOLA BAKARE</t>
  </si>
  <si>
    <t>ED/OR/UG/JU/BL/01</t>
  </si>
  <si>
    <t>JULIET DENNIS</t>
  </si>
  <si>
    <t>ED/OR/UG/AK/MA/02</t>
  </si>
  <si>
    <t>AKHERE OIGBOCHIE</t>
  </si>
  <si>
    <t>ED/OR/UG/OD/MA/01</t>
  </si>
  <si>
    <t>ODION OIGBOCHIE</t>
  </si>
  <si>
    <t>ED/OR/UG/PR/AU/02</t>
  </si>
  <si>
    <t>PRECIOUS AGBAREWA</t>
  </si>
  <si>
    <t>ED/OR/UG/MA/JU/01</t>
  </si>
  <si>
    <t>MARY AMADI</t>
  </si>
  <si>
    <t>ED/OR/UG/MA/RA/03</t>
  </si>
  <si>
    <t>MABEL OGOCHUKWU</t>
  </si>
  <si>
    <t>ED/OR/UG/SU/MA/01</t>
  </si>
  <si>
    <t>SUCCESS OGAMUE</t>
  </si>
  <si>
    <t>07065563955</t>
  </si>
  <si>
    <t>ED/OR/UG/RU/ED/01</t>
  </si>
  <si>
    <t>RUKEVWE OGAMUE</t>
  </si>
  <si>
    <t>08052589623</t>
  </si>
  <si>
    <t>ED/OR/UG/AB/FL/05</t>
  </si>
  <si>
    <t>ABIES OMOKARO</t>
  </si>
  <si>
    <t>08142425974</t>
  </si>
  <si>
    <t>ED/OR/UG/JE/HE/07</t>
  </si>
  <si>
    <t>JENNIFER OSAYI</t>
  </si>
  <si>
    <t>ED/OR/EV/FR/FR/01</t>
  </si>
  <si>
    <t>FREdo ANIEKELE</t>
  </si>
  <si>
    <t>ED/OR/EV/AD/OS/02</t>
  </si>
  <si>
    <t>ADESUWA AMADASUN</t>
  </si>
  <si>
    <t>ED/OR/EV/SU/ME/06</t>
  </si>
  <si>
    <t>SUCCESS AKPOFULE</t>
  </si>
  <si>
    <t>ED/OR/EV/AM/IR/01</t>
  </si>
  <si>
    <t>AMENZE OBASOGIE</t>
  </si>
  <si>
    <t>ED/OR/EV/GA/SI/02</t>
  </si>
  <si>
    <t>GABRIELLA ALELE</t>
  </si>
  <si>
    <t>ED/OR/EV/ES/OS/05</t>
  </si>
  <si>
    <t>ESEOSA ENAHOLO</t>
  </si>
  <si>
    <t>ED/OR/EV/MO/SA/01</t>
  </si>
  <si>
    <t>MONALISA IDEMUDIA</t>
  </si>
  <si>
    <t>ED/OR/EV/FA/GL/02</t>
  </si>
  <si>
    <t>FAITH AKUMA</t>
  </si>
  <si>
    <t>ED/OR/EV/BI/OM/04</t>
  </si>
  <si>
    <t>BISOLA OLUTUNDE</t>
  </si>
  <si>
    <t>ED/OR/EV/OS/LI/01</t>
  </si>
  <si>
    <t>OSATOHAMWEN OSAYI</t>
  </si>
  <si>
    <t>ED/OR/EV/MI/CH/03</t>
  </si>
  <si>
    <t>MIRABEL EdoGUN</t>
  </si>
  <si>
    <t>ED/OR/EV/JO/CY/01</t>
  </si>
  <si>
    <t>JOYCE IGBINOBA</t>
  </si>
  <si>
    <t>ED/OR/EV/IJ/BU/02</t>
  </si>
  <si>
    <t>IJEOMA EHIKODI</t>
  </si>
  <si>
    <t>ED/OR/EV/RA/KA/05</t>
  </si>
  <si>
    <t>RACHEAL OKONEdo</t>
  </si>
  <si>
    <t>ED/OR/EV/MA/NI/03</t>
  </si>
  <si>
    <t>MAVIS AKINWUMI</t>
  </si>
  <si>
    <t>ED/OR/EV/CH/MI/02</t>
  </si>
  <si>
    <t>CHOICE EGBONDJE</t>
  </si>
  <si>
    <t>ED/OR/EV/AB/PE/01</t>
  </si>
  <si>
    <t>ABIGIAL OSEIMOBOR</t>
  </si>
  <si>
    <t>ED/OR/EV/CL/EV/01</t>
  </si>
  <si>
    <t>CLARA IYABORE</t>
  </si>
  <si>
    <t>GIFT AISHABUWA</t>
  </si>
  <si>
    <t>ED/OR/EV/TE/KA/01</t>
  </si>
  <si>
    <t>TESSY EBEREYE</t>
  </si>
  <si>
    <t>ED/OR/EV/NA/FR/02</t>
  </si>
  <si>
    <t>NAOMI OSUNDEY</t>
  </si>
  <si>
    <t>ED/OR/EV/PR/MA/01</t>
  </si>
  <si>
    <t>PRECIOUS JIGHE</t>
  </si>
  <si>
    <t>ED/OR/UG/PE/LO/03</t>
  </si>
  <si>
    <t>PEACE GODWIN</t>
  </si>
  <si>
    <t>ED/OR/UG/BE/CH/01</t>
  </si>
  <si>
    <t>BECKY EdoMWONYI</t>
  </si>
  <si>
    <t>ED/OR/UG/MA/BR/01</t>
  </si>
  <si>
    <t>MAGDALENE EKUAE</t>
  </si>
  <si>
    <t>08122602301</t>
  </si>
  <si>
    <t>ED/OR/UG/RO/LO/02</t>
  </si>
  <si>
    <t>ROSELYN IMADIYI</t>
  </si>
  <si>
    <t>ED/OR/UG/BE/GL/04</t>
  </si>
  <si>
    <t>BETTY OSAGIE</t>
  </si>
  <si>
    <t>09021549298</t>
  </si>
  <si>
    <t>ED/OR/UG/JO/BE/06</t>
  </si>
  <si>
    <t>JOAN YUSUF</t>
  </si>
  <si>
    <t>ED/OR/UG/PR/SA/02</t>
  </si>
  <si>
    <t>PRISCA OMOSUN</t>
  </si>
  <si>
    <t>08073414168</t>
  </si>
  <si>
    <t>ED/OR/UG/BL/BE/04</t>
  </si>
  <si>
    <t>BLESSING ISAAC</t>
  </si>
  <si>
    <t>ED/OR/UG/AN/UR/01</t>
  </si>
  <si>
    <t>ANN LAZARUS</t>
  </si>
  <si>
    <t>ED/OR/UG/JO/VI/05</t>
  </si>
  <si>
    <t>JOY NASIRU</t>
  </si>
  <si>
    <t>09022602205</t>
  </si>
  <si>
    <t>ED/OR/UG/IR/BL/03</t>
  </si>
  <si>
    <t>ED/OR/UG/LY/RO/02</t>
  </si>
  <si>
    <t>LYNDA JAMES</t>
  </si>
  <si>
    <t>08175056263</t>
  </si>
  <si>
    <t>ED/OR/UG/RI/BE/01</t>
  </si>
  <si>
    <t>RITA KOKORI</t>
  </si>
  <si>
    <t>07032606022</t>
  </si>
  <si>
    <t>MARIAN IYEKEKPOLOR</t>
  </si>
  <si>
    <t>JOSPHINE IYAMU</t>
  </si>
  <si>
    <t>ED/OR/UG/SU/RA/09</t>
  </si>
  <si>
    <t>ED/OR/UG/FA/EL/07</t>
  </si>
  <si>
    <t>FAITH ISI</t>
  </si>
  <si>
    <t>ED/OR/UG/FA/BR/04</t>
  </si>
  <si>
    <t>FAVOUR AKPODEMAYE</t>
  </si>
  <si>
    <t>09062268651</t>
  </si>
  <si>
    <t>ED/OR/UG/BR/ON/01</t>
  </si>
  <si>
    <t>BRIDGET CHIEDU</t>
  </si>
  <si>
    <t>07010405895</t>
  </si>
  <si>
    <t>ED/OR/UG/OS/GL/01</t>
  </si>
  <si>
    <t>OSATO AGBONLAHOR</t>
  </si>
  <si>
    <t>08036517230</t>
  </si>
  <si>
    <t>JOY DAVID</t>
  </si>
  <si>
    <t>08160280139</t>
  </si>
  <si>
    <t>ED/OR/UG/AM/DE/03</t>
  </si>
  <si>
    <t>AMENZE EHIGIATOR</t>
  </si>
  <si>
    <t>08154927721</t>
  </si>
  <si>
    <t>ED/OR/UG/MA/AN/06</t>
  </si>
  <si>
    <t>MARY MICHEL</t>
  </si>
  <si>
    <t>ED/OR/UG/MA/HA/02</t>
  </si>
  <si>
    <t>MARYAM AWOLU</t>
  </si>
  <si>
    <t>ED/OR/EV/ME/JA/03</t>
  </si>
  <si>
    <t>MERCY EVBINGHARE</t>
  </si>
  <si>
    <t>ED/OR/EV/EM/AN/01</t>
  </si>
  <si>
    <t>EMMANUELLA OFUAFO</t>
  </si>
  <si>
    <t>ED/OR/EV/OM/OH/01</t>
  </si>
  <si>
    <t>OMONIGHO JULIUS</t>
  </si>
  <si>
    <t>UWAILA AYIYI</t>
  </si>
  <si>
    <t>ED/OR/EV/LU/RA/02</t>
  </si>
  <si>
    <t>LUCY ENOMA</t>
  </si>
  <si>
    <t>ED/OR/EV/ON/EN/01</t>
  </si>
  <si>
    <t>ONYEKA AIGWI</t>
  </si>
  <si>
    <t>ED/OR/EV/SH/AN/01</t>
  </si>
  <si>
    <t>SHERIFA SULEMAN</t>
  </si>
  <si>
    <t>ED/OR/EV/FU/MA/03</t>
  </si>
  <si>
    <t>FUNMILAYO OLUWALA</t>
  </si>
  <si>
    <t>ED/OR/EV/RU/ED/01</t>
  </si>
  <si>
    <t>RUTH EMENE</t>
  </si>
  <si>
    <t>ED/OR/EV/JU/IR/03</t>
  </si>
  <si>
    <t>JUDITH OZIOMA</t>
  </si>
  <si>
    <t>ED/OR/EV/SY/NO/03</t>
  </si>
  <si>
    <t>SYDNEY DARAMOLA</t>
  </si>
  <si>
    <t>ED/OR/EV/VI/FL/04</t>
  </si>
  <si>
    <t>VICTORIA ODIAKA</t>
  </si>
  <si>
    <t>FAVOUR AKPAN</t>
  </si>
  <si>
    <t>ED/OR/EV/GR/FA/05</t>
  </si>
  <si>
    <t>GRACIOUS EYANKWARE</t>
  </si>
  <si>
    <t>ED/OR/EV/LI/SA/03</t>
  </si>
  <si>
    <t>LILIAN UTUEdoR</t>
  </si>
  <si>
    <t>ED/OR/EV/FL/OF/03</t>
  </si>
  <si>
    <t>FLORENCE MOKWENYE</t>
  </si>
  <si>
    <t>ED/OR/EV/JA/OL/01</t>
  </si>
  <si>
    <t>JANET UZOCHI</t>
  </si>
  <si>
    <t>ED/OR/EV/PE/BL/02</t>
  </si>
  <si>
    <t>PEACE OTEGA</t>
  </si>
  <si>
    <t>ED/OR/EV/TO/TO/02</t>
  </si>
  <si>
    <t>TOYIN ADESINA</t>
  </si>
  <si>
    <t>ED/OR/EV/OV/JI/03</t>
  </si>
  <si>
    <t>OVOKE EFEMENA</t>
  </si>
  <si>
    <t>ED/OR/EV/GL/RI/01</t>
  </si>
  <si>
    <t>GLORY FALUYI</t>
  </si>
  <si>
    <t>MARTHA UYANA</t>
  </si>
  <si>
    <t>ED/OR/EV/AD/AM/03</t>
  </si>
  <si>
    <t>ADESUWA OMOREGI</t>
  </si>
  <si>
    <t>ED/OR/UG/CH/RO/01</t>
  </si>
  <si>
    <t>CHIWEN CHUKUGOZIE</t>
  </si>
  <si>
    <t>ED/OR/UG/AM/LO/02</t>
  </si>
  <si>
    <t>AMANDA OSAIGBOVO</t>
  </si>
  <si>
    <t>ED/OR/UG/JU/PA/01</t>
  </si>
  <si>
    <t>JULIET UMARU</t>
  </si>
  <si>
    <t>ED/OR/UG/AM/SE/01</t>
  </si>
  <si>
    <t>AMANDA ROMEO</t>
  </si>
  <si>
    <t>ED/OR/UG/BL/PA/04</t>
  </si>
  <si>
    <t>BLESSING EFFIONG EFIE</t>
  </si>
  <si>
    <t>ED/OR/UG/UY/VE/04</t>
  </si>
  <si>
    <t>UYIMWEN ASEMOTA</t>
  </si>
  <si>
    <t>ED/OR/UG/LY/DO/01</t>
  </si>
  <si>
    <t>LYDIA OGBEBOR</t>
  </si>
  <si>
    <t>ED/OR/UG/OS/GL/06</t>
  </si>
  <si>
    <t>OSHUWA MOMODU</t>
  </si>
  <si>
    <t>ED/OR/UG/OS/RA/02</t>
  </si>
  <si>
    <t>OSAFAMWEN ODIGIE</t>
  </si>
  <si>
    <t>ED/OR/UG/BL/OS/05</t>
  </si>
  <si>
    <t>BLESSING EGBETE</t>
  </si>
  <si>
    <t>JULIET SUNDAY</t>
  </si>
  <si>
    <t>ED/OR/UG/TI/BE/03</t>
  </si>
  <si>
    <t>TINA OHIA</t>
  </si>
  <si>
    <t>ED/OR/UG/BE/LA/02</t>
  </si>
  <si>
    <t>BEAUTY OSAYUKI</t>
  </si>
  <si>
    <t>ED/OR/UG/SA/BE/06</t>
  </si>
  <si>
    <t>08121335525</t>
  </si>
  <si>
    <t>ED/OR/UG/BL/CH/03</t>
  </si>
  <si>
    <t>BLESSING JOHN</t>
  </si>
  <si>
    <t>08118831928</t>
  </si>
  <si>
    <t>ED/OR/UG/BE/JU/02</t>
  </si>
  <si>
    <t>BECKY DEME</t>
  </si>
  <si>
    <t>08100480406</t>
  </si>
  <si>
    <t>ED/OR/UG/SO/GL/05</t>
  </si>
  <si>
    <t>SONIA ROBINSON</t>
  </si>
  <si>
    <t>ED/OR/UG/JO/GR/04</t>
  </si>
  <si>
    <t>JOY SHAIBU</t>
  </si>
  <si>
    <t>08076256112</t>
  </si>
  <si>
    <t>ED/OR/UG/HA/BR/01</t>
  </si>
  <si>
    <t>HANNAH OGHENEOVO</t>
  </si>
  <si>
    <t>08068176789</t>
  </si>
  <si>
    <t>ED/OR/UG/OS/MA/02</t>
  </si>
  <si>
    <t>OSASU IGBEKAN</t>
  </si>
  <si>
    <t>ED/OR/UG/OK/TE/01</t>
  </si>
  <si>
    <t>OKEMUTE MUDIAGBA</t>
  </si>
  <si>
    <t>ED/OR/UG/MA/MA/03</t>
  </si>
  <si>
    <t>MARVELOUS BRIGHT</t>
  </si>
  <si>
    <t>ED/OR/UG/TO/KE/01</t>
  </si>
  <si>
    <t>TOSIN OLARENWAJU</t>
  </si>
  <si>
    <t>ED/OR/UG/MA/LO/03</t>
  </si>
  <si>
    <t>MABEL EVANS</t>
  </si>
  <si>
    <t>07024686089</t>
  </si>
  <si>
    <t>ED/OR/UG/JO/ES/02</t>
  </si>
  <si>
    <t>JOYCE AMADASUN</t>
  </si>
  <si>
    <t>ED/OR/EV/PR/BL/03</t>
  </si>
  <si>
    <t>PRECIOUS ODEDE</t>
  </si>
  <si>
    <t>ED/OR/EV/RO/RA/01</t>
  </si>
  <si>
    <t>ROBERTA OGAGA</t>
  </si>
  <si>
    <t>ED/OR/EV/SU/AN/02</t>
  </si>
  <si>
    <t>SUSAN EDE</t>
  </si>
  <si>
    <t>ED/OR/EV/EF/OS/01</t>
  </si>
  <si>
    <t>EFE IMOLEGA</t>
  </si>
  <si>
    <t>ED/OR/EV/QU/NO/02</t>
  </si>
  <si>
    <t>QUEENETH OJAKOVO</t>
  </si>
  <si>
    <t>ED/OR/EV/FR/RI/04</t>
  </si>
  <si>
    <t>FRANCES OKPALEFE</t>
  </si>
  <si>
    <t>ED/OR/EV/EL/GI/02</t>
  </si>
  <si>
    <t>ELIZABETH BASSEY</t>
  </si>
  <si>
    <t>ED/OR/EV/PR/VI/05</t>
  </si>
  <si>
    <t>PRISCILLIA OKELEZO</t>
  </si>
  <si>
    <t>MAUREEN IREKEFE</t>
  </si>
  <si>
    <t>QUEEN ASHIEDU</t>
  </si>
  <si>
    <t>JULIAN IKWUOGE</t>
  </si>
  <si>
    <t>ED/OR/EV/JA/PA/01</t>
  </si>
  <si>
    <t>JACKIE OKUNZUWA</t>
  </si>
  <si>
    <t>ED/OR/EV/HA/RA/03</t>
  </si>
  <si>
    <t>HADIZA ABUDU</t>
  </si>
  <si>
    <t>ED/OR/EV/ES/ES/05</t>
  </si>
  <si>
    <t>ESE MUDIAGA</t>
  </si>
  <si>
    <t>ED/OR/EV/SH/AI/05</t>
  </si>
  <si>
    <t>SHUKURATU ABULAHI</t>
  </si>
  <si>
    <t>ED/OR/EV/EL/KI/04</t>
  </si>
  <si>
    <t>ELIZABETH ABUDU</t>
  </si>
  <si>
    <t>ED/OR/EV/HA/PE/08</t>
  </si>
  <si>
    <t>HANNAH EBHOHON</t>
  </si>
  <si>
    <t>SANDRA OLUNWA</t>
  </si>
  <si>
    <t>MERIT ONOCHIE</t>
  </si>
  <si>
    <t>ED/OR/EV/AD/AM/06</t>
  </si>
  <si>
    <t>ADIJAT SANNI</t>
  </si>
  <si>
    <t>MELODY OGOKE</t>
  </si>
  <si>
    <t>ED/OR/EV/RO/CH/05</t>
  </si>
  <si>
    <t>ROSY OKHUELEIGBE</t>
  </si>
  <si>
    <t>ED/OR/EV/SI/RU/03</t>
  </si>
  <si>
    <t>SILVER USORO</t>
  </si>
  <si>
    <t>CORDILLIA ITEZE</t>
  </si>
  <si>
    <t>ED/OR/EV/JU/DU/04</t>
  </si>
  <si>
    <t>JULIET ARELOEGBE</t>
  </si>
  <si>
    <t>ED/OR/EV/NA/OW/03</t>
  </si>
  <si>
    <t>NANCY OGHOMWENONASE</t>
  </si>
  <si>
    <t>ED/OR/EV/SH/ME/01</t>
  </si>
  <si>
    <t>SHOLA AIYEOYENIKAN</t>
  </si>
  <si>
    <t>ANN MOMOH</t>
  </si>
  <si>
    <t>ED/OR/UG/GR/RO/03</t>
  </si>
  <si>
    <t>GRACE IGBOVO</t>
  </si>
  <si>
    <t>MARY ABAS</t>
  </si>
  <si>
    <t>ED/OR/UG/AB/BU/02</t>
  </si>
  <si>
    <t>ABOSEDE FARUK</t>
  </si>
  <si>
    <t>07092341771</t>
  </si>
  <si>
    <t>ED/OR/UG/JO/ME/04</t>
  </si>
  <si>
    <t>JOAN OBAZEE</t>
  </si>
  <si>
    <t>08183767883</t>
  </si>
  <si>
    <t>MAUREEN OKOROH</t>
  </si>
  <si>
    <t>08103428901</t>
  </si>
  <si>
    <t>BLESSING IJEBOI</t>
  </si>
  <si>
    <t>08072796881</t>
  </si>
  <si>
    <t>ED/OR/UG/JO/AN/02</t>
  </si>
  <si>
    <t>JOVITA SAMUEL</t>
  </si>
  <si>
    <t>ED/OR/UG/LI/OS/05</t>
  </si>
  <si>
    <t>LINDA JOSEPH</t>
  </si>
  <si>
    <t>08094945352</t>
  </si>
  <si>
    <t>ED/OR/UG/VI/DO/01</t>
  </si>
  <si>
    <t>VICTORIA ASIKAN</t>
  </si>
  <si>
    <t>ED/OR/UG/LO/NA/06</t>
  </si>
  <si>
    <t>LOVETH OTOBO</t>
  </si>
  <si>
    <t>08069182699</t>
  </si>
  <si>
    <t>ED/OR/UG/GE/LU/04</t>
  </si>
  <si>
    <t>GEORGINA OBOH</t>
  </si>
  <si>
    <t>ED/OR/UG/RU/JO/05</t>
  </si>
  <si>
    <t>RUTH OSAYUKI</t>
  </si>
  <si>
    <t>ED/OR/UG/JU/BO/02</t>
  </si>
  <si>
    <t>JULIE OSADOLOR</t>
  </si>
  <si>
    <t>ED/OR/UG/FA/JU/02</t>
  </si>
  <si>
    <t>JOY URBO</t>
  </si>
  <si>
    <t>ED/OR/UG/MI/BE/01</t>
  </si>
  <si>
    <t>MIRABLE IGHO</t>
  </si>
  <si>
    <t>ED/OR/UG/BE/SU/04</t>
  </si>
  <si>
    <t>BEAUTY EDIAE</t>
  </si>
  <si>
    <t>ED/OR/UG/ON/RH/02</t>
  </si>
  <si>
    <t>ONORIODE OGHENETEGA</t>
  </si>
  <si>
    <t>ED/OR/UG/JE/FE/06</t>
  </si>
  <si>
    <t>JENNIFER BRENDA</t>
  </si>
  <si>
    <t>ED/OR/UG/SY/GO/02</t>
  </si>
  <si>
    <t>SYLVIA GODSWILL</t>
  </si>
  <si>
    <t>ED/OR/UG/PR/BE/04</t>
  </si>
  <si>
    <t>MAUREEN OJO</t>
  </si>
  <si>
    <t>09021899721</t>
  </si>
  <si>
    <t>ED/OR/UG/IM/DO/02</t>
  </si>
  <si>
    <t>IMIEFAN AJAYI</t>
  </si>
  <si>
    <t>ED/OR/UG/BL/JU/04</t>
  </si>
  <si>
    <t>BLESSING DAUDA</t>
  </si>
  <si>
    <t>ED/OR/EV/BL/ES/05</t>
  </si>
  <si>
    <t>BLESSING ODUMAH</t>
  </si>
  <si>
    <t>ED/OR/EV/LO/RU/02</t>
  </si>
  <si>
    <t>LOVINA AJOBO</t>
  </si>
  <si>
    <t>ED/OR/EV/JO/PR/01</t>
  </si>
  <si>
    <t>JOY AGBONKONKON</t>
  </si>
  <si>
    <t>ED/OR/EV/AD/RA/03</t>
  </si>
  <si>
    <t>ADIZAT MOHAMMED</t>
  </si>
  <si>
    <t>ED/OR/EV/JO/HA/03</t>
  </si>
  <si>
    <t>JOYCE EFEHIE</t>
  </si>
  <si>
    <t>ED/OR/EV/ME/IV/05</t>
  </si>
  <si>
    <t>MELODY EFE OBHOKHAN</t>
  </si>
  <si>
    <t>ED/OR/EV/DA/SH/03</t>
  </si>
  <si>
    <t>DAMILOLA OSUN</t>
  </si>
  <si>
    <t>ED/OR/EV/AG/OS/02</t>
  </si>
  <si>
    <t>AGHOGHO OGBETA</t>
  </si>
  <si>
    <t>ED/OR/EV/JA/JU/01</t>
  </si>
  <si>
    <t>JANET UWA</t>
  </si>
  <si>
    <t>ED/OR/EV/CA/MA/06</t>
  </si>
  <si>
    <t>CASSANDRA AGIDIFE</t>
  </si>
  <si>
    <t>ED/OR/EV/JA/RA/03</t>
  </si>
  <si>
    <t>JANE AMADASUN</t>
  </si>
  <si>
    <t>ED/OR/EV/SH/YA/01</t>
  </si>
  <si>
    <t>SHADEWA YEMI</t>
  </si>
  <si>
    <t>ED/OR/EV/NA/AD/03</t>
  </si>
  <si>
    <t>NANCY AMAECHI</t>
  </si>
  <si>
    <t>ED/OR/EV/RO/SH/07</t>
  </si>
  <si>
    <t>RONKE DURON</t>
  </si>
  <si>
    <t>ED/OR/EV/AM/FA/07</t>
  </si>
  <si>
    <t>AMINA SULEMAN</t>
  </si>
  <si>
    <t>ED/OR/EV/LO/IR/02</t>
  </si>
  <si>
    <t>LOVETH OKIEMUTE</t>
  </si>
  <si>
    <t>ED/OR/EV/JE/SU/01</t>
  </si>
  <si>
    <t>JENNIFER EBRUPHIYO</t>
  </si>
  <si>
    <t>ED/OR/EV/EU/RO/05</t>
  </si>
  <si>
    <t>EUNICE ADESINA</t>
  </si>
  <si>
    <t>ED/OR/EV/CH/OR/02</t>
  </si>
  <si>
    <t>CHARITY ODIANOSEN</t>
  </si>
  <si>
    <t>ED/OR/EV/ST/GL/01</t>
  </si>
  <si>
    <t>STELLA OLUMIDE</t>
  </si>
  <si>
    <t>07064394021</t>
  </si>
  <si>
    <t>ED/OR/EV/ME/EL/08</t>
  </si>
  <si>
    <t>MERCY UFOT</t>
  </si>
  <si>
    <t>08038784814</t>
  </si>
  <si>
    <t>ED/OR/EV/FU/KA/02</t>
  </si>
  <si>
    <t>FUMI AYODELE</t>
  </si>
  <si>
    <t>08074394032</t>
  </si>
  <si>
    <t>ED/OR/EV/TR/MA/06</t>
  </si>
  <si>
    <t>TRACY UKA</t>
  </si>
  <si>
    <t>ED/OR/EV/CH/SH/02</t>
  </si>
  <si>
    <t>CHISOM AMADI</t>
  </si>
  <si>
    <t>ED/OR/EV/PE/RO/04</t>
  </si>
  <si>
    <t>PEACE ESEZOBOR</t>
  </si>
  <si>
    <t>ED/OR/UG/VI/OT/01</t>
  </si>
  <si>
    <t>VICTORY OKOJIE</t>
  </si>
  <si>
    <t>07033344128</t>
  </si>
  <si>
    <t>ANDREA OSHOKHIA</t>
  </si>
  <si>
    <t>1 TO 1</t>
  </si>
  <si>
    <t>08124367856</t>
  </si>
  <si>
    <t>ED/OR/UG/SO/AN/02</t>
  </si>
  <si>
    <t>SONIA ADAGBONYI</t>
  </si>
  <si>
    <t>08095643454</t>
  </si>
  <si>
    <t>ESTHER MICHEAL</t>
  </si>
  <si>
    <t>081165928576</t>
  </si>
  <si>
    <t>ED/OR/UG/OG/EU/05</t>
  </si>
  <si>
    <t>OGECHI ONYENEKE</t>
  </si>
  <si>
    <t>08054118266</t>
  </si>
  <si>
    <t>ED/OR/UG/FI/SO/02</t>
  </si>
  <si>
    <t>FILIAR ODANRE</t>
  </si>
  <si>
    <t>ED/OR/UG/GL/SI/05</t>
  </si>
  <si>
    <t>GLORIA UDOMA</t>
  </si>
  <si>
    <t>08116142024</t>
  </si>
  <si>
    <t>ED/OR/UG/OP/FU/01</t>
  </si>
  <si>
    <t>OPEYEMI ADETUN</t>
  </si>
  <si>
    <t>ED/OR/UG/BE/PE/03</t>
  </si>
  <si>
    <t>BEAUTY SUNDAY</t>
  </si>
  <si>
    <t>ED/OR/UG/SA/FU/02</t>
  </si>
  <si>
    <t>SANDRA OVBIEKO</t>
  </si>
  <si>
    <t>ED/OR/UG/IR/IT/04</t>
  </si>
  <si>
    <t>IREYUWA OROBATOR</t>
  </si>
  <si>
    <t>ED/OR/UG/OM/OS/01</t>
  </si>
  <si>
    <t>OMOSEFE OSAMWONYI</t>
  </si>
  <si>
    <t>ED/OR/UG/HA/LA/02</t>
  </si>
  <si>
    <t>HALIMA AMINU</t>
  </si>
  <si>
    <t>0904669201</t>
  </si>
  <si>
    <t>ED/OR/UG/ES/ED/01</t>
  </si>
  <si>
    <t>ESTHER JACOB</t>
  </si>
  <si>
    <t>08073944530</t>
  </si>
  <si>
    <t>ED/OR/UG/JU/MA/04</t>
  </si>
  <si>
    <t>JUSTINA STEVEN</t>
  </si>
  <si>
    <t>09064258291</t>
  </si>
  <si>
    <t>OSASOGIE OMORUYI</t>
  </si>
  <si>
    <t>ED/OR/UG/ON/FA/06</t>
  </si>
  <si>
    <t>ONOME OKORO</t>
  </si>
  <si>
    <t>ED/OR/UG/AI/AL/02</t>
  </si>
  <si>
    <t>AISHA AMINU</t>
  </si>
  <si>
    <t>ED/OR/UG/BL/PE/03</t>
  </si>
  <si>
    <t>08077057865</t>
  </si>
  <si>
    <t>ED/OR/UG/NA/MA/01</t>
  </si>
  <si>
    <t>NAOMI OSABUOHIEN</t>
  </si>
  <si>
    <t>08136676003</t>
  </si>
  <si>
    <t>PRECIOUS OBASOHAN</t>
  </si>
  <si>
    <t>080652228233</t>
  </si>
  <si>
    <t>ED/OR/UG/BL/SO/03</t>
  </si>
  <si>
    <t>08168186123</t>
  </si>
  <si>
    <t>ED/OR/UG/DE/MO/04</t>
  </si>
  <si>
    <t>DEBORAH FEMI</t>
  </si>
  <si>
    <t>ED/OR/UG/FA/LO/05</t>
  </si>
  <si>
    <t>FAVOUR ETIM</t>
  </si>
  <si>
    <t>ED/OR/UG/RA/ZA/01</t>
  </si>
  <si>
    <t>RAHILA YAKUBU</t>
  </si>
  <si>
    <t>ED/OR/UG/SA/MA/03</t>
  </si>
  <si>
    <t>SALOME AMOS</t>
  </si>
  <si>
    <t>08023511232</t>
  </si>
  <si>
    <t>ED/OR/UG/FR/DO/05</t>
  </si>
  <si>
    <t>FRANCA ONOKHANE</t>
  </si>
  <si>
    <t>08065211892</t>
  </si>
  <si>
    <t>ED/OR/UG/JE/KA/01</t>
  </si>
  <si>
    <t>JENNY OKHUAROBO</t>
  </si>
  <si>
    <t>OSASOGIE IMAFIDON</t>
  </si>
  <si>
    <t>09022134534</t>
  </si>
  <si>
    <t>ED/OR/UG/CL/CH/02</t>
  </si>
  <si>
    <t>CLARA OKEKE</t>
  </si>
  <si>
    <t>08166242322</t>
  </si>
  <si>
    <t>ED/OR/UG/JO/BL/05</t>
  </si>
  <si>
    <t>JOVITA BENSON</t>
  </si>
  <si>
    <t>08032421606</t>
  </si>
  <si>
    <t>GRACE OBUKOKWO</t>
  </si>
  <si>
    <t>0705116621</t>
  </si>
  <si>
    <t>ED/OR/UG/GI/JO/02</t>
  </si>
  <si>
    <t>GIFT OWEN</t>
  </si>
  <si>
    <t>ED/OR/UG/FL/PA/08</t>
  </si>
  <si>
    <t>FLORENCE EDET</t>
  </si>
  <si>
    <t>08136664523</t>
  </si>
  <si>
    <t>ED/OR/UG/GI/PA/01</t>
  </si>
  <si>
    <t>08108833212</t>
  </si>
  <si>
    <t>ED/OR/UG/OS/RE/04</t>
  </si>
  <si>
    <t>OSA JOHN</t>
  </si>
  <si>
    <t>ED/OR/UG/RU/ET/02</t>
  </si>
  <si>
    <t>RUTH CHUKWUDDO</t>
  </si>
  <si>
    <t>08021063221</t>
  </si>
  <si>
    <t>ED/OR/UG/JO/TA/01</t>
  </si>
  <si>
    <t>JOY ROBERTS</t>
  </si>
  <si>
    <t>ED/OR/UG/QU/PE/02</t>
  </si>
  <si>
    <t>QUEEN OTITIGBE</t>
  </si>
  <si>
    <t>ED/OR/UG/AM/BL/03</t>
  </si>
  <si>
    <t>AMAKA ONOKWOR</t>
  </si>
  <si>
    <t>09032623433</t>
  </si>
  <si>
    <t>ED/OR/UG/OS/ME/01</t>
  </si>
  <si>
    <t>OSASOGIE IKPONWOSA</t>
  </si>
  <si>
    <t>FAVOUR IYEKEKPOLOR</t>
  </si>
  <si>
    <t>ED/OR/EV/CH/RO/05</t>
  </si>
  <si>
    <t>CHRISTIANA AYENI</t>
  </si>
  <si>
    <t>ED/OR/EV/CY/MA/03</t>
  </si>
  <si>
    <t>CYNTHIA OSAMA</t>
  </si>
  <si>
    <t>ED/OR/EV/VI/CA/01</t>
  </si>
  <si>
    <t>VICTORIA OFEMU</t>
  </si>
  <si>
    <t>ED/OR/EV/RA/RA/03</t>
  </si>
  <si>
    <t>RAMATU SHAIBU</t>
  </si>
  <si>
    <t>08062052081</t>
  </si>
  <si>
    <t>ED/OR/EV/AI/HA/09</t>
  </si>
  <si>
    <t>AISHA AKIMU</t>
  </si>
  <si>
    <t>ED/OR/EV/FA/MI/03</t>
  </si>
  <si>
    <t>FAVOUR UDOH</t>
  </si>
  <si>
    <t>ED/OR/EV/JO/ES/04</t>
  </si>
  <si>
    <t>JOAN VICTOR</t>
  </si>
  <si>
    <t>ED/OR/EV/EV/RA/01</t>
  </si>
  <si>
    <t>EVWOMA OSHEMIRE</t>
  </si>
  <si>
    <t>ED/OR/EV/KA/IR/02</t>
  </si>
  <si>
    <t>KATE OFEH</t>
  </si>
  <si>
    <t>ED/OR/EV/SH/RI/03</t>
  </si>
  <si>
    <t>SHANNON OGHENETEGA</t>
  </si>
  <si>
    <t>ED/OR/EV/ES/JI/08</t>
  </si>
  <si>
    <t>ESIVWO WILLIAM</t>
  </si>
  <si>
    <t>ED/OR/EV/LO/PE/01</t>
  </si>
  <si>
    <t>LOVETH OMOROGIEVA</t>
  </si>
  <si>
    <t>ED/OR/EV/ME/NA/07</t>
  </si>
  <si>
    <t>MERCY ALAMBA</t>
  </si>
  <si>
    <t>ED/OR/EV/KA/1V/02</t>
  </si>
  <si>
    <t>KATE ERONOMOSELE</t>
  </si>
  <si>
    <t>ED/OR/EV/ME/AN/01</t>
  </si>
  <si>
    <t>MELINDA OBASOHAN</t>
  </si>
  <si>
    <t>ED/OR/EV/EH/JI/05</t>
  </si>
  <si>
    <t>EHOLOR OGHENEOVO</t>
  </si>
  <si>
    <t>ED/OR/EV/JO/ED/02</t>
  </si>
  <si>
    <t>JOSEPHINE IMOUDU</t>
  </si>
  <si>
    <t>ED/OR/EV/CH/AN/03</t>
  </si>
  <si>
    <t>CHIMA UCHEMA</t>
  </si>
  <si>
    <t>ED/OR/EV/BE/RO/06</t>
  </si>
  <si>
    <t>BENICE OKOYOMON</t>
  </si>
  <si>
    <t>ED/OR/EV/FO/SE/03</t>
  </si>
  <si>
    <t>FOLAKE KAYODE</t>
  </si>
  <si>
    <t>ED/OR/EV/CH/BU/01</t>
  </si>
  <si>
    <t>CHIDINMA UWONYE</t>
  </si>
  <si>
    <t>ED/OR/EV/FO/GR/03</t>
  </si>
  <si>
    <t>FOLAKE MAKINDE</t>
  </si>
  <si>
    <t>ED/OR/EV/CH/IS/01</t>
  </si>
  <si>
    <t>CHIKA MENEWA</t>
  </si>
  <si>
    <t>ED/OR/EV/EL/OL/05</t>
  </si>
  <si>
    <t>ELIZABETH AMADI</t>
  </si>
  <si>
    <t>ED/OR/EV/HA/LO/01</t>
  </si>
  <si>
    <t>HAPPY OBASIENO</t>
  </si>
  <si>
    <t>ED/OR/EV/FA/IV/03</t>
  </si>
  <si>
    <t>FAITH IGIRI</t>
  </si>
  <si>
    <t>OSAKPOLOR BEKKIALLA</t>
  </si>
  <si>
    <t>MOther</t>
  </si>
  <si>
    <t>ED/OR/UG/MO/BR/01</t>
  </si>
  <si>
    <t>MONEKE SABAOTIN</t>
  </si>
  <si>
    <t>ED/OR/UG/BE/KA/02</t>
  </si>
  <si>
    <t>BELLA RUSIKAT</t>
  </si>
  <si>
    <t>ED/OR/UG/SA/RH/03</t>
  </si>
  <si>
    <t>SANDRA AKOH</t>
  </si>
  <si>
    <t>ED/OR/UG/CH/ES/02</t>
  </si>
  <si>
    <t>CHRISTY IMAFIDON</t>
  </si>
  <si>
    <t>ED/OR/UG/JE/NA/01</t>
  </si>
  <si>
    <t>JEAN BARKOLLEN</t>
  </si>
  <si>
    <t>ED/OR/UG/FA/CR/02</t>
  </si>
  <si>
    <t>FAVOUR MIKE</t>
  </si>
  <si>
    <t>ED/OR/UG/AN/SO/01</t>
  </si>
  <si>
    <t>ANEKE AUSTIN</t>
  </si>
  <si>
    <t>ED/OR/UG/TA/BE/01</t>
  </si>
  <si>
    <t>TAIWO OYEDIRAN</t>
  </si>
  <si>
    <t>ED/OR/UG/DE/LI/02</t>
  </si>
  <si>
    <t>DEBBIE ODIGIRI</t>
  </si>
  <si>
    <t>ED/OR/UG/VI/TO/01</t>
  </si>
  <si>
    <t>VICTORIA DARAMOLA</t>
  </si>
  <si>
    <t>08139456764</t>
  </si>
  <si>
    <t>ED/OR/UG/BE/PR/07</t>
  </si>
  <si>
    <t>BELLA OTASOWIE</t>
  </si>
  <si>
    <t>08053300543</t>
  </si>
  <si>
    <t>ED/OR/UG/DI/PR/05</t>
  </si>
  <si>
    <t>DIAMOND OTASOWIE</t>
  </si>
  <si>
    <t>08106078820</t>
  </si>
  <si>
    <t>ED/OR/UG/RU/SO/04</t>
  </si>
  <si>
    <t>RUTH EBOIGBE</t>
  </si>
  <si>
    <t>08035720875</t>
  </si>
  <si>
    <t>ED/OR/UG/DE/LA/05</t>
  </si>
  <si>
    <t>DEBBY EdoMAHEMOTU</t>
  </si>
  <si>
    <t>ED/OR/UG/AN/ME/03</t>
  </si>
  <si>
    <t>ANGELA AKPOGUMA</t>
  </si>
  <si>
    <t>ED/OR/UG/KE/BU/02</t>
  </si>
  <si>
    <t>KEMI YUSUF</t>
  </si>
  <si>
    <t>07066176026</t>
  </si>
  <si>
    <t>ED/OR/UG/ES/BO/02</t>
  </si>
  <si>
    <t>ESTHER ABIODUN</t>
  </si>
  <si>
    <t>ED/OR/UG/IS/AU/01</t>
  </si>
  <si>
    <t>ISABELLA ITUA</t>
  </si>
  <si>
    <t>09032254475</t>
  </si>
  <si>
    <t>JASMINE DANIEL</t>
  </si>
  <si>
    <t>ED/OR/UG/ME/TO/01</t>
  </si>
  <si>
    <t>MERCY FAKOREDE</t>
  </si>
  <si>
    <t>ED/OR/UG/JU/LO/02</t>
  </si>
  <si>
    <t>JULIET IWIE</t>
  </si>
  <si>
    <t>ED/OR/UG/SH/DO/01</t>
  </si>
  <si>
    <t>SHADE OSAYOMWANBOR</t>
  </si>
  <si>
    <t>ED/OR/UG/CA/BO/02</t>
  </si>
  <si>
    <t>CATHY UGO</t>
  </si>
  <si>
    <t>08089052031</t>
  </si>
  <si>
    <t>ED/OR/UG/NO/OM/02</t>
  </si>
  <si>
    <t>NOSAZENA OKAO</t>
  </si>
  <si>
    <t>ED/OR/UG/FL/IT/03</t>
  </si>
  <si>
    <t>FLORENCE OSAYIMWEN</t>
  </si>
  <si>
    <t>08134376281</t>
  </si>
  <si>
    <t>ED/OR/UG/PH/DE/05</t>
  </si>
  <si>
    <t>PHILOMENA OSOIKHIA</t>
  </si>
  <si>
    <t>NORA OGBEBOR</t>
  </si>
  <si>
    <t>ED/OR/UG/SO/BE/05</t>
  </si>
  <si>
    <t>SONIA OGEGE</t>
  </si>
  <si>
    <t>ED/OR/EV/JA/MA/01</t>
  </si>
  <si>
    <t>JANICE FAYOSE</t>
  </si>
  <si>
    <t>ED/OR/EV/OL/AL/08</t>
  </si>
  <si>
    <t>OLUCHI NDUBISI</t>
  </si>
  <si>
    <t>MAGARET OKUNROBO</t>
  </si>
  <si>
    <t>ED/OR/EV/MO/KA/03</t>
  </si>
  <si>
    <t>MONICA OBOLI</t>
  </si>
  <si>
    <t>ED/OR/EV/AM/CH/03</t>
  </si>
  <si>
    <t>AMAKA CHUKWUDI</t>
  </si>
  <si>
    <t>ED/OR/EV/SU/YU/02</t>
  </si>
  <si>
    <t>SUSAN OKOROCHA</t>
  </si>
  <si>
    <t>ED/OR/EV/CH/CH/04</t>
  </si>
  <si>
    <t>CHISOME TONY</t>
  </si>
  <si>
    <t>ED/OR/EV/SH/SH/07</t>
  </si>
  <si>
    <t>SHOLA OLAMIDE</t>
  </si>
  <si>
    <t>ED/OR/EV/IJ/NG/01</t>
  </si>
  <si>
    <t>IJEOMA PETERS</t>
  </si>
  <si>
    <t>ED/OR/EV/KE/OW/04</t>
  </si>
  <si>
    <t>KEVWE SIMON</t>
  </si>
  <si>
    <t>ED/OR/EV/GR/SH/05</t>
  </si>
  <si>
    <t>GRACE BABATUNDE</t>
  </si>
  <si>
    <t>ED/OR/EV/CH/MI/03</t>
  </si>
  <si>
    <t>CHRISTABEL OMORUYI</t>
  </si>
  <si>
    <t>ED/OR/EV/JE/OM/01</t>
  </si>
  <si>
    <t>JESSICA OMOROGIWA</t>
  </si>
  <si>
    <t>ED/OR/EV/HE/CH/03</t>
  </si>
  <si>
    <t>HELEN KELECHI</t>
  </si>
  <si>
    <t>ED/OR/EV/CH/LO/01</t>
  </si>
  <si>
    <t>CHIKA OKORO</t>
  </si>
  <si>
    <t>ED/OR/EV/MI/OS/04</t>
  </si>
  <si>
    <t>MIRAM BELLO</t>
  </si>
  <si>
    <t>ED/OR/EV/PR/TR/04</t>
  </si>
  <si>
    <t>PRECIOUS IMAYARE</t>
  </si>
  <si>
    <t>ED/OR/EV/AB/RA/03</t>
  </si>
  <si>
    <t>ABIES OKOSUN</t>
  </si>
  <si>
    <t>ED/OR/EV/TO/BE/04</t>
  </si>
  <si>
    <t>TOSAN VICTOR</t>
  </si>
  <si>
    <t>ED/OR/EV/TR/MA/03</t>
  </si>
  <si>
    <t>TRINITY IRABOR</t>
  </si>
  <si>
    <t>ED/OR/EV/OS/FA/05</t>
  </si>
  <si>
    <t>OSATO JEFFERY</t>
  </si>
  <si>
    <t>ED/OR/EV/SH/PA/01</t>
  </si>
  <si>
    <t>SHARON SUNDAY</t>
  </si>
  <si>
    <t>ED/OR/UG/ES/BL/02</t>
  </si>
  <si>
    <t>ESTHER AJAYI</t>
  </si>
  <si>
    <t>GRACIOUS IMEVAN</t>
  </si>
  <si>
    <t>ED/OR/UG/HO/OM/01</t>
  </si>
  <si>
    <t>HOPE EROMOSELE</t>
  </si>
  <si>
    <t>ED/OR/UG/HA/OM/01</t>
  </si>
  <si>
    <t>HAPPY EROMOSELE</t>
  </si>
  <si>
    <t>JOY IGBINOSA</t>
  </si>
  <si>
    <t>ED/OR/UG/IW/AB/02</t>
  </si>
  <si>
    <t>IWINOSA AUGUSTUS</t>
  </si>
  <si>
    <t>ED/OR/UG/ME/HO/02</t>
  </si>
  <si>
    <t>MERCY OKOJIEMEN</t>
  </si>
  <si>
    <t>ED/OR/UG/RO/ST/02</t>
  </si>
  <si>
    <t>ROSELYN OMOHON</t>
  </si>
  <si>
    <t>ED/OR/UG/OG/IV/02</t>
  </si>
  <si>
    <t>OGHOGHO EKENE</t>
  </si>
  <si>
    <t>ED/OR/UG/TH/EV/02</t>
  </si>
  <si>
    <t>THERESA OJOJO</t>
  </si>
  <si>
    <t>ED/OR/UG/BL/MA/04</t>
  </si>
  <si>
    <t>BLESSING THOMAS</t>
  </si>
  <si>
    <t>ED/OR/UG/AI/VI/01</t>
  </si>
  <si>
    <t>AISOSA OMORUYI</t>
  </si>
  <si>
    <t>ED/OR/UG/BE/SU/01</t>
  </si>
  <si>
    <t>BEAUTY OMOFONWAN</t>
  </si>
  <si>
    <t>ED/OR/UG/TO/VI/04</t>
  </si>
  <si>
    <t>TOVIA OMAMARA</t>
  </si>
  <si>
    <t>ED/OR/UG/IT/SO/02</t>
  </si>
  <si>
    <t>ED/OR/UG/VI/JO/04</t>
  </si>
  <si>
    <t>VICTORIA ADELEYE</t>
  </si>
  <si>
    <t>ED/OR/UG/GL/OS/01</t>
  </si>
  <si>
    <t>GLORIA OSAZUWA</t>
  </si>
  <si>
    <t>ED/OR/UG/CA/MA/02</t>
  </si>
  <si>
    <t>CATHERINE EVBUOWAN</t>
  </si>
  <si>
    <t>ED/OR/UG/MA/EV/01</t>
  </si>
  <si>
    <t>MARY JUSTINE</t>
  </si>
  <si>
    <t>ED/OR/UG/SO/BE/06</t>
  </si>
  <si>
    <t>SONIA OKPARA</t>
  </si>
  <si>
    <t>ED/OR/UG/OS/CO/04</t>
  </si>
  <si>
    <t>OSAWONAME IDEMUDIA</t>
  </si>
  <si>
    <t>ED/OR/UG/JO/BO/02</t>
  </si>
  <si>
    <t>JOSEPHINE EHIMARE</t>
  </si>
  <si>
    <t>ED/OR/UG/RH/FA/02</t>
  </si>
  <si>
    <t>RHODA IYAMU</t>
  </si>
  <si>
    <t>ED/OR/UG/LU/MA/02</t>
  </si>
  <si>
    <t>LUCY OKUGBE</t>
  </si>
  <si>
    <t>ED/OR/UG/JU/LY/01</t>
  </si>
  <si>
    <t>JUDITH OMONIGHO</t>
  </si>
  <si>
    <t>ED/OR/UG/MA/RI/02</t>
  </si>
  <si>
    <t>MATILDA OMUKORO</t>
  </si>
  <si>
    <t>ED/OR/UG/ET/MA/04</t>
  </si>
  <si>
    <t>ETIM AKPAN</t>
  </si>
  <si>
    <t>OSATO AGBONKINA</t>
  </si>
  <si>
    <t>OKPEYEMI AGIGBADE</t>
  </si>
  <si>
    <t>ED/OR/UG/CO/MA/01</t>
  </si>
  <si>
    <t>COURAGE OTASOWIE</t>
  </si>
  <si>
    <t>ED/OR/UG/RO/ST/03</t>
  </si>
  <si>
    <t>ROSEMARY OLOHIGBE</t>
  </si>
  <si>
    <t>MERCY OBAZUWAYE</t>
  </si>
  <si>
    <t>BRENDA ASEMOTA</t>
  </si>
  <si>
    <t>ED/OR/EV/JO/JU/01</t>
  </si>
  <si>
    <t>JOAN CHISOM</t>
  </si>
  <si>
    <t>ED/OR/EV/KA/CY/02</t>
  </si>
  <si>
    <t>KARO EFEMINI</t>
  </si>
  <si>
    <t>ED/OR/EV/OS/CH/06</t>
  </si>
  <si>
    <t>OSATO KINGSLEY</t>
  </si>
  <si>
    <t>ED/OR/EV/DE/OB/03</t>
  </si>
  <si>
    <t>DEBBY PECO</t>
  </si>
  <si>
    <t>TAMIA OXFORD</t>
  </si>
  <si>
    <t>ED/OR/EV/MA/KA/03</t>
  </si>
  <si>
    <t>MARIAM OSUNBOR</t>
  </si>
  <si>
    <t>ED/OR/EV/RU/MI/07</t>
  </si>
  <si>
    <t>RUKEYWE ERHABOR</t>
  </si>
  <si>
    <t>ED/OR/EV/WE/IJ/03</t>
  </si>
  <si>
    <t>WENDY OMONIGHO</t>
  </si>
  <si>
    <t>ED/OR/EV/EJ/PE/01</t>
  </si>
  <si>
    <t>EJIRO OGHENERWO</t>
  </si>
  <si>
    <t>PRISIDER UGIABE</t>
  </si>
  <si>
    <t>ED/OR/EV/PR/RO/03</t>
  </si>
  <si>
    <t>PRECIOUS JAMES</t>
  </si>
  <si>
    <t>ED/OR/EV/DE/OS/08</t>
  </si>
  <si>
    <t>DEBORAH SAMSON</t>
  </si>
  <si>
    <t>ED/OR/EV/GL/FL/01</t>
  </si>
  <si>
    <t>GLADYS OSARUMWENSE</t>
  </si>
  <si>
    <t>ED/OR/EV/PA/BE/03</t>
  </si>
  <si>
    <t>PATIENCE SYLVESTER</t>
  </si>
  <si>
    <t>ED/OR/EV/RO/CH/03</t>
  </si>
  <si>
    <t>ROSELINE KESTER</t>
  </si>
  <si>
    <t>ED/OR/EV/JU/ST/08</t>
  </si>
  <si>
    <t>JUDITH OBASI</t>
  </si>
  <si>
    <t>ED/OR/EV/PH/MA/03</t>
  </si>
  <si>
    <t>PHILEOMINA OBINNA</t>
  </si>
  <si>
    <t>ED/OR/EV/SA/PE/02</t>
  </si>
  <si>
    <t>SANDRA OROBOSA</t>
  </si>
  <si>
    <t>ED/OR/UG/CE/WO/02</t>
  </si>
  <si>
    <t>CELESTINA IMADE</t>
  </si>
  <si>
    <t>ED/OR/UG/JO/EU/02</t>
  </si>
  <si>
    <t>JOYFUL LUCKY</t>
  </si>
  <si>
    <t>ED/OR/UG/PU/LO/02</t>
  </si>
  <si>
    <t>PURITY IMADE</t>
  </si>
  <si>
    <t>08027309249</t>
  </si>
  <si>
    <t>KADIRI INUIDETU</t>
  </si>
  <si>
    <t>ED/OR/UG/KA/JA/01</t>
  </si>
  <si>
    <t>KATE ABUMERE</t>
  </si>
  <si>
    <t>ED/OR/UG/OG/JU/03</t>
  </si>
  <si>
    <t>OGHOGHO ITAMA</t>
  </si>
  <si>
    <t>ED/OR/UG/ES/SU/01</t>
  </si>
  <si>
    <t>ESTHER OGBEFU</t>
  </si>
  <si>
    <t>ETEH KYUMUJA</t>
  </si>
  <si>
    <t>ED/OR/UG/BL/IT/02</t>
  </si>
  <si>
    <t>BLESSING JEJUFUMEN</t>
  </si>
  <si>
    <t>MERCY IGBINADUWA</t>
  </si>
  <si>
    <t>ED/OR/UG/ED/DU/04</t>
  </si>
  <si>
    <t>EDITH IMAFIDON</t>
  </si>
  <si>
    <t>SUCCESS OSAHON</t>
  </si>
  <si>
    <t>SUCCESS IFOWA</t>
  </si>
  <si>
    <t>ED/OR/UG/BE/OM/02</t>
  </si>
  <si>
    <t>BEAUTY AUGUSTUS</t>
  </si>
  <si>
    <t>08060280139</t>
  </si>
  <si>
    <t>ED/OR/UG/MI/ST/03</t>
  </si>
  <si>
    <t>MILICENT EHIGIATOR</t>
  </si>
  <si>
    <t>08059870983</t>
  </si>
  <si>
    <t>ED/OR/UG/SA/JO/07</t>
  </si>
  <si>
    <t>SARAH OSADOLOR</t>
  </si>
  <si>
    <t>08055672695</t>
  </si>
  <si>
    <t>ED/OR/UG/BE/OS/03</t>
  </si>
  <si>
    <t>BETTY ERHABOR</t>
  </si>
  <si>
    <t>08129264402</t>
  </si>
  <si>
    <t>ED/OR/UG/SU/BE/02</t>
  </si>
  <si>
    <t>SUSAN IYARE</t>
  </si>
  <si>
    <t>ED/OR/EV/HA/SE/07</t>
  </si>
  <si>
    <t>HALIMA ABUBAKAR</t>
  </si>
  <si>
    <t>ED/OR/EV/FL/JU/04</t>
  </si>
  <si>
    <t>FLORA JIDEOFOR</t>
  </si>
  <si>
    <t>ED/OR/EV/CA/CA/04</t>
  </si>
  <si>
    <t>CATHERINE IYAN</t>
  </si>
  <si>
    <t>ED/OR/EV/PU/OS/05</t>
  </si>
  <si>
    <t>PURITY AGBONTAEN</t>
  </si>
  <si>
    <t>ED/OR/EV/FA/SI/01</t>
  </si>
  <si>
    <t>FAITH ANTHONY</t>
  </si>
  <si>
    <t>ED/OR/EV/NA/BE/07</t>
  </si>
  <si>
    <t>NAOMI IGHODALO</t>
  </si>
  <si>
    <t>ED/OR/EV/SO/BA/01</t>
  </si>
  <si>
    <t>SONIA ONOME</t>
  </si>
  <si>
    <t>ED/OR/EV/BL/SA/02</t>
  </si>
  <si>
    <t>BLESSING EBOH</t>
  </si>
  <si>
    <t>ED/OR/EV/SH/BE/01</t>
  </si>
  <si>
    <t>SHULAMITE SUNDAY</t>
  </si>
  <si>
    <t>ED/OR/EV/FR/VA/07</t>
  </si>
  <si>
    <t>FRANCA JOSIAH</t>
  </si>
  <si>
    <t>ED/OR/EV/DE/ES/02</t>
  </si>
  <si>
    <t>DESTINY CHUKUMA</t>
  </si>
  <si>
    <t>08182577244</t>
  </si>
  <si>
    <t>ED/OR/EV/NA/VI/01</t>
  </si>
  <si>
    <t>NAOMI ASABOR</t>
  </si>
  <si>
    <t>ED/OR/EV/RU/OM/05</t>
  </si>
  <si>
    <t>RUMI OCHUKO</t>
  </si>
  <si>
    <t>ED/OR/EV/CY/RO/03</t>
  </si>
  <si>
    <t>CYNTHIA IWEDE</t>
  </si>
  <si>
    <t>KINDNESS AGHEdo</t>
  </si>
  <si>
    <t>ED/OR/EV/OS/SI/03</t>
  </si>
  <si>
    <t>OSARO SYLVESTER</t>
  </si>
  <si>
    <t>ED/OR/EV/BE/RO/01</t>
  </si>
  <si>
    <t>BEAUTY IGEDE</t>
  </si>
  <si>
    <t>ED/OR/UG/MA/EV/02</t>
  </si>
  <si>
    <t>MARY OBASOHAN</t>
  </si>
  <si>
    <t>GUARDIAN</t>
  </si>
  <si>
    <t>07032324584</t>
  </si>
  <si>
    <t>ED/OR/UG/CY/ME/04</t>
  </si>
  <si>
    <t>CYNTHIA IWUNZE</t>
  </si>
  <si>
    <t>ED/OR/UG/TE/NA/03</t>
  </si>
  <si>
    <t>TESSY DESTINY</t>
  </si>
  <si>
    <t>08122320507</t>
  </si>
  <si>
    <t>ED/OR/EV/MI/CH/06</t>
  </si>
  <si>
    <t>MIRAM MIKE</t>
  </si>
  <si>
    <t>ED/OR/EV/EF/BE/01</t>
  </si>
  <si>
    <t>EFE OISE</t>
  </si>
  <si>
    <t>ED/OR/EV/GL/MA/04</t>
  </si>
  <si>
    <t>GLADYS UWADIA</t>
  </si>
  <si>
    <t>ED/OR/EV/EJ/JO/06</t>
  </si>
  <si>
    <t>EJEHI OSAWE</t>
  </si>
  <si>
    <t>ED/OR/EV/KE/NA/03</t>
  </si>
  <si>
    <t>KEMEN PETERS</t>
  </si>
  <si>
    <t>ED/OR/EV/OF/BR/06</t>
  </si>
  <si>
    <t>OFURE EDEYANDO</t>
  </si>
  <si>
    <t>ED/OR/EV/YE/PA/01</t>
  </si>
  <si>
    <t>YEMI ADELEYE</t>
  </si>
  <si>
    <t>ED/OR/EV/JE/CH/09</t>
  </si>
  <si>
    <t>JOAN SIMON</t>
  </si>
  <si>
    <t>ED/OR/EV/SA/DO/04</t>
  </si>
  <si>
    <t>SANDRA YINKA</t>
  </si>
  <si>
    <t>ED/OR/EV/DE/RI/07</t>
  </si>
  <si>
    <t>DEBORAH IMONITIE</t>
  </si>
  <si>
    <t>ED/OR/EV/LI/FR/06</t>
  </si>
  <si>
    <t>LILIAN CHUKU</t>
  </si>
  <si>
    <t>ED/OR/EV/EM/ST/01</t>
  </si>
  <si>
    <t>EMMANUELLA OCHE</t>
  </si>
  <si>
    <t>08071492360</t>
  </si>
  <si>
    <t>ED/OR/EV/GL/BE/05</t>
  </si>
  <si>
    <t>GLORIA UDOH</t>
  </si>
  <si>
    <t>ED/OR/EV/KI/JA/02</t>
  </si>
  <si>
    <t>KIMBERLY OSIFO</t>
  </si>
  <si>
    <t>ED/OR/EV/SA/CL/01</t>
  </si>
  <si>
    <t>SARAH OMONI</t>
  </si>
  <si>
    <t>ED/OR/EV/GI/RO/04</t>
  </si>
  <si>
    <t>GIFT ISEDUA</t>
  </si>
  <si>
    <t>ED/OR/EV/SA/GL/02</t>
  </si>
  <si>
    <t>SANDRA OSHONE</t>
  </si>
  <si>
    <t>ED/OR/EV/RA/CH/01</t>
  </si>
  <si>
    <t>RACHEAL OSAZEE</t>
  </si>
  <si>
    <t>ED/OR/EV/RU/PE/01</t>
  </si>
  <si>
    <t>RUTH ERONWOSELE</t>
  </si>
  <si>
    <t>ED/OR/EV/OS/JI/03</t>
  </si>
  <si>
    <t>OSARUGUE BRIGHT</t>
  </si>
  <si>
    <t>09022364001</t>
  </si>
  <si>
    <t>ED/OR/UG/JA/MI/01</t>
  </si>
  <si>
    <t>JANE OBAZEE</t>
  </si>
  <si>
    <t>ED/OR/UG/ES/SU/06</t>
  </si>
  <si>
    <t>ESTHER EFEOSA</t>
  </si>
  <si>
    <t>ED/OR/UG/IM/AN/02</t>
  </si>
  <si>
    <t>IMUENTINYAN OSAGIE</t>
  </si>
  <si>
    <t>BRIDGET IYOHA</t>
  </si>
  <si>
    <t>07088491633</t>
  </si>
  <si>
    <t>ED/OR/UG/JU/EN/02</t>
  </si>
  <si>
    <t>JULIET OSAIGBOKAN</t>
  </si>
  <si>
    <t>07086024590</t>
  </si>
  <si>
    <t>ED/OR/UG/ES/SW/05</t>
  </si>
  <si>
    <t>ESTHER EFE-ENOMA</t>
  </si>
  <si>
    <t>09078029075</t>
  </si>
  <si>
    <t>ED/OR/UG/PA/RO/09</t>
  </si>
  <si>
    <t>PATIENCE ENAJERO</t>
  </si>
  <si>
    <t>ED/OR/EV/MA/LU/02</t>
  </si>
  <si>
    <t>MARY GUMWENDIA</t>
  </si>
  <si>
    <t>ED/OR/EV/EV/NE/04</t>
  </si>
  <si>
    <t>EVELYN EBEGUE</t>
  </si>
  <si>
    <t>ED/OR/EV/OS/OS/03</t>
  </si>
  <si>
    <t>OSAMUYI EBOH</t>
  </si>
  <si>
    <t>ED/OR/EV/ME/VE/02</t>
  </si>
  <si>
    <t>MEG AKUGBE</t>
  </si>
  <si>
    <t>ED/OR/EV/EG/OH/01</t>
  </si>
  <si>
    <t>EGHOSA IDAHOSA</t>
  </si>
  <si>
    <t>ED/OR/EV/FL/OS/01</t>
  </si>
  <si>
    <t>FLORENCE MUTANA</t>
  </si>
  <si>
    <t>ED/OR/EV/JO/ED/05</t>
  </si>
  <si>
    <t>JOY SAMUEL</t>
  </si>
  <si>
    <t>ED/OR/EV/NO/EB/03</t>
  </si>
  <si>
    <t>NOSA ONAGHISE</t>
  </si>
  <si>
    <t>ED/OR/EV/OS/ES/02</t>
  </si>
  <si>
    <t>OSATO SUNDAY</t>
  </si>
  <si>
    <t>ED/OR/EV/FR/ES/01</t>
  </si>
  <si>
    <t>FRANCISCA IMOFF</t>
  </si>
  <si>
    <t>ED/OR/EV/DE/VI/01</t>
  </si>
  <si>
    <t>DESTINY ODIA</t>
  </si>
  <si>
    <t>ED/OR/EV/BL/OS/02</t>
  </si>
  <si>
    <t>BLESSING OGBOLOH</t>
  </si>
  <si>
    <t>ED/OR/EV/JO/EN/04</t>
  </si>
  <si>
    <t>JOY PHILIP</t>
  </si>
  <si>
    <t>07067684935</t>
  </si>
  <si>
    <t>ED/OR/EV/MA/LU/01</t>
  </si>
  <si>
    <t>MARGRET-MARY MBACHU</t>
  </si>
  <si>
    <t>ED/OR/EV/PR/DE/05</t>
  </si>
  <si>
    <t>PRAISE EWEKA</t>
  </si>
  <si>
    <t>BLESSING OMOKARO</t>
  </si>
  <si>
    <t>ED/OR/EV/OL/MA/06</t>
  </si>
  <si>
    <t>OLABISI AKINWUMI</t>
  </si>
  <si>
    <t>ED/OR/EV/NK/CH/10</t>
  </si>
  <si>
    <t>NKECHI IFEANYI</t>
  </si>
  <si>
    <t>ED/OR/EV/BE/SO/05</t>
  </si>
  <si>
    <t>BEATRICE OJO</t>
  </si>
  <si>
    <t>090362994831</t>
  </si>
  <si>
    <t>ED/OR/EV/OS/DO/05</t>
  </si>
  <si>
    <t>OSASOGIE BRIGHT</t>
  </si>
  <si>
    <t>ED/OR/EV/RU/ES/03</t>
  </si>
  <si>
    <t>RUBY DAVID</t>
  </si>
  <si>
    <t>ED/OR/EV/ES/PA/02</t>
  </si>
  <si>
    <t>ESTHER SOLOMON</t>
  </si>
  <si>
    <t>ED/OR/EV/OM/LO/03</t>
  </si>
  <si>
    <t>OMOTE OCHUKO</t>
  </si>
  <si>
    <t>ED/OR/EV/FR/SU/02</t>
  </si>
  <si>
    <t>FREDA IYAMAH</t>
  </si>
  <si>
    <t>ED/OR/EV/PH/MA/09</t>
  </si>
  <si>
    <t>PHILIPPA ELVIS</t>
  </si>
  <si>
    <t>08146239846</t>
  </si>
  <si>
    <t>ED/OR/EV/AB/RU/01</t>
  </si>
  <si>
    <t>ABEYUWA SAMUEL</t>
  </si>
  <si>
    <t>ED/OR/EV/RA/TI/05</t>
  </si>
  <si>
    <t>RACHEAL OSAYANDE</t>
  </si>
  <si>
    <t>ED/OR/EV/IY/SO/08</t>
  </si>
  <si>
    <t>IYOBOSA OSAKWE</t>
  </si>
  <si>
    <t>ED/OR/EV/EJ/RU/03</t>
  </si>
  <si>
    <t>EJIRO MAVINS</t>
  </si>
  <si>
    <t>ED/OR/UG/FA/OS/02</t>
  </si>
  <si>
    <t>FAITH OSARETIN</t>
  </si>
  <si>
    <t>ED/OR/UG/JA/HA/01</t>
  </si>
  <si>
    <t>JANE ERICKSON</t>
  </si>
  <si>
    <t>08129031922</t>
  </si>
  <si>
    <t>ED/OR/UG/PR/MA/05</t>
  </si>
  <si>
    <t>PRINCESS ABUDU</t>
  </si>
  <si>
    <t>ED/OR/UG/BE/BL/04</t>
  </si>
  <si>
    <t>BECKY OKWOSE</t>
  </si>
  <si>
    <t>07014252110</t>
  </si>
  <si>
    <t>ED/OR/UG/DE/BL/04</t>
  </si>
  <si>
    <t>DEBORAH AIGBADON</t>
  </si>
  <si>
    <t>ED/OR/UG/PR/MA/04</t>
  </si>
  <si>
    <t>PRECIOUS MBA</t>
  </si>
  <si>
    <t>ED/OR/UG/GR/RI/01</t>
  </si>
  <si>
    <t>GRACE ABUDU</t>
  </si>
  <si>
    <t>08072617650</t>
  </si>
  <si>
    <t>ED/OR/UG/GR/GL/03</t>
  </si>
  <si>
    <t>GRACE SOLOMON</t>
  </si>
  <si>
    <t>09023345893</t>
  </si>
  <si>
    <t>ED/OR/UG/VI/CH/03</t>
  </si>
  <si>
    <t>VICTORIA UDOMA</t>
  </si>
  <si>
    <t>ED/OR/UG/BL/CL/04</t>
  </si>
  <si>
    <t>BLESSING DANIEL</t>
  </si>
  <si>
    <t>ED/OR/UG/SO/JU/01</t>
  </si>
  <si>
    <t>SONIA OGBONAYA</t>
  </si>
  <si>
    <t>08063791639</t>
  </si>
  <si>
    <t>ED/OR/UG/MI/LO/02</t>
  </si>
  <si>
    <t>MIRABEL OKITI</t>
  </si>
  <si>
    <t>ED/OR/UG/ME/JO/03</t>
  </si>
  <si>
    <t>MERCY OGOCHUKWU</t>
  </si>
  <si>
    <t>08144519045</t>
  </si>
  <si>
    <t>ED/OR/UG/ES/RA/04</t>
  </si>
  <si>
    <t>ESTHER KUJE</t>
  </si>
  <si>
    <t>ED/OR/UG/MO/MA/03</t>
  </si>
  <si>
    <t>MONICA SAMUEL</t>
  </si>
  <si>
    <t>RUTH KADIRI</t>
  </si>
  <si>
    <t>ED/OR/EV/EV/OW/02</t>
  </si>
  <si>
    <t>EVA AGBHIGBE</t>
  </si>
  <si>
    <t>ED/OR/EV/ME/CA/01</t>
  </si>
  <si>
    <t>MELINDA ABULIMEN</t>
  </si>
  <si>
    <t>ED/OR/EV/CH/MA/05</t>
  </si>
  <si>
    <t>CHRISTIANA OJO</t>
  </si>
  <si>
    <t>ED/OR/EV/OL/SI/02</t>
  </si>
  <si>
    <t>OLUCHI OZOKWOR</t>
  </si>
  <si>
    <t>ED/OR/EV/EV/ES/01</t>
  </si>
  <si>
    <t>EVELYN OSAMUYI</t>
  </si>
  <si>
    <t>ED/OR/EV/CH/MA/03</t>
  </si>
  <si>
    <t>CHISOM FIDELIS</t>
  </si>
  <si>
    <t>ED/OR/EV/JU/UN/02</t>
  </si>
  <si>
    <t>JULIET EMWINGHARE</t>
  </si>
  <si>
    <t>ED/OR/EV/SH/PA/03</t>
  </si>
  <si>
    <t>SHILLELAGH LIVINGSTONE</t>
  </si>
  <si>
    <t>ED/OR/EV/HA/SA/06</t>
  </si>
  <si>
    <t>HAUWA HARUNA</t>
  </si>
  <si>
    <t>07016723771</t>
  </si>
  <si>
    <t>ED/OR/EV/SU/VI/01</t>
  </si>
  <si>
    <t>SUCCESS OSAYANDE</t>
  </si>
  <si>
    <t>08037512899</t>
  </si>
  <si>
    <t>ED/OR/UG/KO/DO/01</t>
  </si>
  <si>
    <t>KOLLECT KUYE</t>
  </si>
  <si>
    <t>09082267155</t>
  </si>
  <si>
    <t>ED/OR/UG/OL/SE/02</t>
  </si>
  <si>
    <t>OLUWATOSIN KAYODE</t>
  </si>
  <si>
    <t>08027751172</t>
  </si>
  <si>
    <t>ED/OR/UG/ST/OS/04</t>
  </si>
  <si>
    <t>STELLA UMWENI</t>
  </si>
  <si>
    <t>08165428300</t>
  </si>
  <si>
    <t>ED/OR/UG/JO/BO/01</t>
  </si>
  <si>
    <t>JOSEPHINE EKUNWE</t>
  </si>
  <si>
    <t>BECKY OSAGHAE</t>
  </si>
  <si>
    <t>09075038051</t>
  </si>
  <si>
    <t>ED/OR/UG/FA/FO/02</t>
  </si>
  <si>
    <t>FAVOUR IFEANYI</t>
  </si>
  <si>
    <t>08159051879</t>
  </si>
  <si>
    <t>ED/OR/UG/CH/JO/03</t>
  </si>
  <si>
    <t>CHIAMAKA ISIOMA</t>
  </si>
  <si>
    <t>ED/OR/UG/OG/RE/01</t>
  </si>
  <si>
    <t>OGHENETEGA AKPOMIEMIE</t>
  </si>
  <si>
    <t>07032521102</t>
  </si>
  <si>
    <t>ED/OR/UG/BL/ME/03</t>
  </si>
  <si>
    <t>BLESSING OKORAFOR</t>
  </si>
  <si>
    <t>ED/OR/UG/TO/JA/02</t>
  </si>
  <si>
    <t>TOCHUKWU UWAEKE</t>
  </si>
  <si>
    <t>ED/OR/UG/JO/FI/01</t>
  </si>
  <si>
    <t>JOYCE OSAKWE</t>
  </si>
  <si>
    <t>COUSIN</t>
  </si>
  <si>
    <t>JANET OBARETIN</t>
  </si>
  <si>
    <t>ED/OR/UG/EV/MA/01</t>
  </si>
  <si>
    <t>EVELYN OBASOGIE</t>
  </si>
  <si>
    <t>08072753131</t>
  </si>
  <si>
    <t>ED/OR/UG/AN/MA/02</t>
  </si>
  <si>
    <t>ANTHONIA ILEOGA</t>
  </si>
  <si>
    <t>ED/OR/UG/OL/OL/03</t>
  </si>
  <si>
    <t>OLUWAFUNMILAYO USMAN</t>
  </si>
  <si>
    <t>ED/OR/UG/DE/OS/02</t>
  </si>
  <si>
    <t>DEBORAH OFEH</t>
  </si>
  <si>
    <t>FAVOUR KEHINDE</t>
  </si>
  <si>
    <t>ED/OR/UG/GO/GR/03</t>
  </si>
  <si>
    <t>GOODNESS OKON</t>
  </si>
  <si>
    <t>ED/OR/UG/PR/</t>
  </si>
  <si>
    <t>PRECIOUS EdoBOR</t>
  </si>
  <si>
    <t>ED/OR/EV/HE/BE/06</t>
  </si>
  <si>
    <t>HELEN OSAMUYI</t>
  </si>
  <si>
    <t>SUCCESS OYINBO</t>
  </si>
  <si>
    <t>ED/OR/EV/SI/RE/05</t>
  </si>
  <si>
    <t>SILVER AIFUWA</t>
  </si>
  <si>
    <t>ED/OR/EV/IT/BL/05</t>
  </si>
  <si>
    <t>JENNIFER ODION</t>
  </si>
  <si>
    <t>ED/OR/EV/PR/SH/03</t>
  </si>
  <si>
    <t>PRICELESS ASEMOTA</t>
  </si>
  <si>
    <t>ED/OR/EV/ME/KA/05</t>
  </si>
  <si>
    <t>MELODY EDERARO</t>
  </si>
  <si>
    <t>ED/OR/EV/RO/SO/01</t>
  </si>
  <si>
    <t>ROSY ISEDYA</t>
  </si>
  <si>
    <t>ED/OR/EV/CH/MA/O4</t>
  </si>
  <si>
    <t>CHINYERE OTUNBAYE</t>
  </si>
  <si>
    <t>ED/OR/UG/LI/EV/01</t>
  </si>
  <si>
    <t>LINDA OGIESOBA</t>
  </si>
  <si>
    <t>ED/OR/UG/GI/VI/02</t>
  </si>
  <si>
    <t>GIFT OLAFUSI</t>
  </si>
  <si>
    <t>ED/OR/UG/OL/UC/03</t>
  </si>
  <si>
    <t>OLUCHI MADUAKO</t>
  </si>
  <si>
    <t>ED/OR/UG/ME/IT/02</t>
  </si>
  <si>
    <t>GLADYS AGBONZE</t>
  </si>
  <si>
    <t>08169595881</t>
  </si>
  <si>
    <t>ED/OR/UG/AB/RH/03</t>
  </si>
  <si>
    <t>ABIEYUWA OMOREGBE</t>
  </si>
  <si>
    <t>07056862431</t>
  </si>
  <si>
    <t>ED/OR/UG/DE/ES/04</t>
  </si>
  <si>
    <t>DEBORAH EHI</t>
  </si>
  <si>
    <t>07068031014</t>
  </si>
  <si>
    <t>ED/OR/UG/AC/AN/01</t>
  </si>
  <si>
    <t>ACHIEVER CLERA</t>
  </si>
  <si>
    <t>08086056956</t>
  </si>
  <si>
    <t>ED/OR/UG/AD/JO/02</t>
  </si>
  <si>
    <t>ADAEZE ISIOMA</t>
  </si>
  <si>
    <t>ED/OR/UG/QU/ES/07</t>
  </si>
  <si>
    <t>QUEEN SUNDAY</t>
  </si>
  <si>
    <t>ED/OR/UG/HO/FA/02</t>
  </si>
  <si>
    <t>HOPE KPOLUJE</t>
  </si>
  <si>
    <t>08183098300</t>
  </si>
  <si>
    <t>JUSTINA YAKUBU</t>
  </si>
  <si>
    <t>08026972272</t>
  </si>
  <si>
    <t>ED/OR/UG/SH/GR/05</t>
  </si>
  <si>
    <t>SHARON MOSES</t>
  </si>
  <si>
    <t>ED/OR/UG/EV/OS/02</t>
  </si>
  <si>
    <t>EVELYN OBAYUWANA</t>
  </si>
  <si>
    <t>ED/OR/UG/ME/RO/01</t>
  </si>
  <si>
    <t>MERCY IGUMA</t>
  </si>
  <si>
    <t>09059068339</t>
  </si>
  <si>
    <t>ED/OR/UG/EN/PA/02</t>
  </si>
  <si>
    <t>ENDURANCE OBAZEE</t>
  </si>
  <si>
    <t>07062234406</t>
  </si>
  <si>
    <t>ED/OR/UG/IV/ES/02</t>
  </si>
  <si>
    <t>IVIE OTASOWIE</t>
  </si>
  <si>
    <t>08132413141</t>
  </si>
  <si>
    <t>ED/OR/UG/MA/FE/03</t>
  </si>
  <si>
    <t>MARY ATAYI</t>
  </si>
  <si>
    <t>ED/OR/UG/AN/FA/02</t>
  </si>
  <si>
    <t>ANGEL OKORO</t>
  </si>
  <si>
    <t>ED/OR/UG/JO/EL/02</t>
  </si>
  <si>
    <t>JOY OSAGIE</t>
  </si>
  <si>
    <t>ED/OR/UG/IS/MA/02</t>
  </si>
  <si>
    <t>ISOKEN OGUNMOLA</t>
  </si>
  <si>
    <t>ED/OR/UG/SA/KA/02</t>
  </si>
  <si>
    <t>SANDRA OMORUYI</t>
  </si>
  <si>
    <t>ED/OR/UG/JE/OC/02</t>
  </si>
  <si>
    <t>JENNIFER OMOVUDU</t>
  </si>
  <si>
    <t>08169041069</t>
  </si>
  <si>
    <t>ED/OR/UG/FA/ME/03</t>
  </si>
  <si>
    <t>FAITH OHARISI</t>
  </si>
  <si>
    <t>07069793234</t>
  </si>
  <si>
    <t>ED/OR/UG/LI/PA/03</t>
  </si>
  <si>
    <t>LIFTED OSAKPOLOR</t>
  </si>
  <si>
    <t>ED/OR/UG/TI/KA/03</t>
  </si>
  <si>
    <t>TINA IYAWENGUNA</t>
  </si>
  <si>
    <t>ED/OR/EV/ME/ES/02</t>
  </si>
  <si>
    <t>MERCY IREDIA</t>
  </si>
  <si>
    <t>ED/OR/EV/BE/OM/04</t>
  </si>
  <si>
    <t>BERNICE OKORO</t>
  </si>
  <si>
    <t>ED/OR/EV/DE/SA/02</t>
  </si>
  <si>
    <t>DEBORAH KELLY</t>
  </si>
  <si>
    <t>ED/OR/EV/PR/VE/04</t>
  </si>
  <si>
    <t>PRECIOUS ODIASE</t>
  </si>
  <si>
    <t>ED/OR/EV/AB/BE/01</t>
  </si>
  <si>
    <t>ABIGAIL OLUMIDE</t>
  </si>
  <si>
    <t>ED/OR/EV/PA/OS/04</t>
  </si>
  <si>
    <t>PAMELA OSUNDE</t>
  </si>
  <si>
    <t>ED/OR/EV/RE/JO/02</t>
  </si>
  <si>
    <t>REGINA ELVIS</t>
  </si>
  <si>
    <t>ED/OR/EV/TO/BU/02</t>
  </si>
  <si>
    <t>TOPE ALABI</t>
  </si>
  <si>
    <t>ED/OR/EV/NI/SU/01</t>
  </si>
  <si>
    <t>NINA HAMILTON</t>
  </si>
  <si>
    <t>ED/OR/EV/PR/ST/02</t>
  </si>
  <si>
    <t>PRISCILLA ANI</t>
  </si>
  <si>
    <t>ED/OR/EV/OS/OR/02</t>
  </si>
  <si>
    <t>OSARENTIN EHIGIATOR</t>
  </si>
  <si>
    <t>ED/OR/EV/ER/FL/06</t>
  </si>
  <si>
    <t>OLAJUMOKE AGBUKOR</t>
  </si>
  <si>
    <t>ED/OR/EV/OL/YE/03</t>
  </si>
  <si>
    <t>OLAJUMOKE ALABI</t>
  </si>
  <si>
    <t>ED/OR/EV/SU/MA/02</t>
  </si>
  <si>
    <t>SUCCESS ABISERE</t>
  </si>
  <si>
    <t>ED/OR/EV/AN/HI/01</t>
  </si>
  <si>
    <t>ANNABEL YETERIN</t>
  </si>
  <si>
    <t>ED/OR/EV/KA/SO/03</t>
  </si>
  <si>
    <t>KAREN AKALI</t>
  </si>
  <si>
    <t>ED/OR/EV/CH/PA/05</t>
  </si>
  <si>
    <t>CHISOM ISIKPORIE</t>
  </si>
  <si>
    <t>ED/OR/UG/ST/VE/02</t>
  </si>
  <si>
    <t>STELLA AGBONZE</t>
  </si>
  <si>
    <t>ED/OR/UG/EM/OS/05</t>
  </si>
  <si>
    <t>EMILIA OSARETIN</t>
  </si>
  <si>
    <t>ED/OR/UG/OM/OD/04</t>
  </si>
  <si>
    <t>OMOYE ANDREW</t>
  </si>
  <si>
    <t>ED/OR/UG/KA/OS/02</t>
  </si>
  <si>
    <t>KATE OGBEIDE</t>
  </si>
  <si>
    <t>ED/OR/UG/MA/JU/06</t>
  </si>
  <si>
    <t>MABEL OSARODION</t>
  </si>
  <si>
    <t>ED/OR/UG/GO/GL/02</t>
  </si>
  <si>
    <t>GOLDENGIRL OMORODION</t>
  </si>
  <si>
    <t>ED/OR/UG/LO/GL/01</t>
  </si>
  <si>
    <t>LOVETH OMORODION</t>
  </si>
  <si>
    <t>07064743348</t>
  </si>
  <si>
    <t>ED/OR/UG/AM/JE/06</t>
  </si>
  <si>
    <t>AMARACHI OKORIE</t>
  </si>
  <si>
    <t>08141363610</t>
  </si>
  <si>
    <t>ED/OR/UG/JO/HE/03</t>
  </si>
  <si>
    <t>JOY AMOWIE</t>
  </si>
  <si>
    <t>ED/OR/UG/SA/GL/05</t>
  </si>
  <si>
    <t>SALOME PATRICK</t>
  </si>
  <si>
    <t>09025622243</t>
  </si>
  <si>
    <t>ED/OR/UG/AM/RO/05</t>
  </si>
  <si>
    <t>AMIAMEN JIVI</t>
  </si>
  <si>
    <t>09027267320</t>
  </si>
  <si>
    <t>ED/OR/UG/JO/ED/05</t>
  </si>
  <si>
    <t>JOY EKEOKPARA</t>
  </si>
  <si>
    <t>ED/OR/UG/PE/ED/05</t>
  </si>
  <si>
    <t>PEACE EKEOKPARA</t>
  </si>
  <si>
    <t>ED/OR/UG/CY/IY/02</t>
  </si>
  <si>
    <t>CYNTHIA IDEHEN</t>
  </si>
  <si>
    <t>08098314715</t>
  </si>
  <si>
    <t>ED/OR/UG/BL/ME/01</t>
  </si>
  <si>
    <t>BLESSING BELLO</t>
  </si>
  <si>
    <t>ED/OR/UG/BL/OS/03</t>
  </si>
  <si>
    <t>BLESSING IYAMU</t>
  </si>
  <si>
    <t>ED/OR/EV/JO/GL/01</t>
  </si>
  <si>
    <t xml:space="preserve">JOVITA ITEME </t>
  </si>
  <si>
    <t>ED/OR/EV/BL/YU/04</t>
  </si>
  <si>
    <t>BLESSING AFIA</t>
  </si>
  <si>
    <t>ED/OR/EV/SA/MA/06</t>
  </si>
  <si>
    <t>ED/OR/EV/HA/GI/03</t>
  </si>
  <si>
    <t>HAPPY OSAGIE</t>
  </si>
  <si>
    <t>ED/OR/EV/ME/FR/03</t>
  </si>
  <si>
    <t>MERCY SAMSON</t>
  </si>
  <si>
    <t>ED/OR/EV/JO/MI/01</t>
  </si>
  <si>
    <t>JOY EZEKOR</t>
  </si>
  <si>
    <t>ED/OR/EV/OS/FA/02</t>
  </si>
  <si>
    <t>OSASWE JEREMY</t>
  </si>
  <si>
    <t>ED/OR/EV/FA/SH/01</t>
  </si>
  <si>
    <t>FAVOUR OBUTU</t>
  </si>
  <si>
    <t>ED/OR/EV/JE/PR/02</t>
  </si>
  <si>
    <t>JESSICA OSAMUDIAMEN</t>
  </si>
  <si>
    <t>ED/OR/EV/AK/FE/03</t>
  </si>
  <si>
    <t>AKHERE OMONI</t>
  </si>
  <si>
    <t>ED/OR/EV/OD/FE/02</t>
  </si>
  <si>
    <t>ODION OMONI</t>
  </si>
  <si>
    <t>QUEEN OKOGIE</t>
  </si>
  <si>
    <t>ED/OR/EV/OM/SA/02</t>
  </si>
  <si>
    <t>OMARUWA MONDAY</t>
  </si>
  <si>
    <t>ED/OR/EV/IR/CH/06</t>
  </si>
  <si>
    <t>IRENE JOSEPH</t>
  </si>
  <si>
    <t>ED/OR/UG/JA/BE/01</t>
  </si>
  <si>
    <t>JANE OGHOGHO</t>
  </si>
  <si>
    <t>ED/OR/UG/WI/JO/01</t>
  </si>
  <si>
    <t>WINOSA LUCKY</t>
  </si>
  <si>
    <t>ED/OR/UG/OS/ES/02</t>
  </si>
  <si>
    <t>OSARUGUE DIAMOND</t>
  </si>
  <si>
    <t>ED/OR/UG/BE/ME/03</t>
  </si>
  <si>
    <t>BEATRICE SUNDAY</t>
  </si>
  <si>
    <t>ED/OR/UG/PR/OT/02</t>
  </si>
  <si>
    <t>PRECIOUS OSAMWONYI</t>
  </si>
  <si>
    <t>ED/OR/UG/AD/GI/01</t>
  </si>
  <si>
    <t>ADESUWA IMADE</t>
  </si>
  <si>
    <t>ED/OR/UG/RH/OM/01</t>
  </si>
  <si>
    <t>RHODA OSAKPOLOR</t>
  </si>
  <si>
    <t>ED/OR/UG/MI/LO/04</t>
  </si>
  <si>
    <t>MILISCENT OGARI</t>
  </si>
  <si>
    <t>ED/OR/UG/CH/BL/05</t>
  </si>
  <si>
    <t>CHRISTABELL MATHEW</t>
  </si>
  <si>
    <t>07017928589</t>
  </si>
  <si>
    <t>ED/OR/UG/HO/BL/05</t>
  </si>
  <si>
    <t>HONEYBELL MATHEW</t>
  </si>
  <si>
    <t>0814155022</t>
  </si>
  <si>
    <t>ED/OR/UG/SA/CH/02</t>
  </si>
  <si>
    <t>SARAH JONATHAN</t>
  </si>
  <si>
    <t>ED/OR/UG/AB/EO/04</t>
  </si>
  <si>
    <t>ABIGAIL ILEVBARE</t>
  </si>
  <si>
    <t>ED/OR/UG/CO/ED/03</t>
  </si>
  <si>
    <t>COURAGE EKEOKPARA</t>
  </si>
  <si>
    <t>ED/OR/UG/LA/AI/02</t>
  </si>
  <si>
    <t>LAMIN MOHAMMED</t>
  </si>
  <si>
    <t>ED/OR/UG/HA/AM/02</t>
  </si>
  <si>
    <t>HAUWA ABDULAHI</t>
  </si>
  <si>
    <t>ED/OR/UG/AB/ME/04</t>
  </si>
  <si>
    <t>ABIGAIL ORJI</t>
  </si>
  <si>
    <t>ED/OR/UG/LO/CO/02</t>
  </si>
  <si>
    <t>LOVETH SUNDAY</t>
  </si>
  <si>
    <t>ED/OR/UG/JU/OT/01</t>
  </si>
  <si>
    <t>JULIET IDUBOR</t>
  </si>
  <si>
    <t>ED/OR/UG/MI/BE/03</t>
  </si>
  <si>
    <t>MIRACLE EKIUWA</t>
  </si>
  <si>
    <t>ED/OR/UG/MI/HE/06</t>
  </si>
  <si>
    <t>MIRACLE OGE</t>
  </si>
  <si>
    <t>ED/OR/UG/AM/EV/01</t>
  </si>
  <si>
    <t>AMEZE OBASOHAN</t>
  </si>
  <si>
    <t>JOY IGHALO</t>
  </si>
  <si>
    <t>ESTHER DIMSU</t>
  </si>
  <si>
    <t>ED/OR/UG/LU/LO/02</t>
  </si>
  <si>
    <t>LUCY IDOWU</t>
  </si>
  <si>
    <t>ED/OR/UG/AB/OS/04</t>
  </si>
  <si>
    <t>ABIGAIL OMOREGBE</t>
  </si>
  <si>
    <t>ED/OR/UG/FA/EV/04</t>
  </si>
  <si>
    <t>FAVOUR AFRED</t>
  </si>
  <si>
    <t>ED/OR/UG/HA/CH/04</t>
  </si>
  <si>
    <t>HAPPY DAVID</t>
  </si>
  <si>
    <t>ED/OR/UG/PE/PR/03</t>
  </si>
  <si>
    <t>PEACE OMORUYI</t>
  </si>
  <si>
    <t>ED/OR/UG/ES/EL/03</t>
  </si>
  <si>
    <t>ESTHER UDOK FRIDAY</t>
  </si>
  <si>
    <t>ED/OR/UG/BL/LA/04</t>
  </si>
  <si>
    <t>BLESSING DANJUMA</t>
  </si>
  <si>
    <t>JOAN OHWOJITE</t>
  </si>
  <si>
    <t>ED/OR/UG/PR/CO/01</t>
  </si>
  <si>
    <t>GRACE DANIEL</t>
  </si>
  <si>
    <t>ED/OR/UG/GR/KE/04</t>
  </si>
  <si>
    <t>GRACE OLAONIKPEKU</t>
  </si>
  <si>
    <t>ED/OR/UG/NK/JU/03</t>
  </si>
  <si>
    <t>NKIRU ANENE</t>
  </si>
  <si>
    <t>ED/OR/UG/GO/MA/02</t>
  </si>
  <si>
    <t>GOLD JIATA</t>
  </si>
  <si>
    <t>08122523030</t>
  </si>
  <si>
    <t>ED/OR/UG/AM/TO/03</t>
  </si>
  <si>
    <t>AMINA OLADAYO</t>
  </si>
  <si>
    <t>ED/OR/EV/PE/LO/04</t>
  </si>
  <si>
    <t>PEACE OSAGIE</t>
  </si>
  <si>
    <t>ED/OR/EV/ZE/EL/01</t>
  </si>
  <si>
    <t>ZEE CHUKWUEMEKA</t>
  </si>
  <si>
    <t>ED/OR/EV/GO/OS/04</t>
  </si>
  <si>
    <t>GOLD OKORO</t>
  </si>
  <si>
    <t>ED/OR/EV/RU/RA/05</t>
  </si>
  <si>
    <t>RUKKY OSEME</t>
  </si>
  <si>
    <t>ED/OR/EV/IR/VE/02</t>
  </si>
  <si>
    <t>IRIS OSAZEE</t>
  </si>
  <si>
    <t>JOY OJUKU</t>
  </si>
  <si>
    <t>ED/OR/EV/MA/PA/05</t>
  </si>
  <si>
    <t>MARY OISEWE</t>
  </si>
  <si>
    <t>ED/OR/EV/GR/SA/01</t>
  </si>
  <si>
    <t>GREAT CHRISTOPHER</t>
  </si>
  <si>
    <t>ED/OR/EV/SU/RA/01</t>
  </si>
  <si>
    <t>SUCCESS YUSUF</t>
  </si>
  <si>
    <t>ED/OR/EV/JO/ES/05</t>
  </si>
  <si>
    <t>JOAN UWADIA</t>
  </si>
  <si>
    <t>ED/OR/EV/SU/CY/03</t>
  </si>
  <si>
    <t>SUCCESS IMATIE</t>
  </si>
  <si>
    <t>ED/OR/EV/OF/RU/03</t>
  </si>
  <si>
    <t>OFURE OMINU</t>
  </si>
  <si>
    <t>ED/OR/UG/JU/FA/04</t>
  </si>
  <si>
    <t>JULIET OSAS</t>
  </si>
  <si>
    <t>MARY JOHNSON ISRAEL</t>
  </si>
  <si>
    <t>BLESSING ISAIAH</t>
  </si>
  <si>
    <t>08120325407</t>
  </si>
  <si>
    <t>ED/OR/UG/JE/PR/01</t>
  </si>
  <si>
    <t>JENNIFER NDUBISI</t>
  </si>
  <si>
    <t>09033705301</t>
  </si>
  <si>
    <t>ED/OR/UG/GL/MA/01</t>
  </si>
  <si>
    <t>GLORIA JONATHAN</t>
  </si>
  <si>
    <t>ED/OR/UG/JO/RU/03</t>
  </si>
  <si>
    <t>JOY LUKE</t>
  </si>
  <si>
    <t>OSASOGIE ODIONWE</t>
  </si>
  <si>
    <t>08095359291</t>
  </si>
  <si>
    <t>ED/OR/UG/ME/EV/02</t>
  </si>
  <si>
    <t>MERCY IGBINOBA</t>
  </si>
  <si>
    <t>08084456659</t>
  </si>
  <si>
    <t>ED/OR/UG/VI/DO/03</t>
  </si>
  <si>
    <t>VIVIAN ALI MOMODU</t>
  </si>
  <si>
    <t>08157710892</t>
  </si>
  <si>
    <t>ED/OR/UG/BL/FE/01</t>
  </si>
  <si>
    <t>BLESSING OWOLABI</t>
  </si>
  <si>
    <t>ED/OR/UG/AN/PA/01</t>
  </si>
  <si>
    <t>ANGELA JOSHUA</t>
  </si>
  <si>
    <t>ED/OR/UG/PR/FA/01</t>
  </si>
  <si>
    <t>PRECIOUS OSAKPANMWAN</t>
  </si>
  <si>
    <t>08068522014</t>
  </si>
  <si>
    <t>ED/OR/UG/GL/ES/05</t>
  </si>
  <si>
    <t>GLORY SUNDAY</t>
  </si>
  <si>
    <t>ED/OR/UG/CA/RA/06</t>
  </si>
  <si>
    <t>CATHERINE ISAAC</t>
  </si>
  <si>
    <t>ED/OR/EV/MI/TE/02</t>
  </si>
  <si>
    <t>MIRA OGUODU</t>
  </si>
  <si>
    <t>ED/OR/EV/SA/EL/02</t>
  </si>
  <si>
    <t>SANDRA EKOMA</t>
  </si>
  <si>
    <t>ED/OR/EV/UY/OS/01</t>
  </si>
  <si>
    <t>UYIOGHOSA ENAMUNA</t>
  </si>
  <si>
    <t>MABEL IWINOSA</t>
  </si>
  <si>
    <t>ED/OR/EV/NE/VE/02</t>
  </si>
  <si>
    <t>NELLY UWADIA</t>
  </si>
  <si>
    <t>ED/OR/EV/PR/OS/01</t>
  </si>
  <si>
    <t>PROMISE EFETIN</t>
  </si>
  <si>
    <t>ED/OR/EV/OD/SA/02</t>
  </si>
  <si>
    <t>ODION IGBINEDION</t>
  </si>
  <si>
    <t>ED/OR/EV/EF/ES/02</t>
  </si>
  <si>
    <t>EFE EGBENOMA</t>
  </si>
  <si>
    <t>ED/OR/EV/RI/VE/03</t>
  </si>
  <si>
    <t>RITA AGOFURE</t>
  </si>
  <si>
    <t>ED/OR/EV/OY/BO/05</t>
  </si>
  <si>
    <t>OYINOLA OSHINUBI</t>
  </si>
  <si>
    <t>ED/OR/EV/OL/BO/04</t>
  </si>
  <si>
    <t>OLADOYIN OSHINUBI</t>
  </si>
  <si>
    <t>COLLEAQUE</t>
  </si>
  <si>
    <t>ED/OR/EV/YE/RU/01</t>
  </si>
  <si>
    <t>YEMISI BADA</t>
  </si>
  <si>
    <t>ED/OR/EV/MO/FU/01</t>
  </si>
  <si>
    <t>MONIQUE EGWUNABOR</t>
  </si>
  <si>
    <t>ED/OR/EV/BL/MA/05</t>
  </si>
  <si>
    <t>BLESSING IZIEGBE</t>
  </si>
  <si>
    <t>ED/OR/EV/MA/MA/05</t>
  </si>
  <si>
    <t>MABEL JACOBS</t>
  </si>
  <si>
    <t>ED/OR/EV/AD/RA/10</t>
  </si>
  <si>
    <t>ADEBISI SHEUN</t>
  </si>
  <si>
    <t>ED/OR/EV/BE/ES/08</t>
  </si>
  <si>
    <t>BEATRICE JOHNPAUL</t>
  </si>
  <si>
    <t>ED/OR/EV/ST/HE/04</t>
  </si>
  <si>
    <t>STELLA IGBINOSA</t>
  </si>
  <si>
    <t>ED/OR/EV/NG/OL/05</t>
  </si>
  <si>
    <t>NGOZI OBINNA</t>
  </si>
  <si>
    <t>ED/OR/EV/SA/HA/03</t>
  </si>
  <si>
    <t>SALAMATU IDRIS</t>
  </si>
  <si>
    <t>PEACE IKPONWONSA</t>
  </si>
  <si>
    <t>ED/OR/EV/EH/OS/01</t>
  </si>
  <si>
    <t>EHIS OBASOGIE</t>
  </si>
  <si>
    <t>ED/OR/EV/JU/PH/02</t>
  </si>
  <si>
    <t>JUDITH OZARA</t>
  </si>
  <si>
    <t>ED/OR/EV/LO/BE/05</t>
  </si>
  <si>
    <t>ED/OR/EV/SW/PA/02</t>
  </si>
  <si>
    <t>SWEET TITUS</t>
  </si>
  <si>
    <t>ED/OR/UG/ES/RU/01</t>
  </si>
  <si>
    <t>ESTHER AGWU</t>
  </si>
  <si>
    <t>ED/OR/UG/CY/ON/03</t>
  </si>
  <si>
    <t>CYNTHIA AMAKA</t>
  </si>
  <si>
    <t>ED/OR/UG/NO/SA/01</t>
  </si>
  <si>
    <t>NOFISAT HASSAN</t>
  </si>
  <si>
    <t>ED/OR/UG/OL/BU/02</t>
  </si>
  <si>
    <t>OLAYINKA FASAKE</t>
  </si>
  <si>
    <t>ED/OR/UG/IF/AN/02</t>
  </si>
  <si>
    <t>IFEYINWA AGUYI</t>
  </si>
  <si>
    <t>ED/OR/UG/DO/SO/01</t>
  </si>
  <si>
    <t>DOROTHY ASUELIMEN</t>
  </si>
  <si>
    <t>ED/OR/UG/BE/IT/03</t>
  </si>
  <si>
    <t>BEAUTY OMOZUSI</t>
  </si>
  <si>
    <t>ED/OR/UG/NA/DO/02</t>
  </si>
  <si>
    <t>VIVIAN MIKE</t>
  </si>
  <si>
    <t>ED/OR/UG/VI/RA/02</t>
  </si>
  <si>
    <t>VIVIAN ONI</t>
  </si>
  <si>
    <t>ED/OR/UG/MA/RE/02</t>
  </si>
  <si>
    <t>MABEL OTITIGBE</t>
  </si>
  <si>
    <t>09025323299</t>
  </si>
  <si>
    <t>ED/OR/UG/NG/UC/03</t>
  </si>
  <si>
    <t>NGOZI OKEKE</t>
  </si>
  <si>
    <t>JOY EdoWONYI</t>
  </si>
  <si>
    <t>ED/OR/UG/TI/TO/02</t>
  </si>
  <si>
    <t>TITILAYO FALOLA</t>
  </si>
  <si>
    <t>ED/OR/EV/MO/VE/02</t>
  </si>
  <si>
    <t>MONICA SIMON</t>
  </si>
  <si>
    <t>ED/OR/EV/SU/OM/01</t>
  </si>
  <si>
    <t>SUSAN EWEKA</t>
  </si>
  <si>
    <t>ED/OR/EV/AB/LU/03</t>
  </si>
  <si>
    <t>ABIGAIL ACHARA</t>
  </si>
  <si>
    <t>ED/OR/EV/JO/IS/03</t>
  </si>
  <si>
    <t>JOY AMADIN</t>
  </si>
  <si>
    <t>ED/OR/EV/OM/MA/01</t>
  </si>
  <si>
    <t>OMONYE OKOYON</t>
  </si>
  <si>
    <t>JOYCE ITEME</t>
  </si>
  <si>
    <t>ED/OR/EV/QU/MI/06</t>
  </si>
  <si>
    <t>QUEEN ITAMA</t>
  </si>
  <si>
    <t>ED/OR/EV/ED/CH/04</t>
  </si>
  <si>
    <t>EDINA OZABOR</t>
  </si>
  <si>
    <t>ED/OR/EV/TE/NK/03</t>
  </si>
  <si>
    <t>TESTIMONY ALEX</t>
  </si>
  <si>
    <t>ED/OR/EV/LO/BR/03</t>
  </si>
  <si>
    <t>LOVETH EZENWA</t>
  </si>
  <si>
    <t>ED/OR/EV/CH/LI/07</t>
  </si>
  <si>
    <t>CHINONYE EKPERECHI</t>
  </si>
  <si>
    <t>CHIKA EZE</t>
  </si>
  <si>
    <t>ED/OR/EV/PR/BR/05</t>
  </si>
  <si>
    <t>PRECIOUS EDEKI</t>
  </si>
  <si>
    <t>ED/OR/EV/ES/PA/01</t>
  </si>
  <si>
    <t>ESTHER UGIAGBE</t>
  </si>
  <si>
    <t>ED/OR/EV/CO/BE/05</t>
  </si>
  <si>
    <t>COURAGE OBAYUWANA</t>
  </si>
  <si>
    <t>ED/OR/EV/MI/SA/03</t>
  </si>
  <si>
    <t>MIRACLE OGUEVA</t>
  </si>
  <si>
    <t>ED/OR/UG/MA/JE/03</t>
  </si>
  <si>
    <t>MARIAN JUBRIN</t>
  </si>
  <si>
    <t>JOSEPHINE EVANS</t>
  </si>
  <si>
    <t>ED/OR/UG/KI/SU/04</t>
  </si>
  <si>
    <t>KIMBERLY STANLEY</t>
  </si>
  <si>
    <t>ED/OR/UG/SE/SO/01</t>
  </si>
  <si>
    <t>SEUN AMODU</t>
  </si>
  <si>
    <t>ED/OR/UG/ST/FA/01</t>
  </si>
  <si>
    <t>STELLA EMOVON</t>
  </si>
  <si>
    <t>ED/OR/UG/VE/BE/04</t>
  </si>
  <si>
    <t>VERA IKEKHUAME</t>
  </si>
  <si>
    <t>ED/OR/UG/VI/OS/02</t>
  </si>
  <si>
    <t>VIOLET EKUASE</t>
  </si>
  <si>
    <t>ED/OR/UG/ES/ON/04</t>
  </si>
  <si>
    <t>ESOHE OSAS</t>
  </si>
  <si>
    <t>ED/OR/UG/ME/JO/01</t>
  </si>
  <si>
    <t>MERCY ETIOSA</t>
  </si>
  <si>
    <t>ED/OR/UG/JA/ME/01</t>
  </si>
  <si>
    <t>JANE USIFO</t>
  </si>
  <si>
    <t>09075935918</t>
  </si>
  <si>
    <t>ED/OR/UG/TO/BU/03</t>
  </si>
  <si>
    <t>TOLU FOLAGBADE</t>
  </si>
  <si>
    <t>ED/OR/UG/TI/RO/02</t>
  </si>
  <si>
    <t>TINA IMASENWONBA</t>
  </si>
  <si>
    <t>08192324208</t>
  </si>
  <si>
    <t>ED/OR/UG/OG/MA/02</t>
  </si>
  <si>
    <t>OGHALE OGHENEYENROWO</t>
  </si>
  <si>
    <t>09021034282</t>
  </si>
  <si>
    <t>ED/OR/UG/FA/KE/03</t>
  </si>
  <si>
    <t>FAVOUR OLUWABUSAYO</t>
  </si>
  <si>
    <t>08032453232</t>
  </si>
  <si>
    <t>ED/OR/UG/IT/EV/01</t>
  </si>
  <si>
    <t>ITOHAN UHUNAMURE</t>
  </si>
  <si>
    <t>08075965918</t>
  </si>
  <si>
    <t>ED/OR/UG/AB/LO/02</t>
  </si>
  <si>
    <t>ABOLORE HASSAN</t>
  </si>
  <si>
    <t>08032329484</t>
  </si>
  <si>
    <t>ED/OR/UG/JA/MA/01</t>
  </si>
  <si>
    <t>08122332201</t>
  </si>
  <si>
    <t>MARY OVIASUYI</t>
  </si>
  <si>
    <t>08174403966</t>
  </si>
  <si>
    <t>ED/OR/UG/IY/OS/01</t>
  </si>
  <si>
    <t>IYORE GIBSON</t>
  </si>
  <si>
    <t>08125460291</t>
  </si>
  <si>
    <t>ED/OR/UG/OS/BL/01</t>
  </si>
  <si>
    <t>OSAYUKI GABRIEL</t>
  </si>
  <si>
    <t>08030609390</t>
  </si>
  <si>
    <t>ED/OR/UG/DO/RI/02</t>
  </si>
  <si>
    <t>EUNICE OSADEBAMEN</t>
  </si>
  <si>
    <t>08074403999</t>
  </si>
  <si>
    <t>ED/OR/UG/EU/DO/04</t>
  </si>
  <si>
    <t>EUNICE OSAZEE</t>
  </si>
  <si>
    <t>ED/OR/UG/SO/BE/01</t>
  </si>
  <si>
    <t>SOPHIA OZIEGBE</t>
  </si>
  <si>
    <t>ED/OR/UG/GL/SU/02</t>
  </si>
  <si>
    <t>GLORIA ADAKPOR</t>
  </si>
  <si>
    <t>ED/OR/UG/BL/PA/03</t>
  </si>
  <si>
    <t>BLESSING OKPAKO</t>
  </si>
  <si>
    <t>PRECIOUS AIGBE</t>
  </si>
  <si>
    <t>ED/OR/EV/UY/ES/02</t>
  </si>
  <si>
    <t>UYIMWEN OMOKHEYEKE</t>
  </si>
  <si>
    <t>ED/OR/EV/EJ/MI/03</t>
  </si>
  <si>
    <t>EJIRO ASABOR</t>
  </si>
  <si>
    <t>ED/OR/EV/BR/MO/05</t>
  </si>
  <si>
    <t>BRIDGET OHENHEN</t>
  </si>
  <si>
    <t>ED/OR/EV/SA/TH/01</t>
  </si>
  <si>
    <t>SARAH ENU</t>
  </si>
  <si>
    <t>ED/OR/EV/EL/ES/01</t>
  </si>
  <si>
    <t>ELLA OMORODION</t>
  </si>
  <si>
    <t>ED/OR/EV/OF/HE/04</t>
  </si>
  <si>
    <t>OFURE ELOHO</t>
  </si>
  <si>
    <t>ED/OR/EV/CH/JA/01</t>
  </si>
  <si>
    <t>CHIMWE ELIBE</t>
  </si>
  <si>
    <t>ED/OR/EV/TI/MO/02</t>
  </si>
  <si>
    <t>TINA AWEKHOE</t>
  </si>
  <si>
    <t>ED/OR/EV/FL/DO/07</t>
  </si>
  <si>
    <t>FLORENCE ADAH</t>
  </si>
  <si>
    <t>ED/OR/EV/JE/DO/03</t>
  </si>
  <si>
    <t>JENNIFER EHIGIATOR</t>
  </si>
  <si>
    <t>PRECIOUS OSAWE</t>
  </si>
  <si>
    <t>ED/OR/EV/ME/RA/07</t>
  </si>
  <si>
    <t>MELODY OBASUYI</t>
  </si>
  <si>
    <t>ED/OR/EV/NK/RU/01</t>
  </si>
  <si>
    <t>NKIRU OKORO</t>
  </si>
  <si>
    <t>ED/OR/EV/IV/AN/03</t>
  </si>
  <si>
    <t>IVIE OSAHON</t>
  </si>
  <si>
    <t>ED/OR/UG/GI/LO/03</t>
  </si>
  <si>
    <t>GIFT ANDREW</t>
  </si>
  <si>
    <t>08061233064</t>
  </si>
  <si>
    <t>ED/OR/UG/FA/LO/02</t>
  </si>
  <si>
    <t>FAITH HENRY</t>
  </si>
  <si>
    <t>08054466776</t>
  </si>
  <si>
    <t>ED/OR/UG/SU/RU/01</t>
  </si>
  <si>
    <t>SUSAN ADEYELE</t>
  </si>
  <si>
    <t>08027511292</t>
  </si>
  <si>
    <t>ED/OR/UG/EX/OS/03</t>
  </si>
  <si>
    <t>EXCELLENT OSAGIE</t>
  </si>
  <si>
    <t>08072251182</t>
  </si>
  <si>
    <t>JUSTINA MONIKE</t>
  </si>
  <si>
    <t>08037112721</t>
  </si>
  <si>
    <t>ED/OR/UG/ES/IY/01</t>
  </si>
  <si>
    <t>ESTHER IMEH</t>
  </si>
  <si>
    <t>ED/OR/UG/EZ/MA/02</t>
  </si>
  <si>
    <t>EZEALA DENNIS</t>
  </si>
  <si>
    <t>ED/OR/UG/JO/SU/03</t>
  </si>
  <si>
    <t>JOY UROWAYINO</t>
  </si>
  <si>
    <t>ED/OR/UG/FE/FA/01</t>
  </si>
  <si>
    <t>FELICIAL ETIOSA</t>
  </si>
  <si>
    <t>ED/OR/UG/PA/BE/02</t>
  </si>
  <si>
    <t>PATIENCE ANIEFIOK</t>
  </si>
  <si>
    <t>ED/OR/UG/JO/GL/02</t>
  </si>
  <si>
    <t>JOSEPHINE AIGBANGBEE</t>
  </si>
  <si>
    <t>08132328532</t>
  </si>
  <si>
    <t>QUEEN OMOREGBE</t>
  </si>
  <si>
    <t>08132045398</t>
  </si>
  <si>
    <t>ED/OR/UG/FA/AS/01</t>
  </si>
  <si>
    <t>FAVOUR TIMOTHY</t>
  </si>
  <si>
    <t>ED/OR/UG/MI/EV/03</t>
  </si>
  <si>
    <t>MIRACLE OSARUGUEWEN</t>
  </si>
  <si>
    <t>ED/OR/EV/TE/IZ/05</t>
  </si>
  <si>
    <t>TESTIMONY EFOSA</t>
  </si>
  <si>
    <t>ED/OR/EV/RA/AI/02</t>
  </si>
  <si>
    <t>RASHIDAT SULAIMAN</t>
  </si>
  <si>
    <t>ED/OR/EV/HA/AI/03</t>
  </si>
  <si>
    <t>HAJARA SULAIMAN</t>
  </si>
  <si>
    <t>ED/OR/EV/RE/LO/08</t>
  </si>
  <si>
    <t>REBECCA DAVID</t>
  </si>
  <si>
    <t>ED/OR/EV/WI/HE/03</t>
  </si>
  <si>
    <t>WISDOM OLUWASEUN</t>
  </si>
  <si>
    <t>ED/OR/EV/GR/MA/05</t>
  </si>
  <si>
    <t>GRACE OSASUYI</t>
  </si>
  <si>
    <t>ED/OR/EV/AN/AN/01</t>
  </si>
  <si>
    <t>ANNABEL OSAZEE</t>
  </si>
  <si>
    <t>ED/OR/EV/TO/BI/02</t>
  </si>
  <si>
    <t>TONIA KELECHI</t>
  </si>
  <si>
    <t>ED/OR/EV/SU/MA/06</t>
  </si>
  <si>
    <t>SUSAN MUSA</t>
  </si>
  <si>
    <t>EJIRO FIDELIS</t>
  </si>
  <si>
    <t>ED/OR/EV/IT/IM/05</t>
  </si>
  <si>
    <t>ITOHAN ONAIWU</t>
  </si>
  <si>
    <t>ED/OR/EV/FR/ST/08</t>
  </si>
  <si>
    <t>FRUITFUL CHRISTOPHER</t>
  </si>
  <si>
    <t>ED/OR/EV/GR/PA/05</t>
  </si>
  <si>
    <t>GRACE PHILIP</t>
  </si>
  <si>
    <t>ED/OR/EV/CI/RA/05</t>
  </si>
  <si>
    <t>CINDY GEORGE</t>
  </si>
  <si>
    <t>ED/OR/EV/CL/FL/03</t>
  </si>
  <si>
    <t>CLARA IGUODALA</t>
  </si>
  <si>
    <t>MARY OMOZU</t>
  </si>
  <si>
    <t>ED/OR/UG/BE/IM/02</t>
  </si>
  <si>
    <t>BEAUTY OKOSUN</t>
  </si>
  <si>
    <t>ED/OR/UG/JE/JO/01</t>
  </si>
  <si>
    <t>JESSY MUSA</t>
  </si>
  <si>
    <t>ED/OR/UG/VI/UT/03</t>
  </si>
  <si>
    <t>VIVIAN SULEMAN</t>
  </si>
  <si>
    <t>ED/OR/UG/JO/UN/01</t>
  </si>
  <si>
    <t>JOY OSAMUDIAMEN</t>
  </si>
  <si>
    <t>ED/OR/UG/HA/HE/02</t>
  </si>
  <si>
    <t>HAPPINESS AKPANWANRE</t>
  </si>
  <si>
    <t>08075916832</t>
  </si>
  <si>
    <t>ED/OR/UG/JU/RO/04</t>
  </si>
  <si>
    <t>JULIET OVIAWE</t>
  </si>
  <si>
    <t>08131011771</t>
  </si>
  <si>
    <t>ED/OR/UG/HA/AN/02</t>
  </si>
  <si>
    <t>HAPPINESS AKPAN</t>
  </si>
  <si>
    <t>08056564880</t>
  </si>
  <si>
    <t>ED/OR/UG/JO/TA/05</t>
  </si>
  <si>
    <t>JOY GOODLUCK</t>
  </si>
  <si>
    <t>ED/OR/EV/ET/VI/03</t>
  </si>
  <si>
    <t>ETINOSA UWA</t>
  </si>
  <si>
    <t>ED/OR/EV/IZ/OV/01</t>
  </si>
  <si>
    <t>IZIEGBE AIZE</t>
  </si>
  <si>
    <t>BENEDICTA OSIFO</t>
  </si>
  <si>
    <t>ED/OR/EV/IV/VE/01</t>
  </si>
  <si>
    <t>IVIE IMAFIDON</t>
  </si>
  <si>
    <t>ED/OR/EV/FR/ED/02</t>
  </si>
  <si>
    <t>FRANCA ARIEREWO</t>
  </si>
  <si>
    <t>ED/OR/EV/EL/ES/02</t>
  </si>
  <si>
    <t>ELIZABETH OGHOSA</t>
  </si>
  <si>
    <t>ED/OR/EV/OD/VI/02</t>
  </si>
  <si>
    <t>ODION UWENI</t>
  </si>
  <si>
    <t>ED/OR/EV/JU/ES/01</t>
  </si>
  <si>
    <t>JUDITH OMOKHEYEKE</t>
  </si>
  <si>
    <t>ED/OR/EV/AN/PH/02</t>
  </si>
  <si>
    <t>ANNABEL ENODIANA</t>
  </si>
  <si>
    <t>ED/OR/EV/FO/FE/01</t>
  </si>
  <si>
    <t>FORTUNATE ISIBOR</t>
  </si>
  <si>
    <t>ED/OR/EV/PA/GL/02</t>
  </si>
  <si>
    <t>PATIENCE ANELE</t>
  </si>
  <si>
    <t>ED/OR/EV/HE/ES/03</t>
  </si>
  <si>
    <t>HELEN PAUL</t>
  </si>
  <si>
    <t>ED/OR/EV/CY/PA/02</t>
  </si>
  <si>
    <t>CYNTHIA OBIKWELU</t>
  </si>
  <si>
    <t>ED/OR/EV/ME/RA/05</t>
  </si>
  <si>
    <t>MERCY AREBAME</t>
  </si>
  <si>
    <t>ED/OR/EV/ST/MA/02</t>
  </si>
  <si>
    <t>STELLA OSABUOHIEN</t>
  </si>
  <si>
    <t>ED/OR/EV/NK/CH/03</t>
  </si>
  <si>
    <t>NKECHI OBINNA</t>
  </si>
  <si>
    <t>08057398198</t>
  </si>
  <si>
    <t>ED/OR/UG/DI/BE/05</t>
  </si>
  <si>
    <t>DIVINE OLAYE</t>
  </si>
  <si>
    <t>08081612774</t>
  </si>
  <si>
    <t>ED/OR/UG/AG/ES/02</t>
  </si>
  <si>
    <t>AGHABIEOMO OSAROBO</t>
  </si>
  <si>
    <t>09066645358</t>
  </si>
  <si>
    <t>FAVOUR OMOREGIE</t>
  </si>
  <si>
    <t>09065524955</t>
  </si>
  <si>
    <t>ED/OR/UG/BL/HE/01</t>
  </si>
  <si>
    <t>08134429188</t>
  </si>
  <si>
    <t>SUSAN OHENHEN</t>
  </si>
  <si>
    <t>SANDRA OMOREGIE</t>
  </si>
  <si>
    <t>ED/OR/UG/GI/HE/04</t>
  </si>
  <si>
    <t>GIFT ONIGHO</t>
  </si>
  <si>
    <t>ED/OR/EV/FR/EM/04</t>
  </si>
  <si>
    <t>FRANCA RUKEWVE</t>
  </si>
  <si>
    <t>ED/OR/EV/EV/VE/02</t>
  </si>
  <si>
    <t>EVBINGHARE OSAS</t>
  </si>
  <si>
    <t>ED/OR/EV/CY/MA/01</t>
  </si>
  <si>
    <t>CYNTHIA OGBEIDE</t>
  </si>
  <si>
    <t>ED/OR/EV/SA/VI/01</t>
  </si>
  <si>
    <t>SANDRA OSABUOHIEN</t>
  </si>
  <si>
    <t>ED/OR/EV/OG/IF/04</t>
  </si>
  <si>
    <t>OGOCHUKWU ODIA</t>
  </si>
  <si>
    <t>ED/OR/EV/ME/EV/02</t>
  </si>
  <si>
    <t>MERCY ENABULELE</t>
  </si>
  <si>
    <t>ED/OR/EV/AI/ES/01</t>
  </si>
  <si>
    <t>AISOSA UGBO IWINOSA</t>
  </si>
  <si>
    <t>ED/OR/EV/OG/ES/02</t>
  </si>
  <si>
    <t>OGHOGHOSA OGBEIDE</t>
  </si>
  <si>
    <t>ED/OR/EV/IF/RA/05</t>
  </si>
  <si>
    <t>IFEOMA RUKEWVE</t>
  </si>
  <si>
    <t>ED/OR/EV/RA/SU/01</t>
  </si>
  <si>
    <t>RACHEAL OGBOKO</t>
  </si>
  <si>
    <t>ED/OR/EV/MI/PA/05</t>
  </si>
  <si>
    <t>MIRACLE OMAWUMI</t>
  </si>
  <si>
    <t>ED/OR/EV/IT/EH/07</t>
  </si>
  <si>
    <t>ITOHAN EKHAGUERE</t>
  </si>
  <si>
    <t>ED/OR/EV/GI/NG/05</t>
  </si>
  <si>
    <t>GIFT ONAH</t>
  </si>
  <si>
    <t>ED/OR/EV/BR/BE/06</t>
  </si>
  <si>
    <t>ED/OR/EV/ES/OS/07</t>
  </si>
  <si>
    <t>ESESOSA IDEHEN</t>
  </si>
  <si>
    <t>ED/OR/EV/JO/PA/10</t>
  </si>
  <si>
    <t>JOYCE IMARAILU</t>
  </si>
  <si>
    <t>ED/OR/EV/TO/MU/07</t>
  </si>
  <si>
    <t>TOSAN MENE</t>
  </si>
  <si>
    <t>ED/OR/EV/IK/BI/07</t>
  </si>
  <si>
    <t>IKELELUWA VINCENT</t>
  </si>
  <si>
    <t>ED/OR/EV/VI/OS/05</t>
  </si>
  <si>
    <t>VICTORIA OGHOGHO</t>
  </si>
  <si>
    <t>ED/OR/EV/AI/SA/05</t>
  </si>
  <si>
    <t>AISHA IDRIS</t>
  </si>
  <si>
    <t>ED/OR/EV/RI/PA/10</t>
  </si>
  <si>
    <t>RITA IMARIAGBON</t>
  </si>
  <si>
    <t>ED/OR/EV/SO/IM/03</t>
  </si>
  <si>
    <t>ED/OR/EV/LO/RI/06</t>
  </si>
  <si>
    <t>LOVETH WILLIAMS</t>
  </si>
  <si>
    <t>ED/OR/UG/IM/LU/07</t>
  </si>
  <si>
    <t>IMUENTINYAN OGBEIWI</t>
  </si>
  <si>
    <t>ED/OR/UG/FA/RU/03</t>
  </si>
  <si>
    <t>FAVOUR OSAIVBE</t>
  </si>
  <si>
    <t>ED/OR/UG/PE/UN/05</t>
  </si>
  <si>
    <t>PEACE OKIKA</t>
  </si>
  <si>
    <t>ED/OR/UG/RO/ME/04</t>
  </si>
  <si>
    <t>ROSE EZE</t>
  </si>
  <si>
    <t>ED/OR/UG/ED/LO/03</t>
  </si>
  <si>
    <t>EDITH ODARO</t>
  </si>
  <si>
    <t>ED/OR/UG/OB/EV/02</t>
  </si>
  <si>
    <t>OBEHI EBEHIREMHEN</t>
  </si>
  <si>
    <t>ESE DICKSON</t>
  </si>
  <si>
    <t>ED/OR/UG/PR/RO/02</t>
  </si>
  <si>
    <t>PRECIOUS OMOFUMA</t>
  </si>
  <si>
    <t>ED/OR/UG/GL/SU/03</t>
  </si>
  <si>
    <t>GLORY OSAS</t>
  </si>
  <si>
    <t>ED/OR/UG/FE/OS/01</t>
  </si>
  <si>
    <t>FELICIA OSIGWO</t>
  </si>
  <si>
    <t>ED/OR/UG/HA/BL/04</t>
  </si>
  <si>
    <t>HAPPINESS MATTHEW</t>
  </si>
  <si>
    <t>ED/OR/UG/ES/BL/06</t>
  </si>
  <si>
    <t>ESTHER EYO SUNDAY</t>
  </si>
  <si>
    <t>ED/OR/UG/EN/GL/03</t>
  </si>
  <si>
    <t>ED/OR/UG/PR/BU/01</t>
  </si>
  <si>
    <t>PRINCESS OJO</t>
  </si>
  <si>
    <t>08105822206</t>
  </si>
  <si>
    <t>ED/OR/UG/FA/AM/03</t>
  </si>
  <si>
    <t>FAVOUR OKOLI</t>
  </si>
  <si>
    <t>ED/OR/UG/EB/UC/03</t>
  </si>
  <si>
    <t>EBERE ONOKWOR</t>
  </si>
  <si>
    <t>ED/OR/UG/EG/EV/02</t>
  </si>
  <si>
    <t>EGBE OBASUYI</t>
  </si>
  <si>
    <t>ED/OR/UG/IY/UN/03</t>
  </si>
  <si>
    <t>OSAZUWA IYOBOSA</t>
  </si>
  <si>
    <t>ED/OR/UG/VI/BE/01</t>
  </si>
  <si>
    <t>VICTORY EMMANUEL</t>
  </si>
  <si>
    <t>08108664140</t>
  </si>
  <si>
    <t>ED/OR/UG/OB/OL/03</t>
  </si>
  <si>
    <t>OBEHI IMAFIDON</t>
  </si>
  <si>
    <t>07018664325</t>
  </si>
  <si>
    <t>ED/OR/UG/PR/PA/01</t>
  </si>
  <si>
    <t>PRECIOUS CHUKWUEMEKA</t>
  </si>
  <si>
    <t>ED/OR/UG/IF/NA/02</t>
  </si>
  <si>
    <t>IFEOMA ALUMONA</t>
  </si>
  <si>
    <t>08134164914</t>
  </si>
  <si>
    <t>ED/OR/UG/RU/PA/02</t>
  </si>
  <si>
    <t>RUTH OTUYA</t>
  </si>
  <si>
    <t>07050268792</t>
  </si>
  <si>
    <t>ED/OR/UG/OS/FE/01</t>
  </si>
  <si>
    <t>OSAZEMEN OMOKARO</t>
  </si>
  <si>
    <t>ED/OR/UG/EN/ES/05</t>
  </si>
  <si>
    <t>ENDURANCE EDEBA</t>
  </si>
  <si>
    <t>ED/OR/UG/MI/LI/01</t>
  </si>
  <si>
    <t>MIRACLE UZOMA</t>
  </si>
  <si>
    <t>ED/OR/EV/NO/ME/03</t>
  </si>
  <si>
    <t>NOYIN AMORE</t>
  </si>
  <si>
    <t>ED/OR/EV/CY/PA/04</t>
  </si>
  <si>
    <t>CYNTHIA IKECHUKWU</t>
  </si>
  <si>
    <t>ED/OR/EV/LA/MA/05</t>
  </si>
  <si>
    <t>LAURA OMON</t>
  </si>
  <si>
    <t>ED/OR/EV/ME/CH/10</t>
  </si>
  <si>
    <t>MERCY IGBE</t>
  </si>
  <si>
    <t>ED/OR/EV/RA/LU/01</t>
  </si>
  <si>
    <t>RACHEL AGHOGHO</t>
  </si>
  <si>
    <t>ED/OR/EV/KA/ST/08</t>
  </si>
  <si>
    <t>KATE IBUDE</t>
  </si>
  <si>
    <t>ED/OR/EV/ES/RA/02</t>
  </si>
  <si>
    <t>ESOHE IGBENEGHENE</t>
  </si>
  <si>
    <t>ED/OR/EV/DE/ES/03</t>
  </si>
  <si>
    <t>DEBORAH PAUL</t>
  </si>
  <si>
    <t>ED/OR/EV/OS/IM/05</t>
  </si>
  <si>
    <t>OSARUMWENSE OSAKUE</t>
  </si>
  <si>
    <t>ED/OR/EV/FE/RE/07</t>
  </si>
  <si>
    <t>FELICIA OBASOHAN</t>
  </si>
  <si>
    <t>ED/OR/EV/SA/KA/02</t>
  </si>
  <si>
    <t>SALAMATU ABU YUSUF</t>
  </si>
  <si>
    <t>ED/OR/EV/ES/EV/02</t>
  </si>
  <si>
    <t>ESTHER OKPAMEN</t>
  </si>
  <si>
    <t>ED/OR/EV/FA/LU/01</t>
  </si>
  <si>
    <t>FAVOUR OGBES</t>
  </si>
  <si>
    <t>ED/OR/EV/OS/JO/05</t>
  </si>
  <si>
    <t>OSAS IBUDE</t>
  </si>
  <si>
    <t>ED/OR/EV/OS/OS/01</t>
  </si>
  <si>
    <t>OSATO JACOB</t>
  </si>
  <si>
    <t>ED/OR/EV/HE/ES/04</t>
  </si>
  <si>
    <t>HELEN BRIGHT</t>
  </si>
  <si>
    <t>PRISCILLA OGUNMOLA</t>
  </si>
  <si>
    <t>ED/OR/EV/FA/ES/01</t>
  </si>
  <si>
    <t>FAVOUR OMOS</t>
  </si>
  <si>
    <t>ED/OR/EV/BL/ES/04</t>
  </si>
  <si>
    <t>BLESSING IGHODARO</t>
  </si>
  <si>
    <t>ED/OR/EV/AI/PA/03</t>
  </si>
  <si>
    <t>AISOSA OMOREGIE</t>
  </si>
  <si>
    <t>ED/OR/EV/BE/RI/03</t>
  </si>
  <si>
    <t>BELIEVE EGHOMIE</t>
  </si>
  <si>
    <t>ED/OR/EV/RE/RA/05</t>
  </si>
  <si>
    <t>REJOICE OSAWESE</t>
  </si>
  <si>
    <t>ED/OR/EV/YE/BI/04</t>
  </si>
  <si>
    <t>YETUNDE BALOGUN</t>
  </si>
  <si>
    <t>ED/OR/EV/IM/MA/06</t>
  </si>
  <si>
    <t>IMOSE ENDURANCE</t>
  </si>
  <si>
    <t>ED/OR/EV/OS/ES/09</t>
  </si>
  <si>
    <t>ED/OR/EV/IM/PA/04</t>
  </si>
  <si>
    <t>IMUENTINYAN ERO</t>
  </si>
  <si>
    <t>ED/OR/EV/IM/PA/02</t>
  </si>
  <si>
    <t>IMADE OMOYOPHOR</t>
  </si>
  <si>
    <t>ED/OR/EV/GL/ST/03</t>
  </si>
  <si>
    <t>ED/OR/UG/OS/OS/01</t>
  </si>
  <si>
    <t>OSAHENRUNWEN BELLO</t>
  </si>
  <si>
    <t>ED/OR/UG/IM/EL/08</t>
  </si>
  <si>
    <t>IMADE OSADOLOR</t>
  </si>
  <si>
    <t>07031182941</t>
  </si>
  <si>
    <t>BETTY IMOAGHAN</t>
  </si>
  <si>
    <t>08175429932</t>
  </si>
  <si>
    <t>ED/OR/UG/OG/AL/01</t>
  </si>
  <si>
    <t>OGHOGHO EDEBIRI</t>
  </si>
  <si>
    <t>07074403499</t>
  </si>
  <si>
    <t>ED/OR/UG/CO/BE/02</t>
  </si>
  <si>
    <t>COMFORT EdoGIAWERIE</t>
  </si>
  <si>
    <t>ED/OR/UG/RA/MA/01</t>
  </si>
  <si>
    <t>RACHEL OBAKPOLOR</t>
  </si>
  <si>
    <t>ED/OR/UG/AD/KA/04</t>
  </si>
  <si>
    <t>ADIOLA BADMUS</t>
  </si>
  <si>
    <t>ED/OR/UG/TO/MA/03</t>
  </si>
  <si>
    <t>TOBORE EFIEMARO</t>
  </si>
  <si>
    <t>ANITA YUSUF</t>
  </si>
  <si>
    <t>ED/OR/UG/SH/ZA/04</t>
  </si>
  <si>
    <t>SHERIFA KEBIRU</t>
  </si>
  <si>
    <t>ED/OR/UG/FL/UW/02</t>
  </si>
  <si>
    <t>FLORENCE IZIEGBE</t>
  </si>
  <si>
    <t>JULIET AMADASUN</t>
  </si>
  <si>
    <t>ED/OR/UG/MA/JA/03</t>
  </si>
  <si>
    <t>MARY IGUODALA</t>
  </si>
  <si>
    <t>ED/OR/EV/JA/PA/02</t>
  </si>
  <si>
    <t>JASMINE PETER</t>
  </si>
  <si>
    <t>ED/OR/EV/AI/MA/04</t>
  </si>
  <si>
    <t>AISHA USMAN</t>
  </si>
  <si>
    <t>ED/OR/EV/FA/IM/08</t>
  </si>
  <si>
    <t>FAVOUR OZIEGBE</t>
  </si>
  <si>
    <t>ED/OR/EV/GI/FA/03</t>
  </si>
  <si>
    <t>GIFT OROGENE</t>
  </si>
  <si>
    <t>SUCCESS MATHIAS</t>
  </si>
  <si>
    <t>ED/OR/EV/CI/MA/04</t>
  </si>
  <si>
    <t>CINDY IWINOSA</t>
  </si>
  <si>
    <t>ED/OR/EV/JO/PA/03</t>
  </si>
  <si>
    <t>JOYCE OROBOSA</t>
  </si>
  <si>
    <t>ED/OR/EV/TR/AN/03</t>
  </si>
  <si>
    <t>TRACY ORIAKO</t>
  </si>
  <si>
    <t>ED/OR/EV/AN/SA/01</t>
  </si>
  <si>
    <t>ANITA UWENI</t>
  </si>
  <si>
    <t>ED/OR/EV/TA/MA/05</t>
  </si>
  <si>
    <t>TAIWAO OHONBA</t>
  </si>
  <si>
    <t>ED/OR/EV/JO/AN/04</t>
  </si>
  <si>
    <t>JOY ASEMOTA</t>
  </si>
  <si>
    <t>TREASURE OGBEMUDIA</t>
  </si>
  <si>
    <t>08062433301</t>
  </si>
  <si>
    <t>ED/OR/EV/BE/UW/03</t>
  </si>
  <si>
    <t>BENEDICTA AGHO</t>
  </si>
  <si>
    <t>ED/OR/UG/CO/ME/04</t>
  </si>
  <si>
    <t>COMFORT DESTINY</t>
  </si>
  <si>
    <t>ED/OR/UG/EJ/MA/04</t>
  </si>
  <si>
    <t>EJIRO OMONIGHO</t>
  </si>
  <si>
    <t>ED/OR/UG/SO/RA/03</t>
  </si>
  <si>
    <t>SOPHIAT MOHAMMED</t>
  </si>
  <si>
    <t>ED/OR/UG/JU/EL/02</t>
  </si>
  <si>
    <t>JUDITH OBAZEE</t>
  </si>
  <si>
    <t>ED/OR/UG/GR/JU/02</t>
  </si>
  <si>
    <t>GRACE OSARODION</t>
  </si>
  <si>
    <t>ED/OR/UG/SU/MA/04</t>
  </si>
  <si>
    <t>SUSAN KEHINDE</t>
  </si>
  <si>
    <t>ED/OR/UG/JO/AL/03</t>
  </si>
  <si>
    <t>JOY AKPAN</t>
  </si>
  <si>
    <t>ED/OR/UG/BL/AL/05</t>
  </si>
  <si>
    <t>BLESSING AUSTIN</t>
  </si>
  <si>
    <t>08165075692</t>
  </si>
  <si>
    <t>ED/OR/UG/ME/MA/01</t>
  </si>
  <si>
    <t>MERCY ADOGHE</t>
  </si>
  <si>
    <t>ED/OR/UG/JA/BR/02</t>
  </si>
  <si>
    <t>JACINTA OGBONNA</t>
  </si>
  <si>
    <t>09039739169</t>
  </si>
  <si>
    <t>ED/OR/UG/QU/AI/04</t>
  </si>
  <si>
    <t>09095853842</t>
  </si>
  <si>
    <t>ED/OR/UG/NA/JU/04</t>
  </si>
  <si>
    <t>NANCY BONGO</t>
  </si>
  <si>
    <t>08159182235</t>
  </si>
  <si>
    <t>ED/OR/UG/FA/KA/01</t>
  </si>
  <si>
    <t>FAVOUR OGUNMOLA</t>
  </si>
  <si>
    <t>ED/OR/UG/MI/OS/01</t>
  </si>
  <si>
    <t>MIRACLE AIGBE</t>
  </si>
  <si>
    <t>ED/OR/EV/IJ/NK/03</t>
  </si>
  <si>
    <t>IJEOMA EJIOFOR</t>
  </si>
  <si>
    <t>ED/OR/EV/MA/RA/08</t>
  </si>
  <si>
    <t>MAUREEN ODIGIE</t>
  </si>
  <si>
    <t>CHARITY EHIGIATOR</t>
  </si>
  <si>
    <t>ED/OR/EV/RI/ES/02</t>
  </si>
  <si>
    <t>RITA OSIFO</t>
  </si>
  <si>
    <t>ED/OR/EV/JO/RO/05</t>
  </si>
  <si>
    <t>JOSEPHINE OSAWARU</t>
  </si>
  <si>
    <t>ED/OR/EV/FA/ST/02</t>
  </si>
  <si>
    <t>FAVOUR OSAROBO</t>
  </si>
  <si>
    <t>ED/OR/EV/EL/JO/01</t>
  </si>
  <si>
    <t>ED/OR/EV/FA/OS/02</t>
  </si>
  <si>
    <t>FAITH OSAMUDIAMEN</t>
  </si>
  <si>
    <t>ED/OR/EV/EM/OS/03</t>
  </si>
  <si>
    <t>EMMANUELLA FESTUS</t>
  </si>
  <si>
    <t>ED/OR/EV/OS/MA/01</t>
  </si>
  <si>
    <t>OSARETIN JULIUS</t>
  </si>
  <si>
    <t>ED/OR/EV/OS/MU/03</t>
  </si>
  <si>
    <t>OSARIEME AGHO</t>
  </si>
  <si>
    <t>ED/OR/EV/ES/RA/03</t>
  </si>
  <si>
    <t>ESEOSE EKHAGUERE</t>
  </si>
  <si>
    <t>ED/OR/EV/IM/IM/06</t>
  </si>
  <si>
    <t>IMOSE AMADIN</t>
  </si>
  <si>
    <t>JULIET OSAWARU</t>
  </si>
  <si>
    <t>ED/OR/UG/OZ/JU/04</t>
  </si>
  <si>
    <t>BASSEY OZIOMA</t>
  </si>
  <si>
    <t>ED/OR/UG/DO/LO/01</t>
  </si>
  <si>
    <t>DOROTHY KOSOKO</t>
  </si>
  <si>
    <t>ED/OR/UG/KA/JO/03</t>
  </si>
  <si>
    <t>KADIJAT USMAN</t>
  </si>
  <si>
    <t>ED/OR/UG/IY/DO/01</t>
  </si>
  <si>
    <t>IYENE DANIEL</t>
  </si>
  <si>
    <t>ED/OR/UG/IW/MA/02</t>
  </si>
  <si>
    <t>IWINOSA UWUIGBE</t>
  </si>
  <si>
    <t>OSAYANMON ODEH</t>
  </si>
  <si>
    <t>09098541919</t>
  </si>
  <si>
    <t>ED/OR/UG/JE/HE/09</t>
  </si>
  <si>
    <t>JENNIFER ILAWAGBON</t>
  </si>
  <si>
    <t>09022513097</t>
  </si>
  <si>
    <t>ED/OR/UG/ES/PR/01</t>
  </si>
  <si>
    <t>ESE OSAGIODUWA</t>
  </si>
  <si>
    <t>08129573709</t>
  </si>
  <si>
    <t>ED/OR/UG/IS/DO/03</t>
  </si>
  <si>
    <t>08063921138</t>
  </si>
  <si>
    <t>ED/OR/UG/ES/GI/01</t>
  </si>
  <si>
    <t>ESTHER ARUNA FAROUK</t>
  </si>
  <si>
    <t>08138786831</t>
  </si>
  <si>
    <t>ED/OR/UG/SA/VI/04</t>
  </si>
  <si>
    <t>SARAH EYORIJU</t>
  </si>
  <si>
    <t>08074740354</t>
  </si>
  <si>
    <t>ED/OR/UG/OS/ED/01</t>
  </si>
  <si>
    <t>OSATO ONAIWU</t>
  </si>
  <si>
    <t>08159609073</t>
  </si>
  <si>
    <t>ED/OR/UG/FA/DO/05</t>
  </si>
  <si>
    <t>FAVOUR AGBONS</t>
  </si>
  <si>
    <t>ED/OR/UG/MA/IR/03</t>
  </si>
  <si>
    <t>MARY OSAKWE</t>
  </si>
  <si>
    <t>ED/OR/UG/MI/MA/04</t>
  </si>
  <si>
    <t>MIRABEL EMMANUEL</t>
  </si>
  <si>
    <t>ED/OR/UG/PE/ME/02</t>
  </si>
  <si>
    <t>PEACE OBASOHAN</t>
  </si>
  <si>
    <t>ED/OR/UG/JO/IY/03</t>
  </si>
  <si>
    <t>JOY OSARUGWE</t>
  </si>
  <si>
    <t>09053213991</t>
  </si>
  <si>
    <t>ED/OR/EV/BO/EG/02</t>
  </si>
  <si>
    <t>BOSE ADEBAYO</t>
  </si>
  <si>
    <t>08024183766</t>
  </si>
  <si>
    <t>ED/OR/EV/GR/ME/02</t>
  </si>
  <si>
    <t>GRACE ITUA</t>
  </si>
  <si>
    <t>ED/OR/EV/BR/KA/01</t>
  </si>
  <si>
    <t>BRIDGET MATTHEW</t>
  </si>
  <si>
    <t>ED/OR/EV/OS/FA/03</t>
  </si>
  <si>
    <t>OSARENKHOE IDEHEN</t>
  </si>
  <si>
    <t>08062435982</t>
  </si>
  <si>
    <t>ED/OR/EV/IT/US/03</t>
  </si>
  <si>
    <t>ITOHAN ABURE</t>
  </si>
  <si>
    <t>ED/OR/EV/JU/OL/04</t>
  </si>
  <si>
    <t>JULIET EBIBIOTE</t>
  </si>
  <si>
    <t>PRIMARY</t>
  </si>
  <si>
    <t>OSAHENRUWEN MICHEAL</t>
  </si>
  <si>
    <t>ED/OR/UG/BE/EL/01</t>
  </si>
  <si>
    <t>BENEDICTA EKUASE</t>
  </si>
  <si>
    <t>ED/OR/UG/ME/YI/02</t>
  </si>
  <si>
    <t>MERCY EDET</t>
  </si>
  <si>
    <t>ED/OR/EV/PR/RO/02</t>
  </si>
  <si>
    <t>PRECIOUS ORORO</t>
  </si>
  <si>
    <t>ED/OR/EV/NO/OS/01</t>
  </si>
  <si>
    <t>NORA OSAYANDE</t>
  </si>
  <si>
    <t>ED/OR/EV/RE/RU/05</t>
  </si>
  <si>
    <t>RESTORATION EKHARUTOMWEN</t>
  </si>
  <si>
    <t>ED/OR/EV/BE/JU/06</t>
  </si>
  <si>
    <t>BEATRICE IZIEGBE</t>
  </si>
  <si>
    <t>ED/OR/EV/JO/IS/02</t>
  </si>
  <si>
    <t>JOY OSARA</t>
  </si>
  <si>
    <t>ED/OR/EV/JO/OS/04</t>
  </si>
  <si>
    <t>ED/OR/EV/ST/OD/04</t>
  </si>
  <si>
    <t>STELLA IDEHEN</t>
  </si>
  <si>
    <t>ED/OR/EV/JO/ON/04</t>
  </si>
  <si>
    <t>JOY ODOGUN</t>
  </si>
  <si>
    <t>ED/OR/EV/SH/EH/03</t>
  </si>
  <si>
    <t>SHARON EHIMARE</t>
  </si>
  <si>
    <t>ED/OR/EV/PR/OS/02</t>
  </si>
  <si>
    <t>PRECIOUS OSAGIE</t>
  </si>
  <si>
    <t>ED/OR/EV/LI/OG/02</t>
  </si>
  <si>
    <t>LISA OGIEVA</t>
  </si>
  <si>
    <t>ED/OR/EV/GR/EH/05</t>
  </si>
  <si>
    <t>GRACE EHIGIATOR</t>
  </si>
  <si>
    <t>OSARIEME OMOGODION</t>
  </si>
  <si>
    <t>ED/OR/EV/OS/MA/02</t>
  </si>
  <si>
    <t>OSEME AISUOGBEGUN</t>
  </si>
  <si>
    <t>ED/OR/EV/TH/ES/06</t>
  </si>
  <si>
    <t>THELMA AMADIN</t>
  </si>
  <si>
    <t>ED/OR/EV/IV/RA/01</t>
  </si>
  <si>
    <t>IVIE ETUK</t>
  </si>
  <si>
    <t>ED/OR/EV/GL/GL/02</t>
  </si>
  <si>
    <t>GLADYS OTEWANEHE</t>
  </si>
  <si>
    <t>ED/OR/UG/ES/AG/01</t>
  </si>
  <si>
    <t>ESTHER SIMON</t>
  </si>
  <si>
    <t>ED/OR/UG/EG/AN/01</t>
  </si>
  <si>
    <t>EGHOSA ODIA</t>
  </si>
  <si>
    <t>ED/OR/UG/OS/OQ/03</t>
  </si>
  <si>
    <t>OSASU OGBEMUDIA</t>
  </si>
  <si>
    <t>ED/OR/UG/EN/AU/02</t>
  </si>
  <si>
    <t>ENDURANCE URUWA</t>
  </si>
  <si>
    <t>ED/OR/UG/DA/ST/04</t>
  </si>
  <si>
    <t>DANITA DANIEL</t>
  </si>
  <si>
    <t>ED/OR/UG/GI/AU/03</t>
  </si>
  <si>
    <t>GIFT URUWA</t>
  </si>
  <si>
    <t>ED/OR/UG/FA/HA/04</t>
  </si>
  <si>
    <t>FAVOUR AAU</t>
  </si>
  <si>
    <t>ED/OR/UG/HA/RU/01</t>
  </si>
  <si>
    <t>HAPPINESS ANIEFIOK</t>
  </si>
  <si>
    <t>ED/OR/UG/BE/IR/01</t>
  </si>
  <si>
    <t>BELLA TUNDE</t>
  </si>
  <si>
    <t>ED/OR/UG/ST/UW/02</t>
  </si>
  <si>
    <t>STELLA IGBINOMWANHIA</t>
  </si>
  <si>
    <t>24/05/2018</t>
  </si>
  <si>
    <t>OSATO OSAGIE</t>
  </si>
  <si>
    <t>22/05/2018</t>
  </si>
  <si>
    <t>ED/OR/UG/IV/JU/03</t>
  </si>
  <si>
    <t>ED/OR/EV/TR/VI/02</t>
  </si>
  <si>
    <t>TRACY OMOREGBE</t>
  </si>
  <si>
    <t>FLORENCE NWANKWO</t>
  </si>
  <si>
    <t>ED/OR/EV/AS/VI/04</t>
  </si>
  <si>
    <t>ASHE ELIBA</t>
  </si>
  <si>
    <t>ED/OR/EV/IS/MA/05</t>
  </si>
  <si>
    <t>ISOKEN AKENUWA</t>
  </si>
  <si>
    <t>ED/OR/EV/ES/OS/03</t>
  </si>
  <si>
    <t>ESESOHE USUANLELE</t>
  </si>
  <si>
    <t>ED/OR/EV/SO/OF/05</t>
  </si>
  <si>
    <t xml:space="preserve">SOPHIA ODIGIE OMOKHODION </t>
  </si>
  <si>
    <t>ED/OR/EV/GI/ME/01</t>
  </si>
  <si>
    <t>GIFT OSABUOHIEN</t>
  </si>
  <si>
    <t>ED/OR/EV/AN/RO/06</t>
  </si>
  <si>
    <t>ANGELA IBEJI</t>
  </si>
  <si>
    <t>PRISCA AKUGBE</t>
  </si>
  <si>
    <t>ED/OR/EV/BU/BI/02</t>
  </si>
  <si>
    <t>BUKOLA TAIYE</t>
  </si>
  <si>
    <t>25/05/2018</t>
  </si>
  <si>
    <t>ED/OR/EV/MI/TR/03</t>
  </si>
  <si>
    <t>MIRABEL OSELE</t>
  </si>
  <si>
    <t>ED/OR/EV/OS/OS/08</t>
  </si>
  <si>
    <t>OSASERE UGIAGBE</t>
  </si>
  <si>
    <t>ED/OR/EV/AB/SO/03</t>
  </si>
  <si>
    <t>ABIGAIL EGHOSA</t>
  </si>
  <si>
    <t>ESOHE OMORAGBON</t>
  </si>
  <si>
    <t>PRECIOUS OWHASE</t>
  </si>
  <si>
    <t>23/05/2018</t>
  </si>
  <si>
    <t>ED/OR/EV/AN/ST/02</t>
  </si>
  <si>
    <t>ANGELA OWHASE</t>
  </si>
  <si>
    <t>ED/OR/EV/GL/GR/03</t>
  </si>
  <si>
    <t>GLORY OSAGIE</t>
  </si>
  <si>
    <t>ED/OR/EV/IV/MU/01</t>
  </si>
  <si>
    <t>IVIE SAMUEL</t>
  </si>
  <si>
    <t>ED/OR/EV/EH/MA/02</t>
  </si>
  <si>
    <t>EHIMAMIEGHO NOYOSA</t>
  </si>
  <si>
    <t>ED/OR/EV/ES/ES/07</t>
  </si>
  <si>
    <t>ESOHE OGBEDE</t>
  </si>
  <si>
    <t>FAVOUR OMOROGBE</t>
  </si>
  <si>
    <t>ED/OR/EV/SO/CY/03</t>
  </si>
  <si>
    <t>SOPHIA IMADE</t>
  </si>
  <si>
    <t>ED/OR/EV/GO/HA/03</t>
  </si>
  <si>
    <t>GOLD AKIOYAMEN</t>
  </si>
  <si>
    <t>ED/OR/EV/HA/HE/04</t>
  </si>
  <si>
    <t>HAPPINESS IMANA</t>
  </si>
  <si>
    <t>ED/OR/EV/VI/OM/01</t>
  </si>
  <si>
    <t>VICTORY UGIAGBE</t>
  </si>
  <si>
    <t>ED/OR/EV/FA/OM/03</t>
  </si>
  <si>
    <t>FAVOUR UGIAGBE</t>
  </si>
  <si>
    <t>ED/OR/EV/MI/BE/03</t>
  </si>
  <si>
    <t>MILDRED ITO</t>
  </si>
  <si>
    <t>ED/OR/EV/DE/BO/01</t>
  </si>
  <si>
    <t>DEBORAH KEHINDE</t>
  </si>
  <si>
    <t>ED/OR/EV/SO/OV/03</t>
  </si>
  <si>
    <t>SONIA OJIE</t>
  </si>
  <si>
    <t>ED/OR/EV/OM/OG/01</t>
  </si>
  <si>
    <t>OMONYE OSASU</t>
  </si>
  <si>
    <t>ED/OR/EV/FL/ES/02</t>
  </si>
  <si>
    <t>FLOURISH OSARUESE</t>
  </si>
  <si>
    <t>ED/OR/EV/RA/BO/04</t>
  </si>
  <si>
    <t>RACHEAL ADOH</t>
  </si>
  <si>
    <t>ED/OR/EV/BL/IS/01</t>
  </si>
  <si>
    <t>BLESSING IMADE</t>
  </si>
  <si>
    <t>ED/OR/EV/IT/OV/03</t>
  </si>
  <si>
    <t>ED/OR/EV/VA/ES/04</t>
  </si>
  <si>
    <t>VALERIE EHONDOR</t>
  </si>
  <si>
    <t>ED/OR/EV/CO/OS/03</t>
  </si>
  <si>
    <t>COMFORT OSAZUWA</t>
  </si>
  <si>
    <t>ED/OR/EV/MA/BE/04</t>
  </si>
  <si>
    <t>MARY OJO</t>
  </si>
  <si>
    <t>ED/OR/EV/OS/MA/03</t>
  </si>
  <si>
    <t>OSATOHAMWEN IDAHOSA</t>
  </si>
  <si>
    <t>ED/OR/EV/KH/SU/07</t>
  </si>
  <si>
    <t>KHADIJAT KABIRU</t>
  </si>
  <si>
    <t>ED/OR/EV/ES/TR/08</t>
  </si>
  <si>
    <t>ESTHER OJO</t>
  </si>
  <si>
    <t>ED/OR/EV/JO/MU/02</t>
  </si>
  <si>
    <t>ED/OR/EV/PE/MO/03</t>
  </si>
  <si>
    <t>ED/OR/EV/ES/IM/07</t>
  </si>
  <si>
    <t>ESEOSA OSAMUYI</t>
  </si>
  <si>
    <t>ED/OR/EV/CI/PA/03</t>
  </si>
  <si>
    <t>CINDY ERHUNWUNSE</t>
  </si>
  <si>
    <t>ED/OR/EV/RE/MA/01</t>
  </si>
  <si>
    <t>REGINA SAMUEL</t>
  </si>
  <si>
    <t>ED/OR/UG/OS/OW/01</t>
  </si>
  <si>
    <t>OSAGIE UWA</t>
  </si>
  <si>
    <t>ED/OR/UG/OG/OS/05</t>
  </si>
  <si>
    <t>OGHALE EVIEMERE</t>
  </si>
  <si>
    <t>JOY OGIEWONYI</t>
  </si>
  <si>
    <t>ED/OR/UG/FA/JU/04</t>
  </si>
  <si>
    <t>FAVOUR OMORUYI</t>
  </si>
  <si>
    <t>ED/OR/UG/BL/MA/01</t>
  </si>
  <si>
    <t>BLESSING OCHUKO</t>
  </si>
  <si>
    <t>ED/OR/UG/CY/CL/03</t>
  </si>
  <si>
    <t>CYNTHIA IMADE</t>
  </si>
  <si>
    <t>ED/OR/UG/FA/ME/04</t>
  </si>
  <si>
    <t>FAITH VINCENT</t>
  </si>
  <si>
    <t>ED/OR/UG/JO/IS/05</t>
  </si>
  <si>
    <t>JOY IDAHOSA</t>
  </si>
  <si>
    <t>ED/OR/EV/MA/ST/02</t>
  </si>
  <si>
    <t>MABEL PATRICK</t>
  </si>
  <si>
    <t>MARY FESTUS</t>
  </si>
  <si>
    <t>ED/OR/EV/CY/HA/02</t>
  </si>
  <si>
    <t>CYNTHIA MOMODU</t>
  </si>
  <si>
    <t>ED/OR/EV/EN/SO/03</t>
  </si>
  <si>
    <t>ENDURANCE IMAFIDON</t>
  </si>
  <si>
    <t>ED/OR/EV/JO/ES/01</t>
  </si>
  <si>
    <t>ED/OR/EV/GI/PE/05</t>
  </si>
  <si>
    <t>GIFT FELIX</t>
  </si>
  <si>
    <t>ED/OR/EV/YE/ST/06</t>
  </si>
  <si>
    <t>YETUNDE BOLA</t>
  </si>
  <si>
    <t>ED/OR/EV/PR/CL/05</t>
  </si>
  <si>
    <t>PRECIOUS MATTHEW</t>
  </si>
  <si>
    <t>ED/OR/EV/GR/PR/02</t>
  </si>
  <si>
    <t>ED/OR/EV/ES/NG/02</t>
  </si>
  <si>
    <t>ESTHER EKWU</t>
  </si>
  <si>
    <t>ED/OR/UG/IV/BL/02</t>
  </si>
  <si>
    <t>IVIE OSAKPOLOR</t>
  </si>
  <si>
    <t>ED/OR/UG/GL/BL/05</t>
  </si>
  <si>
    <t>GLORIA OSUMA</t>
  </si>
  <si>
    <t>ED/OR/UG/OT/CH/04</t>
  </si>
  <si>
    <t>OTEGHABU NOSAKHARE</t>
  </si>
  <si>
    <t>ED/OR/UG/KE/SU/01</t>
  </si>
  <si>
    <t>KEMI KEHINDE</t>
  </si>
  <si>
    <t>ED/OR/EV/MI/JU/01</t>
  </si>
  <si>
    <t>MILLICENT OSASU</t>
  </si>
  <si>
    <t>ED/OR/EV/PE/DO/02</t>
  </si>
  <si>
    <t>PEACE OMOGIATE</t>
  </si>
  <si>
    <t>ED/OR/EV/ED/RA/03</t>
  </si>
  <si>
    <t>EDITH EDEGBE</t>
  </si>
  <si>
    <t>ED/OR/EV/VA/ES/06</t>
  </si>
  <si>
    <t>VALERIE EHIMEN</t>
  </si>
  <si>
    <t>ED/OR/EV/AN/FU/08</t>
  </si>
  <si>
    <t>ANGELA ABULIMEN</t>
  </si>
  <si>
    <t>ED/OR/EV/PA/OM/02</t>
  </si>
  <si>
    <t>PATIENCE ONOMEdo</t>
  </si>
  <si>
    <t>ED/OR/EV/BL/FL/01</t>
  </si>
  <si>
    <t>BLESSING IMAFIDON</t>
  </si>
  <si>
    <t>ED/OR/EV/BR/PA/05</t>
  </si>
  <si>
    <t>BRIDGET OKONOFUWA</t>
  </si>
  <si>
    <t>ED/OR/EV/GL/OS/01</t>
  </si>
  <si>
    <t>GLADYS AFEISUME</t>
  </si>
  <si>
    <t>ED/OR/EV/JE/RO/06</t>
  </si>
  <si>
    <t>JENNIFER OKORO</t>
  </si>
  <si>
    <t>ED/OR/EV/SU/ST/03</t>
  </si>
  <si>
    <t>SUCCESS UWUDIA</t>
  </si>
  <si>
    <t>ED/OR/EV/KU/RO/06</t>
  </si>
  <si>
    <t>KUSUMI ARUNA</t>
  </si>
  <si>
    <t>ED/OR/EV/ST/PA/05</t>
  </si>
  <si>
    <t>STEPHANY OGBEIDE</t>
  </si>
  <si>
    <t>ED/OR/EV/BE/PA/01</t>
  </si>
  <si>
    <t>BEATRICE ADAM</t>
  </si>
  <si>
    <t>ED/OR/UG/IZ/PA/06</t>
  </si>
  <si>
    <t>IZIEGBE WILSON</t>
  </si>
  <si>
    <t>08157789546</t>
  </si>
  <si>
    <t>ED/OR/UG/JE/UN/02</t>
  </si>
  <si>
    <t>JESSICA IYOHA</t>
  </si>
  <si>
    <t>26/04/2019</t>
  </si>
  <si>
    <t>ED/OR/UG/IR/RU/02</t>
  </si>
  <si>
    <t>IROGHAMA OSADOLOR</t>
  </si>
  <si>
    <t>26/04/2018</t>
  </si>
  <si>
    <t>ED/OR/UG/AD/LO/02</t>
  </si>
  <si>
    <t>ADA OMONIHU</t>
  </si>
  <si>
    <t>ED/OR/UG/PE/EV/02</t>
  </si>
  <si>
    <t>PEACE OSAZEMWINDE</t>
  </si>
  <si>
    <t>OSARIEME SUNNY</t>
  </si>
  <si>
    <t>JOY ULOKO</t>
  </si>
  <si>
    <t>27/04/2018</t>
  </si>
  <si>
    <t>ED/OR/EV/HA/CH/02</t>
  </si>
  <si>
    <t>HAPPY ITAMAN</t>
  </si>
  <si>
    <t>ED/OR/UG/CY/RO/02</t>
  </si>
  <si>
    <t>MARYANN IGORU</t>
  </si>
  <si>
    <t>ED/OR/UG/AB/DO/02</t>
  </si>
  <si>
    <t>ABIGAIL IGUMA</t>
  </si>
  <si>
    <t>ED/OR/UG/BL/EV/03</t>
  </si>
  <si>
    <t>BLESSING ADASAJI</t>
  </si>
  <si>
    <t>ED/OR/UG/BL/RI/01</t>
  </si>
  <si>
    <t>BLESSING OSEMWENGIE</t>
  </si>
  <si>
    <t>19/04/2018</t>
  </si>
  <si>
    <t>ED/OR/UG/SI/RH/01</t>
  </si>
  <si>
    <t>SILVIA OSAMUDIAMEN</t>
  </si>
  <si>
    <t>09026971174</t>
  </si>
  <si>
    <t>18/04/2018</t>
  </si>
  <si>
    <t>GINIKA AJUOMA</t>
  </si>
  <si>
    <t>08105638386</t>
  </si>
  <si>
    <t>ED/OR/UG/PE/PA/03</t>
  </si>
  <si>
    <t>PEACE AIGBEDE</t>
  </si>
  <si>
    <t>09072646454</t>
  </si>
  <si>
    <t>ED/OR/EV/RA/JU/01</t>
  </si>
  <si>
    <t>RACHAEL EHIGIAMUSOE</t>
  </si>
  <si>
    <t>FATHER</t>
  </si>
  <si>
    <t>ED/OR/EV/ME/PA/03</t>
  </si>
  <si>
    <t>MERCY IGUARE</t>
  </si>
  <si>
    <t>ED/OR/EV/CO/EU/03</t>
  </si>
  <si>
    <t>CONSTANCE MOMOH</t>
  </si>
  <si>
    <t>08127351374</t>
  </si>
  <si>
    <t>ED/OR/EV/GL/NG/05</t>
  </si>
  <si>
    <t>GLADYS UZOMA</t>
  </si>
  <si>
    <t>17/04/2018</t>
  </si>
  <si>
    <t>ED/OR/UG/PR/PA/02</t>
  </si>
  <si>
    <t>PROGRESS AHUNWAN</t>
  </si>
  <si>
    <t>08116605529</t>
  </si>
  <si>
    <t>ED/OR/UG/PE/BL/01</t>
  </si>
  <si>
    <t>ED/OR/UG/OS/AT/01</t>
  </si>
  <si>
    <t>OSARIEME AMADASUN</t>
  </si>
  <si>
    <t>07052753571</t>
  </si>
  <si>
    <t>ED/OR/UG/ZO/NN/02</t>
  </si>
  <si>
    <t>ZOE AZUBUIKE</t>
  </si>
  <si>
    <t>09050307069</t>
  </si>
  <si>
    <t>ED/OR/UG/HO/RO/02</t>
  </si>
  <si>
    <t>HOPE IKUVBOGNE</t>
  </si>
  <si>
    <t>08119324922</t>
  </si>
  <si>
    <t>ED/OR/UG/BL/RH/02</t>
  </si>
  <si>
    <t>BLESSING IYOHA</t>
  </si>
  <si>
    <t>ED/OR/UG/CY/LO/02</t>
  </si>
  <si>
    <t>ED/OR/UG/HA/PA/02</t>
  </si>
  <si>
    <t>HANNAH OMOREGBE</t>
  </si>
  <si>
    <t>ED/OR/UG/MA/MO/03</t>
  </si>
  <si>
    <t>MARY OKONGWU</t>
  </si>
  <si>
    <t>ED/OR/UG/VE/ME/03</t>
  </si>
  <si>
    <t>VERA IYOHA</t>
  </si>
  <si>
    <t>ED/OR/EV/FA/ST/04</t>
  </si>
  <si>
    <t>FATIMAH ADBULMUMIN</t>
  </si>
  <si>
    <t>ED/OR/EV/RA/ST/05</t>
  </si>
  <si>
    <t>RAHNETU ABU YUSUF</t>
  </si>
  <si>
    <t>ELOGHOSA OSAGIEDE</t>
  </si>
  <si>
    <t>ED/OR/EV/AN/CL/03</t>
  </si>
  <si>
    <t>ANNABEL OWIE</t>
  </si>
  <si>
    <t>ED/OR/EV/MI/CL/02</t>
  </si>
  <si>
    <t>MIRACLE OWIE</t>
  </si>
  <si>
    <t>ED/OR/EV/FA/GI/02</t>
  </si>
  <si>
    <t>FAVOUR EBOIGBE</t>
  </si>
  <si>
    <t>ED/OR/EV/PA/ST/01</t>
  </si>
  <si>
    <t xml:space="preserve">PATIENCE ANDREW </t>
  </si>
  <si>
    <t>ED/OR/EV/ES/PA/06</t>
  </si>
  <si>
    <t>ESTHER AGBONHARE</t>
  </si>
  <si>
    <t>08128864203</t>
  </si>
  <si>
    <t>ED/OR/EV/IV/FA/03</t>
  </si>
  <si>
    <t>IVIE AGHO</t>
  </si>
  <si>
    <t>08146718718</t>
  </si>
  <si>
    <t>ED/OR/EV/HO/QU/10</t>
  </si>
  <si>
    <t>HOLINESS AIGBEKAEN</t>
  </si>
  <si>
    <t>ED/OR/EV/ME/JU/05</t>
  </si>
  <si>
    <t>MERCY OSARIEMEN</t>
  </si>
  <si>
    <t>ED/OR/EV/LO/SO/01</t>
  </si>
  <si>
    <t>LOVETH FIRYD</t>
  </si>
  <si>
    <t>ED/OR/EV/MI/RO/04</t>
  </si>
  <si>
    <t>MICHELLE AYENI</t>
  </si>
  <si>
    <t>ED/OR/EV/DI/TA/06</t>
  </si>
  <si>
    <t>DIVINE AGONOH</t>
  </si>
  <si>
    <t>ED/OR/EV/BL/ES/03</t>
  </si>
  <si>
    <t xml:space="preserve"> BLESSING ODUWAMWEN</t>
  </si>
  <si>
    <t>ED/OR/EV/BL/MI/10</t>
  </si>
  <si>
    <t xml:space="preserve"> BLESSING PATRICK</t>
  </si>
  <si>
    <t>ED/OR/EV/PA/JU/03</t>
  </si>
  <si>
    <t xml:space="preserve">PATRICIA IMOHIMI </t>
  </si>
  <si>
    <t>ED/OR/EV/PR/AD/01</t>
  </si>
  <si>
    <t>PRECIOUS JULIUS</t>
  </si>
  <si>
    <t>09024665934</t>
  </si>
  <si>
    <t>ED/OR/EV/JE/VI/01</t>
  </si>
  <si>
    <t>JENNIFER OYIBORO</t>
  </si>
  <si>
    <t xml:space="preserve"> MARY ITOYA</t>
  </si>
  <si>
    <t>ED/OR/EV/GO/JU/01</t>
  </si>
  <si>
    <t>GOODNESS EMWINGHARE</t>
  </si>
  <si>
    <t xml:space="preserve">SONIA AGHO </t>
  </si>
  <si>
    <t>ED/OR/EV/LO/JU/04</t>
  </si>
  <si>
    <t xml:space="preserve"> LOVETH IMOHIMI</t>
  </si>
  <si>
    <t xml:space="preserve">GLORY AGHO </t>
  </si>
  <si>
    <t>07066933385</t>
  </si>
  <si>
    <t>ED/OR/EV/SO/CH/06</t>
  </si>
  <si>
    <t xml:space="preserve"> SOPHIA OBOZOGHO</t>
  </si>
  <si>
    <t>09073133228</t>
  </si>
  <si>
    <t>ED/OR/EV/FA/MA/02</t>
  </si>
  <si>
    <t xml:space="preserve"> FAVOUR INEGBEDION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</si>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</sst>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12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b/>
      <sz val="1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DA9F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5" fillId="0" borderId="0"/>
  </cellStyleXfs>
  <cellXfs count="87">
    <xf numFmtId="0" fontId="0" fillId="0" borderId="0" xfId="0"/>
    <xf numFmtId="0" fontId="0" fillId="0" borderId="0" xfId="0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1" fillId="0" borderId="0" xfId="0" applyFont="1" applyAlignment="1">
      <alignment horizontal="left" vertical="center"/>
    </xf>
    <xf numFmtId="20" fontId="0" fillId="0" borderId="0" xfId="0" applyNumberFormat="1" applyAlignment="1">
      <alignment horizontal="left" vertical="center"/>
    </xf>
    <xf numFmtId="0" fontId="3" fillId="0" borderId="0" xfId="0" applyFont="1" applyAlignment="1">
      <alignment horizontal="left" vertical="center"/>
    </xf>
    <xf numFmtId="20" fontId="3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0" fillId="2" borderId="0" xfId="0" applyFill="1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4" borderId="0" xfId="0" applyFill="1" applyAlignment="1">
      <alignment horizontal="left" vertical="center"/>
    </xf>
    <xf numFmtId="9" fontId="0" fillId="0" borderId="0" xfId="0" applyNumberFormat="1" applyAlignment="1">
      <alignment horizontal="left" vertical="center"/>
    </xf>
    <xf numFmtId="0" fontId="0" fillId="0" borderId="0" xfId="0" pivotButton="1" applyAlignment="1">
      <alignment horizontal="left" vertical="center"/>
    </xf>
    <xf numFmtId="10" fontId="0" fillId="0" borderId="0" xfId="0" applyNumberFormat="1" applyAlignment="1">
      <alignment horizontal="left" vertical="center"/>
    </xf>
    <xf numFmtId="0" fontId="0" fillId="5" borderId="0" xfId="0" applyFill="1"/>
    <xf numFmtId="0" fontId="6" fillId="5" borderId="0" xfId="1" applyFont="1" applyFill="1"/>
    <xf numFmtId="0" fontId="5" fillId="5" borderId="0" xfId="1" applyFill="1"/>
    <xf numFmtId="0" fontId="6" fillId="5" borderId="0" xfId="1" applyFont="1" applyFill="1" applyAlignment="1">
      <alignment horizontal="center" vertical="center"/>
    </xf>
    <xf numFmtId="0" fontId="6" fillId="5" borderId="0" xfId="1" applyFont="1" applyFill="1" applyAlignment="1">
      <alignment horizontal="center" vertical="center" wrapText="1"/>
    </xf>
    <xf numFmtId="0" fontId="6" fillId="5" borderId="1" xfId="1" applyFont="1" applyFill="1" applyBorder="1" applyAlignment="1">
      <alignment horizontal="center" wrapText="1"/>
    </xf>
    <xf numFmtId="14" fontId="7" fillId="3" borderId="1" xfId="1" applyNumberFormat="1" applyFont="1" applyFill="1" applyBorder="1" applyAlignment="1">
      <alignment vertical="center"/>
    </xf>
    <xf numFmtId="0" fontId="7" fillId="3" borderId="1" xfId="1" applyFont="1" applyFill="1" applyBorder="1" applyAlignment="1">
      <alignment horizontal="center" vertical="center"/>
    </xf>
    <xf numFmtId="0" fontId="0" fillId="3" borderId="1" xfId="0" applyFill="1" applyBorder="1"/>
    <xf numFmtId="0" fontId="5" fillId="3" borderId="1" xfId="1" applyFill="1" applyBorder="1"/>
    <xf numFmtId="0" fontId="0" fillId="7" borderId="0" xfId="0" applyFill="1" applyAlignment="1">
      <alignment horizontal="left" vertical="center"/>
    </xf>
    <xf numFmtId="0" fontId="2" fillId="7" borderId="0" xfId="0" applyFont="1" applyFill="1" applyAlignment="1">
      <alignment horizontal="left" vertical="center"/>
    </xf>
    <xf numFmtId="14" fontId="0" fillId="7" borderId="0" xfId="0" applyNumberFormat="1" applyFill="1" applyAlignment="1">
      <alignment horizontal="left" vertical="center"/>
    </xf>
    <xf numFmtId="164" fontId="0" fillId="7" borderId="0" xfId="0" applyNumberFormat="1" applyFill="1" applyAlignment="1">
      <alignment horizontal="left" vertical="center"/>
    </xf>
    <xf numFmtId="0" fontId="1" fillId="7" borderId="0" xfId="0" applyFont="1" applyFill="1" applyAlignment="1">
      <alignment horizontal="left" vertical="center"/>
    </xf>
    <xf numFmtId="0" fontId="1" fillId="7" borderId="0" xfId="0" applyFont="1" applyFill="1" applyAlignment="1">
      <alignment horizontal="left" vertical="center" wrapText="1"/>
    </xf>
    <xf numFmtId="164" fontId="0" fillId="7" borderId="0" xfId="0" applyNumberFormat="1" applyFill="1" applyAlignment="1">
      <alignment horizontal="left" vertical="center" wrapText="1"/>
    </xf>
    <xf numFmtId="49" fontId="0" fillId="7" borderId="0" xfId="0" applyNumberFormat="1" applyFill="1" applyAlignment="1">
      <alignment horizontal="left" vertical="center" wrapText="1"/>
    </xf>
    <xf numFmtId="14" fontId="1" fillId="7" borderId="0" xfId="0" applyNumberFormat="1" applyFont="1" applyFill="1" applyAlignment="1">
      <alignment horizontal="left" vertical="center"/>
    </xf>
    <xf numFmtId="164" fontId="1" fillId="7" borderId="0" xfId="0" applyNumberFormat="1" applyFont="1" applyFill="1" applyAlignment="1">
      <alignment horizontal="left" vertical="center"/>
    </xf>
    <xf numFmtId="0" fontId="0" fillId="7" borderId="0" xfId="0" applyFill="1" applyAlignment="1">
      <alignment horizontal="left"/>
    </xf>
    <xf numFmtId="0" fontId="1" fillId="7" borderId="0" xfId="0" applyFont="1" applyFill="1" applyAlignment="1">
      <alignment horizontal="left" wrapText="1"/>
    </xf>
    <xf numFmtId="0" fontId="0" fillId="7" borderId="0" xfId="0" applyFill="1" applyAlignment="1">
      <alignment horizontal="left" wrapText="1"/>
    </xf>
    <xf numFmtId="0" fontId="0" fillId="7" borderId="0" xfId="0" applyFill="1" applyAlignment="1" applyProtection="1">
      <alignment horizontal="left" vertical="center"/>
      <protection locked="0"/>
    </xf>
    <xf numFmtId="0" fontId="0" fillId="0" borderId="0" xfId="0" applyAlignment="1" applyProtection="1">
      <alignment horizontal="left" vertical="center"/>
      <protection locked="0"/>
    </xf>
    <xf numFmtId="164" fontId="0" fillId="7" borderId="0" xfId="0" applyNumberFormat="1" applyFill="1" applyAlignment="1" applyProtection="1">
      <alignment horizontal="left" vertical="center"/>
      <protection locked="0"/>
    </xf>
    <xf numFmtId="0" fontId="2" fillId="7" borderId="0" xfId="0" applyFont="1" applyFill="1" applyAlignment="1" applyProtection="1">
      <alignment horizontal="left" vertical="center"/>
      <protection locked="0"/>
    </xf>
    <xf numFmtId="0" fontId="1" fillId="6" borderId="0" xfId="0" applyFont="1" applyFill="1" applyAlignment="1" applyProtection="1">
      <alignment horizontal="left" vertical="center"/>
      <protection locked="0"/>
    </xf>
    <xf numFmtId="0" fontId="1" fillId="3" borderId="0" xfId="0" applyFont="1" applyFill="1" applyAlignment="1">
      <alignment horizontal="left" vertical="center"/>
    </xf>
    <xf numFmtId="1" fontId="0" fillId="7" borderId="0" xfId="0" applyNumberFormat="1" applyFill="1" applyAlignment="1" applyProtection="1">
      <alignment horizontal="left" vertical="center"/>
      <protection locked="0"/>
    </xf>
    <xf numFmtId="49" fontId="0" fillId="7" borderId="0" xfId="0" applyNumberFormat="1" applyFill="1" applyAlignment="1" applyProtection="1">
      <alignment horizontal="left" vertical="center"/>
      <protection locked="0"/>
    </xf>
    <xf numFmtId="0" fontId="0" fillId="7" borderId="0" xfId="0" applyFont="1" applyFill="1" applyBorder="1" applyAlignment="1">
      <alignment horizontal="left" vertical="center"/>
    </xf>
    <xf numFmtId="14" fontId="0" fillId="7" borderId="0" xfId="0" applyNumberFormat="1" applyFont="1" applyFill="1" applyBorder="1" applyAlignment="1">
      <alignment horizontal="left" vertical="center"/>
    </xf>
    <xf numFmtId="0" fontId="0" fillId="7" borderId="0" xfId="0" applyNumberFormat="1" applyFont="1" applyFill="1" applyBorder="1" applyAlignment="1">
      <alignment horizontal="left" vertical="center"/>
    </xf>
    <xf numFmtId="164" fontId="0" fillId="7" borderId="0" xfId="0" applyNumberFormat="1" applyFont="1" applyFill="1" applyBorder="1" applyAlignment="1">
      <alignment horizontal="left" vertical="center"/>
    </xf>
    <xf numFmtId="0" fontId="0" fillId="7" borderId="0" xfId="0" applyFont="1" applyFill="1" applyBorder="1" applyAlignment="1" applyProtection="1">
      <alignment horizontal="left" vertical="center"/>
      <protection locked="0"/>
    </xf>
    <xf numFmtId="0" fontId="0" fillId="7" borderId="0" xfId="0" applyFill="1" applyAlignment="1" applyProtection="1">
      <alignment horizontal="left" vertical="center"/>
    </xf>
    <xf numFmtId="0" fontId="3" fillId="7" borderId="0" xfId="0" applyFont="1" applyFill="1" applyAlignment="1" applyProtection="1">
      <alignment horizontal="left" vertical="center"/>
    </xf>
    <xf numFmtId="1" fontId="3" fillId="7" borderId="0" xfId="0" applyNumberFormat="1" applyFont="1" applyFill="1" applyAlignment="1" applyProtection="1">
      <alignment horizontal="left" vertical="center"/>
    </xf>
    <xf numFmtId="164" fontId="3" fillId="7" borderId="0" xfId="0" applyNumberFormat="1" applyFont="1" applyFill="1" applyAlignment="1" applyProtection="1">
      <alignment horizontal="left" vertical="center"/>
    </xf>
    <xf numFmtId="49" fontId="3" fillId="7" borderId="0" xfId="0" applyNumberFormat="1" applyFont="1" applyFill="1" applyAlignment="1" applyProtection="1">
      <alignment horizontal="left" vertical="center"/>
    </xf>
    <xf numFmtId="1" fontId="3" fillId="0" borderId="0" xfId="0" applyNumberFormat="1" applyFont="1" applyAlignment="1" applyProtection="1">
      <alignment vertical="top" wrapText="1"/>
    </xf>
    <xf numFmtId="0" fontId="3" fillId="7" borderId="2" xfId="0" applyFont="1" applyFill="1" applyBorder="1" applyAlignment="1" applyProtection="1">
      <alignment horizontal="left" vertical="center"/>
    </xf>
    <xf numFmtId="0" fontId="8" fillId="7" borderId="2" xfId="0" applyFont="1" applyFill="1" applyBorder="1" applyAlignment="1" applyProtection="1">
      <alignment horizontal="left" vertical="center"/>
    </xf>
    <xf numFmtId="0" fontId="9" fillId="7" borderId="2" xfId="0" applyFont="1" applyFill="1" applyBorder="1" applyAlignment="1" applyProtection="1">
      <alignment horizontal="left" vertical="center"/>
    </xf>
    <xf numFmtId="0" fontId="3" fillId="0" borderId="0" xfId="0" applyFont="1" applyAlignment="1" applyProtection="1">
      <alignment horizontal="left" vertical="center"/>
    </xf>
    <xf numFmtId="0" fontId="0" fillId="0" borderId="0" xfId="0" applyAlignment="1" applyProtection="1">
      <alignment horizontal="left" vertical="center"/>
    </xf>
    <xf numFmtId="1" fontId="0" fillId="7" borderId="0" xfId="0" applyNumberFormat="1" applyFill="1" applyAlignment="1" applyProtection="1">
      <alignment horizontal="left" vertical="center"/>
    </xf>
    <xf numFmtId="164" fontId="0" fillId="7" borderId="0" xfId="0" applyNumberFormat="1" applyFill="1" applyAlignment="1" applyProtection="1">
      <alignment horizontal="left" vertical="center"/>
    </xf>
    <xf numFmtId="49" fontId="0" fillId="7" borderId="0" xfId="0" applyNumberFormat="1" applyFill="1" applyAlignment="1" applyProtection="1">
      <alignment horizontal="left" vertical="center"/>
    </xf>
    <xf numFmtId="0" fontId="2" fillId="7" borderId="0" xfId="0" applyFont="1" applyFill="1" applyAlignment="1" applyProtection="1">
      <alignment horizontal="left" vertical="center"/>
    </xf>
    <xf numFmtId="0" fontId="1" fillId="7" borderId="0" xfId="0" applyFont="1" applyFill="1" applyAlignment="1" applyProtection="1">
      <alignment horizontal="left" vertical="center"/>
    </xf>
    <xf numFmtId="14" fontId="0" fillId="0" borderId="0" xfId="0" applyNumberFormat="1" applyAlignment="1" applyProtection="1">
      <alignment horizontal="left" vertical="center"/>
    </xf>
    <xf numFmtId="0" fontId="0" fillId="7" borderId="0" xfId="0" applyFont="1" applyFill="1" applyBorder="1" applyAlignment="1" applyProtection="1">
      <alignment horizontal="left" vertical="center"/>
    </xf>
    <xf numFmtId="0" fontId="2" fillId="7" borderId="0" xfId="0" applyFont="1" applyFill="1" applyBorder="1" applyAlignment="1" applyProtection="1">
      <alignment horizontal="left" vertical="center"/>
    </xf>
    <xf numFmtId="14" fontId="0" fillId="7" borderId="0" xfId="0" applyNumberFormat="1" applyFont="1" applyFill="1" applyBorder="1" applyAlignment="1" applyProtection="1">
      <alignment horizontal="left" vertical="center"/>
    </xf>
    <xf numFmtId="0" fontId="0" fillId="7" borderId="0" xfId="0" applyNumberFormat="1" applyFont="1" applyFill="1" applyBorder="1" applyAlignment="1" applyProtection="1">
      <alignment horizontal="left" vertical="center"/>
    </xf>
    <xf numFmtId="0" fontId="0" fillId="7" borderId="0" xfId="0" applyFill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1" fillId="7" borderId="0" xfId="0" applyFont="1" applyFill="1" applyBorder="1" applyAlignment="1" applyProtection="1">
      <alignment horizontal="left" vertical="center"/>
      <protection locked="0"/>
    </xf>
    <xf numFmtId="164" fontId="0" fillId="7" borderId="0" xfId="0" applyNumberFormat="1" applyFont="1" applyFill="1" applyBorder="1" applyAlignment="1" applyProtection="1">
      <alignment horizontal="left" vertical="center"/>
    </xf>
    <xf numFmtId="0" fontId="0" fillId="0" borderId="0" xfId="0" applyAlignment="1">
      <alignment horizontal="left" vertical="center"/>
    </xf>
    <xf numFmtId="0" fontId="0" fillId="7" borderId="0" xfId="0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7" borderId="0" xfId="0" applyFill="1" applyAlignment="1">
      <alignment horizontal="left" vertical="center"/>
    </xf>
    <xf numFmtId="49" fontId="0" fillId="7" borderId="0" xfId="0" applyNumberFormat="1" applyFill="1" applyAlignment="1">
      <alignment horizontal="left" vertical="center"/>
    </xf>
    <xf numFmtId="14" fontId="1" fillId="7" borderId="0" xfId="0" applyNumberFormat="1" applyFont="1" applyFill="1" applyAlignment="1">
      <alignment horizontal="left" vertical="center" wrapText="1"/>
    </xf>
    <xf numFmtId="0" fontId="0" fillId="7" borderId="0" xfId="0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7" borderId="0" xfId="0" applyFill="1" applyAlignment="1">
      <alignment horizontal="left" vertical="center"/>
    </xf>
  </cellXfs>
  <cellStyles count="2">
    <cellStyle name="Normal" xfId="0" builtinId="0"/>
    <cellStyle name="Normal 2" xfId="1" xr:uid="{00000000-0005-0000-0000-000001000000}"/>
  </cellStyles>
  <dxfs count="39"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numFmt numFmtId="14" formatCode="0.00%"/>
    </dxf>
    <dxf>
      <fill>
        <patternFill>
          <bgColor auto="1"/>
        </patternFill>
      </fill>
    </dxf>
    <dxf>
      <fill>
        <patternFill>
          <bgColor auto="1"/>
        </patternFill>
      </fill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  <dxf>
      <alignment horizontal="left"/>
    </dxf>
    <dxf>
      <alignment vertical="center"/>
    </dxf>
    <dxf>
      <border>
        <left/>
      </border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externalLink" Target="externalLinks/externalLink6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ustomXml" Target="../customXml/item2.xml"/><Relationship Id="rId10" Type="http://schemas.openxmlformats.org/officeDocument/2006/relationships/externalLink" Target="externalLinks/externalLink3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externalLink" Target="externalLinks/externalLink7.xml"/><Relationship Id="rId22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a360_NG/Shared%20Documents/Data%20Cleaning%20A360%20Nigeria%20Ed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/Downloads/OYO%20DATABASE%20apr-may%20IJAY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MZA%20IBRAHIM/Downloads/Updated%20Data%20base%20for%20EDO.%20sharepoint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burnaboy/Desktop/IJAYE%20DATAB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ZA%20IBRAHIM\Downloads\Data%20Cleaning%20A360%20Nigeria%20Edo..............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MZA%20IBRAHIM\Downloads\Data%20Cleaning%20A360%20Nigeria%20Edo..............%20(2)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Cleaning%20A360%20Nigeria%20Edo%20CLEANED..%20(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Registration"/>
      <sheetName val="Attendance"/>
      <sheetName val="Service Provision"/>
      <sheetName val="Summary"/>
      <sheetName val="Summary Sheet"/>
      <sheetName val="Lists (DO NOT TOUCH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">
          <cell r="B2" t="str">
            <v>Northern</v>
          </cell>
          <cell r="D2" t="str">
            <v>Ajingi</v>
          </cell>
          <cell r="E2" t="str">
            <v>AFAKA</v>
          </cell>
          <cell r="J2" t="str">
            <v>IPC/Mobilizer</v>
          </cell>
          <cell r="L2" t="str">
            <v>Pregnant</v>
          </cell>
          <cell r="M2" t="str">
            <v>LLH Class</v>
          </cell>
          <cell r="N2" t="str">
            <v>1 to 1</v>
          </cell>
          <cell r="P2" t="str">
            <v>A: First Visit</v>
          </cell>
          <cell r="Q2" t="str">
            <v>0: No Method</v>
          </cell>
          <cell r="S2" t="str">
            <v>No</v>
          </cell>
          <cell r="T2" t="str">
            <v>Neither</v>
          </cell>
        </row>
        <row r="3">
          <cell r="B3" t="str">
            <v>Southern</v>
          </cell>
          <cell r="D3" t="str">
            <v>AMAC</v>
          </cell>
          <cell r="E3" t="str">
            <v>AGUNU</v>
          </cell>
          <cell r="J3" t="str">
            <v>Peer/Friend</v>
          </cell>
          <cell r="L3" t="str">
            <v>Not Pregnant</v>
          </cell>
          <cell r="M3" t="str">
            <v>Matasa Matan Arewa</v>
          </cell>
          <cell r="N3" t="str">
            <v>Group</v>
          </cell>
          <cell r="P3" t="str">
            <v>B: Follow-up Visit (e.g. method cont.)</v>
          </cell>
          <cell r="Q3" t="str">
            <v>1: IUD</v>
          </cell>
          <cell r="S3" t="str">
            <v>Yes</v>
          </cell>
          <cell r="T3" t="str">
            <v>EC</v>
          </cell>
        </row>
        <row r="4">
          <cell r="D4" t="str">
            <v>Ajaokuta</v>
          </cell>
          <cell r="E4" t="str">
            <v>ADUWA</v>
          </cell>
          <cell r="J4" t="str">
            <v>Facebook</v>
          </cell>
          <cell r="L4" t="str">
            <v>Unsure</v>
          </cell>
          <cell r="M4" t="str">
            <v>Walk-in Counseling</v>
          </cell>
          <cell r="P4" t="str">
            <v>C: Repeat Visit</v>
          </cell>
          <cell r="Q4" t="str">
            <v>2: Implant</v>
          </cell>
          <cell r="T4" t="str">
            <v>Condom</v>
          </cell>
        </row>
        <row r="5">
          <cell r="D5" t="str">
            <v>Afijio</v>
          </cell>
          <cell r="E5" t="str">
            <v>ADABKA</v>
          </cell>
          <cell r="J5" t="str">
            <v>Mentor (MMA)</v>
          </cell>
          <cell r="Q5" t="str">
            <v>3: Injection</v>
          </cell>
          <cell r="T5" t="str">
            <v>Both EC and Condoms</v>
          </cell>
        </row>
        <row r="6">
          <cell r="D6" t="str">
            <v>Aboh Mbaise</v>
          </cell>
          <cell r="E6" t="str">
            <v>ABDALLAWA/MAGARYA</v>
          </cell>
          <cell r="J6" t="str">
            <v>Husband</v>
          </cell>
          <cell r="Q6" t="str">
            <v>4: Pills</v>
          </cell>
        </row>
        <row r="7">
          <cell r="D7" t="str">
            <v>Abeokuta North</v>
          </cell>
          <cell r="E7" t="str">
            <v>ABBARE YELWA</v>
          </cell>
          <cell r="J7" t="str">
            <v>Other</v>
          </cell>
          <cell r="Q7" t="str">
            <v>5: Condoms</v>
          </cell>
        </row>
        <row r="8">
          <cell r="D8" t="str">
            <v>Akoko South-East</v>
          </cell>
          <cell r="E8" t="str">
            <v>AGUNJI</v>
          </cell>
          <cell r="Q8" t="str">
            <v>6: EC</v>
          </cell>
        </row>
        <row r="9">
          <cell r="D9" t="str">
            <v>Abi</v>
          </cell>
          <cell r="E9" t="str">
            <v>ABBERE II</v>
          </cell>
        </row>
        <row r="10">
          <cell r="D10" t="str">
            <v>Abua/Odual</v>
          </cell>
          <cell r="E10" t="str">
            <v>ABINSI</v>
          </cell>
        </row>
        <row r="11">
          <cell r="D11" t="str">
            <v>Ajeromi-Ifelodun</v>
          </cell>
          <cell r="E11" t="str">
            <v>AFA/DIG/MAUDORI</v>
          </cell>
        </row>
        <row r="12">
          <cell r="D12" t="str">
            <v>Adavi</v>
          </cell>
          <cell r="E12" t="str">
            <v>ABONG</v>
          </cell>
        </row>
        <row r="13">
          <cell r="D13" t="str">
            <v>Akoko North-West</v>
          </cell>
          <cell r="E13" t="str">
            <v>AGBAN</v>
          </cell>
        </row>
        <row r="14">
          <cell r="D14" t="str">
            <v>Ahoada East</v>
          </cell>
          <cell r="E14" t="str">
            <v>ADUDU</v>
          </cell>
        </row>
        <row r="15">
          <cell r="D15" t="str">
            <v>Akamkpa</v>
          </cell>
          <cell r="E15" t="str">
            <v>AFOGO</v>
          </cell>
        </row>
        <row r="16">
          <cell r="D16" t="str">
            <v>Aguata</v>
          </cell>
          <cell r="E16" t="str">
            <v>ADOKA-ICHO</v>
          </cell>
        </row>
        <row r="17">
          <cell r="D17" t="str">
            <v>Akko</v>
          </cell>
          <cell r="E17" t="str">
            <v>AGADAGBA</v>
          </cell>
        </row>
        <row r="18">
          <cell r="D18" t="str">
            <v>Ado Ekiti</v>
          </cell>
          <cell r="E18" t="str">
            <v>ABORO</v>
          </cell>
        </row>
        <row r="19">
          <cell r="D19" t="str">
            <v>Abeokuta South</v>
          </cell>
          <cell r="E19" t="str">
            <v>ABBARI</v>
          </cell>
        </row>
        <row r="20">
          <cell r="D20" t="str">
            <v>Abak</v>
          </cell>
          <cell r="E20" t="str">
            <v>ABAJI NORTH EAST</v>
          </cell>
        </row>
        <row r="21">
          <cell r="D21" t="str">
            <v>Abadam</v>
          </cell>
          <cell r="E21" t="str">
            <v>ABADAWA</v>
          </cell>
        </row>
        <row r="22">
          <cell r="D22" t="str">
            <v>Abakaliki</v>
          </cell>
          <cell r="E22" t="str">
            <v>ABAJI SOUTH EAST</v>
          </cell>
        </row>
        <row r="23">
          <cell r="D23" t="str">
            <v>Ahiazu Mbaise</v>
          </cell>
          <cell r="E23" t="str">
            <v>ADOKPA</v>
          </cell>
        </row>
        <row r="24">
          <cell r="D24" t="str">
            <v>Agwara</v>
          </cell>
          <cell r="E24" t="str">
            <v>ADOGI</v>
          </cell>
        </row>
        <row r="25">
          <cell r="D25" t="str">
            <v>Akinyele</v>
          </cell>
          <cell r="E25" t="str">
            <v>AGADA/BAGAJI</v>
          </cell>
        </row>
        <row r="26">
          <cell r="D26" t="str">
            <v>Abaji</v>
          </cell>
          <cell r="E26" t="str">
            <v>ABAJI CENTRAL</v>
          </cell>
        </row>
        <row r="27">
          <cell r="D27" t="str">
            <v>Akoko South-West</v>
          </cell>
          <cell r="E27" t="str">
            <v>AGBASHI</v>
          </cell>
        </row>
        <row r="28">
          <cell r="D28" t="str">
            <v>Ado-Odo/Ota</v>
          </cell>
          <cell r="E28" t="str">
            <v>ACHIKA</v>
          </cell>
        </row>
        <row r="29">
          <cell r="D29" t="str">
            <v>Afikpo North</v>
          </cell>
          <cell r="E29" t="str">
            <v>ADAKAWA</v>
          </cell>
        </row>
        <row r="30">
          <cell r="D30" t="str">
            <v>Agaie</v>
          </cell>
          <cell r="E30" t="str">
            <v>ADIKO</v>
          </cell>
        </row>
        <row r="31">
          <cell r="D31" t="str">
            <v>Agatu</v>
          </cell>
          <cell r="E31" t="str">
            <v>ADIKPO METROPOLIS</v>
          </cell>
        </row>
        <row r="32">
          <cell r="D32" t="str">
            <v>Aba North</v>
          </cell>
          <cell r="E32" t="str">
            <v>ABBA NA SHEHU</v>
          </cell>
        </row>
        <row r="33">
          <cell r="D33" t="str">
            <v>Ahoada West</v>
          </cell>
          <cell r="E33" t="str">
            <v>ADUM WEST</v>
          </cell>
        </row>
        <row r="34">
          <cell r="D34" t="str">
            <v>Aba South</v>
          </cell>
          <cell r="E34" t="str">
            <v>ABBARE I</v>
          </cell>
        </row>
        <row r="35">
          <cell r="D35" t="str">
            <v>Afikpo South</v>
          </cell>
          <cell r="E35" t="str">
            <v>ADARAWO</v>
          </cell>
        </row>
        <row r="36">
          <cell r="D36" t="str">
            <v>Akoko North-East</v>
          </cell>
          <cell r="E36" t="str">
            <v>AGAZA</v>
          </cell>
        </row>
        <row r="37">
          <cell r="D37" t="str">
            <v>Akoko-Edo</v>
          </cell>
          <cell r="E37" t="str">
            <v>AGAN</v>
          </cell>
        </row>
        <row r="38">
          <cell r="D38" t="str">
            <v>Agege</v>
          </cell>
          <cell r="E38" t="str">
            <v>ADOKA-HAJE</v>
          </cell>
        </row>
        <row r="39">
          <cell r="D39" t="str">
            <v>Akuku-Toru</v>
          </cell>
          <cell r="E39" t="str">
            <v>AGWADA</v>
          </cell>
        </row>
        <row r="40">
          <cell r="D40" t="str">
            <v>Akure North</v>
          </cell>
          <cell r="E40" t="str">
            <v>AGWATASHI</v>
          </cell>
        </row>
        <row r="41">
          <cell r="D41" t="str">
            <v>Akure South</v>
          </cell>
          <cell r="E41" t="str">
            <v>AGYAGA</v>
          </cell>
        </row>
        <row r="42">
          <cell r="D42" t="str">
            <v>Akwanga</v>
          </cell>
          <cell r="E42" t="str">
            <v>AGYANA/PANDAGI</v>
          </cell>
        </row>
        <row r="43">
          <cell r="D43" t="str">
            <v>Albasu</v>
          </cell>
          <cell r="E43" t="str">
            <v>AGYARAGUN TOFA</v>
          </cell>
        </row>
        <row r="44">
          <cell r="D44" t="str">
            <v>Aleiro</v>
          </cell>
          <cell r="E44" t="str">
            <v>AINU</v>
          </cell>
        </row>
        <row r="45">
          <cell r="D45" t="str">
            <v>Alimosho</v>
          </cell>
          <cell r="E45" t="str">
            <v>AI-OODO I</v>
          </cell>
        </row>
        <row r="46">
          <cell r="D46" t="str">
            <v>Alkaleri</v>
          </cell>
          <cell r="E46" t="str">
            <v>AI-OODO II</v>
          </cell>
        </row>
        <row r="47">
          <cell r="D47" t="str">
            <v>Amuwo-Odofin</v>
          </cell>
          <cell r="E47" t="str">
            <v>AI-OONO I</v>
          </cell>
        </row>
        <row r="48">
          <cell r="D48" t="str">
            <v>Anambra East</v>
          </cell>
          <cell r="E48" t="str">
            <v>AI-OONO II</v>
          </cell>
        </row>
        <row r="49">
          <cell r="D49" t="str">
            <v>Anambra West</v>
          </cell>
          <cell r="E49" t="str">
            <v>AI-OONO III</v>
          </cell>
        </row>
        <row r="50">
          <cell r="D50" t="str">
            <v>Anaocha</v>
          </cell>
          <cell r="E50" t="str">
            <v>AJIGN (A)</v>
          </cell>
        </row>
        <row r="51">
          <cell r="D51" t="str">
            <v>Andoni</v>
          </cell>
          <cell r="E51" t="str">
            <v>AJIGN (B)</v>
          </cell>
        </row>
        <row r="52">
          <cell r="D52" t="str">
            <v>Aninri</v>
          </cell>
          <cell r="E52" t="str">
            <v>AJILIN/GUGULIN</v>
          </cell>
        </row>
        <row r="53">
          <cell r="D53" t="str">
            <v>Aniocha North</v>
          </cell>
          <cell r="E53" t="str">
            <v>AJINGI</v>
          </cell>
        </row>
        <row r="54">
          <cell r="D54" t="str">
            <v>Aniocha South</v>
          </cell>
          <cell r="E54" t="str">
            <v>AJIYA</v>
          </cell>
        </row>
        <row r="55">
          <cell r="D55" t="str">
            <v>Anka</v>
          </cell>
          <cell r="E55" t="str">
            <v>AJIYA</v>
          </cell>
        </row>
        <row r="56">
          <cell r="D56" t="str">
            <v>Ankpa</v>
          </cell>
          <cell r="E56" t="str">
            <v>AJUMAWA</v>
          </cell>
        </row>
        <row r="57">
          <cell r="D57" t="str">
            <v>Apa</v>
          </cell>
          <cell r="E57" t="str">
            <v>AKATE</v>
          </cell>
        </row>
        <row r="58">
          <cell r="D58" t="str">
            <v>Apapa</v>
          </cell>
          <cell r="E58" t="str">
            <v>AKIRI</v>
          </cell>
        </row>
        <row r="59">
          <cell r="D59" t="str">
            <v>Ado</v>
          </cell>
          <cell r="E59" t="str">
            <v>AKKO</v>
          </cell>
        </row>
        <row r="60">
          <cell r="D60" t="str">
            <v>Ardo Kola</v>
          </cell>
          <cell r="E60" t="str">
            <v>AKOGE/OGBILOLO</v>
          </cell>
        </row>
        <row r="61">
          <cell r="D61" t="str">
            <v>Arewa Dandi</v>
          </cell>
          <cell r="E61" t="str">
            <v>AKPACH'AYI</v>
          </cell>
        </row>
        <row r="62">
          <cell r="D62" t="str">
            <v>Argungu</v>
          </cell>
          <cell r="E62" t="str">
            <v>AKPANAJA</v>
          </cell>
        </row>
        <row r="63">
          <cell r="D63" t="str">
            <v>Arochukwu</v>
          </cell>
          <cell r="E63" t="str">
            <v>AKPETE/OJANTELLE</v>
          </cell>
        </row>
        <row r="64">
          <cell r="D64" t="str">
            <v>Asa</v>
          </cell>
          <cell r="E64" t="str">
            <v>AKUM</v>
          </cell>
        </row>
        <row r="65">
          <cell r="D65" t="str">
            <v>Asari-Toru</v>
          </cell>
          <cell r="E65" t="str">
            <v>AKWANA</v>
          </cell>
        </row>
        <row r="66">
          <cell r="D66" t="str">
            <v>Askira/Uba</v>
          </cell>
          <cell r="E66" t="str">
            <v>AKWANGA EAST</v>
          </cell>
        </row>
        <row r="67">
          <cell r="D67" t="str">
            <v>Atakunmosa East</v>
          </cell>
          <cell r="E67" t="str">
            <v>AKWANGA WEST</v>
          </cell>
        </row>
        <row r="68">
          <cell r="D68" t="str">
            <v>Atakunmosa West</v>
          </cell>
          <cell r="E68" t="str">
            <v>AKWENTO/BOKO</v>
          </cell>
        </row>
        <row r="69">
          <cell r="D69" t="str">
            <v>Atiba</v>
          </cell>
          <cell r="E69" t="str">
            <v>ALA</v>
          </cell>
        </row>
        <row r="70">
          <cell r="D70" t="str">
            <v>Atisbo</v>
          </cell>
          <cell r="E70" t="str">
            <v>ALAGARNO</v>
          </cell>
        </row>
        <row r="71">
          <cell r="D71" t="str">
            <v>Augie</v>
          </cell>
          <cell r="E71" t="str">
            <v>ALAGARNO/JADORI</v>
          </cell>
        </row>
        <row r="72">
          <cell r="D72" t="str">
            <v>Auyo</v>
          </cell>
          <cell r="E72" t="str">
            <v>ALAGYE</v>
          </cell>
        </row>
        <row r="73">
          <cell r="D73" t="str">
            <v>Awe</v>
          </cell>
          <cell r="E73" t="str">
            <v>ALAJAWA</v>
          </cell>
        </row>
        <row r="74">
          <cell r="D74" t="str">
            <v>Awgu</v>
          </cell>
          <cell r="E74" t="str">
            <v>ALANGAWARI / KAFIN / LARABAWA</v>
          </cell>
        </row>
        <row r="75">
          <cell r="D75" t="str">
            <v>Awka North</v>
          </cell>
          <cell r="E75" t="str">
            <v>ALARGE</v>
          </cell>
        </row>
        <row r="76">
          <cell r="D76" t="str">
            <v>Awka South</v>
          </cell>
          <cell r="E76" t="str">
            <v>ALAU</v>
          </cell>
        </row>
        <row r="77">
          <cell r="D77" t="str">
            <v>Ayamelum</v>
          </cell>
          <cell r="E77" t="str">
            <v>ALBASU CENTRAL</v>
          </cell>
        </row>
        <row r="78">
          <cell r="D78" t="str">
            <v>Aiyedaade</v>
          </cell>
          <cell r="E78" t="str">
            <v>ALI KAZAURE</v>
          </cell>
        </row>
        <row r="79">
          <cell r="D79" t="str">
            <v>Aiyedire</v>
          </cell>
          <cell r="E79" t="str">
            <v>ALIADE TOWN</v>
          </cell>
        </row>
        <row r="80">
          <cell r="D80" t="str">
            <v>Babura</v>
          </cell>
          <cell r="E80" t="str">
            <v>ALIM GORA</v>
          </cell>
        </row>
        <row r="81">
          <cell r="D81" t="str">
            <v>Badagry</v>
          </cell>
          <cell r="E81" t="str">
            <v>ALKALAWA</v>
          </cell>
        </row>
        <row r="82">
          <cell r="D82" t="str">
            <v>Bagudo</v>
          </cell>
          <cell r="E82" t="str">
            <v>ALKALERI</v>
          </cell>
        </row>
        <row r="83">
          <cell r="D83" t="str">
            <v>Bagwai</v>
          </cell>
          <cell r="E83" t="str">
            <v>ALLA  LAWANTI</v>
          </cell>
        </row>
        <row r="84">
          <cell r="D84" t="str">
            <v>Bakassi</v>
          </cell>
          <cell r="E84" t="str">
            <v>ALLAN</v>
          </cell>
        </row>
        <row r="85">
          <cell r="D85" t="str">
            <v>Bokkos</v>
          </cell>
          <cell r="E85" t="str">
            <v>ALOCE/GINDA</v>
          </cell>
        </row>
        <row r="86">
          <cell r="D86" t="str">
            <v>Bakori</v>
          </cell>
          <cell r="E86" t="str">
            <v>ALOGANI</v>
          </cell>
        </row>
        <row r="87">
          <cell r="D87" t="str">
            <v>Bakura</v>
          </cell>
          <cell r="E87" t="str">
            <v>ALOSHI</v>
          </cell>
        </row>
        <row r="88">
          <cell r="D88" t="str">
            <v>Balanga</v>
          </cell>
          <cell r="E88" t="str">
            <v>ALU MAMAGI</v>
          </cell>
        </row>
        <row r="89">
          <cell r="D89" t="str">
            <v>Bali</v>
          </cell>
          <cell r="E89" t="str">
            <v>AMAR</v>
          </cell>
        </row>
        <row r="90">
          <cell r="D90" t="str">
            <v>Bama</v>
          </cell>
          <cell r="E90" t="str">
            <v>AMARAWA</v>
          </cell>
        </row>
        <row r="91">
          <cell r="D91" t="str">
            <v>Bade</v>
          </cell>
          <cell r="E91" t="str">
            <v>AMBA</v>
          </cell>
        </row>
        <row r="92">
          <cell r="D92" t="str">
            <v>Barkin Ladi</v>
          </cell>
          <cell r="E92" t="str">
            <v>AMEJO</v>
          </cell>
        </row>
        <row r="93">
          <cell r="D93" t="str">
            <v>Baruten</v>
          </cell>
          <cell r="E93" t="str">
            <v>AMIRI</v>
          </cell>
        </row>
        <row r="94">
          <cell r="D94" t="str">
            <v>Bassa</v>
          </cell>
          <cell r="E94" t="str">
            <v>AMPANG WEST</v>
          </cell>
        </row>
        <row r="95">
          <cell r="D95" t="str">
            <v>Bassa</v>
          </cell>
          <cell r="E95" t="str">
            <v>AMPANG-EAST</v>
          </cell>
        </row>
        <row r="96">
          <cell r="D96" t="str">
            <v>Batagarawa</v>
          </cell>
          <cell r="E96" t="str">
            <v>AMPER CHIKA 'A'</v>
          </cell>
        </row>
        <row r="97">
          <cell r="D97" t="str">
            <v>Batsari</v>
          </cell>
          <cell r="E97" t="str">
            <v>AMPER CHIKA 'B'</v>
          </cell>
        </row>
        <row r="98">
          <cell r="D98" t="str">
            <v>Bauchi</v>
          </cell>
          <cell r="E98" t="str">
            <v>AMPER SERI</v>
          </cell>
        </row>
        <row r="99">
          <cell r="D99" t="str">
            <v>Baure</v>
          </cell>
          <cell r="E99" t="str">
            <v>ANADARIYA</v>
          </cell>
        </row>
        <row r="100">
          <cell r="D100" t="str">
            <v>Bayo</v>
          </cell>
          <cell r="E100" t="str">
            <v>ANADUA</v>
          </cell>
        </row>
        <row r="101">
          <cell r="D101" t="str">
            <v>Bebeji</v>
          </cell>
          <cell r="E101" t="str">
            <v>ANCHAU</v>
          </cell>
        </row>
        <row r="102">
          <cell r="D102" t="str">
            <v>Bekwarra</v>
          </cell>
          <cell r="E102" t="str">
            <v>ANCHO NIGHAAN</v>
          </cell>
        </row>
        <row r="103">
          <cell r="D103" t="str">
            <v>Bende</v>
          </cell>
          <cell r="E103" t="str">
            <v>ANCHOBABA</v>
          </cell>
        </row>
        <row r="104">
          <cell r="D104" t="str">
            <v>Biase</v>
          </cell>
          <cell r="E104" t="str">
            <v>ANDAHA</v>
          </cell>
        </row>
        <row r="105">
          <cell r="D105" t="str">
            <v>Bichi</v>
          </cell>
          <cell r="E105" t="str">
            <v>ANDAMIN</v>
          </cell>
        </row>
        <row r="106">
          <cell r="D106" t="str">
            <v>Bida</v>
          </cell>
          <cell r="E106" t="str">
            <v>ANDARA / AJIRI /WULBA</v>
          </cell>
        </row>
        <row r="107">
          <cell r="D107" t="str">
            <v>Billiri</v>
          </cell>
          <cell r="E107" t="str">
            <v>ANDUBUN</v>
          </cell>
        </row>
        <row r="108">
          <cell r="D108" t="str">
            <v>Bindawa</v>
          </cell>
          <cell r="E108" t="str">
            <v>ANG.RIMI</v>
          </cell>
        </row>
        <row r="109">
          <cell r="D109" t="str">
            <v>Binji</v>
          </cell>
          <cell r="E109" t="str">
            <v>ANGWAN IYA I</v>
          </cell>
        </row>
        <row r="110">
          <cell r="D110" t="str">
            <v>Biriniwa</v>
          </cell>
          <cell r="E110" t="str">
            <v>ANGWAN IYA II</v>
          </cell>
        </row>
        <row r="111">
          <cell r="D111" t="str">
            <v>Birnin Gwari</v>
          </cell>
          <cell r="E111" t="str">
            <v>ANKPA/WADATA</v>
          </cell>
        </row>
        <row r="112">
          <cell r="D112" t="str">
            <v>Birnin Kebbi</v>
          </cell>
          <cell r="E112" t="str">
            <v>ANKWA</v>
          </cell>
        </row>
        <row r="113">
          <cell r="D113" t="str">
            <v>Birnin Kudu</v>
          </cell>
          <cell r="E113" t="str">
            <v>APA</v>
          </cell>
        </row>
        <row r="114">
          <cell r="D114" t="str">
            <v>Birnin Magaji/Kiyaw</v>
          </cell>
          <cell r="E114" t="str">
            <v>ARA I</v>
          </cell>
        </row>
        <row r="115">
          <cell r="D115" t="str">
            <v>Biu</v>
          </cell>
          <cell r="E115" t="str">
            <v>ARA II</v>
          </cell>
        </row>
        <row r="116">
          <cell r="D116" t="str">
            <v>Bodinga</v>
          </cell>
          <cell r="E116" t="str">
            <v>ARAK</v>
          </cell>
        </row>
        <row r="117">
          <cell r="D117" t="str">
            <v>Bogoro</v>
          </cell>
          <cell r="E117" t="str">
            <v>ARDIMINI</v>
          </cell>
        </row>
        <row r="118">
          <cell r="D118" t="str">
            <v>Boki</v>
          </cell>
          <cell r="E118" t="str">
            <v>ARDO KOLA</v>
          </cell>
        </row>
        <row r="119">
          <cell r="D119" t="str">
            <v>Boluwaduro</v>
          </cell>
          <cell r="E119" t="str">
            <v>ARDO RAM</v>
          </cell>
        </row>
        <row r="120">
          <cell r="D120" t="str">
            <v>Bomadi</v>
          </cell>
          <cell r="E120" t="str">
            <v>AREGE</v>
          </cell>
        </row>
        <row r="121">
          <cell r="D121" t="str">
            <v>Bonny</v>
          </cell>
          <cell r="E121" t="str">
            <v>ARIBI</v>
          </cell>
        </row>
        <row r="122">
          <cell r="D122" t="str">
            <v>Borgu</v>
          </cell>
          <cell r="E122" t="str">
            <v>ARIKYA</v>
          </cell>
        </row>
        <row r="123">
          <cell r="D123" t="str">
            <v>Boripe</v>
          </cell>
          <cell r="E123" t="str">
            <v>ARUM</v>
          </cell>
        </row>
        <row r="124">
          <cell r="D124" t="str">
            <v>Bursari</v>
          </cell>
          <cell r="E124" t="str">
            <v>ASAGA</v>
          </cell>
        </row>
        <row r="125">
          <cell r="D125" t="str">
            <v>Bosso</v>
          </cell>
          <cell r="E125" t="str">
            <v>ASHAKA / MAGABA</v>
          </cell>
        </row>
        <row r="126">
          <cell r="D126" t="str">
            <v>Brass</v>
          </cell>
          <cell r="E126" t="str">
            <v>ASHARA</v>
          </cell>
        </row>
        <row r="127">
          <cell r="D127" t="str">
            <v>Buji</v>
          </cell>
          <cell r="E127" t="str">
            <v>ASHIGASHIYA</v>
          </cell>
        </row>
        <row r="128">
          <cell r="D128" t="str">
            <v>Bukkuyum</v>
          </cell>
          <cell r="E128" t="str">
            <v>ASHIGIE</v>
          </cell>
        </row>
        <row r="129">
          <cell r="D129" t="str">
            <v>Buruku</v>
          </cell>
          <cell r="E129" t="str">
            <v>ASHUKU/ENEME</v>
          </cell>
        </row>
        <row r="130">
          <cell r="D130" t="str">
            <v>Bungudu</v>
          </cell>
          <cell r="E130" t="str">
            <v>ASIBITI</v>
          </cell>
        </row>
        <row r="131">
          <cell r="D131" t="str">
            <v>Bunkure</v>
          </cell>
          <cell r="E131" t="str">
            <v>ASKIRA EAST</v>
          </cell>
        </row>
        <row r="132">
          <cell r="D132" t="str">
            <v>Bunza</v>
          </cell>
          <cell r="E132" t="str">
            <v>ASO / KODAPE</v>
          </cell>
        </row>
        <row r="133">
          <cell r="D133" t="str">
            <v>Burutu</v>
          </cell>
          <cell r="E133" t="str">
            <v>ASSAKIO</v>
          </cell>
        </row>
        <row r="134">
          <cell r="D134" t="str">
            <v>Bwari</v>
          </cell>
          <cell r="E134" t="str">
            <v>ASSO</v>
          </cell>
        </row>
        <row r="135">
          <cell r="D135" t="str">
            <v>Calabar Municipal</v>
          </cell>
          <cell r="E135" t="str">
            <v>ATERAYANGE</v>
          </cell>
        </row>
        <row r="136">
          <cell r="D136" t="str">
            <v>Calabar South</v>
          </cell>
          <cell r="E136" t="str">
            <v>ATIKYESE</v>
          </cell>
        </row>
        <row r="137">
          <cell r="D137" t="str">
            <v>Chanchaga</v>
          </cell>
          <cell r="E137" t="str">
            <v>ATTAKAR</v>
          </cell>
        </row>
        <row r="138">
          <cell r="D138" t="str">
            <v>Charanchi</v>
          </cell>
          <cell r="E138" t="str">
            <v>ATUKU</v>
          </cell>
        </row>
        <row r="139">
          <cell r="D139" t="str">
            <v>Chibok</v>
          </cell>
          <cell r="E139" t="str">
            <v>AUCHAN</v>
          </cell>
        </row>
        <row r="140">
          <cell r="D140" t="str">
            <v>Chikun</v>
          </cell>
          <cell r="E140" t="str">
            <v>AUKE</v>
          </cell>
        </row>
        <row r="141">
          <cell r="D141" t="str">
            <v>Dala</v>
          </cell>
          <cell r="E141" t="str">
            <v>AUNO / CHABBOL</v>
          </cell>
        </row>
        <row r="142">
          <cell r="D142" t="str">
            <v>Damaturu</v>
          </cell>
          <cell r="E142" t="str">
            <v>AVIHIJIME</v>
          </cell>
        </row>
        <row r="143">
          <cell r="D143" t="str">
            <v>Damban</v>
          </cell>
          <cell r="E143" t="str">
            <v>AVYI</v>
          </cell>
        </row>
        <row r="144">
          <cell r="D144" t="str">
            <v>Dambatta</v>
          </cell>
          <cell r="E144" t="str">
            <v>AWAK</v>
          </cell>
        </row>
        <row r="145">
          <cell r="D145" t="str">
            <v>Damboa</v>
          </cell>
          <cell r="E145" t="str">
            <v>AWON</v>
          </cell>
        </row>
        <row r="146">
          <cell r="D146" t="str">
            <v>Dandi</v>
          </cell>
          <cell r="E146" t="str">
            <v>AWUME EHAJE</v>
          </cell>
        </row>
        <row r="147">
          <cell r="D147" t="str">
            <v>Dandume</v>
          </cell>
          <cell r="E147" t="str">
            <v>AWUME ICHO</v>
          </cell>
        </row>
        <row r="148">
          <cell r="D148" t="str">
            <v>Dange Shuni</v>
          </cell>
          <cell r="E148" t="str">
            <v>AYI / YASKU</v>
          </cell>
        </row>
        <row r="149">
          <cell r="D149" t="str">
            <v>Danja</v>
          </cell>
          <cell r="E149" t="str">
            <v>AYU</v>
          </cell>
        </row>
        <row r="150">
          <cell r="D150" t="str">
            <v>Dan Musa</v>
          </cell>
          <cell r="E150" t="str">
            <v>AZARA</v>
          </cell>
        </row>
        <row r="151">
          <cell r="D151" t="str">
            <v>Darazo</v>
          </cell>
          <cell r="E151" t="str">
            <v>AZENDESHI</v>
          </cell>
        </row>
        <row r="152">
          <cell r="D152" t="str">
            <v>Dass</v>
          </cell>
          <cell r="E152" t="str">
            <v>AZORE</v>
          </cell>
        </row>
        <row r="153">
          <cell r="D153" t="str">
            <v>Daura</v>
          </cell>
          <cell r="E153" t="str">
            <v>AZUR/MULTE/FORFOR</v>
          </cell>
        </row>
        <row r="154">
          <cell r="D154" t="str">
            <v>Dawakin Kudu</v>
          </cell>
          <cell r="E154" t="str">
            <v>B O I "A"</v>
          </cell>
        </row>
        <row r="155">
          <cell r="D155" t="str">
            <v>Dawakin Tofa</v>
          </cell>
          <cell r="E155" t="str">
            <v>B O I "B"</v>
          </cell>
        </row>
        <row r="156">
          <cell r="D156" t="str">
            <v>Degema</v>
          </cell>
          <cell r="E156" t="str">
            <v>B O I "C"</v>
          </cell>
        </row>
        <row r="157">
          <cell r="D157" t="str">
            <v>Dekina</v>
          </cell>
          <cell r="E157" t="str">
            <v>BA'AWA</v>
          </cell>
        </row>
        <row r="158">
          <cell r="D158" t="str">
            <v>Demsa</v>
          </cell>
          <cell r="E158" t="str">
            <v>BABAWA</v>
          </cell>
        </row>
        <row r="159">
          <cell r="D159" t="str">
            <v>Dikwa</v>
          </cell>
          <cell r="E159" t="str">
            <v>BABBAN GIJI</v>
          </cell>
        </row>
        <row r="160">
          <cell r="D160" t="str">
            <v>Doguwa</v>
          </cell>
          <cell r="E160" t="str">
            <v>BABBAR RIGA</v>
          </cell>
        </row>
        <row r="161">
          <cell r="D161" t="str">
            <v>Doma</v>
          </cell>
          <cell r="E161" t="str">
            <v>BABEL</v>
          </cell>
        </row>
        <row r="162">
          <cell r="D162" t="str">
            <v>Donga</v>
          </cell>
          <cell r="E162" t="str">
            <v>BABURI</v>
          </cell>
        </row>
        <row r="163">
          <cell r="D163" t="str">
            <v>Dukku</v>
          </cell>
          <cell r="E163" t="str">
            <v>BACHAMA</v>
          </cell>
        </row>
        <row r="164">
          <cell r="D164" t="str">
            <v>Dunukofia</v>
          </cell>
          <cell r="E164" t="str">
            <v>BACHIRAWA</v>
          </cell>
        </row>
        <row r="165">
          <cell r="D165" t="str">
            <v>Dutse</v>
          </cell>
          <cell r="E165" t="str">
            <v>BADAFI</v>
          </cell>
        </row>
        <row r="166">
          <cell r="D166" t="str">
            <v>Dutsi</v>
          </cell>
          <cell r="E166" t="str">
            <v>BADAKOSHI</v>
          </cell>
        </row>
        <row r="167">
          <cell r="D167" t="str">
            <v>Dutsin Ma</v>
          </cell>
          <cell r="E167" t="str">
            <v>BADARA</v>
          </cell>
        </row>
        <row r="168">
          <cell r="D168" t="str">
            <v>Eastern Obolo</v>
          </cell>
          <cell r="E168" t="str">
            <v>BADARAWA</v>
          </cell>
        </row>
        <row r="169">
          <cell r="D169" t="str">
            <v>Ebonyi</v>
          </cell>
          <cell r="E169" t="str">
            <v>BADARAWA</v>
          </cell>
        </row>
        <row r="170">
          <cell r="D170" t="str">
            <v>Edati</v>
          </cell>
          <cell r="E170" t="str">
            <v>BADIKO</v>
          </cell>
        </row>
        <row r="171">
          <cell r="D171" t="str">
            <v>Ede North</v>
          </cell>
          <cell r="E171" t="str">
            <v>BADU</v>
          </cell>
        </row>
        <row r="172">
          <cell r="D172" t="str">
            <v>Ede South</v>
          </cell>
          <cell r="E172" t="str">
            <v>BADUME</v>
          </cell>
        </row>
        <row r="173">
          <cell r="D173" t="str">
            <v>Edu</v>
          </cell>
          <cell r="E173" t="str">
            <v>BADURUM SAMA</v>
          </cell>
        </row>
        <row r="174">
          <cell r="D174" t="str">
            <v>Ife Central</v>
          </cell>
          <cell r="E174" t="str">
            <v>BAGA</v>
          </cell>
        </row>
        <row r="175">
          <cell r="D175" t="str">
            <v>Ife East</v>
          </cell>
          <cell r="E175" t="str">
            <v>BAGANJE NORTH</v>
          </cell>
        </row>
        <row r="176">
          <cell r="D176" t="str">
            <v>Ife North</v>
          </cell>
          <cell r="E176" t="str">
            <v>BAGANJE SOUTH</v>
          </cell>
        </row>
        <row r="177">
          <cell r="D177" t="str">
            <v>Ife South</v>
          </cell>
          <cell r="E177" t="str">
            <v>BAGE</v>
          </cell>
        </row>
        <row r="178">
          <cell r="D178" t="str">
            <v>Efon</v>
          </cell>
          <cell r="E178" t="str">
            <v>BAGEGA</v>
          </cell>
        </row>
        <row r="179">
          <cell r="D179" t="str">
            <v>Egbado North</v>
          </cell>
          <cell r="E179" t="str">
            <v>BAGEL/BAJAR</v>
          </cell>
        </row>
        <row r="180">
          <cell r="D180" t="str">
            <v>Egbado South</v>
          </cell>
          <cell r="E180" t="str">
            <v>BAGUDA</v>
          </cell>
        </row>
        <row r="181">
          <cell r="D181" t="str">
            <v>Egbeda</v>
          </cell>
          <cell r="E181" t="str">
            <v>BAGWAI</v>
          </cell>
        </row>
        <row r="182">
          <cell r="D182" t="str">
            <v>Egbedore</v>
          </cell>
          <cell r="E182" t="str">
            <v>BAGWARO</v>
          </cell>
        </row>
        <row r="183">
          <cell r="D183" t="str">
            <v>Egor</v>
          </cell>
          <cell r="E183" t="str">
            <v>BAHULI</v>
          </cell>
        </row>
        <row r="184">
          <cell r="D184" t="str">
            <v>Ehime Mbano</v>
          </cell>
          <cell r="E184" t="str">
            <v>BAIMA  SOUTH/EAST</v>
          </cell>
        </row>
        <row r="185">
          <cell r="D185" t="str">
            <v>Ejigbo</v>
          </cell>
          <cell r="E185" t="str">
            <v>BAIMA NORTH / WEST</v>
          </cell>
        </row>
        <row r="186">
          <cell r="D186" t="str">
            <v>Ekeremor</v>
          </cell>
          <cell r="E186" t="str">
            <v>BAISSA</v>
          </cell>
        </row>
        <row r="187">
          <cell r="D187" t="str">
            <v>Eket</v>
          </cell>
          <cell r="E187" t="str">
            <v>BAJAMA</v>
          </cell>
        </row>
        <row r="188">
          <cell r="D188" t="str">
            <v>Ekiti</v>
          </cell>
          <cell r="E188" t="str">
            <v>BAJOGA</v>
          </cell>
        </row>
        <row r="189">
          <cell r="D189" t="str">
            <v>Ekiti East</v>
          </cell>
          <cell r="E189" t="str">
            <v>BAJOGA  WEST</v>
          </cell>
        </row>
        <row r="190">
          <cell r="D190" t="str">
            <v>Ekiti South-West</v>
          </cell>
          <cell r="E190" t="str">
            <v>BAJOGA EAST</v>
          </cell>
        </row>
        <row r="191">
          <cell r="D191" t="str">
            <v>Ekiti West</v>
          </cell>
          <cell r="E191" t="str">
            <v>BAKARI GUSO</v>
          </cell>
        </row>
        <row r="192">
          <cell r="D192" t="str">
            <v>Ekwusigo</v>
          </cell>
          <cell r="E192" t="str">
            <v>BAKIN RIJIYA/AKURBA/SARKIN PADA</v>
          </cell>
        </row>
        <row r="193">
          <cell r="D193" t="str">
            <v>Eleme</v>
          </cell>
          <cell r="E193" t="str">
            <v>BAKIN RUWA</v>
          </cell>
        </row>
        <row r="194">
          <cell r="D194" t="str">
            <v>Emuoha</v>
          </cell>
          <cell r="E194" t="str">
            <v>BAKO</v>
          </cell>
        </row>
        <row r="195">
          <cell r="D195" t="str">
            <v>Emure</v>
          </cell>
          <cell r="E195" t="str">
            <v>BAKTA</v>
          </cell>
        </row>
        <row r="196">
          <cell r="D196" t="str">
            <v>Enugu East</v>
          </cell>
          <cell r="E196" t="str">
            <v>BAKURA</v>
          </cell>
        </row>
        <row r="197">
          <cell r="D197" t="str">
            <v>Enugu North</v>
          </cell>
          <cell r="E197" t="str">
            <v>BALAN</v>
          </cell>
        </row>
        <row r="198">
          <cell r="D198" t="str">
            <v>Enugu South</v>
          </cell>
          <cell r="E198" t="str">
            <v>BALARE</v>
          </cell>
        </row>
        <row r="199">
          <cell r="D199" t="str">
            <v>Epe</v>
          </cell>
          <cell r="E199" t="str">
            <v>BALBAYA</v>
          </cell>
        </row>
        <row r="200">
          <cell r="D200" t="str">
            <v>Esan Central</v>
          </cell>
          <cell r="E200" t="str">
            <v>BALE GALTIMARI</v>
          </cell>
        </row>
        <row r="201">
          <cell r="D201" t="str">
            <v>Esan North-East</v>
          </cell>
          <cell r="E201" t="str">
            <v>BALI  A</v>
          </cell>
        </row>
        <row r="202">
          <cell r="D202" t="str">
            <v>Esan South-East</v>
          </cell>
          <cell r="E202" t="str">
            <v>BALI B</v>
          </cell>
        </row>
        <row r="203">
          <cell r="D203" t="str">
            <v>Esan West</v>
          </cell>
          <cell r="E203" t="str">
            <v>BALL</v>
          </cell>
        </row>
        <row r="204">
          <cell r="D204" t="str">
            <v>Ese Odo</v>
          </cell>
          <cell r="E204" t="str">
            <v>BALMA</v>
          </cell>
        </row>
        <row r="205">
          <cell r="D205" t="str">
            <v>Esit Eket</v>
          </cell>
          <cell r="E205" t="str">
            <v>BALTEP</v>
          </cell>
        </row>
        <row r="206">
          <cell r="D206" t="str">
            <v>Essien Udim</v>
          </cell>
          <cell r="E206" t="str">
            <v>BAMBAL</v>
          </cell>
        </row>
        <row r="207">
          <cell r="D207" t="str">
            <v>Etche</v>
          </cell>
          <cell r="E207" t="str">
            <v>BAMBAM</v>
          </cell>
        </row>
        <row r="208">
          <cell r="D208" t="str">
            <v>Ethiope East</v>
          </cell>
          <cell r="E208" t="str">
            <v>BANGA</v>
          </cell>
        </row>
        <row r="209">
          <cell r="D209" t="str">
            <v>Ethiope West</v>
          </cell>
          <cell r="E209" t="str">
            <v>BANGSHIKA</v>
          </cell>
        </row>
        <row r="210">
          <cell r="D210" t="str">
            <v>Etim Ekpo</v>
          </cell>
          <cell r="E210" t="str">
            <v>BANGU</v>
          </cell>
        </row>
        <row r="211">
          <cell r="D211" t="str">
            <v>Etinan</v>
          </cell>
          <cell r="E211" t="str">
            <v>BANGUNJI</v>
          </cell>
        </row>
        <row r="212">
          <cell r="D212" t="str">
            <v>Eti Osa</v>
          </cell>
          <cell r="E212" t="str">
            <v>BANJIRAM</v>
          </cell>
        </row>
        <row r="213">
          <cell r="D213" t="str">
            <v>Etsako Central</v>
          </cell>
          <cell r="E213" t="str">
            <v>BANOWA</v>
          </cell>
        </row>
        <row r="214">
          <cell r="D214" t="str">
            <v>Etsako East</v>
          </cell>
          <cell r="E214" t="str">
            <v>BANTAJE</v>
          </cell>
        </row>
        <row r="215">
          <cell r="D215" t="str">
            <v>Etsako West</v>
          </cell>
          <cell r="E215" t="str">
            <v>BAR</v>
          </cell>
        </row>
        <row r="216">
          <cell r="D216" t="str">
            <v>Etung</v>
          </cell>
          <cell r="E216" t="str">
            <v>BARA</v>
          </cell>
        </row>
        <row r="217">
          <cell r="D217" t="str">
            <v>Ewekoro</v>
          </cell>
          <cell r="E217" t="str">
            <v>BARADE</v>
          </cell>
        </row>
        <row r="218">
          <cell r="D218" t="str">
            <v>Ezeagu</v>
          </cell>
          <cell r="E218" t="str">
            <v>BARAKIN LADI</v>
          </cell>
        </row>
        <row r="219">
          <cell r="D219" t="str">
            <v>Ezinihitte</v>
          </cell>
          <cell r="E219" t="str">
            <v>BARAYAR-ZAKI</v>
          </cell>
        </row>
        <row r="220">
          <cell r="D220" t="str">
            <v>Ezza North</v>
          </cell>
          <cell r="E220" t="str">
            <v>BARAZA</v>
          </cell>
        </row>
        <row r="221">
          <cell r="D221" t="str">
            <v>Ezza South</v>
          </cell>
          <cell r="E221" t="str">
            <v>BARDOKI</v>
          </cell>
        </row>
        <row r="222">
          <cell r="D222" t="str">
            <v>Fagge</v>
          </cell>
          <cell r="E222" t="str">
            <v>BARE</v>
          </cell>
        </row>
        <row r="223">
          <cell r="D223" t="str">
            <v>Fakai</v>
          </cell>
          <cell r="E223" t="str">
            <v>BARE</v>
          </cell>
        </row>
        <row r="224">
          <cell r="D224" t="str">
            <v>Faskari</v>
          </cell>
          <cell r="E224" t="str">
            <v>BARGONI</v>
          </cell>
        </row>
        <row r="225">
          <cell r="D225" t="str">
            <v>Fika</v>
          </cell>
          <cell r="E225" t="str">
            <v>BARGU / BURASHIKA</v>
          </cell>
        </row>
        <row r="226">
          <cell r="D226" t="str">
            <v>Fufure</v>
          </cell>
          <cell r="E226" t="str">
            <v>BARKUM</v>
          </cell>
        </row>
        <row r="227">
          <cell r="D227" t="str">
            <v>Funakaye</v>
          </cell>
          <cell r="E227" t="str">
            <v>BARNAWA</v>
          </cell>
        </row>
        <row r="228">
          <cell r="D228" t="str">
            <v>Fune</v>
          </cell>
          <cell r="E228" t="str">
            <v>BARWO / NASARAWO</v>
          </cell>
        </row>
        <row r="229">
          <cell r="D229" t="str">
            <v>Funtua</v>
          </cell>
          <cell r="E229" t="str">
            <v>BARWO WINDE</v>
          </cell>
        </row>
        <row r="230">
          <cell r="D230" t="str">
            <v>Gabasawa</v>
          </cell>
          <cell r="E230" t="str">
            <v>BASAWA</v>
          </cell>
        </row>
        <row r="231">
          <cell r="D231" t="str">
            <v>Gada</v>
          </cell>
          <cell r="E231" t="str">
            <v>BASHAR</v>
          </cell>
        </row>
        <row r="232">
          <cell r="D232" t="str">
            <v>Gagarawa</v>
          </cell>
          <cell r="E232" t="str">
            <v>BASHE</v>
          </cell>
        </row>
        <row r="233">
          <cell r="D233" t="str">
            <v>Gamawa</v>
          </cell>
          <cell r="E233" t="str">
            <v>BASSA</v>
          </cell>
        </row>
        <row r="234">
          <cell r="D234" t="str">
            <v>Ganjuwa</v>
          </cell>
          <cell r="E234" t="str">
            <v>BATAIYA</v>
          </cell>
        </row>
        <row r="235">
          <cell r="D235" t="str">
            <v>Ganye</v>
          </cell>
          <cell r="E235" t="str">
            <v>BAUDA</v>
          </cell>
        </row>
        <row r="236">
          <cell r="D236" t="str">
            <v>Garki</v>
          </cell>
          <cell r="E236" t="str">
            <v>BAZZA MARGI</v>
          </cell>
        </row>
        <row r="237">
          <cell r="D237" t="str">
            <v>Garko</v>
          </cell>
          <cell r="E237" t="str">
            <v>BEBEJI</v>
          </cell>
        </row>
        <row r="238">
          <cell r="D238" t="str">
            <v>Garun Mallam</v>
          </cell>
          <cell r="E238" t="str">
            <v>BEDDE</v>
          </cell>
        </row>
        <row r="239">
          <cell r="D239" t="str">
            <v>Gashaka</v>
          </cell>
          <cell r="E239" t="str">
            <v>BEGO/YERWA/NGURNA</v>
          </cell>
        </row>
        <row r="240">
          <cell r="D240" t="str">
            <v>Gassol</v>
          </cell>
          <cell r="E240" t="str">
            <v>BELEL</v>
          </cell>
        </row>
        <row r="241">
          <cell r="D241" t="str">
            <v>Gaya</v>
          </cell>
          <cell r="E241" t="str">
            <v>BELI</v>
          </cell>
        </row>
        <row r="242">
          <cell r="D242" t="str">
            <v>Gayuk</v>
          </cell>
          <cell r="E242" t="str">
            <v>BELI/GAGIDABA</v>
          </cell>
        </row>
        <row r="243">
          <cell r="D243" t="str">
            <v>Gezawa</v>
          </cell>
          <cell r="E243" t="str">
            <v>BENI "A"</v>
          </cell>
        </row>
        <row r="244">
          <cell r="D244" t="str">
            <v>Gbako</v>
          </cell>
          <cell r="E244" t="str">
            <v>BENI "B"</v>
          </cell>
        </row>
        <row r="245">
          <cell r="D245" t="str">
            <v>Gboko</v>
          </cell>
          <cell r="E245" t="str">
            <v>BENISHEIKH</v>
          </cell>
        </row>
        <row r="246">
          <cell r="D246" t="str">
            <v>Gbonyin</v>
          </cell>
          <cell r="E246" t="str">
            <v>BENTE/GALEA</v>
          </cell>
        </row>
        <row r="247">
          <cell r="D247" t="str">
            <v>Geidam</v>
          </cell>
          <cell r="E247" t="str">
            <v>BETE</v>
          </cell>
        </row>
        <row r="248">
          <cell r="D248" t="str">
            <v>Giade</v>
          </cell>
          <cell r="E248" t="str">
            <v>BETI</v>
          </cell>
        </row>
        <row r="249">
          <cell r="D249" t="str">
            <v>Giwa</v>
          </cell>
          <cell r="E249" t="str">
            <v>BETI</v>
          </cell>
        </row>
        <row r="250">
          <cell r="D250" t="str">
            <v>Gokana</v>
          </cell>
          <cell r="E250" t="str">
            <v>BETSO</v>
          </cell>
        </row>
        <row r="251">
          <cell r="D251" t="str">
            <v>Gombe</v>
          </cell>
          <cell r="E251" t="str">
            <v>BICHI</v>
          </cell>
        </row>
        <row r="252">
          <cell r="D252" t="str">
            <v>Gombi</v>
          </cell>
          <cell r="E252" t="str">
            <v>BIKADARKO</v>
          </cell>
        </row>
        <row r="253">
          <cell r="D253" t="str">
            <v>Goronyo</v>
          </cell>
          <cell r="E253" t="str">
            <v>BIKASHIBILA</v>
          </cell>
        </row>
        <row r="254">
          <cell r="D254" t="str">
            <v>Grie</v>
          </cell>
          <cell r="E254" t="str">
            <v>BIKASSA I</v>
          </cell>
        </row>
        <row r="255">
          <cell r="D255" t="str">
            <v>Gubio</v>
          </cell>
          <cell r="E255" t="str">
            <v>BIKASSA II</v>
          </cell>
        </row>
        <row r="256">
          <cell r="D256" t="str">
            <v>Gudu</v>
          </cell>
          <cell r="E256" t="str">
            <v>BIKWIN</v>
          </cell>
        </row>
        <row r="257">
          <cell r="D257" t="str">
            <v>Gujba</v>
          </cell>
          <cell r="E257" t="str">
            <v>BILBIS</v>
          </cell>
        </row>
        <row r="258">
          <cell r="D258" t="str">
            <v>Gulani</v>
          </cell>
          <cell r="E258" t="str">
            <v>BILINGWI</v>
          </cell>
        </row>
        <row r="259">
          <cell r="D259" t="str">
            <v>Guma</v>
          </cell>
          <cell r="E259" t="str">
            <v>BILKICHERI</v>
          </cell>
        </row>
        <row r="260">
          <cell r="D260" t="str">
            <v>Gumel</v>
          </cell>
          <cell r="E260" t="str">
            <v>BILLE</v>
          </cell>
        </row>
        <row r="261">
          <cell r="D261" t="str">
            <v>Gummi</v>
          </cell>
          <cell r="E261" t="str">
            <v>BILLIRI NORTH</v>
          </cell>
        </row>
        <row r="262">
          <cell r="D262" t="str">
            <v>Gurara</v>
          </cell>
          <cell r="E262" t="str">
            <v>BILLIRI SOUTH</v>
          </cell>
        </row>
        <row r="263">
          <cell r="D263" t="str">
            <v>Guri</v>
          </cell>
          <cell r="E263" t="str">
            <v>BINDIN</v>
          </cell>
        </row>
        <row r="264">
          <cell r="D264" t="str">
            <v>Gusau</v>
          </cell>
          <cell r="E264" t="str">
            <v>BINEV</v>
          </cell>
        </row>
        <row r="265">
          <cell r="D265" t="str">
            <v>Guzamala</v>
          </cell>
          <cell r="E265" t="str">
            <v>BINGI</v>
          </cell>
        </row>
        <row r="266">
          <cell r="D266" t="str">
            <v>Gwadabawa</v>
          </cell>
          <cell r="E266" t="str">
            <v>BINGI NORTH</v>
          </cell>
        </row>
        <row r="267">
          <cell r="D267" t="str">
            <v>Gwagwalada</v>
          </cell>
          <cell r="E267" t="str">
            <v>BINGI SOUTH</v>
          </cell>
        </row>
        <row r="268">
          <cell r="D268" t="str">
            <v>Gwale</v>
          </cell>
          <cell r="E268" t="str">
            <v>BINYERI</v>
          </cell>
        </row>
        <row r="269">
          <cell r="D269" t="str">
            <v>Gwandu</v>
          </cell>
          <cell r="E269" t="str">
            <v>BIRBYANG</v>
          </cell>
        </row>
        <row r="270">
          <cell r="D270" t="str">
            <v>Gwaram</v>
          </cell>
          <cell r="E270" t="str">
            <v>BIRIN BOLEWA</v>
          </cell>
        </row>
        <row r="271">
          <cell r="D271" t="str">
            <v>Gwarzo</v>
          </cell>
          <cell r="E271" t="str">
            <v>BIRIN FULANI EAST</v>
          </cell>
        </row>
        <row r="272">
          <cell r="D272" t="str">
            <v>Gwer East</v>
          </cell>
          <cell r="E272" t="str">
            <v>BIRIN FULANI WEST</v>
          </cell>
        </row>
        <row r="273">
          <cell r="D273" t="str">
            <v>Gwer West</v>
          </cell>
          <cell r="E273" t="str">
            <v>BIRIN/ GIGARA/ YANKARI</v>
          </cell>
        </row>
        <row r="274">
          <cell r="D274" t="str">
            <v>Gwiwa</v>
          </cell>
          <cell r="E274" t="str">
            <v>BIRNIN KAYA / DOSARA</v>
          </cell>
        </row>
        <row r="275">
          <cell r="D275" t="str">
            <v>Gwoza</v>
          </cell>
          <cell r="E275" t="str">
            <v>BIRNIN MAGAJI</v>
          </cell>
        </row>
        <row r="276">
          <cell r="D276" t="str">
            <v>Hadejia</v>
          </cell>
          <cell r="E276" t="str">
            <v>BIRNIN MAGAJI</v>
          </cell>
        </row>
        <row r="277">
          <cell r="D277" t="str">
            <v>Hawul</v>
          </cell>
          <cell r="E277" t="str">
            <v>BIRNIN TUDU</v>
          </cell>
        </row>
        <row r="278">
          <cell r="D278" t="str">
            <v>Hong</v>
          </cell>
          <cell r="E278" t="str">
            <v>BIRNIN TUDU</v>
          </cell>
        </row>
        <row r="279">
          <cell r="D279" t="str">
            <v>Ibadan North</v>
          </cell>
          <cell r="E279" t="str">
            <v>BIRNIN YERO</v>
          </cell>
        </row>
        <row r="280">
          <cell r="D280" t="str">
            <v>Ibadan North-East</v>
          </cell>
          <cell r="E280" t="str">
            <v>BIRSHI/MIRI</v>
          </cell>
        </row>
        <row r="281">
          <cell r="D281" t="str">
            <v>Ibadan North-West</v>
          </cell>
          <cell r="E281" t="str">
            <v>BISHINI</v>
          </cell>
        </row>
        <row r="282">
          <cell r="D282" t="str">
            <v>Ibadan South-East</v>
          </cell>
          <cell r="E282" t="str">
            <v>BISSAULA</v>
          </cell>
        </row>
        <row r="283">
          <cell r="D283" t="str">
            <v>Ibadan South-West</v>
          </cell>
          <cell r="E283" t="str">
            <v>BITA / IZGE</v>
          </cell>
        </row>
        <row r="284">
          <cell r="D284" t="str">
            <v>Ibaji</v>
          </cell>
          <cell r="E284" t="str">
            <v>BITAKO</v>
          </cell>
        </row>
        <row r="285">
          <cell r="D285" t="str">
            <v>Ibarapa Central</v>
          </cell>
          <cell r="E285" t="str">
            <v>BITAL</v>
          </cell>
        </row>
        <row r="286">
          <cell r="D286" t="str">
            <v>Ibarapa East</v>
          </cell>
          <cell r="E286" t="str">
            <v>BOBINI</v>
          </cell>
        </row>
        <row r="287">
          <cell r="D287" t="str">
            <v>Ibarapa North</v>
          </cell>
          <cell r="E287" t="str">
            <v>BOBOSHE</v>
          </cell>
        </row>
        <row r="288">
          <cell r="D288" t="str">
            <v>Ibeju-Lekki</v>
          </cell>
          <cell r="E288" t="str">
            <v>BODENO</v>
          </cell>
        </row>
        <row r="289">
          <cell r="D289" t="str">
            <v>Ibeno</v>
          </cell>
          <cell r="E289" t="str">
            <v>BODOR / TILDE</v>
          </cell>
        </row>
        <row r="290">
          <cell r="D290" t="str">
            <v>Ibesikpo Asutan</v>
          </cell>
          <cell r="E290" t="str">
            <v>BODWAI</v>
          </cell>
        </row>
        <row r="291">
          <cell r="D291" t="str">
            <v>Ibi</v>
          </cell>
          <cell r="E291" t="str">
            <v>BOGA/ DINGAI</v>
          </cell>
        </row>
        <row r="292">
          <cell r="D292" t="str">
            <v>Ibiono-Ibom</v>
          </cell>
          <cell r="E292" t="str">
            <v>BOGORO "A"</v>
          </cell>
        </row>
        <row r="293">
          <cell r="D293" t="str">
            <v>Idah</v>
          </cell>
          <cell r="E293" t="str">
            <v>BOGORO "B"</v>
          </cell>
        </row>
        <row r="294">
          <cell r="D294" t="str">
            <v>Idanre</v>
          </cell>
          <cell r="E294" t="str">
            <v>BOGORO "C"</v>
          </cell>
        </row>
        <row r="295">
          <cell r="D295" t="str">
            <v>Ideato North</v>
          </cell>
          <cell r="E295" t="str">
            <v>BOGORO "D"</v>
          </cell>
        </row>
        <row r="296">
          <cell r="D296" t="str">
            <v>Ideato South</v>
          </cell>
          <cell r="E296" t="str">
            <v>BOGUM</v>
          </cell>
        </row>
        <row r="297">
          <cell r="D297" t="str">
            <v>Idemili North</v>
          </cell>
          <cell r="E297" t="str">
            <v>BOH</v>
          </cell>
        </row>
        <row r="298">
          <cell r="D298" t="str">
            <v>Idemili South</v>
          </cell>
          <cell r="E298" t="str">
            <v>BOJUDE</v>
          </cell>
        </row>
        <row r="299">
          <cell r="D299" t="str">
            <v>Ido</v>
          </cell>
          <cell r="E299" t="str">
            <v>BOKANA</v>
          </cell>
        </row>
        <row r="300">
          <cell r="D300" t="str">
            <v>Ido Osi</v>
          </cell>
          <cell r="E300" t="str">
            <v>BOKKOS</v>
          </cell>
        </row>
        <row r="301">
          <cell r="D301" t="str">
            <v>Ifako-Ijaiye</v>
          </cell>
          <cell r="E301" t="str">
            <v>BOKO</v>
          </cell>
        </row>
        <row r="302">
          <cell r="D302" t="str">
            <v>Ifedayo</v>
          </cell>
          <cell r="E302" t="str">
            <v>BOLARI EAST</v>
          </cell>
        </row>
        <row r="303">
          <cell r="D303" t="str">
            <v>Ifedore</v>
          </cell>
          <cell r="E303" t="str">
            <v>BOLARI WEST</v>
          </cell>
        </row>
        <row r="304">
          <cell r="D304" t="str">
            <v>Ifelodun</v>
          </cell>
          <cell r="E304" t="str">
            <v>BOLE YOLDE PATE</v>
          </cell>
        </row>
        <row r="305">
          <cell r="D305" t="str">
            <v>Ifelodun</v>
          </cell>
          <cell r="E305" t="str">
            <v>BOLKI</v>
          </cell>
        </row>
        <row r="306">
          <cell r="D306" t="str">
            <v>Ifo</v>
          </cell>
          <cell r="E306" t="str">
            <v>BOLORI  I</v>
          </cell>
        </row>
        <row r="307">
          <cell r="D307" t="str">
            <v>Igabi</v>
          </cell>
          <cell r="E307" t="str">
            <v>BOLORI  II</v>
          </cell>
        </row>
        <row r="308">
          <cell r="D308" t="str">
            <v>Igalamela Odolu</v>
          </cell>
          <cell r="E308" t="str">
            <v>BOMO</v>
          </cell>
        </row>
        <row r="309">
          <cell r="D309" t="str">
            <v>Igbo Etiti</v>
          </cell>
          <cell r="E309" t="str">
            <v>BONDON</v>
          </cell>
        </row>
        <row r="310">
          <cell r="D310" t="str">
            <v>Igbo Eze North</v>
          </cell>
          <cell r="E310" t="str">
            <v>BONO</v>
          </cell>
        </row>
        <row r="311">
          <cell r="D311" t="str">
            <v>Igbo Eze South</v>
          </cell>
          <cell r="E311" t="str">
            <v>BORGOZO</v>
          </cell>
        </row>
        <row r="312">
          <cell r="D312" t="str">
            <v>Igueben</v>
          </cell>
          <cell r="E312" t="str">
            <v>BORIKYO</v>
          </cell>
        </row>
        <row r="313">
          <cell r="D313" t="str">
            <v>Ihiala</v>
          </cell>
          <cell r="E313" t="str">
            <v>BORNO YESU</v>
          </cell>
        </row>
        <row r="314">
          <cell r="D314" t="str">
            <v>Ihitte/Uboma</v>
          </cell>
          <cell r="E314" t="str">
            <v>BORRONG</v>
          </cell>
        </row>
        <row r="315">
          <cell r="D315" t="str">
            <v>Ilaje</v>
          </cell>
          <cell r="E315" t="str">
            <v>BORSORI</v>
          </cell>
        </row>
        <row r="316">
          <cell r="D316" t="str">
            <v>Ijebu East</v>
          </cell>
          <cell r="E316" t="str">
            <v>BRIYEL</v>
          </cell>
        </row>
        <row r="317">
          <cell r="D317" t="str">
            <v>Ijebu North</v>
          </cell>
          <cell r="E317" t="str">
            <v>BUBONG</v>
          </cell>
        </row>
        <row r="318">
          <cell r="D318" t="str">
            <v>Ijebu North East</v>
          </cell>
          <cell r="E318" t="str">
            <v>BUDA</v>
          </cell>
        </row>
        <row r="319">
          <cell r="D319" t="str">
            <v>Ijebu Ode</v>
          </cell>
          <cell r="E319" t="str">
            <v>BUDUWA / BULA CHIRABE</v>
          </cell>
        </row>
        <row r="320">
          <cell r="D320" t="str">
            <v>Ijero</v>
          </cell>
          <cell r="E320" t="str">
            <v>BUGAKARMO</v>
          </cell>
        </row>
        <row r="321">
          <cell r="D321" t="str">
            <v>Ijumu</v>
          </cell>
          <cell r="E321" t="str">
            <v>BUHIT</v>
          </cell>
        </row>
        <row r="322">
          <cell r="D322" t="str">
            <v>Ika</v>
          </cell>
          <cell r="E322" t="str">
            <v>BUJI</v>
          </cell>
        </row>
        <row r="323">
          <cell r="D323" t="str">
            <v>Ika North East</v>
          </cell>
          <cell r="E323" t="str">
            <v>BUKKUYUM</v>
          </cell>
        </row>
        <row r="324">
          <cell r="D324" t="str">
            <v>Ikara</v>
          </cell>
          <cell r="E324" t="str">
            <v>BUKUL/BANGIRE</v>
          </cell>
        </row>
        <row r="325">
          <cell r="D325" t="str">
            <v>Ika South</v>
          </cell>
          <cell r="E325" t="str">
            <v>BUKURU</v>
          </cell>
        </row>
        <row r="326">
          <cell r="D326" t="str">
            <v>Ikeduru</v>
          </cell>
          <cell r="E326" t="str">
            <v>BULA</v>
          </cell>
        </row>
        <row r="327">
          <cell r="D327" t="str">
            <v>Ikeja</v>
          </cell>
          <cell r="E327" t="str">
            <v>BULABLIN</v>
          </cell>
        </row>
        <row r="328">
          <cell r="D328" t="str">
            <v>Ikenne</v>
          </cell>
          <cell r="E328" t="str">
            <v>BULE / KALTIN</v>
          </cell>
        </row>
        <row r="329">
          <cell r="D329" t="str">
            <v>Ikere</v>
          </cell>
          <cell r="E329" t="str">
            <v>BULKACHUWA/DAGARO</v>
          </cell>
        </row>
        <row r="330">
          <cell r="D330" t="str">
            <v>Ikole</v>
          </cell>
          <cell r="E330" t="str">
            <v>BUM</v>
          </cell>
        </row>
        <row r="331">
          <cell r="D331" t="str">
            <v>Ikom</v>
          </cell>
          <cell r="E331" t="str">
            <v>BUMA</v>
          </cell>
        </row>
        <row r="332">
          <cell r="D332" t="str">
            <v>Ikono</v>
          </cell>
          <cell r="E332" t="str">
            <v>BUMAI</v>
          </cell>
        </row>
        <row r="333">
          <cell r="D333" t="str">
            <v>Ikorodu</v>
          </cell>
          <cell r="E333" t="str">
            <v>BUNDOT</v>
          </cell>
        </row>
        <row r="334">
          <cell r="D334" t="str">
            <v>Ikot Abasi</v>
          </cell>
          <cell r="E334" t="str">
            <v>BUNDUR</v>
          </cell>
        </row>
        <row r="335">
          <cell r="D335" t="str">
            <v>Ikot Ekpene</v>
          </cell>
          <cell r="E335" t="str">
            <v>BUNGUDU</v>
          </cell>
        </row>
        <row r="336">
          <cell r="D336" t="str">
            <v>Ikpoba Okha</v>
          </cell>
          <cell r="E336" t="str">
            <v>BUNKURE</v>
          </cell>
        </row>
        <row r="337">
          <cell r="D337" t="str">
            <v>Ikwerre</v>
          </cell>
          <cell r="E337" t="str">
            <v>BUNUNU</v>
          </cell>
        </row>
        <row r="338">
          <cell r="D338" t="str">
            <v>Ikwo</v>
          </cell>
          <cell r="E338" t="str">
            <v>BUNUNU CENTRAL</v>
          </cell>
        </row>
        <row r="339">
          <cell r="D339" t="str">
            <v>Ikwuano</v>
          </cell>
          <cell r="E339" t="str">
            <v>BUNUNU SOUTH</v>
          </cell>
        </row>
        <row r="340">
          <cell r="D340" t="str">
            <v>Ila</v>
          </cell>
          <cell r="E340" t="str">
            <v>BURAK</v>
          </cell>
        </row>
        <row r="341">
          <cell r="D341" t="str">
            <v>Ilejemeje</v>
          </cell>
          <cell r="E341" t="str">
            <v>BURATAI</v>
          </cell>
        </row>
        <row r="342">
          <cell r="D342" t="str">
            <v>Ile Oluji/Okeigbo</v>
          </cell>
          <cell r="E342" t="str">
            <v>BURJI</v>
          </cell>
        </row>
        <row r="343">
          <cell r="D343" t="str">
            <v>Ilesa East</v>
          </cell>
          <cell r="E343" t="str">
            <v>BURRA / KYATA</v>
          </cell>
        </row>
        <row r="344">
          <cell r="D344" t="str">
            <v>Ilesa West</v>
          </cell>
          <cell r="E344" t="str">
            <v>BURSALI</v>
          </cell>
        </row>
        <row r="345">
          <cell r="D345" t="str">
            <v>Illela</v>
          </cell>
          <cell r="E345" t="str">
            <v>BURUMBURUM</v>
          </cell>
        </row>
        <row r="346">
          <cell r="D346" t="str">
            <v>Ilorin East</v>
          </cell>
          <cell r="E346" t="str">
            <v>BUSKURI</v>
          </cell>
        </row>
        <row r="347">
          <cell r="D347" t="str">
            <v>Ilorin South</v>
          </cell>
          <cell r="E347" t="str">
            <v>BUTU-BUTU</v>
          </cell>
        </row>
        <row r="348">
          <cell r="D348" t="str">
            <v>Ilorin West</v>
          </cell>
          <cell r="E348" t="str">
            <v>BUTURA</v>
          </cell>
        </row>
        <row r="349">
          <cell r="D349" t="str">
            <v>Imeko Afon</v>
          </cell>
          <cell r="E349" t="str">
            <v>BUZAWA</v>
          </cell>
        </row>
        <row r="350">
          <cell r="D350" t="str">
            <v>Ingawa</v>
          </cell>
          <cell r="E350" t="str">
            <v>BWALL</v>
          </cell>
        </row>
        <row r="351">
          <cell r="D351" t="str">
            <v>Ini</v>
          </cell>
          <cell r="E351" t="str">
            <v>BWARI CENTRAL</v>
          </cell>
        </row>
        <row r="352">
          <cell r="D352" t="str">
            <v>Ipokia</v>
          </cell>
          <cell r="E352" t="str">
            <v>BYAZHIN</v>
          </cell>
        </row>
        <row r="353">
          <cell r="D353" t="str">
            <v>Irele</v>
          </cell>
          <cell r="E353" t="str">
            <v>CENTRAL/SOUTH MISSION</v>
          </cell>
        </row>
        <row r="354">
          <cell r="D354" t="str">
            <v>Irepo</v>
          </cell>
          <cell r="E354" t="str">
            <v>CHALLAWA</v>
          </cell>
        </row>
        <row r="355">
          <cell r="D355" t="str">
            <v>Irepodun</v>
          </cell>
          <cell r="E355" t="str">
            <v>CHAMARANA</v>
          </cell>
        </row>
        <row r="356">
          <cell r="D356" t="str">
            <v>Irepodun</v>
          </cell>
          <cell r="E356" t="str">
            <v>CHAMBA</v>
          </cell>
        </row>
        <row r="357">
          <cell r="D357" t="str">
            <v>Irepodun/Ifelodun</v>
          </cell>
          <cell r="E357" t="str">
            <v>CHANCHANJI</v>
          </cell>
        </row>
        <row r="358">
          <cell r="D358" t="str">
            <v>Irewole</v>
          </cell>
          <cell r="E358" t="str">
            <v>CHANSO</v>
          </cell>
        </row>
        <row r="359">
          <cell r="D359" t="str">
            <v>Isa</v>
          </cell>
          <cell r="E359" t="str">
            <v>CHEDI</v>
          </cell>
        </row>
        <row r="360">
          <cell r="D360" t="str">
            <v>Ise/Orun</v>
          </cell>
          <cell r="E360" t="str">
            <v>CHEDIYA</v>
          </cell>
        </row>
        <row r="361">
          <cell r="D361" t="str">
            <v>Iseyin</v>
          </cell>
          <cell r="E361" t="str">
            <v>CHIBIRI</v>
          </cell>
        </row>
        <row r="362">
          <cell r="D362" t="str">
            <v>Ishielu</v>
          </cell>
          <cell r="E362" t="str">
            <v>CHIBOK GARU</v>
          </cell>
        </row>
        <row r="363">
          <cell r="D363" t="str">
            <v>Isiala Mbano</v>
          </cell>
          <cell r="E363" t="str">
            <v>CHIBOK LIKAMA</v>
          </cell>
        </row>
        <row r="364">
          <cell r="D364" t="str">
            <v>Isiala Ngwa North</v>
          </cell>
          <cell r="E364" t="str">
            <v>CHIBOK WUNTAKU</v>
          </cell>
        </row>
        <row r="365">
          <cell r="D365" t="str">
            <v>Isiala Ngwa South</v>
          </cell>
          <cell r="E365" t="str">
            <v>CHIKAJI</v>
          </cell>
        </row>
        <row r="366">
          <cell r="D366" t="str">
            <v>Isin</v>
          </cell>
          <cell r="E366" t="str">
            <v>CHIKI</v>
          </cell>
        </row>
        <row r="367">
          <cell r="D367" t="str">
            <v>Isi Uzo</v>
          </cell>
          <cell r="E367" t="str">
            <v>CHIKILA</v>
          </cell>
        </row>
        <row r="368">
          <cell r="D368" t="str">
            <v>Isokan</v>
          </cell>
          <cell r="E368" t="str">
            <v>CHIKUN</v>
          </cell>
        </row>
        <row r="369">
          <cell r="D369" t="str">
            <v>Isoko North</v>
          </cell>
          <cell r="E369" t="str">
            <v>CHINADE</v>
          </cell>
        </row>
        <row r="370">
          <cell r="D370" t="str">
            <v>Isoko South</v>
          </cell>
          <cell r="E370" t="str">
            <v>CHINKANI</v>
          </cell>
        </row>
        <row r="371">
          <cell r="D371" t="str">
            <v>Isu</v>
          </cell>
          <cell r="E371" t="str">
            <v>CHIP</v>
          </cell>
        </row>
        <row r="372">
          <cell r="D372" t="str">
            <v>Isuikwuato</v>
          </cell>
          <cell r="E372" t="str">
            <v>CHIRANCHI</v>
          </cell>
        </row>
        <row r="373">
          <cell r="D373" t="str">
            <v>Itas/Gadau</v>
          </cell>
          <cell r="E373" t="str">
            <v>CHIRIN</v>
          </cell>
        </row>
        <row r="374">
          <cell r="D374" t="str">
            <v>Itesiwaju</v>
          </cell>
          <cell r="E374" t="str">
            <v>CHIROMA</v>
          </cell>
        </row>
        <row r="375">
          <cell r="D375" t="str">
            <v>Itu</v>
          </cell>
          <cell r="E375" t="str">
            <v>CHIROMAWA</v>
          </cell>
        </row>
        <row r="376">
          <cell r="D376" t="str">
            <v>Ivo</v>
          </cell>
          <cell r="E376" t="str">
            <v>CHONKU</v>
          </cell>
        </row>
        <row r="377">
          <cell r="D377" t="str">
            <v>Iwajowa</v>
          </cell>
          <cell r="E377" t="str">
            <v>CHORI</v>
          </cell>
        </row>
        <row r="378">
          <cell r="D378" t="str">
            <v>Iwo</v>
          </cell>
          <cell r="E378" t="str">
            <v>CHUL / RUMIRGO</v>
          </cell>
        </row>
        <row r="379">
          <cell r="D379" t="str">
            <v>Izzi</v>
          </cell>
          <cell r="E379" t="str">
            <v>CHULA</v>
          </cell>
        </row>
        <row r="380">
          <cell r="D380" t="str">
            <v>Jaba</v>
          </cell>
          <cell r="E380" t="str">
            <v>CINKOSO</v>
          </cell>
        </row>
        <row r="381">
          <cell r="D381" t="str">
            <v>Jada</v>
          </cell>
          <cell r="E381" t="str">
            <v>CITY CENTRE</v>
          </cell>
        </row>
        <row r="382">
          <cell r="D382" t="str">
            <v>Jahun</v>
          </cell>
          <cell r="E382" t="str">
            <v>CLERKS/MARKET</v>
          </cell>
        </row>
        <row r="383">
          <cell r="D383" t="str">
            <v>Jakusko</v>
          </cell>
          <cell r="E383" t="str">
            <v>DABAN FULANI</v>
          </cell>
        </row>
        <row r="384">
          <cell r="D384" t="str">
            <v>Jalingo</v>
          </cell>
          <cell r="E384" t="str">
            <v>DABAR KWARI</v>
          </cell>
        </row>
        <row r="385">
          <cell r="D385" t="str">
            <v>Jama'are</v>
          </cell>
          <cell r="E385" t="str">
            <v>DABIN KANAWA</v>
          </cell>
        </row>
        <row r="386">
          <cell r="D386" t="str">
            <v>Jega</v>
          </cell>
          <cell r="E386" t="str">
            <v>DABIRA</v>
          </cell>
        </row>
        <row r="387">
          <cell r="D387" t="str">
            <v>Jema'a</v>
          </cell>
          <cell r="E387" t="str">
            <v>DADDARAWA</v>
          </cell>
        </row>
        <row r="388">
          <cell r="D388" t="str">
            <v>Jere</v>
          </cell>
          <cell r="E388" t="str">
            <v>DADDU</v>
          </cell>
        </row>
        <row r="389">
          <cell r="D389" t="str">
            <v>Jibia</v>
          </cell>
          <cell r="E389" t="str">
            <v>DADIN KOWA</v>
          </cell>
        </row>
        <row r="390">
          <cell r="D390" t="str">
            <v>Jos East</v>
          </cell>
          <cell r="E390" t="str">
            <v>DADIN KOWA</v>
          </cell>
        </row>
        <row r="391">
          <cell r="D391" t="str">
            <v>Jos North</v>
          </cell>
          <cell r="E391" t="str">
            <v>DADIYA</v>
          </cell>
        </row>
        <row r="392">
          <cell r="D392" t="str">
            <v>Jos South</v>
          </cell>
          <cell r="E392" t="str">
            <v>DAFA</v>
          </cell>
        </row>
        <row r="393">
          <cell r="D393" t="str">
            <v>Kabba/Bunu</v>
          </cell>
          <cell r="E393" t="str">
            <v>DAFFO</v>
          </cell>
        </row>
        <row r="394">
          <cell r="D394" t="str">
            <v>Kabo</v>
          </cell>
          <cell r="E394" t="str">
            <v>DAGAUDA</v>
          </cell>
        </row>
        <row r="395">
          <cell r="D395" t="str">
            <v>Kachia</v>
          </cell>
          <cell r="E395" t="str">
            <v>DAGU EAST</v>
          </cell>
        </row>
        <row r="396">
          <cell r="D396" t="str">
            <v>Kaduna North</v>
          </cell>
          <cell r="E396" t="str">
            <v>DAGU WEST</v>
          </cell>
        </row>
        <row r="397">
          <cell r="D397" t="str">
            <v>Kaduna South</v>
          </cell>
          <cell r="E397" t="str">
            <v>DAGUMAWA</v>
          </cell>
        </row>
        <row r="398">
          <cell r="D398" t="str">
            <v>Kafin Hausa</v>
          </cell>
          <cell r="E398" t="str">
            <v>DAHO</v>
          </cell>
        </row>
        <row r="399">
          <cell r="D399" t="str">
            <v>Kafur</v>
          </cell>
          <cell r="E399" t="str">
            <v>DAJIN</v>
          </cell>
        </row>
        <row r="400">
          <cell r="D400" t="str">
            <v>Kaga</v>
          </cell>
          <cell r="E400" t="str">
            <v>DAKATA</v>
          </cell>
        </row>
        <row r="401">
          <cell r="D401" t="str">
            <v>Kagarko</v>
          </cell>
          <cell r="E401" t="str">
            <v>DAKKO</v>
          </cell>
        </row>
        <row r="402">
          <cell r="D402" t="str">
            <v>Kaiama</v>
          </cell>
          <cell r="E402" t="str">
            <v>DAKRI</v>
          </cell>
        </row>
        <row r="403">
          <cell r="D403" t="str">
            <v>Kaita</v>
          </cell>
          <cell r="E403" t="str">
            <v>DAKSIRI</v>
          </cell>
        </row>
        <row r="404">
          <cell r="D404" t="str">
            <v>Kajola</v>
          </cell>
          <cell r="E404" t="str">
            <v>DAL</v>
          </cell>
        </row>
        <row r="405">
          <cell r="D405" t="str">
            <v>Kajuru</v>
          </cell>
          <cell r="E405" t="str">
            <v>DALA</v>
          </cell>
        </row>
        <row r="406">
          <cell r="D406" t="str">
            <v>Kala/Balge</v>
          </cell>
          <cell r="E406" t="str">
            <v>DALA LAWANTI</v>
          </cell>
        </row>
        <row r="407">
          <cell r="D407" t="str">
            <v>Kalgo</v>
          </cell>
          <cell r="E407" t="str">
            <v>DALAWA</v>
          </cell>
        </row>
        <row r="408">
          <cell r="D408" t="str">
            <v>Kaltungo</v>
          </cell>
          <cell r="E408" t="str">
            <v>DALILI</v>
          </cell>
        </row>
        <row r="409">
          <cell r="D409" t="str">
            <v>Kanam</v>
          </cell>
          <cell r="E409" t="str">
            <v>DALORI / WANORI</v>
          </cell>
        </row>
        <row r="410">
          <cell r="D410" t="str">
            <v>Kankara</v>
          </cell>
          <cell r="E410" t="str">
            <v>DAMAGA / DAMAGIWA</v>
          </cell>
        </row>
        <row r="411">
          <cell r="D411" t="str">
            <v>Kanke</v>
          </cell>
          <cell r="E411" t="str">
            <v>DAMAKASUWA</v>
          </cell>
        </row>
        <row r="412">
          <cell r="D412" t="str">
            <v>Kankia</v>
          </cell>
          <cell r="E412" t="str">
            <v>DAMAKULI</v>
          </cell>
        </row>
        <row r="413">
          <cell r="D413" t="str">
            <v>Kano Municipal</v>
          </cell>
          <cell r="E413" t="str">
            <v>DAMARAM</v>
          </cell>
        </row>
        <row r="414">
          <cell r="D414" t="str">
            <v>Karasuwa</v>
          </cell>
          <cell r="E414" t="str">
            <v>DAMARE</v>
          </cell>
        </row>
        <row r="415">
          <cell r="D415" t="str">
            <v>Karaye</v>
          </cell>
          <cell r="E415" t="str">
            <v>DAMASAK</v>
          </cell>
        </row>
        <row r="416">
          <cell r="D416" t="str">
            <v>Karim Lamido</v>
          </cell>
          <cell r="E416" t="str">
            <v>DAMAU</v>
          </cell>
        </row>
        <row r="417">
          <cell r="D417" t="str">
            <v>Karu</v>
          </cell>
          <cell r="E417" t="str">
            <v>DAMAU</v>
          </cell>
        </row>
        <row r="418">
          <cell r="D418" t="str">
            <v>Katagum</v>
          </cell>
          <cell r="E418" t="str">
            <v>DAMBAM</v>
          </cell>
        </row>
        <row r="419">
          <cell r="D419" t="str">
            <v>Katcha</v>
          </cell>
          <cell r="E419" t="str">
            <v>DAMBO</v>
          </cell>
        </row>
        <row r="420">
          <cell r="D420" t="str">
            <v>Katsina</v>
          </cell>
          <cell r="E420" t="str">
            <v>DAMBOA</v>
          </cell>
        </row>
        <row r="421">
          <cell r="D421" t="str">
            <v>Katsina-Ala</v>
          </cell>
          <cell r="E421" t="str">
            <v>DAMPAR I</v>
          </cell>
        </row>
        <row r="422">
          <cell r="D422" t="str">
            <v>Kaura</v>
          </cell>
          <cell r="E422" t="str">
            <v>DAMPAR II</v>
          </cell>
        </row>
        <row r="423">
          <cell r="D423" t="str">
            <v>Kaura Namoda</v>
          </cell>
          <cell r="E423" t="str">
            <v>DAMPAR III</v>
          </cell>
        </row>
        <row r="424">
          <cell r="D424" t="str">
            <v>Kauru</v>
          </cell>
          <cell r="E424" t="str">
            <v>DAMRI</v>
          </cell>
        </row>
        <row r="425">
          <cell r="D425" t="str">
            <v>Kazaure</v>
          </cell>
          <cell r="E425" t="str">
            <v>DAMWAI</v>
          </cell>
        </row>
        <row r="426">
          <cell r="D426" t="str">
            <v>Keana</v>
          </cell>
          <cell r="E426" t="str">
            <v>DAN - ISA</v>
          </cell>
        </row>
        <row r="427">
          <cell r="D427" t="str">
            <v>Kebbe</v>
          </cell>
          <cell r="E427" t="str">
            <v>DAN ALHAJI</v>
          </cell>
        </row>
        <row r="428">
          <cell r="D428" t="str">
            <v>Keffi</v>
          </cell>
          <cell r="E428" t="str">
            <v>DAN GALADIMA</v>
          </cell>
        </row>
        <row r="429">
          <cell r="D429" t="str">
            <v>Khana</v>
          </cell>
          <cell r="E429" t="str">
            <v>DAN GUGUWA</v>
          </cell>
        </row>
        <row r="430">
          <cell r="D430" t="str">
            <v>Kibiya</v>
          </cell>
          <cell r="E430" t="str">
            <v>DAN GULBI</v>
          </cell>
        </row>
        <row r="431">
          <cell r="D431" t="str">
            <v>Kirfi</v>
          </cell>
          <cell r="E431" t="str">
            <v>DAN HASSAN</v>
          </cell>
        </row>
        <row r="432">
          <cell r="D432" t="str">
            <v>Kiri Kasama</v>
          </cell>
          <cell r="E432" t="str">
            <v>DAN KUNGIBAR</v>
          </cell>
        </row>
        <row r="433">
          <cell r="D433" t="str">
            <v>Kiru</v>
          </cell>
          <cell r="E433" t="str">
            <v>DAN KURMI</v>
          </cell>
        </row>
        <row r="434">
          <cell r="D434" t="str">
            <v>Kiyawa</v>
          </cell>
          <cell r="E434" t="str">
            <v>DAN MANAU</v>
          </cell>
        </row>
        <row r="435">
          <cell r="D435" t="str">
            <v>Kogi</v>
          </cell>
          <cell r="E435" t="str">
            <v>DAN SADAU</v>
          </cell>
        </row>
        <row r="436">
          <cell r="D436" t="str">
            <v>Koko/Besse</v>
          </cell>
          <cell r="E436" t="str">
            <v>DAN WATA</v>
          </cell>
        </row>
        <row r="437">
          <cell r="D437" t="str">
            <v>Kokona</v>
          </cell>
          <cell r="E437" t="str">
            <v>DANABA</v>
          </cell>
        </row>
        <row r="438">
          <cell r="D438" t="str">
            <v>Kolokuma/Opokuma</v>
          </cell>
          <cell r="E438" t="str">
            <v>DAN'AGUNDI</v>
          </cell>
        </row>
        <row r="439">
          <cell r="D439" t="str">
            <v>Konduga</v>
          </cell>
          <cell r="E439" t="str">
            <v>DANBAGIWA</v>
          </cell>
        </row>
        <row r="440">
          <cell r="D440" t="str">
            <v>Konshisha</v>
          </cell>
          <cell r="E440" t="str">
            <v>DANBARE</v>
          </cell>
        </row>
        <row r="441">
          <cell r="D441" t="str">
            <v>Kontagora</v>
          </cell>
          <cell r="E441" t="str">
            <v>DANBATTA EAST</v>
          </cell>
        </row>
        <row r="442">
          <cell r="D442" t="str">
            <v>Kosofe</v>
          </cell>
          <cell r="E442" t="str">
            <v>DANBATTA WEST</v>
          </cell>
        </row>
        <row r="443">
          <cell r="D443" t="str">
            <v>Kaugama</v>
          </cell>
          <cell r="E443" t="str">
            <v>DANBIRAM</v>
          </cell>
        </row>
        <row r="444">
          <cell r="D444" t="str">
            <v>Kubau</v>
          </cell>
          <cell r="E444" t="str">
            <v>DANDAGO</v>
          </cell>
        </row>
        <row r="445">
          <cell r="D445" t="str">
            <v>Kudan</v>
          </cell>
          <cell r="E445" t="str">
            <v>DANDAMISA</v>
          </cell>
        </row>
        <row r="446">
          <cell r="D446" t="str">
            <v>Kuje</v>
          </cell>
          <cell r="E446" t="str">
            <v>DANDANGO/YAMRAT</v>
          </cell>
        </row>
        <row r="447">
          <cell r="D447" t="str">
            <v>Kukawa</v>
          </cell>
          <cell r="E447" t="str">
            <v>DANFAMI SABON BIRINI</v>
          </cell>
        </row>
        <row r="448">
          <cell r="D448" t="str">
            <v>Kumbotso</v>
          </cell>
          <cell r="E448" t="str">
            <v>DANGADA</v>
          </cell>
        </row>
        <row r="449">
          <cell r="D449" t="str">
            <v>Kumi</v>
          </cell>
          <cell r="E449" t="str">
            <v>DANGORA</v>
          </cell>
        </row>
        <row r="450">
          <cell r="D450" t="str">
            <v>Kunchi</v>
          </cell>
          <cell r="E450" t="str">
            <v>DANGUZIRI</v>
          </cell>
        </row>
        <row r="451">
          <cell r="D451" t="str">
            <v>Kura</v>
          </cell>
          <cell r="E451" t="str">
            <v>DAN'IYA HARDO</v>
          </cell>
        </row>
        <row r="452">
          <cell r="D452" t="str">
            <v>Kurfi</v>
          </cell>
          <cell r="E452" t="str">
            <v>DANJIBGA/KUNCHIN - KALGO</v>
          </cell>
        </row>
        <row r="453">
          <cell r="D453" t="str">
            <v>Kusada</v>
          </cell>
          <cell r="E453" t="str">
            <v>DANKADU</v>
          </cell>
        </row>
        <row r="454">
          <cell r="D454" t="str">
            <v>Kwali</v>
          </cell>
          <cell r="E454" t="str">
            <v>DANKAZA</v>
          </cell>
        </row>
        <row r="455">
          <cell r="D455" t="str">
            <v>Kwande</v>
          </cell>
          <cell r="E455" t="str">
            <v>DANLASAN</v>
          </cell>
        </row>
        <row r="456">
          <cell r="D456" t="str">
            <v>Kwami</v>
          </cell>
          <cell r="E456" t="str">
            <v>DANMAHAWAYI</v>
          </cell>
        </row>
        <row r="457">
          <cell r="D457" t="str">
            <v>Kware</v>
          </cell>
          <cell r="E457" t="str">
            <v>DANMALIKI</v>
          </cell>
        </row>
        <row r="458">
          <cell r="D458" t="str">
            <v>Kwaya Kusar</v>
          </cell>
          <cell r="E458" t="str">
            <v>DANSOHIYA</v>
          </cell>
        </row>
        <row r="459">
          <cell r="D459" t="str">
            <v>Lafia</v>
          </cell>
          <cell r="E459" t="str">
            <v>DANTO</v>
          </cell>
        </row>
        <row r="460">
          <cell r="D460" t="str">
            <v>Lagelu</v>
          </cell>
          <cell r="E460" t="str">
            <v>DANZABUWA</v>
          </cell>
        </row>
        <row r="461">
          <cell r="D461" t="str">
            <v>Lagos Island</v>
          </cell>
          <cell r="E461" t="str">
            <v>DARAZO</v>
          </cell>
        </row>
        <row r="462">
          <cell r="D462" t="str">
            <v>Lagos Mainland</v>
          </cell>
          <cell r="E462" t="str">
            <v>DARI</v>
          </cell>
        </row>
        <row r="463">
          <cell r="D463" t="str">
            <v>Langtang South</v>
          </cell>
          <cell r="E463" t="str">
            <v>DARIYA</v>
          </cell>
        </row>
        <row r="464">
          <cell r="D464" t="str">
            <v>Langtang North</v>
          </cell>
          <cell r="E464" t="str">
            <v>DARKI</v>
          </cell>
        </row>
        <row r="465">
          <cell r="D465" t="str">
            <v>Lapai</v>
          </cell>
          <cell r="E465" t="str">
            <v>DARMANAWA</v>
          </cell>
        </row>
        <row r="466">
          <cell r="D466" t="str">
            <v>Lamurde</v>
          </cell>
          <cell r="E466" t="str">
            <v>DAROFAI</v>
          </cell>
        </row>
        <row r="467">
          <cell r="D467" t="str">
            <v>Lau</v>
          </cell>
          <cell r="E467" t="str">
            <v>DASHI</v>
          </cell>
        </row>
        <row r="468">
          <cell r="D468" t="str">
            <v>Lavun</v>
          </cell>
          <cell r="E468" t="str">
            <v>DAUKI</v>
          </cell>
        </row>
        <row r="469">
          <cell r="D469" t="str">
            <v>Lere</v>
          </cell>
          <cell r="E469" t="str">
            <v>DAURA</v>
          </cell>
        </row>
        <row r="470">
          <cell r="D470" t="str">
            <v>Logo</v>
          </cell>
          <cell r="E470" t="str">
            <v>DAURAN / BIRNIN-TSABA</v>
          </cell>
        </row>
        <row r="471">
          <cell r="D471" t="str">
            <v>Lokoja</v>
          </cell>
          <cell r="E471" t="str">
            <v>DAURAWA</v>
          </cell>
        </row>
        <row r="472">
          <cell r="D472" t="str">
            <v>Machina</v>
          </cell>
          <cell r="E472" t="str">
            <v>DAUSU</v>
          </cell>
        </row>
        <row r="473">
          <cell r="D473" t="str">
            <v>Madagali</v>
          </cell>
          <cell r="E473" t="str">
            <v>DAWA EAST / MALARI / KANGAMARI</v>
          </cell>
        </row>
        <row r="474">
          <cell r="D474" t="str">
            <v>Madobi</v>
          </cell>
          <cell r="E474" t="str">
            <v>DAWAKI</v>
          </cell>
        </row>
        <row r="475">
          <cell r="D475" t="str">
            <v>Mafa</v>
          </cell>
          <cell r="E475" t="str">
            <v>DAWAKI</v>
          </cell>
        </row>
        <row r="476">
          <cell r="D476" t="str">
            <v>Magama</v>
          </cell>
          <cell r="E476" t="str">
            <v>DAWAKI</v>
          </cell>
        </row>
        <row r="477">
          <cell r="D477" t="str">
            <v>Magumeri</v>
          </cell>
          <cell r="E477" t="str">
            <v>DAWAKI</v>
          </cell>
        </row>
        <row r="478">
          <cell r="D478" t="str">
            <v>Mai'Adua</v>
          </cell>
          <cell r="E478" t="str">
            <v>DAWAKI</v>
          </cell>
        </row>
        <row r="479">
          <cell r="D479" t="str">
            <v>Maiduguri</v>
          </cell>
          <cell r="E479" t="str">
            <v>DAWAKI</v>
          </cell>
        </row>
        <row r="480">
          <cell r="D480" t="str">
            <v>Maigatari</v>
          </cell>
          <cell r="E480" t="str">
            <v>DAWAKI EAST</v>
          </cell>
        </row>
        <row r="481">
          <cell r="D481" t="str">
            <v>Maiha</v>
          </cell>
          <cell r="E481" t="str">
            <v>DAWAKI GULU</v>
          </cell>
        </row>
        <row r="482">
          <cell r="D482" t="str">
            <v>Maiyama</v>
          </cell>
          <cell r="E482" t="str">
            <v>DAWAKI WEST</v>
          </cell>
        </row>
        <row r="483">
          <cell r="D483" t="str">
            <v>Makarfi</v>
          </cell>
          <cell r="E483" t="str">
            <v>DAWAKIJI</v>
          </cell>
        </row>
        <row r="484">
          <cell r="D484" t="str">
            <v>Makoda</v>
          </cell>
          <cell r="E484" t="str">
            <v>DAWANAU</v>
          </cell>
        </row>
        <row r="485">
          <cell r="D485" t="str">
            <v>Malam Madori</v>
          </cell>
          <cell r="E485" t="str">
            <v>DAWO I</v>
          </cell>
        </row>
        <row r="486">
          <cell r="D486" t="str">
            <v>Malumfashi</v>
          </cell>
          <cell r="E486" t="str">
            <v>DAWO II</v>
          </cell>
        </row>
        <row r="487">
          <cell r="D487" t="str">
            <v>Mangu</v>
          </cell>
          <cell r="E487" t="str">
            <v>DEBA</v>
          </cell>
        </row>
        <row r="488">
          <cell r="D488" t="str">
            <v>Mani</v>
          </cell>
          <cell r="E488" t="str">
            <v>DEDDERE/RIRI</v>
          </cell>
        </row>
        <row r="489">
          <cell r="D489" t="str">
            <v>Maradun</v>
          </cell>
          <cell r="E489" t="str">
            <v>DEMSA</v>
          </cell>
        </row>
        <row r="490">
          <cell r="D490" t="str">
            <v>Mariga</v>
          </cell>
          <cell r="E490" t="str">
            <v>DENGI</v>
          </cell>
        </row>
        <row r="491">
          <cell r="D491" t="str">
            <v>Makurdi</v>
          </cell>
          <cell r="E491" t="str">
            <v>DERTENG</v>
          </cell>
        </row>
        <row r="492">
          <cell r="D492" t="str">
            <v>Marte</v>
          </cell>
          <cell r="E492" t="str">
            <v>DEWU CENTRAL</v>
          </cell>
        </row>
        <row r="493">
          <cell r="D493" t="str">
            <v>Maru</v>
          </cell>
          <cell r="E493" t="str">
            <v>DEWU EAST</v>
          </cell>
        </row>
        <row r="494">
          <cell r="D494" t="str">
            <v>Mashegu</v>
          </cell>
          <cell r="E494" t="str">
            <v>DIDAN</v>
          </cell>
        </row>
        <row r="495">
          <cell r="D495" t="str">
            <v>Mashi</v>
          </cell>
          <cell r="E495" t="str">
            <v>DIDANGO</v>
          </cell>
        </row>
        <row r="496">
          <cell r="D496" t="str">
            <v>Matazu</v>
          </cell>
          <cell r="E496" t="str">
            <v>DIFA / LUBO / KINAFA</v>
          </cell>
        </row>
        <row r="497">
          <cell r="D497" t="str">
            <v>Mayo Belwa</v>
          </cell>
          <cell r="E497" t="str">
            <v>DIGIL</v>
          </cell>
        </row>
        <row r="498">
          <cell r="D498" t="str">
            <v>Mbaitoli</v>
          </cell>
          <cell r="E498" t="str">
            <v>DIKWA</v>
          </cell>
        </row>
        <row r="499">
          <cell r="D499" t="str">
            <v>Mbo</v>
          </cell>
          <cell r="E499" t="str">
            <v>DILLE / HUYUM</v>
          </cell>
        </row>
        <row r="500">
          <cell r="D500" t="str">
            <v>Michika</v>
          </cell>
          <cell r="E500" t="str">
            <v>DILLI</v>
          </cell>
        </row>
        <row r="501">
          <cell r="D501" t="str">
            <v>Miga</v>
          </cell>
          <cell r="E501" t="str">
            <v>DINDERE</v>
          </cell>
        </row>
        <row r="502">
          <cell r="D502" t="str">
            <v>Mikang</v>
          </cell>
          <cell r="E502" t="str">
            <v>DINDING</v>
          </cell>
        </row>
        <row r="503">
          <cell r="D503" t="str">
            <v>Minjibir</v>
          </cell>
          <cell r="E503" t="str">
            <v>DINGIS</v>
          </cell>
        </row>
        <row r="504">
          <cell r="D504" t="str">
            <v>Misau</v>
          </cell>
          <cell r="E504" t="str">
            <v>DIPCHARI / JERE / DAR-JAMAL / KOTEMBE</v>
          </cell>
        </row>
        <row r="505">
          <cell r="D505" t="str">
            <v>Moba</v>
          </cell>
          <cell r="E505" t="str">
            <v>DIRBISHI/GANDIRA</v>
          </cell>
        </row>
        <row r="506">
          <cell r="D506" t="str">
            <v>Mobbar</v>
          </cell>
          <cell r="E506" t="str">
            <v>DIRMA</v>
          </cell>
        </row>
        <row r="507">
          <cell r="D507" t="str">
            <v>Mubi North</v>
          </cell>
          <cell r="E507" t="str">
            <v>DISINA</v>
          </cell>
        </row>
        <row r="508">
          <cell r="D508" t="str">
            <v>Mubi South</v>
          </cell>
          <cell r="E508" t="str">
            <v>DISO</v>
          </cell>
        </row>
        <row r="509">
          <cell r="D509" t="str">
            <v>Mokwa</v>
          </cell>
          <cell r="E509" t="str">
            <v>DOBI</v>
          </cell>
        </row>
        <row r="510">
          <cell r="D510" t="str">
            <v>Monguno</v>
          </cell>
          <cell r="E510" t="str">
            <v>DOEMAK-GOECHIM</v>
          </cell>
        </row>
        <row r="511">
          <cell r="D511" t="str">
            <v>Mopa Muro</v>
          </cell>
          <cell r="E511" t="str">
            <v>DOEMAK-KOPLONG</v>
          </cell>
        </row>
        <row r="512">
          <cell r="D512" t="str">
            <v>Moro</v>
          </cell>
          <cell r="E512" t="str">
            <v>DOGARAWA</v>
          </cell>
        </row>
        <row r="513">
          <cell r="D513" t="str">
            <v>Moya</v>
          </cell>
          <cell r="E513" t="str">
            <v>DOGOMA / JALORI</v>
          </cell>
        </row>
        <row r="514">
          <cell r="D514" t="str">
            <v>Mkpat-Enin</v>
          </cell>
          <cell r="E514" t="str">
            <v>DOGON DAWA</v>
          </cell>
        </row>
        <row r="515">
          <cell r="D515" t="str">
            <v>Municipal Area Council</v>
          </cell>
          <cell r="E515" t="str">
            <v>DOGON JEJI "A"</v>
          </cell>
        </row>
        <row r="516">
          <cell r="D516" t="str">
            <v>Musawa</v>
          </cell>
          <cell r="E516" t="str">
            <v>DOGON JEJI "B"</v>
          </cell>
        </row>
        <row r="517">
          <cell r="D517" t="str">
            <v>Mushin</v>
          </cell>
          <cell r="E517" t="str">
            <v>DOGON JEJI "C"</v>
          </cell>
        </row>
        <row r="518">
          <cell r="D518" t="str">
            <v>Nafada</v>
          </cell>
          <cell r="E518" t="str">
            <v>DOGON KAWO</v>
          </cell>
        </row>
        <row r="519">
          <cell r="D519" t="str">
            <v>Nangere</v>
          </cell>
          <cell r="E519" t="str">
            <v>DOGON NAMA</v>
          </cell>
        </row>
        <row r="520">
          <cell r="D520" t="str">
            <v>Nasarawa</v>
          </cell>
          <cell r="E520" t="str">
            <v>DOGOSHI</v>
          </cell>
        </row>
        <row r="521">
          <cell r="D521" t="str">
            <v>Nasarawa</v>
          </cell>
          <cell r="E521" t="str">
            <v>DOGUWA  SOUTH</v>
          </cell>
        </row>
        <row r="522">
          <cell r="D522" t="str">
            <v>Nasarawa Egon</v>
          </cell>
          <cell r="E522" t="str">
            <v>DOGUWA CENTRAL</v>
          </cell>
        </row>
        <row r="523">
          <cell r="D523" t="str">
            <v>Ndokwa East</v>
          </cell>
          <cell r="E523" t="str">
            <v>DOHO</v>
          </cell>
        </row>
        <row r="524">
          <cell r="D524" t="str">
            <v>Ndokwa West</v>
          </cell>
          <cell r="E524" t="str">
            <v>DOKA</v>
          </cell>
        </row>
        <row r="525">
          <cell r="D525" t="str">
            <v>Nembe</v>
          </cell>
          <cell r="E525" t="str">
            <v>DOKA</v>
          </cell>
        </row>
        <row r="526">
          <cell r="D526" t="str">
            <v>Ngala</v>
          </cell>
          <cell r="E526" t="str">
            <v>DOKA</v>
          </cell>
        </row>
        <row r="527">
          <cell r="D527" t="str">
            <v>Nganzai</v>
          </cell>
          <cell r="E527" t="str">
            <v>DOKA</v>
          </cell>
        </row>
        <row r="528">
          <cell r="D528" t="str">
            <v>Ngaski</v>
          </cell>
          <cell r="E528" t="str">
            <v>DOKA DAWA</v>
          </cell>
        </row>
        <row r="529">
          <cell r="D529" t="str">
            <v>Ngor Okpala</v>
          </cell>
          <cell r="E529" t="str">
            <v>DOKAN KASUWA</v>
          </cell>
        </row>
        <row r="530">
          <cell r="D530" t="str">
            <v>Nguru</v>
          </cell>
          <cell r="E530" t="str">
            <v>DOK-PAI</v>
          </cell>
        </row>
        <row r="531">
          <cell r="D531" t="str">
            <v>Ningi</v>
          </cell>
          <cell r="E531" t="str">
            <v>DOLE</v>
          </cell>
        </row>
        <row r="532">
          <cell r="D532" t="str">
            <v>Njaba</v>
          </cell>
          <cell r="E532" t="str">
            <v>DONADDA</v>
          </cell>
        </row>
        <row r="533">
          <cell r="D533" t="str">
            <v>Njikoka</v>
          </cell>
          <cell r="E533" t="str">
            <v>DONG</v>
          </cell>
        </row>
        <row r="534">
          <cell r="D534" t="str">
            <v>Nkanu East</v>
          </cell>
          <cell r="E534" t="str">
            <v>DONGO</v>
          </cell>
        </row>
        <row r="535">
          <cell r="D535" t="str">
            <v>Nkanu West</v>
          </cell>
          <cell r="E535" t="str">
            <v>DORAWAR-SALLAU</v>
          </cell>
        </row>
        <row r="536">
          <cell r="D536" t="str">
            <v>Nkwerre</v>
          </cell>
          <cell r="E536" t="str">
            <v>DORAYI</v>
          </cell>
        </row>
        <row r="537">
          <cell r="D537" t="str">
            <v>Nnewi North</v>
          </cell>
          <cell r="E537" t="str">
            <v>DORO / DUGURI</v>
          </cell>
        </row>
        <row r="538">
          <cell r="D538" t="str">
            <v>Nnewi South</v>
          </cell>
          <cell r="E538" t="str">
            <v>DOSAN</v>
          </cell>
        </row>
        <row r="539">
          <cell r="D539" t="str">
            <v>Nsit-Atai</v>
          </cell>
          <cell r="E539" t="str">
            <v>DOTT</v>
          </cell>
        </row>
        <row r="540">
          <cell r="D540" t="str">
            <v>Nsit-Ibom</v>
          </cell>
          <cell r="E540" t="str">
            <v>DOUBELI</v>
          </cell>
        </row>
        <row r="541">
          <cell r="D541" t="str">
            <v>Nsit-Ubium</v>
          </cell>
          <cell r="E541" t="str">
            <v>DU</v>
          </cell>
        </row>
        <row r="542">
          <cell r="D542" t="str">
            <v>Nsukka</v>
          </cell>
          <cell r="E542" t="str">
            <v>DUBWANGUN</v>
          </cell>
        </row>
        <row r="543">
          <cell r="D543" t="str">
            <v>Numan</v>
          </cell>
          <cell r="E543" t="str">
            <v>DUDUGURU</v>
          </cell>
        </row>
        <row r="544">
          <cell r="D544" t="str">
            <v>Nwangele</v>
          </cell>
          <cell r="E544" t="str">
            <v>DUGABAU</v>
          </cell>
        </row>
        <row r="545">
          <cell r="D545" t="str">
            <v>Obafemi Owode</v>
          </cell>
          <cell r="E545" t="str">
            <v>DUGJA</v>
          </cell>
        </row>
        <row r="546">
          <cell r="D546" t="str">
            <v>Obanliku</v>
          </cell>
          <cell r="E546" t="str">
            <v>DUGUB</v>
          </cell>
        </row>
        <row r="547">
          <cell r="D547" t="str">
            <v>Obi</v>
          </cell>
          <cell r="E547" t="str">
            <v>DUGURAWA</v>
          </cell>
        </row>
        <row r="548">
          <cell r="D548" t="str">
            <v>Obi</v>
          </cell>
          <cell r="E548" t="str">
            <v>DUGUWA</v>
          </cell>
        </row>
        <row r="549">
          <cell r="D549" t="str">
            <v>Obi Ngwa</v>
          </cell>
          <cell r="E549" t="str">
            <v>DUHU/ SHUWA</v>
          </cell>
        </row>
        <row r="550">
          <cell r="D550" t="str">
            <v>Obio/Akpor</v>
          </cell>
          <cell r="E550" t="str">
            <v>DUJI</v>
          </cell>
        </row>
        <row r="551">
          <cell r="D551" t="str">
            <v>Obokun</v>
          </cell>
          <cell r="E551" t="str">
            <v>DUKAWA</v>
          </cell>
        </row>
        <row r="552">
          <cell r="D552" t="str">
            <v>Obot Akara</v>
          </cell>
          <cell r="E552" t="str">
            <v>DUKUL</v>
          </cell>
        </row>
        <row r="553">
          <cell r="D553" t="str">
            <v>Obowo</v>
          </cell>
          <cell r="E553" t="str">
            <v>DUKUL</v>
          </cell>
        </row>
        <row r="554">
          <cell r="D554" t="str">
            <v>Obubra</v>
          </cell>
          <cell r="E554" t="str">
            <v>DULL</v>
          </cell>
        </row>
        <row r="555">
          <cell r="D555" t="str">
            <v>Obudu</v>
          </cell>
          <cell r="E555" t="str">
            <v>DUMNA</v>
          </cell>
        </row>
        <row r="556">
          <cell r="D556" t="str">
            <v>Odeda</v>
          </cell>
          <cell r="E556" t="str">
            <v>DUMNE</v>
          </cell>
        </row>
        <row r="557">
          <cell r="D557" t="str">
            <v>Odigbo</v>
          </cell>
          <cell r="E557" t="str">
            <v>DUNBULUN</v>
          </cell>
        </row>
        <row r="558">
          <cell r="D558" t="str">
            <v>Odogbolu</v>
          </cell>
          <cell r="E558" t="str">
            <v>DUNDUN</v>
          </cell>
        </row>
        <row r="559">
          <cell r="D559" t="str">
            <v>Odo Otin</v>
          </cell>
          <cell r="E559" t="str">
            <v>DURA/BITARO</v>
          </cell>
        </row>
        <row r="560">
          <cell r="D560" t="str">
            <v>Odukpani</v>
          </cell>
          <cell r="E560" t="str">
            <v>DURBA</v>
          </cell>
        </row>
        <row r="561">
          <cell r="D561" t="str">
            <v>Offa</v>
          </cell>
          <cell r="E561" t="str">
            <v>DURBUNDE</v>
          </cell>
        </row>
        <row r="562">
          <cell r="D562" t="str">
            <v>Ofu</v>
          </cell>
          <cell r="E562" t="str">
            <v>DURE / WALA / WARABE</v>
          </cell>
        </row>
        <row r="563">
          <cell r="D563" t="str">
            <v>Ogba/Egbema/Ndoni</v>
          </cell>
          <cell r="E563" t="str">
            <v>DURMA</v>
          </cell>
        </row>
        <row r="564">
          <cell r="D564" t="str">
            <v>Ogbadibo</v>
          </cell>
          <cell r="E564" t="str">
            <v>DURMAWA</v>
          </cell>
        </row>
        <row r="565">
          <cell r="D565" t="str">
            <v>Ogbaru</v>
          </cell>
          <cell r="E565" t="str">
            <v>DURR</v>
          </cell>
        </row>
        <row r="566">
          <cell r="D566" t="str">
            <v>Ogbia</v>
          </cell>
          <cell r="E566" t="str">
            <v>DURUN</v>
          </cell>
        </row>
        <row r="567">
          <cell r="D567" t="str">
            <v>Ogbomosho North</v>
          </cell>
          <cell r="E567" t="str">
            <v>DUSUMAN</v>
          </cell>
        </row>
        <row r="568">
          <cell r="D568" t="str">
            <v>Ogbomosho South</v>
          </cell>
          <cell r="E568" t="str">
            <v>DUTSE</v>
          </cell>
        </row>
        <row r="569">
          <cell r="D569" t="str">
            <v>Ogu/Bolo</v>
          </cell>
          <cell r="E569" t="str">
            <v>DUTSE</v>
          </cell>
        </row>
        <row r="570">
          <cell r="D570" t="str">
            <v>Ogoja</v>
          </cell>
          <cell r="E570" t="str">
            <v>DUTSEN ABBA</v>
          </cell>
        </row>
        <row r="571">
          <cell r="D571" t="str">
            <v>Ogo Oluwa</v>
          </cell>
          <cell r="E571" t="str">
            <v>DUTSEN WAI</v>
          </cell>
        </row>
        <row r="572">
          <cell r="D572" t="str">
            <v>Ogori/Magongo</v>
          </cell>
          <cell r="E572" t="str">
            <v>DUTSEN-BAKOSHI</v>
          </cell>
        </row>
        <row r="573">
          <cell r="D573" t="str">
            <v>Ogun Waterside</v>
          </cell>
          <cell r="E573" t="str">
            <v>DUVU/ CHABA/ GIRBURUM</v>
          </cell>
        </row>
        <row r="574">
          <cell r="D574" t="str">
            <v>Oguta</v>
          </cell>
          <cell r="E574" t="str">
            <v>DUWA</v>
          </cell>
        </row>
        <row r="575">
          <cell r="D575" t="str">
            <v>Ohafia</v>
          </cell>
          <cell r="E575" t="str">
            <v>DWAM</v>
          </cell>
        </row>
        <row r="576">
          <cell r="D576" t="str">
            <v>Ohaji/Egbema</v>
          </cell>
          <cell r="E576" t="str">
            <v>DZAR/ VINADUM/ BIRNI/ DLANDI</v>
          </cell>
        </row>
        <row r="577">
          <cell r="D577" t="str">
            <v>Ohaozara</v>
          </cell>
          <cell r="E577" t="str">
            <v>EDIKWU I</v>
          </cell>
        </row>
        <row r="578">
          <cell r="D578" t="str">
            <v>Ohaukwu</v>
          </cell>
          <cell r="E578" t="str">
            <v>EDIKWU II</v>
          </cell>
        </row>
        <row r="579">
          <cell r="D579" t="str">
            <v>Ohimini</v>
          </cell>
          <cell r="E579" t="str">
            <v>EGBA</v>
          </cell>
        </row>
        <row r="580">
          <cell r="D580" t="str">
            <v>Orhionmwon</v>
          </cell>
          <cell r="E580" t="str">
            <v>EHAJE I</v>
          </cell>
        </row>
        <row r="581">
          <cell r="D581" t="str">
            <v>Oji River</v>
          </cell>
          <cell r="E581" t="str">
            <v>EHAJE II</v>
          </cell>
        </row>
        <row r="582">
          <cell r="D582" t="str">
            <v>Ojo</v>
          </cell>
          <cell r="E582" t="str">
            <v>EHATOKPE</v>
          </cell>
        </row>
        <row r="583">
          <cell r="D583" t="str">
            <v>Oju</v>
          </cell>
          <cell r="E583" t="str">
            <v>EKE</v>
          </cell>
        </row>
        <row r="584">
          <cell r="D584" t="str">
            <v>Okehi</v>
          </cell>
          <cell r="E584" t="str">
            <v>EKILE</v>
          </cell>
        </row>
        <row r="585">
          <cell r="D585" t="str">
            <v>Okene</v>
          </cell>
          <cell r="E585" t="str">
            <v>ENDE</v>
          </cell>
        </row>
        <row r="586">
          <cell r="D586" t="str">
            <v>Oke Ero</v>
          </cell>
          <cell r="E586" t="str">
            <v>ENTEKPA</v>
          </cell>
        </row>
        <row r="587">
          <cell r="D587" t="str">
            <v>Okigwe</v>
          </cell>
          <cell r="E587" t="str">
            <v>ENUNGBA</v>
          </cell>
        </row>
        <row r="588">
          <cell r="D588" t="str">
            <v>Okitipupa</v>
          </cell>
          <cell r="E588" t="str">
            <v>ETULO</v>
          </cell>
        </row>
        <row r="589">
          <cell r="D589" t="str">
            <v>Okobo</v>
          </cell>
          <cell r="E589" t="str">
            <v>EWULO</v>
          </cell>
        </row>
        <row r="590">
          <cell r="D590" t="str">
            <v>Okpe</v>
          </cell>
          <cell r="E590" t="str">
            <v>FADA</v>
          </cell>
        </row>
        <row r="591">
          <cell r="D591" t="str">
            <v>Okrika</v>
          </cell>
          <cell r="E591" t="str">
            <v>FADA</v>
          </cell>
        </row>
        <row r="592">
          <cell r="D592" t="str">
            <v>Olamaboro</v>
          </cell>
          <cell r="E592" t="str">
            <v>FADA</v>
          </cell>
        </row>
        <row r="593">
          <cell r="D593" t="str">
            <v>Ola Oluwa</v>
          </cell>
          <cell r="E593" t="str">
            <v>FADAN KARSHI</v>
          </cell>
        </row>
        <row r="594">
          <cell r="D594" t="str">
            <v>Olorunda</v>
          </cell>
          <cell r="E594" t="str">
            <v>FAGGE A</v>
          </cell>
        </row>
        <row r="595">
          <cell r="D595" t="str">
            <v>Olorunsogo</v>
          </cell>
          <cell r="E595" t="str">
            <v>FAGGE B</v>
          </cell>
        </row>
        <row r="596">
          <cell r="D596" t="str">
            <v>Oluyole</v>
          </cell>
          <cell r="E596" t="str">
            <v>FAGGE C</v>
          </cell>
        </row>
        <row r="597">
          <cell r="D597" t="str">
            <v>Omala</v>
          </cell>
          <cell r="E597" t="str">
            <v>FAGGE D</v>
          </cell>
        </row>
        <row r="598">
          <cell r="D598" t="str">
            <v>Omuma</v>
          </cell>
          <cell r="E598" t="str">
            <v>FAGGE E</v>
          </cell>
        </row>
        <row r="599">
          <cell r="D599" t="str">
            <v>Ona Ara</v>
          </cell>
          <cell r="E599" t="str">
            <v>FAGGO</v>
          </cell>
        </row>
        <row r="600">
          <cell r="D600" t="str">
            <v>Ondo East</v>
          </cell>
          <cell r="E600" t="str">
            <v>FAGOLO</v>
          </cell>
        </row>
        <row r="601">
          <cell r="D601" t="str">
            <v>Ondo West</v>
          </cell>
          <cell r="E601" t="str">
            <v>FAGWALAWA</v>
          </cell>
        </row>
        <row r="602">
          <cell r="D602" t="str">
            <v>Onicha</v>
          </cell>
          <cell r="E602" t="str">
            <v>FAI</v>
          </cell>
        </row>
        <row r="603">
          <cell r="D603" t="str">
            <v>Onitsha North</v>
          </cell>
          <cell r="E603" t="str">
            <v>FAJEWA</v>
          </cell>
        </row>
        <row r="604">
          <cell r="D604" t="str">
            <v>Onitsha South</v>
          </cell>
          <cell r="E604" t="str">
            <v>FAJUL</v>
          </cell>
        </row>
        <row r="605">
          <cell r="D605" t="str">
            <v>Onna</v>
          </cell>
          <cell r="E605" t="str">
            <v>FALALE</v>
          </cell>
        </row>
        <row r="606">
          <cell r="D606" t="str">
            <v>Okpokwu</v>
          </cell>
          <cell r="E606" t="str">
            <v>FALALI</v>
          </cell>
        </row>
        <row r="607">
          <cell r="D607" t="str">
            <v>Opobo/Nkoro</v>
          </cell>
          <cell r="E607" t="str">
            <v>FALGORE</v>
          </cell>
        </row>
        <row r="608">
          <cell r="D608" t="str">
            <v>Oredo</v>
          </cell>
          <cell r="E608" t="str">
            <v>FALGORE</v>
          </cell>
        </row>
        <row r="609">
          <cell r="D609" t="str">
            <v>Orelope</v>
          </cell>
          <cell r="E609" t="str">
            <v>FAMMAR</v>
          </cell>
        </row>
        <row r="610">
          <cell r="D610" t="str">
            <v>Oriade</v>
          </cell>
          <cell r="E610" t="str">
            <v>FANDA</v>
          </cell>
        </row>
        <row r="611">
          <cell r="D611" t="str">
            <v>Ori Ire</v>
          </cell>
          <cell r="E611" t="str">
            <v>FANKURUN</v>
          </cell>
        </row>
        <row r="612">
          <cell r="D612" t="str">
            <v>Orlu</v>
          </cell>
          <cell r="E612" t="str">
            <v>FARAGAI</v>
          </cell>
        </row>
        <row r="613">
          <cell r="D613" t="str">
            <v>Orolu</v>
          </cell>
          <cell r="E613" t="str">
            <v>FARANG</v>
          </cell>
        </row>
        <row r="614">
          <cell r="D614" t="str">
            <v>Oron</v>
          </cell>
          <cell r="E614" t="str">
            <v>FARU / MAGAMI</v>
          </cell>
        </row>
        <row r="615">
          <cell r="D615" t="str">
            <v>Orsu</v>
          </cell>
          <cell r="E615" t="str">
            <v>FARURUWA</v>
          </cell>
        </row>
        <row r="616">
          <cell r="D616" t="str">
            <v>Oru East</v>
          </cell>
          <cell r="E616" t="str">
            <v>FARURUWA</v>
          </cell>
        </row>
        <row r="617">
          <cell r="D617" t="str">
            <v>Oruk Anam</v>
          </cell>
          <cell r="E617" t="str">
            <v>FASSI</v>
          </cell>
        </row>
        <row r="618">
          <cell r="D618" t="str">
            <v>Orumba North</v>
          </cell>
          <cell r="E618" t="str">
            <v>FEDERE</v>
          </cell>
        </row>
        <row r="619">
          <cell r="D619" t="str">
            <v>Orumba South</v>
          </cell>
          <cell r="E619" t="str">
            <v>FELFELDU / GAMO</v>
          </cell>
        </row>
        <row r="620">
          <cell r="D620" t="str">
            <v>Oru West</v>
          </cell>
          <cell r="E620" t="str">
            <v>FELO</v>
          </cell>
        </row>
        <row r="621">
          <cell r="D621" t="str">
            <v>Ose</v>
          </cell>
          <cell r="E621" t="str">
            <v>FETE</v>
          </cell>
        </row>
        <row r="622">
          <cell r="D622" t="str">
            <v>Oshimili North</v>
          </cell>
          <cell r="E622" t="str">
            <v>FEZZAN</v>
          </cell>
        </row>
        <row r="623">
          <cell r="D623" t="str">
            <v>Oshimili South</v>
          </cell>
          <cell r="E623" t="str">
            <v>FIER</v>
          </cell>
        </row>
        <row r="624">
          <cell r="D624" t="str">
            <v>Oshodi-Isolo</v>
          </cell>
          <cell r="E624" t="str">
            <v>FIKAYEL</v>
          </cell>
        </row>
        <row r="625">
          <cell r="D625" t="str">
            <v>Osisioma</v>
          </cell>
          <cell r="E625" t="str">
            <v>FIKYU</v>
          </cell>
        </row>
        <row r="626">
          <cell r="D626" t="str">
            <v>Osogbo</v>
          </cell>
          <cell r="E626" t="str">
            <v>FILDI</v>
          </cell>
        </row>
        <row r="627">
          <cell r="D627" t="str">
            <v>Oturkpo</v>
          </cell>
          <cell r="E627" t="str">
            <v>FILIYA</v>
          </cell>
        </row>
        <row r="628">
          <cell r="D628" t="str">
            <v>Ovia North-East</v>
          </cell>
          <cell r="E628" t="str">
            <v>FOBUR    'B'</v>
          </cell>
        </row>
        <row r="629">
          <cell r="D629" t="str">
            <v>Ovia South-West</v>
          </cell>
          <cell r="E629" t="str">
            <v>FOBUR 'A'</v>
          </cell>
        </row>
        <row r="630">
          <cell r="D630" t="str">
            <v>Owan East</v>
          </cell>
          <cell r="E630" t="str">
            <v>FUFORE</v>
          </cell>
        </row>
        <row r="631">
          <cell r="D631" t="str">
            <v>Owan West</v>
          </cell>
          <cell r="E631" t="str">
            <v>FUGUWA</v>
          </cell>
        </row>
        <row r="632">
          <cell r="D632" t="str">
            <v>Owerri Municipal</v>
          </cell>
          <cell r="E632" t="str">
            <v>FULATAN</v>
          </cell>
        </row>
        <row r="633">
          <cell r="D633" t="str">
            <v>Owerri North</v>
          </cell>
          <cell r="E633" t="str">
            <v>FUNYALANG</v>
          </cell>
        </row>
        <row r="634">
          <cell r="D634" t="str">
            <v>Owerri West</v>
          </cell>
          <cell r="E634" t="str">
            <v>FURFURI/KWAI-KWAI</v>
          </cell>
        </row>
        <row r="635">
          <cell r="D635" t="str">
            <v>Owo</v>
          </cell>
          <cell r="E635" t="str">
            <v>FURRAM</v>
          </cell>
        </row>
        <row r="636">
          <cell r="D636" t="str">
            <v>Oye</v>
          </cell>
          <cell r="E636" t="str">
            <v>FURSUM</v>
          </cell>
        </row>
        <row r="637">
          <cell r="D637" t="str">
            <v>Oyi</v>
          </cell>
          <cell r="E637" t="str">
            <v>FUTUDOU / FUTULES</v>
          </cell>
        </row>
        <row r="638">
          <cell r="D638" t="str">
            <v>Oyigbo</v>
          </cell>
          <cell r="E638" t="str">
            <v>FUTUK</v>
          </cell>
        </row>
        <row r="639">
          <cell r="D639" t="str">
            <v>Oyo</v>
          </cell>
          <cell r="E639" t="str">
            <v>FUYE</v>
          </cell>
        </row>
        <row r="640">
          <cell r="D640" t="str">
            <v>Oyo East</v>
          </cell>
          <cell r="E640" t="str">
            <v>GAAMBE - USHIN</v>
          </cell>
        </row>
        <row r="641">
          <cell r="D641" t="str">
            <v>Oyun</v>
          </cell>
          <cell r="E641" t="str">
            <v>GA'ANDA</v>
          </cell>
        </row>
        <row r="642">
          <cell r="D642" t="str">
            <v>Paikoro</v>
          </cell>
          <cell r="E642" t="str">
            <v>GABAKE</v>
          </cell>
        </row>
        <row r="643">
          <cell r="D643" t="str">
            <v>Pankshin</v>
          </cell>
          <cell r="E643" t="str">
            <v>GABANGA</v>
          </cell>
        </row>
        <row r="644">
          <cell r="D644" t="str">
            <v>Patani</v>
          </cell>
          <cell r="E644" t="str">
            <v>GABARIN</v>
          </cell>
        </row>
        <row r="645">
          <cell r="D645" t="str">
            <v>Pategi</v>
          </cell>
          <cell r="E645" t="str">
            <v>GABASAWA</v>
          </cell>
        </row>
        <row r="646">
          <cell r="D646" t="str">
            <v>Port Harcourt</v>
          </cell>
          <cell r="E646" t="str">
            <v>GABASAWA</v>
          </cell>
        </row>
        <row r="647">
          <cell r="D647" t="str">
            <v>Potiskum</v>
          </cell>
          <cell r="E647" t="str">
            <v>GABCIYARI</v>
          </cell>
        </row>
        <row r="648">
          <cell r="D648" t="str">
            <v>Qua'an Pan</v>
          </cell>
          <cell r="E648" t="str">
            <v>GABIA</v>
          </cell>
        </row>
        <row r="649">
          <cell r="D649" t="str">
            <v>Rabah</v>
          </cell>
          <cell r="E649" t="str">
            <v>GABUN</v>
          </cell>
        </row>
        <row r="650">
          <cell r="D650" t="str">
            <v>Rafi</v>
          </cell>
          <cell r="E650" t="str">
            <v>GADA / KARAKKAI</v>
          </cell>
        </row>
        <row r="651">
          <cell r="D651" t="str">
            <v>Rano</v>
          </cell>
          <cell r="E651" t="str">
            <v>GADAGWA</v>
          </cell>
        </row>
        <row r="652">
          <cell r="D652" t="str">
            <v>Remo North</v>
          </cell>
          <cell r="E652" t="str">
            <v>GADAI</v>
          </cell>
        </row>
        <row r="653">
          <cell r="D653" t="str">
            <v>Rijau</v>
          </cell>
          <cell r="E653" t="str">
            <v>GADAM</v>
          </cell>
        </row>
        <row r="654">
          <cell r="D654" t="str">
            <v>Rimi</v>
          </cell>
          <cell r="E654" t="str">
            <v>GADAN GAYAN</v>
          </cell>
        </row>
        <row r="655">
          <cell r="D655" t="str">
            <v>Rimin Gado</v>
          </cell>
          <cell r="E655" t="str">
            <v>GADANYA</v>
          </cell>
        </row>
        <row r="656">
          <cell r="D656" t="str">
            <v>Ringim</v>
          </cell>
          <cell r="E656" t="str">
            <v>GADAU</v>
          </cell>
        </row>
        <row r="657">
          <cell r="D657" t="str">
            <v>Riyom</v>
          </cell>
          <cell r="E657" t="str">
            <v>GADIYA</v>
          </cell>
        </row>
        <row r="658">
          <cell r="D658" t="str">
            <v>Rogo</v>
          </cell>
          <cell r="E658" t="str">
            <v>GAFAN</v>
          </cell>
        </row>
        <row r="659">
          <cell r="D659" t="str">
            <v>Roni</v>
          </cell>
          <cell r="E659" t="str">
            <v>GAFASA</v>
          </cell>
        </row>
        <row r="660">
          <cell r="D660" t="str">
            <v>Sabon Birni</v>
          </cell>
          <cell r="E660" t="str">
            <v>GAGARAME</v>
          </cell>
        </row>
        <row r="661">
          <cell r="D661" t="str">
            <v>Sabon Gari</v>
          </cell>
          <cell r="E661" t="str">
            <v>GAGDIB</v>
          </cell>
        </row>
        <row r="662">
          <cell r="D662" t="str">
            <v>Sabuwa</v>
          </cell>
          <cell r="E662" t="str">
            <v>GAHWETON</v>
          </cell>
        </row>
        <row r="663">
          <cell r="D663" t="str">
            <v>Safana</v>
          </cell>
          <cell r="E663" t="str">
            <v>GAJI</v>
          </cell>
        </row>
        <row r="664">
          <cell r="D664" t="str">
            <v>Sagbama</v>
          </cell>
          <cell r="E664" t="str">
            <v>GAJI GANNA  I</v>
          </cell>
        </row>
        <row r="665">
          <cell r="D665" t="str">
            <v>Sakaba</v>
          </cell>
          <cell r="E665" t="str">
            <v>GAJI GANNA  II</v>
          </cell>
        </row>
        <row r="666">
          <cell r="D666" t="str">
            <v>Saki East</v>
          </cell>
          <cell r="E666" t="str">
            <v>GAJIBO</v>
          </cell>
        </row>
        <row r="667">
          <cell r="D667" t="str">
            <v>Saki West</v>
          </cell>
          <cell r="E667" t="str">
            <v>GAJIDA</v>
          </cell>
        </row>
        <row r="668">
          <cell r="D668" t="str">
            <v>Sandamu</v>
          </cell>
          <cell r="E668" t="str">
            <v>GAJIRAM</v>
          </cell>
        </row>
        <row r="669">
          <cell r="D669" t="str">
            <v>Sanga</v>
          </cell>
          <cell r="E669" t="str">
            <v>GALA</v>
          </cell>
        </row>
        <row r="670">
          <cell r="D670" t="str">
            <v>Sapele</v>
          </cell>
          <cell r="E670" t="str">
            <v>GALADANCHI</v>
          </cell>
        </row>
        <row r="671">
          <cell r="D671" t="str">
            <v>Sardauna</v>
          </cell>
          <cell r="E671" t="str">
            <v>GALADI</v>
          </cell>
        </row>
        <row r="672">
          <cell r="D672" t="str">
            <v>Shagamu</v>
          </cell>
          <cell r="E672" t="str">
            <v>GALADIMA</v>
          </cell>
        </row>
        <row r="673">
          <cell r="D673" t="str">
            <v>Shagari</v>
          </cell>
          <cell r="E673" t="str">
            <v>GALADIMA</v>
          </cell>
        </row>
        <row r="674">
          <cell r="D674" t="str">
            <v>Shanga</v>
          </cell>
          <cell r="E674" t="str">
            <v>GALADIMA</v>
          </cell>
        </row>
        <row r="675">
          <cell r="D675" t="str">
            <v>Shani</v>
          </cell>
          <cell r="E675" t="str">
            <v>GALADIMA</v>
          </cell>
        </row>
        <row r="676">
          <cell r="D676" t="str">
            <v>Shanono</v>
          </cell>
          <cell r="E676" t="str">
            <v>GALADIMA DAN GALADIMA</v>
          </cell>
        </row>
        <row r="677">
          <cell r="D677" t="str">
            <v>Shelleng</v>
          </cell>
          <cell r="E677" t="str">
            <v>GALADIMA/YANRUWA</v>
          </cell>
        </row>
        <row r="678">
          <cell r="D678" t="str">
            <v>Shendam</v>
          </cell>
          <cell r="E678" t="str">
            <v>GALADIMAWA</v>
          </cell>
        </row>
        <row r="679">
          <cell r="D679" t="str">
            <v>Shinkafi</v>
          </cell>
          <cell r="E679" t="str">
            <v>GALADIMAWA</v>
          </cell>
        </row>
        <row r="680">
          <cell r="D680" t="str">
            <v>Shira</v>
          </cell>
          <cell r="E680" t="str">
            <v>GALAMBI/GWASKWARAM</v>
          </cell>
        </row>
        <row r="681">
          <cell r="D681" t="str">
            <v>Shiroro</v>
          </cell>
          <cell r="E681" t="str">
            <v>GALANGI</v>
          </cell>
        </row>
        <row r="682">
          <cell r="D682" t="str">
            <v>Shongom</v>
          </cell>
          <cell r="E682" t="str">
            <v>GALDIMARI</v>
          </cell>
        </row>
        <row r="683">
          <cell r="D683" t="str">
            <v>Shomolu</v>
          </cell>
          <cell r="E683" t="str">
            <v>GALINJA</v>
          </cell>
        </row>
        <row r="684">
          <cell r="D684" t="str">
            <v>Silame</v>
          </cell>
          <cell r="E684" t="str">
            <v>GALUMJINA</v>
          </cell>
        </row>
        <row r="685">
          <cell r="D685" t="str">
            <v>Soba</v>
          </cell>
          <cell r="E685" t="str">
            <v>GAMA</v>
          </cell>
        </row>
        <row r="686">
          <cell r="D686" t="str">
            <v>Sokoto North</v>
          </cell>
          <cell r="E686" t="str">
            <v>GAMADADI</v>
          </cell>
        </row>
        <row r="687">
          <cell r="D687" t="str">
            <v>Sokoto South</v>
          </cell>
          <cell r="E687" t="str">
            <v>GAMADIO</v>
          </cell>
        </row>
        <row r="688">
          <cell r="D688" t="str">
            <v>Song</v>
          </cell>
          <cell r="E688" t="str">
            <v>GAMAGIRA</v>
          </cell>
        </row>
        <row r="689">
          <cell r="D689" t="str">
            <v>Southern Ijaw</v>
          </cell>
          <cell r="E689" t="str">
            <v>GAMAKAI</v>
          </cell>
        </row>
        <row r="690">
          <cell r="D690" t="str">
            <v>Suleja</v>
          </cell>
          <cell r="E690" t="str">
            <v>GAMARYA</v>
          </cell>
        </row>
        <row r="691">
          <cell r="D691" t="str">
            <v>Sule Tankarkar</v>
          </cell>
          <cell r="E691" t="str">
            <v>GAMAWA</v>
          </cell>
        </row>
        <row r="692">
          <cell r="D692" t="str">
            <v>Sumaila</v>
          </cell>
          <cell r="E692" t="str">
            <v>GAMBAKI/BIDIR</v>
          </cell>
        </row>
        <row r="693">
          <cell r="D693" t="str">
            <v>Suru</v>
          </cell>
          <cell r="E693" t="str">
            <v>GAMBORU 'B'</v>
          </cell>
        </row>
        <row r="694">
          <cell r="D694" t="str">
            <v>Surulere</v>
          </cell>
          <cell r="E694" t="str">
            <v>GAMBORU 'C'</v>
          </cell>
        </row>
        <row r="695">
          <cell r="D695" t="str">
            <v>Surulere</v>
          </cell>
          <cell r="E695" t="str">
            <v>GAMBORU LIBERTY</v>
          </cell>
        </row>
        <row r="696">
          <cell r="D696" t="str">
            <v>Tafa</v>
          </cell>
          <cell r="E696" t="str">
            <v>GAMMO</v>
          </cell>
        </row>
        <row r="697">
          <cell r="D697" t="str">
            <v>Tafawa Balewa</v>
          </cell>
          <cell r="E697" t="str">
            <v>GAMOJI</v>
          </cell>
        </row>
        <row r="698">
          <cell r="D698" t="str">
            <v>Tai</v>
          </cell>
          <cell r="E698" t="str">
            <v>GAMOWO</v>
          </cell>
        </row>
        <row r="699">
          <cell r="D699" t="str">
            <v>Takai</v>
          </cell>
          <cell r="E699" t="str">
            <v>GAMU</v>
          </cell>
        </row>
        <row r="700">
          <cell r="D700" t="str">
            <v>Takum</v>
          </cell>
          <cell r="E700" t="str">
            <v>GANDUJE</v>
          </cell>
        </row>
        <row r="701">
          <cell r="D701" t="str">
            <v>Talata Mafara</v>
          </cell>
          <cell r="E701" t="str">
            <v>GANDUN ALBASA</v>
          </cell>
        </row>
        <row r="702">
          <cell r="D702" t="str">
            <v>Tambuwal</v>
          </cell>
          <cell r="E702" t="str">
            <v>GANDURWAWA</v>
          </cell>
        </row>
        <row r="703">
          <cell r="D703" t="str">
            <v>Tangaza</v>
          </cell>
          <cell r="E703" t="str">
            <v>GANG DOLE</v>
          </cell>
        </row>
        <row r="704">
          <cell r="D704" t="str">
            <v>Tarauni</v>
          </cell>
          <cell r="E704" t="str">
            <v>GANG MATA</v>
          </cell>
        </row>
        <row r="705">
          <cell r="D705" t="str">
            <v>Tarka</v>
          </cell>
          <cell r="E705" t="str">
            <v>GANGARA</v>
          </cell>
        </row>
        <row r="706">
          <cell r="D706" t="str">
            <v>Tarmuwa</v>
          </cell>
          <cell r="E706" t="str">
            <v>GANGARE</v>
          </cell>
        </row>
        <row r="707">
          <cell r="D707" t="str">
            <v>Taura</v>
          </cell>
          <cell r="E707" t="str">
            <v>GANGARE TUDU</v>
          </cell>
        </row>
        <row r="708">
          <cell r="D708" t="str">
            <v>Toungo</v>
          </cell>
          <cell r="E708" t="str">
            <v>GANGFADA</v>
          </cell>
        </row>
        <row r="709">
          <cell r="D709" t="str">
            <v>Tofa</v>
          </cell>
          <cell r="E709" t="str">
            <v>GANGLARI</v>
          </cell>
        </row>
        <row r="710">
          <cell r="D710" t="str">
            <v>Toro</v>
          </cell>
          <cell r="E710" t="str">
            <v>GANGTIBA</v>
          </cell>
        </row>
        <row r="711">
          <cell r="D711" t="str">
            <v>Toto</v>
          </cell>
          <cell r="E711" t="str">
            <v>GANGUMI</v>
          </cell>
        </row>
        <row r="712">
          <cell r="D712" t="str">
            <v>Chafe</v>
          </cell>
          <cell r="E712" t="str">
            <v>GANI</v>
          </cell>
        </row>
        <row r="713">
          <cell r="D713" t="str">
            <v>Tsanyawa</v>
          </cell>
          <cell r="E713" t="str">
            <v>Ganjuwa</v>
          </cell>
        </row>
        <row r="714">
          <cell r="D714" t="str">
            <v>Tudun Wada</v>
          </cell>
          <cell r="E714" t="str">
            <v>GANO</v>
          </cell>
        </row>
        <row r="715">
          <cell r="D715" t="str">
            <v>Tureta</v>
          </cell>
          <cell r="E715" t="str">
            <v>GANYE I</v>
          </cell>
        </row>
        <row r="716">
          <cell r="D716" t="str">
            <v>Udenu</v>
          </cell>
          <cell r="E716" t="str">
            <v>GANYE II</v>
          </cell>
        </row>
        <row r="717">
          <cell r="D717" t="str">
            <v>Udi</v>
          </cell>
          <cell r="E717" t="str">
            <v>GAR</v>
          </cell>
        </row>
        <row r="718">
          <cell r="D718" t="str">
            <v>Udu</v>
          </cell>
          <cell r="E718" t="str">
            <v>GARAHA</v>
          </cell>
        </row>
        <row r="719">
          <cell r="D719" t="str">
            <v>Udung-Uko</v>
          </cell>
          <cell r="E719" t="str">
            <v>GARAKU</v>
          </cell>
        </row>
        <row r="720">
          <cell r="D720" t="str">
            <v>Ughelli North</v>
          </cell>
          <cell r="E720" t="str">
            <v>GARBA DAHO</v>
          </cell>
        </row>
        <row r="721">
          <cell r="D721" t="str">
            <v>Ughelli South</v>
          </cell>
          <cell r="E721" t="str">
            <v>GARBABI</v>
          </cell>
        </row>
        <row r="722">
          <cell r="D722" t="str">
            <v>Ugwunagbo</v>
          </cell>
          <cell r="E722" t="str">
            <v>GARBADU</v>
          </cell>
        </row>
        <row r="723">
          <cell r="D723" t="str">
            <v>Uhunmwonde</v>
          </cell>
          <cell r="E723" t="str">
            <v>GARFA</v>
          </cell>
        </row>
        <row r="724">
          <cell r="D724" t="str">
            <v>Ukanafun</v>
          </cell>
          <cell r="E724" t="str">
            <v>GARGA</v>
          </cell>
        </row>
        <row r="725">
          <cell r="D725" t="str">
            <v>Ukum</v>
          </cell>
          <cell r="E725" t="str">
            <v>GARGAI</v>
          </cell>
        </row>
        <row r="726">
          <cell r="D726" t="str">
            <v>Ukwa East</v>
          </cell>
          <cell r="E726" t="str">
            <v>GARGARI</v>
          </cell>
        </row>
        <row r="727">
          <cell r="D727" t="str">
            <v>Ukwa West</v>
          </cell>
          <cell r="E727" t="str">
            <v>GARGAWA</v>
          </cell>
        </row>
        <row r="728">
          <cell r="D728" t="str">
            <v>Ukwuani</v>
          </cell>
          <cell r="E728" t="str">
            <v>GARIN ALI</v>
          </cell>
        </row>
        <row r="729">
          <cell r="D729" t="str">
            <v>Umuahia North</v>
          </cell>
          <cell r="E729" t="str">
            <v>GARIN DAU</v>
          </cell>
        </row>
        <row r="730">
          <cell r="D730" t="str">
            <v>Umuahia South</v>
          </cell>
          <cell r="E730" t="str">
            <v>GARIN DOGO</v>
          </cell>
        </row>
        <row r="731">
          <cell r="D731" t="str">
            <v>Umu Nneochi</v>
          </cell>
          <cell r="E731" t="str">
            <v>GARIN MAGAJI</v>
          </cell>
        </row>
        <row r="732">
          <cell r="D732" t="str">
            <v>Ungogo</v>
          </cell>
          <cell r="E732" t="str">
            <v>GARIN SHEME</v>
          </cell>
        </row>
        <row r="733">
          <cell r="D733" t="str">
            <v>Unuimo</v>
          </cell>
          <cell r="E733" t="str">
            <v>GARKAWA CENTRAL</v>
          </cell>
        </row>
        <row r="734">
          <cell r="D734" t="str">
            <v>Uruan</v>
          </cell>
          <cell r="E734" t="str">
            <v>GARKAWA NORTH</v>
          </cell>
        </row>
        <row r="735">
          <cell r="D735" t="str">
            <v>Urue-Offong/Oruko</v>
          </cell>
          <cell r="E735" t="str">
            <v>GARKAWA NORTH EAST</v>
          </cell>
        </row>
        <row r="736">
          <cell r="D736" t="str">
            <v>Ushongo</v>
          </cell>
          <cell r="E736" t="str">
            <v>GARKI</v>
          </cell>
        </row>
        <row r="737">
          <cell r="D737" t="str">
            <v>Ussa</v>
          </cell>
          <cell r="E737" t="str">
            <v>GARKIDA</v>
          </cell>
        </row>
        <row r="738">
          <cell r="D738" t="str">
            <v>Uvwie</v>
          </cell>
          <cell r="E738" t="str">
            <v>GARKO</v>
          </cell>
        </row>
        <row r="739">
          <cell r="D739" t="str">
            <v>Uyo</v>
          </cell>
          <cell r="E739" t="str">
            <v>GARKO</v>
          </cell>
        </row>
        <row r="740">
          <cell r="D740" t="str">
            <v>Uzo Uwani</v>
          </cell>
          <cell r="E740" t="str">
            <v>GARO</v>
          </cell>
        </row>
        <row r="741">
          <cell r="D741" t="str">
            <v>Vandeikya</v>
          </cell>
          <cell r="E741" t="str">
            <v>GARRAM</v>
          </cell>
        </row>
        <row r="742">
          <cell r="D742" t="str">
            <v>Wamako</v>
          </cell>
          <cell r="E742" t="str">
            <v>GARTA / GHUNCHI</v>
          </cell>
        </row>
        <row r="743">
          <cell r="D743" t="str">
            <v>Wamba</v>
          </cell>
          <cell r="E743" t="str">
            <v>GARU</v>
          </cell>
        </row>
        <row r="744">
          <cell r="D744" t="str">
            <v>Warawa</v>
          </cell>
          <cell r="E744" t="str">
            <v>GARU</v>
          </cell>
        </row>
        <row r="745">
          <cell r="D745" t="str">
            <v>Warji</v>
          </cell>
          <cell r="E745" t="str">
            <v>GARUBULA</v>
          </cell>
        </row>
        <row r="746">
          <cell r="D746" t="str">
            <v>Warri North</v>
          </cell>
          <cell r="E746" t="str">
            <v>GARUN BABBA</v>
          </cell>
        </row>
        <row r="747">
          <cell r="D747" t="str">
            <v>Warri South</v>
          </cell>
          <cell r="E747" t="str">
            <v>GARUN DANGA</v>
          </cell>
        </row>
        <row r="748">
          <cell r="D748" t="str">
            <v>Warri South West</v>
          </cell>
          <cell r="E748" t="str">
            <v>GARUN GWANKI</v>
          </cell>
        </row>
        <row r="749">
          <cell r="D749" t="str">
            <v>Wasagu/Danko</v>
          </cell>
          <cell r="E749" t="str">
            <v>GARUN MALAM</v>
          </cell>
        </row>
        <row r="750">
          <cell r="D750" t="str">
            <v>Wase</v>
          </cell>
          <cell r="E750" t="str">
            <v>GARUZA</v>
          </cell>
        </row>
        <row r="751">
          <cell r="D751" t="str">
            <v>Wudil</v>
          </cell>
          <cell r="E751" t="str">
            <v>GASHAGAR</v>
          </cell>
        </row>
        <row r="752">
          <cell r="D752" t="str">
            <v>Wukari</v>
          </cell>
          <cell r="E752" t="str">
            <v>GASHAKA</v>
          </cell>
        </row>
        <row r="753">
          <cell r="D753" t="str">
            <v>Wurno</v>
          </cell>
          <cell r="E753" t="str">
            <v>GASI / SALIFAWA</v>
          </cell>
        </row>
        <row r="754">
          <cell r="D754" t="str">
            <v>Wushishi</v>
          </cell>
          <cell r="E754" t="str">
            <v>GASSA/SHO</v>
          </cell>
        </row>
        <row r="755">
          <cell r="D755" t="str">
            <v>Yabo</v>
          </cell>
          <cell r="E755" t="str">
            <v>GASSOL</v>
          </cell>
        </row>
        <row r="756">
          <cell r="D756" t="str">
            <v>Yagba East</v>
          </cell>
          <cell r="E756" t="str">
            <v>GATAMARWA</v>
          </cell>
        </row>
        <row r="757">
          <cell r="D757" t="str">
            <v>Yagba West</v>
          </cell>
          <cell r="E757" t="str">
            <v>GAUBE</v>
          </cell>
        </row>
        <row r="758">
          <cell r="D758" t="str">
            <v>Yakuur</v>
          </cell>
          <cell r="E758" t="str">
            <v>GAVVA / AGAPALWA</v>
          </cell>
        </row>
        <row r="759">
          <cell r="D759" t="str">
            <v>Yala</v>
          </cell>
          <cell r="E759" t="str">
            <v>GAWA</v>
          </cell>
        </row>
        <row r="760">
          <cell r="D760" t="str">
            <v>Yamaltu/Deba</v>
          </cell>
          <cell r="E760" t="str">
            <v>GAWO</v>
          </cell>
        </row>
        <row r="761">
          <cell r="D761" t="str">
            <v>Yankwashi</v>
          </cell>
          <cell r="E761" t="str">
            <v>GAWU</v>
          </cell>
        </row>
        <row r="762">
          <cell r="D762" t="str">
            <v>Yauri</v>
          </cell>
          <cell r="E762" t="str">
            <v>GAWUNA</v>
          </cell>
        </row>
        <row r="763">
          <cell r="D763" t="str">
            <v>Yenagoa</v>
          </cell>
          <cell r="E763" t="str">
            <v>GAYA</v>
          </cell>
        </row>
        <row r="764">
          <cell r="D764" t="str">
            <v>Yola North</v>
          </cell>
          <cell r="E764" t="str">
            <v>GAYA AREWA</v>
          </cell>
        </row>
        <row r="765">
          <cell r="D765" t="str">
            <v>Yola South</v>
          </cell>
          <cell r="E765" t="str">
            <v>GAYA KUDU</v>
          </cell>
        </row>
        <row r="766">
          <cell r="D766" t="str">
            <v>Yorro</v>
          </cell>
          <cell r="E766" t="str">
            <v>GAYAM</v>
          </cell>
        </row>
        <row r="767">
          <cell r="D767" t="str">
            <v>Yunusari</v>
          </cell>
          <cell r="E767" t="str">
            <v>GAYAM</v>
          </cell>
        </row>
        <row r="768">
          <cell r="D768" t="str">
            <v>Yusufari</v>
          </cell>
          <cell r="E768" t="str">
            <v>GAYAM</v>
          </cell>
        </row>
        <row r="769">
          <cell r="D769" t="str">
            <v>Zaki</v>
          </cell>
          <cell r="E769" t="str">
            <v>GAYAMA</v>
          </cell>
        </row>
        <row r="770">
          <cell r="D770" t="str">
            <v>Zango</v>
          </cell>
          <cell r="E770" t="str">
            <v>GAYARI</v>
          </cell>
        </row>
        <row r="771">
          <cell r="D771" t="str">
            <v>Zangon Kataf</v>
          </cell>
          <cell r="E771" t="str">
            <v>GAYAWA</v>
          </cell>
        </row>
        <row r="772">
          <cell r="D772" t="str">
            <v>Zaria</v>
          </cell>
          <cell r="E772" t="str">
            <v>GAZABURE</v>
          </cell>
        </row>
        <row r="773">
          <cell r="D773" t="str">
            <v>Zing</v>
          </cell>
          <cell r="E773" t="str">
            <v>GAZARA</v>
          </cell>
        </row>
        <row r="774">
          <cell r="D774" t="str">
            <v>Zurmi</v>
          </cell>
          <cell r="E774" t="str">
            <v>GBAANGE/TONGOV</v>
          </cell>
        </row>
        <row r="775">
          <cell r="D775" t="str">
            <v>Zuru</v>
          </cell>
          <cell r="E775" t="str">
            <v>GBEMACHA</v>
          </cell>
        </row>
        <row r="776">
          <cell r="E776" t="str">
            <v>GBK/CENTRAL MARKET</v>
          </cell>
        </row>
        <row r="777">
          <cell r="E777" t="str">
            <v>GBOKO EAST</v>
          </cell>
        </row>
        <row r="778">
          <cell r="E778" t="str">
            <v>GBOKO NORTH WEST</v>
          </cell>
        </row>
        <row r="779">
          <cell r="E779" t="str">
            <v>GBOKO SOUTH</v>
          </cell>
        </row>
        <row r="780">
          <cell r="E780" t="str">
            <v>GEDIYA</v>
          </cell>
        </row>
        <row r="781">
          <cell r="E781" t="str">
            <v>GELENGU / BALANGA</v>
          </cell>
        </row>
        <row r="782">
          <cell r="E782" t="str">
            <v>GELLA</v>
          </cell>
        </row>
        <row r="783">
          <cell r="E783" t="str">
            <v>GEMBU 'A'</v>
          </cell>
        </row>
        <row r="784">
          <cell r="E784" t="str">
            <v>GEMBU 'B'</v>
          </cell>
        </row>
        <row r="785">
          <cell r="E785" t="str">
            <v>GENGLE</v>
          </cell>
        </row>
        <row r="786">
          <cell r="E786" t="str">
            <v>GERENG</v>
          </cell>
        </row>
        <row r="787">
          <cell r="E787" t="str">
            <v>GESHERE</v>
          </cell>
        </row>
        <row r="788">
          <cell r="E788" t="str">
            <v>GETSO</v>
          </cell>
        </row>
        <row r="789">
          <cell r="E789" t="str">
            <v>GEZAWA</v>
          </cell>
        </row>
        <row r="790">
          <cell r="E790" t="str">
            <v>GIADE</v>
          </cell>
        </row>
        <row r="791">
          <cell r="E791" t="str">
            <v>GIDAN AUSA I</v>
          </cell>
        </row>
        <row r="792">
          <cell r="E792" t="str">
            <v>GIDAN AUSA II</v>
          </cell>
        </row>
        <row r="793">
          <cell r="E793" t="str">
            <v>GIDAN GOGA</v>
          </cell>
        </row>
        <row r="794">
          <cell r="E794" t="str">
            <v>GIDAN JATAU</v>
          </cell>
        </row>
        <row r="795">
          <cell r="E795" t="str">
            <v>GIDAN TAGWAI</v>
          </cell>
        </row>
        <row r="796">
          <cell r="E796" t="str">
            <v>GIDAN WAYA</v>
          </cell>
        </row>
        <row r="797">
          <cell r="E797" t="str">
            <v>GIGINYU</v>
          </cell>
        </row>
        <row r="798">
          <cell r="E798" t="str">
            <v>GIMBA</v>
          </cell>
        </row>
        <row r="799">
          <cell r="E799" t="str">
            <v>GIMI</v>
          </cell>
        </row>
        <row r="800">
          <cell r="E800" t="str">
            <v>GINDIN AKWATI</v>
          </cell>
        </row>
        <row r="801">
          <cell r="E801" t="str">
            <v>GINDIN DUTSE</v>
          </cell>
        </row>
        <row r="802">
          <cell r="E802" t="str">
            <v>GINDIRI  1</v>
          </cell>
        </row>
        <row r="803">
          <cell r="E803" t="str">
            <v>GINDIRI  11</v>
          </cell>
        </row>
        <row r="804">
          <cell r="E804" t="str">
            <v>GINSAWA</v>
          </cell>
        </row>
        <row r="805">
          <cell r="E805" t="str">
            <v>GIREI I</v>
          </cell>
        </row>
        <row r="806">
          <cell r="E806" t="str">
            <v>GIREI II</v>
          </cell>
        </row>
        <row r="807">
          <cell r="E807" t="str">
            <v>GIRING</v>
          </cell>
        </row>
        <row r="808">
          <cell r="E808" t="str">
            <v>GITATA</v>
          </cell>
        </row>
        <row r="809">
          <cell r="E809" t="str">
            <v>GITTA</v>
          </cell>
        </row>
        <row r="810">
          <cell r="E810" t="str">
            <v>GIWA</v>
          </cell>
        </row>
        <row r="811">
          <cell r="E811" t="str">
            <v>GIZA GALADIMA</v>
          </cell>
        </row>
        <row r="812">
          <cell r="E812" t="str">
            <v>GIZA MADAKI</v>
          </cell>
        </row>
        <row r="813">
          <cell r="E813" t="str">
            <v>GOBIRAWA</v>
          </cell>
        </row>
        <row r="814">
          <cell r="E814" t="str">
            <v>GODIYA</v>
          </cell>
        </row>
        <row r="815">
          <cell r="E815" t="str">
            <v>GODOGODO</v>
          </cell>
        </row>
        <row r="816">
          <cell r="E816" t="str">
            <v>GOGEL</v>
          </cell>
        </row>
        <row r="817">
          <cell r="E817" t="str">
            <v>GOGORI</v>
          </cell>
        </row>
        <row r="818">
          <cell r="E818" t="str">
            <v>GOLOLO</v>
          </cell>
        </row>
        <row r="819">
          <cell r="E819" t="str">
            <v>GOMARI</v>
          </cell>
        </row>
        <row r="820">
          <cell r="E820" t="str">
            <v>GOMBE ABBA</v>
          </cell>
        </row>
        <row r="821">
          <cell r="E821" t="str">
            <v>GOMBI NORTH</v>
          </cell>
        </row>
        <row r="822">
          <cell r="E822" t="str">
            <v>GOMBI SOUTH</v>
          </cell>
        </row>
        <row r="823">
          <cell r="E823" t="str">
            <v>GONDI</v>
          </cell>
        </row>
        <row r="824">
          <cell r="E824" t="str">
            <v>GONGULONG</v>
          </cell>
        </row>
        <row r="825">
          <cell r="E825" t="str">
            <v>GORA</v>
          </cell>
        </row>
        <row r="826">
          <cell r="E826" t="str">
            <v>GORA</v>
          </cell>
        </row>
        <row r="827">
          <cell r="E827" t="str">
            <v>GORA</v>
          </cell>
        </row>
        <row r="828">
          <cell r="E828" t="str">
            <v>GORA</v>
          </cell>
        </row>
        <row r="829">
          <cell r="E829" t="str">
            <v>GORA</v>
          </cell>
        </row>
        <row r="830">
          <cell r="E830" t="str">
            <v>GOROBI</v>
          </cell>
        </row>
        <row r="831">
          <cell r="E831" t="str">
            <v>GORON DUTSE</v>
          </cell>
        </row>
        <row r="832">
          <cell r="E832" t="str">
            <v>GORON DUTSE</v>
          </cell>
        </row>
        <row r="833">
          <cell r="E833" t="str">
            <v>GORON MAJE</v>
          </cell>
        </row>
        <row r="834">
          <cell r="E834" t="str">
            <v>GOZAKI</v>
          </cell>
        </row>
        <row r="835">
          <cell r="E835" t="str">
            <v>GUBIO TOWN  I</v>
          </cell>
        </row>
        <row r="836">
          <cell r="E836" t="str">
            <v>GUBIO TOWN II</v>
          </cell>
        </row>
        <row r="837">
          <cell r="E837" t="str">
            <v>GUBUCHI</v>
          </cell>
        </row>
        <row r="838">
          <cell r="E838" t="str">
            <v>GUDE</v>
          </cell>
        </row>
        <row r="839">
          <cell r="E839" t="str">
            <v>GUDE</v>
          </cell>
        </row>
        <row r="840">
          <cell r="E840" t="str">
            <v>GUDI</v>
          </cell>
        </row>
        <row r="841">
          <cell r="E841" t="str">
            <v>GUDU MBOI</v>
          </cell>
        </row>
        <row r="842">
          <cell r="E842" t="str">
            <v>GUDUF NAGADIYO</v>
          </cell>
        </row>
        <row r="843">
          <cell r="E843" t="str">
            <v>GUDUKKU</v>
          </cell>
        </row>
        <row r="844">
          <cell r="E844" t="str">
            <v>GUDUMBALI EAST</v>
          </cell>
        </row>
        <row r="845">
          <cell r="E845" t="str">
            <v>GUDUMBALI WEST</v>
          </cell>
        </row>
        <row r="846">
          <cell r="E846" t="str">
            <v>GUDUNKARIYA</v>
          </cell>
        </row>
        <row r="847">
          <cell r="E847" t="str">
            <v>GUDUS</v>
          </cell>
        </row>
        <row r="848">
          <cell r="E848" t="str">
            <v>GUI</v>
          </cell>
        </row>
        <row r="849">
          <cell r="E849" t="str">
            <v>GULAK</v>
          </cell>
        </row>
        <row r="850">
          <cell r="E850" t="str">
            <v>GULU</v>
          </cell>
        </row>
        <row r="851">
          <cell r="E851" t="str">
            <v>GULUMBA / JUKKURI / BATRA</v>
          </cell>
        </row>
        <row r="852">
          <cell r="E852" t="str">
            <v>GUMAI</v>
          </cell>
        </row>
        <row r="853">
          <cell r="E853" t="str">
            <v>GUMBO</v>
          </cell>
        </row>
        <row r="854">
          <cell r="E854" t="str">
            <v>GUMEL</v>
          </cell>
        </row>
        <row r="855">
          <cell r="E855" t="str">
            <v>GUMNA</v>
          </cell>
        </row>
        <row r="856">
          <cell r="E856" t="str">
            <v>GUMSHER</v>
          </cell>
        </row>
        <row r="857">
          <cell r="E857" t="str">
            <v>GUMSURI/MISAKURBUDU</v>
          </cell>
        </row>
        <row r="858">
          <cell r="E858" t="str">
            <v>GUMTI</v>
          </cell>
        </row>
        <row r="859">
          <cell r="E859" t="str">
            <v>GUNDALE</v>
          </cell>
        </row>
        <row r="860">
          <cell r="E860" t="str">
            <v>GUNDO</v>
          </cell>
        </row>
        <row r="861">
          <cell r="E861" t="str">
            <v>GUNDUMA</v>
          </cell>
        </row>
        <row r="862">
          <cell r="E862" t="str">
            <v>GUNDUTSE</v>
          </cell>
        </row>
        <row r="863">
          <cell r="E863" t="str">
            <v>Gungura</v>
          </cell>
        </row>
        <row r="864">
          <cell r="E864" t="str">
            <v>GUR</v>
          </cell>
        </row>
        <row r="865">
          <cell r="E865" t="str">
            <v>GURBANA</v>
          </cell>
        </row>
        <row r="866">
          <cell r="E866" t="str">
            <v>GURDI</v>
          </cell>
        </row>
        <row r="867">
          <cell r="E867" t="str">
            <v>GURDUBA</v>
          </cell>
        </row>
        <row r="868">
          <cell r="E868" t="str">
            <v>GURE/KAHUGU</v>
          </cell>
        </row>
        <row r="869">
          <cell r="E869" t="str">
            <v>GURIN</v>
          </cell>
        </row>
        <row r="870">
          <cell r="E870" t="str">
            <v>GURINGAWA</v>
          </cell>
        </row>
        <row r="871">
          <cell r="E871" t="str">
            <v>GURJIYA</v>
          </cell>
        </row>
        <row r="872">
          <cell r="E872" t="str">
            <v>GURJIYA</v>
          </cell>
        </row>
        <row r="873">
          <cell r="E873" t="str">
            <v>GURJIYA</v>
          </cell>
        </row>
        <row r="874">
          <cell r="E874" t="str">
            <v>GURKU/KABUSU</v>
          </cell>
        </row>
        <row r="875">
          <cell r="E875" t="str">
            <v>GURUM</v>
          </cell>
        </row>
        <row r="876">
          <cell r="E876" t="str">
            <v>GURUM</v>
          </cell>
        </row>
        <row r="877">
          <cell r="E877" t="str">
            <v>GURUN</v>
          </cell>
        </row>
        <row r="878">
          <cell r="E878" t="str">
            <v>GUSAMI GARI</v>
          </cell>
        </row>
        <row r="879">
          <cell r="E879" t="str">
            <v>GUSAMI HAYI</v>
          </cell>
        </row>
        <row r="880">
          <cell r="E880" t="str">
            <v>GUSI / BILLA</v>
          </cell>
        </row>
        <row r="881">
          <cell r="E881" t="str">
            <v>GUTO/AISA</v>
          </cell>
        </row>
        <row r="882">
          <cell r="E882" t="str">
            <v>GUWAL</v>
          </cell>
        </row>
        <row r="883">
          <cell r="E883" t="str">
            <v>GUWO</v>
          </cell>
        </row>
        <row r="884">
          <cell r="E884" t="str">
            <v>GUWORAM</v>
          </cell>
        </row>
        <row r="885">
          <cell r="E885" t="str">
            <v>GUYAKU</v>
          </cell>
        </row>
        <row r="886">
          <cell r="E886" t="str">
            <v>GUYUK</v>
          </cell>
        </row>
        <row r="887">
          <cell r="E887" t="str">
            <v>GUZAMALA EAST</v>
          </cell>
        </row>
        <row r="888">
          <cell r="E888" t="str">
            <v>GUZAMALA WEST</v>
          </cell>
        </row>
        <row r="889">
          <cell r="E889" t="str">
            <v>GWADABAWA</v>
          </cell>
        </row>
        <row r="890">
          <cell r="E890" t="str">
            <v>GWADENYE</v>
          </cell>
        </row>
        <row r="891">
          <cell r="E891" t="str">
            <v>GWAGWA</v>
          </cell>
        </row>
        <row r="892">
          <cell r="E892" t="str">
            <v>GWAGWADA</v>
          </cell>
        </row>
        <row r="893">
          <cell r="E893" t="str">
            <v>GWAGWALADA CENTRAL</v>
          </cell>
        </row>
        <row r="894">
          <cell r="E894" t="str">
            <v>GWAGWARWA</v>
          </cell>
        </row>
        <row r="895">
          <cell r="E895" t="str">
            <v>GWAKO</v>
          </cell>
        </row>
        <row r="896">
          <cell r="E896" t="str">
            <v>GWALASHO</v>
          </cell>
        </row>
        <row r="897">
          <cell r="E897" t="str">
            <v>GWALE</v>
          </cell>
        </row>
        <row r="898">
          <cell r="E898" t="str">
            <v>GWAMBA</v>
          </cell>
        </row>
        <row r="899">
          <cell r="E899" t="str">
            <v>GWAMLAR</v>
          </cell>
        </row>
        <row r="900">
          <cell r="E900" t="str">
            <v>GWAMMA</v>
          </cell>
        </row>
        <row r="901">
          <cell r="E901" t="str">
            <v>GWAMMAJA</v>
          </cell>
        </row>
        <row r="902">
          <cell r="E902" t="str">
            <v>GWANA / MANSUR</v>
          </cell>
        </row>
        <row r="903">
          <cell r="E903" t="str">
            <v>GWANDA</v>
          </cell>
        </row>
        <row r="904">
          <cell r="E904" t="str">
            <v>GWANDUM</v>
          </cell>
        </row>
        <row r="905">
          <cell r="E905" t="str">
            <v>GWANGE  I</v>
          </cell>
        </row>
        <row r="906">
          <cell r="E906" t="str">
            <v>GWANGE  II</v>
          </cell>
        </row>
        <row r="907">
          <cell r="E907" t="str">
            <v>GWANGE  III</v>
          </cell>
        </row>
        <row r="908">
          <cell r="E908" t="str">
            <v>GWANGWAN</v>
          </cell>
        </row>
        <row r="909">
          <cell r="E909" t="str">
            <v>GWANI / SHINGA / WADE</v>
          </cell>
        </row>
        <row r="910">
          <cell r="E910" t="str">
            <v>GWANJE
.GWANJE</v>
          </cell>
        </row>
        <row r="911">
          <cell r="E911" t="str">
            <v>GWANKI</v>
          </cell>
        </row>
        <row r="912">
          <cell r="E912" t="str">
            <v>GWANTU</v>
          </cell>
        </row>
        <row r="913">
          <cell r="E913" t="str">
            <v>GWANZANG  PUSDA</v>
          </cell>
        </row>
        <row r="914">
          <cell r="E914" t="str">
            <v>GWAPOPOLOK</v>
          </cell>
        </row>
        <row r="915">
          <cell r="E915" t="str">
            <v>GWARABJAWA</v>
          </cell>
        </row>
        <row r="916">
          <cell r="E916" t="str">
            <v>GWARAI</v>
          </cell>
        </row>
        <row r="917">
          <cell r="E917" t="str">
            <v>GWARAJI</v>
          </cell>
        </row>
        <row r="918">
          <cell r="E918" t="str">
            <v>GWARAM</v>
          </cell>
        </row>
        <row r="919">
          <cell r="E919" t="str">
            <v>GWARAM</v>
          </cell>
        </row>
        <row r="920">
          <cell r="E920" t="str">
            <v>GWARAM</v>
          </cell>
        </row>
        <row r="921">
          <cell r="E921" t="str">
            <v>GWARGWADA</v>
          </cell>
        </row>
        <row r="922">
          <cell r="E922" t="str">
            <v>GWARGWADA</v>
          </cell>
        </row>
        <row r="923">
          <cell r="E923" t="str">
            <v>GWARINPA</v>
          </cell>
        </row>
        <row r="924">
          <cell r="E924" t="str">
            <v>GWARMAI</v>
          </cell>
        </row>
        <row r="925">
          <cell r="E925" t="str">
            <v>GWARMAI</v>
          </cell>
        </row>
        <row r="926">
          <cell r="E926" t="str">
            <v>GWARZO</v>
          </cell>
        </row>
        <row r="927">
          <cell r="E927" t="str">
            <v>GWASHI</v>
          </cell>
        </row>
        <row r="928">
          <cell r="E928" t="str">
            <v>GWASKARA</v>
          </cell>
        </row>
        <row r="929">
          <cell r="E929" t="str">
            <v>GWOZA TOWN GADAMAYO</v>
          </cell>
        </row>
        <row r="930">
          <cell r="E930" t="str">
            <v>GWOZA WAKANE / BULABULIN</v>
          </cell>
        </row>
        <row r="931">
          <cell r="E931" t="str">
            <v>GYADI-GYADI AREWA</v>
          </cell>
        </row>
        <row r="932">
          <cell r="E932" t="str">
            <v>GYADI-GYADI KUDU</v>
          </cell>
        </row>
        <row r="933">
          <cell r="E933" t="str">
            <v>GYALANGE</v>
          </cell>
        </row>
        <row r="934">
          <cell r="E934" t="str">
            <v>GYALLESU</v>
          </cell>
        </row>
        <row r="935">
          <cell r="E935" t="str">
            <v>GYARANYA</v>
          </cell>
        </row>
        <row r="936">
          <cell r="E936" t="str">
            <v>GYATTA AURE</v>
          </cell>
        </row>
        <row r="937">
          <cell r="E937" t="str">
            <v>GYAWANA</v>
          </cell>
        </row>
        <row r="938">
          <cell r="E938" t="str">
            <v>GYEL 'A'</v>
          </cell>
        </row>
        <row r="939">
          <cell r="E939" t="str">
            <v>GYEL 'B'</v>
          </cell>
        </row>
        <row r="940">
          <cell r="E940" t="str">
            <v>HADARI</v>
          </cell>
        </row>
        <row r="941">
          <cell r="E941" t="str">
            <v>HAMBAGDA/ LIMAN KARA/ NEW SETTLEMENT</v>
          </cell>
        </row>
        <row r="942">
          <cell r="E942" t="str">
            <v>HANAFARI</v>
          </cell>
        </row>
        <row r="943">
          <cell r="E943" t="str">
            <v>HANWA</v>
          </cell>
        </row>
        <row r="944">
          <cell r="E944" t="str">
            <v>HARDAWA</v>
          </cell>
        </row>
        <row r="945">
          <cell r="E945" t="str">
            <v>HASHIDU</v>
          </cell>
        </row>
        <row r="946">
          <cell r="E946" t="str">
            <v>HASKIYA</v>
          </cell>
        </row>
        <row r="947">
          <cell r="E947" t="str">
            <v>HAUSARI/ZANGO</v>
          </cell>
        </row>
        <row r="948">
          <cell r="E948" t="str">
            <v>HAUWADE</v>
          </cell>
        </row>
        <row r="949">
          <cell r="E949" t="str">
            <v>HAYIN BANKI</v>
          </cell>
        </row>
        <row r="950">
          <cell r="E950" t="str">
            <v>HERWAGANA</v>
          </cell>
        </row>
        <row r="951">
          <cell r="E951" t="str">
            <v>HILDI</v>
          </cell>
        </row>
        <row r="952">
          <cell r="E952" t="str">
            <v>HINNA</v>
          </cell>
        </row>
        <row r="953">
          <cell r="E953" t="str">
            <v>HIZHI</v>
          </cell>
        </row>
        <row r="954">
          <cell r="E954" t="str">
            <v>HONG</v>
          </cell>
        </row>
        <row r="955">
          <cell r="E955" t="str">
            <v>HOSPITAL</v>
          </cell>
        </row>
        <row r="956">
          <cell r="E956" t="str">
            <v>HOTORO (NNPC)</v>
          </cell>
        </row>
        <row r="957">
          <cell r="E957" t="str">
            <v>HOTORO NORTH</v>
          </cell>
        </row>
        <row r="958">
          <cell r="E958" t="str">
            <v>HOTORO SOUTH</v>
          </cell>
        </row>
        <row r="959">
          <cell r="E959" t="str">
            <v>HOYO / CHIN GOWA</v>
          </cell>
        </row>
        <row r="960">
          <cell r="E960" t="str">
            <v>HUMBUTUDI</v>
          </cell>
        </row>
        <row r="961">
          <cell r="E961" t="str">
            <v>HUNGU</v>
          </cell>
        </row>
        <row r="962">
          <cell r="E962" t="str">
            <v>HUNKUYI</v>
          </cell>
        </row>
        <row r="963">
          <cell r="E963" t="str">
            <v>HUSARA / TAMPUL</v>
          </cell>
        </row>
        <row r="964">
          <cell r="E964" t="str">
            <v>HUSHERE ZUM</v>
          </cell>
        </row>
        <row r="965">
          <cell r="E965" t="str">
            <v>HYAMBULA</v>
          </cell>
        </row>
        <row r="966">
          <cell r="E966" t="str">
            <v>IBI NWONYO I</v>
          </cell>
        </row>
        <row r="967">
          <cell r="E967" t="str">
            <v>IBI NWONYO II</v>
          </cell>
        </row>
        <row r="968">
          <cell r="E968" t="str">
            <v>IBI RIMI UKU I</v>
          </cell>
        </row>
        <row r="969">
          <cell r="E969" t="str">
            <v>IBI RIMI UKU II</v>
          </cell>
        </row>
        <row r="970">
          <cell r="E970" t="str">
            <v>IBILLA</v>
          </cell>
        </row>
        <row r="971">
          <cell r="E971" t="str">
            <v>IBRAHIM KATSINA</v>
          </cell>
        </row>
        <row r="972">
          <cell r="E972" t="str">
            <v>IBWA</v>
          </cell>
        </row>
        <row r="973">
          <cell r="E973" t="str">
            <v>ICHAMA II</v>
          </cell>
        </row>
        <row r="974">
          <cell r="E974" t="str">
            <v>IDASU</v>
          </cell>
        </row>
        <row r="975">
          <cell r="E975" t="str">
            <v>IDDAH</v>
          </cell>
        </row>
        <row r="976">
          <cell r="E976" t="str">
            <v>IDEKPA</v>
          </cell>
        </row>
        <row r="977">
          <cell r="E977" t="str">
            <v>IDELLE</v>
          </cell>
        </row>
        <row r="978">
          <cell r="E978" t="str">
            <v>IDON</v>
          </cell>
        </row>
        <row r="979">
          <cell r="E979" t="str">
            <v>IGABI</v>
          </cell>
        </row>
        <row r="980">
          <cell r="E980" t="str">
            <v>IGAH-OKPAYA</v>
          </cell>
        </row>
        <row r="981">
          <cell r="E981" t="str">
            <v>IGGA/BURUMBURUM</v>
          </cell>
        </row>
        <row r="982">
          <cell r="E982" t="str">
            <v>IGORO</v>
          </cell>
        </row>
        <row r="983">
          <cell r="E983" t="str">
            <v>IGU</v>
          </cell>
        </row>
        <row r="984">
          <cell r="E984" t="str">
            <v>IGUMALE I</v>
          </cell>
        </row>
        <row r="985">
          <cell r="E985" t="str">
            <v>IGUMALE II</v>
          </cell>
        </row>
        <row r="986">
          <cell r="E986" t="str">
            <v>IGYOROV</v>
          </cell>
        </row>
        <row r="987">
          <cell r="E987" t="str">
            <v>IJIGBAN</v>
          </cell>
        </row>
        <row r="988">
          <cell r="E988" t="str">
            <v>IKARA</v>
          </cell>
        </row>
        <row r="989">
          <cell r="E989" t="str">
            <v>IKKA WANGIBI</v>
          </cell>
        </row>
        <row r="990">
          <cell r="E990" t="str">
            <v>IKOBI</v>
          </cell>
        </row>
        <row r="991">
          <cell r="E991" t="str">
            <v>IKURAV TIEV I</v>
          </cell>
        </row>
        <row r="992">
          <cell r="E992" t="str">
            <v>IKURAV TIEV II</v>
          </cell>
        </row>
        <row r="993">
          <cell r="E993" t="str">
            <v>IKWA</v>
          </cell>
        </row>
        <row r="994">
          <cell r="E994" t="str">
            <v>IKWOKWU</v>
          </cell>
        </row>
        <row r="995">
          <cell r="E995" t="str">
            <v>IKYAGHEV</v>
          </cell>
        </row>
        <row r="996">
          <cell r="E996" t="str">
            <v>IKYOGBAJIR</v>
          </cell>
        </row>
        <row r="997">
          <cell r="E997" t="str">
            <v>IKYONOV</v>
          </cell>
        </row>
        <row r="998">
          <cell r="E998" t="str">
            <v>IKYOV</v>
          </cell>
        </row>
        <row r="999">
          <cell r="E999" t="str">
            <v>IKYURAV/MBATWER</v>
          </cell>
        </row>
        <row r="1000">
          <cell r="E1000" t="str">
            <v>ILLELAR AWAL</v>
          </cell>
        </row>
        <row r="1001">
          <cell r="E1001" t="str">
            <v>IMAWA</v>
          </cell>
        </row>
        <row r="1002">
          <cell r="E1002" t="str">
            <v>IMBURU</v>
          </cell>
        </row>
        <row r="1003">
          <cell r="E1003" t="str">
            <v>INDABO</v>
          </cell>
        </row>
        <row r="1004">
          <cell r="E1004" t="str">
            <v>IRABI</v>
          </cell>
        </row>
        <row r="1005">
          <cell r="E1005" t="str">
            <v>ISAMBE/MBASEV</v>
          </cell>
        </row>
        <row r="1006">
          <cell r="E1006" t="str">
            <v>ISAWA</v>
          </cell>
        </row>
        <row r="1007">
          <cell r="E1007" t="str">
            <v>ITABONO I</v>
          </cell>
        </row>
        <row r="1008">
          <cell r="E1008" t="str">
            <v>ITABONO II</v>
          </cell>
        </row>
        <row r="1009">
          <cell r="E1009" t="str">
            <v>ITAS</v>
          </cell>
        </row>
        <row r="1010">
          <cell r="E1010" t="str">
            <v>ITOGO</v>
          </cell>
        </row>
        <row r="1011">
          <cell r="E1011" t="str">
            <v>ITYOUGHATEE/INJAHA</v>
          </cell>
        </row>
        <row r="1012">
          <cell r="E1012" t="str">
            <v>ITYULUV</v>
          </cell>
        </row>
        <row r="1013">
          <cell r="E1013" t="str">
            <v>IWAGU</v>
          </cell>
        </row>
        <row r="1014">
          <cell r="E1014" t="str">
            <v>IWAR(TONGOV I)</v>
          </cell>
        </row>
        <row r="1015">
          <cell r="E1015" t="str">
            <v>IWARE</v>
          </cell>
        </row>
        <row r="1016">
          <cell r="E1016" t="str">
            <v>IYECHE</v>
          </cell>
        </row>
        <row r="1017">
          <cell r="E1017" t="str">
            <v>J/GALADIMA</v>
          </cell>
        </row>
        <row r="1018">
          <cell r="E1018" t="str">
            <v>JABULLAM</v>
          </cell>
        </row>
        <row r="1019">
          <cell r="E1019" t="str">
            <v>JADA I</v>
          </cell>
        </row>
        <row r="1020">
          <cell r="E1020" t="str">
            <v>JADA II</v>
          </cell>
        </row>
        <row r="1021">
          <cell r="E1021" t="str">
            <v>JAGALI NORTH</v>
          </cell>
        </row>
        <row r="1022">
          <cell r="E1022" t="str">
            <v>JAGALI SOUTH</v>
          </cell>
        </row>
        <row r="1023">
          <cell r="E1023" t="str">
            <v>JAGGU</v>
          </cell>
        </row>
        <row r="1024">
          <cell r="E1024" t="str">
            <v>JAGINDI</v>
          </cell>
        </row>
        <row r="1025">
          <cell r="E1025" t="str">
            <v>JAJAYE</v>
          </cell>
        </row>
        <row r="1026">
          <cell r="E1026" t="str">
            <v>JAKARA</v>
          </cell>
        </row>
        <row r="1027">
          <cell r="E1027" t="str">
            <v>JALAM CENTRAL</v>
          </cell>
        </row>
        <row r="1028">
          <cell r="E1028" t="str">
            <v>JALAM EAST</v>
          </cell>
        </row>
        <row r="1029">
          <cell r="E1029" t="str">
            <v>JALLI</v>
          </cell>
        </row>
        <row r="1030">
          <cell r="E1030" t="str">
            <v>JAMA' A</v>
          </cell>
        </row>
        <row r="1031">
          <cell r="E1031" t="str">
            <v>JAMA'A</v>
          </cell>
        </row>
        <row r="1032">
          <cell r="E1032" t="str">
            <v>JAMA'A / ZARANDA</v>
          </cell>
        </row>
        <row r="1033">
          <cell r="E1033" t="str">
            <v>JAMA'ARE "A"</v>
          </cell>
        </row>
        <row r="1034">
          <cell r="E1034" t="str">
            <v>JAMA'ARE "B"</v>
          </cell>
        </row>
        <row r="1035">
          <cell r="E1035" t="str">
            <v>JAMA'ARE "C"</v>
          </cell>
        </row>
        <row r="1036">
          <cell r="E1036" t="str">
            <v>JAMA'ARE "D"</v>
          </cell>
        </row>
        <row r="1037">
          <cell r="E1037" t="str">
            <v>JAMARI</v>
          </cell>
        </row>
        <row r="1038">
          <cell r="E1038" t="str">
            <v>JAMBUTU</v>
          </cell>
        </row>
        <row r="1039">
          <cell r="E1039" t="str">
            <v>JAMTARI</v>
          </cell>
        </row>
        <row r="1040">
          <cell r="E1040" t="str">
            <v>JANBAKO</v>
          </cell>
        </row>
        <row r="1041">
          <cell r="E1041" t="str">
            <v>JANDUTSE</v>
          </cell>
        </row>
        <row r="1042">
          <cell r="E1042" t="str">
            <v>JANFALA</v>
          </cell>
        </row>
        <row r="1043">
          <cell r="E1043" t="str">
            <v>JANGARU</v>
          </cell>
        </row>
        <row r="1044">
          <cell r="E1044" t="str">
            <v>JANGEBE</v>
          </cell>
        </row>
        <row r="1045">
          <cell r="E1045" t="str">
            <v>JANGERU</v>
          </cell>
        </row>
        <row r="1046">
          <cell r="E1046" t="str">
            <v>JANGU</v>
          </cell>
        </row>
        <row r="1047">
          <cell r="E1047" t="str">
            <v>JANGUZA</v>
          </cell>
        </row>
        <row r="1048">
          <cell r="E1048" t="str">
            <v>JANNARET</v>
          </cell>
        </row>
        <row r="1049">
          <cell r="E1049" t="str">
            <v>JARA DALI</v>
          </cell>
        </row>
        <row r="1050">
          <cell r="E1050" t="str">
            <v>JARA GOL</v>
          </cell>
        </row>
        <row r="1051">
          <cell r="E1051" t="str">
            <v>JARAWA/SANGAYA</v>
          </cell>
        </row>
        <row r="1052">
          <cell r="E1052" t="str">
            <v>JARAWAN KOGI</v>
          </cell>
        </row>
        <row r="1053">
          <cell r="E1053" t="str">
            <v>JARKASA</v>
          </cell>
        </row>
        <row r="1054">
          <cell r="E1054" t="str">
            <v>JARMAI</v>
          </cell>
        </row>
        <row r="1055">
          <cell r="E1055" t="str">
            <v>JAT</v>
          </cell>
        </row>
        <row r="1056">
          <cell r="E1056" t="str">
            <v>JAUBEN KUDU</v>
          </cell>
        </row>
        <row r="1057">
          <cell r="E1057" t="str">
            <v>JAURO YINU</v>
          </cell>
        </row>
        <row r="1058">
          <cell r="E1058" t="str">
            <v>JEKA DAFARI</v>
          </cell>
        </row>
        <row r="1059">
          <cell r="E1059" t="str">
            <v>JEMAGU</v>
          </cell>
        </row>
        <row r="1060">
          <cell r="E1060" t="str">
            <v>JEN ARDIDO</v>
          </cell>
        </row>
        <row r="1061">
          <cell r="E1061" t="str">
            <v>JEN KAIGAMA</v>
          </cell>
        </row>
        <row r="1062">
          <cell r="E1062" t="str">
            <v>JENGRE</v>
          </cell>
        </row>
        <row r="1063">
          <cell r="E1063" t="str">
            <v>JENTA ADAMU</v>
          </cell>
        </row>
        <row r="1064">
          <cell r="E1064" t="str">
            <v>JENTA APATA</v>
          </cell>
        </row>
        <row r="1065">
          <cell r="E1065" t="str">
            <v>JERA BAKARI</v>
          </cell>
        </row>
        <row r="1066">
          <cell r="E1066" t="str">
            <v>JERA BONYO</v>
          </cell>
        </row>
        <row r="1067">
          <cell r="E1067" t="str">
            <v>JERE NORTH</v>
          </cell>
        </row>
        <row r="1068">
          <cell r="E1068" t="str">
            <v>JERE SOUTH</v>
          </cell>
        </row>
        <row r="1069">
          <cell r="E1069" t="str">
            <v>JEWU / LAMBOA</v>
          </cell>
        </row>
        <row r="1070">
          <cell r="E1070" t="str">
            <v>JIBGA</v>
          </cell>
        </row>
        <row r="1071">
          <cell r="E1071" t="str">
            <v>JIBLIK</v>
          </cell>
        </row>
        <row r="1072">
          <cell r="E1072" t="str">
            <v>JIBU</v>
          </cell>
        </row>
        <row r="1073">
          <cell r="E1073" t="str">
            <v>JIDO</v>
          </cell>
        </row>
        <row r="1074">
          <cell r="E1074" t="str">
            <v>JIGALAMBU</v>
          </cell>
        </row>
        <row r="1075">
          <cell r="E1075" t="str">
            <v>JIGALTA</v>
          </cell>
        </row>
        <row r="1076">
          <cell r="E1076" t="str">
            <v>JIGAWA</v>
          </cell>
        </row>
        <row r="1077">
          <cell r="E1077" t="str">
            <v>JIGAWA</v>
          </cell>
        </row>
        <row r="1078">
          <cell r="E1078" t="str">
            <v>JIGWADA</v>
          </cell>
        </row>
        <row r="1079">
          <cell r="E1079" t="str">
            <v>JILBE  "A"</v>
          </cell>
        </row>
        <row r="1080">
          <cell r="E1080" t="str">
            <v>JILBE "B"/KOMA KAUDI</v>
          </cell>
        </row>
        <row r="1081">
          <cell r="E1081" t="str">
            <v>JILI</v>
          </cell>
        </row>
        <row r="1082">
          <cell r="E1082" t="str">
            <v>JILLAHI</v>
          </cell>
        </row>
        <row r="1083">
          <cell r="E1083" t="str">
            <v>JIMIYA</v>
          </cell>
        </row>
        <row r="1084">
          <cell r="E1084" t="str">
            <v>JIMLARI</v>
          </cell>
        </row>
        <row r="1085">
          <cell r="E1085" t="str">
            <v>JIPAL/CHAKFEM</v>
          </cell>
        </row>
        <row r="1086">
          <cell r="E1086" t="str">
            <v>JITA</v>
          </cell>
        </row>
        <row r="1087">
          <cell r="E1087" t="str">
            <v>JIWA</v>
          </cell>
        </row>
        <row r="1088">
          <cell r="E1088" t="str">
            <v>JOBAWA</v>
          </cell>
        </row>
        <row r="1089">
          <cell r="E1089" t="str">
            <v>JODA</v>
          </cell>
        </row>
        <row r="1090">
          <cell r="E1090" t="str">
            <v>JOGANA</v>
          </cell>
        </row>
        <row r="1091">
          <cell r="E1091" t="str">
            <v>JOHODE/CHIKIDE/KUGHUM</v>
          </cell>
        </row>
        <row r="1092">
          <cell r="E1092" t="str">
            <v>JOL/KWI</v>
          </cell>
        </row>
        <row r="1093">
          <cell r="E1093" t="str">
            <v>JOM</v>
          </cell>
        </row>
        <row r="1094">
          <cell r="E1094" t="str">
            <v>JOS JARAWA</v>
          </cell>
        </row>
        <row r="1095">
          <cell r="E1095" t="str">
            <v>JUMBUL</v>
          </cell>
        </row>
        <row r="1096">
          <cell r="E1096" t="str">
            <v>JURARA</v>
          </cell>
        </row>
        <row r="1097">
          <cell r="E1097" t="str">
            <v>JURARA</v>
          </cell>
        </row>
        <row r="1098">
          <cell r="E1098" t="str">
            <v>JUSHIN WAJE</v>
          </cell>
        </row>
        <row r="1099">
          <cell r="E1099" t="str">
            <v>K/KOGI</v>
          </cell>
        </row>
        <row r="1100">
          <cell r="E1100" t="str">
            <v>K/WURO NGAYANDI</v>
          </cell>
        </row>
        <row r="1101">
          <cell r="E1101" t="str">
            <v>KAAMBE</v>
          </cell>
        </row>
        <row r="1102">
          <cell r="E1102" t="str">
            <v>KABAGIWA</v>
          </cell>
        </row>
        <row r="1103">
          <cell r="E1103" t="str">
            <v>KABALA COSTAIN/ DOKI</v>
          </cell>
        </row>
        <row r="1104">
          <cell r="E1104" t="str">
            <v>KABI</v>
          </cell>
        </row>
        <row r="1105">
          <cell r="E1105" t="str">
            <v>KABO</v>
          </cell>
        </row>
        <row r="1106">
          <cell r="E1106" t="str">
            <v>KABRI</v>
          </cell>
        </row>
        <row r="1107">
          <cell r="E1107" t="str">
            <v>KABUGA</v>
          </cell>
        </row>
        <row r="1108">
          <cell r="E1108" t="str">
            <v>KABULAWA</v>
          </cell>
        </row>
        <row r="1109">
          <cell r="E1109" t="str">
            <v>KABUSA</v>
          </cell>
        </row>
        <row r="1110">
          <cell r="E1110" t="str">
            <v>KABUWAYA</v>
          </cell>
        </row>
        <row r="1111">
          <cell r="E1111" t="str">
            <v>KABWIR PADA</v>
          </cell>
        </row>
        <row r="1112">
          <cell r="E1112" t="str">
            <v>KABWIR/GYANGYANG</v>
          </cell>
        </row>
        <row r="1113">
          <cell r="E1113" t="str">
            <v>KACHAKO</v>
          </cell>
        </row>
        <row r="1114">
          <cell r="E1114" t="str">
            <v>KACHALLA SEMBE</v>
          </cell>
        </row>
        <row r="1115">
          <cell r="E1115" t="str">
            <v>KACHIA URBAN</v>
          </cell>
        </row>
        <row r="1116">
          <cell r="E1116" t="str">
            <v>KADAGE</v>
          </cell>
        </row>
        <row r="1117">
          <cell r="E1117" t="str">
            <v>KADAMO</v>
          </cell>
        </row>
        <row r="1118">
          <cell r="E1118" t="str">
            <v>KADAMU</v>
          </cell>
        </row>
        <row r="1119">
          <cell r="E1119" t="str">
            <v>KADANDANI</v>
          </cell>
        </row>
        <row r="1120">
          <cell r="E1120" t="str">
            <v>KADARKO</v>
          </cell>
        </row>
        <row r="1121">
          <cell r="E1121" t="str">
            <v>KADARKO</v>
          </cell>
        </row>
        <row r="1122">
          <cell r="E1122" t="str">
            <v>KADARKO</v>
          </cell>
        </row>
        <row r="1123">
          <cell r="E1123" t="str">
            <v>KADAWA</v>
          </cell>
        </row>
        <row r="1124">
          <cell r="E1124" t="str">
            <v>KADAWA</v>
          </cell>
        </row>
        <row r="1125">
          <cell r="E1125" t="str">
            <v>KADEMI</v>
          </cell>
        </row>
        <row r="1126">
          <cell r="E1126" t="str">
            <v>KADIGAWA</v>
          </cell>
        </row>
        <row r="1127">
          <cell r="E1127" t="str">
            <v>KADUNG</v>
          </cell>
        </row>
        <row r="1128">
          <cell r="E1128" t="str">
            <v>KADUNU</v>
          </cell>
        </row>
        <row r="1129">
          <cell r="E1129" t="str">
            <v>KAFA / MAFI</v>
          </cell>
        </row>
        <row r="1130">
          <cell r="E1130" t="str">
            <v>KAFANCHAN 'A'</v>
          </cell>
        </row>
        <row r="1131">
          <cell r="E1131" t="str">
            <v>KAFANCHAN 'B'</v>
          </cell>
        </row>
        <row r="1132">
          <cell r="E1132" t="str">
            <v>KAFIN  ROMI</v>
          </cell>
        </row>
        <row r="1133">
          <cell r="E1133" t="str">
            <v>KAFIN AGUR</v>
          </cell>
        </row>
        <row r="1134">
          <cell r="E1134" t="str">
            <v>KAFIN DAFGA</v>
          </cell>
        </row>
        <row r="1135">
          <cell r="E1135" t="str">
            <v>KAFIN MADAKI</v>
          </cell>
        </row>
        <row r="1136">
          <cell r="E1136" t="str">
            <v>KAFIN MALAMAI</v>
          </cell>
        </row>
        <row r="1137">
          <cell r="E1137" t="str">
            <v>KAFIN SHANU/BETTI</v>
          </cell>
        </row>
        <row r="1138">
          <cell r="E1138" t="str">
            <v>KAGARA</v>
          </cell>
        </row>
        <row r="1139">
          <cell r="E1139" t="str">
            <v>KAGARA</v>
          </cell>
        </row>
        <row r="1140">
          <cell r="E1140" t="str">
            <v>KAGARKO NORTH</v>
          </cell>
        </row>
        <row r="1141">
          <cell r="E1141" t="str">
            <v>KAGARKO SOUTH</v>
          </cell>
        </row>
        <row r="1142">
          <cell r="E1142" t="str">
            <v>KAGBU WANA</v>
          </cell>
        </row>
        <row r="1143">
          <cell r="E1143" t="str">
            <v>KAGOMA</v>
          </cell>
        </row>
        <row r="1144">
          <cell r="E1144" t="str">
            <v>KAGURAM</v>
          </cell>
        </row>
        <row r="1145">
          <cell r="E1145" t="str">
            <v>KAHU</v>
          </cell>
        </row>
        <row r="1146">
          <cell r="E1146" t="str">
            <v>KAIGAMA</v>
          </cell>
        </row>
        <row r="1147">
          <cell r="E1147" t="str">
            <v>KAJURU</v>
          </cell>
        </row>
        <row r="1148">
          <cell r="E1148" t="str">
            <v>KAKANGI</v>
          </cell>
        </row>
        <row r="1149">
          <cell r="E1149" t="str">
            <v>KAKANGI</v>
          </cell>
        </row>
        <row r="1150">
          <cell r="E1150" t="str">
            <v>KAKARA</v>
          </cell>
        </row>
        <row r="1151">
          <cell r="E1151" t="str">
            <v>KAKAU</v>
          </cell>
        </row>
        <row r="1152">
          <cell r="E1152" t="str">
            <v>KAKKEK</v>
          </cell>
        </row>
        <row r="1153">
          <cell r="E1153" t="str">
            <v>KAKURI GWARI</v>
          </cell>
        </row>
        <row r="1154">
          <cell r="E1154" t="str">
            <v>KAKURI HAUSA</v>
          </cell>
        </row>
        <row r="1155">
          <cell r="E1155" t="str">
            <v>KALA</v>
          </cell>
        </row>
        <row r="1156">
          <cell r="E1156" t="str">
            <v>KALIZORAM / BANORAM</v>
          </cell>
        </row>
        <row r="1157">
          <cell r="E1157" t="str">
            <v>KALLAH</v>
          </cell>
        </row>
        <row r="1158">
          <cell r="E1158" t="str">
            <v>KALMAI</v>
          </cell>
        </row>
        <row r="1159">
          <cell r="E1159" t="str">
            <v>KALONG</v>
          </cell>
        </row>
        <row r="1160">
          <cell r="E1160" t="str">
            <v>KALSHINGI</v>
          </cell>
        </row>
        <row r="1161">
          <cell r="E1161" t="str">
            <v>KALTUNGO EAST</v>
          </cell>
        </row>
        <row r="1162">
          <cell r="E1162" t="str">
            <v>KALTUNGO WEST</v>
          </cell>
        </row>
        <row r="1163">
          <cell r="E1163" t="str">
            <v>KAMANTAN</v>
          </cell>
        </row>
        <row r="1164">
          <cell r="E1164" t="str">
            <v>KAMARU</v>
          </cell>
        </row>
        <row r="1165">
          <cell r="E1165" t="str">
            <v>KAMO</v>
          </cell>
        </row>
        <row r="1166">
          <cell r="E1166" t="str">
            <v>KAMURU IKULU NORTH</v>
          </cell>
        </row>
        <row r="1167">
          <cell r="E1167" t="str">
            <v>KANAH/ONDO/APAWU</v>
          </cell>
        </row>
        <row r="1168">
          <cell r="E1168" t="str">
            <v>KANAM</v>
          </cell>
        </row>
        <row r="1169">
          <cell r="E1169" t="str">
            <v>KANAWA</v>
          </cell>
        </row>
        <row r="1170">
          <cell r="E1170" t="str">
            <v>KANAWA / WAJARI</v>
          </cell>
        </row>
        <row r="1171">
          <cell r="E1171" t="str">
            <v>KANGSHU</v>
          </cell>
        </row>
        <row r="1172">
          <cell r="E1172" t="str">
            <v>KANGYARE/TURWUN</v>
          </cell>
        </row>
        <row r="1173">
          <cell r="E1173" t="str">
            <v>KANINKON</v>
          </cell>
        </row>
        <row r="1174">
          <cell r="E1174" t="str">
            <v>KANJE/ABUNI</v>
          </cell>
        </row>
        <row r="1175">
          <cell r="E1175" t="str">
            <v>KANKAROFI</v>
          </cell>
        </row>
        <row r="1176">
          <cell r="E1176" t="str">
            <v>KANOMA</v>
          </cell>
        </row>
        <row r="1177">
          <cell r="E1177" t="str">
            <v>KANTAMA</v>
          </cell>
        </row>
        <row r="1178">
          <cell r="E1178" t="str">
            <v>KANTANA</v>
          </cell>
        </row>
        <row r="1179">
          <cell r="E1179" t="str">
            <v>KANTUDU</v>
          </cell>
        </row>
        <row r="1180">
          <cell r="E1180" t="str">
            <v>KANWA</v>
          </cell>
        </row>
        <row r="1181">
          <cell r="E1181" t="str">
            <v>KANWA</v>
          </cell>
        </row>
        <row r="1182">
          <cell r="E1182" t="str">
            <v>KANWA</v>
          </cell>
        </row>
        <row r="1183">
          <cell r="E1183" t="str">
            <v>KANYEHU</v>
          </cell>
        </row>
        <row r="1184">
          <cell r="E1184" t="str">
            <v>KARA</v>
          </cell>
        </row>
        <row r="1185">
          <cell r="E1185" t="str">
            <v>KARAGAWARU</v>
          </cell>
        </row>
        <row r="1186">
          <cell r="E1186" t="str">
            <v>KARAYE</v>
          </cell>
        </row>
        <row r="1187">
          <cell r="E1187" t="str">
            <v>KARDAM "A"</v>
          </cell>
        </row>
        <row r="1188">
          <cell r="E1188" t="str">
            <v>KARDAM "B"</v>
          </cell>
        </row>
        <row r="1189">
          <cell r="E1189" t="str">
            <v>KAREFA</v>
          </cell>
        </row>
        <row r="1190">
          <cell r="E1190" t="str">
            <v>KARENA</v>
          </cell>
        </row>
        <row r="1191">
          <cell r="E1191" t="str">
            <v>KARERAM</v>
          </cell>
        </row>
        <row r="1192">
          <cell r="E1192" t="str">
            <v>KARETO</v>
          </cell>
        </row>
        <row r="1193">
          <cell r="E1193" t="str">
            <v>KARFI</v>
          </cell>
        </row>
        <row r="1194">
          <cell r="E1194" t="str">
            <v>KARFI</v>
          </cell>
        </row>
        <row r="1195">
          <cell r="E1195" t="str">
            <v>KARGI</v>
          </cell>
        </row>
        <row r="1196">
          <cell r="E1196" t="str">
            <v>KARIM "A"</v>
          </cell>
        </row>
        <row r="1197">
          <cell r="E1197" t="str">
            <v>KARIM "B"</v>
          </cell>
        </row>
        <row r="1198">
          <cell r="E1198" t="str">
            <v>KARIYA</v>
          </cell>
        </row>
        <row r="1199">
          <cell r="E1199" t="str">
            <v>KARLAHI</v>
          </cell>
        </row>
        <row r="1200">
          <cell r="E1200" t="str">
            <v>KARMAKI</v>
          </cell>
        </row>
        <row r="1201">
          <cell r="E1201" t="str">
            <v>KARO</v>
          </cell>
        </row>
        <row r="1202">
          <cell r="E1202" t="str">
            <v>KAROFIN YASHI</v>
          </cell>
        </row>
        <row r="1203">
          <cell r="E1203" t="str">
            <v>KARREH</v>
          </cell>
        </row>
        <row r="1204">
          <cell r="E1204" t="str">
            <v>KARSHI</v>
          </cell>
        </row>
        <row r="1205">
          <cell r="E1205" t="str">
            <v>KARSHI I</v>
          </cell>
        </row>
        <row r="1206">
          <cell r="E1206" t="str">
            <v>KARSHI II</v>
          </cell>
        </row>
        <row r="1207">
          <cell r="E1207" t="str">
            <v>KARU</v>
          </cell>
        </row>
        <row r="1208">
          <cell r="E1208" t="str">
            <v>KARU</v>
          </cell>
        </row>
        <row r="1209">
          <cell r="E1209" t="str">
            <v>KASHERE</v>
          </cell>
        </row>
        <row r="1210">
          <cell r="E1210" t="str">
            <v>KASHURI</v>
          </cell>
        </row>
        <row r="1211">
          <cell r="E1211" t="str">
            <v>KASUGULA</v>
          </cell>
        </row>
        <row r="1212">
          <cell r="E1212" t="str">
            <v>KASURU</v>
          </cell>
        </row>
        <row r="1213">
          <cell r="E1213" t="str">
            <v>KASUWAN MAGANI</v>
          </cell>
        </row>
        <row r="1214">
          <cell r="E1214" t="str">
            <v>KASUWAR KUKA</v>
          </cell>
        </row>
        <row r="1215">
          <cell r="E1215" t="str">
            <v>KATAGUM</v>
          </cell>
        </row>
        <row r="1216">
          <cell r="E1216" t="str">
            <v>KATAKPA I</v>
          </cell>
        </row>
        <row r="1217">
          <cell r="E1217" t="str">
            <v>KATANGA</v>
          </cell>
        </row>
        <row r="1218">
          <cell r="E1218" t="str">
            <v>KATARI</v>
          </cell>
        </row>
        <row r="1219">
          <cell r="E1219" t="str">
            <v>KATARKAWA</v>
          </cell>
        </row>
        <row r="1220">
          <cell r="E1220" t="str">
            <v>KATSINA-ALA TOWN</v>
          </cell>
        </row>
        <row r="1221">
          <cell r="E1221" t="str">
            <v>KATUGAL</v>
          </cell>
        </row>
        <row r="1222">
          <cell r="E1222" t="str">
            <v>KATUMARI</v>
          </cell>
        </row>
        <row r="1223">
          <cell r="E1223" t="str">
            <v>KATURU</v>
          </cell>
        </row>
        <row r="1224">
          <cell r="E1224" t="str">
            <v>KAUKAU</v>
          </cell>
        </row>
        <row r="1225">
          <cell r="E1225" t="str">
            <v>KAURA</v>
          </cell>
        </row>
        <row r="1226">
          <cell r="E1226" t="str">
            <v>KAURA</v>
          </cell>
        </row>
        <row r="1227">
          <cell r="E1227" t="str">
            <v>KAURA GOJE</v>
          </cell>
        </row>
        <row r="1228">
          <cell r="E1228" t="str">
            <v>KAURA MATA</v>
          </cell>
        </row>
        <row r="1229">
          <cell r="E1229" t="str">
            <v>KAURAN WALI NORTH</v>
          </cell>
        </row>
        <row r="1230">
          <cell r="E1230" t="str">
            <v>KAURAN WALI SOUTH</v>
          </cell>
        </row>
        <row r="1231">
          <cell r="E1231" t="str">
            <v>KAURU EAST</v>
          </cell>
        </row>
        <row r="1232">
          <cell r="E1232" t="str">
            <v>KAURU WEST</v>
          </cell>
        </row>
        <row r="1233">
          <cell r="E1233" t="str">
            <v>KAUSANI</v>
          </cell>
        </row>
        <row r="1234">
          <cell r="E1234" t="str">
            <v>KAUTIKARI</v>
          </cell>
        </row>
        <row r="1235">
          <cell r="E1235" t="str">
            <v>KAUWA</v>
          </cell>
        </row>
        <row r="1236">
          <cell r="E1236" t="str">
            <v>KAUYEN  ALU</v>
          </cell>
        </row>
        <row r="1237">
          <cell r="E1237" t="str">
            <v>KAWAJI</v>
          </cell>
        </row>
        <row r="1238">
          <cell r="E1238" t="str">
            <v>KAWO</v>
          </cell>
        </row>
        <row r="1239">
          <cell r="E1239" t="str">
            <v>KAWU</v>
          </cell>
        </row>
        <row r="1240">
          <cell r="E1240" t="str">
            <v>KAWURI</v>
          </cell>
        </row>
        <row r="1241">
          <cell r="E1241" t="str">
            <v>KAYA</v>
          </cell>
        </row>
        <row r="1242">
          <cell r="E1242" t="str">
            <v>KAYARDA</v>
          </cell>
        </row>
        <row r="1243">
          <cell r="E1243" t="str">
            <v>KAZAGE</v>
          </cell>
        </row>
        <row r="1244">
          <cell r="E1244" t="str">
            <v>KAZURAWA</v>
          </cell>
        </row>
        <row r="1245">
          <cell r="E1245" t="str">
            <v>KEFFI TOWN EAST / KOFAR GORIYA</v>
          </cell>
        </row>
        <row r="1246">
          <cell r="E1246" t="str">
            <v>KEFFIN/WAMBAI</v>
          </cell>
        </row>
        <row r="1247">
          <cell r="E1247" t="str">
            <v>KEKENO</v>
          </cell>
        </row>
        <row r="1248">
          <cell r="E1248" t="str">
            <v>KELLER</v>
          </cell>
        </row>
        <row r="1249">
          <cell r="E1249" t="str">
            <v>KELUMIRI / NGALBI AMARI / YALE</v>
          </cell>
        </row>
        <row r="1250">
          <cell r="E1250" t="str">
            <v>KENDEV</v>
          </cell>
        </row>
        <row r="1251">
          <cell r="E1251" t="str">
            <v>KENKEN</v>
          </cell>
        </row>
        <row r="1252">
          <cell r="E1252" t="str">
            <v>KENTE</v>
          </cell>
        </row>
        <row r="1253">
          <cell r="E1253" t="str">
            <v>KERANG</v>
          </cell>
        </row>
        <row r="1254">
          <cell r="E1254" t="str">
            <v>KERAWA</v>
          </cell>
        </row>
        <row r="1255">
          <cell r="E1255" t="str">
            <v>KETA/KIZARA</v>
          </cell>
        </row>
        <row r="1256">
          <cell r="E1256" t="str">
            <v>KETAWA</v>
          </cell>
        </row>
        <row r="1257">
          <cell r="E1257" t="str">
            <v>KETEMBERE</v>
          </cell>
        </row>
        <row r="1258">
          <cell r="E1258" t="str">
            <v>KIBIYA  I</v>
          </cell>
        </row>
        <row r="1259">
          <cell r="E1259" t="str">
            <v>KIBIYA II</v>
          </cell>
        </row>
        <row r="1260">
          <cell r="E1260" t="str">
            <v>KIDA</v>
          </cell>
        </row>
        <row r="1261">
          <cell r="E1261" t="str">
            <v>KIDANDAN</v>
          </cell>
        </row>
        <row r="1262">
          <cell r="E1262" t="str">
            <v>KILANGE FUNA</v>
          </cell>
        </row>
        <row r="1263">
          <cell r="E1263" t="str">
            <v>KILANGE HIRNA</v>
          </cell>
        </row>
        <row r="1264">
          <cell r="E1264" t="str">
            <v>KILANKWA</v>
          </cell>
        </row>
        <row r="1265">
          <cell r="E1265" t="str">
            <v>KILBORI</v>
          </cell>
        </row>
        <row r="1266">
          <cell r="E1266" t="str">
            <v>KILBORI</v>
          </cell>
        </row>
        <row r="1267">
          <cell r="E1267" t="str">
            <v>KIMAKPA</v>
          </cell>
        </row>
        <row r="1268">
          <cell r="E1268" t="str">
            <v>KINDIYO</v>
          </cell>
        </row>
        <row r="1269">
          <cell r="E1269" t="str">
            <v>KINGARWA</v>
          </cell>
        </row>
        <row r="1270">
          <cell r="E1270" t="str">
            <v>KINGOWA</v>
          </cell>
        </row>
        <row r="1271">
          <cell r="E1271" t="str">
            <v>KINKIBA</v>
          </cell>
        </row>
        <row r="1272">
          <cell r="E1272" t="str">
            <v>KIRAWA/JIMINI</v>
          </cell>
        </row>
        <row r="1273">
          <cell r="E1273" t="str">
            <v>KIRENOWA</v>
          </cell>
        </row>
        <row r="1274">
          <cell r="E1274" t="str">
            <v>KIRFI</v>
          </cell>
        </row>
        <row r="1275">
          <cell r="E1275" t="str">
            <v>KIRI</v>
          </cell>
        </row>
        <row r="1276">
          <cell r="E1276" t="str">
            <v>KIRI I</v>
          </cell>
        </row>
        <row r="1277">
          <cell r="E1277" t="str">
            <v>KIRI II</v>
          </cell>
        </row>
        <row r="1278">
          <cell r="E1278" t="str">
            <v>KIRU</v>
          </cell>
        </row>
        <row r="1279">
          <cell r="E1279" t="str">
            <v>KISHIKA</v>
          </cell>
        </row>
        <row r="1280">
          <cell r="E1280" t="str">
            <v>KIYAWA</v>
          </cell>
        </row>
        <row r="1281">
          <cell r="E1281" t="str">
            <v>KIYAWA</v>
          </cell>
        </row>
        <row r="1282">
          <cell r="E1282" t="str">
            <v>KODOMTI</v>
          </cell>
        </row>
        <row r="1283">
          <cell r="E1283" t="str">
            <v>KOENOEM 'A'</v>
          </cell>
        </row>
        <row r="1284">
          <cell r="E1284" t="str">
            <v>KOENOEM 'B'</v>
          </cell>
        </row>
        <row r="1285">
          <cell r="E1285" t="str">
            <v>KOFA</v>
          </cell>
        </row>
        <row r="1286">
          <cell r="E1286" t="str">
            <v>KOFAR GWARI</v>
          </cell>
        </row>
        <row r="1287">
          <cell r="E1287" t="str">
            <v>KOFAR MAZUGAL</v>
          </cell>
        </row>
        <row r="1288">
          <cell r="E1288" t="str">
            <v>KOFAR RUWA</v>
          </cell>
        </row>
        <row r="1289">
          <cell r="E1289" t="str">
            <v>KOGO</v>
          </cell>
        </row>
        <row r="1290">
          <cell r="E1290" t="str">
            <v>KOGUNA</v>
          </cell>
        </row>
        <row r="1291">
          <cell r="E1291" t="str">
            <v>KOKIYA</v>
          </cell>
        </row>
        <row r="1292">
          <cell r="E1292" t="str">
            <v>KOKONA</v>
          </cell>
        </row>
        <row r="1293">
          <cell r="E1293" t="str">
            <v>KOLA</v>
          </cell>
        </row>
        <row r="1294">
          <cell r="E1294" t="str">
            <v>KOLERE</v>
          </cell>
        </row>
        <row r="1295">
          <cell r="E1295" t="str">
            <v>KOMA I</v>
          </cell>
        </row>
        <row r="1296">
          <cell r="E1296" t="str">
            <v>KOMA II</v>
          </cell>
        </row>
        <row r="1297">
          <cell r="E1297" t="str">
            <v>KOMBO</v>
          </cell>
        </row>
        <row r="1298">
          <cell r="E1298" t="str">
            <v>KOMBUN</v>
          </cell>
        </row>
        <row r="1299">
          <cell r="E1299" t="str">
            <v>KOMFULATA</v>
          </cell>
        </row>
        <row r="1300">
          <cell r="E1300" t="str">
            <v>KONA</v>
          </cell>
        </row>
        <row r="1301">
          <cell r="E1301" t="str">
            <v>KONDUGA</v>
          </cell>
        </row>
        <row r="1302">
          <cell r="E1302" t="str">
            <v>KONGIN BABA I</v>
          </cell>
        </row>
        <row r="1303">
          <cell r="E1303" t="str">
            <v>KONGIN BABA II</v>
          </cell>
        </row>
        <row r="1304">
          <cell r="E1304" t="str">
            <v>KONKIYAL</v>
          </cell>
        </row>
        <row r="1305">
          <cell r="E1305" t="str">
            <v>KONKOL</v>
          </cell>
        </row>
        <row r="1306">
          <cell r="E1306" t="str">
            <v>KONVAH</v>
          </cell>
        </row>
        <row r="1307">
          <cell r="E1307" t="str">
            <v>KOPA / MULTHAFU</v>
          </cell>
        </row>
        <row r="1308">
          <cell r="E1308" t="str">
            <v>KORE</v>
          </cell>
        </row>
        <row r="1309">
          <cell r="E1309" t="str">
            <v>KOREN TATSO</v>
          </cell>
        </row>
        <row r="1310">
          <cell r="E1310" t="str">
            <v>KORONGILIM</v>
          </cell>
        </row>
        <row r="1311">
          <cell r="E1311" t="str">
            <v>KOSAWA</v>
          </cell>
        </row>
        <row r="1312">
          <cell r="E1312" t="str">
            <v>KOSHEBE</v>
          </cell>
        </row>
        <row r="1313">
          <cell r="E1313" t="str">
            <v>KOYA  / KANA</v>
          </cell>
        </row>
        <row r="1314">
          <cell r="E1314" t="str">
            <v>KPAK</v>
          </cell>
        </row>
        <row r="1315">
          <cell r="E1315" t="str">
            <v>KPAMBO</v>
          </cell>
        </row>
        <row r="1316">
          <cell r="E1316" t="str">
            <v>KPAMBO PURI</v>
          </cell>
        </row>
        <row r="1317">
          <cell r="E1317" t="str">
            <v>KPASHAM</v>
          </cell>
        </row>
        <row r="1318">
          <cell r="E1318" t="str">
            <v>KUBARACI</v>
          </cell>
        </row>
        <row r="1319">
          <cell r="E1319" t="str">
            <v>KUBAU</v>
          </cell>
        </row>
        <row r="1320">
          <cell r="E1320" t="str">
            <v>KUBDIYA</v>
          </cell>
        </row>
        <row r="1321">
          <cell r="E1321" t="str">
            <v>Kubi East</v>
          </cell>
        </row>
        <row r="1322">
          <cell r="E1322" t="str">
            <v>Kubi West</v>
          </cell>
        </row>
        <row r="1323">
          <cell r="E1323" t="str">
            <v>KUBO</v>
          </cell>
        </row>
        <row r="1324">
          <cell r="E1324" t="str">
            <v>KUBTI</v>
          </cell>
        </row>
        <row r="1325">
          <cell r="E1325" t="str">
            <v>KUBUKU</v>
          </cell>
        </row>
        <row r="1326">
          <cell r="E1326" t="str">
            <v>KUBURMBULA</v>
          </cell>
        </row>
        <row r="1327">
          <cell r="E1327" t="str">
            <v>KUBWA</v>
          </cell>
        </row>
        <row r="1328">
          <cell r="E1328" t="str">
            <v>KUDA</v>
          </cell>
        </row>
        <row r="1329">
          <cell r="E1329" t="str">
            <v>KUDAN</v>
          </cell>
        </row>
        <row r="1330">
          <cell r="E1330" t="str">
            <v>KUDOKURGU</v>
          </cell>
        </row>
        <row r="1331">
          <cell r="E1331" t="str">
            <v>KUDU / YAMMA</v>
          </cell>
        </row>
        <row r="1332">
          <cell r="E1332" t="str">
            <v>KUDURU</v>
          </cell>
        </row>
        <row r="1333">
          <cell r="E1333" t="str">
            <v>KUFANA</v>
          </cell>
        </row>
        <row r="1334">
          <cell r="E1334" t="str">
            <v>KUFENA</v>
          </cell>
        </row>
        <row r="1335">
          <cell r="E1335" t="str">
            <v>KUFFEN</v>
          </cell>
        </row>
        <row r="1336">
          <cell r="E1336" t="str">
            <v>KUJAMA</v>
          </cell>
        </row>
        <row r="1337">
          <cell r="E1337" t="str">
            <v>KUJE CENTRAL</v>
          </cell>
        </row>
        <row r="1338">
          <cell r="E1338" t="str">
            <v>KUJEKWA</v>
          </cell>
        </row>
        <row r="1339">
          <cell r="E1339" t="str">
            <v>KUKA</v>
          </cell>
        </row>
        <row r="1340">
          <cell r="E1340" t="str">
            <v>KUKADI/GUNDARI</v>
          </cell>
        </row>
        <row r="1341">
          <cell r="E1341" t="str">
            <v>KUKAWA</v>
          </cell>
        </row>
        <row r="1342">
          <cell r="E1342" t="str">
            <v>KUKI</v>
          </cell>
        </row>
        <row r="1343">
          <cell r="E1343" t="str">
            <v>KUKUI</v>
          </cell>
        </row>
        <row r="1344">
          <cell r="E1344" t="str">
            <v>KUKUM</v>
          </cell>
        </row>
        <row r="1345">
          <cell r="E1345" t="str">
            <v>KULANI / DEGRE /SIKKAM</v>
          </cell>
        </row>
        <row r="1346">
          <cell r="E1346" t="str">
            <v>KULISHIN</v>
          </cell>
        </row>
        <row r="1347">
          <cell r="E1347" t="str">
            <v>KULLI</v>
          </cell>
        </row>
        <row r="1348">
          <cell r="E1348" t="str">
            <v>KULLUWA</v>
          </cell>
        </row>
        <row r="1349">
          <cell r="E1349" t="str">
            <v>KUMAGA</v>
          </cell>
        </row>
        <row r="1350">
          <cell r="E1350" t="str">
            <v>KUMAKWAGH</v>
          </cell>
        </row>
        <row r="1351">
          <cell r="E1351" t="str">
            <v>KUMALIA</v>
          </cell>
        </row>
        <row r="1352">
          <cell r="E1352" t="str">
            <v>KUMBIYA - KUMBIYA</v>
          </cell>
        </row>
        <row r="1353">
          <cell r="E1353" t="str">
            <v>KUMBONG</v>
          </cell>
        </row>
        <row r="1354">
          <cell r="E1354" t="str">
            <v>KUMBOTSO</v>
          </cell>
        </row>
        <row r="1355">
          <cell r="E1355" t="str">
            <v>KUMBUR</v>
          </cell>
        </row>
        <row r="1356">
          <cell r="E1356" t="str">
            <v>KUMO CENTRAL</v>
          </cell>
        </row>
        <row r="1357">
          <cell r="E1357" t="str">
            <v>KUMO EAST</v>
          </cell>
        </row>
        <row r="1358">
          <cell r="E1358" t="str">
            <v>KUMO NORTH</v>
          </cell>
        </row>
        <row r="1359">
          <cell r="E1359" t="str">
            <v>KUMO WEST</v>
          </cell>
        </row>
        <row r="1360">
          <cell r="E1360" t="str">
            <v>KUMSHE /NDUGUNO</v>
          </cell>
        </row>
        <row r="1361">
          <cell r="E1361" t="str">
            <v>KUMURYA</v>
          </cell>
        </row>
        <row r="1362">
          <cell r="E1362" t="str">
            <v>KUNAI</v>
          </cell>
        </row>
        <row r="1363">
          <cell r="E1363" t="str">
            <v>KUNCHI</v>
          </cell>
        </row>
        <row r="1364">
          <cell r="E1364" t="str">
            <v>KUNDAV</v>
          </cell>
        </row>
        <row r="1365">
          <cell r="E1365" t="str">
            <v>KUNDE</v>
          </cell>
        </row>
        <row r="1366">
          <cell r="E1366" t="str">
            <v>KUNDU</v>
          </cell>
        </row>
        <row r="1367">
          <cell r="E1367" t="str">
            <v>KUNDUM/DURUM</v>
          </cell>
        </row>
        <row r="1368">
          <cell r="E1368" t="str">
            <v>KUNGURKI</v>
          </cell>
        </row>
        <row r="1369">
          <cell r="E1369" t="str">
            <v>KUNINI</v>
          </cell>
        </row>
        <row r="1370">
          <cell r="E1370" t="str">
            <v>KUNKURAWA</v>
          </cell>
        </row>
        <row r="1371">
          <cell r="E1371" t="str">
            <v>KUNKYAM</v>
          </cell>
        </row>
        <row r="1372">
          <cell r="E1372" t="str">
            <v>KUNYA</v>
          </cell>
        </row>
        <row r="1373">
          <cell r="E1373" t="str">
            <v>KUPTO</v>
          </cell>
        </row>
        <row r="1374">
          <cell r="E1374" t="str">
            <v>KURA</v>
          </cell>
        </row>
        <row r="1375">
          <cell r="E1375" t="str">
            <v>KURANA BASSA/NGOSHE - SAMA'A</v>
          </cell>
        </row>
        <row r="1376">
          <cell r="E1376" t="str">
            <v>KURBA</v>
          </cell>
        </row>
        <row r="1377">
          <cell r="E1377" t="str">
            <v>KUREKEN SANI</v>
          </cell>
        </row>
        <row r="1378">
          <cell r="E1378" t="str">
            <v>KURGWI</v>
          </cell>
        </row>
        <row r="1379">
          <cell r="E1379" t="str">
            <v>KURI /LANO / LAMBAM</v>
          </cell>
        </row>
        <row r="1380">
          <cell r="E1380" t="str">
            <v>KURIGA</v>
          </cell>
        </row>
        <row r="1381">
          <cell r="E1381" t="str">
            <v>KURMI</v>
          </cell>
        </row>
        <row r="1382">
          <cell r="E1382" t="str">
            <v>KURMIN JIBRIN</v>
          </cell>
        </row>
        <row r="1383">
          <cell r="E1383" t="str">
            <v>KURMIN MUSA</v>
          </cell>
        </row>
        <row r="1384">
          <cell r="E1384" t="str">
            <v>KURNAWA</v>
          </cell>
        </row>
        <row r="1385">
          <cell r="E1385" t="str">
            <v>KURU</v>
          </cell>
        </row>
        <row r="1386">
          <cell r="E1386" t="str">
            <v>KURU 'A'</v>
          </cell>
        </row>
        <row r="1387">
          <cell r="E1387" t="str">
            <v>KURU 'B'</v>
          </cell>
        </row>
        <row r="1388">
          <cell r="E1388" t="str">
            <v>KURUGU</v>
          </cell>
        </row>
        <row r="1389">
          <cell r="E1389" t="str">
            <v>KURUNGBAU (A)</v>
          </cell>
        </row>
        <row r="1390">
          <cell r="E1390" t="str">
            <v>KURUNGBAU (B)</v>
          </cell>
        </row>
        <row r="1391">
          <cell r="E1391" t="str">
            <v>KURUNSUMAU</v>
          </cell>
        </row>
        <row r="1392">
          <cell r="E1392" t="str">
            <v>KURYA</v>
          </cell>
        </row>
        <row r="1393">
          <cell r="E1393" t="str">
            <v>KURYA MADARO</v>
          </cell>
        </row>
        <row r="1394">
          <cell r="E1394" t="str">
            <v>KUSHE</v>
          </cell>
        </row>
        <row r="1395">
          <cell r="E1395" t="str">
            <v>KUSHI</v>
          </cell>
        </row>
        <row r="1396">
          <cell r="E1396" t="str">
            <v>KUTAMA</v>
          </cell>
        </row>
        <row r="1397">
          <cell r="E1397" t="str">
            <v>KUTEMESI</v>
          </cell>
        </row>
        <row r="1398">
          <cell r="E1398" t="str">
            <v>KUTUNKU</v>
          </cell>
        </row>
        <row r="1399">
          <cell r="E1399" t="str">
            <v>KUTURU/MAYASA</v>
          </cell>
        </row>
        <row r="1400">
          <cell r="E1400" t="str">
            <v>KUYA</v>
          </cell>
        </row>
        <row r="1401">
          <cell r="E1401" t="str">
            <v>KUYAMBANA</v>
          </cell>
        </row>
        <row r="1402">
          <cell r="E1402" t="str">
            <v>KUYAN BANA</v>
          </cell>
        </row>
        <row r="1403">
          <cell r="E1403" t="str">
            <v>KUYELO</v>
          </cell>
        </row>
        <row r="1404">
          <cell r="E1404" t="str">
            <v>KWA</v>
          </cell>
        </row>
        <row r="1405">
          <cell r="E1405" t="str">
            <v>KWA</v>
          </cell>
        </row>
        <row r="1406">
          <cell r="E1406" t="str">
            <v>KWABA</v>
          </cell>
        </row>
        <row r="1407">
          <cell r="E1407" t="str">
            <v>KWACHIRI</v>
          </cell>
        </row>
        <row r="1408">
          <cell r="E1408" t="str">
            <v>KWADON / LIJI / KURBA</v>
          </cell>
        </row>
        <row r="1409">
          <cell r="E1409" t="str">
            <v>KWAJA</v>
          </cell>
        </row>
        <row r="1410">
          <cell r="E1410" t="str">
            <v>KWAJAFFA/HANG</v>
          </cell>
        </row>
        <row r="1411">
          <cell r="E1411" t="str">
            <v>KWAJALI</v>
          </cell>
        </row>
        <row r="1412">
          <cell r="E1412" t="str">
            <v>KWAKU</v>
          </cell>
        </row>
        <row r="1413">
          <cell r="E1413" t="str">
            <v>KWALI CENTRAL</v>
          </cell>
        </row>
        <row r="1414">
          <cell r="E1414" t="str">
            <v>KWALLA MOEDA</v>
          </cell>
        </row>
        <row r="1415">
          <cell r="E1415" t="str">
            <v>KWALLA YITLA'AR</v>
          </cell>
        </row>
        <row r="1416">
          <cell r="E1416" t="str">
            <v>KWALLAK</v>
          </cell>
        </row>
        <row r="1417">
          <cell r="E1417" t="str">
            <v>KWAMARAWA</v>
          </cell>
        </row>
        <row r="1418">
          <cell r="E1418" t="str">
            <v>KWAMI</v>
          </cell>
        </row>
        <row r="1419">
          <cell r="E1419" t="str">
            <v>KWAMI</v>
          </cell>
        </row>
        <row r="1420">
          <cell r="E1420" t="str">
            <v>KWANCHI</v>
          </cell>
        </row>
        <row r="1421">
          <cell r="E1421" t="str">
            <v>KWANDE</v>
          </cell>
        </row>
        <row r="1422">
          <cell r="E1422" t="str">
            <v>KWANDE</v>
          </cell>
        </row>
        <row r="1423">
          <cell r="E1423" t="str">
            <v>KWANG</v>
          </cell>
        </row>
        <row r="1424">
          <cell r="E1424" t="str">
            <v>KWANKWASO</v>
          </cell>
        </row>
        <row r="1425">
          <cell r="E1425" t="str">
            <v>KWANYAWA</v>
          </cell>
        </row>
        <row r="1426">
          <cell r="E1426" t="str">
            <v>KWARA</v>
          </cell>
        </row>
        <row r="1427">
          <cell r="E1427" t="str">
            <v>KWARA</v>
          </cell>
        </row>
        <row r="1428">
          <cell r="E1428" t="str">
            <v>KWARAU</v>
          </cell>
        </row>
        <row r="1429">
          <cell r="E1429" t="str">
            <v>KWARBAI "A"</v>
          </cell>
        </row>
        <row r="1430">
          <cell r="E1430" t="str">
            <v>KWARBAI "B"</v>
          </cell>
        </row>
        <row r="1431">
          <cell r="E1431" t="str">
            <v>KWARE</v>
          </cell>
        </row>
        <row r="1432">
          <cell r="E1432" t="str">
            <v>KWAREN GANUWA</v>
          </cell>
        </row>
        <row r="1433">
          <cell r="E1433" t="str">
            <v>KWARHI</v>
          </cell>
        </row>
        <row r="1434">
          <cell r="E1434" t="str">
            <v>KWARKIYA</v>
          </cell>
        </row>
        <row r="1435">
          <cell r="E1435" t="str">
            <v>KWAS</v>
          </cell>
        </row>
        <row r="1436">
          <cell r="E1436" t="str">
            <v>KWASHBAWA</v>
          </cell>
        </row>
        <row r="1437">
          <cell r="E1437" t="str">
            <v>KWASSALLO</v>
          </cell>
        </row>
        <row r="1438">
          <cell r="E1438" t="str">
            <v>KWASSAM</v>
          </cell>
        </row>
        <row r="1439">
          <cell r="E1439" t="str">
            <v>KWATARKWASHI</v>
          </cell>
        </row>
        <row r="1440">
          <cell r="E1440" t="str">
            <v>KWATAS</v>
          </cell>
        </row>
        <row r="1441">
          <cell r="E1441" t="str">
            <v>KWATURU</v>
          </cell>
        </row>
        <row r="1442">
          <cell r="E1442" t="str">
            <v>KWAYA KUSAR</v>
          </cell>
        </row>
        <row r="1443">
          <cell r="E1443" t="str">
            <v>KWAYA-BUR/TANGA RUMTA</v>
          </cell>
        </row>
        <row r="1444">
          <cell r="E1444" t="str">
            <v>KWESATI</v>
          </cell>
        </row>
        <row r="1445">
          <cell r="E1445" t="str">
            <v>KYAKALE</v>
          </cell>
        </row>
        <row r="1446">
          <cell r="E1446" t="str">
            <v>KYALLI</v>
          </cell>
        </row>
        <row r="1447">
          <cell r="E1447" t="str">
            <v>KYAM BARAWA</v>
          </cell>
        </row>
        <row r="1448">
          <cell r="E1448" t="str">
            <v>KYARAM</v>
          </cell>
        </row>
        <row r="1449">
          <cell r="E1449" t="str">
            <v>LAFIYA</v>
          </cell>
        </row>
        <row r="1450">
          <cell r="E1450" t="str">
            <v>LAFIYA</v>
          </cell>
        </row>
        <row r="1451">
          <cell r="E1451" t="str">
            <v>LAGO</v>
          </cell>
        </row>
        <row r="1452">
          <cell r="E1452" t="str">
            <v>LAJAWA</v>
          </cell>
        </row>
        <row r="1453">
          <cell r="E1453" t="str">
            <v>LAJE</v>
          </cell>
        </row>
        <row r="1454">
          <cell r="E1454" t="str">
            <v>LAKWAYA</v>
          </cell>
        </row>
        <row r="1455">
          <cell r="E1455" t="str">
            <v>LALAIPIDO</v>
          </cell>
        </row>
        <row r="1456">
          <cell r="E1456" t="str">
            <v>LALIN</v>
          </cell>
        </row>
        <row r="1457">
          <cell r="E1457" t="str">
            <v>LAMBAGA/ARIKPA</v>
          </cell>
        </row>
        <row r="1458">
          <cell r="E1458" t="str">
            <v>LAMBU</v>
          </cell>
        </row>
        <row r="1459">
          <cell r="E1459" t="str">
            <v>LAME</v>
          </cell>
        </row>
        <row r="1460">
          <cell r="E1460" t="str">
            <v>LAMIDO BORNO</v>
          </cell>
        </row>
        <row r="1461">
          <cell r="E1461" t="str">
            <v>LAMINGA</v>
          </cell>
        </row>
        <row r="1462">
          <cell r="E1462" t="str">
            <v>LAMISULA/JABBA MARI</v>
          </cell>
        </row>
        <row r="1463">
          <cell r="E1463" t="str">
            <v>LAMMA</v>
          </cell>
        </row>
        <row r="1464">
          <cell r="E1464" t="str">
            <v>LAMORDE</v>
          </cell>
        </row>
        <row r="1465">
          <cell r="E1465" t="str">
            <v>LAMURDE</v>
          </cell>
        </row>
        <row r="1466">
          <cell r="E1466" t="str">
            <v>LANGAI</v>
          </cell>
        </row>
        <row r="1467">
          <cell r="E1467" t="str">
            <v>LANGEL</v>
          </cell>
        </row>
        <row r="1468">
          <cell r="E1468" t="str">
            <v>LANGSHI</v>
          </cell>
        </row>
        <row r="1469">
          <cell r="E1469" t="str">
            <v>LANKANG</v>
          </cell>
        </row>
        <row r="1470">
          <cell r="E1470" t="str">
            <v>LANZAI</v>
          </cell>
        </row>
        <row r="1471">
          <cell r="E1471" t="str">
            <v>LAPAN</v>
          </cell>
        </row>
        <row r="1472">
          <cell r="E1472" t="str">
            <v>LASHEL</v>
          </cell>
        </row>
        <row r="1473">
          <cell r="E1473" t="str">
            <v>LASSA</v>
          </cell>
        </row>
        <row r="1474">
          <cell r="E1474" t="str">
            <v>LAU I</v>
          </cell>
        </row>
        <row r="1475">
          <cell r="E1475" t="str">
            <v>LAU II</v>
          </cell>
        </row>
        <row r="1476">
          <cell r="E1476" t="str">
            <v>LAUSU</v>
          </cell>
        </row>
        <row r="1477">
          <cell r="E1477" t="str">
            <v>LAWANTI / MALAM / MASTARI / ABBARAM</v>
          </cell>
        </row>
        <row r="1478">
          <cell r="E1478" t="str">
            <v>LAYI</v>
          </cell>
        </row>
        <row r="1479">
          <cell r="E1479" t="str">
            <v>LAZURU</v>
          </cell>
        </row>
        <row r="1480">
          <cell r="E1480" t="str">
            <v>LEKO</v>
          </cell>
        </row>
        <row r="1481">
          <cell r="E1481" t="str">
            <v>LENI</v>
          </cell>
        </row>
        <row r="1482">
          <cell r="E1482" t="str">
            <v>LERE</v>
          </cell>
        </row>
        <row r="1483">
          <cell r="E1483" t="str">
            <v>LERE  SOUTH</v>
          </cell>
        </row>
        <row r="1484">
          <cell r="E1484" t="str">
            <v>LERE NORTH</v>
          </cell>
        </row>
        <row r="1485">
          <cell r="E1485" t="str">
            <v>LESSEL</v>
          </cell>
        </row>
        <row r="1486">
          <cell r="E1486" t="str">
            <v>LIBBO</v>
          </cell>
        </row>
        <row r="1487">
          <cell r="E1487" t="str">
            <v>LIEV I</v>
          </cell>
        </row>
        <row r="1488">
          <cell r="E1488" t="str">
            <v>LIEV II</v>
          </cell>
        </row>
        <row r="1489">
          <cell r="E1489" t="str">
            <v>LIKORO</v>
          </cell>
        </row>
        <row r="1490">
          <cell r="E1490" t="str">
            <v>LIMAN ABAJI</v>
          </cell>
        </row>
        <row r="1491">
          <cell r="E1491" t="str">
            <v>LIMANCIN-KONA</v>
          </cell>
        </row>
        <row r="1492">
          <cell r="E1492" t="str">
            <v>LIMANTI</v>
          </cell>
        </row>
        <row r="1493">
          <cell r="E1493" t="str">
            <v>LIMANTI</v>
          </cell>
        </row>
        <row r="1494">
          <cell r="E1494" t="str">
            <v>LIMANTI</v>
          </cell>
        </row>
        <row r="1495">
          <cell r="E1495" t="str">
            <v>LIMAWA</v>
          </cell>
        </row>
        <row r="1496">
          <cell r="E1496" t="str">
            <v>LIPCHOK</v>
          </cell>
        </row>
        <row r="1497">
          <cell r="E1497" t="str">
            <v>LISSAM I</v>
          </cell>
        </row>
        <row r="1498">
          <cell r="E1498" t="str">
            <v>LISSAM II</v>
          </cell>
        </row>
        <row r="1499">
          <cell r="E1499" t="str">
            <v>LIZZIN KEFFI/EZZEN</v>
          </cell>
        </row>
        <row r="1500">
          <cell r="E1500" t="str">
            <v>LOBIRING</v>
          </cell>
        </row>
        <row r="1501">
          <cell r="E1501" t="str">
            <v>LOGUMANE</v>
          </cell>
        </row>
        <row r="1502">
          <cell r="E1502" t="str">
            <v>LOKO</v>
          </cell>
        </row>
        <row r="1503">
          <cell r="E1503" t="str">
            <v>LOKORO</v>
          </cell>
        </row>
        <row r="1504">
          <cell r="E1504" t="str">
            <v>LOKUWA</v>
          </cell>
        </row>
        <row r="1505">
          <cell r="E1505" t="str">
            <v>LOSKURI</v>
          </cell>
        </row>
        <row r="1506">
          <cell r="E1506" t="str">
            <v>LUGGERE</v>
          </cell>
        </row>
        <row r="1507">
          <cell r="E1507" t="str">
            <v>LUMBU</v>
          </cell>
        </row>
        <row r="1508">
          <cell r="E1508" t="str">
            <v>LUMBUV</v>
          </cell>
        </row>
        <row r="1509">
          <cell r="E1509" t="str">
            <v>LUSA  "A"</v>
          </cell>
        </row>
        <row r="1510">
          <cell r="E1510" t="str">
            <v>LUSA  "B"</v>
          </cell>
        </row>
        <row r="1511">
          <cell r="E1511" t="str">
            <v>LUSA  "C"</v>
          </cell>
        </row>
        <row r="1512">
          <cell r="E1512" t="str">
            <v>MA'AFA</v>
          </cell>
        </row>
        <row r="1513">
          <cell r="E1513" t="str">
            <v>MABUDI</v>
          </cell>
        </row>
        <row r="1514">
          <cell r="E1514" t="str">
            <v>MADA</v>
          </cell>
        </row>
        <row r="1515">
          <cell r="E1515" t="str">
            <v>MADA</v>
          </cell>
        </row>
        <row r="1516">
          <cell r="E1516" t="str">
            <v>MADA STATION</v>
          </cell>
        </row>
        <row r="1517">
          <cell r="E1517" t="str">
            <v>MADACHI</v>
          </cell>
        </row>
        <row r="1518">
          <cell r="E1518" t="str">
            <v>MADACHI/GANGAI</v>
          </cell>
        </row>
        <row r="1519">
          <cell r="E1519" t="str">
            <v>MADADI</v>
          </cell>
        </row>
        <row r="1520">
          <cell r="E1520" t="str">
            <v>MADAGALI</v>
          </cell>
        </row>
        <row r="1521">
          <cell r="E1521" t="str">
            <v>MADAKI</v>
          </cell>
        </row>
        <row r="1522">
          <cell r="E1522" t="str">
            <v>MADAKIYA</v>
          </cell>
        </row>
        <row r="1523">
          <cell r="E1523" t="str">
            <v>MADANGALA</v>
          </cell>
        </row>
        <row r="1524">
          <cell r="E1524" t="str">
            <v>MADARA</v>
          </cell>
        </row>
        <row r="1525">
          <cell r="E1525" t="str">
            <v>MADARI MATA</v>
          </cell>
        </row>
        <row r="1526">
          <cell r="E1526" t="str">
            <v>MADAUCHI</v>
          </cell>
        </row>
        <row r="1527">
          <cell r="E1527" t="str">
            <v>MADAWAKI</v>
          </cell>
        </row>
        <row r="1528">
          <cell r="E1528" t="str">
            <v>MADIGAWA</v>
          </cell>
        </row>
        <row r="1529">
          <cell r="E1529" t="str">
            <v>MADOBI</v>
          </cell>
        </row>
        <row r="1530">
          <cell r="E1530" t="str">
            <v>MADZI</v>
          </cell>
        </row>
        <row r="1531">
          <cell r="E1531" t="str">
            <v>MAFA</v>
          </cell>
        </row>
        <row r="1532">
          <cell r="E1532" t="str">
            <v>MAFARA</v>
          </cell>
        </row>
        <row r="1533">
          <cell r="E1533" t="str">
            <v>MAFONI</v>
          </cell>
        </row>
        <row r="1534">
          <cell r="E1534" t="str">
            <v>MAGAJI</v>
          </cell>
        </row>
        <row r="1535">
          <cell r="E1535" t="str">
            <v>MAGAJIN GARI</v>
          </cell>
        </row>
        <row r="1536">
          <cell r="E1536" t="str">
            <v>MAGAJIN GARI I</v>
          </cell>
        </row>
        <row r="1537">
          <cell r="E1537" t="str">
            <v>MAGAJIN GARI II</v>
          </cell>
        </row>
        <row r="1538">
          <cell r="E1538" t="str">
            <v>MAGAJIN GARI III</v>
          </cell>
        </row>
        <row r="1539">
          <cell r="E1539" t="str">
            <v>MAGAMA</v>
          </cell>
        </row>
        <row r="1540">
          <cell r="E1540" t="str">
            <v>MAGAMI</v>
          </cell>
        </row>
        <row r="1541">
          <cell r="E1541" t="str">
            <v>MAGAMI</v>
          </cell>
        </row>
        <row r="1542">
          <cell r="E1542" t="str">
            <v>MAGARTA / SHEFFRI</v>
          </cell>
        </row>
        <row r="1543">
          <cell r="E1543" t="str">
            <v>MAGU</v>
          </cell>
        </row>
        <row r="1544">
          <cell r="E1544" t="str">
            <v>MAGUMERI</v>
          </cell>
        </row>
        <row r="1545">
          <cell r="E1545" t="str">
            <v>MAH</v>
          </cell>
        </row>
        <row r="1546">
          <cell r="E1546" t="str">
            <v>MAI GEMU</v>
          </cell>
        </row>
        <row r="1547">
          <cell r="E1547" t="str">
            <v>MAIBURJI</v>
          </cell>
        </row>
        <row r="1548">
          <cell r="E1548" t="str">
            <v>MAIGANA</v>
          </cell>
        </row>
        <row r="1549">
          <cell r="E1549" t="str">
            <v>MAIGIZO 'A'</v>
          </cell>
        </row>
        <row r="1550">
          <cell r="E1550" t="str">
            <v>MAIHA GARI</v>
          </cell>
        </row>
        <row r="1551">
          <cell r="E1551" t="str">
            <v>MAIHULA</v>
          </cell>
        </row>
        <row r="1552">
          <cell r="E1552" t="str">
            <v>MAI-IDANU</v>
          </cell>
        </row>
        <row r="1553">
          <cell r="E1553" t="str">
            <v>MAIJUJU</v>
          </cell>
        </row>
        <row r="1554">
          <cell r="E1554" t="str">
            <v>MAIMADI</v>
          </cell>
        </row>
        <row r="1555">
          <cell r="E1555" t="str">
            <v>MAIMAKAWA</v>
          </cell>
        </row>
        <row r="1556">
          <cell r="E1556" t="str">
            <v>MAIMUSARI</v>
          </cell>
        </row>
        <row r="1557">
          <cell r="E1557" t="str">
            <v>MAINAKO</v>
          </cell>
        </row>
        <row r="1558">
          <cell r="E1558" t="str">
            <v>MAINIKA</v>
          </cell>
        </row>
        <row r="1559">
          <cell r="E1559" t="str">
            <v>MAINOK</v>
          </cell>
        </row>
        <row r="1560">
          <cell r="E1560" t="str">
            <v>MAIRAMRI / YELERI / BAZAMRI</v>
          </cell>
        </row>
        <row r="1561">
          <cell r="E1561" t="str">
            <v>MAIRARI</v>
          </cell>
        </row>
        <row r="1562">
          <cell r="E1562" t="str">
            <v>MAIRI</v>
          </cell>
        </row>
        <row r="1563">
          <cell r="E1563" t="str">
            <v>MAISANDARI</v>
          </cell>
        </row>
        <row r="1564">
          <cell r="E1564" t="str">
            <v>MAITSIDAU</v>
          </cell>
        </row>
        <row r="1565">
          <cell r="E1565" t="str">
            <v>MAIWA</v>
          </cell>
        </row>
        <row r="1566">
          <cell r="E1566" t="str">
            <v>MAIWA</v>
          </cell>
        </row>
        <row r="1567">
          <cell r="E1567" t="str">
            <v>MAJIDADI</v>
          </cell>
        </row>
        <row r="1568">
          <cell r="E1568" t="str">
            <v>MAJIDADI 'A'</v>
          </cell>
        </row>
        <row r="1569">
          <cell r="E1569" t="str">
            <v>MAJIDADI 'B'</v>
          </cell>
        </row>
        <row r="1570">
          <cell r="E1570" t="str">
            <v>MAKAMA</v>
          </cell>
        </row>
        <row r="1571">
          <cell r="E1571" t="str">
            <v>MAKAMA 'A'</v>
          </cell>
        </row>
        <row r="1572">
          <cell r="E1572" t="str">
            <v>MAKAMA 'B'</v>
          </cell>
        </row>
        <row r="1573">
          <cell r="E1573" t="str">
            <v>MAKAMA/SARKI BAKI</v>
          </cell>
        </row>
        <row r="1574">
          <cell r="E1574" t="str">
            <v>MAKAMI</v>
          </cell>
        </row>
        <row r="1575">
          <cell r="E1575" t="str">
            <v>MAKARFI</v>
          </cell>
        </row>
        <row r="1576">
          <cell r="E1576" t="str">
            <v>MAKAWA</v>
          </cell>
        </row>
        <row r="1577">
          <cell r="E1577" t="str">
            <v>MAKERA</v>
          </cell>
        </row>
        <row r="1578">
          <cell r="E1578" t="str">
            <v>MAKODA</v>
          </cell>
        </row>
        <row r="1579">
          <cell r="E1579" t="str">
            <v>MAKWANGIJI</v>
          </cell>
        </row>
        <row r="1580">
          <cell r="E1580" t="str">
            <v>MAKWARO</v>
          </cell>
        </row>
        <row r="1581">
          <cell r="E1581" t="str">
            <v>MALALA</v>
          </cell>
        </row>
        <row r="1582">
          <cell r="E1582" t="str">
            <v>MALAM KAUNARI</v>
          </cell>
        </row>
        <row r="1583">
          <cell r="E1583" t="str">
            <v>MALAM SIDI</v>
          </cell>
        </row>
        <row r="1584">
          <cell r="E1584" t="str">
            <v>MALLAGUM</v>
          </cell>
        </row>
        <row r="1585">
          <cell r="E1585" t="str">
            <v>MALLAM MAJA</v>
          </cell>
        </row>
        <row r="1586">
          <cell r="E1586" t="str">
            <v>MALLAMFATORI KESSA</v>
          </cell>
        </row>
        <row r="1587">
          <cell r="E1587" t="str">
            <v>MALLERI</v>
          </cell>
        </row>
        <row r="1588">
          <cell r="E1588" t="str">
            <v>MANCHOK</v>
          </cell>
        </row>
        <row r="1589">
          <cell r="E1589" t="str">
            <v>MANDALA</v>
          </cell>
        </row>
        <row r="1590">
          <cell r="E1590" t="str">
            <v>MANDARA GIRAU</v>
          </cell>
        </row>
        <row r="1591">
          <cell r="E1591" t="str">
            <v>MANDAWARI</v>
          </cell>
        </row>
        <row r="1592">
          <cell r="E1592" t="str">
            <v>MANGAR</v>
          </cell>
        </row>
        <row r="1593">
          <cell r="E1593" t="str">
            <v>MANGOR</v>
          </cell>
        </row>
        <row r="1594">
          <cell r="E1594" t="str">
            <v>MANGU  1</v>
          </cell>
        </row>
        <row r="1595">
          <cell r="E1595" t="str">
            <v>MANGU  11</v>
          </cell>
        </row>
        <row r="1596">
          <cell r="E1596" t="str">
            <v>MANGU HALLE</v>
          </cell>
        </row>
        <row r="1597">
          <cell r="E1597" t="str">
            <v>MANGUN</v>
          </cell>
        </row>
        <row r="1598">
          <cell r="E1598" t="str">
            <v>MANGUNA</v>
          </cell>
        </row>
        <row r="1599">
          <cell r="E1599" t="str">
            <v>MANJEKIN</v>
          </cell>
        </row>
        <row r="1600">
          <cell r="E1600" t="str">
            <v>MANYA</v>
          </cell>
        </row>
        <row r="1601">
          <cell r="E1601" t="str">
            <v>MAPEO</v>
          </cell>
        </row>
        <row r="1602">
          <cell r="E1602" t="str">
            <v>MARA / PALAMA</v>
          </cell>
        </row>
        <row r="1603">
          <cell r="E1603" t="str">
            <v>MARADUN NORTH</v>
          </cell>
        </row>
        <row r="1604">
          <cell r="E1604" t="str">
            <v>MARADUN SOUTH</v>
          </cell>
        </row>
        <row r="1605">
          <cell r="E1605" t="str">
            <v>MARAKU</v>
          </cell>
        </row>
        <row r="1606">
          <cell r="E1606" t="str">
            <v>MARAKU</v>
          </cell>
        </row>
        <row r="1607">
          <cell r="E1607" t="str">
            <v>MARAMA/KIDANG</v>
          </cell>
        </row>
        <row r="1608">
          <cell r="E1608" t="str">
            <v>MARARRABA</v>
          </cell>
        </row>
        <row r="1609">
          <cell r="E1609" t="str">
            <v>MARGUBA</v>
          </cell>
        </row>
        <row r="1610">
          <cell r="E1610" t="str">
            <v>MARIRI</v>
          </cell>
        </row>
        <row r="1611">
          <cell r="E1611" t="str">
            <v>MARIT/MAZAT</v>
          </cell>
        </row>
        <row r="1612">
          <cell r="E1612" t="str">
            <v>MARKA / MALGE / AMCHAKA</v>
          </cell>
        </row>
        <row r="1613">
          <cell r="E1613" t="str">
            <v>MARKE</v>
          </cell>
        </row>
        <row r="1614">
          <cell r="E1614" t="str">
            <v>MARO</v>
          </cell>
        </row>
        <row r="1615">
          <cell r="E1615" t="str">
            <v>MARTE</v>
          </cell>
        </row>
        <row r="1616">
          <cell r="E1616" t="str">
            <v>MARU</v>
          </cell>
        </row>
        <row r="1617">
          <cell r="E1617" t="str">
            <v>MASAMA</v>
          </cell>
        </row>
        <row r="1618">
          <cell r="E1618" t="str">
            <v>MASANAWA</v>
          </cell>
        </row>
        <row r="1619">
          <cell r="E1619" t="str">
            <v>MASBA / DALWA WEST</v>
          </cell>
        </row>
        <row r="1620">
          <cell r="E1620" t="str">
            <v>MASHAMARI</v>
          </cell>
        </row>
        <row r="1621">
          <cell r="E1621" t="str">
            <v>MASHEM</v>
          </cell>
        </row>
        <row r="1622">
          <cell r="E1622" t="str">
            <v>MASHEMA</v>
          </cell>
        </row>
        <row r="1623">
          <cell r="E1623" t="str">
            <v>MASU</v>
          </cell>
        </row>
        <row r="1624">
          <cell r="E1624" t="str">
            <v>MASU</v>
          </cell>
        </row>
        <row r="1625">
          <cell r="E1625" t="str">
            <v>MATAN FADA</v>
          </cell>
        </row>
        <row r="1626">
          <cell r="E1626" t="str">
            <v>MATSERI</v>
          </cell>
        </row>
        <row r="1627">
          <cell r="E1627" t="str">
            <v>MAVO</v>
          </cell>
        </row>
        <row r="1628">
          <cell r="E1628" t="str">
            <v>MAWULLI</v>
          </cell>
        </row>
        <row r="1629">
          <cell r="E1629" t="str">
            <v>MAYANA</v>
          </cell>
        </row>
        <row r="1630">
          <cell r="E1630" t="str">
            <v>MAYANCHI</v>
          </cell>
        </row>
        <row r="1631">
          <cell r="E1631" t="str">
            <v>MAYERE</v>
          </cell>
        </row>
        <row r="1632">
          <cell r="E1632" t="str">
            <v>MAYO BANI</v>
          </cell>
        </row>
        <row r="1633">
          <cell r="E1633" t="str">
            <v>MAYO FARANG</v>
          </cell>
        </row>
        <row r="1634">
          <cell r="E1634" t="str">
            <v>MAYO GOI</v>
          </cell>
        </row>
        <row r="1635">
          <cell r="E1635" t="str">
            <v>MAYO INE</v>
          </cell>
        </row>
        <row r="1636">
          <cell r="E1636" t="str">
            <v>MAYO LOPE</v>
          </cell>
        </row>
        <row r="1637">
          <cell r="E1637" t="str">
            <v>MAYO LOPE</v>
          </cell>
        </row>
        <row r="1638">
          <cell r="E1638" t="str">
            <v>MAYO RANEWO</v>
          </cell>
        </row>
        <row r="1639">
          <cell r="E1639" t="str">
            <v>MAYO SELBE</v>
          </cell>
        </row>
        <row r="1640">
          <cell r="E1640" t="str">
            <v>MAYO-BELWA</v>
          </cell>
        </row>
        <row r="1641">
          <cell r="E1641" t="str">
            <v>MAYOKALAYE</v>
          </cell>
        </row>
        <row r="1642">
          <cell r="E1642" t="str">
            <v>MAYO-NDAGA</v>
          </cell>
        </row>
        <row r="1643">
          <cell r="E1643" t="str">
            <v>MAYONGULI</v>
          </cell>
        </row>
        <row r="1644">
          <cell r="E1644" t="str">
            <v>MBAA VARAKAA</v>
          </cell>
        </row>
        <row r="1645">
          <cell r="E1645" t="str">
            <v>MBAADE</v>
          </cell>
        </row>
        <row r="1646">
          <cell r="E1646" t="str">
            <v>MBAAJIR AKAA</v>
          </cell>
        </row>
        <row r="1647">
          <cell r="E1647" t="str">
            <v>MBAAKA</v>
          </cell>
        </row>
        <row r="1648">
          <cell r="E1648" t="str">
            <v>MBAAKURA</v>
          </cell>
        </row>
        <row r="1649">
          <cell r="E1649" t="str">
            <v>MBAANKU</v>
          </cell>
        </row>
        <row r="1650">
          <cell r="E1650" t="str">
            <v>MBAANYAM</v>
          </cell>
        </row>
        <row r="1651">
          <cell r="E1651" t="str">
            <v>MBAAPEN</v>
          </cell>
        </row>
        <row r="1652">
          <cell r="E1652" t="str">
            <v>MBAATIRKYAA</v>
          </cell>
        </row>
        <row r="1653">
          <cell r="E1653" t="str">
            <v>MBAAYO</v>
          </cell>
        </row>
        <row r="1654">
          <cell r="E1654" t="str">
            <v>MBAAZAGEE</v>
          </cell>
        </row>
        <row r="1655">
          <cell r="E1655" t="str">
            <v>MBABAI</v>
          </cell>
        </row>
        <row r="1656">
          <cell r="E1656" t="str">
            <v>MBABUANDE</v>
          </cell>
        </row>
        <row r="1657">
          <cell r="E1657" t="str">
            <v>MBABUR</v>
          </cell>
        </row>
        <row r="1658">
          <cell r="E1658" t="str">
            <v>MBACHAVER IKYONDO</v>
          </cell>
        </row>
        <row r="1659">
          <cell r="E1659" t="str">
            <v>MBACHER</v>
          </cell>
        </row>
        <row r="1660">
          <cell r="E1660" t="str">
            <v>MBACHOHON</v>
          </cell>
        </row>
        <row r="1661">
          <cell r="E1661" t="str">
            <v>MBADAM</v>
          </cell>
        </row>
        <row r="1662">
          <cell r="E1662" t="str">
            <v>MBADEDE</v>
          </cell>
        </row>
        <row r="1663">
          <cell r="E1663" t="str">
            <v>MBADIM</v>
          </cell>
        </row>
        <row r="1664">
          <cell r="E1664" t="str">
            <v>MBADURA</v>
          </cell>
        </row>
        <row r="1665">
          <cell r="E1665" t="str">
            <v>MBADWEM</v>
          </cell>
        </row>
        <row r="1666">
          <cell r="E1666" t="str">
            <v>MBADYUL</v>
          </cell>
        </row>
        <row r="1667">
          <cell r="E1667" t="str">
            <v>MBAGBA</v>
          </cell>
        </row>
        <row r="1668">
          <cell r="E1668" t="str">
            <v>MBAGBA/MBAIKYAN</v>
          </cell>
        </row>
        <row r="1669">
          <cell r="E1669" t="str">
            <v>MBAGBAM</v>
          </cell>
        </row>
        <row r="1670">
          <cell r="E1670" t="str">
            <v>MBAGBER</v>
          </cell>
        </row>
        <row r="1671">
          <cell r="E1671" t="str">
            <v>MBAGBERA</v>
          </cell>
        </row>
        <row r="1672">
          <cell r="E1672" t="str">
            <v>MBAGUSA/MBATSER</v>
          </cell>
        </row>
        <row r="1673">
          <cell r="E1673" t="str">
            <v>MBAGWAZA</v>
          </cell>
        </row>
        <row r="1674">
          <cell r="E1674" t="str">
            <v>MBAGWE</v>
          </cell>
        </row>
        <row r="1675">
          <cell r="E1675" t="str">
            <v>MBAIASE</v>
          </cell>
        </row>
        <row r="1676">
          <cell r="E1676" t="str">
            <v>MBAIGBA</v>
          </cell>
        </row>
        <row r="1677">
          <cell r="E1677" t="str">
            <v>MBAIKYAA</v>
          </cell>
        </row>
        <row r="1678">
          <cell r="E1678" t="str">
            <v>MBAIKYAAN</v>
          </cell>
        </row>
        <row r="1679">
          <cell r="E1679" t="str">
            <v>MBAIKYASE</v>
          </cell>
        </row>
        <row r="1680">
          <cell r="E1680" t="str">
            <v>MBAIKYO/MBAYIA</v>
          </cell>
        </row>
        <row r="1681">
          <cell r="E1681" t="str">
            <v>MBAIKYONGO/NYIFON</v>
          </cell>
        </row>
        <row r="1682">
          <cell r="E1682" t="str">
            <v>MBAIKYOR</v>
          </cell>
        </row>
        <row r="1683">
          <cell r="E1683" t="str">
            <v>MBAIKYU</v>
          </cell>
        </row>
        <row r="1684">
          <cell r="E1684" t="str">
            <v>MBAITYOUGH</v>
          </cell>
        </row>
        <row r="1685">
          <cell r="E1685" t="str">
            <v>MBAIWARNYAM</v>
          </cell>
        </row>
        <row r="1686">
          <cell r="E1686" t="str">
            <v>MBAJIR</v>
          </cell>
        </row>
        <row r="1687">
          <cell r="E1687" t="str">
            <v>MBAJOR</v>
          </cell>
        </row>
        <row r="1688">
          <cell r="E1688" t="str">
            <v>MBAKAANGE</v>
          </cell>
        </row>
        <row r="1689">
          <cell r="E1689" t="str">
            <v>MBAKE</v>
          </cell>
        </row>
        <row r="1690">
          <cell r="E1690" t="str">
            <v>MBAKETSA</v>
          </cell>
        </row>
        <row r="1691">
          <cell r="E1691" t="str">
            <v>MBAKPER</v>
          </cell>
        </row>
        <row r="1692">
          <cell r="E1692" t="str">
            <v>MBAKUHA</v>
          </cell>
        </row>
        <row r="1693">
          <cell r="E1693" t="str">
            <v>MBAKWAKEM</v>
          </cell>
        </row>
        <row r="1694">
          <cell r="E1694" t="str">
            <v>MBAKWEN</v>
          </cell>
        </row>
        <row r="1695">
          <cell r="E1695" t="str">
            <v>MBAKYAAN</v>
          </cell>
        </row>
        <row r="1696">
          <cell r="E1696" t="str">
            <v>MBAKYAHA</v>
          </cell>
        </row>
        <row r="1697">
          <cell r="E1697" t="str">
            <v>MBALAGH</v>
          </cell>
        </row>
        <row r="1698">
          <cell r="E1698" t="str">
            <v>MBALALA</v>
          </cell>
        </row>
        <row r="1699">
          <cell r="E1699" t="str">
            <v>MBALOM</v>
          </cell>
        </row>
        <row r="1700">
          <cell r="E1700" t="str">
            <v>MBAMBA</v>
          </cell>
        </row>
        <row r="1701">
          <cell r="E1701" t="str">
            <v>MBAMNGA</v>
          </cell>
        </row>
        <row r="1702">
          <cell r="E1702" t="str">
            <v>MBAMOI</v>
          </cell>
        </row>
        <row r="1703">
          <cell r="E1703" t="str">
            <v>MBAN/ZAMKO</v>
          </cell>
        </row>
        <row r="1704">
          <cell r="E1704" t="str">
            <v>MBANOR</v>
          </cell>
        </row>
        <row r="1705">
          <cell r="E1705" t="str">
            <v>MBANYAGBER</v>
          </cell>
        </row>
        <row r="1706">
          <cell r="E1706" t="str">
            <v>MBANYAMSHI</v>
          </cell>
        </row>
        <row r="1707">
          <cell r="E1707" t="str">
            <v>MBANYUMANGBAGH</v>
          </cell>
        </row>
        <row r="1708">
          <cell r="E1708" t="str">
            <v>MBAPA</v>
          </cell>
        </row>
        <row r="1709">
          <cell r="E1709" t="str">
            <v>MBAR/MANGAR</v>
          </cell>
        </row>
        <row r="1710">
          <cell r="E1710" t="str">
            <v>MBASOMBO</v>
          </cell>
        </row>
        <row r="1711">
          <cell r="E1711" t="str">
            <v>MBATAN</v>
          </cell>
        </row>
        <row r="1712">
          <cell r="E1712" t="str">
            <v>MBATER</v>
          </cell>
        </row>
        <row r="1713">
          <cell r="E1713" t="str">
            <v>MBATIAN</v>
          </cell>
        </row>
        <row r="1714">
          <cell r="E1714" t="str">
            <v>MBATSEN</v>
          </cell>
        </row>
        <row r="1715">
          <cell r="E1715" t="str">
            <v>MBATSER</v>
          </cell>
        </row>
        <row r="1716">
          <cell r="E1716" t="str">
            <v>MBATULA/MBEREV</v>
          </cell>
        </row>
        <row r="1717">
          <cell r="E1717" t="str">
            <v>MBATYOUGH</v>
          </cell>
        </row>
        <row r="1718">
          <cell r="E1718" t="str">
            <v>MBATYU</v>
          </cell>
        </row>
        <row r="1719">
          <cell r="E1719" t="str">
            <v>MBAVOA</v>
          </cell>
        </row>
        <row r="1720">
          <cell r="E1720" t="str">
            <v>MBAVUUR</v>
          </cell>
        </row>
        <row r="1721">
          <cell r="E1721" t="str">
            <v>MBAWA</v>
          </cell>
        </row>
        <row r="1722">
          <cell r="E1722" t="str">
            <v>MBAWAR</v>
          </cell>
        </row>
        <row r="1723">
          <cell r="E1723" t="str">
            <v>MBAYA</v>
          </cell>
        </row>
        <row r="1724">
          <cell r="E1724" t="str">
            <v>MBAYAKA</v>
          </cell>
        </row>
        <row r="1725">
          <cell r="E1725" t="str">
            <v>MBAYAM</v>
          </cell>
        </row>
        <row r="1726">
          <cell r="E1726" t="str">
            <v>MBAYEGH</v>
          </cell>
        </row>
        <row r="1727">
          <cell r="E1727" t="str">
            <v>MBAYEGH/MBAIKYER</v>
          </cell>
        </row>
        <row r="1728">
          <cell r="E1728" t="str">
            <v>MBAYENGE</v>
          </cell>
        </row>
        <row r="1729">
          <cell r="E1729" t="str">
            <v>MBAYER/YANDEV</v>
          </cell>
        </row>
        <row r="1730">
          <cell r="E1730" t="str">
            <v>MBAYOM</v>
          </cell>
        </row>
        <row r="1731">
          <cell r="E1731" t="str">
            <v>MBAYONGO</v>
          </cell>
        </row>
        <row r="1732">
          <cell r="E1732" t="str">
            <v>MBAYONGO</v>
          </cell>
        </row>
        <row r="1733">
          <cell r="E1733" t="str">
            <v>MBAYOO</v>
          </cell>
        </row>
        <row r="1734">
          <cell r="E1734" t="str">
            <v>MBAZUN</v>
          </cell>
        </row>
        <row r="1735">
          <cell r="E1735" t="str">
            <v>MBOA KURA</v>
          </cell>
        </row>
        <row r="1736">
          <cell r="E1736" t="str">
            <v>MBULA KULI</v>
          </cell>
        </row>
        <row r="1737">
          <cell r="E1737" t="str">
            <v>MBULIYA / GONIRI / SIRAJA</v>
          </cell>
        </row>
        <row r="1738">
          <cell r="E1738" t="str">
            <v>MBULO</v>
          </cell>
        </row>
        <row r="1739">
          <cell r="E1739" t="str">
            <v>MEKIYA</v>
          </cell>
        </row>
        <row r="1740">
          <cell r="E1740" t="str">
            <v>MENEV</v>
          </cell>
        </row>
        <row r="1741">
          <cell r="E1741" t="str">
            <v>MERKYEN</v>
          </cell>
        </row>
        <row r="1742">
          <cell r="E1742" t="str">
            <v>MESAR-TUDU</v>
          </cell>
        </row>
        <row r="1743">
          <cell r="E1743" t="str">
            <v>MGBEBONGUN</v>
          </cell>
        </row>
        <row r="1744">
          <cell r="E1744" t="str">
            <v>MICHIHE</v>
          </cell>
        </row>
        <row r="1745">
          <cell r="E1745" t="str">
            <v>MICHIKA  I</v>
          </cell>
        </row>
        <row r="1746">
          <cell r="E1746" t="str">
            <v>MICHIKA  II</v>
          </cell>
        </row>
        <row r="1747">
          <cell r="E1747" t="str">
            <v>MIJILU</v>
          </cell>
        </row>
        <row r="1748">
          <cell r="E1748" t="str">
            <v>MINJIBIR</v>
          </cell>
        </row>
        <row r="1749">
          <cell r="E1749" t="str">
            <v>MINKISI/ WURO NGIKI</v>
          </cell>
        </row>
        <row r="1750">
          <cell r="E1750" t="str">
            <v>MINTAR</v>
          </cell>
        </row>
        <row r="1751">
          <cell r="E1751" t="str">
            <v>MIRINGA</v>
          </cell>
        </row>
        <row r="1752">
          <cell r="E1752" t="str">
            <v>MIYA  EAST</v>
          </cell>
        </row>
        <row r="1753">
          <cell r="E1753" t="str">
            <v>MIYA  WEST</v>
          </cell>
        </row>
        <row r="1754">
          <cell r="E1754" t="str">
            <v>MIYE</v>
          </cell>
        </row>
        <row r="1755">
          <cell r="E1755" t="str">
            <v>MODA / DLAKA / GHENJUWA</v>
          </cell>
        </row>
        <row r="1756">
          <cell r="E1756" t="str">
            <v>MODERN MARKET</v>
          </cell>
        </row>
        <row r="1757">
          <cell r="E1757" t="str">
            <v>MODIRE/ VINIKILANG</v>
          </cell>
        </row>
        <row r="1758">
          <cell r="E1758" t="str">
            <v>MODOMAWA EAST</v>
          </cell>
        </row>
        <row r="1759">
          <cell r="E1759" t="str">
            <v>MODOMAWA WEST</v>
          </cell>
        </row>
        <row r="1760">
          <cell r="E1760" t="str">
            <v>MODUARI / BARWARI</v>
          </cell>
        </row>
        <row r="1761">
          <cell r="E1761" t="str">
            <v>MODURI</v>
          </cell>
        </row>
        <row r="1762">
          <cell r="E1762" t="str">
            <v>MOEKAT</v>
          </cell>
        </row>
        <row r="1763">
          <cell r="E1763" t="str">
            <v>MOFIO</v>
          </cell>
        </row>
        <row r="1764">
          <cell r="E1764" t="str">
            <v>MOHOLO</v>
          </cell>
        </row>
        <row r="1765">
          <cell r="E1765" t="str">
            <v>MONGUNO</v>
          </cell>
        </row>
        <row r="1766">
          <cell r="E1766" t="str">
            <v>MONKIN A</v>
          </cell>
        </row>
        <row r="1767">
          <cell r="E1767" t="str">
            <v>MONKIN B</v>
          </cell>
        </row>
        <row r="1768">
          <cell r="E1768" t="str">
            <v>MOON</v>
          </cell>
        </row>
        <row r="1769">
          <cell r="E1769" t="str">
            <v>MORAI</v>
          </cell>
        </row>
        <row r="1770">
          <cell r="E1770" t="str">
            <v>MOROA</v>
          </cell>
        </row>
        <row r="1771">
          <cell r="E1771" t="str">
            <v>MUCHALLA</v>
          </cell>
        </row>
        <row r="1772">
          <cell r="E1772" t="str">
            <v>MUCHIA</v>
          </cell>
        </row>
        <row r="1773">
          <cell r="E1773" t="str">
            <v>MUDU / KAZA</v>
          </cell>
        </row>
        <row r="1774">
          <cell r="E1774" t="str">
            <v>MUGULBU/ YADAFA</v>
          </cell>
        </row>
        <row r="1775">
          <cell r="E1775" t="str">
            <v>MUJARA</v>
          </cell>
        </row>
        <row r="1776">
          <cell r="E1776" t="str">
            <v>MUJIGINE</v>
          </cell>
        </row>
        <row r="1777">
          <cell r="E1777" t="str">
            <v>MULGWAI / KOPCHI</v>
          </cell>
        </row>
        <row r="1778">
          <cell r="E1778" t="str">
            <v>MULIYE / JEMURI</v>
          </cell>
        </row>
        <row r="1779">
          <cell r="E1779" t="str">
            <v>MUN/MUNSAL</v>
          </cell>
        </row>
        <row r="1780">
          <cell r="E1780" t="str">
            <v>MUNBUTBO</v>
          </cell>
        </row>
        <row r="1781">
          <cell r="E1781" t="str">
            <v>MUNKAVICITA</v>
          </cell>
        </row>
        <row r="1782">
          <cell r="E1782" t="str">
            <v>MUNTSIRA</v>
          </cell>
        </row>
        <row r="1783">
          <cell r="E1783" t="str">
            <v>MURMUR  SOUTH</v>
          </cell>
        </row>
        <row r="1784">
          <cell r="E1784" t="str">
            <v>MURMUR NORTH</v>
          </cell>
        </row>
        <row r="1785">
          <cell r="E1785" t="str">
            <v>MUSHERE  WEST</v>
          </cell>
        </row>
        <row r="1786">
          <cell r="E1786" t="str">
            <v>MUSHERE CENTRAL</v>
          </cell>
        </row>
        <row r="1787">
          <cell r="E1787" t="str">
            <v>MUSSA</v>
          </cell>
        </row>
        <row r="1788">
          <cell r="E1788" t="str">
            <v>MUSUNE</v>
          </cell>
        </row>
        <row r="1789">
          <cell r="E1789" t="str">
            <v>MUTUM BIYU I</v>
          </cell>
        </row>
        <row r="1790">
          <cell r="E1790" t="str">
            <v>MUTUM BIYU II</v>
          </cell>
        </row>
        <row r="1791">
          <cell r="E1791" t="str">
            <v>MWONA</v>
          </cell>
        </row>
        <row r="1792">
          <cell r="E1792" t="str">
            <v>NAFADA CENTRAL</v>
          </cell>
        </row>
        <row r="1793">
          <cell r="E1793" t="str">
            <v>NAFADA EAST</v>
          </cell>
        </row>
        <row r="1794">
          <cell r="E1794" t="str">
            <v>NAFADA WEST</v>
          </cell>
        </row>
        <row r="1795">
          <cell r="E1795" t="str">
            <v>NAHUCE</v>
          </cell>
        </row>
        <row r="1796">
          <cell r="E1796" t="str">
            <v>NA'IBAWA</v>
          </cell>
        </row>
        <row r="1797">
          <cell r="E1797" t="str">
            <v>NAKERE</v>
          </cell>
        </row>
        <row r="1798">
          <cell r="E1798" t="str">
            <v>NAM NAI</v>
          </cell>
        </row>
        <row r="1799">
          <cell r="E1799" t="str">
            <v>NAMARAN</v>
          </cell>
        </row>
        <row r="1800">
          <cell r="E1800" t="str">
            <v>NAMTARI</v>
          </cell>
        </row>
        <row r="1801">
          <cell r="E1801" t="str">
            <v>NAMU</v>
          </cell>
        </row>
        <row r="1802">
          <cell r="E1802" t="str">
            <v>NANDU</v>
          </cell>
        </row>
        <row r="1803">
          <cell r="E1803" t="str">
            <v>NARAGUTA 'A'</v>
          </cell>
        </row>
        <row r="1804">
          <cell r="E1804" t="str">
            <v>NARAGUTA 'B'</v>
          </cell>
        </row>
        <row r="1805">
          <cell r="E1805" t="str">
            <v>NARAYI</v>
          </cell>
        </row>
        <row r="1806">
          <cell r="E1806" t="str">
            <v>NARIYA</v>
          </cell>
        </row>
        <row r="1807">
          <cell r="E1807" t="str">
            <v>NASARAWA</v>
          </cell>
        </row>
        <row r="1808">
          <cell r="E1808" t="str">
            <v>NASARAWA</v>
          </cell>
        </row>
        <row r="1809">
          <cell r="E1809" t="str">
            <v>NASARAWA</v>
          </cell>
        </row>
        <row r="1810">
          <cell r="E1810" t="str">
            <v>NASARAWA</v>
          </cell>
        </row>
        <row r="1811">
          <cell r="E1811" t="str">
            <v>NASARAWA  CENTRAL</v>
          </cell>
        </row>
        <row r="1812">
          <cell r="E1812" t="str">
            <v>NASARAWA BAKIN KASUWA</v>
          </cell>
        </row>
        <row r="1813">
          <cell r="E1813" t="str">
            <v>NASARAWA EAST</v>
          </cell>
        </row>
        <row r="1814">
          <cell r="E1814" t="str">
            <v>NASARAWA EGGON</v>
          </cell>
        </row>
        <row r="1815">
          <cell r="E1815" t="str">
            <v>NASARAWA GODAL EAST</v>
          </cell>
        </row>
        <row r="1816">
          <cell r="E1816" t="str">
            <v>NASARAWA GODAL WEST</v>
          </cell>
        </row>
        <row r="1817">
          <cell r="E1817" t="str">
            <v>NASARAWA MAIN TOWN</v>
          </cell>
        </row>
        <row r="1818">
          <cell r="E1818" t="str">
            <v>NASARAWA NORTH</v>
          </cell>
        </row>
        <row r="1819">
          <cell r="E1819" t="str">
            <v>NASARAWA NORTH</v>
          </cell>
        </row>
        <row r="1820">
          <cell r="E1820" t="str">
            <v>NASARAWA SOUTH</v>
          </cell>
        </row>
        <row r="1821">
          <cell r="E1821" t="str">
            <v>NASARU</v>
          </cell>
        </row>
        <row r="1822">
          <cell r="E1822" t="str">
            <v>NASSARAWO</v>
          </cell>
        </row>
        <row r="1823">
          <cell r="E1823" t="str">
            <v>NASSARAWO</v>
          </cell>
        </row>
        <row r="1824">
          <cell r="E1824" t="str">
            <v>NASSARAWO DEMSA</v>
          </cell>
        </row>
        <row r="1825">
          <cell r="E1825" t="str">
            <v>NASSARAWO JERENG</v>
          </cell>
        </row>
        <row r="1826">
          <cell r="E1826" t="str">
            <v>NASSARWAN DOYA</v>
          </cell>
        </row>
        <row r="1827">
          <cell r="E1827" t="str">
            <v>NATA'ALA</v>
          </cell>
        </row>
        <row r="1828">
          <cell r="E1828" t="str">
            <v>NDAFORO/GEANDA</v>
          </cell>
        </row>
        <row r="1829">
          <cell r="E1829" t="str">
            <v>NDIKONG</v>
          </cell>
        </row>
        <row r="1830">
          <cell r="E1830" t="str">
            <v>NDUFU</v>
          </cell>
        </row>
        <row r="1831">
          <cell r="E1831" t="str">
            <v>NDUKU</v>
          </cell>
        </row>
        <row r="1832">
          <cell r="E1832" t="str">
            <v>NDUM-YAJI</v>
          </cell>
        </row>
        <row r="1833">
          <cell r="E1833" t="str">
            <v>NDUYAH</v>
          </cell>
        </row>
        <row r="1834">
          <cell r="E1834" t="str">
            <v>NEMEL</v>
          </cell>
        </row>
        <row r="1835">
          <cell r="E1835" t="str">
            <v>NENZEV</v>
          </cell>
        </row>
        <row r="1836">
          <cell r="E1836" t="str">
            <v>NGALA WARD</v>
          </cell>
        </row>
        <row r="1837">
          <cell r="E1837" t="str">
            <v>NGAMDU</v>
          </cell>
        </row>
        <row r="1838">
          <cell r="E1838" t="str">
            <v>NGAMMA</v>
          </cell>
        </row>
        <row r="1839">
          <cell r="E1839" t="str">
            <v>NGBAKOWO</v>
          </cell>
        </row>
        <row r="1840">
          <cell r="E1840" t="str">
            <v>NGELEIWA</v>
          </cell>
        </row>
        <row r="1841">
          <cell r="E1841" t="str">
            <v>NGETRA</v>
          </cell>
        </row>
        <row r="1842">
          <cell r="E1842" t="str">
            <v>NGOHI</v>
          </cell>
        </row>
        <row r="1843">
          <cell r="E1843" t="str">
            <v>NGOSHE</v>
          </cell>
        </row>
        <row r="1844">
          <cell r="E1844" t="str">
            <v>NGUBALA</v>
          </cell>
        </row>
        <row r="1845">
          <cell r="E1845" t="str">
            <v>NGUDA / WUYARAM</v>
          </cell>
        </row>
        <row r="1846">
          <cell r="E1846" t="str">
            <v>NGUDAA/ADDAMARI</v>
          </cell>
        </row>
        <row r="1847">
          <cell r="E1847" t="str">
            <v>NGUDORAM</v>
          </cell>
        </row>
        <row r="1848">
          <cell r="E1848" t="str">
            <v>NGULDE</v>
          </cell>
        </row>
        <row r="1849">
          <cell r="E1849" t="str">
            <v>NGURNO</v>
          </cell>
        </row>
        <row r="1850">
          <cell r="E1850" t="str">
            <v>NGUROJE</v>
          </cell>
        </row>
        <row r="1851">
          <cell r="E1851" t="str">
            <v>NGURORE</v>
          </cell>
        </row>
        <row r="1852">
          <cell r="E1852" t="str">
            <v>NINGEV</v>
          </cell>
        </row>
        <row r="1853">
          <cell r="E1853" t="str">
            <v>NINGI</v>
          </cell>
        </row>
        <row r="1854">
          <cell r="E1854" t="str">
            <v>NINGO / BOHAR</v>
          </cell>
        </row>
        <row r="1855">
          <cell r="E1855" t="str">
            <v>NINKORO</v>
          </cell>
        </row>
        <row r="1856">
          <cell r="E1856" t="str">
            <v>NINZAM NORTH</v>
          </cell>
        </row>
        <row r="1857">
          <cell r="E1857" t="str">
            <v>NINZAM SOUTH</v>
          </cell>
        </row>
        <row r="1858">
          <cell r="E1858" t="str">
            <v>NINZAM WEST</v>
          </cell>
        </row>
        <row r="1859">
          <cell r="E1859" t="str">
            <v>NJINE</v>
          </cell>
        </row>
        <row r="1860">
          <cell r="E1860" t="str">
            <v>NJUWANDE</v>
          </cell>
        </row>
        <row r="1861">
          <cell r="E1861" t="str">
            <v>NOK</v>
          </cell>
        </row>
        <row r="1862">
          <cell r="E1862" t="str">
            <v>NONO / KUNWAL / W. BIRDEKA</v>
          </cell>
        </row>
        <row r="1863">
          <cell r="E1863" t="str">
            <v>NORTH BANK I</v>
          </cell>
        </row>
        <row r="1864">
          <cell r="E1864" t="str">
            <v>NORTH BANK II</v>
          </cell>
        </row>
        <row r="1865">
          <cell r="E1865" t="str">
            <v>NUKU</v>
          </cell>
        </row>
        <row r="1866">
          <cell r="E1866" t="str">
            <v>NUMAN I</v>
          </cell>
        </row>
        <row r="1867">
          <cell r="E1867" t="str">
            <v>NUMAN II</v>
          </cell>
        </row>
        <row r="1868">
          <cell r="E1868" t="str">
            <v>NUMAN III</v>
          </cell>
        </row>
        <row r="1869">
          <cell r="E1869" t="str">
            <v>NUNKU</v>
          </cell>
        </row>
        <row r="1870">
          <cell r="E1870" t="str">
            <v>NYAJA I</v>
          </cell>
        </row>
        <row r="1871">
          <cell r="E1871" t="str">
            <v>NYAJA II</v>
          </cell>
        </row>
        <row r="1872">
          <cell r="E1872" t="str">
            <v>NYALERI/SANDIA/YEJIWA</v>
          </cell>
        </row>
        <row r="1873">
          <cell r="E1873" t="str">
            <v>NYALUM/KAMPANI</v>
          </cell>
        </row>
        <row r="1874">
          <cell r="E1874" t="str">
            <v>NYANYA</v>
          </cell>
        </row>
        <row r="1875">
          <cell r="E1875" t="str">
            <v>NYER</v>
          </cell>
        </row>
        <row r="1876">
          <cell r="E1876" t="str">
            <v>NYIBANGO</v>
          </cell>
        </row>
        <row r="1877">
          <cell r="E1877" t="str">
            <v>NYIDO/TOSSO</v>
          </cell>
        </row>
        <row r="1878">
          <cell r="E1878" t="str">
            <v>NYIEV</v>
          </cell>
        </row>
        <row r="1879">
          <cell r="E1879" t="str">
            <v>NYITA</v>
          </cell>
        </row>
        <row r="1880">
          <cell r="E1880" t="str">
            <v>NYUWAR / JESSU</v>
          </cell>
        </row>
        <row r="1881">
          <cell r="E1881" t="str">
            <v>NZOROV</v>
          </cell>
        </row>
        <row r="1882">
          <cell r="E1882" t="str">
            <v>OBA</v>
          </cell>
        </row>
        <row r="1883">
          <cell r="E1883" t="str">
            <v>OBAGAJI</v>
          </cell>
        </row>
        <row r="1884">
          <cell r="E1884" t="str">
            <v>OBARIKE</v>
          </cell>
        </row>
        <row r="1885">
          <cell r="E1885" t="str">
            <v>OBEKO</v>
          </cell>
        </row>
        <row r="1886">
          <cell r="E1886" t="str">
            <v>OBENE</v>
          </cell>
        </row>
        <row r="1887">
          <cell r="E1887" t="str">
            <v>OBI</v>
          </cell>
        </row>
        <row r="1888">
          <cell r="E1888" t="str">
            <v>OBORU/OYE</v>
          </cell>
        </row>
        <row r="1889">
          <cell r="E1889" t="str">
            <v>OCHOBO</v>
          </cell>
        </row>
        <row r="1890">
          <cell r="E1890" t="str">
            <v>ODIAPA</v>
          </cell>
        </row>
        <row r="1891">
          <cell r="E1891" t="str">
            <v>ODU</v>
          </cell>
        </row>
        <row r="1892">
          <cell r="E1892" t="str">
            <v>ODUGBEHO</v>
          </cell>
        </row>
        <row r="1893">
          <cell r="E1893" t="str">
            <v>OFOKE</v>
          </cell>
        </row>
        <row r="1894">
          <cell r="E1894" t="str">
            <v>OGBAULU</v>
          </cell>
        </row>
        <row r="1895">
          <cell r="E1895" t="str">
            <v>OGEGE</v>
          </cell>
        </row>
        <row r="1896">
          <cell r="E1896" t="str">
            <v>OGLEWU EHAJE</v>
          </cell>
        </row>
        <row r="1897">
          <cell r="E1897" t="str">
            <v>OGLEWU ICHO</v>
          </cell>
        </row>
        <row r="1898">
          <cell r="E1898" t="str">
            <v>OGORE</v>
          </cell>
        </row>
        <row r="1899">
          <cell r="E1899" t="str">
            <v>OGWULE OGBAULU</v>
          </cell>
        </row>
        <row r="1900">
          <cell r="E1900" t="str">
            <v>OGWULE-KADUNA</v>
          </cell>
        </row>
        <row r="1901">
          <cell r="E1901" t="str">
            <v>OIJI</v>
          </cell>
        </row>
        <row r="1902">
          <cell r="E1902" t="str">
            <v>OJIGO</v>
          </cell>
        </row>
        <row r="1903">
          <cell r="E1903" t="str">
            <v>OJOGA</v>
          </cell>
        </row>
        <row r="1904">
          <cell r="E1904" t="str">
            <v>OJU</v>
          </cell>
        </row>
        <row r="1905">
          <cell r="E1905" t="str">
            <v>OKETE</v>
          </cell>
        </row>
        <row r="1906">
          <cell r="E1906" t="str">
            <v>OKI</v>
          </cell>
        </row>
        <row r="1907">
          <cell r="E1907" t="str">
            <v>OKOKOLO</v>
          </cell>
        </row>
        <row r="1908">
          <cell r="E1908" t="str">
            <v>OKONOBO</v>
          </cell>
        </row>
        <row r="1909">
          <cell r="E1909" t="str">
            <v>OKPAILE/INGLE</v>
          </cell>
        </row>
        <row r="1910">
          <cell r="E1910" t="str">
            <v>OKPOGA CENTRAL</v>
          </cell>
        </row>
        <row r="1911">
          <cell r="E1911" t="str">
            <v>OKPOGA NORTH</v>
          </cell>
        </row>
        <row r="1912">
          <cell r="E1912" t="str">
            <v>OKPOGA SOUTH</v>
          </cell>
        </row>
        <row r="1913">
          <cell r="E1913" t="str">
            <v>OKPOGA WEST</v>
          </cell>
        </row>
        <row r="1914">
          <cell r="E1914" t="str">
            <v>OKPOKPO</v>
          </cell>
        </row>
        <row r="1915">
          <cell r="E1915" t="str">
            <v>OKPOKWU</v>
          </cell>
        </row>
        <row r="1916">
          <cell r="E1916" t="str">
            <v>OKWUDU</v>
          </cell>
        </row>
        <row r="1917">
          <cell r="E1917" t="str">
            <v>OKWUTUNGBE</v>
          </cell>
        </row>
        <row r="1918">
          <cell r="E1918" t="str">
            <v>OLACHAGBAHA</v>
          </cell>
        </row>
        <row r="1919">
          <cell r="E1919" t="str">
            <v>OLD GAMBORU 'A'</v>
          </cell>
        </row>
        <row r="1920">
          <cell r="E1920" t="str">
            <v>OLD MAIDUGURI</v>
          </cell>
        </row>
        <row r="1921">
          <cell r="E1921" t="str">
            <v>ONYAGEDE ICHO (OGOLI)</v>
          </cell>
        </row>
        <row r="1922">
          <cell r="E1922" t="str">
            <v>ONYAGEDE-EHAJE (ALLE)</v>
          </cell>
        </row>
        <row r="1923">
          <cell r="E1923" t="str">
            <v>OPALO</v>
          </cell>
        </row>
        <row r="1924">
          <cell r="E1924" t="str">
            <v>ORIHI</v>
          </cell>
        </row>
        <row r="1925">
          <cell r="E1925" t="str">
            <v>OROKAM I</v>
          </cell>
        </row>
        <row r="1926">
          <cell r="E1926" t="str">
            <v>OROKAM II</v>
          </cell>
        </row>
        <row r="1927">
          <cell r="E1927" t="str">
            <v>OROKAM III</v>
          </cell>
        </row>
        <row r="1928">
          <cell r="E1928" t="str">
            <v>OROZO</v>
          </cell>
        </row>
        <row r="1929">
          <cell r="E1929" t="str">
            <v>OSHIGBUDU</v>
          </cell>
        </row>
        <row r="1930">
          <cell r="E1930" t="str">
            <v>OTOBI</v>
          </cell>
        </row>
        <row r="1931">
          <cell r="E1931" t="str">
            <v>OTUKPO TOWN CENTRAL</v>
          </cell>
        </row>
        <row r="1932">
          <cell r="E1932" t="str">
            <v>OTUKPO TOWN EAST</v>
          </cell>
        </row>
        <row r="1933">
          <cell r="E1933" t="str">
            <v>OTUKPO TOWN WEST</v>
          </cell>
        </row>
        <row r="1934">
          <cell r="E1934" t="str">
            <v>OWO</v>
          </cell>
        </row>
        <row r="1935">
          <cell r="E1935" t="str">
            <v>PAI</v>
          </cell>
        </row>
        <row r="1936">
          <cell r="E1936" t="str">
            <v>PAIKO</v>
          </cell>
        </row>
        <row r="1937">
          <cell r="E1937" t="str">
            <v>PAJAT</v>
          </cell>
        </row>
        <row r="1938">
          <cell r="E1938" t="str">
            <v>PAKI</v>
          </cell>
        </row>
        <row r="1939">
          <cell r="E1939" t="str">
            <v>PAKKA</v>
          </cell>
        </row>
        <row r="1940">
          <cell r="E1940" t="str">
            <v>PALA</v>
          </cell>
        </row>
        <row r="1941">
          <cell r="E1941" t="str">
            <v>PALI</v>
          </cell>
        </row>
        <row r="1942">
          <cell r="E1942" t="str">
            <v>PALLAM</v>
          </cell>
        </row>
        <row r="1943">
          <cell r="E1943" t="str">
            <v>PAMA/WHITAMBAYA</v>
          </cell>
        </row>
        <row r="1944">
          <cell r="E1944" t="str">
            <v>PAMBEGUA</v>
          </cell>
        </row>
        <row r="1945">
          <cell r="E1945" t="str">
            <v>PAN HAUYA</v>
          </cell>
        </row>
        <row r="1946">
          <cell r="E1946" t="str">
            <v>PAN YAM</v>
          </cell>
        </row>
        <row r="1947">
          <cell r="E1947" t="str">
            <v>PANDA / KARE</v>
          </cell>
        </row>
        <row r="1948">
          <cell r="E1948" t="str">
            <v>PANGSHOM</v>
          </cell>
        </row>
        <row r="1949">
          <cell r="E1949" t="str">
            <v>PANISAU</v>
          </cell>
        </row>
        <row r="1950">
          <cell r="E1950" t="str">
            <v>PANKSHIN  CHIGWONG</v>
          </cell>
        </row>
        <row r="1951">
          <cell r="E1951" t="str">
            <v>PANKSHIN  SOUTH (BELNING)</v>
          </cell>
        </row>
        <row r="1952">
          <cell r="E1952" t="str">
            <v>PANKSHIN CENTRAL</v>
          </cell>
        </row>
        <row r="1953">
          <cell r="E1953" t="str">
            <v>PANSHEKARA</v>
          </cell>
        </row>
        <row r="1954">
          <cell r="E1954" t="str">
            <v>PANTAMI</v>
          </cell>
        </row>
        <row r="1955">
          <cell r="E1955" t="str">
            <v>PANTISAWA I</v>
          </cell>
        </row>
        <row r="1956">
          <cell r="E1956" t="str">
            <v>PANTISAWA II</v>
          </cell>
        </row>
        <row r="1957">
          <cell r="E1957" t="str">
            <v>PAPA</v>
          </cell>
        </row>
        <row r="1958">
          <cell r="E1958" t="str">
            <v>PARI</v>
          </cell>
        </row>
        <row r="1959">
          <cell r="E1959" t="str">
            <v>PARIYA</v>
          </cell>
        </row>
        <row r="1960">
          <cell r="E1960" t="str">
            <v>PEMI</v>
          </cell>
        </row>
        <row r="1961">
          <cell r="E1961" t="str">
            <v>PETA</v>
          </cell>
        </row>
        <row r="1962">
          <cell r="E1962" t="str">
            <v>PIAPUNG 'A'</v>
          </cell>
        </row>
        <row r="1963">
          <cell r="E1963" t="str">
            <v>PIAPUNG 'B'</v>
          </cell>
        </row>
        <row r="1964">
          <cell r="E1964" t="str">
            <v>PIL GANI</v>
          </cell>
        </row>
        <row r="1965">
          <cell r="E1965" t="str">
            <v>PINDIGA</v>
          </cell>
        </row>
        <row r="1966">
          <cell r="E1966" t="str">
            <v>PISHE/YASHI</v>
          </cell>
        </row>
        <row r="1967">
          <cell r="E1967" t="str">
            <v>POESHIP</v>
          </cell>
        </row>
        <row r="1968">
          <cell r="E1968" t="str">
            <v>POLCHI</v>
          </cell>
        </row>
        <row r="1969">
          <cell r="E1969" t="str">
            <v>PUBA/VIDAU/LOKOJA</v>
          </cell>
        </row>
        <row r="1970">
          <cell r="E1970" t="str">
            <v>PUJE</v>
          </cell>
        </row>
        <row r="1971">
          <cell r="E1971" t="str">
            <v>PULKA/BOKKO</v>
          </cell>
        </row>
        <row r="1972">
          <cell r="E1972" t="str">
            <v>PUPULE I</v>
          </cell>
        </row>
        <row r="1973">
          <cell r="E1973" t="str">
            <v>PUPULE II</v>
          </cell>
        </row>
        <row r="1974">
          <cell r="E1974" t="str">
            <v>PUPULE III</v>
          </cell>
        </row>
        <row r="1975">
          <cell r="E1975" t="str">
            <v>PUROKAYO</v>
          </cell>
        </row>
        <row r="1976">
          <cell r="E1976" t="str">
            <v>PUSHIT</v>
          </cell>
        </row>
        <row r="1977">
          <cell r="E1977" t="str">
            <v>RABA</v>
          </cell>
        </row>
        <row r="1978">
          <cell r="E1978" t="str">
            <v>RAFAN</v>
          </cell>
        </row>
        <row r="1979">
          <cell r="E1979" t="str">
            <v>RAFIN KADA</v>
          </cell>
        </row>
        <row r="1980">
          <cell r="E1980" t="str">
            <v>RAGA</v>
          </cell>
        </row>
        <row r="1981">
          <cell r="E1981" t="str">
            <v>RAGADA</v>
          </cell>
        </row>
        <row r="1982">
          <cell r="E1982" t="str">
            <v>RAGWAM/MAGONSHI</v>
          </cell>
        </row>
        <row r="1983">
          <cell r="E1983" t="str">
            <v>RAHAMA</v>
          </cell>
        </row>
        <row r="1984">
          <cell r="E1984" t="str">
            <v>RAHAMA</v>
          </cell>
        </row>
        <row r="1985">
          <cell r="E1985" t="str">
            <v>RAHAMA</v>
          </cell>
        </row>
        <row r="1986">
          <cell r="E1986" t="str">
            <v>RA-HOSS</v>
          </cell>
        </row>
        <row r="1987">
          <cell r="E1987" t="str">
            <v>RAMIN KURA</v>
          </cell>
        </row>
        <row r="1988">
          <cell r="E1988" t="str">
            <v>RANDAGI</v>
          </cell>
        </row>
        <row r="1989">
          <cell r="E1989" t="str">
            <v>RANGAN</v>
          </cell>
        </row>
        <row r="1990">
          <cell r="E1990" t="str">
            <v>RANGAZA</v>
          </cell>
        </row>
        <row r="1991">
          <cell r="E1991" t="str">
            <v>RANKA</v>
          </cell>
        </row>
        <row r="1992">
          <cell r="E1992" t="str">
            <v>RANN  "A"</v>
          </cell>
        </row>
        <row r="1993">
          <cell r="E1993" t="str">
            <v>RANN "B''/DAIMA</v>
          </cell>
        </row>
        <row r="1994">
          <cell r="E1994" t="str">
            <v>RANO</v>
          </cell>
        </row>
        <row r="1995">
          <cell r="E1995" t="str">
            <v>RANTAN</v>
          </cell>
        </row>
        <row r="1996">
          <cell r="E1996" t="str">
            <v>RAUTA / GEJI</v>
          </cell>
        </row>
        <row r="1997">
          <cell r="E1997" t="str">
            <v>RAWAYYA/ BELA</v>
          </cell>
        </row>
        <row r="1998">
          <cell r="E1998" t="str">
            <v>REAK</v>
          </cell>
        </row>
        <row r="1999">
          <cell r="E1999" t="str">
            <v>RIBADU</v>
          </cell>
        </row>
        <row r="2000">
          <cell r="E2000" t="str">
            <v>RIBADU</v>
          </cell>
        </row>
        <row r="2001">
          <cell r="E2001" t="str">
            <v>RIBADU</v>
          </cell>
        </row>
        <row r="2002">
          <cell r="E2002" t="str">
            <v>RIBI</v>
          </cell>
        </row>
        <row r="2003">
          <cell r="E2003" t="str">
            <v>RIBINA</v>
          </cell>
        </row>
        <row r="2004">
          <cell r="E2004" t="str">
            <v>RICHA</v>
          </cell>
        </row>
        <row r="2005">
          <cell r="E2005" t="str">
            <v>RICHIFA</v>
          </cell>
        </row>
        <row r="2006">
          <cell r="E2006" t="str">
            <v>RIDAWA</v>
          </cell>
        </row>
        <row r="2007">
          <cell r="E2007" t="str">
            <v>RIDO</v>
          </cell>
        </row>
        <row r="2008">
          <cell r="E2008" t="str">
            <v>RIGACHIKUN</v>
          </cell>
        </row>
        <row r="2009">
          <cell r="E2009" t="str">
            <v>RIGANGE</v>
          </cell>
        </row>
        <row r="2010">
          <cell r="E2010" t="str">
            <v>RIGAR DUKA</v>
          </cell>
        </row>
        <row r="2011">
          <cell r="E2011" t="str">
            <v>RIGASA</v>
          </cell>
        </row>
        <row r="2012">
          <cell r="E2012" t="str">
            <v>RIJIYA</v>
          </cell>
        </row>
        <row r="2013">
          <cell r="E2013" t="str">
            <v>RIJIYAR LEMO</v>
          </cell>
        </row>
        <row r="2014">
          <cell r="E2014" t="str">
            <v>RIJIYAR ZAKI</v>
          </cell>
        </row>
        <row r="2015">
          <cell r="E2015" t="str">
            <v>RIKADAWA</v>
          </cell>
        </row>
        <row r="2016">
          <cell r="E2016" t="str">
            <v>RIM</v>
          </cell>
        </row>
        <row r="2017">
          <cell r="E2017" t="str">
            <v>RIMAU</v>
          </cell>
        </row>
        <row r="2018">
          <cell r="E2018" t="str">
            <v>RIMBA EBAGI</v>
          </cell>
        </row>
        <row r="2019">
          <cell r="E2019" t="str">
            <v>RIMI</v>
          </cell>
        </row>
        <row r="2020">
          <cell r="E2020" t="str">
            <v>RIMI</v>
          </cell>
        </row>
        <row r="2021">
          <cell r="E2021" t="str">
            <v>RIMIN DAKO</v>
          </cell>
        </row>
        <row r="2022">
          <cell r="E2022" t="str">
            <v>RIMIN GADO</v>
          </cell>
        </row>
        <row r="2023">
          <cell r="E2023" t="str">
            <v>RINI</v>
          </cell>
        </row>
        <row r="2024">
          <cell r="E2024" t="str">
            <v>RIRIWAI</v>
          </cell>
        </row>
        <row r="2025">
          <cell r="E2025" t="str">
            <v>RIYOM</v>
          </cell>
        </row>
        <row r="2026">
          <cell r="E2026" t="str">
            <v>ROGO</v>
          </cell>
        </row>
        <row r="2027">
          <cell r="E2027" t="str">
            <v>ROGO RUMA</v>
          </cell>
        </row>
        <row r="2028">
          <cell r="E2028" t="str">
            <v>ROGO SABON GARI</v>
          </cell>
        </row>
        <row r="2029">
          <cell r="E2029" t="str">
            <v>ROMO</v>
          </cell>
        </row>
        <row r="2030">
          <cell r="E2030" t="str">
            <v>ROYONGO</v>
          </cell>
        </row>
        <row r="2031">
          <cell r="E2031" t="str">
            <v>RUBOCHI</v>
          </cell>
        </row>
        <row r="2032">
          <cell r="E2032" t="str">
            <v>RUFU</v>
          </cell>
        </row>
        <row r="2033">
          <cell r="E2033" t="str">
            <v>RUKUBI</v>
          </cell>
        </row>
        <row r="2034">
          <cell r="E2034" t="str">
            <v>RUKUDAWA</v>
          </cell>
        </row>
        <row r="2035">
          <cell r="E2035" t="str">
            <v>RUMDE</v>
          </cell>
        </row>
        <row r="2036">
          <cell r="E2036" t="str">
            <v>RUMI</v>
          </cell>
        </row>
        <row r="2037">
          <cell r="E2037" t="str">
            <v>RUMO</v>
          </cell>
        </row>
        <row r="2038">
          <cell r="E2038" t="str">
            <v>RURUM SABON-GARI</v>
          </cell>
        </row>
        <row r="2039">
          <cell r="E2039" t="str">
            <v>RURUM TSOHON-GARI</v>
          </cell>
        </row>
        <row r="2040">
          <cell r="E2040" t="str">
            <v>RUWAN BAGO</v>
          </cell>
        </row>
        <row r="2041">
          <cell r="E2041" t="str">
            <v>RUWAN BORE</v>
          </cell>
        </row>
        <row r="2042">
          <cell r="E2042" t="str">
            <v>RUWAN BORE</v>
          </cell>
        </row>
        <row r="2043">
          <cell r="E2043" t="str">
            <v>RUWAN DORAWA</v>
          </cell>
        </row>
        <row r="2044">
          <cell r="E2044" t="str">
            <v>RUWAN GIZO</v>
          </cell>
        </row>
        <row r="2045">
          <cell r="E2045" t="str">
            <v>RUWAN JEMA</v>
          </cell>
        </row>
        <row r="2046">
          <cell r="E2046" t="str">
            <v>S/BAURA/S/MAFARA</v>
          </cell>
        </row>
        <row r="2047">
          <cell r="E2047" t="str">
            <v>S/GGARIN AREWA TIRKANIYA</v>
          </cell>
        </row>
        <row r="2048">
          <cell r="E2048" t="str">
            <v>SABCHEM</v>
          </cell>
        </row>
        <row r="2049">
          <cell r="E2049" t="str">
            <v>SABON BIRINI</v>
          </cell>
        </row>
        <row r="2050">
          <cell r="E2050" t="str">
            <v>SABON BIRNI</v>
          </cell>
        </row>
        <row r="2051">
          <cell r="E2051" t="str">
            <v>SABON BIRNIN</v>
          </cell>
        </row>
        <row r="2052">
          <cell r="E2052" t="str">
            <v>SABON BIRNIN DAJI</v>
          </cell>
        </row>
        <row r="2053">
          <cell r="E2053" t="str">
            <v>SABON GARI</v>
          </cell>
        </row>
        <row r="2054">
          <cell r="E2054" t="str">
            <v>SABON GARI</v>
          </cell>
        </row>
        <row r="2055">
          <cell r="E2055" t="str">
            <v>SABON GARI</v>
          </cell>
        </row>
        <row r="2056">
          <cell r="E2056" t="str">
            <v>SABON GARI</v>
          </cell>
        </row>
        <row r="2057">
          <cell r="E2057" t="str">
            <v>SABON GARI</v>
          </cell>
        </row>
        <row r="2058">
          <cell r="E2058" t="str">
            <v>SABON GARI HUNKUYI</v>
          </cell>
        </row>
        <row r="2059">
          <cell r="E2059" t="str">
            <v>SABON GARI NORTH</v>
          </cell>
        </row>
        <row r="2060">
          <cell r="E2060" t="str">
            <v>SABON GARI SOUTH</v>
          </cell>
        </row>
        <row r="2061">
          <cell r="E2061" t="str">
            <v>SABON GIDA</v>
          </cell>
        </row>
        <row r="2062">
          <cell r="E2062" t="str">
            <v>SABON GIDA</v>
          </cell>
        </row>
        <row r="2063">
          <cell r="E2063" t="str">
            <v>SABON LAYI</v>
          </cell>
        </row>
        <row r="2064">
          <cell r="E2064" t="str">
            <v>SABON PEGI</v>
          </cell>
        </row>
        <row r="2065">
          <cell r="E2065" t="str">
            <v>SABON SARA</v>
          </cell>
        </row>
        <row r="2066">
          <cell r="E2066" t="str">
            <v>SABON SARKI</v>
          </cell>
        </row>
        <row r="2067">
          <cell r="E2067" t="str">
            <v>SABON TASHA</v>
          </cell>
        </row>
        <row r="2068">
          <cell r="E2068" t="str">
            <v>SABONGARI EAST</v>
          </cell>
        </row>
        <row r="2069">
          <cell r="E2069" t="str">
            <v>SABONGARI WEST</v>
          </cell>
        </row>
        <row r="2070">
          <cell r="E2070" t="str">
            <v>SABSABUWA</v>
          </cell>
        </row>
        <row r="2071">
          <cell r="E2071" t="str">
            <v>SABSABWA / SOYE/ BULONGU</v>
          </cell>
        </row>
        <row r="2072">
          <cell r="E2072" t="str">
            <v>SABZURO</v>
          </cell>
        </row>
        <row r="2073">
          <cell r="E2073" t="str">
            <v>SADE</v>
          </cell>
        </row>
        <row r="2074">
          <cell r="E2074" t="str">
            <v>SAGHER/UKUSU</v>
          </cell>
        </row>
        <row r="2075">
          <cell r="E2075" t="str">
            <v>SAGHEV</v>
          </cell>
        </row>
        <row r="2076">
          <cell r="E2076" t="str">
            <v>SAGIR</v>
          </cell>
        </row>
        <row r="2077">
          <cell r="E2077" t="str">
            <v>SAIDAWA</v>
          </cell>
        </row>
        <row r="2078">
          <cell r="E2078" t="str">
            <v>SAJI</v>
          </cell>
        </row>
        <row r="2079">
          <cell r="E2079" t="str">
            <v>SAKAJIKI</v>
          </cell>
        </row>
        <row r="2080">
          <cell r="E2080" t="str">
            <v>SAKARATSA</v>
          </cell>
        </row>
        <row r="2081">
          <cell r="E2081" t="str">
            <v>SAKWA</v>
          </cell>
        </row>
        <row r="2082">
          <cell r="E2082" t="str">
            <v>SAKWA/HEMA</v>
          </cell>
        </row>
        <row r="2083">
          <cell r="E2083" t="str">
            <v>SALUWE</v>
          </cell>
        </row>
        <row r="2084">
          <cell r="E2084" t="str">
            <v>SAMA</v>
          </cell>
        </row>
        <row r="2085">
          <cell r="E2085" t="str">
            <v>SAMARU</v>
          </cell>
        </row>
        <row r="2086">
          <cell r="E2086" t="str">
            <v>SAMAWA</v>
          </cell>
        </row>
        <row r="2087">
          <cell r="E2087" t="str">
            <v>SAMBAM</v>
          </cell>
        </row>
        <row r="2088">
          <cell r="E2088" t="str">
            <v>SAMBUWAL</v>
          </cell>
        </row>
        <row r="2089">
          <cell r="E2089" t="str">
            <v>SAMINAKA</v>
          </cell>
        </row>
        <row r="2090">
          <cell r="E2090" t="str">
            <v>SANDA</v>
          </cell>
        </row>
        <row r="2091">
          <cell r="E2091" t="str">
            <v>SANGASUMI</v>
          </cell>
        </row>
        <row r="2092">
          <cell r="E2092" t="str">
            <v>SANI MAI MAGGE</v>
          </cell>
        </row>
        <row r="2093">
          <cell r="E2093" t="str">
            <v>SANKALAWA</v>
          </cell>
        </row>
        <row r="2094">
          <cell r="E2094" t="str">
            <v>SANSAN</v>
          </cell>
        </row>
        <row r="2095">
          <cell r="E2095" t="str">
            <v>SARARIN-GEZAWA</v>
          </cell>
        </row>
        <row r="2096">
          <cell r="E2096" t="str">
            <v>SARBI</v>
          </cell>
        </row>
        <row r="2097">
          <cell r="E2097" t="str">
            <v>SARE-SARE</v>
          </cell>
        </row>
        <row r="2098">
          <cell r="E2098" t="str">
            <v>SARINA</v>
          </cell>
        </row>
        <row r="2099">
          <cell r="E2099" t="str">
            <v>SARKIN ARAB</v>
          </cell>
        </row>
        <row r="2100">
          <cell r="E2100" t="str">
            <v>SARKIN DAWAKI</v>
          </cell>
        </row>
        <row r="2101">
          <cell r="E2101" t="str">
            <v>SARKIN DAWAKI</v>
          </cell>
        </row>
        <row r="2102">
          <cell r="E2102" t="str">
            <v>SARKIN DUTSE</v>
          </cell>
        </row>
        <row r="2103">
          <cell r="E2103" t="str">
            <v>SARKIN KUDU I</v>
          </cell>
        </row>
        <row r="2104">
          <cell r="E2104" t="str">
            <v>SARKIN KUDU II</v>
          </cell>
        </row>
        <row r="2105">
          <cell r="E2105" t="str">
            <v>SARKIN KUDU III</v>
          </cell>
        </row>
        <row r="2106">
          <cell r="E2106" t="str">
            <v>SARKIN SHIRA</v>
          </cell>
        </row>
        <row r="2107">
          <cell r="E2107" t="str">
            <v>SARMA/AKUYAM</v>
          </cell>
        </row>
        <row r="2108">
          <cell r="E2108" t="str">
            <v>SATAME</v>
          </cell>
        </row>
        <row r="2109">
          <cell r="E2109" t="str">
            <v>SAULAWA</v>
          </cell>
        </row>
        <row r="2110">
          <cell r="E2110" t="str">
            <v>SAUNA R/ GORA</v>
          </cell>
        </row>
        <row r="2111">
          <cell r="E2111" t="str">
            <v>SAYA-SAYA</v>
          </cell>
        </row>
        <row r="2112">
          <cell r="E2112" t="str">
            <v>SAYA-SAYA</v>
          </cell>
        </row>
        <row r="2113">
          <cell r="E2113" t="str">
            <v>SAYE</v>
          </cell>
        </row>
        <row r="2114">
          <cell r="E2114" t="str">
            <v>SENDIRDE</v>
          </cell>
        </row>
        <row r="2115">
          <cell r="E2115" t="str">
            <v>SENGEV</v>
          </cell>
        </row>
        <row r="2116">
          <cell r="E2116" t="str">
            <v>SENGEV/YENGEV</v>
          </cell>
        </row>
        <row r="2117">
          <cell r="E2117" t="str">
            <v>SERTI 'A'</v>
          </cell>
        </row>
        <row r="2118">
          <cell r="E2118" t="str">
            <v>SERTI 'B'</v>
          </cell>
        </row>
        <row r="2119">
          <cell r="E2119" t="str">
            <v>SHA</v>
          </cell>
        </row>
        <row r="2120">
          <cell r="E2120" t="str">
            <v>SHABA</v>
          </cell>
        </row>
        <row r="2121">
          <cell r="E2121" t="str">
            <v>SHABU/KWANDERE</v>
          </cell>
        </row>
        <row r="2122">
          <cell r="E2122" t="str">
            <v>SHAFAN ABAKPA I</v>
          </cell>
        </row>
        <row r="2123">
          <cell r="E2123" t="str">
            <v>SHAFAN KWATTO I</v>
          </cell>
        </row>
        <row r="2124">
          <cell r="E2124" t="str">
            <v>SHAFFA</v>
          </cell>
        </row>
        <row r="2125">
          <cell r="E2125" t="str">
            <v>SHAGOGO</v>
          </cell>
        </row>
        <row r="2126">
          <cell r="E2126" t="str">
            <v>SHAHUCHI</v>
          </cell>
        </row>
        <row r="2127">
          <cell r="E2127" t="str">
            <v>SHAKOGI</v>
          </cell>
        </row>
        <row r="2128">
          <cell r="E2128" t="str">
            <v>SHAMAKAWA</v>
          </cell>
        </row>
        <row r="2129">
          <cell r="E2129" t="str">
            <v>SHAMAKI</v>
          </cell>
        </row>
        <row r="2130">
          <cell r="E2130" t="str">
            <v>SHANAWA</v>
          </cell>
        </row>
        <row r="2131">
          <cell r="E2131" t="str">
            <v>SHANGO</v>
          </cell>
        </row>
        <row r="2132">
          <cell r="E2132" t="str">
            <v>SHANGUI</v>
          </cell>
        </row>
        <row r="2133">
          <cell r="E2133" t="str">
            <v>SHANI</v>
          </cell>
        </row>
        <row r="2134">
          <cell r="E2134" t="str">
            <v>SHANONO</v>
          </cell>
        </row>
        <row r="2135">
          <cell r="E2135" t="str">
            <v>SHARADA</v>
          </cell>
        </row>
        <row r="2136">
          <cell r="E2136" t="str">
            <v>SHARUBUTU</v>
          </cell>
        </row>
        <row r="2137">
          <cell r="E2137" t="str">
            <v>SHEGE I</v>
          </cell>
        </row>
        <row r="2138">
          <cell r="E2138" t="str">
            <v>SHEHURI  NORTH</v>
          </cell>
        </row>
        <row r="2139">
          <cell r="E2139" t="str">
            <v>SHEHURI / HAUSARI / MAIRI</v>
          </cell>
        </row>
        <row r="2140">
          <cell r="E2140" t="str">
            <v>SHEHURI SOUTH</v>
          </cell>
        </row>
        <row r="2141">
          <cell r="E2141" t="str">
            <v>SHELLENG</v>
          </cell>
        </row>
        <row r="2142">
          <cell r="E2142" t="str">
            <v>SHELMI / SUKUR/ VAPURA</v>
          </cell>
        </row>
        <row r="2143">
          <cell r="E2143" t="str">
            <v>SHEN</v>
          </cell>
        </row>
        <row r="2144">
          <cell r="E2144" t="str">
            <v>SHENDAM CENTRAL (A)</v>
          </cell>
        </row>
        <row r="2145">
          <cell r="E2145" t="str">
            <v>SHENDAM CENTRAL (B)</v>
          </cell>
        </row>
        <row r="2146">
          <cell r="E2146" t="str">
            <v>SHERE</v>
          </cell>
        </row>
        <row r="2147">
          <cell r="E2147" t="str">
            <v>SHERE EAST</v>
          </cell>
        </row>
        <row r="2148">
          <cell r="E2148" t="str">
            <v>SHERE WEST</v>
          </cell>
        </row>
        <row r="2149">
          <cell r="E2149" t="str">
            <v>SHESHE</v>
          </cell>
        </row>
        <row r="2150">
          <cell r="E2150" t="str">
            <v>SHETTIMARI</v>
          </cell>
        </row>
        <row r="2151">
          <cell r="E2151" t="str">
            <v>SHIBONG</v>
          </cell>
        </row>
        <row r="2152">
          <cell r="E2152" t="str">
            <v>SHIKA</v>
          </cell>
        </row>
        <row r="2153">
          <cell r="E2153" t="str">
            <v>SHIKARKIR</v>
          </cell>
        </row>
        <row r="2154">
          <cell r="E2154" t="str">
            <v>SHIMANKAR</v>
          </cell>
        </row>
        <row r="2155">
          <cell r="E2155" t="str">
            <v>SHINKAFI NORTH</v>
          </cell>
        </row>
        <row r="2156">
          <cell r="E2156" t="str">
            <v>SHINKAFI SOUTH</v>
          </cell>
        </row>
        <row r="2157">
          <cell r="E2157" t="str">
            <v>SHIRA</v>
          </cell>
        </row>
        <row r="2158">
          <cell r="E2158" t="str">
            <v>SHITILE</v>
          </cell>
        </row>
        <row r="2159">
          <cell r="E2159" t="str">
            <v>SHIYAR GALADIMA</v>
          </cell>
        </row>
        <row r="2160">
          <cell r="E2160" t="str">
            <v>SHIYAR KAYAYE/MATUSGI</v>
          </cell>
        </row>
        <row r="2161">
          <cell r="E2161" t="str">
            <v>SHIYAR RAFI</v>
          </cell>
        </row>
        <row r="2162">
          <cell r="E2162" t="str">
            <v>SHOROV</v>
          </cell>
        </row>
        <row r="2163">
          <cell r="E2163" t="str">
            <v>SHOUGH</v>
          </cell>
        </row>
        <row r="2164">
          <cell r="E2164" t="str">
            <v>SHUWAKI</v>
          </cell>
        </row>
        <row r="2165">
          <cell r="E2165" t="str">
            <v>SHUWAKI</v>
          </cell>
        </row>
        <row r="2166">
          <cell r="E2166" t="str">
            <v>SIGAL/KARCHE</v>
          </cell>
        </row>
        <row r="2167">
          <cell r="E2167" t="str">
            <v>SIGIRE</v>
          </cell>
        </row>
        <row r="2168">
          <cell r="E2168" t="str">
            <v>SINA / KAMALE / KWANDE</v>
          </cell>
        </row>
        <row r="2169">
          <cell r="E2169" t="str">
            <v>SINTALI</v>
          </cell>
        </row>
        <row r="2170">
          <cell r="E2170" t="str">
            <v>SIRKO</v>
          </cell>
        </row>
        <row r="2171">
          <cell r="E2171" t="str">
            <v>SITTI</v>
          </cell>
        </row>
        <row r="2172">
          <cell r="E2172" t="str">
            <v>SOBA</v>
          </cell>
        </row>
        <row r="2173">
          <cell r="E2173" t="str">
            <v>SOGOMA / AFUYE</v>
          </cell>
        </row>
        <row r="2174">
          <cell r="E2174" t="str">
            <v>SOJIRI/ NGURO - NGURO</v>
          </cell>
        </row>
        <row r="2175">
          <cell r="E2175" t="str">
            <v>SONG GARI</v>
          </cell>
        </row>
        <row r="2176">
          <cell r="E2176" t="str">
            <v>SONG WAJE</v>
          </cell>
        </row>
        <row r="2177">
          <cell r="E2177" t="str">
            <v>SOPP</v>
          </cell>
        </row>
        <row r="2178">
          <cell r="E2178" t="str">
            <v>SORAU 'A'</v>
          </cell>
        </row>
        <row r="2179">
          <cell r="E2179" t="str">
            <v>SORAU 'B'</v>
          </cell>
        </row>
        <row r="2180">
          <cell r="E2180" t="str">
            <v>STAFF QUARTERS</v>
          </cell>
        </row>
        <row r="2181">
          <cell r="E2181" t="str">
            <v>SUGU</v>
          </cell>
        </row>
        <row r="2182">
          <cell r="E2182" t="str">
            <v>SUGUNDURE</v>
          </cell>
        </row>
        <row r="2183">
          <cell r="E2183" t="str">
            <v>SUKTU</v>
          </cell>
        </row>
        <row r="2184">
          <cell r="E2184" t="str">
            <v>SUKUMU / TILLIJO</v>
          </cell>
        </row>
        <row r="2185">
          <cell r="E2185" t="str">
            <v>SULUMTHLA</v>
          </cell>
        </row>
        <row r="2186">
          <cell r="E2186" t="str">
            <v>SUMAILA</v>
          </cell>
        </row>
        <row r="2187">
          <cell r="E2187" t="str">
            <v>SUMBU I</v>
          </cell>
        </row>
        <row r="2188">
          <cell r="E2188" t="str">
            <v>SUMBU II</v>
          </cell>
        </row>
        <row r="2189">
          <cell r="E2189" t="str">
            <v>SUNKANI</v>
          </cell>
        </row>
        <row r="2190">
          <cell r="E2190" t="str">
            <v>SUNTAI</v>
          </cell>
        </row>
        <row r="2191">
          <cell r="E2191" t="str">
            <v>SUNTAI</v>
          </cell>
        </row>
        <row r="2192">
          <cell r="E2192" t="str">
            <v>SURE</v>
          </cell>
        </row>
        <row r="2193">
          <cell r="E2193" t="str">
            <v>SUWA</v>
          </cell>
        </row>
        <row r="2194">
          <cell r="E2194" t="str">
            <v>SWA / REF / W. WAJA</v>
          </cell>
        </row>
        <row r="2195">
          <cell r="E2195" t="str">
            <v>TA'AGBE</v>
          </cell>
        </row>
        <row r="2196">
          <cell r="E2196" t="str">
            <v>TABAN SANI</v>
          </cell>
        </row>
        <row r="2197">
          <cell r="E2197" t="str">
            <v>TABANNI</v>
          </cell>
        </row>
        <row r="2198">
          <cell r="E2198" t="str">
            <v>TAFAN</v>
          </cell>
        </row>
        <row r="2199">
          <cell r="E2199" t="str">
            <v>TAFAWA BALEWA</v>
          </cell>
        </row>
        <row r="2200">
          <cell r="E2200" t="str">
            <v>TAGWAYE</v>
          </cell>
        </row>
        <row r="2201">
          <cell r="E2201" t="str">
            <v>TA-HOSS</v>
          </cell>
        </row>
        <row r="2202">
          <cell r="E2202" t="str">
            <v>TAHU</v>
          </cell>
        </row>
        <row r="2203">
          <cell r="E2203" t="str">
            <v>TAKAI</v>
          </cell>
        </row>
        <row r="2204">
          <cell r="E2204" t="str">
            <v>TAKALAFIYA</v>
          </cell>
        </row>
        <row r="2205">
          <cell r="E2205" t="str">
            <v>TAKAU 'B'</v>
          </cell>
        </row>
        <row r="2206">
          <cell r="E2206" t="str">
            <v>TAKE TSABA/MAKERA</v>
          </cell>
        </row>
        <row r="2207">
          <cell r="E2207" t="str">
            <v>TAL</v>
          </cell>
        </row>
        <row r="2208">
          <cell r="E2208" t="str">
            <v>TAL</v>
          </cell>
        </row>
        <row r="2209">
          <cell r="E2209" t="str">
            <v>TALASSE / DONG / REME</v>
          </cell>
        </row>
        <row r="2210">
          <cell r="E2210" t="str">
            <v>TALGWANG</v>
          </cell>
        </row>
        <row r="2211">
          <cell r="E2211" t="str">
            <v>TALLUM</v>
          </cell>
        </row>
        <row r="2212">
          <cell r="E2212" t="str">
            <v>TAMA</v>
          </cell>
        </row>
        <row r="2213">
          <cell r="E2213" t="str">
            <v>TAMAWA</v>
          </cell>
        </row>
        <row r="2214">
          <cell r="E2214" t="str">
            <v>TAMBAJAM</v>
          </cell>
        </row>
        <row r="2215">
          <cell r="E2215" t="str">
            <v>TAMBO</v>
          </cell>
        </row>
        <row r="2216">
          <cell r="E2216" t="str">
            <v>TAMBURAWA</v>
          </cell>
        </row>
        <row r="2217">
          <cell r="E2217" t="str">
            <v>TAMBURAWAR GABAS</v>
          </cell>
        </row>
        <row r="2218">
          <cell r="E2218" t="str">
            <v>TAMSU NGAMDUA</v>
          </cell>
        </row>
        <row r="2219">
          <cell r="E2219" t="str">
            <v>TANAWA</v>
          </cell>
        </row>
        <row r="2220">
          <cell r="E2220" t="str">
            <v>TANGAJI</v>
          </cell>
        </row>
        <row r="2221">
          <cell r="E2221" t="str">
            <v>TANGAR</v>
          </cell>
        </row>
        <row r="2222">
          <cell r="E2222" t="str">
            <v>TANGLANG</v>
          </cell>
        </row>
        <row r="2223">
          <cell r="E2223" t="str">
            <v>TANGUR</v>
          </cell>
        </row>
        <row r="2224">
          <cell r="E2224" t="str">
            <v>TANTATU</v>
          </cell>
        </row>
        <row r="2225">
          <cell r="E2225" t="str">
            <v>TAPSHIN</v>
          </cell>
        </row>
        <row r="2226">
          <cell r="E2226" t="str">
            <v>TARAI</v>
          </cell>
        </row>
        <row r="2227">
          <cell r="E2227" t="str">
            <v>TARAUNI</v>
          </cell>
        </row>
        <row r="2228">
          <cell r="E2228" t="str">
            <v>TARAUNI</v>
          </cell>
        </row>
        <row r="2229">
          <cell r="E2229" t="str">
            <v>TARIWA</v>
          </cell>
        </row>
        <row r="2230">
          <cell r="E2230" t="str">
            <v>TARMASUWA</v>
          </cell>
        </row>
        <row r="2231">
          <cell r="E2231" t="str">
            <v>TASHENA / GADAI</v>
          </cell>
        </row>
        <row r="2232">
          <cell r="E2232" t="str">
            <v>TATSAN</v>
          </cell>
        </row>
        <row r="2233">
          <cell r="E2233" t="str">
            <v>TATTARA/KONDORO</v>
          </cell>
        </row>
        <row r="2234">
          <cell r="E2234" t="str">
            <v>TATTARAWA</v>
          </cell>
        </row>
        <row r="2235">
          <cell r="E2235" t="str">
            <v>TAU</v>
          </cell>
        </row>
        <row r="2236">
          <cell r="E2236" t="str">
            <v>TAUYA</v>
          </cell>
        </row>
        <row r="2237">
          <cell r="E2237" t="str">
            <v>TAWA</v>
          </cell>
        </row>
        <row r="2238">
          <cell r="E2238" t="str">
            <v>TELEVISION</v>
          </cell>
        </row>
        <row r="2239">
          <cell r="E2239" t="str">
            <v>TELI</v>
          </cell>
        </row>
        <row r="2240">
          <cell r="E2240" t="str">
            <v>THILBANG</v>
          </cell>
        </row>
        <row r="2241">
          <cell r="E2241" t="str">
            <v>THUKUDOU / SUFUKU / ZAH</v>
          </cell>
        </row>
        <row r="2242">
          <cell r="E2242" t="str">
            <v>TIFFI / GUDA</v>
          </cell>
        </row>
        <row r="2243">
          <cell r="E2243" t="str">
            <v>TIIR(TONGOV II)</v>
          </cell>
        </row>
        <row r="2244">
          <cell r="E2244" t="str">
            <v>TIJIME</v>
          </cell>
        </row>
        <row r="2245">
          <cell r="E2245" t="str">
            <v>TIKARI</v>
          </cell>
        </row>
        <row r="2246">
          <cell r="E2246" t="str">
            <v>TILDEN FULANI</v>
          </cell>
        </row>
        <row r="2247">
          <cell r="E2247" t="str">
            <v>TIMBOL</v>
          </cell>
        </row>
        <row r="2248">
          <cell r="E2248" t="str">
            <v>TIMDORE</v>
          </cell>
        </row>
        <row r="2249">
          <cell r="E2249" t="str">
            <v>TITONG</v>
          </cell>
        </row>
        <row r="2250">
          <cell r="E2250" t="str">
            <v>TIYIN</v>
          </cell>
        </row>
        <row r="2251">
          <cell r="E2251" t="str">
            <v>TOBOLO</v>
          </cell>
        </row>
        <row r="2252">
          <cell r="E2252" t="str">
            <v>TODI</v>
          </cell>
        </row>
        <row r="2253">
          <cell r="E2253" t="str">
            <v>TOFA</v>
          </cell>
        </row>
        <row r="2254">
          <cell r="E2254" t="str">
            <v>TOFA</v>
          </cell>
        </row>
        <row r="2255">
          <cell r="E2255" t="str">
            <v>TOFF</v>
          </cell>
        </row>
        <row r="2256">
          <cell r="E2256" t="str">
            <v>TOFU</v>
          </cell>
        </row>
        <row r="2257">
          <cell r="E2257" t="str">
            <v>TOLA</v>
          </cell>
        </row>
        <row r="2258">
          <cell r="E2258" t="str">
            <v>TOMBO</v>
          </cell>
        </row>
        <row r="2259">
          <cell r="E2259" t="str">
            <v>TONDOV I</v>
          </cell>
        </row>
        <row r="2260">
          <cell r="E2260" t="str">
            <v>TONDOV II</v>
          </cell>
        </row>
        <row r="2261">
          <cell r="E2261" t="str">
            <v>TONGO</v>
          </cell>
        </row>
        <row r="2262">
          <cell r="E2262" t="str">
            <v>TONGOV</v>
          </cell>
        </row>
        <row r="2263">
          <cell r="E2263" t="str">
            <v>TORANKE</v>
          </cell>
        </row>
        <row r="2264">
          <cell r="E2264" t="str">
            <v>TORO / TULAI</v>
          </cell>
        </row>
        <row r="2265">
          <cell r="E2265" t="str">
            <v>TOTO</v>
          </cell>
        </row>
        <row r="2266">
          <cell r="E2266" t="str">
            <v>TOUNGO</v>
          </cell>
        </row>
        <row r="2267">
          <cell r="E2267" t="str">
            <v>TOUNGO I</v>
          </cell>
        </row>
        <row r="2268">
          <cell r="E2268" t="str">
            <v>TOUNGO II</v>
          </cell>
        </row>
        <row r="2269">
          <cell r="E2269" t="str">
            <v>TOUNGO III</v>
          </cell>
        </row>
        <row r="2270">
          <cell r="E2270" t="str">
            <v>TSAAV</v>
          </cell>
        </row>
        <row r="2271">
          <cell r="E2271" t="str">
            <v>TSAFE</v>
          </cell>
        </row>
        <row r="2272">
          <cell r="E2272" t="str">
            <v>TSAFI</v>
          </cell>
        </row>
        <row r="2273">
          <cell r="E2273" t="str">
            <v>TSAKIYA</v>
          </cell>
        </row>
        <row r="2274">
          <cell r="E2274" t="str">
            <v>TSAKUWA</v>
          </cell>
        </row>
        <row r="2275">
          <cell r="E2275" t="str">
            <v>TSAKUWA</v>
          </cell>
        </row>
        <row r="2276">
          <cell r="E2276" t="str">
            <v>TSAKUWA KOFAR GABAS/ KOFAR KUKA</v>
          </cell>
        </row>
        <row r="2277">
          <cell r="E2277" t="str">
            <v>TSAMBE</v>
          </cell>
        </row>
        <row r="2278">
          <cell r="E2278" t="str">
            <v>TSAMIYA-BABBA</v>
          </cell>
        </row>
        <row r="2279">
          <cell r="E2279" t="str">
            <v>TSANGAYA</v>
          </cell>
        </row>
        <row r="2280">
          <cell r="E2280" t="str">
            <v>TSANYAWA</v>
          </cell>
        </row>
        <row r="2281">
          <cell r="E2281" t="str">
            <v>TSAUDAWA</v>
          </cell>
        </row>
        <row r="2282">
          <cell r="E2282" t="str">
            <v>TSAURE</v>
          </cell>
        </row>
        <row r="2283">
          <cell r="E2283" t="str">
            <v>TSE-AGBERAGBA</v>
          </cell>
        </row>
        <row r="2284">
          <cell r="E2284" t="str">
            <v>TSIBIRI</v>
          </cell>
        </row>
        <row r="2285">
          <cell r="E2285" t="str">
            <v>TSOHOGARI</v>
          </cell>
        </row>
        <row r="2286">
          <cell r="E2286" t="str">
            <v>TSOKUNDI</v>
          </cell>
        </row>
        <row r="2287">
          <cell r="E2287" t="str">
            <v>TUBA</v>
          </cell>
        </row>
        <row r="2288">
          <cell r="E2288" t="str">
            <v>TUBULE</v>
          </cell>
        </row>
        <row r="2289">
          <cell r="E2289" t="str">
            <v>TUDU KWAYA</v>
          </cell>
        </row>
        <row r="2290">
          <cell r="E2290" t="str">
            <v>TUDUN ADABU</v>
          </cell>
        </row>
        <row r="2291">
          <cell r="E2291" t="str">
            <v>TUDUN FULANI</v>
          </cell>
        </row>
        <row r="2292">
          <cell r="E2292" t="str">
            <v>TUDUN KAYA</v>
          </cell>
        </row>
        <row r="2293">
          <cell r="E2293" t="str">
            <v>TUDUN KOFA T.V</v>
          </cell>
        </row>
        <row r="2294">
          <cell r="E2294" t="str">
            <v>TUDUN MURTALA</v>
          </cell>
        </row>
        <row r="2295">
          <cell r="E2295" t="str">
            <v>TUDUN NUFAWA</v>
          </cell>
        </row>
        <row r="2296">
          <cell r="E2296" t="str">
            <v>TUDUN NUWAPA</v>
          </cell>
        </row>
        <row r="2297">
          <cell r="E2297" t="str">
            <v>TUDUN WADA</v>
          </cell>
        </row>
        <row r="2298">
          <cell r="E2298" t="str">
            <v>TUDUN WADA</v>
          </cell>
        </row>
        <row r="2299">
          <cell r="E2299" t="str">
            <v>TUDUN WADA</v>
          </cell>
        </row>
        <row r="2300">
          <cell r="E2300" t="str">
            <v>TUDUN WADA</v>
          </cell>
        </row>
        <row r="2301">
          <cell r="E2301" t="str">
            <v>TUDUN WADA - KABONG</v>
          </cell>
        </row>
        <row r="2302">
          <cell r="E2302" t="str">
            <v>TUDUN WADA NORTH</v>
          </cell>
        </row>
        <row r="2303">
          <cell r="E2303" t="str">
            <v>TUDUN WADA SOUTH</v>
          </cell>
        </row>
        <row r="2304">
          <cell r="E2304" t="str">
            <v>TUDUN WADA WEST</v>
          </cell>
        </row>
        <row r="2305">
          <cell r="E2305" t="str">
            <v>TUDUN WADA WEST</v>
          </cell>
        </row>
        <row r="2306">
          <cell r="E2306" t="str">
            <v>TUDUN WAZIRCHI</v>
          </cell>
        </row>
        <row r="2307">
          <cell r="E2307" t="str">
            <v>TUKULMA</v>
          </cell>
        </row>
        <row r="2308">
          <cell r="E2308" t="str">
            <v>TUKUR TUKUR</v>
          </cell>
        </row>
        <row r="2309">
          <cell r="E2309" t="str">
            <v>TULA - YIRI</v>
          </cell>
        </row>
        <row r="2310">
          <cell r="E2310" t="str">
            <v>TULA BAULE</v>
          </cell>
        </row>
        <row r="2311">
          <cell r="E2311" t="str">
            <v>TULA WANGE</v>
          </cell>
        </row>
        <row r="2312">
          <cell r="E2312" t="str">
            <v>TUMBARA / NGABILI</v>
          </cell>
        </row>
        <row r="2313">
          <cell r="E2313" t="str">
            <v>TUMBAU</v>
          </cell>
        </row>
        <row r="2314">
          <cell r="E2314" t="str">
            <v>TUMBI</v>
          </cell>
        </row>
        <row r="2315">
          <cell r="E2315" t="str">
            <v>TUMFAFI</v>
          </cell>
        </row>
        <row r="2316">
          <cell r="E2316" t="str">
            <v>TUMFAFI</v>
          </cell>
        </row>
        <row r="2317">
          <cell r="E2317" t="str">
            <v>TUMU</v>
          </cell>
        </row>
        <row r="2318">
          <cell r="E2318" t="str">
            <v>TUNGA</v>
          </cell>
        </row>
        <row r="2319">
          <cell r="E2319" t="str">
            <v>TUNGA MAJE</v>
          </cell>
        </row>
        <row r="2320">
          <cell r="E2320" t="str">
            <v>TUNGA/BAKONO</v>
          </cell>
        </row>
        <row r="2321">
          <cell r="E2321" t="str">
            <v>TUNGO</v>
          </cell>
        </row>
        <row r="2322">
          <cell r="E2322" t="str">
            <v>TUNKUS</v>
          </cell>
        </row>
        <row r="2323">
          <cell r="E2323" t="str">
            <v>TUNOKALIA</v>
          </cell>
        </row>
        <row r="2324">
          <cell r="E2324" t="str">
            <v>TURAKI</v>
          </cell>
        </row>
        <row r="2325">
          <cell r="E2325" t="str">
            <v>TURAKI 'A'</v>
          </cell>
        </row>
        <row r="2326">
          <cell r="E2326" t="str">
            <v>TURAKI 'B'</v>
          </cell>
        </row>
        <row r="2327">
          <cell r="E2327" t="str">
            <v>TURAN</v>
          </cell>
        </row>
        <row r="2328">
          <cell r="E2328" t="str">
            <v>TURAWA</v>
          </cell>
        </row>
        <row r="2329">
          <cell r="E2329" t="str">
            <v>TURAWA</v>
          </cell>
        </row>
        <row r="2330">
          <cell r="E2330" t="str">
            <v>TURE</v>
          </cell>
        </row>
        <row r="2331">
          <cell r="E2331" t="str">
            <v>TURU</v>
          </cell>
        </row>
        <row r="2332">
          <cell r="E2332" t="str">
            <v>TURUNKU</v>
          </cell>
        </row>
        <row r="2333">
          <cell r="E2333" t="str">
            <v>TUTARE</v>
          </cell>
        </row>
        <row r="2334">
          <cell r="E2334" t="str">
            <v>U.  ZUM "A"</v>
          </cell>
        </row>
        <row r="2335">
          <cell r="E2335" t="str">
            <v>UBA</v>
          </cell>
        </row>
        <row r="2336">
          <cell r="E2336" t="str">
            <v>UBA</v>
          </cell>
        </row>
        <row r="2337">
          <cell r="E2337" t="str">
            <v>UBANDAWAKI</v>
          </cell>
        </row>
        <row r="2338">
          <cell r="E2338" t="str">
            <v>UBBE</v>
          </cell>
        </row>
        <row r="2339">
          <cell r="E2339" t="str">
            <v>UDA / UVU</v>
          </cell>
        </row>
        <row r="2340">
          <cell r="E2340" t="str">
            <v>UDENIN</v>
          </cell>
        </row>
        <row r="2341">
          <cell r="E2341" t="str">
            <v>UDENIN GIDA</v>
          </cell>
        </row>
        <row r="2342">
          <cell r="E2342" t="str">
            <v>UDUBO</v>
          </cell>
        </row>
        <row r="2343">
          <cell r="E2343" t="str">
            <v>UFAYE / GUJILE</v>
          </cell>
        </row>
        <row r="2344">
          <cell r="E2344" t="str">
            <v>UGBAAM</v>
          </cell>
        </row>
        <row r="2345">
          <cell r="E2345" t="str">
            <v>UGBOJU-EHAJE</v>
          </cell>
        </row>
        <row r="2346">
          <cell r="E2346" t="str">
            <v>UGBOJU-ICHO</v>
          </cell>
        </row>
        <row r="2347">
          <cell r="E2347" t="str">
            <v>UGBOJU-OTAHE</v>
          </cell>
        </row>
        <row r="2348">
          <cell r="E2348" t="str">
            <v>UGBOKOLO</v>
          </cell>
        </row>
        <row r="2349">
          <cell r="E2349" t="str">
            <v>UGBOKPO</v>
          </cell>
        </row>
        <row r="2350">
          <cell r="E2350" t="str">
            <v>UGEE</v>
          </cell>
        </row>
        <row r="2351">
          <cell r="E2351" t="str">
            <v>UGYA</v>
          </cell>
        </row>
        <row r="2352">
          <cell r="E2352" t="str">
            <v>UKE</v>
          </cell>
        </row>
        <row r="2353">
          <cell r="E2353" t="str">
            <v>UKEMBERGYA/ISWAREV</v>
          </cell>
        </row>
        <row r="2354">
          <cell r="E2354" t="str">
            <v>UKI TUKI</v>
          </cell>
        </row>
        <row r="2355">
          <cell r="E2355" t="str">
            <v>UKPA/AINU ETTE</v>
          </cell>
        </row>
        <row r="2356">
          <cell r="E2356" t="str">
            <v>UKPEKPE</v>
          </cell>
        </row>
        <row r="2357">
          <cell r="E2357" t="str">
            <v>UKWONYO</v>
          </cell>
        </row>
        <row r="2358">
          <cell r="E2358" t="str">
            <v>ULAYI</v>
          </cell>
        </row>
        <row r="2359">
          <cell r="E2359" t="str">
            <v>UMAISHA</v>
          </cell>
        </row>
        <row r="2360">
          <cell r="E2360" t="str">
            <v>UMME</v>
          </cell>
        </row>
        <row r="2361">
          <cell r="E2361" t="str">
            <v>UNG. FATIKA</v>
          </cell>
        </row>
        <row r="2362">
          <cell r="E2362" t="str">
            <v>UNG. JUMA</v>
          </cell>
        </row>
        <row r="2363">
          <cell r="E2363" t="str">
            <v>UNG. SANUSI</v>
          </cell>
        </row>
        <row r="2364">
          <cell r="E2364" t="str">
            <v>UNG. YELWA</v>
          </cell>
        </row>
        <row r="2365">
          <cell r="E2365" t="str">
            <v>UNGAWAR BAI</v>
          </cell>
        </row>
        <row r="2366">
          <cell r="E2366" t="str">
            <v>UNGOGO</v>
          </cell>
        </row>
        <row r="2367">
          <cell r="E2367" t="str">
            <v>UNGUWA  UKU</v>
          </cell>
        </row>
        <row r="2368">
          <cell r="E2368" t="str">
            <v>UNGUWAN DOSA</v>
          </cell>
        </row>
        <row r="2369">
          <cell r="E2369" t="str">
            <v>UNGUWAN GABAS</v>
          </cell>
        </row>
        <row r="2370">
          <cell r="E2370" t="str">
            <v>UNGUWAN LIMAN</v>
          </cell>
        </row>
        <row r="2371">
          <cell r="E2371" t="str">
            <v>UNGUWAN SARKI</v>
          </cell>
        </row>
        <row r="2372">
          <cell r="E2372" t="str">
            <v>UNGUWAN SHANU</v>
          </cell>
        </row>
        <row r="2373">
          <cell r="E2373" t="str">
            <v>UNGUWAR DUNIYA</v>
          </cell>
        </row>
        <row r="2374">
          <cell r="E2374" t="str">
            <v>UNGUWAR GAI</v>
          </cell>
        </row>
        <row r="2375">
          <cell r="E2375" t="str">
            <v>UNGUWAR GAIYA</v>
          </cell>
        </row>
        <row r="2376">
          <cell r="E2376" t="str">
            <v>UNGUWAR GANO</v>
          </cell>
        </row>
        <row r="2377">
          <cell r="E2377" t="str">
            <v>UNGUWAR HAJJI</v>
          </cell>
        </row>
        <row r="2378">
          <cell r="E2378" t="str">
            <v>UNGUWAR NATSOHUWA</v>
          </cell>
        </row>
        <row r="2379">
          <cell r="E2379" t="str">
            <v>UNGUWAR RIMI</v>
          </cell>
        </row>
        <row r="2380">
          <cell r="E2380" t="str">
            <v>UNGUWAR RIMI</v>
          </cell>
        </row>
        <row r="2381">
          <cell r="E2381" t="str">
            <v>UNGUWAR RIMI</v>
          </cell>
        </row>
        <row r="2382">
          <cell r="E2382" t="str">
            <v>UNGUWAR TUDU</v>
          </cell>
        </row>
        <row r="2383">
          <cell r="E2383" t="str">
            <v>UNGWAN MADAKI</v>
          </cell>
        </row>
        <row r="2384">
          <cell r="E2384" t="str">
            <v>USAR</v>
          </cell>
        </row>
        <row r="2385">
          <cell r="E2385" t="str">
            <v>USHA</v>
          </cell>
        </row>
        <row r="2386">
          <cell r="E2386" t="str">
            <v>USHAFA</v>
          </cell>
        </row>
        <row r="2387">
          <cell r="E2387" t="str">
            <v>USUMA</v>
          </cell>
        </row>
        <row r="2388">
          <cell r="E2388" t="str">
            <v>UTAI</v>
          </cell>
        </row>
        <row r="2389">
          <cell r="E2389" t="str">
            <v>UTANGE</v>
          </cell>
        </row>
        <row r="2390">
          <cell r="E2390" t="str">
            <v>UTANGE</v>
          </cell>
        </row>
        <row r="2391">
          <cell r="E2391" t="str">
            <v>UVIR</v>
          </cell>
        </row>
        <row r="2392">
          <cell r="E2392" t="str">
            <v>UYAM</v>
          </cell>
        </row>
        <row r="2393">
          <cell r="E2393" t="str">
            <v>UZUM "B"</v>
          </cell>
        </row>
        <row r="2394">
          <cell r="E2394" t="str">
            <v>VANDEIKYA TOWNSHIP</v>
          </cell>
        </row>
        <row r="2395">
          <cell r="E2395" t="str">
            <v>VANDERPUYE</v>
          </cell>
        </row>
        <row r="2396">
          <cell r="E2396" t="str">
            <v>VI / BOKA</v>
          </cell>
        </row>
        <row r="2397">
          <cell r="E2397" t="str">
            <v>VIMTIM</v>
          </cell>
        </row>
        <row r="2398">
          <cell r="E2398" t="str">
            <v>VULPI</v>
          </cell>
        </row>
        <row r="2399">
          <cell r="E2399" t="str">
            <v>VWANG</v>
          </cell>
        </row>
        <row r="2400">
          <cell r="E2400" t="str">
            <v>WADA</v>
          </cell>
        </row>
        <row r="2401">
          <cell r="E2401" t="str">
            <v>WADUKU</v>
          </cell>
        </row>
        <row r="2402">
          <cell r="E2402" t="str">
            <v>WAGGA</v>
          </cell>
        </row>
        <row r="2403">
          <cell r="E2403" t="str">
            <v>WAHU</v>
          </cell>
        </row>
        <row r="2404">
          <cell r="E2404" t="str">
            <v>WAI</v>
          </cell>
        </row>
        <row r="2405">
          <cell r="E2405" t="str">
            <v>WAILARE</v>
          </cell>
        </row>
        <row r="2406">
          <cell r="E2406" t="str">
            <v>WAILOMAYO</v>
          </cell>
        </row>
        <row r="2407">
          <cell r="E2407" t="str">
            <v>WAIRE</v>
          </cell>
        </row>
        <row r="2408">
          <cell r="E2408" t="str">
            <v>WAJIRO / BURGUMMA</v>
          </cell>
        </row>
        <row r="2409">
          <cell r="E2409" t="str">
            <v>WAK</v>
          </cell>
        </row>
        <row r="2410">
          <cell r="E2410" t="str">
            <v>WAKAMA</v>
          </cell>
        </row>
        <row r="2411">
          <cell r="E2411" t="str">
            <v>WAKO</v>
          </cell>
        </row>
        <row r="2412">
          <cell r="E2412" t="str">
            <v>WAKWA</v>
          </cell>
        </row>
        <row r="2413">
          <cell r="E2413" t="str">
            <v>WALAMA</v>
          </cell>
        </row>
        <row r="2414">
          <cell r="E2414" t="str">
            <v>WALTANDI</v>
          </cell>
        </row>
        <row r="2415">
          <cell r="E2415" t="str">
            <v>WAMBA EAST</v>
          </cell>
        </row>
        <row r="2416">
          <cell r="E2416" t="str">
            <v>WAMBA WEST</v>
          </cell>
        </row>
        <row r="2417">
          <cell r="E2417" t="str">
            <v>WAMBLIMI / TILLI</v>
          </cell>
        </row>
        <row r="2418">
          <cell r="E2418" t="str">
            <v>WAMDEO / GIWI</v>
          </cell>
        </row>
        <row r="2419">
          <cell r="E2419" t="str">
            <v>WAMIRI</v>
          </cell>
        </row>
        <row r="2420">
          <cell r="E2420" t="str">
            <v>WANDI</v>
          </cell>
        </row>
        <row r="2421">
          <cell r="E2421" t="str">
            <v>WANGARA</v>
          </cell>
        </row>
        <row r="2422">
          <cell r="E2422" t="str">
            <v>WANGARA</v>
          </cell>
        </row>
        <row r="2423">
          <cell r="E2423" t="str">
            <v>WANKA</v>
          </cell>
        </row>
        <row r="2424">
          <cell r="E2424" t="str">
            <v>WANKE</v>
          </cell>
        </row>
        <row r="2425">
          <cell r="E2425" t="str">
            <v>WARAMU</v>
          </cell>
        </row>
        <row r="2426">
          <cell r="E2426" t="str">
            <v>WARAWA</v>
          </cell>
        </row>
        <row r="2427">
          <cell r="E2427" t="str">
            <v>WAROH</v>
          </cell>
        </row>
        <row r="2428">
          <cell r="E2428" t="str">
            <v>WARSHELE</v>
          </cell>
        </row>
        <row r="2429">
          <cell r="E2429" t="str">
            <v>WARWAR</v>
          </cell>
        </row>
        <row r="2430">
          <cell r="E2430" t="str">
            <v>WASA STATION</v>
          </cell>
        </row>
        <row r="2431">
          <cell r="E2431" t="str">
            <v>WASAI</v>
          </cell>
        </row>
        <row r="2432">
          <cell r="E2432" t="str">
            <v>WASE TOFA</v>
          </cell>
        </row>
        <row r="2433">
          <cell r="E2433" t="str">
            <v>WASSARAM</v>
          </cell>
        </row>
        <row r="2434">
          <cell r="E2434" t="str">
            <v>WAWA</v>
          </cell>
        </row>
        <row r="2435">
          <cell r="E2435" t="str">
            <v>WAWA / KOREDE</v>
          </cell>
        </row>
        <row r="2436">
          <cell r="E2436" t="str">
            <v>WAWA / WAKKULUTU</v>
          </cell>
        </row>
        <row r="2437">
          <cell r="E2437" t="str">
            <v>WAYO</v>
          </cell>
        </row>
        <row r="2438">
          <cell r="E2438" t="str">
            <v>WAZIRI NORTH</v>
          </cell>
        </row>
        <row r="2439">
          <cell r="E2439" t="str">
            <v>WAZIRI SOUTH / CENTRAL</v>
          </cell>
        </row>
        <row r="2440">
          <cell r="E2440" t="str">
            <v>WOKKOS</v>
          </cell>
        </row>
        <row r="2441">
          <cell r="E2441" t="str">
            <v>WONAKA</v>
          </cell>
        </row>
        <row r="2442">
          <cell r="E2442" t="str">
            <v>WONU</v>
          </cell>
        </row>
        <row r="2443">
          <cell r="E2443" t="str">
            <v>WUCICCIRI</v>
          </cell>
        </row>
        <row r="2444">
          <cell r="E2444" t="str">
            <v>WUDIL</v>
          </cell>
        </row>
        <row r="2445">
          <cell r="E2445" t="str">
            <v>WUDILAWA</v>
          </cell>
        </row>
        <row r="2446">
          <cell r="E2446" t="str">
            <v>WULA</v>
          </cell>
        </row>
        <row r="2447">
          <cell r="E2447" t="str">
            <v>WULBARI/NDINE/CHACHILE</v>
          </cell>
        </row>
        <row r="2448">
          <cell r="E2448" t="str">
            <v>WULGO</v>
          </cell>
        </row>
        <row r="2449">
          <cell r="E2449" t="str">
            <v>WULO</v>
          </cell>
        </row>
        <row r="2450">
          <cell r="E2450" t="str">
            <v>WURGE</v>
          </cell>
        </row>
        <row r="2451">
          <cell r="E2451" t="str">
            <v>WURO BAGGA</v>
          </cell>
        </row>
        <row r="2452">
          <cell r="E2452" t="str">
            <v>WURO BOKKI</v>
          </cell>
        </row>
        <row r="2453">
          <cell r="E2453" t="str">
            <v>WURO DOLE</v>
          </cell>
        </row>
        <row r="2454">
          <cell r="E2454" t="str">
            <v>WURO TALE</v>
          </cell>
        </row>
        <row r="2455">
          <cell r="E2455" t="str">
            <v>WUROJAM</v>
          </cell>
        </row>
        <row r="2456">
          <cell r="E2456" t="str">
            <v>WURYO</v>
          </cell>
        </row>
        <row r="2457">
          <cell r="E2457" t="str">
            <v>WUSE</v>
          </cell>
        </row>
        <row r="2458">
          <cell r="E2458" t="str">
            <v>WUSE</v>
          </cell>
        </row>
        <row r="2459">
          <cell r="E2459" t="str">
            <v>WUYA</v>
          </cell>
        </row>
        <row r="2460">
          <cell r="E2460" t="str">
            <v>WUYO</v>
          </cell>
        </row>
        <row r="2461">
          <cell r="E2461" t="str">
            <v>YAAV</v>
          </cell>
        </row>
        <row r="2462">
          <cell r="E2462" t="str">
            <v>YABA</v>
          </cell>
        </row>
        <row r="2463">
          <cell r="E2463" t="str">
            <v>YABIRI KURA/YABIRI GANA/CHONGOLO</v>
          </cell>
        </row>
        <row r="2464">
          <cell r="E2464" t="str">
            <v>YAD AKWARI</v>
          </cell>
        </row>
        <row r="2465">
          <cell r="E2465" t="str">
            <v>YADAKUNYA</v>
          </cell>
        </row>
        <row r="2466">
          <cell r="E2466" t="str">
            <v>YADIM</v>
          </cell>
        </row>
        <row r="2467">
          <cell r="E2467" t="str">
            <v>YAKASAI</v>
          </cell>
        </row>
        <row r="2468">
          <cell r="E2468" t="str">
            <v>YAKAWADA</v>
          </cell>
        </row>
        <row r="2469">
          <cell r="E2469" t="str">
            <v>YAKO</v>
          </cell>
        </row>
        <row r="2470">
          <cell r="E2470" t="str">
            <v>YAKOKO</v>
          </cell>
        </row>
        <row r="2471">
          <cell r="E2471" t="str">
            <v>YALI</v>
          </cell>
        </row>
        <row r="2472">
          <cell r="E2472" t="str">
            <v>YALLAMI</v>
          </cell>
        </row>
        <row r="2473">
          <cell r="E2473" t="str">
            <v>YALO</v>
          </cell>
        </row>
        <row r="2474">
          <cell r="E2474" t="str">
            <v>YALWA</v>
          </cell>
        </row>
        <row r="2475">
          <cell r="E2475" t="str">
            <v>YALWA</v>
          </cell>
        </row>
        <row r="2476">
          <cell r="E2476" t="str">
            <v>YALWA</v>
          </cell>
        </row>
        <row r="2477">
          <cell r="E2477" t="str">
            <v>YALWA KARAMA</v>
          </cell>
        </row>
        <row r="2478">
          <cell r="E2478" t="str">
            <v>YALWAN  YADAKWARI</v>
          </cell>
        </row>
        <row r="2479">
          <cell r="E2479" t="str">
            <v>YALWAN DANZIYAL</v>
          </cell>
        </row>
        <row r="2480">
          <cell r="E2480" t="str">
            <v>YAME</v>
          </cell>
        </row>
        <row r="2481">
          <cell r="E2481" t="str">
            <v>YAMMATA</v>
          </cell>
        </row>
        <row r="2482">
          <cell r="E2482" t="str">
            <v>YAMMEDI</v>
          </cell>
        </row>
        <row r="2483">
          <cell r="E2483" t="str">
            <v>YAN BUKI/ DUTSI</v>
          </cell>
        </row>
        <row r="2484">
          <cell r="E2484" t="str">
            <v>'YAN DALLA</v>
          </cell>
        </row>
        <row r="2485">
          <cell r="E2485" t="str">
            <v>YAN KUZO "B"</v>
          </cell>
        </row>
        <row r="2486">
          <cell r="E2486" t="str">
            <v>YAN WAREN DAJI</v>
          </cell>
        </row>
        <row r="2487">
          <cell r="E2487" t="str">
            <v>YANBARAU</v>
          </cell>
        </row>
        <row r="2488">
          <cell r="E2488" t="str">
            <v>YANDA</v>
          </cell>
        </row>
        <row r="2489">
          <cell r="E2489" t="str">
            <v>YANDADI</v>
          </cell>
        </row>
        <row r="2490">
          <cell r="E2490" t="str">
            <v>YANDEV NORTH</v>
          </cell>
        </row>
        <row r="2491">
          <cell r="E2491" t="str">
            <v>YANDEV SOUTH</v>
          </cell>
        </row>
        <row r="2492">
          <cell r="E2492" t="str">
            <v>YANDOTON DAJI</v>
          </cell>
        </row>
        <row r="2493">
          <cell r="E2493" t="str">
            <v>YANG</v>
          </cell>
        </row>
        <row r="2494">
          <cell r="E2494" t="str">
            <v>YANGANAU</v>
          </cell>
        </row>
        <row r="2495">
          <cell r="E2495" t="str">
            <v>'YANGIZO</v>
          </cell>
        </row>
        <row r="2496">
          <cell r="E2496" t="str">
            <v>YANGOJI</v>
          </cell>
        </row>
        <row r="2497">
          <cell r="E2497" t="str">
            <v>YANKABA</v>
          </cell>
        </row>
        <row r="2498">
          <cell r="E2498" t="str">
            <v>YANKAMAYE</v>
          </cell>
        </row>
        <row r="2499">
          <cell r="E2499" t="str">
            <v>YANKATSARI</v>
          </cell>
        </row>
        <row r="2500">
          <cell r="E2500" t="str">
            <v>YANKUZO "A"</v>
          </cell>
        </row>
        <row r="2501">
          <cell r="E2501" t="str">
            <v>YANOKO</v>
          </cell>
        </row>
        <row r="2502">
          <cell r="E2502" t="str">
            <v>YANTAR AREWWA</v>
          </cell>
        </row>
        <row r="2503">
          <cell r="E2503" t="str">
            <v>YAR GEDA</v>
          </cell>
        </row>
        <row r="2504">
          <cell r="E2504" t="str">
            <v>YAR KASUWA</v>
          </cell>
        </row>
        <row r="2505">
          <cell r="E2505" t="str">
            <v>YAR KUFOJI</v>
          </cell>
        </row>
        <row r="2506">
          <cell r="E2506" t="str">
            <v>YARA</v>
          </cell>
        </row>
        <row r="2507">
          <cell r="E2507" t="str">
            <v>YARGAYA</v>
          </cell>
        </row>
        <row r="2508">
          <cell r="E2508" t="str">
            <v>YARIMA</v>
          </cell>
        </row>
        <row r="2509">
          <cell r="E2509" t="str">
            <v>YARIMAWA</v>
          </cell>
        </row>
        <row r="2510">
          <cell r="E2510" t="str">
            <v>YAR'SABAYA</v>
          </cell>
        </row>
        <row r="2511">
          <cell r="E2511" t="str">
            <v>YASHI</v>
          </cell>
        </row>
        <row r="2512">
          <cell r="E2512" t="str">
            <v>YAU</v>
          </cell>
        </row>
        <row r="2513">
          <cell r="E2513" t="str">
            <v>YAUTAR KUDU</v>
          </cell>
        </row>
        <row r="2514">
          <cell r="E2514" t="str">
            <v>YAUTARE</v>
          </cell>
        </row>
        <row r="2515">
          <cell r="E2515" t="str">
            <v>YAWA KURA</v>
          </cell>
        </row>
        <row r="2516">
          <cell r="E2516" t="str">
            <v>YAWI</v>
          </cell>
        </row>
        <row r="2517">
          <cell r="E2517" t="str">
            <v>YAYU</v>
          </cell>
        </row>
        <row r="2518">
          <cell r="E2518" t="str">
            <v>YEBBI</v>
          </cell>
        </row>
        <row r="2519">
          <cell r="E2519" t="str">
            <v>YEBU</v>
          </cell>
        </row>
        <row r="2520">
          <cell r="E2520" t="str">
            <v>YELE</v>
          </cell>
        </row>
        <row r="2521">
          <cell r="E2521" t="str">
            <v>YELLI</v>
          </cell>
        </row>
        <row r="2522">
          <cell r="E2522" t="str">
            <v>YELWA</v>
          </cell>
        </row>
        <row r="2523">
          <cell r="E2523" t="str">
            <v>YELWA</v>
          </cell>
        </row>
        <row r="2524">
          <cell r="E2524" t="str">
            <v>YELWA</v>
          </cell>
        </row>
        <row r="2525">
          <cell r="E2525" t="str">
            <v>YELWA</v>
          </cell>
        </row>
        <row r="2526">
          <cell r="E2526" t="str">
            <v>YENCHE</v>
          </cell>
        </row>
        <row r="2527">
          <cell r="E2527" t="str">
            <v>YIMIRTHALANG</v>
          </cell>
        </row>
        <row r="2528">
          <cell r="E2528" t="str">
            <v>YITUWA</v>
          </cell>
        </row>
        <row r="2529">
          <cell r="E2529" t="str">
            <v>YOFFO</v>
          </cell>
        </row>
        <row r="2530">
          <cell r="E2530" t="str">
            <v>YOLA</v>
          </cell>
        </row>
        <row r="2531">
          <cell r="E2531" t="str">
            <v>YOLA WAKAT</v>
          </cell>
        </row>
        <row r="2532">
          <cell r="E2532" t="str">
            <v>YOLDE KOHI</v>
          </cell>
        </row>
        <row r="2533">
          <cell r="E2533" t="str">
            <v>YONOV</v>
          </cell>
        </row>
        <row r="2534">
          <cell r="E2534" t="str">
            <v>YOOYO</v>
          </cell>
        </row>
        <row r="2535">
          <cell r="E2535" t="str">
            <v>YOYO</v>
          </cell>
        </row>
        <row r="2536">
          <cell r="E2536" t="str">
            <v>YUKUBEN</v>
          </cell>
        </row>
        <row r="2537">
          <cell r="E2537" t="str">
            <v>YULI/ LIM</v>
          </cell>
        </row>
        <row r="2538">
          <cell r="E2538" t="str">
            <v>YUMBU</v>
          </cell>
        </row>
        <row r="2539">
          <cell r="E2539" t="str">
            <v>ZABI</v>
          </cell>
        </row>
        <row r="2540">
          <cell r="E2540" t="str">
            <v>ZABI</v>
          </cell>
        </row>
        <row r="2541">
          <cell r="E2541" t="str">
            <v>ZABI</v>
          </cell>
        </row>
        <row r="2542">
          <cell r="E2542" t="str">
            <v>ZABI</v>
          </cell>
        </row>
        <row r="2543">
          <cell r="E2543" t="str">
            <v>ZABOLO</v>
          </cell>
        </row>
        <row r="2544">
          <cell r="E2544" t="str">
            <v>ZABOT</v>
          </cell>
        </row>
        <row r="2545">
          <cell r="E2545" t="str">
            <v>ZADAWA</v>
          </cell>
        </row>
        <row r="2546">
          <cell r="E2546" t="str">
            <v>ZADAWA / HAUSARI</v>
          </cell>
        </row>
        <row r="2547">
          <cell r="E2547" t="str">
            <v>ZAGA</v>
          </cell>
        </row>
        <row r="2548">
          <cell r="E2548" t="str">
            <v>ZAINABI</v>
          </cell>
        </row>
        <row r="2549">
          <cell r="E2549" t="str">
            <v>ZAITAWA</v>
          </cell>
        </row>
        <row r="2550">
          <cell r="E2550" t="str">
            <v>ZAKARAWA</v>
          </cell>
        </row>
        <row r="2551">
          <cell r="E2551" t="str">
            <v>ZAKIRAI</v>
          </cell>
        </row>
        <row r="2552">
          <cell r="E2552" t="str">
            <v>ZALAU / RISHI</v>
          </cell>
        </row>
        <row r="2553">
          <cell r="E2553" t="str">
            <v>ZAMAN DABO</v>
          </cell>
        </row>
        <row r="2554">
          <cell r="E2554" t="str">
            <v>ZAMBUL / KWALI</v>
          </cell>
        </row>
        <row r="2555">
          <cell r="E2555" t="str">
            <v>ZANDI</v>
          </cell>
        </row>
        <row r="2556">
          <cell r="E2556" t="str">
            <v>ZANGE</v>
          </cell>
        </row>
        <row r="2557">
          <cell r="E2557" t="str">
            <v>ZANGERI/KASH  KASH</v>
          </cell>
        </row>
        <row r="2558">
          <cell r="E2558" t="str">
            <v>ZANGO</v>
          </cell>
        </row>
        <row r="2559">
          <cell r="E2559" t="str">
            <v>ZANGO</v>
          </cell>
        </row>
        <row r="2560">
          <cell r="E2560" t="str">
            <v>ZANGO</v>
          </cell>
        </row>
        <row r="2561">
          <cell r="E2561" t="str">
            <v>ZANGO DAN ABDU</v>
          </cell>
        </row>
        <row r="2562">
          <cell r="E2562" t="str">
            <v>ZANGO URBAN</v>
          </cell>
        </row>
        <row r="2563">
          <cell r="E2563" t="str">
            <v>ZANGON AYA</v>
          </cell>
        </row>
        <row r="2564">
          <cell r="E2564" t="str">
            <v>ZANKAN</v>
          </cell>
        </row>
        <row r="2565">
          <cell r="E2565" t="str">
            <v>ZANNA UMORTI</v>
          </cell>
        </row>
        <row r="2566">
          <cell r="E2566" t="str">
            <v>ZANWA</v>
          </cell>
        </row>
        <row r="2567">
          <cell r="E2567" t="str">
            <v>ZARA</v>
          </cell>
        </row>
        <row r="2568">
          <cell r="E2568" t="str">
            <v>ZARAWUYAKU</v>
          </cell>
        </row>
        <row r="2569">
          <cell r="E2569" t="str">
            <v>ZAREWA</v>
          </cell>
        </row>
        <row r="2570">
          <cell r="E2570" t="str">
            <v>ZARI</v>
          </cell>
        </row>
        <row r="2571">
          <cell r="E2571" t="str">
            <v>ZAROGI</v>
          </cell>
        </row>
        <row r="2572">
          <cell r="E2572" t="str">
            <v>ZARUMMAI</v>
          </cell>
        </row>
        <row r="2573">
          <cell r="E2573" t="str">
            <v>ZAUMA</v>
          </cell>
        </row>
        <row r="2574">
          <cell r="E2574" t="str">
            <v>ZAUNE</v>
          </cell>
        </row>
        <row r="2575">
          <cell r="E2575" t="str">
            <v>ZAURA</v>
          </cell>
        </row>
        <row r="2576">
          <cell r="E2576" t="str">
            <v>ZAWAN 'A'</v>
          </cell>
        </row>
        <row r="2577">
          <cell r="E2577" t="str">
            <v>ZAWAN 'B'</v>
          </cell>
        </row>
        <row r="2578">
          <cell r="E2578" t="str">
            <v>ZINDI</v>
          </cell>
        </row>
        <row r="2579">
          <cell r="E2579" t="str">
            <v>ZING AI</v>
          </cell>
        </row>
        <row r="2580">
          <cell r="E2580" t="str">
            <v>ZING AII</v>
          </cell>
        </row>
        <row r="2581">
          <cell r="E2581" t="str">
            <v>ZING B</v>
          </cell>
        </row>
        <row r="2582">
          <cell r="E2582" t="str">
            <v>ZINYAU</v>
          </cell>
        </row>
        <row r="2583">
          <cell r="E2583" t="str">
            <v>ZIRRAMI</v>
          </cell>
        </row>
        <row r="2584">
          <cell r="E2584" t="str">
            <v>ZOBWO</v>
          </cell>
        </row>
        <row r="2585">
          <cell r="E2585" t="str">
            <v>ZOGARAWA</v>
          </cell>
        </row>
        <row r="2586">
          <cell r="E2586" t="str">
            <v>ZONGON KOMBI</v>
          </cell>
        </row>
        <row r="2587">
          <cell r="E2587" t="str">
            <v>ZONKWA</v>
          </cell>
        </row>
        <row r="2588">
          <cell r="E2588" t="str">
            <v>ZONZON</v>
          </cell>
        </row>
        <row r="2589">
          <cell r="E2589" t="str">
            <v>ZOWO</v>
          </cell>
        </row>
        <row r="2590">
          <cell r="E2590" t="str">
            <v>ZOZA</v>
          </cell>
        </row>
        <row r="2591">
          <cell r="E2591" t="str">
            <v>ZUBA</v>
          </cell>
        </row>
        <row r="2592">
          <cell r="E2592" t="str">
            <v>ZUBO</v>
          </cell>
        </row>
        <row r="2593">
          <cell r="E2593" t="str">
            <v>ZUBUKI</v>
          </cell>
        </row>
        <row r="2594">
          <cell r="E2594" t="str">
            <v>ZUGA</v>
          </cell>
        </row>
        <row r="2595">
          <cell r="E2595" t="str">
            <v>ZUGACHI</v>
          </cell>
        </row>
        <row r="2596">
          <cell r="E2596" t="str">
            <v>ZULUM</v>
          </cell>
        </row>
        <row r="2597">
          <cell r="E2597" t="str">
            <v>ZUMBUL/LUKSHI</v>
          </cell>
        </row>
        <row r="2598">
          <cell r="E2598" t="str">
            <v>ZUMO</v>
          </cell>
        </row>
        <row r="2599">
          <cell r="E2599" t="str">
            <v>ZUNGUR/LIMAN  KATAGUM</v>
          </cell>
        </row>
        <row r="2600">
          <cell r="E2600" t="str">
            <v>ZUNTU</v>
          </cell>
        </row>
        <row r="2601">
          <cell r="E2601" t="str">
            <v>ZURGU</v>
          </cell>
        </row>
        <row r="2602">
          <cell r="E2602" t="str">
            <v>ZURMI</v>
          </cell>
        </row>
        <row r="2603">
          <cell r="E2603" t="str">
            <v>ZUWO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Attendance"/>
      <sheetName val="Registration"/>
      <sheetName val="Service Provision SC"/>
      <sheetName val="Summary Sheet"/>
      <sheetName val="Lists (DO NOT TOUCH)"/>
      <sheetName val="MMA Registration"/>
      <sheetName val="MMA Attendanc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B2" t="str">
            <v>Northern</v>
          </cell>
          <cell r="M2" t="str">
            <v>LLH Class</v>
          </cell>
        </row>
        <row r="3">
          <cell r="M3" t="str">
            <v>Matasa Matan Arewa</v>
          </cell>
        </row>
        <row r="4">
          <cell r="M4" t="str">
            <v>Walk-in Counseling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Registration"/>
      <sheetName val="Attendance"/>
      <sheetName val="Service Provision"/>
      <sheetName val="Summary Sheet"/>
      <sheetName val="Lists (DO NOT TOUCH)"/>
    </sheetNames>
    <sheetDataSet>
      <sheetData sheetId="0"/>
      <sheetData sheetId="1"/>
      <sheetData sheetId="2"/>
      <sheetData sheetId="3"/>
      <sheetData sheetId="4"/>
      <sheetData sheetId="5">
        <row r="2">
          <cell r="K2" t="str">
            <v>0: No Method</v>
          </cell>
        </row>
        <row r="3">
          <cell r="K3" t="str">
            <v>1: IUCD</v>
          </cell>
        </row>
        <row r="4">
          <cell r="K4" t="str">
            <v>2a: Implant - Jadelle</v>
          </cell>
        </row>
        <row r="5">
          <cell r="K5" t="str">
            <v>2b: Implant - Implanon</v>
          </cell>
        </row>
        <row r="6">
          <cell r="K6" t="str">
            <v xml:space="preserve">3a: Injection - Norigynon </v>
          </cell>
        </row>
        <row r="7">
          <cell r="K7" t="str">
            <v xml:space="preserve">3b: Injection - Noristerat,          </v>
          </cell>
        </row>
        <row r="8">
          <cell r="K8" t="str">
            <v>3c: Injection - Depo Provera</v>
          </cell>
        </row>
        <row r="9">
          <cell r="K9" t="str">
            <v>3d: Injection - Synapress</v>
          </cell>
        </row>
        <row r="10">
          <cell r="K10" t="str">
            <v>4a: Pills - Microgynon</v>
          </cell>
        </row>
        <row r="11">
          <cell r="K11" t="str">
            <v>4b: Pills - Combination3</v>
          </cell>
        </row>
        <row r="12">
          <cell r="K12" t="str">
            <v>5: Cycle bead</v>
          </cell>
        </row>
        <row r="13">
          <cell r="K13" t="str">
            <v>6a: Condom - Male</v>
          </cell>
        </row>
        <row r="14">
          <cell r="K14" t="str">
            <v>6b: Condom - Female</v>
          </cell>
        </row>
        <row r="15">
          <cell r="K15" t="str">
            <v>7: Emergency pill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Registration"/>
      <sheetName val="Attendance"/>
      <sheetName val="1 on 1"/>
      <sheetName val="Service Provision SC"/>
      <sheetName val="Summary Sheet"/>
      <sheetName val="Lists (DO NOT TOUCH)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F2" t="str">
            <v>LLH Class</v>
          </cell>
        </row>
        <row r="3">
          <cell r="F3" t="str">
            <v>1-1 Counseling</v>
          </cell>
        </row>
        <row r="4">
          <cell r="F4" t="str">
            <v>Both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bilization"/>
      <sheetName val="Registration"/>
      <sheetName val="Attendance"/>
      <sheetName val="Service Provision"/>
      <sheetName val="Summary"/>
      <sheetName val="Summary Sheet"/>
      <sheetName val="Lists (DO NOT TOUCH)"/>
    </sheetNames>
    <sheetDataSet>
      <sheetData sheetId="0" refreshError="1"/>
      <sheetData sheetId="1">
        <row r="1">
          <cell r="O1" t="str">
            <v>ID #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s (DO NOT TOUCH)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s (DO NOT TOUCH)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16.87059027778" createdVersion="4" refreshedVersion="4" minRefreshableVersion="3" recordCount="500" xr:uid="{00000000-000A-0000-FFFF-FFFF00000000}">
  <cacheSource type="worksheet">
    <worksheetSource ref="A1:AC1048576" sheet="Service Provision"/>
  </cacheSource>
  <cacheFields count="28">
    <cacheField name="Week" numFmtId="0">
      <sharedItems containsBlank="1"/>
    </cacheField>
    <cacheField name="Region" numFmtId="0">
      <sharedItems containsBlank="1" count="2">
        <s v="SOUTHERN"/>
        <m/>
      </sharedItems>
    </cacheField>
    <cacheField name="State" numFmtId="0">
      <sharedItems containsBlank="1"/>
    </cacheField>
    <cacheField name="LGA" numFmtId="0">
      <sharedItems containsBlank="1"/>
    </cacheField>
    <cacheField name="Ward" numFmtId="0">
      <sharedItems containsNonDate="0" containsString="0" containsBlank="1"/>
    </cacheField>
    <cacheField name="Community" numFmtId="0">
      <sharedItems containsBlank="1"/>
    </cacheField>
    <cacheField name="Facility" numFmtId="0">
      <sharedItems containsBlank="1" count="3">
        <s v="EVBUODIA PHC"/>
        <s v="UGBOR PHC"/>
        <m/>
      </sharedItems>
    </cacheField>
    <cacheField name="Type of Facility" numFmtId="0">
      <sharedItems containsBlank="1" count="2">
        <s v="CLUSTER +"/>
        <m/>
      </sharedItems>
    </cacheField>
    <cacheField name="Visit Date" numFmtId="0">
      <sharedItems containsDate="1" containsBlank="1" containsMixedTypes="1" minDate="2018-02-06T00:00:00" maxDate="2018-07-08T00:00:00"/>
    </cacheField>
    <cacheField name="Program Entry Point" numFmtId="0">
      <sharedItems containsBlank="1" count="3">
        <s v="WALK-IN COUNSELING"/>
        <s v="LLH CLASS"/>
        <m/>
      </sharedItems>
    </cacheField>
    <cacheField name="Day" numFmtId="0">
      <sharedItems containsString="0" containsBlank="1" containsNumber="1" containsInteger="1" minValue="2" maxValue="30"/>
    </cacheField>
    <cacheField name="Month" numFmtId="0">
      <sharedItems containsString="0" containsBlank="1" containsNumber="1" containsInteger="1" minValue="4" maxValue="7"/>
    </cacheField>
    <cacheField name="Year" numFmtId="0">
      <sharedItems containsString="0" containsBlank="1" containsNumber="1" containsInteger="1" minValue="2018" maxValue="2018"/>
    </cacheField>
    <cacheField name="Date Calculation" numFmtId="164">
      <sharedItems containsNonDate="0" containsDate="1" containsString="0" containsBlank="1" minDate="2018-04-09T00:00:00" maxDate="2018-07-08T00:00:00"/>
    </cacheField>
    <cacheField name="ID #" numFmtId="0">
      <sharedItems containsBlank="1"/>
    </cacheField>
    <cacheField name="Age" numFmtId="0">
      <sharedItems containsString="0" containsBlank="1" containsNumber="1" containsInteger="1" minValue="15" maxValue="19" count="6">
        <n v="16"/>
        <n v="17"/>
        <n v="19"/>
        <n v="15"/>
        <n v="18"/>
        <m/>
      </sharedItems>
    </cacheField>
    <cacheField name="Visit Type" numFmtId="0">
      <sharedItems containsBlank="1" count="4">
        <s v="A: FIRST VISIT"/>
        <s v="C: REPEAT VISIT"/>
        <s v="B: FOLLOW-UP VISIT (E.G. METHOD CONT.)"/>
        <m/>
      </sharedItems>
    </cacheField>
    <cacheField name="Rec. Counseling" numFmtId="0">
      <sharedItems containsBlank="1"/>
    </cacheField>
    <cacheField name="Current Method" numFmtId="0">
      <sharedItems containsBlank="1" count="7">
        <s v="0: No Method"/>
        <s v="6: EC"/>
        <s v="5: Condoms"/>
        <s v="4: Pills"/>
        <s v="3: Injection"/>
        <s v="2: Implant"/>
        <m/>
      </sharedItems>
    </cacheField>
    <cacheField name="Used EC/Condoms last sex" numFmtId="0">
      <sharedItems containsBlank="1"/>
    </cacheField>
    <cacheField name="Signed Assent/ Consent (All)" numFmtId="0">
      <sharedItems containsBlank="1"/>
    </cacheField>
    <cacheField name="15-17 Given Consent Form" numFmtId="0">
      <sharedItems containsBlank="1"/>
    </cacheField>
    <cacheField name="15-17 Returned Consent Form" numFmtId="0">
      <sharedItems containsBlank="1"/>
    </cacheField>
    <cacheField name="Pregnant?" numFmtId="0">
      <sharedItems containsBlank="1" count="3">
        <s v="Not Pregnant"/>
        <s v="Pregnant"/>
        <m/>
      </sharedItems>
    </cacheField>
    <cacheField name="Method Received" numFmtId="0">
      <sharedItems containsBlank="1" count="10">
        <s v="0: NO METHOD"/>
        <s v="3B: INJECTION - NORISTERAT          "/>
        <s v="3C: INJECTION - DEPO PROVERA"/>
        <s v="2A: IMPLANT - JADELLE"/>
        <s v="6A: CONDOM - MALE"/>
        <s v="3A: INJECTION - NORIGYNON "/>
        <s v="4A: PILLS - MICROGYNON"/>
        <s v="2B: IMPLANT - IMPLANON"/>
        <s v="1: IUCD"/>
        <m/>
      </sharedItems>
    </cacheField>
    <cacheField name="Received Condoms as a dual Method" numFmtId="0">
      <sharedItems containsBlank="1"/>
    </cacheField>
    <cacheField name="Provider Outcome Status" numFmtId="0">
      <sharedItems containsBlank="1" count="4">
        <s v="Non-User"/>
        <s v="Continuing User"/>
        <s v="Adopter"/>
        <m/>
      </sharedItems>
    </cacheField>
    <cacheField name="Age (formula)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16.872418402774" createdVersion="4" refreshedVersion="4" minRefreshableVersion="3" recordCount="327" xr:uid="{00000000-000A-0000-FFFF-FFFF01000000}">
  <cacheSource type="worksheet">
    <worksheetSource ref="W1:W1048576" sheet="Registration"/>
  </cacheSource>
  <cacheFields count="1">
    <cacheField name="# of Children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17.709783217593" createdVersion="4" refreshedVersion="4" minRefreshableVersion="3" recordCount="327" xr:uid="{00000000-000A-0000-FFFF-FFFF02000000}">
  <cacheSource type="worksheet">
    <worksheetSource ref="T1:T1048576" sheet="Registration"/>
  </cacheSource>
  <cacheFields count="1">
    <cacheField name="Age" numFmtId="0">
      <sharedItems containsString="0" containsBlank="1" containsNumber="1" containsInteger="1" minValue="15" maxValue="19" count="6">
        <n v="16"/>
        <n v="17"/>
        <n v="19"/>
        <n v="15"/>
        <n v="1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">
  <r>
    <s v="WEEK 2"/>
    <x v="0"/>
    <s v="EDO"/>
    <s v="OREDO"/>
    <m/>
    <s v="EVBUODIA"/>
    <x v="0"/>
    <x v="0"/>
    <d v="2018-04-09T00:00:00"/>
    <x v="0"/>
    <n v="9"/>
    <n v="4"/>
    <n v="2018"/>
    <d v="2018-04-09T00:00:00"/>
    <s v="ED/OR/EV/FA/MA/02"/>
    <x v="0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09T00:00:00"/>
    <x v="0"/>
    <n v="9"/>
    <n v="4"/>
    <n v="2018"/>
    <d v="2018-04-09T00:00:00"/>
    <s v="ED/OR/EV/SO/CH/06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0T00:00:00"/>
    <x v="0"/>
    <n v="10"/>
    <n v="4"/>
    <n v="2018"/>
    <d v="2018-04-10T00:00:00"/>
    <s v="ED/OR/EV/GL/ST/01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0T00:00:00"/>
    <x v="0"/>
    <n v="10"/>
    <n v="4"/>
    <n v="2018"/>
    <d v="2018-04-10T00:00:00"/>
    <s v="ED/OR/EV/LO/JU/04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0T00:00:00"/>
    <x v="0"/>
    <n v="10"/>
    <n v="4"/>
    <n v="2018"/>
    <d v="2018-04-10T00:00:00"/>
    <s v="ED/OR/EV/SO/ST/07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1T00:00:00"/>
    <x v="0"/>
    <n v="11"/>
    <n v="4"/>
    <n v="2018"/>
    <d v="2018-04-11T00:00:00"/>
    <s v="ED/OR/EV/GO/JU/01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1T00:00:00"/>
    <x v="0"/>
    <n v="11"/>
    <n v="4"/>
    <n v="2018"/>
    <d v="2018-04-11T00:00:00"/>
    <s v="ED/OR/EV/MA/MA/04"/>
    <x v="4"/>
    <x v="0"/>
    <s v="Yes"/>
    <x v="1"/>
    <s v="Neither"/>
    <s v="No"/>
    <s v="No"/>
    <s v="No"/>
    <x v="0"/>
    <x v="0"/>
    <s v="No"/>
    <x v="1"/>
    <m/>
  </r>
  <r>
    <s v="WEEK 2"/>
    <x v="0"/>
    <s v="EDO"/>
    <s v="OREDO"/>
    <m/>
    <s v="EVBUODIA"/>
    <x v="0"/>
    <x v="0"/>
    <d v="2018-04-11T00:00:00"/>
    <x v="0"/>
    <n v="11"/>
    <n v="4"/>
    <n v="2018"/>
    <d v="2018-04-11T00:00:00"/>
    <s v="ED/OR/EV/JE/MA/02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1T00:00:00"/>
    <x v="0"/>
    <n v="11"/>
    <n v="4"/>
    <n v="2018"/>
    <d v="2018-04-11T00:00:00"/>
    <s v="ED/OR/EV/PR/AD/01"/>
    <x v="2"/>
    <x v="0"/>
    <s v="Yes"/>
    <x v="1"/>
    <s v="Neither"/>
    <s v="No"/>
    <s v="No"/>
    <s v="No"/>
    <x v="0"/>
    <x v="0"/>
    <s v="No"/>
    <x v="1"/>
    <m/>
  </r>
  <r>
    <s v="WEEK 2"/>
    <x v="0"/>
    <s v="EDO"/>
    <s v="OREDO"/>
    <m/>
    <s v="EVBUODIA"/>
    <x v="0"/>
    <x v="0"/>
    <d v="2018-04-12T00:00:00"/>
    <x v="0"/>
    <n v="12"/>
    <n v="4"/>
    <n v="2018"/>
    <d v="2018-04-12T00:00:00"/>
    <s v="ED/OR/EV/PA/JU/03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2T00:00:00"/>
    <x v="0"/>
    <n v="12"/>
    <n v="4"/>
    <n v="2018"/>
    <d v="2018-04-12T00:00:00"/>
    <s v="ED/OR/EV/BL/MI/10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3T00:00:00"/>
    <x v="0"/>
    <n v="13"/>
    <n v="4"/>
    <n v="2018"/>
    <d v="2018-04-13T00:00:00"/>
    <s v="ED/OR/EV/BL/ES/03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3T00:00:00"/>
    <x v="0"/>
    <n v="13"/>
    <n v="4"/>
    <n v="2018"/>
    <d v="2018-04-13T00:00:00"/>
    <s v="ED/OR/EV/DI/TA/06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3T00:00:00"/>
    <x v="0"/>
    <n v="13"/>
    <n v="4"/>
    <n v="2018"/>
    <d v="2018-04-13T00:00:00"/>
    <s v="ED/OR/EV/MI/RO/04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LO/SO/01"/>
    <x v="4"/>
    <x v="0"/>
    <s v="Yes"/>
    <x v="2"/>
    <s v="CONDOM"/>
    <s v="Yes"/>
    <s v="No"/>
    <s v="No"/>
    <x v="0"/>
    <x v="1"/>
    <s v="Yes"/>
    <x v="1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GL/FA/01"/>
    <x v="2"/>
    <x v="0"/>
    <s v="Yes"/>
    <x v="0"/>
    <s v="CONDOM"/>
    <s v="Yes"/>
    <s v="No"/>
    <s v="No"/>
    <x v="0"/>
    <x v="2"/>
    <s v="Yes"/>
    <x v="0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JE/VI/01"/>
    <x v="4"/>
    <x v="0"/>
    <s v="Yes"/>
    <x v="2"/>
    <s v="Neither"/>
    <s v="Yes"/>
    <s v="No"/>
    <s v="No"/>
    <x v="0"/>
    <x v="3"/>
    <s v="Yes"/>
    <x v="1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ME/JU/05"/>
    <x v="2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HO/QU/10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IV/FA/03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ES/PA/06"/>
    <x v="0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4-14T00:00:00"/>
    <x v="1"/>
    <n v="14"/>
    <n v="4"/>
    <n v="2018"/>
    <d v="2018-04-14T00:00:00"/>
    <s v="ED/OR/EV/PA/ST/01"/>
    <x v="0"/>
    <x v="0"/>
    <s v="Yes"/>
    <x v="0"/>
    <s v="CONDOM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0T00:00:00"/>
    <x v="0"/>
    <n v="10"/>
    <n v="4"/>
    <n v="2018"/>
    <d v="2018-04-10T00:00:00"/>
    <s v="ED/OR/UG/VE/ME/03"/>
    <x v="3"/>
    <x v="0"/>
    <s v="Yes"/>
    <x v="0"/>
    <s v="CONDOM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MA/MO/03"/>
    <x v="3"/>
    <x v="0"/>
    <s v="Yes"/>
    <x v="0"/>
    <s v="CONDOM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HA/PA/02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CY/LO/02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BL/RH/02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HO/RO/02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ZO/NN/02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OS/AT/01"/>
    <x v="1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4-11T00:00:00"/>
    <x v="0"/>
    <n v="11"/>
    <n v="4"/>
    <n v="2018"/>
    <d v="2018-04-11T00:00:00"/>
    <s v="ED/OR/UG/PE/BL/01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17/04/2018"/>
    <x v="0"/>
    <n v="17"/>
    <n v="4"/>
    <n v="2018"/>
    <d v="2018-04-17T00:00:00"/>
    <s v="ED/OR/EV/GL/NG/05"/>
    <x v="4"/>
    <x v="0"/>
    <s v="Yes"/>
    <x v="2"/>
    <s v="CONDOM"/>
    <s v="Yes"/>
    <s v="No"/>
    <s v="No"/>
    <x v="0"/>
    <x v="5"/>
    <s v="Yes"/>
    <x v="1"/>
    <m/>
  </r>
  <r>
    <s v="WEEK 3"/>
    <x v="0"/>
    <s v="EDO"/>
    <s v="OREDO"/>
    <m/>
    <s v="EVBUODIA"/>
    <x v="0"/>
    <x v="0"/>
    <s v="18/04/2018"/>
    <x v="0"/>
    <n v="18"/>
    <n v="4"/>
    <n v="2018"/>
    <d v="2018-04-18T00:00:00"/>
    <s v="ED/OR/EV/CO/EU/03"/>
    <x v="2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18/04/2018"/>
    <x v="0"/>
    <n v="18"/>
    <n v="4"/>
    <n v="2018"/>
    <d v="2018-04-18T00:00:00"/>
    <s v="ED/OR/EV/HO/QU/10"/>
    <x v="4"/>
    <x v="0"/>
    <s v="Yes"/>
    <x v="3"/>
    <s v="Neither"/>
    <s v="Yes"/>
    <s v="No"/>
    <s v="No"/>
    <x v="0"/>
    <x v="6"/>
    <s v="Yes"/>
    <x v="1"/>
    <m/>
  </r>
  <r>
    <s v="WEEK 3"/>
    <x v="0"/>
    <s v="EDO"/>
    <s v="OREDO"/>
    <m/>
    <s v="EVBUODIA"/>
    <x v="0"/>
    <x v="0"/>
    <s v="18/04/2018"/>
    <x v="0"/>
    <n v="18"/>
    <n v="4"/>
    <n v="2018"/>
    <d v="2018-04-18T00:00:00"/>
    <s v="ED/OR/EV/ME/PA/03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19/04/2018"/>
    <x v="0"/>
    <n v="19"/>
    <n v="4"/>
    <n v="2018"/>
    <d v="2018-04-19T00:00:00"/>
    <s v="ED/OR/EV/RA/JU/01"/>
    <x v="2"/>
    <x v="0"/>
    <s v="Yes"/>
    <x v="2"/>
    <s v="CONDOM"/>
    <s v="Yes"/>
    <s v="No"/>
    <s v="No"/>
    <x v="0"/>
    <x v="6"/>
    <s v="Yes"/>
    <x v="1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ES/PA/06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GO/JU/01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SO/ST/07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RA/JU/01"/>
    <x v="2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LO/JU/04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BL/ES/03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MI/RO/04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s v="21/04/2018"/>
    <x v="1"/>
    <n v="21"/>
    <n v="4"/>
    <n v="2018"/>
    <d v="2018-04-21T00:00:00"/>
    <s v="ED/OR/EV/PA/JU/03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18/04/2018"/>
    <x v="0"/>
    <n v="18"/>
    <n v="4"/>
    <n v="2018"/>
    <d v="2018-04-18T00:00:00"/>
    <s v="ED/OR/UG/PE/PA/03"/>
    <x v="1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s v="18/04/2018"/>
    <x v="0"/>
    <n v="18"/>
    <n v="4"/>
    <n v="2018"/>
    <d v="2018-04-18T00:00:00"/>
    <s v="ED/OR/UG/GI/AU/03"/>
    <x v="2"/>
    <x v="0"/>
    <s v="Yes"/>
    <x v="2"/>
    <s v="CONDOM"/>
    <s v="Yes"/>
    <s v="No"/>
    <s v="No"/>
    <x v="0"/>
    <x v="4"/>
    <s v="No"/>
    <x v="1"/>
    <m/>
  </r>
  <r>
    <s v="WEEK 3"/>
    <x v="0"/>
    <s v="EDO"/>
    <s v="OREDO"/>
    <m/>
    <s v="UGBOR"/>
    <x v="1"/>
    <x v="0"/>
    <s v="18/04/2018"/>
    <x v="0"/>
    <n v="18"/>
    <n v="4"/>
    <n v="2018"/>
    <d v="2018-04-18T00:00:00"/>
    <s v="ED/OR/UG/HA/JO/02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19/04/2018"/>
    <x v="0"/>
    <n v="19"/>
    <n v="4"/>
    <n v="2018"/>
    <d v="2018-04-19T00:00:00"/>
    <s v="ED/OR/UG/SI/RH/01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19/04/2018"/>
    <x v="0"/>
    <n v="19"/>
    <n v="4"/>
    <n v="2018"/>
    <d v="2018-04-19T00:00:00"/>
    <s v="ED/OR/UG/BL/RI/01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BL/PA/01"/>
    <x v="0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BL/EV/03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AB/DO/02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MA/AN/01"/>
    <x v="0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MA/MO/03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BL/RH/02"/>
    <x v="1"/>
    <x v="1"/>
    <s v="Yes"/>
    <x v="0"/>
    <s v="CONDOM"/>
    <s v="No"/>
    <s v="No"/>
    <s v="No"/>
    <x v="1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VE/ME/03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PE/PA/03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s v="21/04/2018"/>
    <x v="1"/>
    <n v="21"/>
    <n v="4"/>
    <n v="2018"/>
    <d v="2018-04-21T00:00:00"/>
    <s v="ED/OR/UG/HA/JO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3/04/2018"/>
    <x v="0"/>
    <n v="23"/>
    <n v="4"/>
    <n v="2018"/>
    <d v="2018-04-23T00:00:00"/>
    <s v="ED/OR/EV/RA/MA/05"/>
    <x v="1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3/04/2018"/>
    <x v="0"/>
    <n v="23"/>
    <n v="4"/>
    <n v="2018"/>
    <d v="2018-04-23T00:00:00"/>
    <s v="ED/OR/EV/FA/SA/04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7/04/2018"/>
    <x v="0"/>
    <n v="27"/>
    <n v="4"/>
    <n v="2018"/>
    <d v="2018-04-27T00:00:00"/>
    <s v="ED/OR/EV/HA/CH/02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7/04/2018"/>
    <x v="0"/>
    <n v="27"/>
    <n v="4"/>
    <n v="2018"/>
    <d v="2018-04-27T00:00:00"/>
    <s v="ED/OR/EV/JO/JU/01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3/04/2018"/>
    <x v="0"/>
    <n v="23"/>
    <n v="4"/>
    <n v="2018"/>
    <d v="2018-04-23T00:00:00"/>
    <s v="ED/OR/UG/OS/JO/01"/>
    <x v="4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s v="23/04/2018"/>
    <x v="0"/>
    <n v="23"/>
    <n v="4"/>
    <n v="2018"/>
    <d v="2018-04-23T00:00:00"/>
    <s v="ED/OR/UG/PE/EV/02"/>
    <x v="2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s v="23/04/2018"/>
    <x v="0"/>
    <n v="23"/>
    <n v="4"/>
    <n v="2018"/>
    <d v="2018-04-23T00:00:00"/>
    <s v="ED/OR/UG/AD/LO/02"/>
    <x v="2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s v="26/04/2018"/>
    <x v="0"/>
    <n v="26"/>
    <n v="4"/>
    <n v="2018"/>
    <d v="2018-04-26T00:00:00"/>
    <s v="ED/OR/UG/IR/RU/02"/>
    <x v="4"/>
    <x v="0"/>
    <s v="Yes"/>
    <x v="0"/>
    <s v="EC"/>
    <s v="No"/>
    <s v="No"/>
    <s v="No"/>
    <x v="0"/>
    <x v="4"/>
    <s v="No"/>
    <x v="0"/>
    <m/>
  </r>
  <r>
    <s v="WEEK 4"/>
    <x v="0"/>
    <s v="EDO"/>
    <s v="OREDO"/>
    <m/>
    <s v="UGBOR"/>
    <x v="1"/>
    <x v="0"/>
    <s v="28/04/2018"/>
    <x v="1"/>
    <n v="28"/>
    <n v="4"/>
    <n v="2018"/>
    <d v="2018-04-28T00:00:00"/>
    <s v="ED/OR/UG/IZ/PA/06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4-05T00:00:00"/>
    <x v="0"/>
    <n v="4"/>
    <n v="5"/>
    <n v="2018"/>
    <d v="2018-05-04T00:00:00"/>
    <s v="ED/OR/EV/BE/PA/01"/>
    <x v="4"/>
    <x v="0"/>
    <s v="Yes"/>
    <x v="3"/>
    <s v="CONDOM"/>
    <s v="No"/>
    <s v="No"/>
    <s v="No"/>
    <x v="0"/>
    <x v="6"/>
    <s v="Yes"/>
    <x v="1"/>
    <m/>
  </r>
  <r>
    <s v="WEEK 1"/>
    <x v="0"/>
    <s v="EDO"/>
    <s v="OREDO"/>
    <m/>
    <s v="EVBUODIA"/>
    <x v="0"/>
    <x v="0"/>
    <d v="2018-04-05T00:00:00"/>
    <x v="0"/>
    <n v="4"/>
    <n v="5"/>
    <n v="2018"/>
    <d v="2018-05-04T00:00:00"/>
    <s v="ED/OR/EV/ST/PA/05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KU/RO/06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SU/ST/03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JE/RO/06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GL/OS/01"/>
    <x v="4"/>
    <x v="0"/>
    <s v="Yes"/>
    <x v="2"/>
    <s v="CONDOM"/>
    <s v="Yes"/>
    <s v="No"/>
    <s v="No"/>
    <x v="0"/>
    <x v="1"/>
    <s v="Yes"/>
    <x v="1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BR/PA/05"/>
    <x v="4"/>
    <x v="0"/>
    <s v="Yes"/>
    <x v="0"/>
    <s v="Neither"/>
    <s v="No"/>
    <s v="No"/>
    <s v="No"/>
    <x v="0"/>
    <x v="6"/>
    <s v="No"/>
    <x v="2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BL/FL/01"/>
    <x v="1"/>
    <x v="1"/>
    <s v="Yes"/>
    <x v="0"/>
    <s v="Neither"/>
    <s v="No"/>
    <s v="Yes"/>
    <s v="Yes"/>
    <x v="0"/>
    <x v="2"/>
    <s v="Yes"/>
    <x v="2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PA/OM/02"/>
    <x v="2"/>
    <x v="0"/>
    <s v="Yes"/>
    <x v="1"/>
    <s v="Neither"/>
    <s v="Yes"/>
    <s v="No"/>
    <s v="No"/>
    <x v="0"/>
    <x v="2"/>
    <s v="Yes"/>
    <x v="1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AN/FU/08"/>
    <x v="4"/>
    <x v="0"/>
    <s v="Yes"/>
    <x v="0"/>
    <s v="Neither"/>
    <s v="No"/>
    <s v="No"/>
    <s v="No"/>
    <x v="0"/>
    <x v="6"/>
    <s v="Yes"/>
    <x v="2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VA/ES/06"/>
    <x v="0"/>
    <x v="0"/>
    <s v="Yes"/>
    <x v="2"/>
    <s v="CONDOM"/>
    <s v="No"/>
    <s v="No"/>
    <s v="No"/>
    <x v="0"/>
    <x v="4"/>
    <s v="No"/>
    <x v="1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ED/RA/03"/>
    <x v="3"/>
    <x v="0"/>
    <s v="Yes"/>
    <x v="1"/>
    <s v="Neither"/>
    <s v="No"/>
    <s v="No"/>
    <s v="No"/>
    <x v="0"/>
    <x v="4"/>
    <s v="Yes"/>
    <x v="1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PE/DO/02"/>
    <x v="1"/>
    <x v="0"/>
    <s v="Yes"/>
    <x v="2"/>
    <s v="CONDOM"/>
    <s v="Yes"/>
    <s v="No"/>
    <s v="No"/>
    <x v="0"/>
    <x v="4"/>
    <s v="No"/>
    <x v="1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MI/JU/01"/>
    <x v="2"/>
    <x v="0"/>
    <s v="Yes"/>
    <x v="0"/>
    <s v="Neither"/>
    <s v="No"/>
    <s v="No"/>
    <s v="No"/>
    <x v="0"/>
    <x v="1"/>
    <s v="Yes"/>
    <x v="2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BL/ES/03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BE/PA/01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ST/PA/05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GO/JU/01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ES/PA/06"/>
    <x v="0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SO/ST/07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PR/AD/01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5-05T00:00:00"/>
    <x v="1"/>
    <n v="5"/>
    <n v="5"/>
    <n v="2018"/>
    <d v="2018-05-05T00:00:00"/>
    <s v="ED/OR/EV/HO/QU/10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3-05T00:00:00"/>
    <x v="0"/>
    <n v="3"/>
    <n v="5"/>
    <n v="2018"/>
    <d v="2018-05-03T00:00:00"/>
    <s v="ED/OR/UG/KE/SU/01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IZ/PA/06"/>
    <x v="3"/>
    <x v="1"/>
    <s v="Yes"/>
    <x v="3"/>
    <s v="Neither"/>
    <s v="Yes"/>
    <s v="Yes"/>
    <s v="Yes"/>
    <x v="0"/>
    <x v="6"/>
    <s v="No"/>
    <x v="1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KE/SU/01"/>
    <x v="3"/>
    <x v="1"/>
    <s v="Yes"/>
    <x v="0"/>
    <s v="Neither"/>
    <s v="Yes"/>
    <s v="Yes"/>
    <s v="Yes"/>
    <x v="0"/>
    <x v="6"/>
    <s v="No"/>
    <x v="2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OT/CH/04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GL/BL/05"/>
    <x v="2"/>
    <x v="0"/>
    <s v="Yes"/>
    <x v="3"/>
    <s v="CONDOM"/>
    <s v="No"/>
    <s v="No"/>
    <s v="No"/>
    <x v="0"/>
    <x v="4"/>
    <s v="No"/>
    <x v="1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IV/BL/02"/>
    <x v="4"/>
    <x v="0"/>
    <s v="Yes"/>
    <x v="0"/>
    <s v="CONDOM"/>
    <s v="No"/>
    <s v="No"/>
    <s v="No"/>
    <x v="0"/>
    <x v="4"/>
    <s v="No"/>
    <x v="0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MA/AN/01"/>
    <x v="3"/>
    <x v="1"/>
    <s v="Yes"/>
    <x v="2"/>
    <s v="CONDOM"/>
    <s v="No"/>
    <s v="No"/>
    <s v="No"/>
    <x v="0"/>
    <x v="1"/>
    <s v="No"/>
    <x v="1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BL/PA/01"/>
    <x v="0"/>
    <x v="1"/>
    <s v="Yes"/>
    <x v="2"/>
    <s v="Neither"/>
    <s v="No"/>
    <s v="No"/>
    <s v="No"/>
    <x v="0"/>
    <x v="1"/>
    <s v="No"/>
    <x v="1"/>
    <m/>
  </r>
  <r>
    <s v="WEEK 1"/>
    <x v="0"/>
    <s v="EDO"/>
    <s v="OREDO"/>
    <m/>
    <s v="UGBOR"/>
    <x v="1"/>
    <x v="0"/>
    <d v="2018-05-05T00:00:00"/>
    <x v="1"/>
    <n v="5"/>
    <n v="5"/>
    <n v="2018"/>
    <d v="2018-05-05T00:00:00"/>
    <s v="ED/OR/UG/PE/EV/02"/>
    <x v="2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09T00:00:00"/>
    <x v="0"/>
    <n v="9"/>
    <n v="5"/>
    <n v="2018"/>
    <d v="2018-05-09T00:00:00"/>
    <s v="ED/OR/EV/ES/NG/02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09T00:00:00"/>
    <x v="0"/>
    <n v="9"/>
    <n v="5"/>
    <n v="2018"/>
    <d v="2018-05-09T00:00:00"/>
    <s v="ED/OR/EV/GR/PR/02"/>
    <x v="0"/>
    <x v="0"/>
    <s v="Yes"/>
    <x v="0"/>
    <s v="Neither"/>
    <s v="Yes"/>
    <s v="No"/>
    <s v="No"/>
    <x v="0"/>
    <x v="6"/>
    <s v="Yes"/>
    <x v="2"/>
    <m/>
  </r>
  <r>
    <s v="WEEK 2"/>
    <x v="0"/>
    <s v="EDO"/>
    <s v="OREDO"/>
    <m/>
    <s v="EVBUODIA"/>
    <x v="0"/>
    <x v="0"/>
    <d v="2018-05-09T00:00:00"/>
    <x v="0"/>
    <n v="9"/>
    <n v="5"/>
    <n v="2018"/>
    <d v="2018-05-09T00:00:00"/>
    <s v="ED/OR/EV/PR/CL/05"/>
    <x v="4"/>
    <x v="0"/>
    <s v="Yes"/>
    <x v="2"/>
    <s v="CONDOM"/>
    <s v="No"/>
    <s v="No"/>
    <s v="No"/>
    <x v="0"/>
    <x v="6"/>
    <s v="Yes"/>
    <x v="1"/>
    <m/>
  </r>
  <r>
    <s v="WEEK 2"/>
    <x v="0"/>
    <s v="EDO"/>
    <s v="OREDO"/>
    <m/>
    <s v="EVBUODIA"/>
    <x v="0"/>
    <x v="0"/>
    <d v="2018-05-10T00:00:00"/>
    <x v="0"/>
    <n v="10"/>
    <n v="5"/>
    <n v="2018"/>
    <d v="2018-05-10T00:00:00"/>
    <s v="ED/OR/EV/YE/ST/06"/>
    <x v="3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5-10T00:00:00"/>
    <x v="0"/>
    <n v="10"/>
    <n v="5"/>
    <n v="2018"/>
    <d v="2018-05-10T00:00:00"/>
    <s v="ED/OR/EV/GI/PE/05"/>
    <x v="0"/>
    <x v="0"/>
    <s v="Yes"/>
    <x v="0"/>
    <s v="Neither"/>
    <s v="No"/>
    <s v="No"/>
    <s v="No"/>
    <x v="0"/>
    <x v="4"/>
    <s v="Yes"/>
    <x v="2"/>
    <m/>
  </r>
  <r>
    <s v="WEEK 2"/>
    <x v="0"/>
    <s v="EDO"/>
    <s v="OREDO"/>
    <m/>
    <s v="EVBUODIA"/>
    <x v="0"/>
    <x v="0"/>
    <d v="2018-05-10T00:00:00"/>
    <x v="0"/>
    <n v="10"/>
    <n v="5"/>
    <n v="2018"/>
    <d v="2018-05-10T00:00:00"/>
    <s v="ED/OR/EV/JO/ES/01"/>
    <x v="4"/>
    <x v="0"/>
    <s v="Yes"/>
    <x v="1"/>
    <s v="Neither"/>
    <s v="Yes"/>
    <s v="No"/>
    <s v="No"/>
    <x v="0"/>
    <x v="6"/>
    <s v="Yes"/>
    <x v="1"/>
    <m/>
  </r>
  <r>
    <s v="WEEK 2"/>
    <x v="0"/>
    <s v="EDO"/>
    <s v="OREDO"/>
    <m/>
    <s v="EVBUODIA"/>
    <x v="0"/>
    <x v="0"/>
    <d v="2018-05-11T00:00:00"/>
    <x v="0"/>
    <n v="11"/>
    <n v="5"/>
    <n v="2018"/>
    <d v="2018-05-11T00:00:00"/>
    <s v="ED/OR/EV/EN/SO/03"/>
    <x v="3"/>
    <x v="0"/>
    <s v="Yes"/>
    <x v="0"/>
    <s v="Neither"/>
    <s v="No"/>
    <s v="No"/>
    <s v="No"/>
    <x v="0"/>
    <x v="1"/>
    <s v="Yes"/>
    <x v="2"/>
    <m/>
  </r>
  <r>
    <s v="WEEK 2"/>
    <x v="0"/>
    <s v="EDO"/>
    <s v="OREDO"/>
    <m/>
    <s v="EVBUODIA"/>
    <x v="0"/>
    <x v="0"/>
    <d v="2018-05-11T00:00:00"/>
    <x v="0"/>
    <n v="11"/>
    <n v="5"/>
    <n v="2018"/>
    <d v="2018-05-11T00:00:00"/>
    <s v="ED/OR/EV/CY/HA/02"/>
    <x v="4"/>
    <x v="0"/>
    <s v="Yes"/>
    <x v="0"/>
    <s v="CONDOM"/>
    <s v="Yes"/>
    <s v="No"/>
    <s v="No"/>
    <x v="0"/>
    <x v="2"/>
    <s v="Yes"/>
    <x v="0"/>
    <m/>
  </r>
  <r>
    <s v="WEEK 2"/>
    <x v="0"/>
    <s v="EDO"/>
    <s v="OREDO"/>
    <m/>
    <s v="EVBUODIA"/>
    <x v="0"/>
    <x v="0"/>
    <d v="2018-05-12T00:00:00"/>
    <x v="1"/>
    <n v="12"/>
    <n v="5"/>
    <n v="2018"/>
    <d v="2018-05-12T00:00:00"/>
    <s v="ED/OR/EV/MA/JU/03"/>
    <x v="1"/>
    <x v="0"/>
    <s v="Yes"/>
    <x v="0"/>
    <s v="Neither"/>
    <s v="Yes"/>
    <s v="No"/>
    <s v="No"/>
    <x v="0"/>
    <x v="1"/>
    <s v="No"/>
    <x v="2"/>
    <m/>
  </r>
  <r>
    <s v="WEEK 2"/>
    <x v="0"/>
    <s v="EDO"/>
    <s v="OREDO"/>
    <m/>
    <s v="EVBUODIA"/>
    <x v="0"/>
    <x v="0"/>
    <d v="2018-05-12T00:00:00"/>
    <x v="1"/>
    <n v="12"/>
    <n v="5"/>
    <n v="2018"/>
    <d v="2018-05-12T00:00:00"/>
    <s v="ED/OR/EV/GO/JU/01"/>
    <x v="1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12T00:00:00"/>
    <x v="1"/>
    <n v="12"/>
    <n v="5"/>
    <n v="2018"/>
    <d v="2018-05-12T00:00:00"/>
    <s v="ED/OR/EV/SO/ST/07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12T00:00:00"/>
    <x v="1"/>
    <n v="12"/>
    <n v="5"/>
    <n v="2018"/>
    <d v="2018-05-12T00:00:00"/>
    <s v="ED/OR/EV/MA/ST/02"/>
    <x v="3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12T00:00:00"/>
    <x v="1"/>
    <n v="12"/>
    <n v="5"/>
    <n v="2018"/>
    <d v="2018-05-12T00:00:00"/>
    <s v="ED/OR/EV/KU/RO/06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5-12T00:00:00"/>
    <x v="1"/>
    <n v="12"/>
    <n v="5"/>
    <n v="2018"/>
    <d v="2018-05-12T00:00:00"/>
    <s v="ED/OR/EV/ES/NG/02"/>
    <x v="4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07T00:00:00"/>
    <x v="0"/>
    <n v="7"/>
    <n v="5"/>
    <n v="2018"/>
    <d v="2018-05-07T00:00:00"/>
    <s v="ED/OR/UG/JO/IS/05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08T00:00:00"/>
    <x v="0"/>
    <n v="8"/>
    <n v="5"/>
    <n v="2018"/>
    <d v="2018-05-08T00:00:00"/>
    <s v="ED/OR/UG/OS/JO/01"/>
    <x v="4"/>
    <x v="1"/>
    <s v="Yes"/>
    <x v="0"/>
    <s v="CONDOM"/>
    <s v="Yes"/>
    <s v="No"/>
    <s v="No"/>
    <x v="0"/>
    <x v="1"/>
    <s v="No"/>
    <x v="0"/>
    <m/>
  </r>
  <r>
    <s v="WEEK 2"/>
    <x v="0"/>
    <s v="EDO"/>
    <s v="OREDO"/>
    <m/>
    <s v="UGBOR"/>
    <x v="1"/>
    <x v="0"/>
    <d v="2018-05-08T00:00:00"/>
    <x v="0"/>
    <n v="8"/>
    <n v="5"/>
    <n v="2018"/>
    <d v="2018-05-08T00:00:00"/>
    <s v="ED/OR/UG/FA/ME/04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08T00:00:00"/>
    <x v="0"/>
    <n v="8"/>
    <n v="5"/>
    <n v="2018"/>
    <d v="2018-05-08T00:00:00"/>
    <s v="ED/OR/UG/CY/CL/03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08T00:00:00"/>
    <x v="0"/>
    <n v="8"/>
    <n v="5"/>
    <n v="2018"/>
    <d v="2018-05-08T00:00:00"/>
    <s v="ED/OR/UG/BL/MA/01"/>
    <x v="4"/>
    <x v="0"/>
    <s v="Yes"/>
    <x v="0"/>
    <s v="CONDOM"/>
    <s v="Yes"/>
    <s v="No"/>
    <s v="No"/>
    <x v="0"/>
    <x v="7"/>
    <s v="No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FA/JU/04"/>
    <x v="4"/>
    <x v="0"/>
    <s v="Yes"/>
    <x v="0"/>
    <s v="CONDOM"/>
    <s v="Yes"/>
    <s v="No"/>
    <s v="No"/>
    <x v="0"/>
    <x v="3"/>
    <s v="Yes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JO/MA/02"/>
    <x v="2"/>
    <x v="0"/>
    <s v="Yes"/>
    <x v="3"/>
    <s v="Neither"/>
    <s v="Yes"/>
    <s v="No"/>
    <s v="No"/>
    <x v="0"/>
    <x v="2"/>
    <s v="No"/>
    <x v="1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OG/OS/05"/>
    <x v="2"/>
    <x v="0"/>
    <s v="Yes"/>
    <x v="0"/>
    <s v="Neither"/>
    <s v="Yes"/>
    <s v="Yes"/>
    <s v="Yes"/>
    <x v="0"/>
    <x v="7"/>
    <s v="No"/>
    <x v="2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OS/OW/01"/>
    <x v="2"/>
    <x v="0"/>
    <s v="Yes"/>
    <x v="0"/>
    <s v="Neither"/>
    <s v="Yes"/>
    <s v="Yes"/>
    <s v="Yes"/>
    <x v="0"/>
    <x v="7"/>
    <s v="No"/>
    <x v="2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CY/CL/03"/>
    <x v="4"/>
    <x v="1"/>
    <s v="Yes"/>
    <x v="3"/>
    <s v="CONDOM"/>
    <s v="Yes"/>
    <s v="Yes"/>
    <s v="Yes"/>
    <x v="0"/>
    <x v="6"/>
    <s v="No"/>
    <x v="1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MA/MO/03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BL/PA/01"/>
    <x v="0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IZ/PA/06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JE/UN/02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HO/RO/02"/>
    <x v="3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GL/BL/05"/>
    <x v="2"/>
    <x v="1"/>
    <s v="Yes"/>
    <x v="3"/>
    <s v="CONDOM"/>
    <s v="No"/>
    <s v="No"/>
    <s v="No"/>
    <x v="0"/>
    <x v="4"/>
    <s v="No"/>
    <x v="1"/>
    <m/>
  </r>
  <r>
    <s v="WEEK 2"/>
    <x v="0"/>
    <s v="EDO"/>
    <s v="OREDO"/>
    <m/>
    <s v="UGBOR"/>
    <x v="1"/>
    <x v="0"/>
    <d v="2018-05-12T00:00:00"/>
    <x v="1"/>
    <n v="12"/>
    <n v="5"/>
    <n v="2018"/>
    <d v="2018-05-12T00:00:00"/>
    <s v="ED/OR/UG/IV/BL/02"/>
    <x v="4"/>
    <x v="1"/>
    <s v="Yes"/>
    <x v="4"/>
    <s v="CONDOM"/>
    <s v="Yes"/>
    <s v="Yes"/>
    <s v="Yes"/>
    <x v="0"/>
    <x v="4"/>
    <s v="No"/>
    <x v="1"/>
    <m/>
  </r>
  <r>
    <s v="WEEK 3"/>
    <x v="0"/>
    <s v="EDO"/>
    <s v="OREDO"/>
    <m/>
    <s v="EVBUODIA"/>
    <x v="0"/>
    <x v="0"/>
    <d v="2018-05-14T00:00:00"/>
    <x v="0"/>
    <n v="14"/>
    <n v="5"/>
    <n v="2018"/>
    <d v="2018-05-14T00:00:00"/>
    <s v="ED/OR/EV/RE/MA/01"/>
    <x v="2"/>
    <x v="0"/>
    <s v="Yes"/>
    <x v="3"/>
    <m/>
    <s v="Yes"/>
    <s v="No"/>
    <s v="No"/>
    <x v="0"/>
    <x v="7"/>
    <s v="Yes"/>
    <x v="1"/>
    <m/>
  </r>
  <r>
    <s v="WEEK 3"/>
    <x v="0"/>
    <s v="EDO"/>
    <s v="OREDO"/>
    <m/>
    <s v="EVBUODIA"/>
    <x v="0"/>
    <x v="0"/>
    <d v="2018-05-14T00:00:00"/>
    <x v="0"/>
    <n v="14"/>
    <n v="5"/>
    <n v="2018"/>
    <d v="2018-05-14T00:00:00"/>
    <s v="ED/OR/EV/CI/PA/03"/>
    <x v="1"/>
    <x v="0"/>
    <s v="Yes"/>
    <x v="2"/>
    <s v="CONDOM"/>
    <s v="No"/>
    <s v="No"/>
    <s v="No"/>
    <x v="0"/>
    <x v="6"/>
    <s v="Yes"/>
    <x v="1"/>
    <m/>
  </r>
  <r>
    <s v="WEEK 3"/>
    <x v="0"/>
    <s v="EDO"/>
    <s v="OREDO"/>
    <m/>
    <s v="EVBUODIA"/>
    <x v="0"/>
    <x v="0"/>
    <d v="2018-05-16T00:00:00"/>
    <x v="0"/>
    <n v="16"/>
    <n v="5"/>
    <n v="2018"/>
    <d v="2018-05-16T00:00:00"/>
    <s v="ED/OR/EV/ES/IM/07"/>
    <x v="2"/>
    <x v="0"/>
    <s v="Yes"/>
    <x v="1"/>
    <s v="CONDOM"/>
    <s v="Yes"/>
    <s v="No"/>
    <s v="No"/>
    <x v="0"/>
    <x v="1"/>
    <s v="Yes"/>
    <x v="1"/>
    <m/>
  </r>
  <r>
    <s v="WEEK 3"/>
    <x v="0"/>
    <s v="EDO"/>
    <s v="OREDO"/>
    <m/>
    <s v="EVBUODIA"/>
    <x v="0"/>
    <x v="0"/>
    <d v="2018-05-16T00:00:00"/>
    <x v="0"/>
    <n v="16"/>
    <n v="5"/>
    <n v="2018"/>
    <d v="2018-05-16T00:00:00"/>
    <s v="ED/OR/EV/PE/MO/03"/>
    <x v="4"/>
    <x v="0"/>
    <s v="Yes"/>
    <x v="0"/>
    <s v="Neither"/>
    <s v="No"/>
    <s v="No"/>
    <s v="No"/>
    <x v="0"/>
    <x v="6"/>
    <s v="Yes"/>
    <x v="2"/>
    <m/>
  </r>
  <r>
    <s v="WEEK 3"/>
    <x v="0"/>
    <s v="EDO"/>
    <s v="OREDO"/>
    <m/>
    <s v="EVBUODIA"/>
    <x v="0"/>
    <x v="0"/>
    <d v="2018-05-16T00:00:00"/>
    <x v="0"/>
    <n v="16"/>
    <n v="5"/>
    <n v="2018"/>
    <d v="2018-05-16T00:00:00"/>
    <s v="ED/OR/EV/JO/MU/02"/>
    <x v="2"/>
    <x v="0"/>
    <s v="Yes"/>
    <x v="2"/>
    <s v="Neither"/>
    <s v="Yes"/>
    <s v="No"/>
    <s v="No"/>
    <x v="0"/>
    <x v="7"/>
    <s v="Yes"/>
    <x v="1"/>
    <m/>
  </r>
  <r>
    <s v="WEEK 3"/>
    <x v="0"/>
    <s v="EDO"/>
    <s v="OREDO"/>
    <m/>
    <s v="EVBUODIA"/>
    <x v="0"/>
    <x v="0"/>
    <d v="2018-05-16T00:00:00"/>
    <x v="0"/>
    <n v="16"/>
    <n v="5"/>
    <n v="2018"/>
    <d v="2018-05-16T00:00:00"/>
    <s v="ED/OR/EV/ES/TR/08"/>
    <x v="3"/>
    <x v="0"/>
    <s v="Yes"/>
    <x v="1"/>
    <s v="CONDOM"/>
    <s v="No"/>
    <s v="Yes"/>
    <s v="Yes"/>
    <x v="0"/>
    <x v="6"/>
    <s v="Yes"/>
    <x v="1"/>
    <m/>
  </r>
  <r>
    <s v="WEEK 3"/>
    <x v="0"/>
    <s v="EDO"/>
    <s v="OREDO"/>
    <m/>
    <s v="EVBUODIA"/>
    <x v="0"/>
    <x v="0"/>
    <d v="2018-05-16T00:00:00"/>
    <x v="0"/>
    <n v="16"/>
    <n v="5"/>
    <n v="2018"/>
    <d v="2018-05-16T00:00:00"/>
    <s v="ED/OR/EV/KH/SU/07"/>
    <x v="0"/>
    <x v="0"/>
    <s v="Yes"/>
    <x v="0"/>
    <m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6T00:00:00"/>
    <x v="0"/>
    <n v="16"/>
    <n v="5"/>
    <n v="2018"/>
    <d v="2018-05-16T00:00:00"/>
    <s v="ED/OR/EV/OS/MA/03"/>
    <x v="0"/>
    <x v="0"/>
    <s v="Yes"/>
    <x v="0"/>
    <m/>
    <s v="No"/>
    <s v="No"/>
    <s v="No"/>
    <x v="0"/>
    <x v="4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MA/BE/04"/>
    <x v="4"/>
    <x v="0"/>
    <s v="Yes"/>
    <x v="2"/>
    <s v="CONDOM"/>
    <s v="Yes"/>
    <s v="No"/>
    <s v="No"/>
    <x v="0"/>
    <x v="7"/>
    <s v="Yes"/>
    <x v="1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CO/OS/03"/>
    <x v="4"/>
    <x v="0"/>
    <s v="Yes"/>
    <x v="1"/>
    <m/>
    <s v="Yes"/>
    <s v="No"/>
    <s v="No"/>
    <x v="0"/>
    <x v="2"/>
    <s v="Yes"/>
    <x v="1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VA/ES/04"/>
    <x v="2"/>
    <x v="0"/>
    <s v="Yes"/>
    <x v="2"/>
    <s v="CONDOM"/>
    <s v="Yes"/>
    <s v="No"/>
    <s v="No"/>
    <x v="0"/>
    <x v="7"/>
    <s v="Yes"/>
    <x v="1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IT/OV/03"/>
    <x v="4"/>
    <x v="0"/>
    <s v="Yes"/>
    <x v="2"/>
    <s v="CONDOM"/>
    <s v="No"/>
    <s v="No"/>
    <s v="No"/>
    <x v="0"/>
    <x v="6"/>
    <s v="Yes"/>
    <x v="1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BL/IS/01"/>
    <x v="4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RA/BO/04"/>
    <x v="4"/>
    <x v="0"/>
    <s v="Yes"/>
    <x v="2"/>
    <s v="CONDOM"/>
    <s v="Yes"/>
    <s v="No"/>
    <s v="No"/>
    <x v="0"/>
    <x v="3"/>
    <s v="Yes"/>
    <x v="1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FL/ES/02"/>
    <x v="1"/>
    <x v="0"/>
    <s v="Yes"/>
    <x v="0"/>
    <s v="Neither"/>
    <s v="No"/>
    <s v="No"/>
    <s v="No"/>
    <x v="0"/>
    <x v="4"/>
    <s v="Yes"/>
    <x v="2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OM/OG/01"/>
    <x v="2"/>
    <x v="0"/>
    <s v="Yes"/>
    <x v="0"/>
    <s v="Neither"/>
    <s v="No"/>
    <s v="No"/>
    <s v="No"/>
    <x v="0"/>
    <x v="6"/>
    <s v="Yes"/>
    <x v="2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SO/OV/03"/>
    <x v="0"/>
    <x v="0"/>
    <s v="Yes"/>
    <x v="2"/>
    <s v="CONDOM"/>
    <s v="No"/>
    <s v="No"/>
    <s v="No"/>
    <x v="0"/>
    <x v="4"/>
    <s v="Yes"/>
    <x v="1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DE/BO/01"/>
    <x v="2"/>
    <x v="0"/>
    <s v="Yes"/>
    <x v="0"/>
    <s v="Neither"/>
    <s v="No"/>
    <s v="No"/>
    <s v="No"/>
    <x v="1"/>
    <x v="4"/>
    <s v="No"/>
    <x v="2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MI/BE/03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FA/OM/03"/>
    <x v="3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VI/OM/01"/>
    <x v="0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HA/HE/04"/>
    <x v="3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GO/JU/01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ES/NG/02"/>
    <x v="4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KU/RO/06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PR/AD/01"/>
    <x v="2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GL/NG/05"/>
    <x v="4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MI/RO/04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FA/SA/04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OS/MA/03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5-19T00:00:00"/>
    <x v="1"/>
    <n v="19"/>
    <n v="5"/>
    <n v="2018"/>
    <d v="2018-05-19T00:00:00"/>
    <s v="ED/OR/EV/HO/QU/10"/>
    <x v="4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5-19T00:00:00"/>
    <x v="1"/>
    <n v="19"/>
    <n v="5"/>
    <n v="2018"/>
    <d v="2018-05-19T00:00:00"/>
    <s v="ED/OR/UG/BL/PA/01"/>
    <x v="0"/>
    <x v="1"/>
    <s v="Yes"/>
    <x v="0"/>
    <s v="Neither"/>
    <s v="Yes"/>
    <s v="Yes"/>
    <s v="Yes"/>
    <x v="0"/>
    <x v="1"/>
    <s v="No"/>
    <x v="2"/>
    <m/>
  </r>
  <r>
    <s v="WEEK 3"/>
    <x v="0"/>
    <s v="EDO"/>
    <s v="OREDO"/>
    <m/>
    <s v="UGBOR"/>
    <x v="1"/>
    <x v="0"/>
    <d v="2018-05-19T00:00:00"/>
    <x v="1"/>
    <n v="19"/>
    <n v="5"/>
    <n v="2018"/>
    <d v="2018-05-19T00:00:00"/>
    <s v="ED/OR/UG/KE/SU/01"/>
    <x v="3"/>
    <x v="1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d v="2018-05-19T00:00:00"/>
    <x v="1"/>
    <n v="19"/>
    <n v="5"/>
    <n v="2018"/>
    <d v="2018-05-19T00:00:00"/>
    <s v="ED/OR/UG/IZ/PA/06"/>
    <x v="3"/>
    <x v="1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d v="2018-05-19T00:00:00"/>
    <x v="1"/>
    <n v="19"/>
    <n v="5"/>
    <n v="2018"/>
    <d v="2018-05-19T00:00:00"/>
    <s v="ED/OR/UG/MA/MO/03"/>
    <x v="3"/>
    <x v="1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d v="2018-05-19T00:00:00"/>
    <x v="1"/>
    <n v="19"/>
    <n v="5"/>
    <n v="2018"/>
    <d v="2018-05-19T00:00:00"/>
    <s v="ED/OR/UG/HO/RO/02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5-19T00:00:00"/>
    <x v="1"/>
    <n v="19"/>
    <n v="5"/>
    <n v="2018"/>
    <d v="2018-05-19T00:00:00"/>
    <s v="ED/OR/UG/JE/UN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1/05/2018"/>
    <x v="0"/>
    <n v="21"/>
    <n v="5"/>
    <n v="2018"/>
    <d v="2018-05-21T00:00:00"/>
    <s v="ED/OR/EV/GO/HA/03"/>
    <x v="4"/>
    <x v="0"/>
    <s v="Yes"/>
    <x v="2"/>
    <s v="CONDOM"/>
    <s v="No"/>
    <s v="No"/>
    <s v="No"/>
    <x v="0"/>
    <x v="6"/>
    <s v="Yes"/>
    <x v="1"/>
    <m/>
  </r>
  <r>
    <s v="WEEK 4"/>
    <x v="0"/>
    <s v="EDO"/>
    <s v="OREDO"/>
    <m/>
    <s v="EVBUODIA"/>
    <x v="0"/>
    <x v="0"/>
    <s v="21/05/2018"/>
    <x v="0"/>
    <n v="21"/>
    <n v="5"/>
    <n v="2018"/>
    <d v="2018-05-21T00:00:00"/>
    <s v="ED/OR/EV/SO/CY/03"/>
    <x v="2"/>
    <x v="0"/>
    <s v="Yes"/>
    <x v="1"/>
    <s v="Neither"/>
    <s v="Yes"/>
    <s v="No"/>
    <s v="No"/>
    <x v="0"/>
    <x v="1"/>
    <s v="Yes"/>
    <x v="1"/>
    <m/>
  </r>
  <r>
    <s v="WEEK 4"/>
    <x v="0"/>
    <s v="EDO"/>
    <s v="OREDO"/>
    <m/>
    <s v="EVBUODIA"/>
    <x v="0"/>
    <x v="0"/>
    <s v="22/05/2018"/>
    <x v="0"/>
    <n v="22"/>
    <n v="5"/>
    <n v="2018"/>
    <d v="2018-05-22T00:00:00"/>
    <s v="ED/OR/EV/FA/IM/08"/>
    <x v="4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s v="22/05/2018"/>
    <x v="0"/>
    <n v="22"/>
    <n v="5"/>
    <n v="2018"/>
    <d v="2018-05-22T00:00:00"/>
    <s v="ED/OR/EV/ES/ES/07"/>
    <x v="0"/>
    <x v="0"/>
    <s v="Yes"/>
    <x v="0"/>
    <s v="Neither"/>
    <s v="No"/>
    <s v="No"/>
    <s v="No"/>
    <x v="0"/>
    <x v="4"/>
    <s v="Yes"/>
    <x v="2"/>
    <m/>
  </r>
  <r>
    <s v="WEEK 4"/>
    <x v="0"/>
    <s v="EDO"/>
    <s v="OREDO"/>
    <m/>
    <s v="EVBUODIA"/>
    <x v="0"/>
    <x v="0"/>
    <s v="22/05/2018"/>
    <x v="0"/>
    <n v="22"/>
    <n v="5"/>
    <n v="2018"/>
    <d v="2018-05-22T00:00:00"/>
    <s v="ED/OR/EV/EH/MA/02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2/05/2018"/>
    <x v="0"/>
    <n v="22"/>
    <n v="5"/>
    <n v="2018"/>
    <d v="2018-05-22T00:00:00"/>
    <s v="ED/OR/EV/IV/MU/01"/>
    <x v="4"/>
    <x v="0"/>
    <s v="Yes"/>
    <x v="0"/>
    <s v="Neither"/>
    <s v="No"/>
    <s v="No"/>
    <s v="No"/>
    <x v="0"/>
    <x v="6"/>
    <s v="Yes"/>
    <x v="2"/>
    <m/>
  </r>
  <r>
    <s v="WEEK 4"/>
    <x v="0"/>
    <s v="EDO"/>
    <s v="OREDO"/>
    <m/>
    <s v="EVBUODIA"/>
    <x v="0"/>
    <x v="0"/>
    <s v="23/05/2018"/>
    <x v="0"/>
    <n v="23"/>
    <n v="5"/>
    <n v="2018"/>
    <d v="2018-05-23T00:00:00"/>
    <s v="ED/OR/EV/GL/GR/03"/>
    <x v="4"/>
    <x v="0"/>
    <s v="Yes"/>
    <x v="2"/>
    <s v="Neither"/>
    <s v="Yes"/>
    <s v="No"/>
    <s v="No"/>
    <x v="0"/>
    <x v="1"/>
    <s v="Yes"/>
    <x v="1"/>
    <m/>
  </r>
  <r>
    <s v="WEEK 4"/>
    <x v="0"/>
    <s v="EDO"/>
    <s v="OREDO"/>
    <m/>
    <s v="EVBUODIA"/>
    <x v="0"/>
    <x v="0"/>
    <s v="23/05/2018"/>
    <x v="0"/>
    <n v="23"/>
    <n v="5"/>
    <n v="2018"/>
    <d v="2018-05-23T00:00:00"/>
    <s v="ED/OR/EV/AN/ST/02"/>
    <x v="2"/>
    <x v="0"/>
    <s v="Yes"/>
    <x v="2"/>
    <s v="CONDOM"/>
    <s v="No"/>
    <s v="No"/>
    <s v="No"/>
    <x v="0"/>
    <x v="4"/>
    <s v="Yes"/>
    <x v="1"/>
    <m/>
  </r>
  <r>
    <s v="WEEK 4"/>
    <x v="0"/>
    <s v="EDO"/>
    <s v="OREDO"/>
    <m/>
    <s v="EVBUODIA"/>
    <x v="0"/>
    <x v="0"/>
    <s v="23/05/2018"/>
    <x v="0"/>
    <n v="23"/>
    <n v="5"/>
    <n v="2018"/>
    <d v="2018-05-23T00:00:00"/>
    <s v="ED/OR/EV/PR/ST/04"/>
    <x v="0"/>
    <x v="0"/>
    <s v="Yes"/>
    <x v="0"/>
    <s v="Neither"/>
    <s v="No"/>
    <s v="No"/>
    <s v="No"/>
    <x v="0"/>
    <x v="4"/>
    <s v="Yes"/>
    <x v="2"/>
    <m/>
  </r>
  <r>
    <s v="WEEK 4"/>
    <x v="0"/>
    <s v="EDO"/>
    <s v="OREDO"/>
    <m/>
    <s v="EVBUODIA"/>
    <x v="0"/>
    <x v="0"/>
    <s v="24/05/2018"/>
    <x v="0"/>
    <n v="24"/>
    <n v="5"/>
    <n v="2018"/>
    <d v="2018-05-24T00:00:00"/>
    <s v="ED/OR/EV/ES/PA/04"/>
    <x v="4"/>
    <x v="0"/>
    <s v="Yes"/>
    <x v="1"/>
    <s v="CONDOM"/>
    <s v="No"/>
    <s v="No"/>
    <s v="No"/>
    <x v="0"/>
    <x v="4"/>
    <s v="Yes"/>
    <x v="1"/>
    <m/>
  </r>
  <r>
    <s v="WEEK 4"/>
    <x v="0"/>
    <s v="EDO"/>
    <s v="OREDO"/>
    <m/>
    <s v="EVBUODIA"/>
    <x v="0"/>
    <x v="0"/>
    <s v="24/05/2018"/>
    <x v="0"/>
    <n v="24"/>
    <n v="5"/>
    <n v="2018"/>
    <d v="2018-05-24T00:00:00"/>
    <s v="ED/OR/EV/AB/SO/03"/>
    <x v="2"/>
    <x v="0"/>
    <s v="Yes"/>
    <x v="0"/>
    <s v="Neither"/>
    <s v="Yes"/>
    <s v="No"/>
    <s v="No"/>
    <x v="0"/>
    <x v="7"/>
    <s v="Yes"/>
    <x v="2"/>
    <m/>
  </r>
  <r>
    <s v="WEEK 4"/>
    <x v="0"/>
    <s v="EDO"/>
    <s v="OREDO"/>
    <m/>
    <s v="EVBUODIA"/>
    <x v="0"/>
    <x v="0"/>
    <s v="24/05/2018"/>
    <x v="0"/>
    <n v="24"/>
    <n v="5"/>
    <n v="2018"/>
    <d v="2018-05-24T00:00:00"/>
    <s v="ED/OR/EV/OS/OS/08"/>
    <x v="4"/>
    <x v="0"/>
    <s v="Yes"/>
    <x v="2"/>
    <s v="Neither"/>
    <s v="No"/>
    <s v="No"/>
    <s v="No"/>
    <x v="0"/>
    <x v="6"/>
    <s v="Yes"/>
    <x v="1"/>
    <m/>
  </r>
  <r>
    <s v="WEEK 4"/>
    <x v="0"/>
    <s v="EDO"/>
    <s v="OREDO"/>
    <m/>
    <s v="EVBUODIA"/>
    <x v="0"/>
    <x v="0"/>
    <s v="24/05/2018"/>
    <x v="0"/>
    <n v="24"/>
    <n v="5"/>
    <n v="2018"/>
    <d v="2018-05-24T00:00:00"/>
    <s v="ED/OR/EV/MI/TR/03"/>
    <x v="4"/>
    <x v="0"/>
    <s v="Yes"/>
    <x v="0"/>
    <s v="Neither"/>
    <s v="No"/>
    <s v="No"/>
    <s v="No"/>
    <x v="0"/>
    <x v="4"/>
    <s v="Yes"/>
    <x v="2"/>
    <m/>
  </r>
  <r>
    <s v="WEEK 4"/>
    <x v="0"/>
    <s v="EDO"/>
    <s v="OREDO"/>
    <m/>
    <s v="EVBUODIA"/>
    <x v="0"/>
    <x v="0"/>
    <s v="24/05/2018"/>
    <x v="0"/>
    <n v="24"/>
    <n v="5"/>
    <n v="2018"/>
    <d v="2018-05-24T00:00:00"/>
    <s v="ED/OR/EV/RA/JU/01"/>
    <x v="2"/>
    <x v="1"/>
    <s v="Yes"/>
    <x v="3"/>
    <s v="Neither"/>
    <s v="Yes"/>
    <s v="No"/>
    <s v="No"/>
    <x v="0"/>
    <x v="7"/>
    <s v="No"/>
    <x v="1"/>
    <m/>
  </r>
  <r>
    <s v="WEEK 4"/>
    <x v="0"/>
    <s v="EDO"/>
    <s v="OREDO"/>
    <m/>
    <s v="EVBUODIA"/>
    <x v="0"/>
    <x v="0"/>
    <s v="25/05/2018"/>
    <x v="0"/>
    <n v="25"/>
    <n v="5"/>
    <n v="2018"/>
    <d v="2018-05-25T00:00:00"/>
    <s v="ED/OR/EV/BU/BI/02"/>
    <x v="1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PR/OS/06"/>
    <x v="4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AN/RO/06"/>
    <x v="4"/>
    <x v="0"/>
    <s v="Yes"/>
    <x v="0"/>
    <s v="Neither"/>
    <s v="No"/>
    <s v="No"/>
    <s v="No"/>
    <x v="0"/>
    <x v="7"/>
    <s v="Yes"/>
    <x v="2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GI/ME/01"/>
    <x v="2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SO/OF/05"/>
    <x v="3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ES/OS/03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MI/JO/02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IS/MA/05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AS/VI/04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FL/MA/04"/>
    <x v="2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TR/VI/02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DE/BO/01"/>
    <x v="2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GO/JU/01"/>
    <x v="1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GL/NG/05"/>
    <x v="4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PR/AD/01"/>
    <x v="2"/>
    <x v="1"/>
    <s v="Yes"/>
    <x v="0"/>
    <s v="Neither"/>
    <s v="No"/>
    <s v="No"/>
    <s v="No"/>
    <x v="0"/>
    <x v="3"/>
    <s v="Yes"/>
    <x v="2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KU/RO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SO/ST/07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MA/ST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IV/FA/03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FA/SA/04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RA/MA/05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DI/TA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HO/QU/10"/>
    <x v="4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SO/CH/06"/>
    <x v="1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s v="26/05/2018"/>
    <x v="1"/>
    <n v="26"/>
    <n v="5"/>
    <n v="2018"/>
    <d v="2018-05-26T00:00:00"/>
    <s v="ED/OR/EV/FA/MA/02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2/05/2018"/>
    <x v="0"/>
    <n v="22"/>
    <n v="5"/>
    <n v="2018"/>
    <d v="2018-05-22T00:00:00"/>
    <s v="ED/OR/UG/IV/JU/03"/>
    <x v="4"/>
    <x v="0"/>
    <s v="Yes"/>
    <x v="0"/>
    <s v="Neither"/>
    <s v="Yes"/>
    <s v="No"/>
    <s v="No"/>
    <x v="0"/>
    <x v="1"/>
    <s v="Yes"/>
    <x v="2"/>
    <m/>
  </r>
  <r>
    <s v="WEEK 4"/>
    <x v="0"/>
    <s v="EDO"/>
    <s v="OREDO"/>
    <m/>
    <s v="UGBOR"/>
    <x v="1"/>
    <x v="0"/>
    <s v="22/05/2018"/>
    <x v="0"/>
    <n v="22"/>
    <n v="5"/>
    <n v="2018"/>
    <d v="2018-05-22T00:00:00"/>
    <s v="ED/OR/UG/OS/JU/02"/>
    <x v="2"/>
    <x v="0"/>
    <s v="Yes"/>
    <x v="0"/>
    <s v="Neither"/>
    <s v="Yes"/>
    <s v="No"/>
    <s v="No"/>
    <x v="0"/>
    <x v="1"/>
    <s v="Yes"/>
    <x v="2"/>
    <m/>
  </r>
  <r>
    <s v="WEEK 4"/>
    <x v="0"/>
    <s v="EDO"/>
    <s v="OREDO"/>
    <m/>
    <s v="UGBOR"/>
    <x v="1"/>
    <x v="0"/>
    <s v="24/05/2018"/>
    <x v="0"/>
    <n v="24"/>
    <n v="5"/>
    <n v="2018"/>
    <d v="2018-05-24T00:00:00"/>
    <s v="ED/OR/UG/ST/UW/02"/>
    <x v="2"/>
    <x v="0"/>
    <s v="Yes"/>
    <x v="0"/>
    <s v="Neither"/>
    <s v="Yes"/>
    <s v="No"/>
    <s v="No"/>
    <x v="0"/>
    <x v="3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BE/IR/01"/>
    <x v="2"/>
    <x v="0"/>
    <s v="Yes"/>
    <x v="0"/>
    <s v="Neither"/>
    <s v="Yes"/>
    <s v="No"/>
    <s v="No"/>
    <x v="0"/>
    <x v="1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HA/RU/01"/>
    <x v="4"/>
    <x v="0"/>
    <s v="Yes"/>
    <x v="0"/>
    <s v="Neither"/>
    <s v="Yes"/>
    <s v="No"/>
    <s v="No"/>
    <x v="0"/>
    <x v="1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FA/HA/04"/>
    <x v="1"/>
    <x v="0"/>
    <s v="Yes"/>
    <x v="0"/>
    <s v="Neither"/>
    <s v="Yes"/>
    <s v="No"/>
    <s v="No"/>
    <x v="0"/>
    <x v="1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GI/AU/03"/>
    <x v="0"/>
    <x v="0"/>
    <s v="Yes"/>
    <x v="0"/>
    <s v="Neither"/>
    <s v="Yes"/>
    <s v="No"/>
    <s v="No"/>
    <x v="0"/>
    <x v="6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DA/ST/04"/>
    <x v="3"/>
    <x v="0"/>
    <s v="Yes"/>
    <x v="0"/>
    <s v="Neither"/>
    <s v="Yes"/>
    <s v="No"/>
    <s v="No"/>
    <x v="0"/>
    <x v="1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EN/AU/02"/>
    <x v="2"/>
    <x v="0"/>
    <s v="Yes"/>
    <x v="0"/>
    <s v="Neither"/>
    <s v="Yes"/>
    <s v="No"/>
    <s v="No"/>
    <x v="0"/>
    <x v="6"/>
    <s v="No"/>
    <x v="2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OS/OQ/03"/>
    <x v="1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EG/AN/01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ES/AG/01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HO/RO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JE/UN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IZ/PA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BL/PA/01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OT/CH/04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s v="26/05/2018"/>
    <x v="1"/>
    <n v="26"/>
    <n v="5"/>
    <n v="2018"/>
    <d v="2018-05-26T00:00:00"/>
    <s v="ED/OR/UG/KE/SU/01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GL/GL/02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IV/RA/01"/>
    <x v="1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TH/ES/06"/>
    <x v="4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OS/MA/02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OS/OS/03"/>
    <x v="4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GR/EH/05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LI/OG/02"/>
    <x v="2"/>
    <x v="0"/>
    <s v="Yes"/>
    <x v="0"/>
    <s v="Neither"/>
    <s v="No"/>
    <s v="No"/>
    <s v="No"/>
    <x v="0"/>
    <x v="6"/>
    <s v="Yes"/>
    <x v="2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PR/OS/02"/>
    <x v="4"/>
    <x v="0"/>
    <s v="Yes"/>
    <x v="0"/>
    <s v="Neither"/>
    <s v="No"/>
    <s v="No"/>
    <s v="No"/>
    <x v="0"/>
    <x v="4"/>
    <s v="No"/>
    <x v="2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SH/EH/03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JO/ON/04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ST/OD/04"/>
    <x v="4"/>
    <x v="0"/>
    <s v="Yes"/>
    <x v="0"/>
    <s v="Neither"/>
    <s v="No"/>
    <s v="No"/>
    <s v="No"/>
    <x v="0"/>
    <x v="4"/>
    <s v="No"/>
    <x v="2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JO/OS/04"/>
    <x v="0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JO/IS/02"/>
    <x v="1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BE/JU/06"/>
    <x v="4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RE/RU/05"/>
    <x v="1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NO/OS/01"/>
    <x v="2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PR/RO/02"/>
    <x v="1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PR/AD/01"/>
    <x v="2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GO/JU/01"/>
    <x v="1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DI/TA/06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SO/OF/05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SO/ST/07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KU/RO/06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LO/JU/04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EVBUODIA"/>
    <x v="0"/>
    <x v="0"/>
    <d v="2018-02-06T00:00:00"/>
    <x v="1"/>
    <n v="2"/>
    <n v="6"/>
    <n v="2018"/>
    <d v="2018-06-02T00:00:00"/>
    <s v="ED/OR/EV/AN/RO/06"/>
    <x v="4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ME/YI/02"/>
    <x v="2"/>
    <x v="0"/>
    <s v="Yes"/>
    <x v="0"/>
    <s v="Neither"/>
    <s v="Yes"/>
    <s v="No"/>
    <s v="No"/>
    <x v="0"/>
    <x v="6"/>
    <s v="Yes"/>
    <x v="2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BE/EL/01"/>
    <x v="4"/>
    <x v="0"/>
    <s v="Yes"/>
    <x v="0"/>
    <s v="Neither"/>
    <s v="Yes"/>
    <s v="No"/>
    <s v="No"/>
    <x v="0"/>
    <x v="1"/>
    <s v="Yes"/>
    <x v="2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OS/OS/01"/>
    <x v="0"/>
    <x v="0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KE/SU/01"/>
    <x v="3"/>
    <x v="1"/>
    <s v="Yes"/>
    <x v="5"/>
    <s v="Neither"/>
    <s v="Yes"/>
    <s v="No"/>
    <s v="No"/>
    <x v="0"/>
    <x v="4"/>
    <s v="No"/>
    <x v="1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BL/PA/01"/>
    <x v="0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MA/MO/03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IZ/PA/06"/>
    <x v="3"/>
    <x v="1"/>
    <s v="Yes"/>
    <x v="0"/>
    <s v="Neither"/>
    <s v="No"/>
    <s v="No"/>
    <s v="No"/>
    <x v="0"/>
    <x v="0"/>
    <s v="No"/>
    <x v="0"/>
    <m/>
  </r>
  <r>
    <s v="WEEK 5"/>
    <x v="0"/>
    <s v="EDO"/>
    <s v="OREDO"/>
    <m/>
    <s v="UGBOR"/>
    <x v="1"/>
    <x v="0"/>
    <d v="2018-02-06T00:00:00"/>
    <x v="1"/>
    <n v="2"/>
    <n v="6"/>
    <n v="2018"/>
    <d v="2018-06-02T00:00:00"/>
    <s v="ED/OR/UG/PE/BL/01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5T00:00:00"/>
    <x v="0"/>
    <n v="5"/>
    <n v="6"/>
    <n v="2018"/>
    <d v="2018-06-05T00:00:00"/>
    <s v="ED/OR/EV/JU/OL/04"/>
    <x v="2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AN/CL/03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IT/US/03"/>
    <x v="4"/>
    <x v="0"/>
    <s v="Yes"/>
    <x v="2"/>
    <s v="Neither"/>
    <s v="Yes"/>
    <s v="No"/>
    <s v="No"/>
    <x v="0"/>
    <x v="2"/>
    <s v="Yes"/>
    <x v="1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OS/FA/03"/>
    <x v="1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BR/KA/01"/>
    <x v="2"/>
    <x v="0"/>
    <s v="Yes"/>
    <x v="0"/>
    <s v="Neither"/>
    <s v="Yes"/>
    <s v="No"/>
    <s v="No"/>
    <x v="0"/>
    <x v="2"/>
    <s v="Yes"/>
    <x v="2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GR/ME/02"/>
    <x v="4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BO/EG/02"/>
    <x v="4"/>
    <x v="0"/>
    <s v="Yes"/>
    <x v="2"/>
    <s v="Neither"/>
    <s v="Yes"/>
    <s v="No"/>
    <s v="No"/>
    <x v="0"/>
    <x v="1"/>
    <s v="Yes"/>
    <x v="1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DE/BO/01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NO/GL/02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PR/OS/06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SO/MA/01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GO/JU/01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LO/JU/04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SO/ST/07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KU/RO/06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MI/CL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JO/OS/04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AN/RO/06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MA/ST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ES/OS/03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ME/JU/05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PR/AD/01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RA/MA/05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FA/SA/04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MA/BE/04"/>
    <x v="4"/>
    <x v="1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6-09T00:00:00"/>
    <x v="1"/>
    <n v="9"/>
    <n v="6"/>
    <n v="2018"/>
    <d v="2018-06-09T00:00:00"/>
    <s v="ED/OR/EV/JU/OL/04"/>
    <x v="2"/>
    <x v="2"/>
    <s v="Yes"/>
    <x v="2"/>
    <s v="CONDOM"/>
    <s v="Yes"/>
    <s v="No"/>
    <s v="No"/>
    <x v="0"/>
    <x v="2"/>
    <s v="Yes"/>
    <x v="1"/>
    <m/>
  </r>
  <r>
    <s v="WEEK 1"/>
    <x v="0"/>
    <s v="EDO"/>
    <s v="OREDO"/>
    <m/>
    <s v="UGBOR"/>
    <x v="1"/>
    <x v="0"/>
    <d v="2018-06-05T00:00:00"/>
    <x v="0"/>
    <n v="5"/>
    <n v="6"/>
    <n v="2018"/>
    <d v="2018-06-05T00:00:00"/>
    <s v="ED/OR/UG/JO/IY/03"/>
    <x v="4"/>
    <x v="0"/>
    <s v="Yes"/>
    <x v="3"/>
    <s v="Neither"/>
    <s v="Yes"/>
    <s v="No"/>
    <s v="No"/>
    <x v="0"/>
    <x v="6"/>
    <s v="Yes"/>
    <x v="1"/>
    <m/>
  </r>
  <r>
    <s v="WEEK 1"/>
    <x v="0"/>
    <s v="EDO"/>
    <s v="OREDO"/>
    <m/>
    <s v="UGBOR"/>
    <x v="1"/>
    <x v="0"/>
    <d v="2018-06-05T00:00:00"/>
    <x v="0"/>
    <n v="5"/>
    <n v="6"/>
    <n v="2018"/>
    <d v="2018-06-05T00:00:00"/>
    <s v="ED/OR/UG/PE/ME/02"/>
    <x v="0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5T00:00:00"/>
    <x v="0"/>
    <n v="5"/>
    <n v="6"/>
    <n v="2018"/>
    <d v="2018-06-05T00:00:00"/>
    <s v="ED/OR/UG/MI/MA/04"/>
    <x v="2"/>
    <x v="0"/>
    <s v="Yes"/>
    <x v="0"/>
    <s v="EC"/>
    <s v="Yes"/>
    <s v="No"/>
    <s v="No"/>
    <x v="0"/>
    <x v="2"/>
    <s v="Yes"/>
    <x v="0"/>
    <m/>
  </r>
  <r>
    <s v="WEEK 1"/>
    <x v="0"/>
    <s v="EDO"/>
    <s v="OREDO"/>
    <m/>
    <s v="UGBOR"/>
    <x v="1"/>
    <x v="0"/>
    <d v="2018-06-06T00:00:00"/>
    <x v="0"/>
    <n v="6"/>
    <n v="6"/>
    <n v="2018"/>
    <d v="2018-06-06T00:00:00"/>
    <s v="ED/OR/UG/MA/IR/03"/>
    <x v="1"/>
    <x v="0"/>
    <s v="Yes"/>
    <x v="0"/>
    <s v="EC"/>
    <s v="No"/>
    <s v="No"/>
    <s v="No"/>
    <x v="0"/>
    <x v="4"/>
    <s v="No"/>
    <x v="0"/>
    <m/>
  </r>
  <r>
    <s v="WEEK 1"/>
    <x v="0"/>
    <s v="EDO"/>
    <s v="OREDO"/>
    <m/>
    <s v="UGBOR"/>
    <x v="1"/>
    <x v="0"/>
    <d v="2018-06-08T00:00:00"/>
    <x v="0"/>
    <n v="8"/>
    <n v="6"/>
    <n v="2018"/>
    <d v="2018-06-08T00:00:00"/>
    <s v="ED/OR/UG/FA/DO/05"/>
    <x v="0"/>
    <x v="0"/>
    <s v="Yes"/>
    <x v="0"/>
    <s v="Neither"/>
    <s v="Yes"/>
    <s v="No"/>
    <s v="No"/>
    <x v="0"/>
    <x v="4"/>
    <s v="No"/>
    <x v="2"/>
    <m/>
  </r>
  <r>
    <s v="WEEK 1"/>
    <x v="0"/>
    <s v="EDO"/>
    <s v="OREDO"/>
    <m/>
    <s v="UGBOR"/>
    <x v="1"/>
    <x v="0"/>
    <d v="2018-06-08T00:00:00"/>
    <x v="0"/>
    <n v="8"/>
    <n v="6"/>
    <n v="2018"/>
    <d v="2018-06-08T00:00:00"/>
    <s v="ED/OR/UG/OS/ED/01"/>
    <x v="4"/>
    <x v="0"/>
    <s v="Yes"/>
    <x v="0"/>
    <s v="CONDOM"/>
    <s v="Yes"/>
    <s v="No"/>
    <s v="No"/>
    <x v="0"/>
    <x v="1"/>
    <s v="Yes"/>
    <x v="0"/>
    <m/>
  </r>
  <r>
    <s v="WEEK 1"/>
    <x v="0"/>
    <s v="EDO"/>
    <s v="OREDO"/>
    <m/>
    <s v="UGBOR"/>
    <x v="1"/>
    <x v="0"/>
    <d v="2018-06-08T00:00:00"/>
    <x v="0"/>
    <n v="8"/>
    <n v="6"/>
    <n v="2018"/>
    <d v="2018-06-08T00:00:00"/>
    <s v="ED/OR/UG/SA/VI/04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8T00:00:00"/>
    <x v="0"/>
    <n v="8"/>
    <n v="6"/>
    <n v="2018"/>
    <d v="2018-06-08T00:00:00"/>
    <s v="ED/OR/UG/ES/GI/01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8T00:00:00"/>
    <x v="0"/>
    <n v="8"/>
    <n v="6"/>
    <n v="2018"/>
    <d v="2018-06-08T00:00:00"/>
    <s v="ED/OR/UG/IS/DO/03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ES/PR/01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JE/HE/09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OS/MA/02"/>
    <x v="3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HO/RO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JE/UN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PE/BL/01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6-09T00:00:00"/>
    <x v="1"/>
    <n v="9"/>
    <n v="6"/>
    <n v="2018"/>
    <d v="2018-06-09T00:00:00"/>
    <s v="ED/OR/UG/OS/OS/01"/>
    <x v="0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6-11T00:00:00"/>
    <x v="0"/>
    <n v="11"/>
    <n v="6"/>
    <n v="2018"/>
    <d v="2018-06-11T00:00:00"/>
    <s v="ED/OR/EV/IM/IM/06"/>
    <x v="1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1T00:00:00"/>
    <x v="0"/>
    <n v="11"/>
    <n v="6"/>
    <n v="2018"/>
    <d v="2018-06-11T00:00:00"/>
    <s v="ED/OR/EV/ES/RA/03"/>
    <x v="2"/>
    <x v="0"/>
    <s v="Yes"/>
    <x v="2"/>
    <s v="CONDOM"/>
    <s v="Yes"/>
    <s v="No"/>
    <s v="No"/>
    <x v="0"/>
    <x v="1"/>
    <s v="Yes"/>
    <x v="1"/>
    <m/>
  </r>
  <r>
    <s v="WEEK 2"/>
    <x v="0"/>
    <s v="EDO"/>
    <s v="OREDO"/>
    <m/>
    <s v="EVBUODIA"/>
    <x v="0"/>
    <x v="0"/>
    <d v="2018-06-11T00:00:00"/>
    <x v="0"/>
    <n v="11"/>
    <n v="6"/>
    <n v="2018"/>
    <d v="2018-06-11T00:00:00"/>
    <s v="ED/OR/EV/GL/NG/05"/>
    <x v="4"/>
    <x v="1"/>
    <s v="Yes"/>
    <x v="4"/>
    <s v="Neither"/>
    <s v="Yes"/>
    <s v="No"/>
    <s v="No"/>
    <x v="0"/>
    <x v="2"/>
    <s v="No"/>
    <x v="1"/>
    <m/>
  </r>
  <r>
    <s v="WEEK 2"/>
    <x v="0"/>
    <s v="EDO"/>
    <s v="OREDO"/>
    <m/>
    <s v="EVBUODIA"/>
    <x v="0"/>
    <x v="0"/>
    <d v="2018-06-12T00:00:00"/>
    <x v="0"/>
    <n v="12"/>
    <n v="6"/>
    <n v="2018"/>
    <d v="2018-06-12T00:00:00"/>
    <s v="ED/OR/EV/RA/JU/01"/>
    <x v="2"/>
    <x v="1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6-12T00:00:00"/>
    <x v="0"/>
    <n v="12"/>
    <n v="6"/>
    <n v="2018"/>
    <d v="2018-06-12T00:00:00"/>
    <s v="ED/OR/EV/OS/MU/03"/>
    <x v="4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EVBUODIA"/>
    <x v="0"/>
    <x v="0"/>
    <d v="2018-06-12T00:00:00"/>
    <x v="0"/>
    <n v="12"/>
    <n v="6"/>
    <n v="2018"/>
    <d v="2018-06-12T00:00:00"/>
    <s v="ED/OR/EV/OS/MA/01"/>
    <x v="2"/>
    <x v="0"/>
    <s v="Yes"/>
    <x v="2"/>
    <s v="CONDOM"/>
    <s v="No"/>
    <s v="No"/>
    <s v="No"/>
    <x v="0"/>
    <x v="4"/>
    <s v="No"/>
    <x v="1"/>
    <m/>
  </r>
  <r>
    <s v="WEEK 2"/>
    <x v="0"/>
    <s v="EDO"/>
    <s v="OREDO"/>
    <m/>
    <s v="EVBUODIA"/>
    <x v="0"/>
    <x v="0"/>
    <d v="2018-06-12T00:00:00"/>
    <x v="0"/>
    <n v="12"/>
    <n v="6"/>
    <n v="2018"/>
    <d v="2018-06-12T00:00:00"/>
    <s v="ED/OR/EV/EM/OS/03"/>
    <x v="0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3T00:00:00"/>
    <x v="0"/>
    <n v="13"/>
    <n v="6"/>
    <n v="2018"/>
    <d v="2018-06-13T00:00:00"/>
    <s v="ED/OR/EV/FA/OS/02"/>
    <x v="4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3T00:00:00"/>
    <x v="0"/>
    <n v="13"/>
    <n v="6"/>
    <n v="2018"/>
    <d v="2018-06-13T00:00:00"/>
    <s v="ED/OR/EV/EL/JO/01"/>
    <x v="0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3T00:00:00"/>
    <x v="0"/>
    <n v="13"/>
    <n v="6"/>
    <n v="2018"/>
    <d v="2018-06-13T00:00:00"/>
    <s v="ED/OR/EV/FA/ST/02"/>
    <x v="4"/>
    <x v="0"/>
    <s v="Yes"/>
    <x v="2"/>
    <s v="CONDOM"/>
    <s v="No"/>
    <s v="No"/>
    <s v="No"/>
    <x v="0"/>
    <x v="4"/>
    <s v="No"/>
    <x v="1"/>
    <m/>
  </r>
  <r>
    <s v="WEEK 2"/>
    <x v="0"/>
    <s v="EDO"/>
    <s v="OREDO"/>
    <m/>
    <s v="EVBUODIA"/>
    <x v="0"/>
    <x v="0"/>
    <d v="2018-06-14T00:00:00"/>
    <x v="0"/>
    <n v="14"/>
    <n v="6"/>
    <n v="2018"/>
    <d v="2018-06-14T00:00:00"/>
    <s v="ED/OR/EV/JO/RO/05"/>
    <x v="4"/>
    <x v="0"/>
    <s v="Yes"/>
    <x v="0"/>
    <s v="EC"/>
    <s v="No"/>
    <s v="No"/>
    <s v="No"/>
    <x v="0"/>
    <x v="4"/>
    <s v="No"/>
    <x v="0"/>
    <m/>
  </r>
  <r>
    <s v="WEEK 2"/>
    <x v="0"/>
    <s v="EDO"/>
    <s v="OREDO"/>
    <m/>
    <s v="EVBUODIA"/>
    <x v="0"/>
    <x v="0"/>
    <d v="2018-06-14T00:00:00"/>
    <x v="0"/>
    <n v="14"/>
    <n v="6"/>
    <n v="2018"/>
    <d v="2018-06-14T00:00:00"/>
    <s v="ED/OR/EV/RI/ES/02"/>
    <x v="0"/>
    <x v="0"/>
    <s v="Yes"/>
    <x v="2"/>
    <s v="EC"/>
    <s v="No"/>
    <s v="No"/>
    <s v="No"/>
    <x v="0"/>
    <x v="4"/>
    <s v="No"/>
    <x v="1"/>
    <m/>
  </r>
  <r>
    <s v="WEEK 2"/>
    <x v="0"/>
    <s v="EDO"/>
    <s v="OREDO"/>
    <m/>
    <s v="EVBUODIA"/>
    <x v="0"/>
    <x v="0"/>
    <d v="2018-06-14T00:00:00"/>
    <x v="0"/>
    <n v="14"/>
    <n v="6"/>
    <n v="2018"/>
    <d v="2018-06-14T00:00:00"/>
    <s v="ED/OR/EV/CH/MA/01"/>
    <x v="1"/>
    <x v="0"/>
    <s v="Yes"/>
    <x v="0"/>
    <s v="Neither"/>
    <s v="No"/>
    <s v="No"/>
    <s v="No"/>
    <x v="0"/>
    <x v="4"/>
    <s v="No"/>
    <x v="2"/>
    <m/>
  </r>
  <r>
    <s v="WEEK 2"/>
    <x v="0"/>
    <s v="EDO"/>
    <s v="OREDO"/>
    <m/>
    <s v="EVBUODIA"/>
    <x v="0"/>
    <x v="0"/>
    <d v="2018-06-14T00:00:00"/>
    <x v="0"/>
    <n v="14"/>
    <n v="6"/>
    <n v="2018"/>
    <d v="2018-06-14T00:00:00"/>
    <s v="ED/OR/EV/MA/RA/08"/>
    <x v="4"/>
    <x v="0"/>
    <s v="Yes"/>
    <x v="2"/>
    <s v="EC"/>
    <s v="No"/>
    <s v="No"/>
    <s v="No"/>
    <x v="0"/>
    <x v="4"/>
    <s v="No"/>
    <x v="1"/>
    <m/>
  </r>
  <r>
    <s v="WEEK 2"/>
    <x v="0"/>
    <s v="EDO"/>
    <s v="OREDO"/>
    <m/>
    <s v="EVBUODIA"/>
    <x v="0"/>
    <x v="0"/>
    <d v="2018-06-14T00:00:00"/>
    <x v="0"/>
    <n v="14"/>
    <n v="6"/>
    <n v="2018"/>
    <d v="2018-06-14T00:00:00"/>
    <s v="ED/OR/EV/IJ/NK/03"/>
    <x v="2"/>
    <x v="0"/>
    <s v="Yes"/>
    <x v="4"/>
    <s v="EC"/>
    <s v="Yes"/>
    <s v="No"/>
    <s v="No"/>
    <x v="0"/>
    <x v="2"/>
    <s v="Yes"/>
    <x v="1"/>
    <m/>
  </r>
  <r>
    <s v="WEEK 2"/>
    <x v="0"/>
    <s v="EDO"/>
    <s v="OREDO"/>
    <m/>
    <s v="UGBOR"/>
    <x v="1"/>
    <x v="0"/>
    <d v="2018-06-11T00:00:00"/>
    <x v="0"/>
    <n v="11"/>
    <n v="6"/>
    <n v="2018"/>
    <d v="2018-06-11T00:00:00"/>
    <s v="ED/OR/UG/MI/OS/01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6-12T00:00:00"/>
    <x v="0"/>
    <n v="12"/>
    <n v="6"/>
    <n v="2018"/>
    <d v="2018-06-12T00:00:00"/>
    <s v="ED/OR/UG/FA/KA/01"/>
    <x v="2"/>
    <x v="0"/>
    <s v="Yes"/>
    <x v="0"/>
    <s v="EC"/>
    <s v="Yes"/>
    <s v="No"/>
    <s v="No"/>
    <x v="0"/>
    <x v="8"/>
    <s v="Yes"/>
    <x v="0"/>
    <m/>
  </r>
  <r>
    <s v="WEEK 2"/>
    <x v="0"/>
    <s v="EDO"/>
    <s v="OREDO"/>
    <m/>
    <s v="UGBOR"/>
    <x v="1"/>
    <x v="0"/>
    <d v="2018-06-12T00:00:00"/>
    <x v="0"/>
    <n v="12"/>
    <n v="6"/>
    <n v="2018"/>
    <d v="2018-06-12T00:00:00"/>
    <s v="ED/OR/UG/NA/JU/04"/>
    <x v="2"/>
    <x v="0"/>
    <s v="Yes"/>
    <x v="0"/>
    <s v="CONDOM"/>
    <s v="Yes"/>
    <s v="No"/>
    <s v="No"/>
    <x v="0"/>
    <x v="3"/>
    <s v="Yes"/>
    <x v="0"/>
    <m/>
  </r>
  <r>
    <s v="WEEK 2"/>
    <x v="0"/>
    <s v="EDO"/>
    <s v="OREDO"/>
    <m/>
    <s v="UGBOR"/>
    <x v="1"/>
    <x v="0"/>
    <d v="2018-06-12T00:00:00"/>
    <x v="0"/>
    <n v="12"/>
    <n v="6"/>
    <n v="2018"/>
    <d v="2018-06-12T00:00:00"/>
    <s v="ED/OR/UG/QU/AI/04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6-12T00:00:00"/>
    <x v="0"/>
    <n v="12"/>
    <n v="6"/>
    <n v="2018"/>
    <d v="2018-06-12T00:00:00"/>
    <s v="ED/OR/UG/JA/BR/02"/>
    <x v="2"/>
    <x v="0"/>
    <s v="Yes"/>
    <x v="0"/>
    <s v="Neither"/>
    <s v="No"/>
    <s v="No"/>
    <s v="No"/>
    <x v="0"/>
    <x v="0"/>
    <s v="No"/>
    <x v="0"/>
    <m/>
  </r>
  <r>
    <s v="WEEK 2"/>
    <x v="0"/>
    <s v="EDO"/>
    <s v="OREDO"/>
    <m/>
    <s v="UGBOR"/>
    <x v="1"/>
    <x v="0"/>
    <d v="2018-06-12T00:00:00"/>
    <x v="0"/>
    <n v="12"/>
    <n v="6"/>
    <n v="2018"/>
    <d v="2018-06-12T00:00:00"/>
    <s v="ED/OR/UG/ME/MA/01"/>
    <x v="2"/>
    <x v="0"/>
    <s v="Yes"/>
    <x v="0"/>
    <s v="CONDOM"/>
    <s v="No"/>
    <s v="No"/>
    <s v="No"/>
    <x v="0"/>
    <x v="4"/>
    <s v="No"/>
    <x v="0"/>
    <m/>
  </r>
  <r>
    <s v="WEEK 2"/>
    <x v="0"/>
    <s v="EDO"/>
    <s v="OREDO"/>
    <m/>
    <s v="UGBOR"/>
    <x v="1"/>
    <x v="0"/>
    <d v="2018-06-13T00:00:00"/>
    <x v="0"/>
    <n v="13"/>
    <n v="6"/>
    <n v="2018"/>
    <d v="2018-06-13T00:00:00"/>
    <s v="ED/OR/UG/BL/AL/05"/>
    <x v="4"/>
    <x v="0"/>
    <s v="Yes"/>
    <x v="0"/>
    <s v="CONDOM"/>
    <s v="Yes"/>
    <s v="No"/>
    <s v="No"/>
    <x v="0"/>
    <x v="3"/>
    <s v="Yes"/>
    <x v="0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JO/AL/03"/>
    <x v="2"/>
    <x v="0"/>
    <s v="Yes"/>
    <x v="0"/>
    <s v="EC"/>
    <s v="Yes"/>
    <s v="No"/>
    <s v="No"/>
    <x v="0"/>
    <x v="4"/>
    <s v="No"/>
    <x v="0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SU/MA/04"/>
    <x v="2"/>
    <x v="0"/>
    <s v="Yes"/>
    <x v="0"/>
    <s v="EC"/>
    <s v="Yes"/>
    <s v="No"/>
    <s v="No"/>
    <x v="0"/>
    <x v="3"/>
    <s v="Yes"/>
    <x v="0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GR/JU/02"/>
    <x v="4"/>
    <x v="0"/>
    <s v="Yes"/>
    <x v="0"/>
    <s v="CONDOM"/>
    <s v="Yes"/>
    <s v="No"/>
    <s v="No"/>
    <x v="0"/>
    <x v="6"/>
    <s v="Yes"/>
    <x v="0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JU/EL/02"/>
    <x v="4"/>
    <x v="0"/>
    <s v="Yes"/>
    <x v="0"/>
    <s v="CONDOM"/>
    <s v="Yes"/>
    <s v="No"/>
    <s v="No"/>
    <x v="0"/>
    <x v="2"/>
    <s v="Yes"/>
    <x v="0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SO/RA/03"/>
    <x v="4"/>
    <x v="0"/>
    <s v="Yes"/>
    <x v="0"/>
    <s v="EC"/>
    <s v="Yes"/>
    <s v="No"/>
    <s v="No"/>
    <x v="0"/>
    <x v="1"/>
    <s v="Yes"/>
    <x v="0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EJ/MA/04"/>
    <x v="4"/>
    <x v="0"/>
    <s v="Yes"/>
    <x v="4"/>
    <s v="CONDOM"/>
    <s v="Yes"/>
    <s v="No"/>
    <s v="No"/>
    <x v="0"/>
    <x v="1"/>
    <s v="Yes"/>
    <x v="1"/>
    <m/>
  </r>
  <r>
    <s v="WEEK 2"/>
    <x v="0"/>
    <s v="EDO"/>
    <s v="OREDO"/>
    <m/>
    <s v="UGBOR"/>
    <x v="1"/>
    <x v="0"/>
    <d v="2018-06-14T00:00:00"/>
    <x v="0"/>
    <n v="14"/>
    <n v="6"/>
    <n v="2018"/>
    <d v="2018-06-14T00:00:00"/>
    <s v="ED/OR/UG/CO/ME/04"/>
    <x v="2"/>
    <x v="0"/>
    <s v="Yes"/>
    <x v="0"/>
    <s v="CONDOM"/>
    <s v="Yes"/>
    <s v="No"/>
    <s v="No"/>
    <x v="0"/>
    <x v="7"/>
    <s v="Yes"/>
    <x v="0"/>
    <m/>
  </r>
  <r>
    <s v="WEEK 3"/>
    <x v="0"/>
    <s v="EDO"/>
    <s v="OREDO"/>
    <m/>
    <s v="EVBUODIA"/>
    <x v="0"/>
    <x v="0"/>
    <d v="2018-06-19T00:00:00"/>
    <x v="0"/>
    <n v="19"/>
    <n v="6"/>
    <n v="2018"/>
    <d v="2018-06-19T00:00:00"/>
    <s v="ED/OR/EV/BE/UW/03"/>
    <x v="4"/>
    <x v="0"/>
    <s v="Yes"/>
    <x v="2"/>
    <s v="EC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19T00:00:00"/>
    <x v="0"/>
    <n v="19"/>
    <n v="6"/>
    <n v="2018"/>
    <d v="2018-06-19T00:00:00"/>
    <s v="ED/OR/EV/TR/OS/01"/>
    <x v="1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EVBUODIA"/>
    <x v="0"/>
    <x v="0"/>
    <d v="2018-06-19T00:00:00"/>
    <x v="0"/>
    <n v="19"/>
    <n v="6"/>
    <n v="2018"/>
    <d v="2018-06-19T00:00:00"/>
    <s v="ED/OR/EV/JO/AN/04"/>
    <x v="4"/>
    <x v="0"/>
    <s v="Yes"/>
    <x v="2"/>
    <s v="Neither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0T00:00:00"/>
    <x v="0"/>
    <n v="20"/>
    <n v="6"/>
    <n v="2018"/>
    <d v="2018-06-20T00:00:00"/>
    <s v="ED/OR/EV/TA/MA/05"/>
    <x v="0"/>
    <x v="0"/>
    <s v="Yes"/>
    <x v="2"/>
    <s v="EC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0T00:00:00"/>
    <x v="0"/>
    <n v="20"/>
    <n v="6"/>
    <n v="2018"/>
    <d v="2018-06-20T00:00:00"/>
    <s v="ED/OR/EV/AN/SA/01"/>
    <x v="0"/>
    <x v="0"/>
    <s v="Yes"/>
    <x v="2"/>
    <s v="Neither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0T00:00:00"/>
    <x v="0"/>
    <n v="20"/>
    <n v="6"/>
    <n v="2018"/>
    <d v="2018-06-20T00:00:00"/>
    <s v="ED/OR/EV/TR/AN/03"/>
    <x v="2"/>
    <x v="0"/>
    <s v="Yes"/>
    <x v="2"/>
    <s v="Neither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1T00:00:00"/>
    <x v="0"/>
    <n v="21"/>
    <n v="6"/>
    <n v="2018"/>
    <d v="2018-06-21T00:00:00"/>
    <s v="ED/OR/EV/JO/PA/03"/>
    <x v="2"/>
    <x v="0"/>
    <s v="Yes"/>
    <x v="2"/>
    <s v="CONDOM"/>
    <s v="Yes"/>
    <s v="No"/>
    <s v="No"/>
    <x v="0"/>
    <x v="2"/>
    <s v="Yes"/>
    <x v="1"/>
    <m/>
  </r>
  <r>
    <s v="WEEK 3"/>
    <x v="0"/>
    <s v="EDO"/>
    <s v="OREDO"/>
    <m/>
    <s v="EVBUODIA"/>
    <x v="0"/>
    <x v="0"/>
    <d v="2018-06-21T00:00:00"/>
    <x v="0"/>
    <n v="21"/>
    <n v="6"/>
    <n v="2018"/>
    <d v="2018-06-21T00:00:00"/>
    <s v="ED/OR/EV/CI/MA/04"/>
    <x v="4"/>
    <x v="0"/>
    <s v="Yes"/>
    <x v="0"/>
    <s v="EC"/>
    <s v="No"/>
    <s v="No"/>
    <s v="No"/>
    <x v="0"/>
    <x v="4"/>
    <s v="No"/>
    <x v="0"/>
    <m/>
  </r>
  <r>
    <s v="WEEK 3"/>
    <x v="0"/>
    <s v="EDO"/>
    <s v="OREDO"/>
    <m/>
    <s v="EVBUODIA"/>
    <x v="0"/>
    <x v="0"/>
    <d v="2018-06-21T00:00:00"/>
    <x v="0"/>
    <n v="21"/>
    <n v="6"/>
    <n v="2018"/>
    <d v="2018-06-21T00:00:00"/>
    <s v="ED/OR/EV/SU/RA/01"/>
    <x v="1"/>
    <x v="0"/>
    <s v="Yes"/>
    <x v="4"/>
    <s v="Neither"/>
    <s v="No"/>
    <s v="No"/>
    <s v="No"/>
    <x v="0"/>
    <x v="0"/>
    <s v="No"/>
    <x v="1"/>
    <m/>
  </r>
  <r>
    <s v="WEEK 3"/>
    <x v="0"/>
    <s v="EDO"/>
    <s v="OREDO"/>
    <m/>
    <s v="EVBUODIA"/>
    <x v="0"/>
    <x v="0"/>
    <d v="2018-06-21T00:00:00"/>
    <x v="0"/>
    <n v="21"/>
    <n v="6"/>
    <n v="2018"/>
    <d v="2018-06-21T00:00:00"/>
    <s v="ED/OR/EV/LO/SO/01"/>
    <x v="4"/>
    <x v="2"/>
    <s v="Yes"/>
    <x v="0"/>
    <s v="CONDOM"/>
    <s v="Yes"/>
    <s v="No"/>
    <s v="No"/>
    <x v="0"/>
    <x v="1"/>
    <s v="Yes"/>
    <x v="0"/>
    <m/>
  </r>
  <r>
    <s v="WEEK 3"/>
    <x v="0"/>
    <s v="EDO"/>
    <s v="OREDO"/>
    <m/>
    <s v="EVBUODIA"/>
    <x v="0"/>
    <x v="0"/>
    <d v="2018-06-22T00:00:00"/>
    <x v="0"/>
    <n v="22"/>
    <n v="6"/>
    <n v="2018"/>
    <d v="2018-06-22T00:00:00"/>
    <s v="ED/OR/EV/GI/FA/03"/>
    <x v="0"/>
    <x v="0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2T00:00:00"/>
    <x v="0"/>
    <n v="22"/>
    <n v="6"/>
    <n v="2018"/>
    <d v="2018-06-22T00:00:00"/>
    <s v="ED/OR/EV/FA/IM/08"/>
    <x v="0"/>
    <x v="0"/>
    <s v="Yes"/>
    <x v="2"/>
    <s v="CONDOM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2T00:00:00"/>
    <x v="0"/>
    <n v="22"/>
    <n v="6"/>
    <n v="2018"/>
    <d v="2018-06-22T00:00:00"/>
    <s v="ED/OR/EV/AI/MA/04"/>
    <x v="4"/>
    <x v="0"/>
    <s v="Yes"/>
    <x v="2"/>
    <s v="CONDOM"/>
    <s v="No"/>
    <s v="No"/>
    <s v="No"/>
    <x v="0"/>
    <x v="4"/>
    <s v="No"/>
    <x v="1"/>
    <m/>
  </r>
  <r>
    <s v="WEEK 3"/>
    <x v="0"/>
    <s v="EDO"/>
    <s v="OREDO"/>
    <m/>
    <s v="EVBUODIA"/>
    <x v="0"/>
    <x v="0"/>
    <d v="2018-06-22T00:00:00"/>
    <x v="0"/>
    <n v="22"/>
    <n v="6"/>
    <n v="2018"/>
    <d v="2018-06-22T00:00:00"/>
    <s v="ED/OR/EV/JA/PA/02"/>
    <x v="4"/>
    <x v="0"/>
    <s v="Yes"/>
    <x v="1"/>
    <s v="Neither"/>
    <s v="Yes"/>
    <s v="No"/>
    <s v="No"/>
    <x v="0"/>
    <x v="1"/>
    <s v="Yes"/>
    <x v="1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KU/RO/06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GO/JU/01"/>
    <x v="1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SO/ST/07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SO/MA/01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DI/TA/06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JO/OS/04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FA/MA/02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EVBUODIA"/>
    <x v="0"/>
    <x v="0"/>
    <d v="2018-06-23T00:00:00"/>
    <x v="1"/>
    <n v="23"/>
    <n v="6"/>
    <n v="2018"/>
    <d v="2018-06-23T00:00:00"/>
    <s v="ED/OR/EV/ES/PA/06"/>
    <x v="0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19T00:00:00"/>
    <x v="0"/>
    <n v="19"/>
    <n v="6"/>
    <n v="2018"/>
    <d v="2018-06-19T00:00:00"/>
    <s v="ED/OR/UG/MA/JA/03"/>
    <x v="4"/>
    <x v="0"/>
    <s v="Yes"/>
    <x v="0"/>
    <s v="EC"/>
    <s v="Yes"/>
    <s v="No"/>
    <s v="No"/>
    <x v="0"/>
    <x v="6"/>
    <s v="Yes"/>
    <x v="0"/>
    <m/>
  </r>
  <r>
    <s v="WEEK 3"/>
    <x v="0"/>
    <s v="EDO"/>
    <s v="OREDO"/>
    <m/>
    <s v="UGBOR"/>
    <x v="1"/>
    <x v="0"/>
    <d v="2018-06-19T00:00:00"/>
    <x v="0"/>
    <n v="19"/>
    <n v="6"/>
    <n v="2018"/>
    <d v="2018-06-19T00:00:00"/>
    <s v="ED/OR/UG/JU/LO/02"/>
    <x v="4"/>
    <x v="0"/>
    <s v="Yes"/>
    <x v="0"/>
    <s v="CONDOM"/>
    <s v="Yes"/>
    <s v="No"/>
    <s v="No"/>
    <x v="0"/>
    <x v="1"/>
    <s v="Yes"/>
    <x v="0"/>
    <m/>
  </r>
  <r>
    <s v="WEEK 3"/>
    <x v="0"/>
    <s v="EDO"/>
    <s v="OREDO"/>
    <m/>
    <s v="UGBOR"/>
    <x v="1"/>
    <x v="0"/>
    <d v="2018-06-19T00:00:00"/>
    <x v="0"/>
    <n v="19"/>
    <n v="6"/>
    <n v="2018"/>
    <d v="2018-06-19T00:00:00"/>
    <s v="ED/OR/UG/FL/UW/02"/>
    <x v="1"/>
    <x v="0"/>
    <s v="Yes"/>
    <x v="0"/>
    <s v="Neither"/>
    <s v="No"/>
    <s v="No"/>
    <s v="No"/>
    <x v="0"/>
    <x v="0"/>
    <m/>
    <x v="0"/>
    <m/>
  </r>
  <r>
    <s v="WEEK 3"/>
    <x v="0"/>
    <s v="EDO"/>
    <s v="OREDO"/>
    <m/>
    <s v="UGBOR"/>
    <x v="1"/>
    <x v="0"/>
    <d v="2018-06-19T00:00:00"/>
    <x v="0"/>
    <n v="19"/>
    <n v="6"/>
    <n v="2018"/>
    <d v="2018-06-19T00:00:00"/>
    <s v="ED/OR/UG/SH/ZA/04"/>
    <x v="2"/>
    <x v="0"/>
    <s v="Yes"/>
    <x v="0"/>
    <s v="EC"/>
    <s v="Yes"/>
    <s v="No"/>
    <s v="No"/>
    <x v="0"/>
    <x v="2"/>
    <s v="Yes"/>
    <x v="0"/>
    <m/>
  </r>
  <r>
    <s v="WEEK 3"/>
    <x v="0"/>
    <s v="EDO"/>
    <s v="OREDO"/>
    <m/>
    <s v="UGBOR"/>
    <x v="1"/>
    <x v="0"/>
    <d v="2018-06-19T00:00:00"/>
    <x v="0"/>
    <n v="19"/>
    <n v="6"/>
    <n v="2018"/>
    <d v="2018-06-19T00:00:00"/>
    <s v="ED/OR/UG/AN/CH/03"/>
    <x v="0"/>
    <x v="0"/>
    <s v="Yes"/>
    <x v="0"/>
    <s v="Neither"/>
    <s v="No"/>
    <s v="No"/>
    <s v="No"/>
    <x v="0"/>
    <x v="0"/>
    <m/>
    <x v="0"/>
    <m/>
  </r>
  <r>
    <s v="WEEK 3"/>
    <x v="0"/>
    <s v="EDO"/>
    <s v="OREDO"/>
    <m/>
    <s v="UGBOR"/>
    <x v="1"/>
    <x v="0"/>
    <d v="2018-06-19T00:00:00"/>
    <x v="0"/>
    <n v="19"/>
    <n v="6"/>
    <n v="2018"/>
    <d v="2018-06-19T00:00:00"/>
    <s v="ED/OR/UG/TO/MA/03"/>
    <x v="1"/>
    <x v="0"/>
    <s v="Yes"/>
    <x v="0"/>
    <s v="Neither"/>
    <s v="Yes"/>
    <s v="No"/>
    <s v="No"/>
    <x v="0"/>
    <x v="7"/>
    <s v="Yes"/>
    <x v="2"/>
    <m/>
  </r>
  <r>
    <s v="WEEK 3"/>
    <x v="0"/>
    <s v="EDO"/>
    <s v="OREDO"/>
    <m/>
    <s v="UGBOR"/>
    <x v="1"/>
    <x v="0"/>
    <d v="2018-06-20T00:00:00"/>
    <x v="0"/>
    <n v="20"/>
    <n v="6"/>
    <n v="2018"/>
    <d v="2018-06-20T00:00:00"/>
    <s v="ED/OR/UG/AN/CH/03"/>
    <x v="0"/>
    <x v="2"/>
    <s v="Yes"/>
    <x v="0"/>
    <s v="EC"/>
    <s v="Yes"/>
    <s v="Yes"/>
    <s v="Yes"/>
    <x v="0"/>
    <x v="1"/>
    <s v="Yes"/>
    <x v="0"/>
    <m/>
  </r>
  <r>
    <s v="WEEK 3"/>
    <x v="0"/>
    <s v="EDO"/>
    <s v="OREDO"/>
    <m/>
    <s v="UGBOR"/>
    <x v="1"/>
    <x v="0"/>
    <d v="2018-06-20T00:00:00"/>
    <x v="0"/>
    <n v="20"/>
    <n v="6"/>
    <n v="2018"/>
    <d v="2018-06-20T00:00:00"/>
    <s v="ED/OR/UG/TO/MA/03"/>
    <x v="1"/>
    <x v="2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0T00:00:00"/>
    <x v="0"/>
    <n v="20"/>
    <n v="6"/>
    <n v="2018"/>
    <d v="2018-06-20T00:00:00"/>
    <s v="ED/OR/UG/AD/KA/04"/>
    <x v="2"/>
    <x v="0"/>
    <s v="Yes"/>
    <x v="0"/>
    <s v="Neither"/>
    <s v="No"/>
    <s v="No"/>
    <s v="No"/>
    <x v="0"/>
    <x v="4"/>
    <s v="No"/>
    <x v="2"/>
    <m/>
  </r>
  <r>
    <s v="WEEK 3"/>
    <x v="0"/>
    <s v="EDO"/>
    <s v="OREDO"/>
    <m/>
    <s v="UGBOR"/>
    <x v="1"/>
    <x v="0"/>
    <d v="2018-06-21T00:00:00"/>
    <x v="0"/>
    <n v="21"/>
    <n v="6"/>
    <n v="2018"/>
    <d v="2018-06-21T00:00:00"/>
    <s v="ED/OR/UG/RA/MA/01"/>
    <x v="4"/>
    <x v="0"/>
    <s v="Yes"/>
    <x v="0"/>
    <s v="Neither"/>
    <s v="Yes"/>
    <s v="No"/>
    <s v="No"/>
    <x v="0"/>
    <x v="7"/>
    <s v="Yes"/>
    <x v="2"/>
    <m/>
  </r>
  <r>
    <s v="WEEK 3"/>
    <x v="0"/>
    <s v="EDO"/>
    <s v="OREDO"/>
    <m/>
    <s v="UGBOR"/>
    <x v="1"/>
    <x v="0"/>
    <d v="2018-06-22T00:00:00"/>
    <x v="0"/>
    <n v="22"/>
    <n v="6"/>
    <n v="2018"/>
    <d v="2018-06-22T00:00:00"/>
    <s v="ED/OR/UG/CO/BE/02"/>
    <x v="2"/>
    <x v="0"/>
    <s v="Yes"/>
    <x v="0"/>
    <s v="Neither"/>
    <s v="Yes"/>
    <s v="No"/>
    <s v="No"/>
    <x v="0"/>
    <x v="2"/>
    <s v="Yes"/>
    <x v="2"/>
    <m/>
  </r>
  <r>
    <s v="WEEK 3"/>
    <x v="0"/>
    <s v="EDO"/>
    <s v="OREDO"/>
    <m/>
    <s v="UGBOR"/>
    <x v="1"/>
    <x v="0"/>
    <d v="2018-06-22T00:00:00"/>
    <x v="0"/>
    <n v="22"/>
    <n v="6"/>
    <n v="2018"/>
    <d v="2018-06-22T00:00:00"/>
    <s v="ED/OR/UG/OG/AL/01"/>
    <x v="2"/>
    <x v="0"/>
    <s v="Yes"/>
    <x v="0"/>
    <s v="Neither"/>
    <s v="Yes"/>
    <s v="No"/>
    <s v="No"/>
    <x v="0"/>
    <x v="3"/>
    <s v="Yes"/>
    <x v="2"/>
    <m/>
  </r>
  <r>
    <s v="WEEK 3"/>
    <x v="0"/>
    <s v="EDO"/>
    <s v="OREDO"/>
    <m/>
    <s v="UGBOR"/>
    <x v="1"/>
    <x v="0"/>
    <d v="2018-06-22T00:00:00"/>
    <x v="0"/>
    <n v="22"/>
    <n v="6"/>
    <n v="2018"/>
    <d v="2018-06-22T00:00:00"/>
    <s v="ED/OR/UG/BE/SU/01"/>
    <x v="4"/>
    <x v="0"/>
    <s v="Yes"/>
    <x v="0"/>
    <s v="EC"/>
    <s v="Yes"/>
    <s v="No"/>
    <s v="No"/>
    <x v="0"/>
    <x v="1"/>
    <s v="Yes"/>
    <x v="0"/>
    <m/>
  </r>
  <r>
    <s v="WEEK 3"/>
    <x v="0"/>
    <s v="EDO"/>
    <s v="OREDO"/>
    <m/>
    <s v="UGBOR"/>
    <x v="1"/>
    <x v="0"/>
    <d v="2018-06-22T00:00:00"/>
    <x v="0"/>
    <n v="22"/>
    <n v="6"/>
    <n v="2018"/>
    <d v="2018-06-22T00:00:00"/>
    <s v="ED/OR/UG/IM/EL/08"/>
    <x v="4"/>
    <x v="0"/>
    <s v="Yes"/>
    <x v="0"/>
    <s v="EC"/>
    <s v="Yes"/>
    <s v="No"/>
    <s v="No"/>
    <x v="0"/>
    <x v="2"/>
    <s v="Yes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HO/RO/02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JE/UN/02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ME/YI/02"/>
    <x v="2"/>
    <x v="1"/>
    <s v="Yes"/>
    <x v="0"/>
    <s v="CONDOM"/>
    <s v="Yes"/>
    <s v="No"/>
    <s v="No"/>
    <x v="0"/>
    <x v="1"/>
    <s v="Yes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PR/PA/02"/>
    <x v="2"/>
    <x v="1"/>
    <s v="Yes"/>
    <x v="0"/>
    <s v="EC"/>
    <s v="Yes"/>
    <s v="No"/>
    <s v="No"/>
    <x v="0"/>
    <x v="2"/>
    <s v="Yes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CY/CL/03"/>
    <x v="4"/>
    <x v="1"/>
    <s v="Yes"/>
    <x v="0"/>
    <s v="Neither"/>
    <s v="Yes"/>
    <s v="No"/>
    <s v="No"/>
    <x v="0"/>
    <x v="3"/>
    <s v="Yes"/>
    <x v="2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PE/EV/02"/>
    <x v="2"/>
    <x v="1"/>
    <s v="Yes"/>
    <x v="0"/>
    <s v="Neither"/>
    <s v="Yes"/>
    <s v="No"/>
    <s v="No"/>
    <x v="0"/>
    <x v="6"/>
    <s v="Yes"/>
    <x v="2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FA/ME/04"/>
    <x v="2"/>
    <x v="1"/>
    <s v="Yes"/>
    <x v="0"/>
    <s v="Neither"/>
    <s v="Yes"/>
    <s v="No"/>
    <s v="No"/>
    <x v="0"/>
    <x v="2"/>
    <s v="Yes"/>
    <x v="2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ES/PR/01"/>
    <x v="3"/>
    <x v="1"/>
    <s v="Yes"/>
    <x v="0"/>
    <s v="EC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JE/HE/09"/>
    <x v="3"/>
    <x v="1"/>
    <s v="Yes"/>
    <x v="0"/>
    <s v="CONDOM"/>
    <s v="Yes"/>
    <s v="Yes"/>
    <s v="Yes"/>
    <x v="0"/>
    <x v="6"/>
    <s v="Yes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OS/OS/01"/>
    <x v="3"/>
    <x v="1"/>
    <s v="Yes"/>
    <x v="0"/>
    <s v="Neither"/>
    <s v="No"/>
    <s v="No"/>
    <s v="No"/>
    <x v="0"/>
    <x v="0"/>
    <s v="No"/>
    <x v="0"/>
    <m/>
  </r>
  <r>
    <s v="WEEK 3"/>
    <x v="0"/>
    <s v="EDO"/>
    <s v="OREDO"/>
    <m/>
    <s v="UGBOR"/>
    <x v="1"/>
    <x v="0"/>
    <d v="2018-06-23T00:00:00"/>
    <x v="1"/>
    <n v="23"/>
    <n v="6"/>
    <n v="2018"/>
    <d v="2018-06-23T00:00:00"/>
    <s v="ED/OR/UG/FL/UW/02"/>
    <x v="1"/>
    <x v="1"/>
    <s v="Yes"/>
    <x v="0"/>
    <s v="CONDOM"/>
    <s v="Yes"/>
    <s v="No"/>
    <s v="No"/>
    <x v="0"/>
    <x v="6"/>
    <s v="Yes"/>
    <x v="0"/>
    <m/>
  </r>
  <r>
    <s v="WEEK 4"/>
    <x v="0"/>
    <s v="EDO"/>
    <s v="OREDO"/>
    <m/>
    <s v="EVBUODIA"/>
    <x v="0"/>
    <x v="0"/>
    <d v="2018-06-25T00:00:00"/>
    <x v="0"/>
    <n v="25"/>
    <n v="6"/>
    <n v="2018"/>
    <d v="2018-06-25T00:00:00"/>
    <s v="ED/OR/EV/GL/ST/03"/>
    <x v="0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d v="2018-06-25T00:00:00"/>
    <x v="0"/>
    <n v="25"/>
    <n v="6"/>
    <n v="2018"/>
    <d v="2018-06-25T00:00:00"/>
    <s v="ED/OR/EV/IM/PA/02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26T00:00:00"/>
    <x v="0"/>
    <n v="26"/>
    <n v="6"/>
    <n v="2018"/>
    <d v="2018-06-26T00:00:00"/>
    <s v="ED/OR/EV/IM/PA/04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26T00:00:00"/>
    <x v="0"/>
    <n v="26"/>
    <n v="6"/>
    <n v="2018"/>
    <d v="2018-06-26T00:00:00"/>
    <s v="ED/OR/EV/OS/ES/09"/>
    <x v="4"/>
    <x v="0"/>
    <s v="Yes"/>
    <x v="2"/>
    <s v="Neither"/>
    <s v="Yes"/>
    <s v="No"/>
    <s v="No"/>
    <x v="0"/>
    <x v="2"/>
    <s v="Yes"/>
    <x v="1"/>
    <m/>
  </r>
  <r>
    <s v="WEEK 4"/>
    <x v="0"/>
    <s v="EDO"/>
    <s v="OREDO"/>
    <m/>
    <s v="EVBUODIA"/>
    <x v="0"/>
    <x v="0"/>
    <d v="2018-06-26T00:00:00"/>
    <x v="0"/>
    <n v="26"/>
    <n v="6"/>
    <n v="2018"/>
    <d v="2018-06-26T00:00:00"/>
    <s v="ED/OR/EV/IM/PA/02"/>
    <x v="3"/>
    <x v="2"/>
    <s v="Yes"/>
    <x v="2"/>
    <s v="Neither"/>
    <s v="No"/>
    <s v="Yes"/>
    <s v="Yes"/>
    <x v="0"/>
    <x v="1"/>
    <s v="Yes"/>
    <x v="1"/>
    <m/>
  </r>
  <r>
    <s v="WEEK 4"/>
    <x v="0"/>
    <s v="EDO"/>
    <s v="OREDO"/>
    <m/>
    <s v="EVBUODIA"/>
    <x v="0"/>
    <x v="0"/>
    <d v="2018-06-26T00:00:00"/>
    <x v="0"/>
    <n v="26"/>
    <n v="6"/>
    <n v="2018"/>
    <d v="2018-06-26T00:00:00"/>
    <s v="ED/OR/EV/SU/RA/01"/>
    <x v="1"/>
    <x v="1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d v="2018-06-27T00:00:00"/>
    <x v="0"/>
    <n v="27"/>
    <n v="6"/>
    <n v="2018"/>
    <d v="2018-06-27T00:00:00"/>
    <s v="ED/OR/EV/IM/MA/06"/>
    <x v="1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d v="2018-06-27T00:00:00"/>
    <x v="0"/>
    <n v="27"/>
    <n v="6"/>
    <n v="2018"/>
    <d v="2018-06-27T00:00:00"/>
    <s v="ED/OR/EV/YE/BI/04"/>
    <x v="0"/>
    <x v="0"/>
    <s v="Yes"/>
    <x v="1"/>
    <s v="CONDOM"/>
    <s v="No"/>
    <s v="No"/>
    <s v="No"/>
    <x v="0"/>
    <x v="4"/>
    <s v="No"/>
    <x v="1"/>
    <m/>
  </r>
  <r>
    <s v="WEEK 4"/>
    <x v="0"/>
    <s v="EDO"/>
    <s v="OREDO"/>
    <m/>
    <s v="EVBUODIA"/>
    <x v="0"/>
    <x v="0"/>
    <d v="2018-06-27T00:00:00"/>
    <x v="0"/>
    <n v="27"/>
    <n v="6"/>
    <n v="2018"/>
    <d v="2018-06-27T00:00:00"/>
    <s v="ED/OR/EV/RE/RA/05"/>
    <x v="2"/>
    <x v="0"/>
    <s v="Yes"/>
    <x v="0"/>
    <s v="EC"/>
    <s v="Yes"/>
    <s v="No"/>
    <s v="No"/>
    <x v="0"/>
    <x v="1"/>
    <s v="Yes"/>
    <x v="0"/>
    <m/>
  </r>
  <r>
    <s v="WEEK 4"/>
    <x v="0"/>
    <s v="EDO"/>
    <s v="OREDO"/>
    <m/>
    <s v="EVBUODIA"/>
    <x v="0"/>
    <x v="0"/>
    <d v="2018-06-27T00:00:00"/>
    <x v="0"/>
    <n v="27"/>
    <n v="6"/>
    <n v="2018"/>
    <d v="2018-06-27T00:00:00"/>
    <s v="ED/OR/EV/IM/PA/04"/>
    <x v="0"/>
    <x v="1"/>
    <s v="Yes"/>
    <x v="0"/>
    <s v="Neither"/>
    <s v="No"/>
    <s v="Yes"/>
    <s v="Yes"/>
    <x v="0"/>
    <x v="1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BE/RI/03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AI/PA/03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MA/MA/02"/>
    <x v="2"/>
    <x v="0"/>
    <s v="Yes"/>
    <x v="0"/>
    <s v="Neither"/>
    <s v="Yes"/>
    <s v="No"/>
    <s v="No"/>
    <x v="0"/>
    <x v="2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BL/ES/04"/>
    <x v="2"/>
    <x v="0"/>
    <s v="Yes"/>
    <x v="0"/>
    <s v="Neither"/>
    <s v="Yes"/>
    <s v="No"/>
    <s v="No"/>
    <x v="0"/>
    <x v="7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FA/ES/01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PR/ES/02"/>
    <x v="2"/>
    <x v="0"/>
    <s v="Yes"/>
    <x v="0"/>
    <s v="CONDOM"/>
    <s v="Yes"/>
    <s v="No"/>
    <s v="No"/>
    <x v="0"/>
    <x v="3"/>
    <s v="Yes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HE/ES/04"/>
    <x v="2"/>
    <x v="0"/>
    <s v="Yes"/>
    <x v="0"/>
    <s v="Neither"/>
    <s v="Yes"/>
    <s v="No"/>
    <s v="No"/>
    <x v="0"/>
    <x v="1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OS/OS/01"/>
    <x v="4"/>
    <x v="0"/>
    <s v="Yes"/>
    <x v="0"/>
    <s v="EC"/>
    <s v="Yes"/>
    <s v="No"/>
    <s v="No"/>
    <x v="0"/>
    <x v="5"/>
    <s v="Yes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OS/JO/05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FA/LU/01"/>
    <x v="2"/>
    <x v="0"/>
    <s v="Yes"/>
    <x v="0"/>
    <s v="Neither"/>
    <s v="Yes"/>
    <s v="No"/>
    <s v="No"/>
    <x v="0"/>
    <x v="3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ES/EV/02"/>
    <x v="0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SA/KA/02"/>
    <x v="4"/>
    <x v="0"/>
    <s v="Yes"/>
    <x v="0"/>
    <s v="Neither"/>
    <s v="Yes"/>
    <s v="No"/>
    <s v="No"/>
    <x v="0"/>
    <x v="7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FE/RE/07"/>
    <x v="4"/>
    <x v="0"/>
    <s v="Yes"/>
    <x v="0"/>
    <s v="Neither"/>
    <s v="No"/>
    <s v="No"/>
    <s v="No"/>
    <x v="0"/>
    <x v="6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OS/IM/05"/>
    <x v="2"/>
    <x v="0"/>
    <s v="Yes"/>
    <x v="0"/>
    <s v="CONDOM"/>
    <s v="Yes"/>
    <s v="No"/>
    <s v="No"/>
    <x v="0"/>
    <x v="2"/>
    <s v="Yes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DE/ES/03"/>
    <x v="4"/>
    <x v="0"/>
    <s v="Yes"/>
    <x v="0"/>
    <s v="EC"/>
    <s v="Yes"/>
    <s v="No"/>
    <s v="No"/>
    <x v="0"/>
    <x v="1"/>
    <s v="Yes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ES/RA/02"/>
    <x v="2"/>
    <x v="0"/>
    <s v="Yes"/>
    <x v="2"/>
    <s v="Neither"/>
    <s v="No"/>
    <s v="No"/>
    <s v="No"/>
    <x v="0"/>
    <x v="6"/>
    <s v="Yes"/>
    <x v="1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KA/ST/08"/>
    <x v="2"/>
    <x v="0"/>
    <s v="Yes"/>
    <x v="0"/>
    <s v="Neither"/>
    <s v="Yes"/>
    <s v="No"/>
    <s v="No"/>
    <x v="0"/>
    <x v="7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RA/LU/01"/>
    <x v="4"/>
    <x v="0"/>
    <s v="Yes"/>
    <x v="0"/>
    <s v="EC"/>
    <s v="Yes"/>
    <s v="No"/>
    <s v="No"/>
    <x v="0"/>
    <x v="1"/>
    <s v="Yes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ME/CH/10"/>
    <x v="0"/>
    <x v="0"/>
    <s v="Yes"/>
    <x v="0"/>
    <s v="Neither"/>
    <s v="No"/>
    <s v="No"/>
    <s v="No"/>
    <x v="0"/>
    <x v="4"/>
    <s v="No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LA/MA/05"/>
    <x v="1"/>
    <x v="0"/>
    <s v="Yes"/>
    <x v="2"/>
    <s v="CONDOM"/>
    <s v="No"/>
    <s v="No"/>
    <s v="No"/>
    <x v="0"/>
    <x v="4"/>
    <s v="No"/>
    <x v="1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CY/PA/04"/>
    <x v="1"/>
    <x v="0"/>
    <s v="Yes"/>
    <x v="0"/>
    <s v="Neither"/>
    <s v="Yes"/>
    <s v="No"/>
    <s v="No"/>
    <x v="0"/>
    <x v="6"/>
    <s v="Yes"/>
    <x v="2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NO/ME/03"/>
    <x v="0"/>
    <x v="0"/>
    <s v="Yes"/>
    <x v="2"/>
    <s v="Neither"/>
    <s v="Yes"/>
    <s v="No"/>
    <s v="No"/>
    <x v="0"/>
    <x v="2"/>
    <s v="Yes"/>
    <x v="1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KU/RO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GO/JU/01"/>
    <x v="1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ME/JU/05"/>
    <x v="2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PR/AD/01"/>
    <x v="2"/>
    <x v="1"/>
    <s v="Yes"/>
    <x v="4"/>
    <s v="Neither"/>
    <s v="Yes"/>
    <s v="No"/>
    <s v="No"/>
    <x v="0"/>
    <x v="1"/>
    <s v="Yes"/>
    <x v="1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YE/BI/04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RA/MA/05"/>
    <x v="1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EVBUODIA"/>
    <x v="0"/>
    <x v="0"/>
    <d v="2018-06-30T00:00:00"/>
    <x v="1"/>
    <n v="30"/>
    <n v="6"/>
    <n v="2018"/>
    <d v="2018-06-30T00:00:00"/>
    <s v="ED/OR/EV/FA/SA/04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5T00:00:00"/>
    <x v="0"/>
    <n v="25"/>
    <n v="6"/>
    <n v="2018"/>
    <d v="2018-06-25T00:00:00"/>
    <s v="ED/OR/UG/MI/LI/01"/>
    <x v="1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EN/ES/05"/>
    <x v="2"/>
    <x v="0"/>
    <s v="Yes"/>
    <x v="5"/>
    <s v="Neither"/>
    <s v="No"/>
    <s v="No"/>
    <s v="No"/>
    <x v="0"/>
    <x v="4"/>
    <s v="No"/>
    <x v="1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OS/FE/01"/>
    <x v="2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RU/PA/02"/>
    <x v="2"/>
    <x v="0"/>
    <s v="Yes"/>
    <x v="0"/>
    <s v="CONDOM"/>
    <s v="No"/>
    <s v="No"/>
    <s v="No"/>
    <x v="0"/>
    <x v="2"/>
    <s v="Yes"/>
    <x v="0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IF/NA/02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PR/PA/01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OB/OL/03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6T00:00:00"/>
    <x v="0"/>
    <n v="26"/>
    <n v="6"/>
    <n v="2018"/>
    <d v="2018-06-26T00:00:00"/>
    <s v="ED/OR/UG/VI/BE/01"/>
    <x v="3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28T00:00:00"/>
    <x v="0"/>
    <n v="28"/>
    <n v="6"/>
    <n v="2018"/>
    <d v="2018-06-28T00:00:00"/>
    <s v="ED/OR/UG/IY/UN/03"/>
    <x v="4"/>
    <x v="0"/>
    <s v="Yes"/>
    <x v="0"/>
    <s v="CONDOM"/>
    <s v="Yes"/>
    <s v="No"/>
    <s v="No"/>
    <x v="0"/>
    <x v="6"/>
    <s v="Yes"/>
    <x v="0"/>
    <m/>
  </r>
  <r>
    <s v="WEEK 4"/>
    <x v="0"/>
    <s v="EDO"/>
    <s v="OREDO"/>
    <m/>
    <s v="UGBOR"/>
    <x v="1"/>
    <x v="0"/>
    <d v="2018-06-28T00:00:00"/>
    <x v="0"/>
    <n v="28"/>
    <n v="6"/>
    <n v="2018"/>
    <d v="2018-06-28T00:00:00"/>
    <s v="ED/OR/UG/EG/EV/02"/>
    <x v="2"/>
    <x v="0"/>
    <s v="Yes"/>
    <x v="0"/>
    <s v="CONDOM"/>
    <s v="No"/>
    <s v="No"/>
    <s v="No"/>
    <x v="0"/>
    <x v="4"/>
    <s v="No"/>
    <x v="0"/>
    <m/>
  </r>
  <r>
    <s v="WEEK 4"/>
    <x v="0"/>
    <s v="EDO"/>
    <s v="OREDO"/>
    <m/>
    <s v="UGBOR"/>
    <x v="1"/>
    <x v="0"/>
    <d v="2018-06-28T00:00:00"/>
    <x v="0"/>
    <n v="28"/>
    <n v="6"/>
    <n v="2018"/>
    <d v="2018-06-28T00:00:00"/>
    <s v="ED/OR/UG/EB/UC/03"/>
    <x v="1"/>
    <x v="0"/>
    <s v="Yes"/>
    <x v="0"/>
    <s v="EC"/>
    <s v="Yes"/>
    <s v="Yes"/>
    <s v="Yes"/>
    <x v="0"/>
    <x v="2"/>
    <s v="Yes"/>
    <x v="0"/>
    <m/>
  </r>
  <r>
    <s v="WEEK 4"/>
    <x v="0"/>
    <s v="EDO"/>
    <s v="OREDO"/>
    <m/>
    <s v="UGBOR"/>
    <x v="1"/>
    <x v="0"/>
    <d v="2018-06-29T00:00:00"/>
    <x v="0"/>
    <n v="29"/>
    <n v="6"/>
    <n v="2018"/>
    <d v="2018-06-29T00:00:00"/>
    <s v="ED/OR/UG/FA/AM/03"/>
    <x v="4"/>
    <x v="0"/>
    <s v="Yes"/>
    <x v="0"/>
    <s v="CONDOM"/>
    <s v="Yes"/>
    <s v="No"/>
    <s v="No"/>
    <x v="0"/>
    <x v="6"/>
    <s v="Yes"/>
    <x v="0"/>
    <m/>
  </r>
  <r>
    <s v="WEEK 4"/>
    <x v="0"/>
    <s v="EDO"/>
    <s v="OREDO"/>
    <m/>
    <s v="UGBOR"/>
    <x v="1"/>
    <x v="0"/>
    <d v="2018-06-29T00:00:00"/>
    <x v="0"/>
    <n v="29"/>
    <n v="6"/>
    <n v="2018"/>
    <d v="2018-06-29T00:00:00"/>
    <s v="ED/OR/UG/PR/BU/01"/>
    <x v="4"/>
    <x v="0"/>
    <s v="Yes"/>
    <x v="0"/>
    <s v="CONDOM"/>
    <s v="Yes"/>
    <s v="No"/>
    <s v="No"/>
    <x v="0"/>
    <x v="2"/>
    <s v="Yes"/>
    <x v="0"/>
    <m/>
  </r>
  <r>
    <s v="WEEK 4"/>
    <x v="0"/>
    <s v="EDO"/>
    <s v="OREDO"/>
    <m/>
    <s v="UGBOR"/>
    <x v="1"/>
    <x v="0"/>
    <d v="2018-06-29T00:00:00"/>
    <x v="0"/>
    <n v="29"/>
    <n v="6"/>
    <n v="2018"/>
    <d v="2018-06-29T00:00:00"/>
    <s v="ED/OR/UG/EB/UC/03"/>
    <x v="1"/>
    <x v="2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EN/GL/03"/>
    <x v="0"/>
    <x v="0"/>
    <s v="Yes"/>
    <x v="0"/>
    <s v="EC"/>
    <s v="Yes"/>
    <s v="Yes"/>
    <s v="Yes"/>
    <x v="0"/>
    <x v="2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ES/BL/06"/>
    <x v="4"/>
    <x v="0"/>
    <s v="Yes"/>
    <x v="0"/>
    <s v="CONDOM"/>
    <s v="Yes"/>
    <s v="No"/>
    <s v="No"/>
    <x v="0"/>
    <x v="2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HA/BL/04"/>
    <x v="2"/>
    <x v="0"/>
    <s v="Yes"/>
    <x v="0"/>
    <s v="CONDOM"/>
    <s v="Yes"/>
    <s v="No"/>
    <s v="No"/>
    <x v="0"/>
    <x v="1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FE/OS/01"/>
    <x v="2"/>
    <x v="0"/>
    <s v="Yes"/>
    <x v="0"/>
    <s v="EC"/>
    <s v="Yes"/>
    <s v="No"/>
    <s v="No"/>
    <x v="0"/>
    <x v="3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GL/SU/03"/>
    <x v="4"/>
    <x v="0"/>
    <s v="Yes"/>
    <x v="3"/>
    <s v="Neither"/>
    <s v="Yes"/>
    <s v="No"/>
    <s v="No"/>
    <x v="0"/>
    <x v="8"/>
    <s v="Yes"/>
    <x v="1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PR/RO/02"/>
    <x v="2"/>
    <x v="0"/>
    <s v="Yes"/>
    <x v="0"/>
    <s v="EC"/>
    <s v="Yes"/>
    <s v="No"/>
    <s v="No"/>
    <x v="0"/>
    <x v="8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ES/JO/01"/>
    <x v="2"/>
    <x v="0"/>
    <s v="Yes"/>
    <x v="0"/>
    <s v="EC"/>
    <s v="Yes"/>
    <s v="No"/>
    <s v="No"/>
    <x v="0"/>
    <x v="1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OB/EV/02"/>
    <x v="4"/>
    <x v="0"/>
    <s v="Yes"/>
    <x v="0"/>
    <s v="CONDOM"/>
    <s v="Yes"/>
    <s v="No"/>
    <s v="No"/>
    <x v="0"/>
    <x v="7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ED/LO/03"/>
    <x v="2"/>
    <x v="0"/>
    <s v="Yes"/>
    <x v="0"/>
    <s v="CONDOM"/>
    <s v="Yes"/>
    <s v="No"/>
    <s v="No"/>
    <x v="0"/>
    <x v="2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BL/MA/03"/>
    <x v="4"/>
    <x v="0"/>
    <s v="Yes"/>
    <x v="0"/>
    <s v="EC"/>
    <s v="Yes"/>
    <s v="No"/>
    <s v="No"/>
    <x v="0"/>
    <x v="2"/>
    <s v="Yes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RO/ME/04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PE/UN/05"/>
    <x v="4"/>
    <x v="0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FA/RU/03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IM/LU/07"/>
    <x v="2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BE/EL/01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IS/DO/03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BL/PA/01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IZ/PA/06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MI/OS/01"/>
    <x v="0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HA/JO/02"/>
    <x v="2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OS/MA/02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MA/MO/03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JE/HE/09"/>
    <x v="3"/>
    <x v="1"/>
    <s v="Yes"/>
    <x v="0"/>
    <s v="Neither"/>
    <s v="No"/>
    <s v="No"/>
    <s v="No"/>
    <x v="0"/>
    <x v="0"/>
    <s v="No"/>
    <x v="0"/>
    <m/>
  </r>
  <r>
    <s v="WEEK 4"/>
    <x v="0"/>
    <s v="EDO"/>
    <s v="OREDO"/>
    <m/>
    <s v="UGBOR"/>
    <x v="1"/>
    <x v="0"/>
    <d v="2018-06-30T00:00:00"/>
    <x v="1"/>
    <n v="30"/>
    <n v="6"/>
    <n v="2018"/>
    <d v="2018-06-30T00:00:00"/>
    <s v="ED/OR/UG/ES/PR/01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3T00:00:00"/>
    <x v="0"/>
    <n v="3"/>
    <n v="7"/>
    <n v="2018"/>
    <d v="2018-07-03T00:00:00"/>
    <s v="ED/OR/EV/LO/RI/06"/>
    <x v="2"/>
    <x v="0"/>
    <s v="Yes"/>
    <x v="0"/>
    <s v="Neither"/>
    <s v="Yes"/>
    <s v="No"/>
    <s v="No"/>
    <x v="0"/>
    <x v="2"/>
    <s v="Yes"/>
    <x v="2"/>
    <m/>
  </r>
  <r>
    <s v="WEEK 1"/>
    <x v="0"/>
    <s v="EDO"/>
    <s v="OREDO"/>
    <m/>
    <s v="EVBUODIA"/>
    <x v="0"/>
    <x v="0"/>
    <d v="2018-07-03T00:00:00"/>
    <x v="0"/>
    <n v="3"/>
    <n v="7"/>
    <n v="2018"/>
    <d v="2018-07-03T00:00:00"/>
    <s v="ED/OR/EV/SO/IM/03"/>
    <x v="0"/>
    <x v="0"/>
    <s v="Yes"/>
    <x v="0"/>
    <s v="Neither"/>
    <s v="No"/>
    <s v="No"/>
    <s v="No"/>
    <x v="0"/>
    <x v="4"/>
    <s v="No"/>
    <x v="2"/>
    <m/>
  </r>
  <r>
    <s v="WEEK 1"/>
    <x v="0"/>
    <s v="EDO"/>
    <s v="OREDO"/>
    <m/>
    <s v="EVBUODIA"/>
    <x v="0"/>
    <x v="0"/>
    <d v="2018-07-03T00:00:00"/>
    <x v="0"/>
    <n v="3"/>
    <n v="7"/>
    <n v="2018"/>
    <d v="2018-07-03T00:00:00"/>
    <s v="ED/OR/EV/RI/PA/10"/>
    <x v="2"/>
    <x v="0"/>
    <s v="Yes"/>
    <x v="0"/>
    <s v="Neither"/>
    <s v="Yes"/>
    <s v="No"/>
    <s v="No"/>
    <x v="0"/>
    <x v="7"/>
    <s v="Yes"/>
    <x v="2"/>
    <m/>
  </r>
  <r>
    <s v="WEEK 1"/>
    <x v="0"/>
    <s v="EDO"/>
    <s v="OREDO"/>
    <m/>
    <s v="EVBUODIA"/>
    <x v="0"/>
    <x v="0"/>
    <d v="2018-07-03T00:00:00"/>
    <x v="0"/>
    <n v="3"/>
    <n v="7"/>
    <n v="2018"/>
    <d v="2018-07-03T00:00:00"/>
    <s v="ED/OR/EV/AI/SA/05"/>
    <x v="4"/>
    <x v="0"/>
    <s v="Yes"/>
    <x v="0"/>
    <s v="CONDOM"/>
    <s v="Yes"/>
    <s v="No"/>
    <s v="No"/>
    <x v="0"/>
    <x v="2"/>
    <s v="Yes"/>
    <x v="0"/>
    <m/>
  </r>
  <r>
    <s v="WEEK 1"/>
    <x v="0"/>
    <s v="EDO"/>
    <s v="OREDO"/>
    <m/>
    <s v="EVBUODIA"/>
    <x v="0"/>
    <x v="0"/>
    <d v="2018-07-03T00:00:00"/>
    <x v="0"/>
    <n v="3"/>
    <n v="7"/>
    <n v="2018"/>
    <d v="2018-07-03T00:00:00"/>
    <s v="ED/OR/EV/ES/NG/02"/>
    <x v="4"/>
    <x v="1"/>
    <s v="Yes"/>
    <x v="2"/>
    <s v="CONDOM"/>
    <s v="Yes"/>
    <s v="No"/>
    <s v="No"/>
    <x v="0"/>
    <x v="7"/>
    <s v="Yes"/>
    <x v="1"/>
    <m/>
  </r>
  <r>
    <s v="WEEK 1"/>
    <x v="0"/>
    <s v="EDO"/>
    <s v="OREDO"/>
    <m/>
    <s v="EVBUODIA"/>
    <x v="0"/>
    <x v="0"/>
    <d v="2018-07-03T00:00:00"/>
    <x v="0"/>
    <n v="3"/>
    <n v="7"/>
    <n v="2018"/>
    <d v="2018-07-03T00:00:00"/>
    <s v="ED/OR/EV/ME/PA/03"/>
    <x v="1"/>
    <x v="1"/>
    <s v="Yes"/>
    <x v="0"/>
    <s v="Neither"/>
    <s v="No"/>
    <s v="Yes"/>
    <s v="Yes"/>
    <x v="0"/>
    <x v="1"/>
    <s v="Yes"/>
    <x v="2"/>
    <m/>
  </r>
  <r>
    <s v="WEEK 1"/>
    <x v="0"/>
    <s v="EDO"/>
    <s v="OREDO"/>
    <m/>
    <s v="EVBUODIA"/>
    <x v="0"/>
    <x v="0"/>
    <d v="2018-07-04T00:00:00"/>
    <x v="0"/>
    <n v="4"/>
    <n v="7"/>
    <n v="2018"/>
    <d v="2018-07-04T00:00:00"/>
    <s v="ED/OR/EV/VI/OS/05"/>
    <x v="2"/>
    <x v="0"/>
    <s v="Yes"/>
    <x v="0"/>
    <s v="EC"/>
    <s v="Yes"/>
    <s v="No"/>
    <s v="No"/>
    <x v="0"/>
    <x v="7"/>
    <s v="Yes"/>
    <x v="0"/>
    <m/>
  </r>
  <r>
    <s v="WEEK 1"/>
    <x v="0"/>
    <s v="EDO"/>
    <s v="OREDO"/>
    <m/>
    <s v="EVBUODIA"/>
    <x v="0"/>
    <x v="0"/>
    <d v="2018-07-04T00:00:00"/>
    <x v="0"/>
    <n v="4"/>
    <n v="7"/>
    <n v="2018"/>
    <d v="2018-07-04T00:00:00"/>
    <s v="ED/OR/EV/IK/BI/07"/>
    <x v="4"/>
    <x v="0"/>
    <s v="Yes"/>
    <x v="2"/>
    <s v="Neither"/>
    <s v="Yes"/>
    <s v="No"/>
    <s v="No"/>
    <x v="0"/>
    <x v="1"/>
    <s v="Yes"/>
    <x v="1"/>
    <m/>
  </r>
  <r>
    <s v="WEEK 1"/>
    <x v="0"/>
    <s v="EDO"/>
    <s v="OREDO"/>
    <m/>
    <s v="EVBUODIA"/>
    <x v="0"/>
    <x v="0"/>
    <d v="2018-07-04T00:00:00"/>
    <x v="0"/>
    <n v="4"/>
    <n v="7"/>
    <n v="2018"/>
    <d v="2018-07-04T00:00:00"/>
    <s v="ED/OR/EV/TO/MU/07"/>
    <x v="2"/>
    <x v="0"/>
    <s v="Yes"/>
    <x v="0"/>
    <s v="CONDOM"/>
    <s v="Yes"/>
    <s v="No"/>
    <s v="No"/>
    <x v="0"/>
    <x v="2"/>
    <s v="Yes"/>
    <x v="0"/>
    <m/>
  </r>
  <r>
    <s v="WEEK 1"/>
    <x v="0"/>
    <s v="EDO"/>
    <s v="OREDO"/>
    <m/>
    <s v="EVBUODIA"/>
    <x v="0"/>
    <x v="0"/>
    <d v="2018-07-04T00:00:00"/>
    <x v="0"/>
    <n v="4"/>
    <n v="7"/>
    <n v="2018"/>
    <d v="2018-07-04T00:00:00"/>
    <s v="ED/OR/EV/CI/PA/03"/>
    <x v="1"/>
    <x v="1"/>
    <s v="Yes"/>
    <x v="3"/>
    <s v="Neither"/>
    <s v="No"/>
    <s v="Yes"/>
    <s v="Yes"/>
    <x v="0"/>
    <x v="2"/>
    <s v="Yes"/>
    <x v="1"/>
    <m/>
  </r>
  <r>
    <s v="WEEK 1"/>
    <x v="0"/>
    <s v="EDO"/>
    <s v="OREDO"/>
    <m/>
    <s v="EVBUODIA"/>
    <x v="0"/>
    <x v="0"/>
    <d v="2018-07-05T00:00:00"/>
    <x v="0"/>
    <n v="5"/>
    <n v="7"/>
    <n v="2018"/>
    <d v="2018-07-05T00:00:00"/>
    <s v="ED/OR/EV/JO/PA/10"/>
    <x v="1"/>
    <x v="0"/>
    <s v="Yes"/>
    <x v="0"/>
    <s v="Neither"/>
    <s v="No"/>
    <s v="No"/>
    <s v="No"/>
    <x v="0"/>
    <x v="6"/>
    <s v="Yes"/>
    <x v="2"/>
    <m/>
  </r>
  <r>
    <s v="WEEK 1"/>
    <x v="0"/>
    <s v="EDO"/>
    <s v="OREDO"/>
    <m/>
    <s v="EVBUODIA"/>
    <x v="0"/>
    <x v="0"/>
    <d v="2018-07-05T00:00:00"/>
    <x v="0"/>
    <n v="5"/>
    <n v="7"/>
    <n v="2018"/>
    <d v="2018-07-05T00:00:00"/>
    <s v="ED/OR/EV/ES/OS/07"/>
    <x v="4"/>
    <x v="0"/>
    <s v="Yes"/>
    <x v="0"/>
    <s v="Neither"/>
    <s v="Yes"/>
    <s v="No"/>
    <s v="No"/>
    <x v="0"/>
    <x v="7"/>
    <s v="Yes"/>
    <x v="2"/>
    <m/>
  </r>
  <r>
    <s v="WEEK 1"/>
    <x v="0"/>
    <s v="EDO"/>
    <s v="OREDO"/>
    <m/>
    <s v="EVBUODIA"/>
    <x v="0"/>
    <x v="0"/>
    <d v="2018-07-05T00:00:00"/>
    <x v="0"/>
    <n v="5"/>
    <n v="7"/>
    <n v="2018"/>
    <d v="2018-07-05T00:00:00"/>
    <s v="ED/OR/EV/BR/BE/06"/>
    <x v="2"/>
    <x v="0"/>
    <s v="Yes"/>
    <x v="0"/>
    <s v="Neither"/>
    <s v="Yes"/>
    <s v="No"/>
    <s v="No"/>
    <x v="0"/>
    <x v="2"/>
    <s v="Yes"/>
    <x v="2"/>
    <m/>
  </r>
  <r>
    <s v="WEEK 1"/>
    <x v="0"/>
    <s v="EDO"/>
    <s v="OREDO"/>
    <m/>
    <s v="EVBUODIA"/>
    <x v="0"/>
    <x v="0"/>
    <d v="2018-07-05T00:00:00"/>
    <x v="0"/>
    <n v="5"/>
    <n v="7"/>
    <n v="2018"/>
    <d v="2018-07-05T00:00:00"/>
    <s v="ED/OR/EV/MI/JU/01"/>
    <x v="2"/>
    <x v="1"/>
    <s v="Yes"/>
    <x v="4"/>
    <s v="Neither"/>
    <m/>
    <s v="No"/>
    <s v="No"/>
    <x v="0"/>
    <x v="1"/>
    <s v="Yes"/>
    <x v="1"/>
    <m/>
  </r>
  <r>
    <s v="WEEK 1"/>
    <x v="0"/>
    <s v="EDO"/>
    <s v="OREDO"/>
    <m/>
    <s v="EVBUODIA"/>
    <x v="0"/>
    <x v="0"/>
    <d v="2018-07-05T00:00:00"/>
    <x v="0"/>
    <n v="5"/>
    <n v="7"/>
    <n v="2018"/>
    <d v="2018-07-05T00:00:00"/>
    <s v="ED/OR/EV/GL/OS/01"/>
    <x v="4"/>
    <x v="1"/>
    <s v="Yes"/>
    <x v="4"/>
    <s v="Neither"/>
    <s v="Yes"/>
    <s v="No"/>
    <s v="No"/>
    <x v="0"/>
    <x v="3"/>
    <s v="Yes"/>
    <x v="1"/>
    <m/>
  </r>
  <r>
    <s v="WEEK 1"/>
    <x v="0"/>
    <s v="EDO"/>
    <s v="OREDO"/>
    <m/>
    <s v="EVBUODIA"/>
    <x v="0"/>
    <x v="0"/>
    <d v="2018-07-06T00:00:00"/>
    <x v="0"/>
    <n v="6"/>
    <n v="7"/>
    <n v="2018"/>
    <d v="2018-07-06T00:00:00"/>
    <s v="ED/OR/EV/GI/NG/05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6T00:00:00"/>
    <x v="0"/>
    <n v="6"/>
    <n v="7"/>
    <n v="2018"/>
    <d v="2018-07-06T00:00:00"/>
    <s v="ED/OR/EV/IT/EH/07"/>
    <x v="0"/>
    <x v="0"/>
    <s v="Yes"/>
    <x v="0"/>
    <s v="Neither"/>
    <s v="No"/>
    <s v="No"/>
    <s v="No"/>
    <x v="0"/>
    <x v="6"/>
    <s v="Yes"/>
    <x v="2"/>
    <m/>
  </r>
  <r>
    <s v="WEEK 1"/>
    <x v="0"/>
    <s v="EDO"/>
    <s v="OREDO"/>
    <m/>
    <s v="EVBUODIA"/>
    <x v="0"/>
    <x v="0"/>
    <d v="2018-07-06T00:00:00"/>
    <x v="0"/>
    <n v="6"/>
    <n v="7"/>
    <n v="2018"/>
    <d v="2018-07-06T00:00:00"/>
    <s v="ED/OR/EV/MI/PA/05"/>
    <x v="2"/>
    <x v="0"/>
    <s v="Yes"/>
    <x v="0"/>
    <s v="Neither"/>
    <s v="Yes"/>
    <s v="No"/>
    <s v="No"/>
    <x v="0"/>
    <x v="3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RA/SU/01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IF/RA/05"/>
    <x v="2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OG/ES/02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AI/ES/01"/>
    <x v="2"/>
    <x v="0"/>
    <s v="Yes"/>
    <x v="0"/>
    <s v="Neither"/>
    <s v="Yes"/>
    <s v="No"/>
    <s v="No"/>
    <x v="0"/>
    <x v="3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ME/EV/02"/>
    <x v="4"/>
    <x v="0"/>
    <s v="Yes"/>
    <x v="0"/>
    <s v="Neither"/>
    <s v="Yes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OG/IF/04"/>
    <x v="2"/>
    <x v="0"/>
    <s v="Yes"/>
    <x v="0"/>
    <s v="Neither"/>
    <s v="No"/>
    <s v="No"/>
    <s v="No"/>
    <x v="0"/>
    <x v="2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SA/VI/01"/>
    <x v="1"/>
    <x v="0"/>
    <s v="Yes"/>
    <x v="0"/>
    <s v="Neither"/>
    <s v="No"/>
    <s v="Yes"/>
    <s v="Yes"/>
    <x v="0"/>
    <x v="2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CY/MA/01"/>
    <x v="2"/>
    <x v="0"/>
    <s v="Yes"/>
    <x v="0"/>
    <s v="Neither"/>
    <s v="No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EV/VE/02"/>
    <x v="2"/>
    <x v="0"/>
    <s v="Yes"/>
    <x v="0"/>
    <s v="Neither"/>
    <s v="No"/>
    <s v="No"/>
    <s v="No"/>
    <x v="0"/>
    <x v="7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FR/EM/04"/>
    <x v="1"/>
    <x v="0"/>
    <s v="Yes"/>
    <x v="0"/>
    <s v="Neither"/>
    <s v="No"/>
    <s v="No"/>
    <s v="No"/>
    <x v="0"/>
    <x v="1"/>
    <s v="Yes"/>
    <x v="2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AN/RO/06"/>
    <x v="4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SO/ST/07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GO/JU/01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SO/MA/01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KU/RO/06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RA/MA/05"/>
    <x v="1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FA/SA/04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EVBUODIA"/>
    <x v="0"/>
    <x v="0"/>
    <d v="2018-07-07T00:00:00"/>
    <x v="1"/>
    <n v="7"/>
    <n v="7"/>
    <n v="2018"/>
    <d v="2018-07-07T00:00:00"/>
    <s v="ED/OR/EV/ME/JU/05"/>
    <x v="2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3T00:00:00"/>
    <x v="0"/>
    <n v="3"/>
    <n v="7"/>
    <n v="2018"/>
    <d v="2018-07-03T00:00:00"/>
    <s v="ED/OR/UG/GI/HE/04"/>
    <x v="4"/>
    <x v="0"/>
    <s v="Yes"/>
    <x v="0"/>
    <s v="Neither"/>
    <s v="Yes"/>
    <s v="No"/>
    <s v="No"/>
    <x v="0"/>
    <x v="6"/>
    <s v="Yes"/>
    <x v="2"/>
    <m/>
  </r>
  <r>
    <s v="WEEK 1"/>
    <x v="0"/>
    <s v="EDO"/>
    <s v="OREDO"/>
    <m/>
    <s v="UGBOR"/>
    <x v="1"/>
    <x v="0"/>
    <d v="2018-07-04T00:00:00"/>
    <x v="0"/>
    <n v="4"/>
    <n v="7"/>
    <n v="2018"/>
    <d v="2018-07-04T00:00:00"/>
    <s v="ED/OR/UG/SA/MA/03"/>
    <x v="0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5T00:00:00"/>
    <x v="0"/>
    <n v="5"/>
    <n v="7"/>
    <n v="2018"/>
    <d v="2018-07-05T00:00:00"/>
    <s v="ED/OR/UG/OS/JO/01"/>
    <x v="4"/>
    <x v="1"/>
    <s v="Yes"/>
    <x v="4"/>
    <s v="Neither"/>
    <s v="Yes"/>
    <s v="No"/>
    <s v="No"/>
    <x v="0"/>
    <x v="1"/>
    <s v="Yes"/>
    <x v="1"/>
    <m/>
  </r>
  <r>
    <s v="WEEK 1"/>
    <x v="0"/>
    <s v="EDO"/>
    <s v="OREDO"/>
    <m/>
    <s v="UGBOR"/>
    <x v="1"/>
    <x v="0"/>
    <d v="2018-07-06T00:00:00"/>
    <x v="0"/>
    <n v="6"/>
    <n v="7"/>
    <n v="2018"/>
    <d v="2018-07-06T00:00:00"/>
    <s v="ED/OR/UG/SU/OS/01"/>
    <x v="2"/>
    <x v="0"/>
    <s v="Yes"/>
    <x v="3"/>
    <s v="Neither"/>
    <s v="Yes"/>
    <s v="No"/>
    <s v="No"/>
    <x v="0"/>
    <x v="1"/>
    <s v="Yes"/>
    <x v="1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BL/HE/01"/>
    <x v="2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FA/EL/07"/>
    <x v="2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AG/ES/02"/>
    <x v="2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DI/BE/05"/>
    <x v="0"/>
    <x v="0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JE/UN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ES/BL/06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HO/RO/02"/>
    <x v="3"/>
    <x v="1"/>
    <s v="Yes"/>
    <x v="0"/>
    <s v="Neither"/>
    <s v="No"/>
    <s v="No"/>
    <s v="No"/>
    <x v="0"/>
    <x v="0"/>
    <s v="No"/>
    <x v="0"/>
    <m/>
  </r>
  <r>
    <s v="WEEK 1"/>
    <x v="0"/>
    <s v="EDO"/>
    <s v="OREDO"/>
    <m/>
    <s v="UGBOR"/>
    <x v="1"/>
    <x v="0"/>
    <d v="2018-07-07T00:00:00"/>
    <x v="1"/>
    <n v="7"/>
    <n v="7"/>
    <n v="2018"/>
    <d v="2018-07-07T00:00:00"/>
    <s v="ED/OR/UG/GI/HE/04"/>
    <x v="4"/>
    <x v="1"/>
    <s v="Yes"/>
    <x v="0"/>
    <s v="Neither"/>
    <s v="No"/>
    <s v="No"/>
    <s v="No"/>
    <x v="0"/>
    <x v="0"/>
    <s v="No"/>
    <x v="0"/>
    <m/>
  </r>
  <r>
    <m/>
    <x v="1"/>
    <m/>
    <m/>
    <m/>
    <m/>
    <x v="2"/>
    <x v="1"/>
    <m/>
    <x v="2"/>
    <m/>
    <m/>
    <m/>
    <m/>
    <m/>
    <x v="5"/>
    <x v="3"/>
    <m/>
    <x v="6"/>
    <m/>
    <m/>
    <m/>
    <m/>
    <x v="2"/>
    <x v="9"/>
    <m/>
    <x v="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7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7">
  <r>
    <x v="0"/>
  </r>
  <r>
    <x v="1"/>
  </r>
  <r>
    <x v="2"/>
  </r>
  <r>
    <x v="3"/>
  </r>
  <r>
    <x v="3"/>
  </r>
  <r>
    <x v="1"/>
  </r>
  <r>
    <x v="4"/>
  </r>
  <r>
    <x v="4"/>
  </r>
  <r>
    <x v="2"/>
  </r>
  <r>
    <x v="3"/>
  </r>
  <r>
    <x v="3"/>
  </r>
  <r>
    <x v="3"/>
  </r>
  <r>
    <x v="3"/>
  </r>
  <r>
    <x v="3"/>
  </r>
  <r>
    <x v="4"/>
  </r>
  <r>
    <x v="2"/>
  </r>
  <r>
    <x v="4"/>
  </r>
  <r>
    <x v="2"/>
  </r>
  <r>
    <x v="4"/>
  </r>
  <r>
    <x v="3"/>
  </r>
  <r>
    <x v="0"/>
  </r>
  <r>
    <x v="0"/>
  </r>
  <r>
    <x v="3"/>
  </r>
  <r>
    <x v="3"/>
  </r>
  <r>
    <x v="3"/>
  </r>
  <r>
    <x v="1"/>
  </r>
  <r>
    <x v="1"/>
  </r>
  <r>
    <x v="3"/>
  </r>
  <r>
    <x v="1"/>
  </r>
  <r>
    <x v="1"/>
  </r>
  <r>
    <x v="3"/>
  </r>
  <r>
    <x v="4"/>
  </r>
  <r>
    <x v="2"/>
  </r>
  <r>
    <x v="1"/>
  </r>
  <r>
    <x v="2"/>
  </r>
  <r>
    <x v="1"/>
  </r>
  <r>
    <x v="2"/>
  </r>
  <r>
    <x v="3"/>
  </r>
  <r>
    <x v="3"/>
  </r>
  <r>
    <x v="3"/>
  </r>
  <r>
    <x v="0"/>
  </r>
  <r>
    <x v="3"/>
  </r>
  <r>
    <x v="3"/>
  </r>
  <r>
    <x v="0"/>
  </r>
  <r>
    <x v="1"/>
  </r>
  <r>
    <x v="3"/>
  </r>
  <r>
    <x v="3"/>
  </r>
  <r>
    <x v="3"/>
  </r>
  <r>
    <x v="4"/>
  </r>
  <r>
    <x v="2"/>
  </r>
  <r>
    <x v="2"/>
  </r>
  <r>
    <x v="4"/>
  </r>
  <r>
    <x v="3"/>
  </r>
  <r>
    <x v="4"/>
  </r>
  <r>
    <x v="3"/>
  </r>
  <r>
    <x v="3"/>
  </r>
  <r>
    <x v="3"/>
  </r>
  <r>
    <x v="4"/>
  </r>
  <r>
    <x v="4"/>
  </r>
  <r>
    <x v="4"/>
  </r>
  <r>
    <x v="1"/>
  </r>
  <r>
    <x v="2"/>
  </r>
  <r>
    <x v="4"/>
  </r>
  <r>
    <x v="0"/>
  </r>
  <r>
    <x v="3"/>
  </r>
  <r>
    <x v="1"/>
  </r>
  <r>
    <x v="2"/>
  </r>
  <r>
    <x v="3"/>
  </r>
  <r>
    <x v="3"/>
  </r>
  <r>
    <x v="2"/>
  </r>
  <r>
    <x v="4"/>
  </r>
  <r>
    <x v="4"/>
  </r>
  <r>
    <x v="0"/>
  </r>
  <r>
    <x v="4"/>
  </r>
  <r>
    <x v="3"/>
  </r>
  <r>
    <x v="0"/>
  </r>
  <r>
    <x v="4"/>
  </r>
  <r>
    <x v="3"/>
  </r>
  <r>
    <x v="4"/>
  </r>
  <r>
    <x v="1"/>
  </r>
  <r>
    <x v="3"/>
  </r>
  <r>
    <x v="2"/>
  </r>
  <r>
    <x v="2"/>
  </r>
  <r>
    <x v="4"/>
  </r>
  <r>
    <x v="4"/>
  </r>
  <r>
    <x v="4"/>
  </r>
  <r>
    <x v="2"/>
  </r>
  <r>
    <x v="2"/>
  </r>
  <r>
    <x v="2"/>
  </r>
  <r>
    <x v="3"/>
  </r>
  <r>
    <x v="2"/>
  </r>
  <r>
    <x v="1"/>
  </r>
  <r>
    <x v="2"/>
  </r>
  <r>
    <x v="4"/>
  </r>
  <r>
    <x v="2"/>
  </r>
  <r>
    <x v="3"/>
  </r>
  <r>
    <x v="0"/>
  </r>
  <r>
    <x v="0"/>
  </r>
  <r>
    <x v="4"/>
  </r>
  <r>
    <x v="4"/>
  </r>
  <r>
    <x v="2"/>
  </r>
  <r>
    <x v="4"/>
  </r>
  <r>
    <x v="4"/>
  </r>
  <r>
    <x v="4"/>
  </r>
  <r>
    <x v="1"/>
  </r>
  <r>
    <x v="2"/>
  </r>
  <r>
    <x v="0"/>
  </r>
  <r>
    <x v="2"/>
  </r>
  <r>
    <x v="3"/>
  </r>
  <r>
    <x v="3"/>
  </r>
  <r>
    <x v="0"/>
  </r>
  <r>
    <x v="3"/>
  </r>
  <r>
    <x v="4"/>
  </r>
  <r>
    <x v="2"/>
  </r>
  <r>
    <x v="4"/>
  </r>
  <r>
    <x v="0"/>
  </r>
  <r>
    <x v="4"/>
  </r>
  <r>
    <x v="4"/>
  </r>
  <r>
    <x v="4"/>
  </r>
  <r>
    <x v="2"/>
  </r>
  <r>
    <x v="0"/>
  </r>
  <r>
    <x v="4"/>
  </r>
  <r>
    <x v="2"/>
  </r>
  <r>
    <x v="4"/>
  </r>
  <r>
    <x v="4"/>
  </r>
  <r>
    <x v="1"/>
  </r>
  <r>
    <x v="4"/>
  </r>
  <r>
    <x v="4"/>
  </r>
  <r>
    <x v="2"/>
  </r>
  <r>
    <x v="3"/>
  </r>
  <r>
    <x v="3"/>
  </r>
  <r>
    <x v="0"/>
  </r>
  <r>
    <x v="4"/>
  </r>
  <r>
    <x v="4"/>
  </r>
  <r>
    <x v="2"/>
  </r>
  <r>
    <x v="4"/>
  </r>
  <r>
    <x v="4"/>
  </r>
  <r>
    <x v="2"/>
  </r>
  <r>
    <x v="2"/>
  </r>
  <r>
    <x v="2"/>
  </r>
  <r>
    <x v="4"/>
  </r>
  <r>
    <x v="1"/>
  </r>
  <r>
    <x v="0"/>
  </r>
  <r>
    <x v="3"/>
  </r>
  <r>
    <x v="2"/>
  </r>
  <r>
    <x v="1"/>
  </r>
  <r>
    <x v="4"/>
  </r>
  <r>
    <x v="4"/>
  </r>
  <r>
    <x v="2"/>
  </r>
  <r>
    <x v="1"/>
  </r>
  <r>
    <x v="4"/>
  </r>
  <r>
    <x v="2"/>
  </r>
  <r>
    <x v="4"/>
  </r>
  <r>
    <x v="2"/>
  </r>
  <r>
    <x v="2"/>
  </r>
  <r>
    <x v="4"/>
  </r>
  <r>
    <x v="2"/>
  </r>
  <r>
    <x v="2"/>
  </r>
  <r>
    <x v="4"/>
  </r>
  <r>
    <x v="0"/>
  </r>
  <r>
    <x v="1"/>
  </r>
  <r>
    <x v="4"/>
  </r>
  <r>
    <x v="1"/>
  </r>
  <r>
    <x v="2"/>
  </r>
  <r>
    <x v="1"/>
  </r>
  <r>
    <x v="2"/>
  </r>
  <r>
    <x v="4"/>
  </r>
  <r>
    <x v="0"/>
  </r>
  <r>
    <x v="2"/>
  </r>
  <r>
    <x v="3"/>
  </r>
  <r>
    <x v="4"/>
  </r>
  <r>
    <x v="1"/>
  </r>
  <r>
    <x v="2"/>
  </r>
  <r>
    <x v="4"/>
  </r>
  <r>
    <x v="4"/>
  </r>
  <r>
    <x v="4"/>
  </r>
  <r>
    <x v="0"/>
  </r>
  <r>
    <x v="2"/>
  </r>
  <r>
    <x v="1"/>
  </r>
  <r>
    <x v="0"/>
  </r>
  <r>
    <x v="4"/>
  </r>
  <r>
    <x v="3"/>
  </r>
  <r>
    <x v="3"/>
  </r>
  <r>
    <x v="3"/>
  </r>
  <r>
    <x v="3"/>
  </r>
  <r>
    <x v="3"/>
  </r>
  <r>
    <x v="3"/>
  </r>
  <r>
    <x v="1"/>
  </r>
  <r>
    <x v="2"/>
  </r>
  <r>
    <x v="4"/>
  </r>
  <r>
    <x v="2"/>
  </r>
  <r>
    <x v="0"/>
  </r>
  <r>
    <x v="4"/>
  </r>
  <r>
    <x v="0"/>
  </r>
  <r>
    <x v="4"/>
  </r>
  <r>
    <x v="4"/>
  </r>
  <r>
    <x v="0"/>
  </r>
  <r>
    <x v="1"/>
  </r>
  <r>
    <x v="4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4"/>
  </r>
  <r>
    <x v="4"/>
  </r>
  <r>
    <x v="4"/>
  </r>
  <r>
    <x v="4"/>
  </r>
  <r>
    <x v="2"/>
  </r>
  <r>
    <x v="4"/>
  </r>
  <r>
    <x v="1"/>
  </r>
  <r>
    <x v="4"/>
  </r>
  <r>
    <x v="0"/>
  </r>
  <r>
    <x v="0"/>
  </r>
  <r>
    <x v="2"/>
  </r>
  <r>
    <x v="2"/>
  </r>
  <r>
    <x v="4"/>
  </r>
  <r>
    <x v="1"/>
  </r>
  <r>
    <x v="0"/>
  </r>
  <r>
    <x v="4"/>
  </r>
  <r>
    <x v="4"/>
  </r>
  <r>
    <x v="4"/>
  </r>
  <r>
    <x v="4"/>
  </r>
  <r>
    <x v="4"/>
  </r>
  <r>
    <x v="1"/>
  </r>
  <r>
    <x v="2"/>
  </r>
  <r>
    <x v="0"/>
  </r>
  <r>
    <x v="1"/>
  </r>
  <r>
    <x v="2"/>
  </r>
  <r>
    <x v="4"/>
  </r>
  <r>
    <x v="2"/>
  </r>
  <r>
    <x v="2"/>
  </r>
  <r>
    <x v="4"/>
  </r>
  <r>
    <x v="4"/>
  </r>
  <r>
    <x v="3"/>
  </r>
  <r>
    <x v="0"/>
  </r>
  <r>
    <x v="3"/>
  </r>
  <r>
    <x v="0"/>
  </r>
  <r>
    <x v="4"/>
  </r>
  <r>
    <x v="1"/>
  </r>
  <r>
    <x v="0"/>
  </r>
  <r>
    <x v="2"/>
  </r>
  <r>
    <x v="3"/>
  </r>
  <r>
    <x v="3"/>
  </r>
  <r>
    <x v="2"/>
  </r>
  <r>
    <x v="2"/>
  </r>
  <r>
    <x v="0"/>
  </r>
  <r>
    <x v="2"/>
  </r>
  <r>
    <x v="2"/>
  </r>
  <r>
    <x v="4"/>
  </r>
  <r>
    <x v="0"/>
  </r>
  <r>
    <x v="1"/>
  </r>
  <r>
    <x v="0"/>
  </r>
  <r>
    <x v="4"/>
  </r>
  <r>
    <x v="4"/>
  </r>
  <r>
    <x v="2"/>
  </r>
  <r>
    <x v="4"/>
  </r>
  <r>
    <x v="2"/>
  </r>
  <r>
    <x v="2"/>
  </r>
  <r>
    <x v="4"/>
  </r>
  <r>
    <x v="0"/>
  </r>
  <r>
    <x v="1"/>
  </r>
  <r>
    <x v="1"/>
  </r>
  <r>
    <x v="0"/>
  </r>
  <r>
    <x v="1"/>
  </r>
  <r>
    <x v="2"/>
  </r>
  <r>
    <x v="2"/>
  </r>
  <r>
    <x v="2"/>
  </r>
  <r>
    <x v="3"/>
  </r>
  <r>
    <x v="3"/>
  </r>
  <r>
    <x v="3"/>
  </r>
  <r>
    <x v="3"/>
  </r>
  <r>
    <x v="4"/>
  </r>
  <r>
    <x v="2"/>
  </r>
  <r>
    <x v="1"/>
  </r>
  <r>
    <x v="4"/>
  </r>
  <r>
    <x v="4"/>
  </r>
  <r>
    <x v="0"/>
  </r>
  <r>
    <x v="3"/>
  </r>
  <r>
    <x v="2"/>
  </r>
  <r>
    <x v="2"/>
  </r>
  <r>
    <x v="4"/>
  </r>
  <r>
    <x v="2"/>
  </r>
  <r>
    <x v="2"/>
  </r>
  <r>
    <x v="4"/>
  </r>
  <r>
    <x v="2"/>
  </r>
  <r>
    <x v="4"/>
  </r>
  <r>
    <x v="4"/>
  </r>
  <r>
    <x v="4"/>
  </r>
  <r>
    <x v="0"/>
  </r>
  <r>
    <x v="2"/>
  </r>
  <r>
    <x v="2"/>
  </r>
  <r>
    <x v="0"/>
  </r>
  <r>
    <x v="2"/>
  </r>
  <r>
    <x v="4"/>
  </r>
  <r>
    <x v="2"/>
  </r>
  <r>
    <x v="4"/>
  </r>
  <r>
    <x v="2"/>
  </r>
  <r>
    <x v="1"/>
  </r>
  <r>
    <x v="4"/>
  </r>
  <r>
    <x v="2"/>
  </r>
  <r>
    <x v="4"/>
  </r>
  <r>
    <x v="0"/>
  </r>
  <r>
    <x v="2"/>
  </r>
  <r>
    <x v="4"/>
  </r>
  <r>
    <x v="2"/>
  </r>
  <r>
    <x v="4"/>
  </r>
  <r>
    <x v="2"/>
  </r>
  <r>
    <x v="4"/>
  </r>
  <r>
    <x v="2"/>
  </r>
  <r>
    <x v="1"/>
  </r>
  <r>
    <x v="2"/>
  </r>
  <r>
    <x v="2"/>
  </r>
  <r>
    <x v="1"/>
  </r>
  <r>
    <x v="4"/>
  </r>
  <r>
    <x v="0"/>
  </r>
  <r>
    <x v="2"/>
  </r>
  <r>
    <x v="2"/>
  </r>
  <r>
    <x v="2"/>
  </r>
  <r>
    <x v="2"/>
  </r>
  <r>
    <x v="0"/>
  </r>
  <r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A000000}" name="PivotTable57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ogram Entry Point">
  <location ref="A122:C126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9" subtotal="count" baseField="0" baseItem="0"/>
    <dataField name="Percent" fld="9" subtotal="count" showDataAs="percentOfTotal" baseField="0" baseItem="0" numFmtId="10"/>
  </dataFields>
  <formats count="3">
    <format dxfId="2">
      <pivotArea type="all" dataOnly="0" outline="0" fieldPosition="0"/>
    </format>
    <format dxfId="1">
      <pivotArea type="all" dataOnly="0" outline="0" fieldPosition="0"/>
    </format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9000000}" name="PivotTable56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ovider Outcome">
  <location ref="A115:C120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0"/>
        <item x="3"/>
        <item t="default"/>
      </items>
    </pivotField>
    <pivotField showAll="0"/>
  </pivotFields>
  <rowFields count="1">
    <field x="2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6" subtotal="count" baseField="0" baseItem="0"/>
    <dataField name="Percent" fld="26" subtotal="count" showDataAs="percentOfTotal" baseField="0" baseItem="0" numFmtId="10"/>
  </dataFields>
  <formats count="3">
    <format dxfId="5">
      <pivotArea type="all" dataOnly="0" outline="0" fieldPosition="0"/>
    </format>
    <format dxfId="4">
      <pivotArea type="all" dataOnly="0" outline="0" fieldPosition="0"/>
    </format>
    <format dxfId="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7000000}" name="PivotTable54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evious Method Used">
  <location ref="A61:C6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0"/>
        <item x="5"/>
        <item x="4"/>
        <item x="3"/>
        <item x="2"/>
        <item x="1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8" subtotal="count" baseField="0" baseItem="0"/>
    <dataField name="Percent" fld="18" subtotal="count" showDataAs="percentOfTotal" baseField="0" baseItem="0" numFmtId="10"/>
  </dataFields>
  <formats count="3">
    <format dxfId="8">
      <pivotArea type="all" dataOnly="0" outline="0" fieldPosition="0"/>
    </format>
    <format dxfId="7">
      <pivotArea type="all" dataOnly="0" outline="0" fieldPosition="0"/>
    </format>
    <format dxfId="6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4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Region">
  <location ref="A14:C17" firstHeaderRow="0" firstDataRow="1" firstDataCol="1"/>
  <pivotFields count="28"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" subtotal="count" baseField="0" baseItem="0"/>
    <dataField name="Percent" fld="1" subtotal="count" showDataAs="percentOfTotal" baseField="0" baseItem="0" numFmtId="10"/>
  </dataFields>
  <formats count="3">
    <format dxfId="11">
      <pivotArea type="all" dataOnly="0" outline="0" fieldPosition="0"/>
    </format>
    <format dxfId="10">
      <pivotArea type="all" dataOnly="0" outline="0" fieldPosition="0"/>
    </format>
    <format dxfId="9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6000000}" name="PivotTable53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Method Received">
  <location ref="A48:C5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8"/>
        <item x="3"/>
        <item x="7"/>
        <item x="5"/>
        <item x="1"/>
        <item x="2"/>
        <item x="6"/>
        <item x="4"/>
        <item x="9"/>
        <item t="default"/>
      </items>
    </pivotField>
    <pivotField showAll="0"/>
    <pivotField showAll="0"/>
    <pivotField showAll="0"/>
  </pivotFields>
  <rowFields count="1">
    <field x="2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4" subtotal="count" baseField="0" baseItem="0"/>
    <dataField name="Percent" fld="24" subtotal="count" showDataAs="percentOfTotal" baseField="0" baseItem="0" numFmtId="10"/>
  </dataFields>
  <formats count="3">
    <format dxfId="14">
      <pivotArea type="all" dataOnly="0" outline="0" fieldPosition="0"/>
    </format>
    <format dxfId="13">
      <pivotArea type="all" dataOnly="0" outline="0" fieldPosition="0"/>
    </format>
    <format dxfId="12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4000000}" name="PivotTable51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egnancy">
  <location ref="A35:C3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</pivotFields>
  <rowFields count="1">
    <field x="23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3" subtotal="count" baseField="0" baseItem="0"/>
    <dataField name="Percent" fld="23" subtotal="count" showDataAs="percentOfTotal" baseField="0" baseItem="0" numFmtId="10"/>
  </dataFields>
  <formats count="3">
    <format dxfId="17">
      <pivotArea type="all" dataOnly="0" outline="0" fieldPosition="0"/>
    </format>
    <format dxfId="16">
      <pivotArea type="all" dataOnly="0" outline="0" fieldPosition="0"/>
    </format>
    <format dxfId="15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PivotTable50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Number of Children (Registrants)">
  <location ref="A29:C33" firstHeaderRow="0" firstDataRow="1" firstDataCol="1"/>
  <pivotFields count="1">
    <pivotField axis="axisRow" dataField="1" showAll="0">
      <items count="4">
        <item x="0"/>
        <item x="1"/>
        <item x="2"/>
        <item t="default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cent" fld="0" subtotal="count" showDataAs="percentOfTotal" baseField="0" baseItem="0" numFmtId="10"/>
  </dataFields>
  <formats count="3">
    <format dxfId="20">
      <pivotArea type="all" dataOnly="0" outline="0" fieldPosition="0"/>
    </format>
    <format dxfId="19">
      <pivotArea type="all" dataOnly="0" outline="0" fieldPosition="0"/>
    </format>
    <format dxfId="18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8000000}" name="PivotTable55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evious Method &gt; Method Received">
  <location ref="A71:C113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8">
        <item x="0"/>
        <item x="5"/>
        <item x="4"/>
        <item x="3"/>
        <item x="2"/>
        <item x="1"/>
        <item x="6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1">
        <item x="0"/>
        <item x="8"/>
        <item x="3"/>
        <item x="7"/>
        <item x="5"/>
        <item x="1"/>
        <item x="2"/>
        <item x="6"/>
        <item x="4"/>
        <item x="9"/>
        <item t="default"/>
      </items>
    </pivotField>
    <pivotField showAll="0"/>
    <pivotField showAll="0"/>
    <pivotField showAll="0"/>
  </pivotFields>
  <rowFields count="2">
    <field x="18"/>
    <field x="24"/>
  </rowFields>
  <rowItems count="4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1"/>
    </i>
    <i r="1">
      <x v="8"/>
    </i>
    <i>
      <x v="2"/>
    </i>
    <i r="1">
      <x/>
    </i>
    <i r="1">
      <x v="2"/>
    </i>
    <i r="1">
      <x v="5"/>
    </i>
    <i r="1">
      <x v="6"/>
    </i>
    <i r="1">
      <x v="8"/>
    </i>
    <i>
      <x v="3"/>
    </i>
    <i r="1">
      <x v="1"/>
    </i>
    <i r="1">
      <x v="3"/>
    </i>
    <i r="1">
      <x v="5"/>
    </i>
    <i r="1">
      <x v="6"/>
    </i>
    <i r="1">
      <x v="7"/>
    </i>
    <i r="1">
      <x v="8"/>
    </i>
    <i>
      <x v="4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>
      <x v="5"/>
    </i>
    <i r="1">
      <x/>
    </i>
    <i r="1">
      <x v="5"/>
    </i>
    <i r="1">
      <x v="6"/>
    </i>
    <i r="1">
      <x v="7"/>
    </i>
    <i r="1">
      <x v="8"/>
    </i>
    <i>
      <x v="6"/>
    </i>
    <i r="1"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8" subtotal="count" baseField="0" baseItem="0"/>
    <dataField name="Percent" fld="18" subtotal="count" showDataAs="percentOfTotal" baseField="0" baseItem="0" numFmtId="10"/>
  </dataFields>
  <formats count="3">
    <format dxfId="23">
      <pivotArea type="all" dataOnly="0" outline="0" fieldPosition="0"/>
    </format>
    <format dxfId="22">
      <pivotArea type="all" dataOnly="0" outline="0" fieldPosition="0"/>
    </format>
    <format dxfId="21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47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Age (Registrants)">
  <location ref="A5:C12" firstHeaderRow="0" firstDataRow="1" firstDataCol="1"/>
  <pivotFields count="1">
    <pivotField axis="axisRow" dataField="1" showAll="0">
      <items count="7">
        <item x="3"/>
        <item x="0"/>
        <item x="1"/>
        <item x="4"/>
        <item x="2"/>
        <item x="5"/>
        <item t="default"/>
      </items>
    </pivotField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0" subtotal="count" baseField="0" baseItem="0"/>
    <dataField name="Percent" fld="0" subtotal="count" showDataAs="percentOfTotal" baseField="0" baseItem="0" numFmtId="10"/>
  </dataFields>
  <formats count="6">
    <format dxfId="29">
      <pivotArea collapsedLevelsAreSubtotals="1" fieldPosition="0">
        <references count="1">
          <reference field="0" count="5">
            <x v="0"/>
            <x v="1"/>
            <x v="2"/>
            <x v="3"/>
            <x v="4"/>
          </reference>
        </references>
      </pivotArea>
    </format>
    <format dxfId="28">
      <pivotArea dataOnly="0" labelOnly="1" fieldPosition="0">
        <references count="1">
          <reference field="0" count="5">
            <x v="0"/>
            <x v="1"/>
            <x v="2"/>
            <x v="3"/>
            <x v="4"/>
          </reference>
        </references>
      </pivotArea>
    </format>
    <format dxfId="27">
      <pivotArea outline="0" fieldPosition="0">
        <references count="1">
          <reference field="4294967294" count="1">
            <x v="1"/>
          </reference>
        </references>
      </pivotArea>
    </format>
    <format dxfId="26">
      <pivotArea type="all" dataOnly="0" outline="0" fieldPosition="0"/>
    </format>
    <format dxfId="25">
      <pivotArea type="all" dataOnly="0" outline="0" fieldPosition="0"/>
    </format>
    <format dxfId="24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5000000}" name="PivotTable52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Visit Type">
  <location ref="A41:C46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16" subtotal="count" baseField="0" baseItem="0"/>
    <dataField name="Percent" fld="16" subtotal="count" showDataAs="percentOfTotal" baseField="0" baseItem="0" numFmtId="10"/>
  </dataFields>
  <formats count="3">
    <format dxfId="32">
      <pivotArea type="all" dataOnly="0" outline="0" fieldPosition="0"/>
    </format>
    <format dxfId="31">
      <pivotArea type="all" dataOnly="0" outline="0" fieldPosition="0"/>
    </format>
    <format dxfId="3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B000000}" name="PivotTable58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Provider Outcome Based on Program Entry Point">
  <location ref="A128:C139" firstHeaderRow="0" firstDataRow="1" firstDataCol="1"/>
  <pivotFields count="2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5">
        <item x="2"/>
        <item x="1"/>
        <item x="0"/>
        <item x="3"/>
        <item t="default"/>
      </items>
    </pivotField>
    <pivotField showAll="0"/>
  </pivotFields>
  <rowFields count="2">
    <field x="9"/>
    <field x="26"/>
  </rowFields>
  <rowItems count="11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" fld="26" subtotal="count" baseField="0" baseItem="0"/>
    <dataField name="Percent" fld="26" subtotal="count" showDataAs="percentOfTotal" baseField="0" baseItem="0" numFmtId="10"/>
  </dataFields>
  <formats count="3">
    <format dxfId="35">
      <pivotArea type="all" dataOnly="0" outline="0" fieldPosition="0"/>
    </format>
    <format dxfId="34">
      <pivotArea type="all" dataOnly="0" outline="0" fieldPosition="0"/>
    </format>
    <format dxfId="33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PivotTable49" cacheId="1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Facility by Region and Type" colHeaderCaption="">
  <location ref="A19:G27" firstHeaderRow="1" firstDataRow="3" firstDataCol="1"/>
  <pivotFields count="28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6"/>
  </rowFields>
  <rowItems count="6">
    <i>
      <x/>
    </i>
    <i r="1">
      <x/>
    </i>
    <i r="1">
      <x v="1"/>
    </i>
    <i>
      <x v="1"/>
    </i>
    <i r="1">
      <x v="2"/>
    </i>
    <i t="grand">
      <x/>
    </i>
  </rowItems>
  <colFields count="2">
    <field x="7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Count" fld="6" subtotal="count" baseField="0" baseItem="0"/>
    <dataField name="Percent" fld="6" subtotal="count" showDataAs="percentOfTotal" baseField="0" baseItem="0" numFmtId="10"/>
  </dataFields>
  <formats count="3">
    <format dxfId="38">
      <pivotArea type="all" dataOnly="0" outline="0" fieldPosition="0"/>
    </format>
    <format dxfId="37">
      <pivotArea type="all" dataOnly="0" outline="0" fieldPosition="0"/>
    </format>
    <format dxfId="36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255"/>
  <sheetViews>
    <sheetView workbookViewId="0">
      <pane ySplit="2" topLeftCell="A247" activePane="bottomLeft" state="frozen"/>
      <selection pane="bottomLeft" activeCell="S244" sqref="S244"/>
    </sheetView>
  </sheetViews>
  <sheetFormatPr defaultColWidth="13.7109375" defaultRowHeight="22.9" customHeight="1"/>
  <cols>
    <col min="1" max="1" width="13.7109375" style="24"/>
    <col min="2" max="2" width="18.42578125" style="24" customWidth="1"/>
    <col min="3" max="13" width="13.7109375" style="24"/>
    <col min="14" max="14" width="13.7109375" style="27"/>
    <col min="15" max="18" width="13.7109375" style="24"/>
    <col min="19" max="19" width="13.7109375" style="27"/>
    <col min="20" max="50" width="13.7109375" style="24"/>
    <col min="51" max="51" width="13.7109375" style="34"/>
    <col min="52" max="16384" width="13.7109375" style="1"/>
  </cols>
  <sheetData>
    <row r="1" spans="1:51" ht="22.9" customHeight="1">
      <c r="A1" s="73"/>
      <c r="B1" s="73"/>
      <c r="C1" s="73"/>
      <c r="D1" s="73"/>
      <c r="E1" s="73"/>
      <c r="F1" s="73"/>
      <c r="G1" s="73"/>
      <c r="H1" s="73"/>
      <c r="I1" s="73"/>
      <c r="J1" s="73"/>
      <c r="K1" s="86" t="s">
        <v>0</v>
      </c>
      <c r="L1" s="86"/>
      <c r="M1" s="86"/>
      <c r="N1" s="86"/>
      <c r="O1" s="73"/>
      <c r="P1" s="86" t="s">
        <v>1</v>
      </c>
      <c r="Q1" s="86"/>
      <c r="R1" s="86"/>
      <c r="S1" s="86"/>
      <c r="T1" s="71" t="s">
        <v>2</v>
      </c>
      <c r="U1" s="71"/>
      <c r="V1" s="71"/>
      <c r="W1" s="71"/>
      <c r="X1" s="71"/>
      <c r="Y1" s="71"/>
      <c r="Z1" s="71"/>
      <c r="AA1" s="83" t="s">
        <v>3</v>
      </c>
      <c r="AB1" s="83"/>
      <c r="AC1" s="83"/>
      <c r="AD1" s="83"/>
      <c r="AE1" s="83"/>
      <c r="AF1" s="83"/>
      <c r="AG1" s="83"/>
      <c r="AH1" s="73" t="s">
        <v>4</v>
      </c>
      <c r="AI1" s="73"/>
      <c r="AJ1" s="73"/>
      <c r="AK1" s="73"/>
      <c r="AL1" s="73"/>
      <c r="AM1" s="73"/>
      <c r="AN1" s="84" t="s">
        <v>5</v>
      </c>
      <c r="AO1" s="85"/>
      <c r="AP1" s="85"/>
      <c r="AQ1" s="85"/>
      <c r="AR1" s="85"/>
      <c r="AS1" s="85"/>
      <c r="AT1" s="29" t="s">
        <v>6</v>
      </c>
      <c r="AU1" s="29"/>
      <c r="AV1" s="29"/>
      <c r="AW1" s="29"/>
      <c r="AX1" s="29"/>
      <c r="AY1" s="35"/>
    </row>
    <row r="2" spans="1:51" ht="22.9" customHeight="1">
      <c r="A2" s="73" t="s">
        <v>7</v>
      </c>
      <c r="B2" s="73" t="s">
        <v>8</v>
      </c>
      <c r="C2" s="73" t="s">
        <v>9</v>
      </c>
      <c r="D2" s="73" t="s">
        <v>10</v>
      </c>
      <c r="E2" s="73" t="s">
        <v>11</v>
      </c>
      <c r="F2" s="73" t="s">
        <v>12</v>
      </c>
      <c r="G2" s="73" t="s">
        <v>13</v>
      </c>
      <c r="H2" s="73" t="s">
        <v>14</v>
      </c>
      <c r="I2" s="73" t="s">
        <v>15</v>
      </c>
      <c r="J2" s="73" t="s">
        <v>0</v>
      </c>
      <c r="K2" s="73" t="s">
        <v>16</v>
      </c>
      <c r="L2" s="73" t="s">
        <v>17</v>
      </c>
      <c r="M2" s="73" t="s">
        <v>18</v>
      </c>
      <c r="N2" s="27" t="s">
        <v>19</v>
      </c>
      <c r="O2" s="73" t="s">
        <v>1</v>
      </c>
      <c r="P2" s="73" t="s">
        <v>16</v>
      </c>
      <c r="Q2" s="73" t="s">
        <v>17</v>
      </c>
      <c r="R2" s="73" t="s">
        <v>18</v>
      </c>
      <c r="S2" s="27" t="s">
        <v>19</v>
      </c>
      <c r="T2" s="73">
        <v>15</v>
      </c>
      <c r="U2" s="73">
        <v>16</v>
      </c>
      <c r="V2" s="73">
        <v>17</v>
      </c>
      <c r="W2" s="73">
        <v>18</v>
      </c>
      <c r="X2" s="73">
        <v>19</v>
      </c>
      <c r="Y2" s="73" t="s">
        <v>20</v>
      </c>
      <c r="Z2" s="73" t="s">
        <v>21</v>
      </c>
      <c r="AA2" s="73">
        <v>15</v>
      </c>
      <c r="AB2" s="73">
        <v>16</v>
      </c>
      <c r="AC2" s="73">
        <v>17</v>
      </c>
      <c r="AD2" s="73">
        <v>18</v>
      </c>
      <c r="AE2" s="73">
        <v>19</v>
      </c>
      <c r="AF2" s="73" t="s">
        <v>20</v>
      </c>
      <c r="AG2" s="73" t="s">
        <v>21</v>
      </c>
      <c r="AH2" s="73">
        <v>15</v>
      </c>
      <c r="AI2" s="73">
        <v>16</v>
      </c>
      <c r="AJ2" s="73">
        <v>17</v>
      </c>
      <c r="AK2" s="73">
        <v>18</v>
      </c>
      <c r="AL2" s="73">
        <v>19</v>
      </c>
      <c r="AM2" s="73" t="s">
        <v>22</v>
      </c>
      <c r="AN2" s="73">
        <v>15</v>
      </c>
      <c r="AO2" s="73">
        <v>16</v>
      </c>
      <c r="AP2" s="73">
        <v>17</v>
      </c>
      <c r="AQ2" s="73">
        <v>18</v>
      </c>
      <c r="AR2" s="73">
        <v>19</v>
      </c>
      <c r="AS2" s="73" t="s">
        <v>22</v>
      </c>
      <c r="AT2" s="29">
        <v>15</v>
      </c>
      <c r="AU2" s="29">
        <v>16</v>
      </c>
      <c r="AV2" s="29">
        <v>17</v>
      </c>
      <c r="AW2" s="29">
        <v>18</v>
      </c>
      <c r="AX2" s="29">
        <v>19</v>
      </c>
      <c r="AY2" s="35" t="s">
        <v>23</v>
      </c>
    </row>
    <row r="3" spans="1:51" ht="22.9" customHeight="1">
      <c r="A3" s="28" t="s">
        <v>24</v>
      </c>
      <c r="B3" s="25" t="s">
        <v>25</v>
      </c>
      <c r="C3" s="73" t="s">
        <v>9</v>
      </c>
      <c r="D3" s="73" t="s">
        <v>10</v>
      </c>
      <c r="E3" s="28" t="s">
        <v>26</v>
      </c>
      <c r="F3" s="73">
        <v>2</v>
      </c>
      <c r="G3" s="28" t="s">
        <v>27</v>
      </c>
      <c r="H3" s="28" t="s">
        <v>28</v>
      </c>
      <c r="I3" s="28" t="s">
        <v>29</v>
      </c>
      <c r="J3" s="32">
        <v>43199</v>
      </c>
      <c r="K3" s="73">
        <v>9</v>
      </c>
      <c r="L3" s="73">
        <v>4</v>
      </c>
      <c r="M3" s="73">
        <v>2018</v>
      </c>
      <c r="N3" s="33">
        <f>4/9/2018+DATE(M3,L3,K3)</f>
        <v>43199.000220240065</v>
      </c>
      <c r="O3" s="32">
        <v>43204</v>
      </c>
      <c r="P3" s="73">
        <v>14</v>
      </c>
      <c r="Q3" s="73">
        <v>4</v>
      </c>
      <c r="R3" s="73">
        <v>2018</v>
      </c>
      <c r="S3" s="33">
        <f>4/14/2018+DATE(R3,Q3,P3)</f>
        <v>43204.000141582896</v>
      </c>
      <c r="T3" s="28">
        <v>17</v>
      </c>
      <c r="U3" s="28">
        <v>12</v>
      </c>
      <c r="V3" s="28">
        <v>7</v>
      </c>
      <c r="W3" s="28">
        <v>8</v>
      </c>
      <c r="X3" s="28">
        <v>11</v>
      </c>
      <c r="Y3" s="73">
        <f>SUM(T3:X3)</f>
        <v>55</v>
      </c>
      <c r="Z3" s="73">
        <v>32</v>
      </c>
      <c r="AA3" s="28">
        <v>0</v>
      </c>
      <c r="AB3" s="28">
        <v>0</v>
      </c>
      <c r="AC3" s="28">
        <v>0</v>
      </c>
      <c r="AD3" s="28">
        <v>0</v>
      </c>
      <c r="AE3" s="28">
        <v>0</v>
      </c>
      <c r="AF3" s="73">
        <f>AA3+AB3+AC3+AD3+AE3</f>
        <v>0</v>
      </c>
      <c r="AG3" s="73">
        <v>0</v>
      </c>
      <c r="AH3" s="73">
        <f>T3+AA3</f>
        <v>17</v>
      </c>
      <c r="AI3" s="73">
        <f>U3+AB3</f>
        <v>12</v>
      </c>
      <c r="AJ3" s="73">
        <f>V3+AC3</f>
        <v>7</v>
      </c>
      <c r="AK3" s="73">
        <f>W3+AD3</f>
        <v>8</v>
      </c>
      <c r="AL3" s="73">
        <f>X3+AE3</f>
        <v>11</v>
      </c>
      <c r="AM3" s="73">
        <f>SUM(AH3:AL3)</f>
        <v>55</v>
      </c>
      <c r="AN3" s="28">
        <v>11</v>
      </c>
      <c r="AO3" s="28">
        <v>8</v>
      </c>
      <c r="AP3" s="28">
        <v>3</v>
      </c>
      <c r="AQ3" s="28">
        <v>4</v>
      </c>
      <c r="AR3" s="28">
        <v>6</v>
      </c>
      <c r="AS3" s="73">
        <v>32</v>
      </c>
      <c r="AT3" s="71"/>
      <c r="AU3" s="71"/>
      <c r="AV3" s="71"/>
      <c r="AW3" s="71"/>
      <c r="AX3" s="71"/>
      <c r="AY3" s="36">
        <v>3</v>
      </c>
    </row>
    <row r="4" spans="1:51" ht="22.9" customHeight="1">
      <c r="A4" s="28" t="s">
        <v>24</v>
      </c>
      <c r="B4" s="25" t="s">
        <v>30</v>
      </c>
      <c r="C4" s="73" t="s">
        <v>9</v>
      </c>
      <c r="D4" s="73" t="s">
        <v>10</v>
      </c>
      <c r="E4" s="28" t="s">
        <v>26</v>
      </c>
      <c r="F4" s="73">
        <v>2</v>
      </c>
      <c r="G4" s="28" t="s">
        <v>27</v>
      </c>
      <c r="H4" s="28" t="s">
        <v>28</v>
      </c>
      <c r="I4" s="28" t="s">
        <v>29</v>
      </c>
      <c r="J4" s="32">
        <v>43199</v>
      </c>
      <c r="K4" s="73">
        <v>9</v>
      </c>
      <c r="L4" s="73">
        <v>4</v>
      </c>
      <c r="M4" s="73">
        <v>2018</v>
      </c>
      <c r="N4" s="33">
        <f t="shared" ref="N4:N68" si="0">4/9/2018+DATE(M4,L4,K4)</f>
        <v>43199.000220240065</v>
      </c>
      <c r="O4" s="32">
        <v>43204</v>
      </c>
      <c r="P4" s="73">
        <v>14</v>
      </c>
      <c r="Q4" s="73">
        <v>4</v>
      </c>
      <c r="R4" s="73">
        <v>2018</v>
      </c>
      <c r="S4" s="33">
        <f t="shared" ref="S4:S68" si="1">4/14/2018+DATE(R4,Q4,P4)</f>
        <v>43204.000141582896</v>
      </c>
      <c r="T4" s="28">
        <v>18</v>
      </c>
      <c r="U4" s="28">
        <v>8</v>
      </c>
      <c r="V4" s="28">
        <v>6</v>
      </c>
      <c r="W4" s="28">
        <v>6</v>
      </c>
      <c r="X4" s="28">
        <v>9</v>
      </c>
      <c r="Y4" s="73">
        <f t="shared" ref="Y4:Y43" si="2">SUM(T4:X4)</f>
        <v>47</v>
      </c>
      <c r="Z4" s="73">
        <v>31</v>
      </c>
      <c r="AA4" s="28">
        <v>7</v>
      </c>
      <c r="AB4" s="28">
        <v>0</v>
      </c>
      <c r="AC4" s="28">
        <v>0</v>
      </c>
      <c r="AD4" s="28">
        <v>0</v>
      </c>
      <c r="AE4" s="28">
        <v>0</v>
      </c>
      <c r="AF4" s="73">
        <f t="shared" ref="AF4:AF89" si="3">AA4+AB4+AC4+AD4+AE4</f>
        <v>7</v>
      </c>
      <c r="AG4" s="73">
        <v>4</v>
      </c>
      <c r="AH4" s="73">
        <f t="shared" ref="AH4:AL43" si="4">T4+AA4</f>
        <v>25</v>
      </c>
      <c r="AI4" s="73">
        <f t="shared" si="4"/>
        <v>8</v>
      </c>
      <c r="AJ4" s="73">
        <f t="shared" si="4"/>
        <v>6</v>
      </c>
      <c r="AK4" s="73">
        <f t="shared" si="4"/>
        <v>6</v>
      </c>
      <c r="AL4" s="73">
        <f t="shared" si="4"/>
        <v>9</v>
      </c>
      <c r="AM4" s="73">
        <f t="shared" ref="AM4:AM89" si="5">SUM(AH4:AL4)</f>
        <v>54</v>
      </c>
      <c r="AN4" s="28">
        <v>17</v>
      </c>
      <c r="AO4" s="28">
        <v>4</v>
      </c>
      <c r="AP4" s="28">
        <v>3</v>
      </c>
      <c r="AQ4" s="28">
        <v>3</v>
      </c>
      <c r="AR4" s="28">
        <v>8</v>
      </c>
      <c r="AS4" s="73">
        <v>35</v>
      </c>
      <c r="AT4" s="71"/>
      <c r="AU4" s="71"/>
      <c r="AV4" s="71"/>
      <c r="AW4" s="71"/>
      <c r="AX4" s="71"/>
      <c r="AY4" s="36">
        <v>7</v>
      </c>
    </row>
    <row r="5" spans="1:51" ht="22.9" customHeight="1">
      <c r="A5" s="28" t="s">
        <v>24</v>
      </c>
      <c r="B5" s="25" t="s">
        <v>31</v>
      </c>
      <c r="C5" s="73" t="s">
        <v>9</v>
      </c>
      <c r="D5" s="73" t="s">
        <v>10</v>
      </c>
      <c r="E5" s="28" t="s">
        <v>26</v>
      </c>
      <c r="F5" s="73">
        <v>2</v>
      </c>
      <c r="G5" s="28" t="s">
        <v>32</v>
      </c>
      <c r="H5" s="28" t="s">
        <v>33</v>
      </c>
      <c r="I5" s="28" t="s">
        <v>29</v>
      </c>
      <c r="J5" s="32">
        <v>43199</v>
      </c>
      <c r="K5" s="73">
        <v>9</v>
      </c>
      <c r="L5" s="73">
        <v>4</v>
      </c>
      <c r="M5" s="73">
        <v>2018</v>
      </c>
      <c r="N5" s="33">
        <f t="shared" si="0"/>
        <v>43199.000220240065</v>
      </c>
      <c r="O5" s="32">
        <v>43204</v>
      </c>
      <c r="P5" s="73">
        <v>14</v>
      </c>
      <c r="Q5" s="73">
        <v>4</v>
      </c>
      <c r="R5" s="73">
        <v>2018</v>
      </c>
      <c r="S5" s="33">
        <f t="shared" si="1"/>
        <v>43204.000141582896</v>
      </c>
      <c r="T5" s="28">
        <v>15</v>
      </c>
      <c r="U5" s="28">
        <v>10</v>
      </c>
      <c r="V5" s="28">
        <v>6</v>
      </c>
      <c r="W5" s="28">
        <v>3</v>
      </c>
      <c r="X5" s="28">
        <v>2</v>
      </c>
      <c r="Y5" s="73">
        <f t="shared" si="2"/>
        <v>36</v>
      </c>
      <c r="Z5" s="73">
        <v>19</v>
      </c>
      <c r="AA5" s="28">
        <v>2</v>
      </c>
      <c r="AB5" s="28">
        <v>0</v>
      </c>
      <c r="AC5" s="28">
        <v>1</v>
      </c>
      <c r="AD5" s="28">
        <v>0</v>
      </c>
      <c r="AE5" s="28">
        <v>0</v>
      </c>
      <c r="AF5" s="73">
        <f t="shared" si="3"/>
        <v>3</v>
      </c>
      <c r="AG5" s="73">
        <v>3</v>
      </c>
      <c r="AH5" s="73">
        <f t="shared" si="4"/>
        <v>17</v>
      </c>
      <c r="AI5" s="73">
        <f t="shared" si="4"/>
        <v>10</v>
      </c>
      <c r="AJ5" s="73">
        <f t="shared" si="4"/>
        <v>7</v>
      </c>
      <c r="AK5" s="73">
        <f t="shared" si="4"/>
        <v>3</v>
      </c>
      <c r="AL5" s="73">
        <f t="shared" si="4"/>
        <v>2</v>
      </c>
      <c r="AM5" s="73">
        <f t="shared" si="5"/>
        <v>39</v>
      </c>
      <c r="AN5" s="28">
        <v>9</v>
      </c>
      <c r="AO5" s="28">
        <v>6</v>
      </c>
      <c r="AP5" s="28">
        <v>3</v>
      </c>
      <c r="AQ5" s="28">
        <v>3</v>
      </c>
      <c r="AR5" s="28">
        <v>1</v>
      </c>
      <c r="AS5" s="73">
        <v>22</v>
      </c>
      <c r="AT5" s="71"/>
      <c r="AU5" s="71"/>
      <c r="AV5" s="71"/>
      <c r="AW5" s="71"/>
      <c r="AX5" s="71"/>
      <c r="AY5" s="36">
        <v>9</v>
      </c>
    </row>
    <row r="6" spans="1:51" ht="22.9" customHeight="1">
      <c r="A6" s="28" t="s">
        <v>24</v>
      </c>
      <c r="B6" s="25" t="s">
        <v>34</v>
      </c>
      <c r="C6" s="73" t="s">
        <v>9</v>
      </c>
      <c r="D6" s="73" t="s">
        <v>10</v>
      </c>
      <c r="E6" s="28" t="s">
        <v>26</v>
      </c>
      <c r="F6" s="73">
        <v>2</v>
      </c>
      <c r="G6" s="28" t="s">
        <v>32</v>
      </c>
      <c r="H6" s="28" t="s">
        <v>33</v>
      </c>
      <c r="I6" s="28" t="s">
        <v>29</v>
      </c>
      <c r="J6" s="32">
        <v>43199</v>
      </c>
      <c r="K6" s="73">
        <v>9</v>
      </c>
      <c r="L6" s="73">
        <v>4</v>
      </c>
      <c r="M6" s="73">
        <v>2018</v>
      </c>
      <c r="N6" s="33">
        <f t="shared" si="0"/>
        <v>43199.000220240065</v>
      </c>
      <c r="O6" s="32">
        <v>43204</v>
      </c>
      <c r="P6" s="73">
        <v>14</v>
      </c>
      <c r="Q6" s="73">
        <v>4</v>
      </c>
      <c r="R6" s="73">
        <v>2018</v>
      </c>
      <c r="S6" s="33">
        <f t="shared" si="1"/>
        <v>43204.000141582896</v>
      </c>
      <c r="T6" s="28">
        <v>3</v>
      </c>
      <c r="U6" s="28">
        <v>0</v>
      </c>
      <c r="V6" s="28">
        <v>4</v>
      </c>
      <c r="W6" s="28">
        <v>2</v>
      </c>
      <c r="X6" s="28">
        <v>1</v>
      </c>
      <c r="Y6" s="73">
        <f t="shared" si="2"/>
        <v>10</v>
      </c>
      <c r="Z6" s="73">
        <v>5</v>
      </c>
      <c r="AA6" s="28">
        <v>1</v>
      </c>
      <c r="AB6" s="28">
        <v>0</v>
      </c>
      <c r="AC6" s="28">
        <v>0</v>
      </c>
      <c r="AD6" s="28">
        <v>0</v>
      </c>
      <c r="AE6" s="28">
        <v>0</v>
      </c>
      <c r="AF6" s="73">
        <f t="shared" si="3"/>
        <v>1</v>
      </c>
      <c r="AG6" s="73">
        <v>1</v>
      </c>
      <c r="AH6" s="73">
        <f t="shared" si="4"/>
        <v>4</v>
      </c>
      <c r="AI6" s="73">
        <f t="shared" si="4"/>
        <v>0</v>
      </c>
      <c r="AJ6" s="73">
        <f t="shared" si="4"/>
        <v>4</v>
      </c>
      <c r="AK6" s="73">
        <f t="shared" si="4"/>
        <v>2</v>
      </c>
      <c r="AL6" s="73">
        <f t="shared" si="4"/>
        <v>1</v>
      </c>
      <c r="AM6" s="73">
        <f t="shared" si="5"/>
        <v>11</v>
      </c>
      <c r="AN6" s="28">
        <v>2</v>
      </c>
      <c r="AO6" s="28">
        <v>0</v>
      </c>
      <c r="AP6" s="28">
        <v>2</v>
      </c>
      <c r="AQ6" s="28">
        <v>1</v>
      </c>
      <c r="AR6" s="28">
        <v>1</v>
      </c>
      <c r="AS6" s="73">
        <v>6</v>
      </c>
      <c r="AT6" s="71"/>
      <c r="AU6" s="71"/>
      <c r="AV6" s="71"/>
      <c r="AW6" s="71"/>
      <c r="AX6" s="71"/>
      <c r="AY6" s="36">
        <v>12</v>
      </c>
    </row>
    <row r="7" spans="1:51" ht="22.9" customHeight="1">
      <c r="A7" s="28" t="s">
        <v>35</v>
      </c>
      <c r="B7" s="25" t="s">
        <v>25</v>
      </c>
      <c r="C7" s="73" t="s">
        <v>9</v>
      </c>
      <c r="D7" s="73" t="s">
        <v>10</v>
      </c>
      <c r="E7" s="28" t="s">
        <v>26</v>
      </c>
      <c r="F7" s="73">
        <v>2</v>
      </c>
      <c r="G7" s="28" t="s">
        <v>27</v>
      </c>
      <c r="H7" s="28" t="s">
        <v>28</v>
      </c>
      <c r="I7" s="28" t="s">
        <v>29</v>
      </c>
      <c r="J7" s="32" t="s">
        <v>36</v>
      </c>
      <c r="K7" s="73">
        <v>16</v>
      </c>
      <c r="L7" s="73">
        <v>4</v>
      </c>
      <c r="M7" s="73">
        <v>2018</v>
      </c>
      <c r="N7" s="33">
        <f t="shared" si="0"/>
        <v>43206.000220240065</v>
      </c>
      <c r="O7" s="28" t="s">
        <v>37</v>
      </c>
      <c r="P7" s="73">
        <v>21</v>
      </c>
      <c r="Q7" s="73">
        <v>4</v>
      </c>
      <c r="R7" s="73">
        <v>2018</v>
      </c>
      <c r="S7" s="33">
        <f t="shared" si="1"/>
        <v>43211.000141582896</v>
      </c>
      <c r="T7" s="28">
        <v>14</v>
      </c>
      <c r="U7" s="28">
        <v>10</v>
      </c>
      <c r="V7" s="28">
        <v>6</v>
      </c>
      <c r="W7" s="28">
        <v>3</v>
      </c>
      <c r="X7" s="28">
        <v>7</v>
      </c>
      <c r="Y7" s="73">
        <f t="shared" si="2"/>
        <v>40</v>
      </c>
      <c r="Z7" s="73">
        <v>24</v>
      </c>
      <c r="AA7" s="28">
        <v>16</v>
      </c>
      <c r="AB7" s="28">
        <v>9</v>
      </c>
      <c r="AC7" s="28">
        <v>7</v>
      </c>
      <c r="AD7" s="28">
        <v>9</v>
      </c>
      <c r="AE7" s="28">
        <v>2</v>
      </c>
      <c r="AF7" s="73">
        <f t="shared" si="3"/>
        <v>43</v>
      </c>
      <c r="AG7" s="73">
        <v>23</v>
      </c>
      <c r="AH7" s="73">
        <f t="shared" si="4"/>
        <v>30</v>
      </c>
      <c r="AI7" s="73">
        <f t="shared" si="4"/>
        <v>19</v>
      </c>
      <c r="AJ7" s="73">
        <f t="shared" si="4"/>
        <v>13</v>
      </c>
      <c r="AK7" s="73">
        <f t="shared" si="4"/>
        <v>12</v>
      </c>
      <c r="AL7" s="73">
        <f t="shared" si="4"/>
        <v>9</v>
      </c>
      <c r="AM7" s="73">
        <f t="shared" si="5"/>
        <v>83</v>
      </c>
      <c r="AN7" s="28">
        <v>19</v>
      </c>
      <c r="AO7" s="28">
        <v>8</v>
      </c>
      <c r="AP7" s="28">
        <v>7</v>
      </c>
      <c r="AQ7" s="28">
        <v>6</v>
      </c>
      <c r="AR7" s="28">
        <v>7</v>
      </c>
      <c r="AS7" s="73">
        <v>47</v>
      </c>
      <c r="AT7" s="71"/>
      <c r="AU7" s="71"/>
      <c r="AV7" s="71"/>
      <c r="AW7" s="71"/>
      <c r="AX7" s="71"/>
      <c r="AY7" s="36">
        <v>16</v>
      </c>
    </row>
    <row r="8" spans="1:51" ht="22.9" customHeight="1">
      <c r="A8" s="28" t="s">
        <v>35</v>
      </c>
      <c r="B8" s="25" t="s">
        <v>30</v>
      </c>
      <c r="C8" s="73" t="s">
        <v>9</v>
      </c>
      <c r="D8" s="73" t="s">
        <v>10</v>
      </c>
      <c r="E8" s="28" t="s">
        <v>26</v>
      </c>
      <c r="F8" s="73">
        <v>2</v>
      </c>
      <c r="G8" s="28" t="s">
        <v>27</v>
      </c>
      <c r="H8" s="28" t="s">
        <v>28</v>
      </c>
      <c r="I8" s="28" t="s">
        <v>29</v>
      </c>
      <c r="J8" s="32" t="s">
        <v>36</v>
      </c>
      <c r="K8" s="73">
        <v>16</v>
      </c>
      <c r="L8" s="73">
        <v>4</v>
      </c>
      <c r="M8" s="73">
        <v>2018</v>
      </c>
      <c r="N8" s="33">
        <f t="shared" si="0"/>
        <v>43206.000220240065</v>
      </c>
      <c r="O8" s="28" t="s">
        <v>37</v>
      </c>
      <c r="P8" s="73">
        <v>21</v>
      </c>
      <c r="Q8" s="73">
        <v>4</v>
      </c>
      <c r="R8" s="73">
        <v>2018</v>
      </c>
      <c r="S8" s="33">
        <f t="shared" si="1"/>
        <v>43211.000141582896</v>
      </c>
      <c r="T8" s="28">
        <v>25</v>
      </c>
      <c r="U8" s="28">
        <v>13</v>
      </c>
      <c r="V8" s="28">
        <v>12</v>
      </c>
      <c r="W8" s="28">
        <v>10</v>
      </c>
      <c r="X8" s="28">
        <v>11</v>
      </c>
      <c r="Y8" s="73">
        <f t="shared" si="2"/>
        <v>71</v>
      </c>
      <c r="Z8" s="73">
        <v>39</v>
      </c>
      <c r="AA8" s="28">
        <v>11</v>
      </c>
      <c r="AB8" s="28">
        <v>0</v>
      </c>
      <c r="AC8" s="28">
        <v>0</v>
      </c>
      <c r="AD8" s="28">
        <v>0</v>
      </c>
      <c r="AE8" s="28">
        <v>4</v>
      </c>
      <c r="AF8" s="73">
        <f t="shared" si="3"/>
        <v>15</v>
      </c>
      <c r="AG8" s="73">
        <v>10</v>
      </c>
      <c r="AH8" s="73">
        <f t="shared" si="4"/>
        <v>36</v>
      </c>
      <c r="AI8" s="73">
        <f t="shared" si="4"/>
        <v>13</v>
      </c>
      <c r="AJ8" s="73">
        <f t="shared" si="4"/>
        <v>12</v>
      </c>
      <c r="AK8" s="73">
        <f t="shared" si="4"/>
        <v>10</v>
      </c>
      <c r="AL8" s="73">
        <f t="shared" si="4"/>
        <v>15</v>
      </c>
      <c r="AM8" s="73">
        <f t="shared" si="5"/>
        <v>86</v>
      </c>
      <c r="AN8" s="28">
        <v>18</v>
      </c>
      <c r="AO8" s="28">
        <v>9</v>
      </c>
      <c r="AP8" s="28">
        <v>8</v>
      </c>
      <c r="AQ8" s="28">
        <v>5</v>
      </c>
      <c r="AR8" s="28">
        <v>9</v>
      </c>
      <c r="AS8" s="73">
        <v>49</v>
      </c>
      <c r="AT8" s="71"/>
      <c r="AU8" s="71"/>
      <c r="AV8" s="71"/>
      <c r="AW8" s="71"/>
      <c r="AX8" s="71"/>
      <c r="AY8" s="36">
        <v>21</v>
      </c>
    </row>
    <row r="9" spans="1:51" ht="22.9" customHeight="1">
      <c r="A9" s="28" t="s">
        <v>35</v>
      </c>
      <c r="B9" s="25" t="s">
        <v>31</v>
      </c>
      <c r="C9" s="73" t="s">
        <v>9</v>
      </c>
      <c r="D9" s="73" t="s">
        <v>10</v>
      </c>
      <c r="E9" s="28" t="s">
        <v>26</v>
      </c>
      <c r="F9" s="73">
        <v>2</v>
      </c>
      <c r="G9" s="28" t="s">
        <v>32</v>
      </c>
      <c r="H9" s="28" t="s">
        <v>33</v>
      </c>
      <c r="I9" s="28" t="s">
        <v>29</v>
      </c>
      <c r="J9" s="32" t="s">
        <v>36</v>
      </c>
      <c r="K9" s="73">
        <v>16</v>
      </c>
      <c r="L9" s="73">
        <v>4</v>
      </c>
      <c r="M9" s="73">
        <v>2018</v>
      </c>
      <c r="N9" s="33">
        <f t="shared" si="0"/>
        <v>43206.000220240065</v>
      </c>
      <c r="O9" s="28" t="s">
        <v>37</v>
      </c>
      <c r="P9" s="73">
        <v>21</v>
      </c>
      <c r="Q9" s="73">
        <v>4</v>
      </c>
      <c r="R9" s="73">
        <v>2018</v>
      </c>
      <c r="S9" s="33">
        <f t="shared" si="1"/>
        <v>43211.000141582896</v>
      </c>
      <c r="T9" s="28">
        <v>1</v>
      </c>
      <c r="U9" s="28">
        <v>0</v>
      </c>
      <c r="V9" s="28">
        <v>4</v>
      </c>
      <c r="W9" s="28">
        <v>3</v>
      </c>
      <c r="X9" s="28">
        <v>0</v>
      </c>
      <c r="Y9" s="73">
        <f t="shared" si="2"/>
        <v>8</v>
      </c>
      <c r="Z9" s="73">
        <v>6</v>
      </c>
      <c r="AA9" s="28">
        <v>3</v>
      </c>
      <c r="AB9" s="28">
        <v>0</v>
      </c>
      <c r="AC9" s="28">
        <v>1</v>
      </c>
      <c r="AD9" s="28">
        <v>0</v>
      </c>
      <c r="AE9" s="28">
        <v>0</v>
      </c>
      <c r="AF9" s="73">
        <f t="shared" si="3"/>
        <v>4</v>
      </c>
      <c r="AG9" s="73">
        <v>3</v>
      </c>
      <c r="AH9" s="73">
        <f t="shared" si="4"/>
        <v>4</v>
      </c>
      <c r="AI9" s="73">
        <f t="shared" si="4"/>
        <v>0</v>
      </c>
      <c r="AJ9" s="73">
        <f t="shared" si="4"/>
        <v>5</v>
      </c>
      <c r="AK9" s="73">
        <f t="shared" si="4"/>
        <v>3</v>
      </c>
      <c r="AL9" s="73">
        <f t="shared" si="4"/>
        <v>0</v>
      </c>
      <c r="AM9" s="73">
        <f t="shared" si="5"/>
        <v>12</v>
      </c>
      <c r="AN9" s="28">
        <v>3</v>
      </c>
      <c r="AO9" s="28">
        <v>0</v>
      </c>
      <c r="AP9" s="28">
        <v>4</v>
      </c>
      <c r="AQ9" s="28">
        <v>2</v>
      </c>
      <c r="AR9" s="28">
        <v>0</v>
      </c>
      <c r="AS9" s="73">
        <v>9</v>
      </c>
      <c r="AT9" s="71"/>
      <c r="AU9" s="71"/>
      <c r="AV9" s="71"/>
      <c r="AW9" s="71"/>
      <c r="AX9" s="71"/>
      <c r="AY9" s="36">
        <v>32</v>
      </c>
    </row>
    <row r="10" spans="1:51" ht="22.9" customHeight="1">
      <c r="A10" s="28" t="s">
        <v>35</v>
      </c>
      <c r="B10" s="25" t="s">
        <v>34</v>
      </c>
      <c r="C10" s="73" t="s">
        <v>9</v>
      </c>
      <c r="D10" s="73" t="s">
        <v>10</v>
      </c>
      <c r="E10" s="28" t="s">
        <v>26</v>
      </c>
      <c r="F10" s="73">
        <v>2</v>
      </c>
      <c r="G10" s="28" t="s">
        <v>32</v>
      </c>
      <c r="H10" s="28" t="s">
        <v>33</v>
      </c>
      <c r="I10" s="28" t="s">
        <v>29</v>
      </c>
      <c r="J10" s="32" t="s">
        <v>36</v>
      </c>
      <c r="K10" s="73">
        <v>16</v>
      </c>
      <c r="L10" s="73">
        <v>4</v>
      </c>
      <c r="M10" s="73">
        <v>2018</v>
      </c>
      <c r="N10" s="33">
        <f t="shared" si="0"/>
        <v>43206.000220240065</v>
      </c>
      <c r="O10" s="28" t="s">
        <v>37</v>
      </c>
      <c r="P10" s="73">
        <v>21</v>
      </c>
      <c r="Q10" s="73">
        <v>4</v>
      </c>
      <c r="R10" s="73">
        <v>2018</v>
      </c>
      <c r="S10" s="33">
        <f t="shared" si="1"/>
        <v>43211.000141582896</v>
      </c>
      <c r="T10" s="28">
        <v>14</v>
      </c>
      <c r="U10" s="28">
        <v>0</v>
      </c>
      <c r="V10" s="28">
        <v>7</v>
      </c>
      <c r="W10" s="28">
        <v>6</v>
      </c>
      <c r="X10" s="28">
        <v>1</v>
      </c>
      <c r="Y10" s="73">
        <f t="shared" si="2"/>
        <v>28</v>
      </c>
      <c r="Z10" s="73">
        <v>20</v>
      </c>
      <c r="AA10" s="28">
        <v>2</v>
      </c>
      <c r="AB10" s="28">
        <v>0</v>
      </c>
      <c r="AC10" s="28">
        <v>0</v>
      </c>
      <c r="AD10" s="28">
        <v>1</v>
      </c>
      <c r="AE10" s="28">
        <v>0</v>
      </c>
      <c r="AF10" s="73">
        <f t="shared" si="3"/>
        <v>3</v>
      </c>
      <c r="AG10" s="73">
        <v>2</v>
      </c>
      <c r="AH10" s="73">
        <f t="shared" si="4"/>
        <v>16</v>
      </c>
      <c r="AI10" s="73">
        <f t="shared" si="4"/>
        <v>0</v>
      </c>
      <c r="AJ10" s="73">
        <f t="shared" si="4"/>
        <v>7</v>
      </c>
      <c r="AK10" s="73">
        <f t="shared" si="4"/>
        <v>7</v>
      </c>
      <c r="AL10" s="73">
        <f t="shared" si="4"/>
        <v>1</v>
      </c>
      <c r="AM10" s="73">
        <f t="shared" si="5"/>
        <v>31</v>
      </c>
      <c r="AN10" s="28">
        <v>12</v>
      </c>
      <c r="AO10" s="28">
        <v>0</v>
      </c>
      <c r="AP10" s="28">
        <v>4</v>
      </c>
      <c r="AQ10" s="28">
        <v>5</v>
      </c>
      <c r="AR10" s="28">
        <v>1</v>
      </c>
      <c r="AS10" s="73">
        <v>22</v>
      </c>
      <c r="AT10" s="71"/>
      <c r="AU10" s="71"/>
      <c r="AV10" s="71"/>
      <c r="AW10" s="71"/>
      <c r="AX10" s="71"/>
      <c r="AY10" s="36">
        <v>18</v>
      </c>
    </row>
    <row r="11" spans="1:51" ht="22.9" customHeight="1">
      <c r="A11" s="28" t="s">
        <v>38</v>
      </c>
      <c r="B11" s="25" t="s">
        <v>25</v>
      </c>
      <c r="C11" s="73" t="s">
        <v>9</v>
      </c>
      <c r="D11" s="73" t="s">
        <v>10</v>
      </c>
      <c r="E11" s="28" t="s">
        <v>26</v>
      </c>
      <c r="F11" s="73">
        <v>2</v>
      </c>
      <c r="G11" s="28" t="s">
        <v>27</v>
      </c>
      <c r="H11" s="28" t="s">
        <v>28</v>
      </c>
      <c r="I11" s="28" t="s">
        <v>29</v>
      </c>
      <c r="J11" s="32" t="s">
        <v>39</v>
      </c>
      <c r="K11" s="73">
        <v>23</v>
      </c>
      <c r="L11" s="73">
        <v>4</v>
      </c>
      <c r="M11" s="73">
        <v>2018</v>
      </c>
      <c r="N11" s="33">
        <f t="shared" si="0"/>
        <v>43213.000220240065</v>
      </c>
      <c r="O11" s="28" t="s">
        <v>40</v>
      </c>
      <c r="P11" s="73">
        <v>28</v>
      </c>
      <c r="Q11" s="73">
        <v>4</v>
      </c>
      <c r="R11" s="73">
        <v>2018</v>
      </c>
      <c r="S11" s="33">
        <f t="shared" si="1"/>
        <v>43218.000141582896</v>
      </c>
      <c r="T11" s="28">
        <v>28</v>
      </c>
      <c r="U11" s="28">
        <v>8</v>
      </c>
      <c r="V11" s="28">
        <v>6</v>
      </c>
      <c r="W11" s="28">
        <v>10</v>
      </c>
      <c r="X11" s="28">
        <v>12</v>
      </c>
      <c r="Y11" s="73">
        <f t="shared" si="2"/>
        <v>64</v>
      </c>
      <c r="Z11" s="73">
        <v>30</v>
      </c>
      <c r="AA11" s="28">
        <v>4</v>
      </c>
      <c r="AB11" s="28">
        <v>8</v>
      </c>
      <c r="AC11" s="28">
        <v>2</v>
      </c>
      <c r="AD11" s="28">
        <v>6</v>
      </c>
      <c r="AE11" s="28">
        <v>0</v>
      </c>
      <c r="AF11" s="73">
        <f t="shared" si="3"/>
        <v>20</v>
      </c>
      <c r="AG11" s="73">
        <v>12</v>
      </c>
      <c r="AH11" s="73">
        <f t="shared" si="4"/>
        <v>32</v>
      </c>
      <c r="AI11" s="73">
        <f t="shared" si="4"/>
        <v>16</v>
      </c>
      <c r="AJ11" s="73">
        <f t="shared" si="4"/>
        <v>8</v>
      </c>
      <c r="AK11" s="73">
        <f t="shared" si="4"/>
        <v>16</v>
      </c>
      <c r="AL11" s="73">
        <f t="shared" si="4"/>
        <v>12</v>
      </c>
      <c r="AM11" s="73">
        <f t="shared" si="5"/>
        <v>84</v>
      </c>
      <c r="AN11" s="28">
        <v>16</v>
      </c>
      <c r="AO11" s="28">
        <v>8</v>
      </c>
      <c r="AP11" s="28">
        <v>4</v>
      </c>
      <c r="AQ11" s="28">
        <v>7</v>
      </c>
      <c r="AR11" s="28">
        <v>7</v>
      </c>
      <c r="AS11" s="73">
        <v>42</v>
      </c>
      <c r="AT11" s="71"/>
      <c r="AU11" s="71"/>
      <c r="AV11" s="71"/>
      <c r="AW11" s="71"/>
      <c r="AX11" s="71"/>
      <c r="AY11" s="36">
        <v>22</v>
      </c>
    </row>
    <row r="12" spans="1:51" ht="22.9" customHeight="1">
      <c r="A12" s="28" t="s">
        <v>38</v>
      </c>
      <c r="B12" s="25" t="s">
        <v>30</v>
      </c>
      <c r="C12" s="73" t="s">
        <v>9</v>
      </c>
      <c r="D12" s="73" t="s">
        <v>10</v>
      </c>
      <c r="E12" s="28" t="s">
        <v>26</v>
      </c>
      <c r="F12" s="73">
        <v>2</v>
      </c>
      <c r="G12" s="28" t="s">
        <v>27</v>
      </c>
      <c r="H12" s="28" t="s">
        <v>28</v>
      </c>
      <c r="I12" s="28" t="s">
        <v>29</v>
      </c>
      <c r="J12" s="32" t="s">
        <v>39</v>
      </c>
      <c r="K12" s="73">
        <v>23</v>
      </c>
      <c r="L12" s="73">
        <v>4</v>
      </c>
      <c r="M12" s="73">
        <v>2018</v>
      </c>
      <c r="N12" s="33">
        <f t="shared" si="0"/>
        <v>43213.000220240065</v>
      </c>
      <c r="O12" s="28" t="s">
        <v>40</v>
      </c>
      <c r="P12" s="73">
        <v>28</v>
      </c>
      <c r="Q12" s="73">
        <v>4</v>
      </c>
      <c r="R12" s="73">
        <v>2018</v>
      </c>
      <c r="S12" s="33">
        <f t="shared" si="1"/>
        <v>43218.000141582896</v>
      </c>
      <c r="T12" s="28">
        <v>16</v>
      </c>
      <c r="U12" s="28">
        <v>6</v>
      </c>
      <c r="V12" s="28">
        <v>5</v>
      </c>
      <c r="W12" s="28">
        <v>8</v>
      </c>
      <c r="X12" s="28">
        <v>4</v>
      </c>
      <c r="Y12" s="73">
        <f t="shared" si="2"/>
        <v>39</v>
      </c>
      <c r="Z12" s="73">
        <v>23</v>
      </c>
      <c r="AA12" s="28">
        <v>2</v>
      </c>
      <c r="AB12" s="28">
        <v>0</v>
      </c>
      <c r="AC12" s="28">
        <v>0</v>
      </c>
      <c r="AD12" s="28">
        <v>0</v>
      </c>
      <c r="AE12" s="28">
        <v>2</v>
      </c>
      <c r="AF12" s="73">
        <f t="shared" si="3"/>
        <v>4</v>
      </c>
      <c r="AG12" s="73">
        <v>3</v>
      </c>
      <c r="AH12" s="73">
        <f t="shared" si="4"/>
        <v>18</v>
      </c>
      <c r="AI12" s="73">
        <f t="shared" si="4"/>
        <v>6</v>
      </c>
      <c r="AJ12" s="73">
        <f t="shared" si="4"/>
        <v>5</v>
      </c>
      <c r="AK12" s="73">
        <f t="shared" si="4"/>
        <v>8</v>
      </c>
      <c r="AL12" s="73">
        <f t="shared" si="4"/>
        <v>6</v>
      </c>
      <c r="AM12" s="73">
        <f t="shared" si="5"/>
        <v>43</v>
      </c>
      <c r="AN12" s="28">
        <v>9</v>
      </c>
      <c r="AO12" s="28">
        <v>3</v>
      </c>
      <c r="AP12" s="28">
        <v>4</v>
      </c>
      <c r="AQ12" s="28">
        <v>5</v>
      </c>
      <c r="AR12" s="28">
        <v>3</v>
      </c>
      <c r="AS12" s="73">
        <v>26</v>
      </c>
      <c r="AT12" s="71"/>
      <c r="AU12" s="71"/>
      <c r="AV12" s="71"/>
      <c r="AW12" s="71"/>
      <c r="AX12" s="71"/>
      <c r="AY12" s="36">
        <v>17</v>
      </c>
    </row>
    <row r="13" spans="1:51" ht="22.9" customHeight="1">
      <c r="A13" s="28" t="s">
        <v>38</v>
      </c>
      <c r="B13" s="25" t="s">
        <v>41</v>
      </c>
      <c r="C13" s="73" t="s">
        <v>9</v>
      </c>
      <c r="D13" s="73" t="s">
        <v>10</v>
      </c>
      <c r="E13" s="28" t="s">
        <v>26</v>
      </c>
      <c r="F13" s="73">
        <v>2</v>
      </c>
      <c r="G13" s="73" t="s">
        <v>32</v>
      </c>
      <c r="H13" s="28" t="s">
        <v>33</v>
      </c>
      <c r="I13" s="28" t="s">
        <v>29</v>
      </c>
      <c r="J13" s="32" t="s">
        <v>39</v>
      </c>
      <c r="K13" s="73">
        <v>23</v>
      </c>
      <c r="L13" s="73">
        <v>4</v>
      </c>
      <c r="M13" s="73">
        <v>2018</v>
      </c>
      <c r="N13" s="33">
        <f t="shared" si="0"/>
        <v>43213.000220240065</v>
      </c>
      <c r="O13" s="28" t="s">
        <v>40</v>
      </c>
      <c r="P13" s="73">
        <v>28</v>
      </c>
      <c r="Q13" s="73">
        <v>4</v>
      </c>
      <c r="R13" s="73">
        <v>2018</v>
      </c>
      <c r="S13" s="33">
        <f t="shared" si="1"/>
        <v>43218.000141582896</v>
      </c>
      <c r="T13" s="73">
        <v>12</v>
      </c>
      <c r="U13" s="73">
        <v>10</v>
      </c>
      <c r="V13" s="73">
        <v>11</v>
      </c>
      <c r="W13" s="73">
        <v>13</v>
      </c>
      <c r="X13" s="73">
        <v>9</v>
      </c>
      <c r="Y13" s="73">
        <f t="shared" si="2"/>
        <v>55</v>
      </c>
      <c r="Z13" s="73">
        <v>28</v>
      </c>
      <c r="AA13" s="73">
        <v>5</v>
      </c>
      <c r="AB13" s="73">
        <v>0</v>
      </c>
      <c r="AC13" s="73">
        <v>3</v>
      </c>
      <c r="AD13" s="73">
        <v>0</v>
      </c>
      <c r="AE13" s="73">
        <v>0</v>
      </c>
      <c r="AF13" s="73">
        <v>8</v>
      </c>
      <c r="AG13" s="73">
        <v>5</v>
      </c>
      <c r="AH13" s="73">
        <f t="shared" si="4"/>
        <v>17</v>
      </c>
      <c r="AI13" s="73">
        <f t="shared" si="4"/>
        <v>10</v>
      </c>
      <c r="AJ13" s="73">
        <f t="shared" si="4"/>
        <v>14</v>
      </c>
      <c r="AK13" s="73">
        <f t="shared" si="4"/>
        <v>13</v>
      </c>
      <c r="AL13" s="73">
        <f t="shared" si="4"/>
        <v>9</v>
      </c>
      <c r="AM13" s="73">
        <f t="shared" si="5"/>
        <v>63</v>
      </c>
      <c r="AN13" s="73">
        <v>8</v>
      </c>
      <c r="AO13" s="73">
        <v>6</v>
      </c>
      <c r="AP13" s="73">
        <v>7</v>
      </c>
      <c r="AQ13" s="73">
        <v>7</v>
      </c>
      <c r="AR13" s="73">
        <v>5</v>
      </c>
      <c r="AS13" s="73">
        <v>33</v>
      </c>
      <c r="AT13" s="71"/>
      <c r="AU13" s="71"/>
      <c r="AV13" s="71"/>
      <c r="AW13" s="71"/>
      <c r="AX13" s="71"/>
      <c r="AY13" s="36">
        <v>24</v>
      </c>
    </row>
    <row r="14" spans="1:51" ht="22.9" customHeight="1">
      <c r="A14" s="28" t="s">
        <v>42</v>
      </c>
      <c r="B14" s="25" t="s">
        <v>25</v>
      </c>
      <c r="C14" s="73" t="s">
        <v>9</v>
      </c>
      <c r="D14" s="73" t="s">
        <v>10</v>
      </c>
      <c r="E14" s="28" t="s">
        <v>26</v>
      </c>
      <c r="F14" s="73">
        <v>2</v>
      </c>
      <c r="G14" s="73" t="s">
        <v>27</v>
      </c>
      <c r="H14" s="28" t="s">
        <v>28</v>
      </c>
      <c r="I14" s="28" t="s">
        <v>29</v>
      </c>
      <c r="J14" s="32" t="s">
        <v>43</v>
      </c>
      <c r="K14" s="73">
        <v>30</v>
      </c>
      <c r="L14" s="73">
        <v>4</v>
      </c>
      <c r="M14" s="73">
        <v>2018</v>
      </c>
      <c r="N14" s="33">
        <f t="shared" si="0"/>
        <v>43220.000220240065</v>
      </c>
      <c r="O14" s="32">
        <v>43225</v>
      </c>
      <c r="P14" s="73">
        <v>5</v>
      </c>
      <c r="Q14" s="73">
        <v>5</v>
      </c>
      <c r="R14" s="73">
        <v>2018</v>
      </c>
      <c r="S14" s="33">
        <f t="shared" si="1"/>
        <v>43225.000141582896</v>
      </c>
      <c r="T14" s="73">
        <v>18</v>
      </c>
      <c r="U14" s="73">
        <v>11</v>
      </c>
      <c r="V14" s="73">
        <v>12</v>
      </c>
      <c r="W14" s="73">
        <v>8</v>
      </c>
      <c r="X14" s="73">
        <v>7</v>
      </c>
      <c r="Y14" s="73">
        <f t="shared" si="2"/>
        <v>56</v>
      </c>
      <c r="Z14" s="73">
        <v>29</v>
      </c>
      <c r="AA14" s="73">
        <v>13</v>
      </c>
      <c r="AB14" s="73">
        <v>5</v>
      </c>
      <c r="AC14" s="73">
        <v>13</v>
      </c>
      <c r="AD14" s="73">
        <v>8</v>
      </c>
      <c r="AE14" s="73">
        <v>6</v>
      </c>
      <c r="AF14" s="73">
        <f t="shared" si="3"/>
        <v>45</v>
      </c>
      <c r="AG14" s="73">
        <v>20</v>
      </c>
      <c r="AH14" s="73">
        <f t="shared" si="4"/>
        <v>31</v>
      </c>
      <c r="AI14" s="73">
        <f t="shared" si="4"/>
        <v>16</v>
      </c>
      <c r="AJ14" s="73">
        <f t="shared" si="4"/>
        <v>25</v>
      </c>
      <c r="AK14" s="73">
        <f t="shared" si="4"/>
        <v>16</v>
      </c>
      <c r="AL14" s="73">
        <f t="shared" si="4"/>
        <v>13</v>
      </c>
      <c r="AM14" s="73">
        <f t="shared" si="5"/>
        <v>101</v>
      </c>
      <c r="AN14" s="73">
        <v>14</v>
      </c>
      <c r="AO14" s="73">
        <v>8</v>
      </c>
      <c r="AP14" s="73">
        <v>12</v>
      </c>
      <c r="AQ14" s="73">
        <v>8</v>
      </c>
      <c r="AR14" s="73">
        <v>7</v>
      </c>
      <c r="AS14" s="73">
        <v>49</v>
      </c>
      <c r="AT14" s="71"/>
      <c r="AU14" s="71"/>
      <c r="AV14" s="71"/>
      <c r="AW14" s="71"/>
      <c r="AX14" s="71"/>
      <c r="AY14" s="36">
        <v>33</v>
      </c>
    </row>
    <row r="15" spans="1:51" ht="22.9" customHeight="1">
      <c r="A15" s="28" t="s">
        <v>42</v>
      </c>
      <c r="B15" s="25" t="s">
        <v>30</v>
      </c>
      <c r="C15" s="73" t="s">
        <v>9</v>
      </c>
      <c r="D15" s="73" t="s">
        <v>10</v>
      </c>
      <c r="E15" s="28" t="s">
        <v>26</v>
      </c>
      <c r="F15" s="73">
        <v>2</v>
      </c>
      <c r="G15" s="73" t="s">
        <v>27</v>
      </c>
      <c r="H15" s="28" t="s">
        <v>28</v>
      </c>
      <c r="I15" s="28" t="s">
        <v>29</v>
      </c>
      <c r="J15" s="32" t="s">
        <v>43</v>
      </c>
      <c r="K15" s="73">
        <v>30</v>
      </c>
      <c r="L15" s="73">
        <v>4</v>
      </c>
      <c r="M15" s="73">
        <v>2018</v>
      </c>
      <c r="N15" s="33">
        <f t="shared" si="0"/>
        <v>43220.000220240065</v>
      </c>
      <c r="O15" s="32">
        <v>43225</v>
      </c>
      <c r="P15" s="73">
        <v>5</v>
      </c>
      <c r="Q15" s="73">
        <v>5</v>
      </c>
      <c r="R15" s="73">
        <v>2018</v>
      </c>
      <c r="S15" s="33">
        <f t="shared" si="1"/>
        <v>43225.000141582896</v>
      </c>
      <c r="T15" s="28">
        <v>19</v>
      </c>
      <c r="U15" s="28">
        <v>8</v>
      </c>
      <c r="V15" s="28">
        <v>4</v>
      </c>
      <c r="W15" s="28">
        <v>5</v>
      </c>
      <c r="X15" s="28">
        <v>6</v>
      </c>
      <c r="Y15" s="73">
        <f t="shared" si="2"/>
        <v>42</v>
      </c>
      <c r="Z15" s="73">
        <v>30</v>
      </c>
      <c r="AA15" s="28">
        <v>3</v>
      </c>
      <c r="AB15" s="28">
        <v>5</v>
      </c>
      <c r="AC15" s="28">
        <v>3</v>
      </c>
      <c r="AD15" s="28">
        <v>4</v>
      </c>
      <c r="AE15" s="28">
        <v>0</v>
      </c>
      <c r="AF15" s="73">
        <f t="shared" si="3"/>
        <v>15</v>
      </c>
      <c r="AG15" s="73">
        <v>9</v>
      </c>
      <c r="AH15" s="73">
        <f t="shared" si="4"/>
        <v>22</v>
      </c>
      <c r="AI15" s="73">
        <f t="shared" si="4"/>
        <v>13</v>
      </c>
      <c r="AJ15" s="73">
        <f t="shared" si="4"/>
        <v>7</v>
      </c>
      <c r="AK15" s="73">
        <f t="shared" si="4"/>
        <v>9</v>
      </c>
      <c r="AL15" s="73">
        <f t="shared" si="4"/>
        <v>6</v>
      </c>
      <c r="AM15" s="73">
        <f t="shared" si="5"/>
        <v>57</v>
      </c>
      <c r="AN15" s="28">
        <v>16</v>
      </c>
      <c r="AO15" s="28">
        <v>9</v>
      </c>
      <c r="AP15" s="28">
        <v>3</v>
      </c>
      <c r="AQ15" s="28">
        <v>7</v>
      </c>
      <c r="AR15" s="28">
        <v>4</v>
      </c>
      <c r="AS15" s="73">
        <v>39</v>
      </c>
      <c r="AT15" s="71"/>
      <c r="AU15" s="71"/>
      <c r="AV15" s="71"/>
      <c r="AW15" s="71"/>
      <c r="AX15" s="71"/>
      <c r="AY15" s="36">
        <v>23</v>
      </c>
    </row>
    <row r="16" spans="1:51" ht="22.9" customHeight="1">
      <c r="A16" s="28" t="s">
        <v>42</v>
      </c>
      <c r="B16" s="25" t="s">
        <v>41</v>
      </c>
      <c r="C16" s="73" t="s">
        <v>9</v>
      </c>
      <c r="D16" s="73" t="s">
        <v>10</v>
      </c>
      <c r="E16" s="28" t="s">
        <v>26</v>
      </c>
      <c r="F16" s="73">
        <v>2</v>
      </c>
      <c r="G16" s="73" t="s">
        <v>32</v>
      </c>
      <c r="H16" s="28" t="s">
        <v>33</v>
      </c>
      <c r="I16" s="28" t="s">
        <v>29</v>
      </c>
      <c r="J16" s="32" t="s">
        <v>43</v>
      </c>
      <c r="K16" s="73">
        <v>30</v>
      </c>
      <c r="L16" s="73">
        <v>4</v>
      </c>
      <c r="M16" s="73">
        <v>2018</v>
      </c>
      <c r="N16" s="33">
        <f t="shared" si="0"/>
        <v>43220.000220240065</v>
      </c>
      <c r="O16" s="32">
        <v>43225</v>
      </c>
      <c r="P16" s="73">
        <v>5</v>
      </c>
      <c r="Q16" s="73">
        <v>5</v>
      </c>
      <c r="R16" s="73">
        <v>2018</v>
      </c>
      <c r="S16" s="33">
        <f t="shared" si="1"/>
        <v>43225.000141582896</v>
      </c>
      <c r="T16" s="28">
        <v>12</v>
      </c>
      <c r="U16" s="28">
        <v>3</v>
      </c>
      <c r="V16" s="28">
        <v>3</v>
      </c>
      <c r="W16" s="28">
        <v>6</v>
      </c>
      <c r="X16" s="28">
        <v>7</v>
      </c>
      <c r="Y16" s="73">
        <f t="shared" si="2"/>
        <v>31</v>
      </c>
      <c r="Z16" s="73">
        <v>21</v>
      </c>
      <c r="AA16" s="28">
        <v>2</v>
      </c>
      <c r="AB16" s="28">
        <v>3</v>
      </c>
      <c r="AC16" s="28">
        <v>1</v>
      </c>
      <c r="AD16" s="28">
        <v>3</v>
      </c>
      <c r="AE16" s="28">
        <v>1</v>
      </c>
      <c r="AF16" s="73">
        <f t="shared" si="3"/>
        <v>10</v>
      </c>
      <c r="AG16" s="73">
        <v>7</v>
      </c>
      <c r="AH16" s="73">
        <f t="shared" si="4"/>
        <v>14</v>
      </c>
      <c r="AI16" s="73">
        <f t="shared" si="4"/>
        <v>6</v>
      </c>
      <c r="AJ16" s="73">
        <f t="shared" si="4"/>
        <v>4</v>
      </c>
      <c r="AK16" s="73">
        <f t="shared" si="4"/>
        <v>9</v>
      </c>
      <c r="AL16" s="73">
        <f t="shared" si="4"/>
        <v>8</v>
      </c>
      <c r="AM16" s="73">
        <f t="shared" si="5"/>
        <v>41</v>
      </c>
      <c r="AN16" s="28">
        <v>10</v>
      </c>
      <c r="AO16" s="28">
        <v>4</v>
      </c>
      <c r="AP16" s="28">
        <v>3</v>
      </c>
      <c r="AQ16" s="28">
        <v>6</v>
      </c>
      <c r="AR16" s="28">
        <v>5</v>
      </c>
      <c r="AS16" s="73">
        <v>28</v>
      </c>
      <c r="AT16" s="71"/>
      <c r="AU16" s="71"/>
      <c r="AV16" s="71"/>
      <c r="AW16" s="71"/>
      <c r="AX16" s="71"/>
      <c r="AY16" s="36">
        <v>34</v>
      </c>
    </row>
    <row r="17" spans="1:51" ht="22.9" customHeight="1">
      <c r="A17" s="28" t="s">
        <v>24</v>
      </c>
      <c r="B17" s="25" t="s">
        <v>25</v>
      </c>
      <c r="C17" s="73" t="s">
        <v>9</v>
      </c>
      <c r="D17" s="73" t="s">
        <v>10</v>
      </c>
      <c r="E17" s="28" t="s">
        <v>26</v>
      </c>
      <c r="F17" s="73">
        <v>2</v>
      </c>
      <c r="G17" s="28" t="s">
        <v>27</v>
      </c>
      <c r="H17" s="28" t="s">
        <v>28</v>
      </c>
      <c r="I17" s="28" t="s">
        <v>29</v>
      </c>
      <c r="J17" s="32">
        <v>43227</v>
      </c>
      <c r="K17" s="73">
        <v>7</v>
      </c>
      <c r="L17" s="73">
        <v>5</v>
      </c>
      <c r="M17" s="73">
        <v>2018</v>
      </c>
      <c r="N17" s="33">
        <f t="shared" si="0"/>
        <v>43227.000220240065</v>
      </c>
      <c r="O17" s="32">
        <v>43232</v>
      </c>
      <c r="P17" s="73">
        <v>12</v>
      </c>
      <c r="Q17" s="73">
        <v>5</v>
      </c>
      <c r="R17" s="73">
        <v>2018</v>
      </c>
      <c r="S17" s="33">
        <f t="shared" si="1"/>
        <v>43232.000141582896</v>
      </c>
      <c r="T17" s="28">
        <v>26</v>
      </c>
      <c r="U17" s="28">
        <v>18</v>
      </c>
      <c r="V17" s="28">
        <v>5</v>
      </c>
      <c r="W17" s="28">
        <v>13</v>
      </c>
      <c r="X17" s="28">
        <v>5</v>
      </c>
      <c r="Y17" s="73">
        <f t="shared" si="2"/>
        <v>67</v>
      </c>
      <c r="Z17" s="73">
        <v>35</v>
      </c>
      <c r="AA17" s="28">
        <v>11</v>
      </c>
      <c r="AB17" s="28">
        <v>2</v>
      </c>
      <c r="AC17" s="28">
        <v>18</v>
      </c>
      <c r="AD17" s="28">
        <v>2</v>
      </c>
      <c r="AE17" s="28">
        <v>6</v>
      </c>
      <c r="AF17" s="73">
        <f t="shared" si="3"/>
        <v>39</v>
      </c>
      <c r="AG17" s="73">
        <v>19</v>
      </c>
      <c r="AH17" s="73">
        <f t="shared" si="4"/>
        <v>37</v>
      </c>
      <c r="AI17" s="73">
        <f t="shared" si="4"/>
        <v>20</v>
      </c>
      <c r="AJ17" s="73">
        <f t="shared" si="4"/>
        <v>23</v>
      </c>
      <c r="AK17" s="73">
        <f t="shared" si="4"/>
        <v>15</v>
      </c>
      <c r="AL17" s="73">
        <f t="shared" si="4"/>
        <v>11</v>
      </c>
      <c r="AM17" s="73">
        <f t="shared" si="5"/>
        <v>106</v>
      </c>
      <c r="AN17" s="28">
        <v>14</v>
      </c>
      <c r="AO17" s="28">
        <v>10</v>
      </c>
      <c r="AP17" s="28">
        <v>13</v>
      </c>
      <c r="AQ17" s="28">
        <v>8</v>
      </c>
      <c r="AR17" s="28">
        <v>9</v>
      </c>
      <c r="AS17" s="73">
        <v>54</v>
      </c>
      <c r="AT17" s="71"/>
      <c r="AU17" s="71"/>
      <c r="AV17" s="71"/>
      <c r="AW17" s="71"/>
      <c r="AX17" s="71"/>
      <c r="AY17" s="36">
        <v>22</v>
      </c>
    </row>
    <row r="18" spans="1:51" ht="22.9" customHeight="1">
      <c r="A18" s="28" t="s">
        <v>24</v>
      </c>
      <c r="B18" s="25" t="s">
        <v>30</v>
      </c>
      <c r="C18" s="73" t="s">
        <v>9</v>
      </c>
      <c r="D18" s="73" t="s">
        <v>10</v>
      </c>
      <c r="E18" s="28" t="s">
        <v>26</v>
      </c>
      <c r="F18" s="73">
        <v>2</v>
      </c>
      <c r="G18" s="28" t="s">
        <v>27</v>
      </c>
      <c r="H18" s="28" t="s">
        <v>28</v>
      </c>
      <c r="I18" s="28" t="s">
        <v>29</v>
      </c>
      <c r="J18" s="32">
        <v>43227</v>
      </c>
      <c r="K18" s="73">
        <v>7</v>
      </c>
      <c r="L18" s="73">
        <v>5</v>
      </c>
      <c r="M18" s="73">
        <v>2018</v>
      </c>
      <c r="N18" s="33">
        <f t="shared" si="0"/>
        <v>43227.000220240065</v>
      </c>
      <c r="O18" s="32">
        <v>43232</v>
      </c>
      <c r="P18" s="73">
        <v>12</v>
      </c>
      <c r="Q18" s="73">
        <v>5</v>
      </c>
      <c r="R18" s="73">
        <v>2018</v>
      </c>
      <c r="S18" s="33">
        <f t="shared" si="1"/>
        <v>43232.000141582896</v>
      </c>
      <c r="T18" s="28">
        <v>19</v>
      </c>
      <c r="U18" s="28">
        <v>8</v>
      </c>
      <c r="V18" s="28">
        <v>6</v>
      </c>
      <c r="W18" s="28">
        <v>6</v>
      </c>
      <c r="X18" s="28">
        <v>3</v>
      </c>
      <c r="Y18" s="73">
        <f t="shared" si="2"/>
        <v>42</v>
      </c>
      <c r="Z18" s="73">
        <v>29</v>
      </c>
      <c r="AA18" s="28">
        <v>2</v>
      </c>
      <c r="AB18" s="28">
        <v>2</v>
      </c>
      <c r="AC18" s="28">
        <v>6</v>
      </c>
      <c r="AD18" s="28">
        <v>2</v>
      </c>
      <c r="AE18" s="28">
        <v>2</v>
      </c>
      <c r="AF18" s="73">
        <f t="shared" si="3"/>
        <v>14</v>
      </c>
      <c r="AG18" s="73">
        <v>7</v>
      </c>
      <c r="AH18" s="73">
        <f t="shared" si="4"/>
        <v>21</v>
      </c>
      <c r="AI18" s="73">
        <f t="shared" si="4"/>
        <v>10</v>
      </c>
      <c r="AJ18" s="73">
        <f t="shared" si="4"/>
        <v>12</v>
      </c>
      <c r="AK18" s="73">
        <f t="shared" si="4"/>
        <v>8</v>
      </c>
      <c r="AL18" s="73">
        <f t="shared" si="4"/>
        <v>5</v>
      </c>
      <c r="AM18" s="73">
        <f t="shared" si="5"/>
        <v>56</v>
      </c>
      <c r="AN18" s="28">
        <v>13</v>
      </c>
      <c r="AO18" s="28">
        <v>6</v>
      </c>
      <c r="AP18" s="28">
        <v>6</v>
      </c>
      <c r="AQ18" s="28">
        <v>4</v>
      </c>
      <c r="AR18" s="28">
        <v>7</v>
      </c>
      <c r="AS18" s="73">
        <v>36</v>
      </c>
      <c r="AT18" s="71"/>
      <c r="AU18" s="71"/>
      <c r="AV18" s="71"/>
      <c r="AW18" s="71"/>
      <c r="AX18" s="71"/>
      <c r="AY18" s="36">
        <v>19</v>
      </c>
    </row>
    <row r="19" spans="1:51" ht="22.9" customHeight="1">
      <c r="A19" s="28" t="s">
        <v>24</v>
      </c>
      <c r="B19" s="25" t="s">
        <v>41</v>
      </c>
      <c r="C19" s="73" t="s">
        <v>9</v>
      </c>
      <c r="D19" s="73" t="s">
        <v>10</v>
      </c>
      <c r="E19" s="28" t="s">
        <v>26</v>
      </c>
      <c r="F19" s="73">
        <v>2</v>
      </c>
      <c r="G19" s="28" t="s">
        <v>32</v>
      </c>
      <c r="H19" s="28" t="s">
        <v>33</v>
      </c>
      <c r="I19" s="28" t="s">
        <v>29</v>
      </c>
      <c r="J19" s="32">
        <v>43227</v>
      </c>
      <c r="K19" s="73">
        <v>7</v>
      </c>
      <c r="L19" s="73">
        <v>5</v>
      </c>
      <c r="M19" s="73">
        <v>2018</v>
      </c>
      <c r="N19" s="33">
        <f t="shared" si="0"/>
        <v>43227.000220240065</v>
      </c>
      <c r="O19" s="32">
        <v>43232</v>
      </c>
      <c r="P19" s="73">
        <v>12</v>
      </c>
      <c r="Q19" s="73">
        <v>5</v>
      </c>
      <c r="R19" s="73">
        <v>2018</v>
      </c>
      <c r="S19" s="33">
        <f t="shared" si="1"/>
        <v>43232.000141582896</v>
      </c>
      <c r="T19" s="28">
        <v>6</v>
      </c>
      <c r="U19" s="28">
        <v>6</v>
      </c>
      <c r="V19" s="28">
        <v>4</v>
      </c>
      <c r="W19" s="28">
        <v>8</v>
      </c>
      <c r="X19" s="28">
        <v>9</v>
      </c>
      <c r="Y19" s="73">
        <f t="shared" si="2"/>
        <v>33</v>
      </c>
      <c r="Z19" s="73">
        <v>20</v>
      </c>
      <c r="AA19" s="28">
        <v>4</v>
      </c>
      <c r="AB19" s="28">
        <v>3</v>
      </c>
      <c r="AC19" s="28">
        <v>1</v>
      </c>
      <c r="AD19" s="28">
        <v>6</v>
      </c>
      <c r="AE19" s="28">
        <v>4</v>
      </c>
      <c r="AF19" s="73">
        <f t="shared" si="3"/>
        <v>18</v>
      </c>
      <c r="AG19" s="73">
        <v>11</v>
      </c>
      <c r="AH19" s="73">
        <f t="shared" si="4"/>
        <v>10</v>
      </c>
      <c r="AI19" s="73">
        <f t="shared" si="4"/>
        <v>9</v>
      </c>
      <c r="AJ19" s="73">
        <f t="shared" si="4"/>
        <v>5</v>
      </c>
      <c r="AK19" s="73">
        <f t="shared" si="4"/>
        <v>14</v>
      </c>
      <c r="AL19" s="73">
        <f t="shared" si="4"/>
        <v>13</v>
      </c>
      <c r="AM19" s="73">
        <f t="shared" si="5"/>
        <v>51</v>
      </c>
      <c r="AN19" s="28">
        <v>5</v>
      </c>
      <c r="AO19" s="28">
        <v>4</v>
      </c>
      <c r="AP19" s="28">
        <v>5</v>
      </c>
      <c r="AQ19" s="28">
        <v>8</v>
      </c>
      <c r="AR19" s="28">
        <v>9</v>
      </c>
      <c r="AS19" s="73">
        <v>31</v>
      </c>
      <c r="AT19" s="71"/>
      <c r="AU19" s="71"/>
      <c r="AV19" s="71"/>
      <c r="AW19" s="71"/>
      <c r="AX19" s="71"/>
      <c r="AY19" s="36">
        <v>18</v>
      </c>
    </row>
    <row r="20" spans="1:51" ht="22.9" customHeight="1">
      <c r="A20" s="28" t="s">
        <v>35</v>
      </c>
      <c r="B20" s="28" t="s">
        <v>25</v>
      </c>
      <c r="C20" s="73" t="s">
        <v>9</v>
      </c>
      <c r="D20" s="73" t="s">
        <v>10</v>
      </c>
      <c r="E20" s="28" t="s">
        <v>26</v>
      </c>
      <c r="F20" s="73">
        <v>2</v>
      </c>
      <c r="G20" s="28" t="s">
        <v>27</v>
      </c>
      <c r="H20" s="28" t="s">
        <v>28</v>
      </c>
      <c r="I20" s="28" t="s">
        <v>29</v>
      </c>
      <c r="J20" s="32" t="s">
        <v>44</v>
      </c>
      <c r="K20" s="73">
        <v>14</v>
      </c>
      <c r="L20" s="73">
        <v>5</v>
      </c>
      <c r="M20" s="73">
        <v>2018</v>
      </c>
      <c r="N20" s="33">
        <f t="shared" si="0"/>
        <v>43234.000220240065</v>
      </c>
      <c r="O20" s="28" t="s">
        <v>45</v>
      </c>
      <c r="P20" s="73">
        <v>19</v>
      </c>
      <c r="Q20" s="73">
        <v>5</v>
      </c>
      <c r="R20" s="73">
        <v>2018</v>
      </c>
      <c r="S20" s="33">
        <f t="shared" si="1"/>
        <v>43239.000141582896</v>
      </c>
      <c r="T20" s="28">
        <v>31</v>
      </c>
      <c r="U20" s="28">
        <v>14</v>
      </c>
      <c r="V20" s="28">
        <v>15</v>
      </c>
      <c r="W20" s="28">
        <v>14</v>
      </c>
      <c r="X20" s="28">
        <v>10</v>
      </c>
      <c r="Y20" s="73">
        <f t="shared" si="2"/>
        <v>84</v>
      </c>
      <c r="Z20" s="73">
        <v>33</v>
      </c>
      <c r="AA20" s="28">
        <v>10</v>
      </c>
      <c r="AB20" s="28">
        <v>11</v>
      </c>
      <c r="AC20" s="28">
        <v>16</v>
      </c>
      <c r="AD20" s="28">
        <v>10</v>
      </c>
      <c r="AE20" s="28">
        <v>3</v>
      </c>
      <c r="AF20" s="73">
        <f t="shared" si="3"/>
        <v>50</v>
      </c>
      <c r="AG20" s="73">
        <v>22</v>
      </c>
      <c r="AH20" s="73">
        <f t="shared" si="4"/>
        <v>41</v>
      </c>
      <c r="AI20" s="73">
        <f t="shared" si="4"/>
        <v>25</v>
      </c>
      <c r="AJ20" s="73">
        <f t="shared" si="4"/>
        <v>31</v>
      </c>
      <c r="AK20" s="73">
        <f t="shared" si="4"/>
        <v>24</v>
      </c>
      <c r="AL20" s="73">
        <f t="shared" si="4"/>
        <v>13</v>
      </c>
      <c r="AM20" s="73">
        <f t="shared" si="5"/>
        <v>134</v>
      </c>
      <c r="AN20" s="28">
        <v>15</v>
      </c>
      <c r="AO20" s="28">
        <v>9</v>
      </c>
      <c r="AP20" s="28">
        <v>12</v>
      </c>
      <c r="AQ20" s="28">
        <v>11</v>
      </c>
      <c r="AR20" s="28">
        <v>8</v>
      </c>
      <c r="AS20" s="73">
        <v>55</v>
      </c>
      <c r="AT20" s="71"/>
      <c r="AU20" s="71"/>
      <c r="AV20" s="71"/>
      <c r="AW20" s="71"/>
      <c r="AX20" s="71"/>
      <c r="AY20" s="36">
        <v>7</v>
      </c>
    </row>
    <row r="21" spans="1:51" ht="22.9" customHeight="1">
      <c r="A21" s="28" t="s">
        <v>35</v>
      </c>
      <c r="B21" s="28" t="s">
        <v>30</v>
      </c>
      <c r="C21" s="73" t="s">
        <v>9</v>
      </c>
      <c r="D21" s="73" t="s">
        <v>10</v>
      </c>
      <c r="E21" s="28" t="s">
        <v>26</v>
      </c>
      <c r="F21" s="73">
        <v>2</v>
      </c>
      <c r="G21" s="28" t="s">
        <v>27</v>
      </c>
      <c r="H21" s="28" t="s">
        <v>28</v>
      </c>
      <c r="I21" s="28" t="s">
        <v>29</v>
      </c>
      <c r="J21" s="32" t="s">
        <v>44</v>
      </c>
      <c r="K21" s="73">
        <v>14</v>
      </c>
      <c r="L21" s="73">
        <v>5</v>
      </c>
      <c r="M21" s="73">
        <v>2018</v>
      </c>
      <c r="N21" s="33">
        <f t="shared" si="0"/>
        <v>43234.000220240065</v>
      </c>
      <c r="O21" s="28" t="s">
        <v>45</v>
      </c>
      <c r="P21" s="73">
        <v>19</v>
      </c>
      <c r="Q21" s="73">
        <v>5</v>
      </c>
      <c r="R21" s="73">
        <v>2018</v>
      </c>
      <c r="S21" s="33">
        <f t="shared" si="1"/>
        <v>43239.000141582896</v>
      </c>
      <c r="T21" s="28">
        <v>13</v>
      </c>
      <c r="U21" s="28">
        <v>9</v>
      </c>
      <c r="V21" s="28">
        <v>6</v>
      </c>
      <c r="W21" s="28">
        <v>5</v>
      </c>
      <c r="X21" s="28">
        <v>5</v>
      </c>
      <c r="Y21" s="73">
        <f t="shared" si="2"/>
        <v>38</v>
      </c>
      <c r="Z21" s="73">
        <v>24</v>
      </c>
      <c r="AA21" s="28">
        <v>0</v>
      </c>
      <c r="AB21" s="28">
        <v>0</v>
      </c>
      <c r="AC21" s="28">
        <v>9</v>
      </c>
      <c r="AD21" s="28">
        <v>0</v>
      </c>
      <c r="AE21" s="28">
        <v>0</v>
      </c>
      <c r="AF21" s="73">
        <f t="shared" si="3"/>
        <v>9</v>
      </c>
      <c r="AG21" s="73">
        <v>9</v>
      </c>
      <c r="AH21" s="73">
        <f t="shared" si="4"/>
        <v>13</v>
      </c>
      <c r="AI21" s="73">
        <f t="shared" si="4"/>
        <v>9</v>
      </c>
      <c r="AJ21" s="73">
        <f t="shared" si="4"/>
        <v>15</v>
      </c>
      <c r="AK21" s="73">
        <f t="shared" si="4"/>
        <v>5</v>
      </c>
      <c r="AL21" s="73">
        <f t="shared" si="4"/>
        <v>5</v>
      </c>
      <c r="AM21" s="73">
        <f t="shared" si="5"/>
        <v>47</v>
      </c>
      <c r="AN21" s="28">
        <v>9</v>
      </c>
      <c r="AO21" s="28">
        <v>4</v>
      </c>
      <c r="AP21" s="28">
        <v>10</v>
      </c>
      <c r="AQ21" s="28">
        <v>5</v>
      </c>
      <c r="AR21" s="28">
        <v>5</v>
      </c>
      <c r="AS21" s="73">
        <v>33</v>
      </c>
      <c r="AT21" s="71"/>
      <c r="AU21" s="71"/>
      <c r="AV21" s="71"/>
      <c r="AW21" s="71"/>
      <c r="AX21" s="71"/>
      <c r="AY21" s="36">
        <v>9</v>
      </c>
    </row>
    <row r="22" spans="1:51" ht="22.9" customHeight="1">
      <c r="A22" s="28" t="s">
        <v>35</v>
      </c>
      <c r="B22" s="28" t="s">
        <v>46</v>
      </c>
      <c r="C22" s="73" t="s">
        <v>9</v>
      </c>
      <c r="D22" s="73" t="s">
        <v>10</v>
      </c>
      <c r="E22" s="28" t="s">
        <v>26</v>
      </c>
      <c r="F22" s="73">
        <v>2</v>
      </c>
      <c r="G22" s="28" t="s">
        <v>32</v>
      </c>
      <c r="H22" s="28" t="s">
        <v>33</v>
      </c>
      <c r="I22" s="28" t="s">
        <v>29</v>
      </c>
      <c r="J22" s="32" t="s">
        <v>44</v>
      </c>
      <c r="K22" s="73">
        <v>14</v>
      </c>
      <c r="L22" s="73">
        <v>5</v>
      </c>
      <c r="M22" s="73">
        <v>2018</v>
      </c>
      <c r="N22" s="33">
        <f t="shared" si="0"/>
        <v>43234.000220240065</v>
      </c>
      <c r="O22" s="28" t="s">
        <v>45</v>
      </c>
      <c r="P22" s="73">
        <v>19</v>
      </c>
      <c r="Q22" s="73">
        <v>5</v>
      </c>
      <c r="R22" s="73">
        <v>2018</v>
      </c>
      <c r="S22" s="33">
        <f t="shared" si="1"/>
        <v>43239.000141582896</v>
      </c>
      <c r="T22" s="28">
        <v>13</v>
      </c>
      <c r="U22" s="28">
        <v>8</v>
      </c>
      <c r="V22" s="28">
        <v>10</v>
      </c>
      <c r="W22" s="28">
        <v>19</v>
      </c>
      <c r="X22" s="28">
        <v>12</v>
      </c>
      <c r="Y22" s="73">
        <f t="shared" si="2"/>
        <v>62</v>
      </c>
      <c r="Z22" s="73">
        <v>34</v>
      </c>
      <c r="AA22" s="28">
        <v>2</v>
      </c>
      <c r="AB22" s="28">
        <v>3</v>
      </c>
      <c r="AC22" s="28">
        <v>5</v>
      </c>
      <c r="AD22" s="28">
        <v>4</v>
      </c>
      <c r="AE22" s="28">
        <v>1</v>
      </c>
      <c r="AF22" s="73">
        <f t="shared" si="3"/>
        <v>15</v>
      </c>
      <c r="AG22" s="73">
        <v>7</v>
      </c>
      <c r="AH22" s="73">
        <f t="shared" si="4"/>
        <v>15</v>
      </c>
      <c r="AI22" s="73">
        <f t="shared" si="4"/>
        <v>11</v>
      </c>
      <c r="AJ22" s="73">
        <f t="shared" si="4"/>
        <v>15</v>
      </c>
      <c r="AK22" s="73">
        <f t="shared" si="4"/>
        <v>23</v>
      </c>
      <c r="AL22" s="73">
        <f t="shared" si="4"/>
        <v>13</v>
      </c>
      <c r="AM22" s="73">
        <f t="shared" si="5"/>
        <v>77</v>
      </c>
      <c r="AN22" s="28">
        <v>7</v>
      </c>
      <c r="AO22" s="28">
        <v>6</v>
      </c>
      <c r="AP22" s="28">
        <v>7</v>
      </c>
      <c r="AQ22" s="28">
        <v>11</v>
      </c>
      <c r="AR22" s="28">
        <v>10</v>
      </c>
      <c r="AS22" s="73">
        <v>41</v>
      </c>
      <c r="AT22" s="71"/>
      <c r="AU22" s="71"/>
      <c r="AV22" s="71"/>
      <c r="AW22" s="71"/>
      <c r="AX22" s="71"/>
      <c r="AY22" s="36">
        <v>22</v>
      </c>
    </row>
    <row r="23" spans="1:51" ht="22.9" customHeight="1">
      <c r="A23" s="28" t="s">
        <v>38</v>
      </c>
      <c r="B23" s="28" t="s">
        <v>25</v>
      </c>
      <c r="C23" s="73" t="s">
        <v>9</v>
      </c>
      <c r="D23" s="73" t="s">
        <v>10</v>
      </c>
      <c r="E23" s="28" t="s">
        <v>26</v>
      </c>
      <c r="F23" s="73">
        <v>2</v>
      </c>
      <c r="G23" s="73" t="s">
        <v>27</v>
      </c>
      <c r="H23" s="28" t="s">
        <v>28</v>
      </c>
      <c r="I23" s="28" t="s">
        <v>29</v>
      </c>
      <c r="J23" s="32" t="s">
        <v>47</v>
      </c>
      <c r="K23" s="73">
        <v>21</v>
      </c>
      <c r="L23" s="73">
        <v>5</v>
      </c>
      <c r="M23" s="73">
        <v>2018</v>
      </c>
      <c r="N23" s="33">
        <f t="shared" si="0"/>
        <v>43241.000220240065</v>
      </c>
      <c r="O23" s="28" t="s">
        <v>48</v>
      </c>
      <c r="P23" s="73">
        <v>26</v>
      </c>
      <c r="Q23" s="73">
        <v>5</v>
      </c>
      <c r="R23" s="73">
        <v>2018</v>
      </c>
      <c r="S23" s="33">
        <f t="shared" si="1"/>
        <v>43246.000141582896</v>
      </c>
      <c r="T23" s="28">
        <v>11</v>
      </c>
      <c r="U23" s="28">
        <v>6</v>
      </c>
      <c r="V23" s="28">
        <v>7</v>
      </c>
      <c r="W23" s="28">
        <v>16</v>
      </c>
      <c r="X23" s="28">
        <v>13</v>
      </c>
      <c r="Y23" s="73">
        <f t="shared" si="2"/>
        <v>53</v>
      </c>
      <c r="Z23" s="73">
        <v>29</v>
      </c>
      <c r="AA23" s="28">
        <v>5</v>
      </c>
      <c r="AB23" s="28">
        <v>4</v>
      </c>
      <c r="AC23" s="28">
        <v>5</v>
      </c>
      <c r="AD23" s="28">
        <v>14</v>
      </c>
      <c r="AE23" s="28">
        <v>15</v>
      </c>
      <c r="AF23" s="73">
        <f t="shared" si="3"/>
        <v>43</v>
      </c>
      <c r="AG23" s="73">
        <v>20</v>
      </c>
      <c r="AH23" s="73">
        <f t="shared" si="4"/>
        <v>16</v>
      </c>
      <c r="AI23" s="73">
        <f t="shared" si="4"/>
        <v>10</v>
      </c>
      <c r="AJ23" s="73">
        <f t="shared" si="4"/>
        <v>12</v>
      </c>
      <c r="AK23" s="73">
        <f t="shared" si="4"/>
        <v>30</v>
      </c>
      <c r="AL23" s="73">
        <f t="shared" si="4"/>
        <v>28</v>
      </c>
      <c r="AM23" s="73">
        <f t="shared" si="5"/>
        <v>96</v>
      </c>
      <c r="AN23" s="28">
        <v>8</v>
      </c>
      <c r="AO23" s="28">
        <v>5</v>
      </c>
      <c r="AP23" s="28">
        <v>6</v>
      </c>
      <c r="AQ23" s="28">
        <v>16</v>
      </c>
      <c r="AR23" s="28">
        <v>14</v>
      </c>
      <c r="AS23" s="73">
        <v>49</v>
      </c>
      <c r="AT23" s="71"/>
      <c r="AU23" s="71"/>
      <c r="AV23" s="71"/>
      <c r="AW23" s="71"/>
      <c r="AX23" s="71"/>
      <c r="AY23" s="36">
        <v>11</v>
      </c>
    </row>
    <row r="24" spans="1:51" ht="22.9" customHeight="1">
      <c r="A24" s="28" t="s">
        <v>38</v>
      </c>
      <c r="B24" s="28" t="s">
        <v>30</v>
      </c>
      <c r="C24" s="73" t="s">
        <v>9</v>
      </c>
      <c r="D24" s="73" t="s">
        <v>10</v>
      </c>
      <c r="E24" s="28" t="s">
        <v>26</v>
      </c>
      <c r="F24" s="73">
        <v>2</v>
      </c>
      <c r="G24" s="73" t="s">
        <v>27</v>
      </c>
      <c r="H24" s="28" t="s">
        <v>28</v>
      </c>
      <c r="I24" s="28" t="s">
        <v>29</v>
      </c>
      <c r="J24" s="32" t="s">
        <v>47</v>
      </c>
      <c r="K24" s="73">
        <v>21</v>
      </c>
      <c r="L24" s="73">
        <v>5</v>
      </c>
      <c r="M24" s="73">
        <v>2018</v>
      </c>
      <c r="N24" s="33">
        <f t="shared" si="0"/>
        <v>43241.000220240065</v>
      </c>
      <c r="O24" s="28" t="s">
        <v>48</v>
      </c>
      <c r="P24" s="73">
        <v>26</v>
      </c>
      <c r="Q24" s="73">
        <v>5</v>
      </c>
      <c r="R24" s="73">
        <v>2018</v>
      </c>
      <c r="S24" s="33">
        <f t="shared" si="1"/>
        <v>43246.000141582896</v>
      </c>
      <c r="T24" s="28">
        <v>15</v>
      </c>
      <c r="U24" s="28">
        <v>9</v>
      </c>
      <c r="V24" s="28">
        <v>10</v>
      </c>
      <c r="W24" s="28">
        <v>10</v>
      </c>
      <c r="X24" s="28">
        <v>11</v>
      </c>
      <c r="Y24" s="73">
        <f t="shared" si="2"/>
        <v>55</v>
      </c>
      <c r="Z24" s="73">
        <v>29</v>
      </c>
      <c r="AA24" s="28">
        <v>0</v>
      </c>
      <c r="AB24" s="28">
        <v>0</v>
      </c>
      <c r="AC24" s="28">
        <v>5</v>
      </c>
      <c r="AD24" s="28">
        <v>0</v>
      </c>
      <c r="AE24" s="28">
        <v>2</v>
      </c>
      <c r="AF24" s="73">
        <f t="shared" si="3"/>
        <v>7</v>
      </c>
      <c r="AG24" s="73">
        <v>7</v>
      </c>
      <c r="AH24" s="73">
        <f t="shared" si="4"/>
        <v>15</v>
      </c>
      <c r="AI24" s="73">
        <f t="shared" si="4"/>
        <v>9</v>
      </c>
      <c r="AJ24" s="73">
        <f t="shared" si="4"/>
        <v>15</v>
      </c>
      <c r="AK24" s="73">
        <f t="shared" si="4"/>
        <v>10</v>
      </c>
      <c r="AL24" s="73">
        <f t="shared" si="4"/>
        <v>13</v>
      </c>
      <c r="AM24" s="73">
        <f t="shared" si="5"/>
        <v>62</v>
      </c>
      <c r="AN24" s="28">
        <v>8</v>
      </c>
      <c r="AO24" s="28">
        <v>4</v>
      </c>
      <c r="AP24" s="28">
        <v>7</v>
      </c>
      <c r="AQ24" s="28">
        <v>8</v>
      </c>
      <c r="AR24" s="28">
        <v>9</v>
      </c>
      <c r="AS24" s="73">
        <v>36</v>
      </c>
      <c r="AT24" s="71"/>
      <c r="AU24" s="71"/>
      <c r="AV24" s="71"/>
      <c r="AW24" s="71"/>
      <c r="AX24" s="71"/>
      <c r="AY24" s="36">
        <v>32</v>
      </c>
    </row>
    <row r="25" spans="1:51" ht="22.9" customHeight="1">
      <c r="A25" s="28" t="s">
        <v>38</v>
      </c>
      <c r="B25" s="28" t="s">
        <v>46</v>
      </c>
      <c r="C25" s="73" t="s">
        <v>9</v>
      </c>
      <c r="D25" s="73" t="s">
        <v>10</v>
      </c>
      <c r="E25" s="28" t="s">
        <v>26</v>
      </c>
      <c r="F25" s="73">
        <v>2</v>
      </c>
      <c r="G25" s="28" t="s">
        <v>32</v>
      </c>
      <c r="H25" s="28" t="s">
        <v>33</v>
      </c>
      <c r="I25" s="28" t="s">
        <v>29</v>
      </c>
      <c r="J25" s="32" t="s">
        <v>47</v>
      </c>
      <c r="K25" s="73">
        <v>21</v>
      </c>
      <c r="L25" s="73">
        <v>5</v>
      </c>
      <c r="M25" s="73">
        <v>2018</v>
      </c>
      <c r="N25" s="33">
        <f t="shared" si="0"/>
        <v>43241.000220240065</v>
      </c>
      <c r="O25" s="28" t="s">
        <v>48</v>
      </c>
      <c r="P25" s="73">
        <v>26</v>
      </c>
      <c r="Q25" s="73">
        <v>5</v>
      </c>
      <c r="R25" s="73">
        <v>2018</v>
      </c>
      <c r="S25" s="33">
        <f t="shared" si="1"/>
        <v>43246.000141582896</v>
      </c>
      <c r="T25" s="28">
        <v>12</v>
      </c>
      <c r="U25" s="28">
        <v>5</v>
      </c>
      <c r="V25" s="28">
        <v>7</v>
      </c>
      <c r="W25" s="28">
        <v>9</v>
      </c>
      <c r="X25" s="28">
        <v>3</v>
      </c>
      <c r="Y25" s="73">
        <f t="shared" si="2"/>
        <v>36</v>
      </c>
      <c r="Z25" s="73">
        <v>22</v>
      </c>
      <c r="AA25" s="28">
        <v>4</v>
      </c>
      <c r="AB25" s="28">
        <v>1</v>
      </c>
      <c r="AC25" s="28">
        <v>6</v>
      </c>
      <c r="AD25" s="28">
        <v>4</v>
      </c>
      <c r="AE25" s="28">
        <v>4</v>
      </c>
      <c r="AF25" s="73">
        <f t="shared" si="3"/>
        <v>19</v>
      </c>
      <c r="AG25" s="73">
        <v>11</v>
      </c>
      <c r="AH25" s="73">
        <f t="shared" si="4"/>
        <v>16</v>
      </c>
      <c r="AI25" s="73">
        <f t="shared" si="4"/>
        <v>6</v>
      </c>
      <c r="AJ25" s="73">
        <f t="shared" si="4"/>
        <v>13</v>
      </c>
      <c r="AK25" s="73">
        <f t="shared" si="4"/>
        <v>13</v>
      </c>
      <c r="AL25" s="73">
        <f t="shared" si="4"/>
        <v>7</v>
      </c>
      <c r="AM25" s="73">
        <f t="shared" si="5"/>
        <v>55</v>
      </c>
      <c r="AN25" s="28">
        <v>6</v>
      </c>
      <c r="AO25" s="28">
        <v>4</v>
      </c>
      <c r="AP25" s="28">
        <v>8</v>
      </c>
      <c r="AQ25" s="28">
        <v>9</v>
      </c>
      <c r="AR25" s="28">
        <v>6</v>
      </c>
      <c r="AS25" s="73">
        <v>33</v>
      </c>
      <c r="AT25" s="71"/>
      <c r="AU25" s="71"/>
      <c r="AV25" s="71"/>
      <c r="AW25" s="71"/>
      <c r="AX25" s="71"/>
      <c r="AY25" s="36">
        <v>41</v>
      </c>
    </row>
    <row r="26" spans="1:51" ht="22.9" customHeight="1">
      <c r="A26" s="28" t="s">
        <v>49</v>
      </c>
      <c r="B26" s="28" t="s">
        <v>25</v>
      </c>
      <c r="C26" s="73" t="s">
        <v>9</v>
      </c>
      <c r="D26" s="73" t="s">
        <v>10</v>
      </c>
      <c r="E26" s="28" t="s">
        <v>26</v>
      </c>
      <c r="F26" s="73">
        <v>2</v>
      </c>
      <c r="G26" s="28" t="s">
        <v>27</v>
      </c>
      <c r="H26" s="28" t="s">
        <v>28</v>
      </c>
      <c r="I26" s="28" t="s">
        <v>29</v>
      </c>
      <c r="J26" s="32" t="s">
        <v>50</v>
      </c>
      <c r="K26" s="73">
        <v>28</v>
      </c>
      <c r="L26" s="73">
        <v>5</v>
      </c>
      <c r="M26" s="73">
        <v>2018</v>
      </c>
      <c r="N26" s="33">
        <f t="shared" si="0"/>
        <v>43248.000220240065</v>
      </c>
      <c r="O26" s="32">
        <v>43253</v>
      </c>
      <c r="P26" s="73">
        <v>2</v>
      </c>
      <c r="Q26" s="73">
        <v>6</v>
      </c>
      <c r="R26" s="73">
        <v>2018</v>
      </c>
      <c r="S26" s="33">
        <f t="shared" si="1"/>
        <v>43253.000141582896</v>
      </c>
      <c r="T26" s="28">
        <v>4</v>
      </c>
      <c r="U26" s="28">
        <v>6</v>
      </c>
      <c r="V26" s="28">
        <v>5</v>
      </c>
      <c r="W26" s="28">
        <v>14</v>
      </c>
      <c r="X26" s="28">
        <v>16</v>
      </c>
      <c r="Y26" s="73">
        <f t="shared" si="2"/>
        <v>45</v>
      </c>
      <c r="Z26" s="73">
        <v>21</v>
      </c>
      <c r="AA26" s="28">
        <v>1</v>
      </c>
      <c r="AB26" s="28">
        <v>0</v>
      </c>
      <c r="AC26" s="28">
        <v>9</v>
      </c>
      <c r="AD26" s="28">
        <v>7</v>
      </c>
      <c r="AE26" s="28">
        <v>11</v>
      </c>
      <c r="AF26" s="73">
        <f t="shared" si="3"/>
        <v>28</v>
      </c>
      <c r="AG26" s="73">
        <v>9</v>
      </c>
      <c r="AH26" s="73">
        <f t="shared" si="4"/>
        <v>5</v>
      </c>
      <c r="AI26" s="73">
        <f t="shared" si="4"/>
        <v>6</v>
      </c>
      <c r="AJ26" s="73">
        <f t="shared" si="4"/>
        <v>14</v>
      </c>
      <c r="AK26" s="73">
        <f t="shared" si="4"/>
        <v>21</v>
      </c>
      <c r="AL26" s="73">
        <f t="shared" si="4"/>
        <v>27</v>
      </c>
      <c r="AM26" s="73">
        <f t="shared" si="5"/>
        <v>73</v>
      </c>
      <c r="AN26" s="28">
        <v>3</v>
      </c>
      <c r="AO26" s="28">
        <v>3</v>
      </c>
      <c r="AP26" s="28">
        <v>7</v>
      </c>
      <c r="AQ26" s="28">
        <v>9</v>
      </c>
      <c r="AR26" s="28">
        <v>8</v>
      </c>
      <c r="AS26" s="73">
        <v>30</v>
      </c>
      <c r="AT26" s="71"/>
      <c r="AU26" s="71"/>
      <c r="AV26" s="71"/>
      <c r="AW26" s="71"/>
      <c r="AX26" s="71"/>
      <c r="AY26" s="36">
        <v>12</v>
      </c>
    </row>
    <row r="27" spans="1:51" ht="22.9" customHeight="1">
      <c r="A27" s="28" t="s">
        <v>49</v>
      </c>
      <c r="B27" s="28" t="s">
        <v>30</v>
      </c>
      <c r="C27" s="73" t="s">
        <v>9</v>
      </c>
      <c r="D27" s="73" t="s">
        <v>10</v>
      </c>
      <c r="E27" s="28" t="s">
        <v>26</v>
      </c>
      <c r="F27" s="73">
        <v>2</v>
      </c>
      <c r="G27" s="28" t="s">
        <v>27</v>
      </c>
      <c r="H27" s="28" t="s">
        <v>28</v>
      </c>
      <c r="I27" s="28" t="s">
        <v>29</v>
      </c>
      <c r="J27" s="28" t="s">
        <v>50</v>
      </c>
      <c r="K27" s="73">
        <v>28</v>
      </c>
      <c r="L27" s="73">
        <v>5</v>
      </c>
      <c r="M27" s="73">
        <v>2018</v>
      </c>
      <c r="N27" s="33">
        <f t="shared" si="0"/>
        <v>43248.000220240065</v>
      </c>
      <c r="O27" s="32">
        <v>43253</v>
      </c>
      <c r="P27" s="73">
        <v>2</v>
      </c>
      <c r="Q27" s="73">
        <v>6</v>
      </c>
      <c r="R27" s="73">
        <v>2018</v>
      </c>
      <c r="S27" s="33">
        <f t="shared" si="1"/>
        <v>43253.000141582896</v>
      </c>
      <c r="T27" s="28">
        <v>17</v>
      </c>
      <c r="U27" s="28">
        <v>13</v>
      </c>
      <c r="V27" s="28">
        <v>9</v>
      </c>
      <c r="W27" s="28">
        <v>9</v>
      </c>
      <c r="X27" s="28">
        <v>8</v>
      </c>
      <c r="Y27" s="73">
        <f t="shared" si="2"/>
        <v>56</v>
      </c>
      <c r="Z27" s="73">
        <v>28</v>
      </c>
      <c r="AA27" s="28">
        <v>2</v>
      </c>
      <c r="AB27" s="28">
        <v>2</v>
      </c>
      <c r="AC27" s="28">
        <v>6</v>
      </c>
      <c r="AD27" s="28">
        <v>0</v>
      </c>
      <c r="AE27" s="28">
        <v>0</v>
      </c>
      <c r="AF27" s="73">
        <f t="shared" si="3"/>
        <v>10</v>
      </c>
      <c r="AG27" s="73">
        <v>2</v>
      </c>
      <c r="AH27" s="73">
        <f t="shared" si="4"/>
        <v>19</v>
      </c>
      <c r="AI27" s="73">
        <f t="shared" si="4"/>
        <v>15</v>
      </c>
      <c r="AJ27" s="73">
        <f t="shared" si="4"/>
        <v>15</v>
      </c>
      <c r="AK27" s="73">
        <f t="shared" si="4"/>
        <v>9</v>
      </c>
      <c r="AL27" s="73">
        <f t="shared" si="4"/>
        <v>8</v>
      </c>
      <c r="AM27" s="73">
        <f t="shared" si="5"/>
        <v>66</v>
      </c>
      <c r="AN27" s="28">
        <v>3</v>
      </c>
      <c r="AO27" s="28">
        <v>5</v>
      </c>
      <c r="AP27" s="28">
        <v>5</v>
      </c>
      <c r="AQ27" s="28">
        <v>9</v>
      </c>
      <c r="AR27" s="28">
        <v>8</v>
      </c>
      <c r="AS27" s="73">
        <v>30</v>
      </c>
      <c r="AT27" s="71"/>
      <c r="AU27" s="71"/>
      <c r="AV27" s="71"/>
      <c r="AW27" s="71"/>
      <c r="AX27" s="71"/>
      <c r="AY27" s="36">
        <v>17</v>
      </c>
    </row>
    <row r="28" spans="1:51" ht="22.9" customHeight="1">
      <c r="A28" s="28" t="s">
        <v>49</v>
      </c>
      <c r="B28" s="28" t="s">
        <v>46</v>
      </c>
      <c r="C28" s="73" t="s">
        <v>9</v>
      </c>
      <c r="D28" s="73" t="s">
        <v>10</v>
      </c>
      <c r="E28" s="28" t="s">
        <v>26</v>
      </c>
      <c r="F28" s="73">
        <v>2</v>
      </c>
      <c r="G28" s="28" t="s">
        <v>32</v>
      </c>
      <c r="H28" s="28" t="s">
        <v>33</v>
      </c>
      <c r="I28" s="28" t="s">
        <v>29</v>
      </c>
      <c r="J28" s="28" t="s">
        <v>50</v>
      </c>
      <c r="K28" s="73">
        <v>28</v>
      </c>
      <c r="L28" s="73">
        <v>5</v>
      </c>
      <c r="M28" s="73">
        <v>2018</v>
      </c>
      <c r="N28" s="33">
        <f t="shared" si="0"/>
        <v>43248.000220240065</v>
      </c>
      <c r="O28" s="32">
        <v>43253</v>
      </c>
      <c r="P28" s="73">
        <v>2</v>
      </c>
      <c r="Q28" s="73">
        <v>6</v>
      </c>
      <c r="R28" s="73">
        <v>2018</v>
      </c>
      <c r="S28" s="33">
        <f t="shared" si="1"/>
        <v>43253.000141582896</v>
      </c>
      <c r="T28" s="28">
        <v>11</v>
      </c>
      <c r="U28" s="28">
        <v>4</v>
      </c>
      <c r="V28" s="28">
        <v>8</v>
      </c>
      <c r="W28" s="28">
        <v>10</v>
      </c>
      <c r="X28" s="28">
        <v>14</v>
      </c>
      <c r="Y28" s="73">
        <f t="shared" si="2"/>
        <v>47</v>
      </c>
      <c r="Z28" s="73">
        <v>24</v>
      </c>
      <c r="AA28" s="28">
        <v>6</v>
      </c>
      <c r="AB28" s="28">
        <v>7</v>
      </c>
      <c r="AC28" s="28">
        <v>9</v>
      </c>
      <c r="AD28" s="28">
        <v>6</v>
      </c>
      <c r="AE28" s="28">
        <v>3</v>
      </c>
      <c r="AF28" s="73">
        <f t="shared" si="3"/>
        <v>31</v>
      </c>
      <c r="AG28" s="73">
        <v>19</v>
      </c>
      <c r="AH28" s="73">
        <f t="shared" si="4"/>
        <v>17</v>
      </c>
      <c r="AI28" s="73">
        <f t="shared" si="4"/>
        <v>11</v>
      </c>
      <c r="AJ28" s="73">
        <f t="shared" si="4"/>
        <v>17</v>
      </c>
      <c r="AK28" s="73">
        <f t="shared" si="4"/>
        <v>16</v>
      </c>
      <c r="AL28" s="73">
        <f t="shared" si="4"/>
        <v>17</v>
      </c>
      <c r="AM28" s="73">
        <f t="shared" si="5"/>
        <v>78</v>
      </c>
      <c r="AN28" s="28">
        <v>7</v>
      </c>
      <c r="AO28" s="28">
        <v>4</v>
      </c>
      <c r="AP28" s="28">
        <v>7</v>
      </c>
      <c r="AQ28" s="28">
        <v>11</v>
      </c>
      <c r="AR28" s="28">
        <v>14</v>
      </c>
      <c r="AS28" s="73">
        <v>43</v>
      </c>
      <c r="AT28" s="71"/>
      <c r="AU28" s="71"/>
      <c r="AV28" s="71"/>
      <c r="AW28" s="71"/>
      <c r="AX28" s="71"/>
      <c r="AY28" s="36">
        <v>21</v>
      </c>
    </row>
    <row r="29" spans="1:51" ht="22.9" customHeight="1">
      <c r="A29" s="28" t="s">
        <v>42</v>
      </c>
      <c r="B29" s="28" t="s">
        <v>25</v>
      </c>
      <c r="C29" s="73" t="s">
        <v>9</v>
      </c>
      <c r="D29" s="73" t="s">
        <v>10</v>
      </c>
      <c r="E29" s="28" t="s">
        <v>26</v>
      </c>
      <c r="F29" s="73">
        <v>2</v>
      </c>
      <c r="G29" s="28" t="s">
        <v>27</v>
      </c>
      <c r="H29" s="28" t="s">
        <v>28</v>
      </c>
      <c r="I29" s="28" t="s">
        <v>29</v>
      </c>
      <c r="J29" s="32">
        <v>43255</v>
      </c>
      <c r="K29" s="73">
        <v>4</v>
      </c>
      <c r="L29" s="73">
        <v>6</v>
      </c>
      <c r="M29" s="73">
        <v>2018</v>
      </c>
      <c r="N29" s="33">
        <f t="shared" si="0"/>
        <v>43255.000220240065</v>
      </c>
      <c r="O29" s="32">
        <v>43260</v>
      </c>
      <c r="P29" s="73">
        <v>9</v>
      </c>
      <c r="Q29" s="73">
        <v>6</v>
      </c>
      <c r="R29" s="73">
        <v>2018</v>
      </c>
      <c r="S29" s="33">
        <f t="shared" si="1"/>
        <v>43260.000141582896</v>
      </c>
      <c r="T29" s="28">
        <v>10</v>
      </c>
      <c r="U29" s="28">
        <v>5</v>
      </c>
      <c r="V29" s="28">
        <v>8</v>
      </c>
      <c r="W29" s="28">
        <v>19</v>
      </c>
      <c r="X29" s="28">
        <v>16</v>
      </c>
      <c r="Y29" s="73">
        <f t="shared" si="2"/>
        <v>58</v>
      </c>
      <c r="Z29" s="73">
        <v>25</v>
      </c>
      <c r="AA29" s="28">
        <v>4</v>
      </c>
      <c r="AB29" s="28">
        <v>3</v>
      </c>
      <c r="AC29" s="28">
        <v>8</v>
      </c>
      <c r="AD29" s="28">
        <v>0</v>
      </c>
      <c r="AE29" s="28">
        <v>6</v>
      </c>
      <c r="AF29" s="73">
        <f t="shared" si="3"/>
        <v>21</v>
      </c>
      <c r="AG29" s="73">
        <v>10</v>
      </c>
      <c r="AH29" s="73">
        <f t="shared" si="4"/>
        <v>14</v>
      </c>
      <c r="AI29" s="73">
        <f t="shared" si="4"/>
        <v>8</v>
      </c>
      <c r="AJ29" s="73">
        <f t="shared" si="4"/>
        <v>16</v>
      </c>
      <c r="AK29" s="73">
        <f t="shared" si="4"/>
        <v>19</v>
      </c>
      <c r="AL29" s="73">
        <f t="shared" si="4"/>
        <v>22</v>
      </c>
      <c r="AM29" s="73">
        <f t="shared" si="5"/>
        <v>79</v>
      </c>
      <c r="AN29" s="28">
        <v>7</v>
      </c>
      <c r="AO29" s="28">
        <v>3</v>
      </c>
      <c r="AP29" s="28">
        <v>5</v>
      </c>
      <c r="AQ29" s="28">
        <v>9</v>
      </c>
      <c r="AR29" s="28">
        <v>11</v>
      </c>
      <c r="AS29" s="73">
        <f t="shared" ref="AS29:AS43" si="6">SUM(AN29:AR29)</f>
        <v>35</v>
      </c>
      <c r="AT29" s="71"/>
      <c r="AU29" s="71"/>
      <c r="AV29" s="71"/>
      <c r="AW29" s="71"/>
      <c r="AX29" s="71"/>
      <c r="AY29" s="36">
        <v>18</v>
      </c>
    </row>
    <row r="30" spans="1:51" ht="22.9" customHeight="1">
      <c r="A30" s="28" t="s">
        <v>42</v>
      </c>
      <c r="B30" s="28" t="s">
        <v>30</v>
      </c>
      <c r="C30" s="73" t="s">
        <v>9</v>
      </c>
      <c r="D30" s="73" t="s">
        <v>10</v>
      </c>
      <c r="E30" s="28" t="s">
        <v>26</v>
      </c>
      <c r="F30" s="73">
        <v>2</v>
      </c>
      <c r="G30" s="28" t="s">
        <v>27</v>
      </c>
      <c r="H30" s="28" t="s">
        <v>28</v>
      </c>
      <c r="I30" s="28" t="s">
        <v>29</v>
      </c>
      <c r="J30" s="32">
        <v>43255</v>
      </c>
      <c r="K30" s="73">
        <v>4</v>
      </c>
      <c r="L30" s="73">
        <v>6</v>
      </c>
      <c r="M30" s="73">
        <v>2018</v>
      </c>
      <c r="N30" s="33">
        <f t="shared" si="0"/>
        <v>43255.000220240065</v>
      </c>
      <c r="O30" s="32">
        <v>43260</v>
      </c>
      <c r="P30" s="73">
        <v>9</v>
      </c>
      <c r="Q30" s="73">
        <v>6</v>
      </c>
      <c r="R30" s="73">
        <v>2018</v>
      </c>
      <c r="S30" s="33">
        <f t="shared" si="1"/>
        <v>43260.000141582896</v>
      </c>
      <c r="T30" s="28">
        <v>16</v>
      </c>
      <c r="U30" s="28">
        <v>10</v>
      </c>
      <c r="V30" s="28">
        <v>5</v>
      </c>
      <c r="W30" s="28">
        <v>6</v>
      </c>
      <c r="X30" s="28">
        <v>10</v>
      </c>
      <c r="Y30" s="73">
        <f t="shared" si="2"/>
        <v>47</v>
      </c>
      <c r="Z30" s="73">
        <v>20</v>
      </c>
      <c r="AA30" s="28">
        <v>0</v>
      </c>
      <c r="AB30" s="28">
        <v>5</v>
      </c>
      <c r="AC30" s="28">
        <v>3</v>
      </c>
      <c r="AD30" s="28">
        <v>0</v>
      </c>
      <c r="AE30" s="28">
        <v>4</v>
      </c>
      <c r="AF30" s="73">
        <f t="shared" si="3"/>
        <v>12</v>
      </c>
      <c r="AG30" s="73">
        <v>6</v>
      </c>
      <c r="AH30" s="73">
        <f t="shared" si="4"/>
        <v>16</v>
      </c>
      <c r="AI30" s="73">
        <f t="shared" si="4"/>
        <v>15</v>
      </c>
      <c r="AJ30" s="73">
        <f t="shared" si="4"/>
        <v>8</v>
      </c>
      <c r="AK30" s="73">
        <f t="shared" si="4"/>
        <v>6</v>
      </c>
      <c r="AL30" s="73">
        <f t="shared" si="4"/>
        <v>14</v>
      </c>
      <c r="AM30" s="73">
        <f t="shared" si="5"/>
        <v>59</v>
      </c>
      <c r="AN30" s="28">
        <v>9</v>
      </c>
      <c r="AO30" s="28">
        <v>7</v>
      </c>
      <c r="AP30" s="28">
        <v>1</v>
      </c>
      <c r="AQ30" s="28">
        <v>5</v>
      </c>
      <c r="AR30" s="28">
        <v>4</v>
      </c>
      <c r="AS30" s="73">
        <f t="shared" si="6"/>
        <v>26</v>
      </c>
      <c r="AT30" s="71"/>
      <c r="AU30" s="71"/>
      <c r="AV30" s="71"/>
      <c r="AW30" s="71"/>
      <c r="AX30" s="71"/>
      <c r="AY30" s="36">
        <v>22</v>
      </c>
    </row>
    <row r="31" spans="1:51" ht="22.9" customHeight="1">
      <c r="A31" s="28" t="s">
        <v>42</v>
      </c>
      <c r="B31" s="28" t="s">
        <v>51</v>
      </c>
      <c r="C31" s="73" t="s">
        <v>9</v>
      </c>
      <c r="D31" s="73" t="s">
        <v>10</v>
      </c>
      <c r="E31" s="28" t="s">
        <v>26</v>
      </c>
      <c r="F31" s="73">
        <v>2</v>
      </c>
      <c r="G31" s="28" t="s">
        <v>32</v>
      </c>
      <c r="H31" s="28" t="s">
        <v>33</v>
      </c>
      <c r="I31" s="28" t="s">
        <v>29</v>
      </c>
      <c r="J31" s="32">
        <v>43255</v>
      </c>
      <c r="K31" s="73">
        <v>4</v>
      </c>
      <c r="L31" s="73">
        <v>6</v>
      </c>
      <c r="M31" s="73">
        <v>2018</v>
      </c>
      <c r="N31" s="33">
        <f t="shared" si="0"/>
        <v>43255.000220240065</v>
      </c>
      <c r="O31" s="32">
        <v>43260</v>
      </c>
      <c r="P31" s="73">
        <v>9</v>
      </c>
      <c r="Q31" s="73">
        <v>6</v>
      </c>
      <c r="R31" s="73">
        <v>2018</v>
      </c>
      <c r="S31" s="33">
        <f t="shared" si="1"/>
        <v>43260.000141582896</v>
      </c>
      <c r="T31" s="28">
        <v>17</v>
      </c>
      <c r="U31" s="28">
        <v>11</v>
      </c>
      <c r="V31" s="28">
        <v>17</v>
      </c>
      <c r="W31" s="28">
        <v>8</v>
      </c>
      <c r="X31" s="28">
        <v>16</v>
      </c>
      <c r="Y31" s="73">
        <f t="shared" si="2"/>
        <v>69</v>
      </c>
      <c r="Z31" s="73">
        <v>26</v>
      </c>
      <c r="AA31" s="28">
        <v>5</v>
      </c>
      <c r="AB31" s="28">
        <v>9</v>
      </c>
      <c r="AC31" s="28">
        <v>4</v>
      </c>
      <c r="AD31" s="28">
        <v>8</v>
      </c>
      <c r="AE31" s="28">
        <v>8</v>
      </c>
      <c r="AF31" s="73">
        <f t="shared" si="3"/>
        <v>34</v>
      </c>
      <c r="AG31" s="73">
        <v>25</v>
      </c>
      <c r="AH31" s="73">
        <f t="shared" si="4"/>
        <v>22</v>
      </c>
      <c r="AI31" s="73">
        <f t="shared" si="4"/>
        <v>20</v>
      </c>
      <c r="AJ31" s="73">
        <f t="shared" si="4"/>
        <v>21</v>
      </c>
      <c r="AK31" s="73">
        <f t="shared" si="4"/>
        <v>16</v>
      </c>
      <c r="AL31" s="73">
        <f t="shared" si="4"/>
        <v>24</v>
      </c>
      <c r="AM31" s="73">
        <f t="shared" si="5"/>
        <v>103</v>
      </c>
      <c r="AN31" s="28">
        <v>14</v>
      </c>
      <c r="AO31" s="28">
        <v>8</v>
      </c>
      <c r="AP31" s="28">
        <v>7</v>
      </c>
      <c r="AQ31" s="28">
        <v>9</v>
      </c>
      <c r="AR31" s="28">
        <v>13</v>
      </c>
      <c r="AS31" s="73">
        <f t="shared" si="6"/>
        <v>51</v>
      </c>
      <c r="AT31" s="71"/>
      <c r="AU31" s="71"/>
      <c r="AV31" s="71"/>
      <c r="AW31" s="71"/>
      <c r="AX31" s="71"/>
      <c r="AY31" s="36">
        <v>13</v>
      </c>
    </row>
    <row r="32" spans="1:51" ht="22.9" customHeight="1">
      <c r="A32" s="28" t="s">
        <v>24</v>
      </c>
      <c r="B32" s="28" t="s">
        <v>25</v>
      </c>
      <c r="C32" s="73" t="s">
        <v>9</v>
      </c>
      <c r="D32" s="73" t="s">
        <v>10</v>
      </c>
      <c r="E32" s="28" t="s">
        <v>26</v>
      </c>
      <c r="F32" s="73">
        <v>2</v>
      </c>
      <c r="G32" s="28" t="s">
        <v>27</v>
      </c>
      <c r="H32" s="28" t="s">
        <v>28</v>
      </c>
      <c r="I32" s="28" t="s">
        <v>29</v>
      </c>
      <c r="J32" s="32">
        <v>43262</v>
      </c>
      <c r="K32" s="73">
        <v>11</v>
      </c>
      <c r="L32" s="73">
        <v>6</v>
      </c>
      <c r="M32" s="73">
        <v>2018</v>
      </c>
      <c r="N32" s="33">
        <f t="shared" si="0"/>
        <v>43262.000220240065</v>
      </c>
      <c r="O32" s="32">
        <v>43267</v>
      </c>
      <c r="P32" s="73">
        <v>16</v>
      </c>
      <c r="Q32" s="73">
        <v>6</v>
      </c>
      <c r="R32" s="73">
        <v>2018</v>
      </c>
      <c r="S32" s="33">
        <f t="shared" si="1"/>
        <v>43267.000141582896</v>
      </c>
      <c r="T32" s="28">
        <v>5</v>
      </c>
      <c r="U32" s="28">
        <v>4</v>
      </c>
      <c r="V32" s="28">
        <v>3</v>
      </c>
      <c r="W32" s="28">
        <v>6</v>
      </c>
      <c r="X32" s="28">
        <v>7</v>
      </c>
      <c r="Y32" s="73">
        <f t="shared" si="2"/>
        <v>25</v>
      </c>
      <c r="Z32" s="73">
        <v>14</v>
      </c>
      <c r="AA32" s="28">
        <v>1</v>
      </c>
      <c r="AB32" s="28">
        <v>0</v>
      </c>
      <c r="AC32" s="28">
        <v>5</v>
      </c>
      <c r="AD32" s="28">
        <v>4</v>
      </c>
      <c r="AE32" s="28">
        <v>4</v>
      </c>
      <c r="AF32" s="73">
        <f t="shared" si="3"/>
        <v>14</v>
      </c>
      <c r="AG32" s="73">
        <v>8</v>
      </c>
      <c r="AH32" s="73">
        <f t="shared" si="4"/>
        <v>6</v>
      </c>
      <c r="AI32" s="73">
        <f t="shared" si="4"/>
        <v>4</v>
      </c>
      <c r="AJ32" s="73">
        <f t="shared" si="4"/>
        <v>8</v>
      </c>
      <c r="AK32" s="73">
        <f t="shared" si="4"/>
        <v>10</v>
      </c>
      <c r="AL32" s="73">
        <f t="shared" si="4"/>
        <v>11</v>
      </c>
      <c r="AM32" s="73">
        <f t="shared" si="5"/>
        <v>39</v>
      </c>
      <c r="AN32" s="28">
        <v>3</v>
      </c>
      <c r="AO32" s="28">
        <v>1</v>
      </c>
      <c r="AP32" s="28">
        <v>2</v>
      </c>
      <c r="AQ32" s="28">
        <v>7</v>
      </c>
      <c r="AR32" s="28">
        <v>9</v>
      </c>
      <c r="AS32" s="73">
        <f t="shared" si="6"/>
        <v>22</v>
      </c>
      <c r="AT32" s="71"/>
      <c r="AU32" s="71"/>
      <c r="AV32" s="71"/>
      <c r="AW32" s="71"/>
      <c r="AX32" s="71"/>
      <c r="AY32" s="36">
        <v>16</v>
      </c>
    </row>
    <row r="33" spans="1:51" ht="22.9" customHeight="1">
      <c r="A33" s="28" t="s">
        <v>24</v>
      </c>
      <c r="B33" s="28" t="s">
        <v>30</v>
      </c>
      <c r="C33" s="73" t="s">
        <v>9</v>
      </c>
      <c r="D33" s="73" t="s">
        <v>10</v>
      </c>
      <c r="E33" s="28" t="s">
        <v>26</v>
      </c>
      <c r="F33" s="73">
        <v>2</v>
      </c>
      <c r="G33" s="28" t="s">
        <v>27</v>
      </c>
      <c r="H33" s="28" t="s">
        <v>28</v>
      </c>
      <c r="I33" s="28" t="s">
        <v>29</v>
      </c>
      <c r="J33" s="32">
        <v>43262</v>
      </c>
      <c r="K33" s="73">
        <v>11</v>
      </c>
      <c r="L33" s="73">
        <v>6</v>
      </c>
      <c r="M33" s="73">
        <v>2018</v>
      </c>
      <c r="N33" s="33">
        <f t="shared" si="0"/>
        <v>43262.000220240065</v>
      </c>
      <c r="O33" s="32">
        <v>43267</v>
      </c>
      <c r="P33" s="73">
        <v>16</v>
      </c>
      <c r="Q33" s="73">
        <v>6</v>
      </c>
      <c r="R33" s="73">
        <v>2018</v>
      </c>
      <c r="S33" s="33">
        <f t="shared" si="1"/>
        <v>43267.000141582896</v>
      </c>
      <c r="T33" s="28">
        <v>9</v>
      </c>
      <c r="U33" s="28">
        <v>7</v>
      </c>
      <c r="V33" s="28">
        <v>2</v>
      </c>
      <c r="W33" s="28">
        <v>4</v>
      </c>
      <c r="X33" s="28">
        <v>5</v>
      </c>
      <c r="Y33" s="73">
        <f t="shared" si="2"/>
        <v>27</v>
      </c>
      <c r="Z33" s="73">
        <v>19</v>
      </c>
      <c r="AA33" s="28">
        <v>0</v>
      </c>
      <c r="AB33" s="28">
        <v>2</v>
      </c>
      <c r="AC33" s="28">
        <v>4</v>
      </c>
      <c r="AD33" s="28">
        <v>2</v>
      </c>
      <c r="AE33" s="28">
        <v>0</v>
      </c>
      <c r="AF33" s="73">
        <f t="shared" si="3"/>
        <v>8</v>
      </c>
      <c r="AG33" s="73">
        <v>4</v>
      </c>
      <c r="AH33" s="73">
        <f t="shared" si="4"/>
        <v>9</v>
      </c>
      <c r="AI33" s="73">
        <f t="shared" si="4"/>
        <v>9</v>
      </c>
      <c r="AJ33" s="73">
        <f t="shared" si="4"/>
        <v>6</v>
      </c>
      <c r="AK33" s="73">
        <f t="shared" si="4"/>
        <v>6</v>
      </c>
      <c r="AL33" s="73">
        <f t="shared" si="4"/>
        <v>5</v>
      </c>
      <c r="AM33" s="73">
        <f t="shared" si="5"/>
        <v>35</v>
      </c>
      <c r="AN33" s="28">
        <v>4</v>
      </c>
      <c r="AO33" s="28">
        <v>4</v>
      </c>
      <c r="AP33" s="28">
        <v>4</v>
      </c>
      <c r="AQ33" s="28">
        <v>6</v>
      </c>
      <c r="AR33" s="28">
        <v>5</v>
      </c>
      <c r="AS33" s="73">
        <f t="shared" si="6"/>
        <v>23</v>
      </c>
      <c r="AT33" s="71"/>
      <c r="AU33" s="71"/>
      <c r="AV33" s="71"/>
      <c r="AW33" s="71"/>
      <c r="AX33" s="71"/>
      <c r="AY33" s="36">
        <v>19</v>
      </c>
    </row>
    <row r="34" spans="1:51" ht="22.9" customHeight="1">
      <c r="A34" s="28" t="s">
        <v>24</v>
      </c>
      <c r="B34" s="28" t="s">
        <v>51</v>
      </c>
      <c r="C34" s="73" t="s">
        <v>9</v>
      </c>
      <c r="D34" s="73" t="s">
        <v>10</v>
      </c>
      <c r="E34" s="28" t="s">
        <v>26</v>
      </c>
      <c r="F34" s="73">
        <v>2</v>
      </c>
      <c r="G34" s="28" t="s">
        <v>32</v>
      </c>
      <c r="H34" s="28" t="s">
        <v>33</v>
      </c>
      <c r="I34" s="28" t="s">
        <v>29</v>
      </c>
      <c r="J34" s="32">
        <v>43262</v>
      </c>
      <c r="K34" s="73">
        <v>11</v>
      </c>
      <c r="L34" s="73">
        <v>6</v>
      </c>
      <c r="M34" s="73">
        <v>2018</v>
      </c>
      <c r="N34" s="33">
        <f t="shared" si="0"/>
        <v>43262.000220240065</v>
      </c>
      <c r="O34" s="32">
        <v>43267</v>
      </c>
      <c r="P34" s="73">
        <v>16</v>
      </c>
      <c r="Q34" s="73">
        <v>6</v>
      </c>
      <c r="R34" s="73">
        <v>2018</v>
      </c>
      <c r="S34" s="33">
        <f t="shared" si="1"/>
        <v>43267.000141582896</v>
      </c>
      <c r="T34" s="28">
        <v>5</v>
      </c>
      <c r="U34" s="28">
        <v>6</v>
      </c>
      <c r="V34" s="28">
        <v>4</v>
      </c>
      <c r="W34" s="28">
        <v>9</v>
      </c>
      <c r="X34" s="28">
        <v>11</v>
      </c>
      <c r="Y34" s="73">
        <f t="shared" si="2"/>
        <v>35</v>
      </c>
      <c r="Z34" s="73">
        <v>19</v>
      </c>
      <c r="AA34" s="28">
        <v>2</v>
      </c>
      <c r="AB34" s="28">
        <v>0</v>
      </c>
      <c r="AC34" s="28">
        <v>3</v>
      </c>
      <c r="AD34" s="28">
        <v>8</v>
      </c>
      <c r="AE34" s="28">
        <v>5</v>
      </c>
      <c r="AF34" s="73">
        <f t="shared" si="3"/>
        <v>18</v>
      </c>
      <c r="AG34" s="73">
        <v>11</v>
      </c>
      <c r="AH34" s="73">
        <f t="shared" si="4"/>
        <v>7</v>
      </c>
      <c r="AI34" s="73">
        <f t="shared" si="4"/>
        <v>6</v>
      </c>
      <c r="AJ34" s="73">
        <f t="shared" si="4"/>
        <v>7</v>
      </c>
      <c r="AK34" s="73">
        <f t="shared" si="4"/>
        <v>17</v>
      </c>
      <c r="AL34" s="73">
        <f t="shared" si="4"/>
        <v>16</v>
      </c>
      <c r="AM34" s="73">
        <f t="shared" si="5"/>
        <v>53</v>
      </c>
      <c r="AN34" s="28">
        <v>2</v>
      </c>
      <c r="AO34" s="28">
        <v>5</v>
      </c>
      <c r="AP34" s="28">
        <v>4</v>
      </c>
      <c r="AQ34" s="28">
        <v>10</v>
      </c>
      <c r="AR34" s="28">
        <v>9</v>
      </c>
      <c r="AS34" s="73">
        <f t="shared" si="6"/>
        <v>30</v>
      </c>
      <c r="AT34" s="71"/>
      <c r="AU34" s="71"/>
      <c r="AV34" s="71"/>
      <c r="AW34" s="71"/>
      <c r="AX34" s="71"/>
      <c r="AY34" s="36">
        <v>20</v>
      </c>
    </row>
    <row r="35" spans="1:51" ht="22.9" customHeight="1">
      <c r="A35" s="28" t="s">
        <v>35</v>
      </c>
      <c r="B35" s="28" t="s">
        <v>25</v>
      </c>
      <c r="C35" s="73" t="s">
        <v>9</v>
      </c>
      <c r="D35" s="73" t="s">
        <v>10</v>
      </c>
      <c r="E35" s="28" t="s">
        <v>26</v>
      </c>
      <c r="F35" s="73">
        <v>2</v>
      </c>
      <c r="G35" s="28" t="s">
        <v>27</v>
      </c>
      <c r="H35" s="28" t="s">
        <v>28</v>
      </c>
      <c r="I35" s="28" t="s">
        <v>29</v>
      </c>
      <c r="J35" s="32">
        <v>43269</v>
      </c>
      <c r="K35" s="73">
        <v>18</v>
      </c>
      <c r="L35" s="73">
        <v>6</v>
      </c>
      <c r="M35" s="73">
        <v>2018</v>
      </c>
      <c r="N35" s="33">
        <f t="shared" si="0"/>
        <v>43269.000220240065</v>
      </c>
      <c r="O35" s="32">
        <v>43274</v>
      </c>
      <c r="P35" s="73">
        <v>23</v>
      </c>
      <c r="Q35" s="73">
        <v>6</v>
      </c>
      <c r="R35" s="73">
        <v>2018</v>
      </c>
      <c r="S35" s="33">
        <f t="shared" si="1"/>
        <v>43274.000141582896</v>
      </c>
      <c r="T35" s="28">
        <v>4</v>
      </c>
      <c r="U35" s="28">
        <v>1</v>
      </c>
      <c r="V35" s="28">
        <v>8</v>
      </c>
      <c r="W35" s="28">
        <v>9</v>
      </c>
      <c r="X35" s="28">
        <v>8</v>
      </c>
      <c r="Y35" s="73">
        <f t="shared" si="2"/>
        <v>30</v>
      </c>
      <c r="Z35" s="73">
        <v>11</v>
      </c>
      <c r="AA35" s="28">
        <v>3</v>
      </c>
      <c r="AB35" s="28">
        <v>4</v>
      </c>
      <c r="AC35" s="28">
        <v>5</v>
      </c>
      <c r="AD35" s="28">
        <v>4</v>
      </c>
      <c r="AE35" s="28">
        <v>10</v>
      </c>
      <c r="AF35" s="73">
        <f t="shared" si="3"/>
        <v>26</v>
      </c>
      <c r="AG35" s="73">
        <v>13</v>
      </c>
      <c r="AH35" s="73">
        <f t="shared" si="4"/>
        <v>7</v>
      </c>
      <c r="AI35" s="73">
        <f t="shared" si="4"/>
        <v>5</v>
      </c>
      <c r="AJ35" s="73">
        <f t="shared" si="4"/>
        <v>13</v>
      </c>
      <c r="AK35" s="73">
        <f t="shared" si="4"/>
        <v>13</v>
      </c>
      <c r="AL35" s="73">
        <f t="shared" si="4"/>
        <v>18</v>
      </c>
      <c r="AM35" s="73">
        <f t="shared" si="5"/>
        <v>56</v>
      </c>
      <c r="AN35" s="28">
        <v>1</v>
      </c>
      <c r="AO35" s="28">
        <v>4</v>
      </c>
      <c r="AP35" s="28">
        <v>2</v>
      </c>
      <c r="AQ35" s="28">
        <v>8</v>
      </c>
      <c r="AR35" s="28">
        <v>9</v>
      </c>
      <c r="AS35" s="73">
        <f t="shared" si="6"/>
        <v>24</v>
      </c>
      <c r="AT35" s="71"/>
      <c r="AU35" s="71"/>
      <c r="AV35" s="71"/>
      <c r="AW35" s="71"/>
      <c r="AX35" s="71"/>
      <c r="AY35" s="36">
        <v>21</v>
      </c>
    </row>
    <row r="36" spans="1:51" ht="22.9" customHeight="1">
      <c r="A36" s="28" t="s">
        <v>35</v>
      </c>
      <c r="B36" s="28" t="s">
        <v>30</v>
      </c>
      <c r="C36" s="73" t="s">
        <v>9</v>
      </c>
      <c r="D36" s="73" t="s">
        <v>10</v>
      </c>
      <c r="E36" s="28" t="s">
        <v>26</v>
      </c>
      <c r="F36" s="73">
        <v>2</v>
      </c>
      <c r="G36" s="28" t="s">
        <v>27</v>
      </c>
      <c r="H36" s="28" t="s">
        <v>28</v>
      </c>
      <c r="I36" s="28" t="s">
        <v>29</v>
      </c>
      <c r="J36" s="32">
        <v>43269</v>
      </c>
      <c r="K36" s="73">
        <v>18</v>
      </c>
      <c r="L36" s="73">
        <v>6</v>
      </c>
      <c r="M36" s="73">
        <v>2018</v>
      </c>
      <c r="N36" s="33">
        <f t="shared" si="0"/>
        <v>43269.000220240065</v>
      </c>
      <c r="O36" s="32">
        <v>43274</v>
      </c>
      <c r="P36" s="73">
        <v>23</v>
      </c>
      <c r="Q36" s="73">
        <v>6</v>
      </c>
      <c r="R36" s="73">
        <v>2018</v>
      </c>
      <c r="S36" s="33">
        <f t="shared" si="1"/>
        <v>43274.000141582896</v>
      </c>
      <c r="T36" s="28">
        <v>9</v>
      </c>
      <c r="U36" s="28">
        <v>6</v>
      </c>
      <c r="V36" s="28">
        <v>4</v>
      </c>
      <c r="W36" s="28">
        <v>7</v>
      </c>
      <c r="X36" s="28">
        <v>7</v>
      </c>
      <c r="Y36" s="73">
        <f t="shared" si="2"/>
        <v>33</v>
      </c>
      <c r="Z36" s="73">
        <v>12</v>
      </c>
      <c r="AA36" s="28">
        <v>0</v>
      </c>
      <c r="AB36" s="28">
        <v>3</v>
      </c>
      <c r="AC36" s="28">
        <v>5</v>
      </c>
      <c r="AD36" s="28">
        <v>2</v>
      </c>
      <c r="AE36" s="28">
        <v>0</v>
      </c>
      <c r="AF36" s="73">
        <f t="shared" si="3"/>
        <v>10</v>
      </c>
      <c r="AG36" s="73">
        <v>5</v>
      </c>
      <c r="AH36" s="73">
        <f t="shared" si="4"/>
        <v>9</v>
      </c>
      <c r="AI36" s="73">
        <f t="shared" si="4"/>
        <v>9</v>
      </c>
      <c r="AJ36" s="73">
        <f t="shared" si="4"/>
        <v>9</v>
      </c>
      <c r="AK36" s="73">
        <f t="shared" si="4"/>
        <v>9</v>
      </c>
      <c r="AL36" s="73">
        <f t="shared" si="4"/>
        <v>7</v>
      </c>
      <c r="AM36" s="73">
        <f t="shared" si="5"/>
        <v>43</v>
      </c>
      <c r="AN36" s="28">
        <v>2</v>
      </c>
      <c r="AO36" s="28">
        <v>1</v>
      </c>
      <c r="AP36" s="28">
        <v>3</v>
      </c>
      <c r="AQ36" s="28">
        <v>6</v>
      </c>
      <c r="AR36" s="28">
        <v>5</v>
      </c>
      <c r="AS36" s="73">
        <f t="shared" si="6"/>
        <v>17</v>
      </c>
      <c r="AT36" s="71"/>
      <c r="AU36" s="71"/>
      <c r="AV36" s="71"/>
      <c r="AW36" s="71"/>
      <c r="AX36" s="71"/>
      <c r="AY36" s="36">
        <v>33</v>
      </c>
    </row>
    <row r="37" spans="1:51" ht="22.9" customHeight="1">
      <c r="A37" s="28" t="s">
        <v>35</v>
      </c>
      <c r="B37" s="28" t="s">
        <v>51</v>
      </c>
      <c r="C37" s="73" t="s">
        <v>9</v>
      </c>
      <c r="D37" s="73" t="s">
        <v>10</v>
      </c>
      <c r="E37" s="28" t="s">
        <v>26</v>
      </c>
      <c r="F37" s="73">
        <v>2</v>
      </c>
      <c r="G37" s="28" t="s">
        <v>32</v>
      </c>
      <c r="H37" s="28" t="s">
        <v>33</v>
      </c>
      <c r="I37" s="28" t="s">
        <v>29</v>
      </c>
      <c r="J37" s="32">
        <v>43269</v>
      </c>
      <c r="K37" s="73">
        <v>18</v>
      </c>
      <c r="L37" s="73">
        <v>6</v>
      </c>
      <c r="M37" s="73">
        <v>2018</v>
      </c>
      <c r="N37" s="33">
        <f t="shared" si="0"/>
        <v>43269.000220240065</v>
      </c>
      <c r="O37" s="32">
        <v>43274</v>
      </c>
      <c r="P37" s="73">
        <v>23</v>
      </c>
      <c r="Q37" s="73">
        <v>6</v>
      </c>
      <c r="R37" s="73">
        <v>2018</v>
      </c>
      <c r="S37" s="33">
        <f t="shared" si="1"/>
        <v>43274.000141582896</v>
      </c>
      <c r="T37" s="28">
        <v>9</v>
      </c>
      <c r="U37" s="28">
        <v>12</v>
      </c>
      <c r="V37" s="28">
        <v>13</v>
      </c>
      <c r="W37" s="28">
        <v>14</v>
      </c>
      <c r="X37" s="28">
        <v>20</v>
      </c>
      <c r="Y37" s="73">
        <f t="shared" si="2"/>
        <v>68</v>
      </c>
      <c r="Z37" s="73">
        <v>30</v>
      </c>
      <c r="AA37" s="28">
        <v>5</v>
      </c>
      <c r="AB37" s="28">
        <v>6</v>
      </c>
      <c r="AC37" s="28">
        <v>4</v>
      </c>
      <c r="AD37" s="28">
        <v>3</v>
      </c>
      <c r="AE37" s="28">
        <v>3</v>
      </c>
      <c r="AF37" s="73">
        <f t="shared" si="3"/>
        <v>21</v>
      </c>
      <c r="AG37" s="73">
        <v>11</v>
      </c>
      <c r="AH37" s="73">
        <f t="shared" si="4"/>
        <v>14</v>
      </c>
      <c r="AI37" s="73">
        <f t="shared" si="4"/>
        <v>18</v>
      </c>
      <c r="AJ37" s="73">
        <f t="shared" si="4"/>
        <v>17</v>
      </c>
      <c r="AK37" s="73">
        <f t="shared" si="4"/>
        <v>17</v>
      </c>
      <c r="AL37" s="73">
        <f t="shared" si="4"/>
        <v>23</v>
      </c>
      <c r="AM37" s="73">
        <f t="shared" si="5"/>
        <v>89</v>
      </c>
      <c r="AN37" s="28">
        <v>7</v>
      </c>
      <c r="AO37" s="28">
        <v>9</v>
      </c>
      <c r="AP37" s="28">
        <v>8</v>
      </c>
      <c r="AQ37" s="28">
        <v>6</v>
      </c>
      <c r="AR37" s="28">
        <v>11</v>
      </c>
      <c r="AS37" s="73">
        <f t="shared" si="6"/>
        <v>41</v>
      </c>
      <c r="AT37" s="71"/>
      <c r="AU37" s="71"/>
      <c r="AV37" s="71"/>
      <c r="AW37" s="71"/>
      <c r="AX37" s="71"/>
      <c r="AY37" s="36">
        <v>23</v>
      </c>
    </row>
    <row r="38" spans="1:51" ht="22.9" customHeight="1">
      <c r="A38" s="28" t="s">
        <v>38</v>
      </c>
      <c r="B38" s="28" t="s">
        <v>25</v>
      </c>
      <c r="C38" s="73" t="s">
        <v>9</v>
      </c>
      <c r="D38" s="73" t="s">
        <v>10</v>
      </c>
      <c r="E38" s="28" t="s">
        <v>26</v>
      </c>
      <c r="F38" s="73">
        <v>2</v>
      </c>
      <c r="G38" s="28" t="s">
        <v>27</v>
      </c>
      <c r="H38" s="28" t="s">
        <v>28</v>
      </c>
      <c r="I38" s="28" t="s">
        <v>29</v>
      </c>
      <c r="J38" s="32">
        <v>43276</v>
      </c>
      <c r="K38" s="73">
        <v>25</v>
      </c>
      <c r="L38" s="73">
        <v>6</v>
      </c>
      <c r="M38" s="73">
        <v>2018</v>
      </c>
      <c r="N38" s="33">
        <f t="shared" si="0"/>
        <v>43276.000220240065</v>
      </c>
      <c r="O38" s="32">
        <v>43281</v>
      </c>
      <c r="P38" s="73">
        <v>30</v>
      </c>
      <c r="Q38" s="73">
        <v>6</v>
      </c>
      <c r="R38" s="73">
        <v>2018</v>
      </c>
      <c r="S38" s="33">
        <f t="shared" si="1"/>
        <v>43281.000141582896</v>
      </c>
      <c r="T38" s="28">
        <v>5</v>
      </c>
      <c r="U38" s="28">
        <v>6</v>
      </c>
      <c r="V38" s="28">
        <v>12</v>
      </c>
      <c r="W38" s="28">
        <v>10</v>
      </c>
      <c r="X38" s="28">
        <v>13</v>
      </c>
      <c r="Y38" s="73">
        <f t="shared" si="2"/>
        <v>46</v>
      </c>
      <c r="Z38" s="73">
        <v>17</v>
      </c>
      <c r="AA38" s="28">
        <v>2</v>
      </c>
      <c r="AB38" s="28">
        <v>2</v>
      </c>
      <c r="AC38" s="28">
        <v>8</v>
      </c>
      <c r="AD38" s="28">
        <v>8</v>
      </c>
      <c r="AE38" s="28">
        <v>9</v>
      </c>
      <c r="AF38" s="73">
        <v>29</v>
      </c>
      <c r="AG38" s="73">
        <v>20</v>
      </c>
      <c r="AH38" s="73">
        <f t="shared" si="4"/>
        <v>7</v>
      </c>
      <c r="AI38" s="73">
        <f t="shared" si="4"/>
        <v>8</v>
      </c>
      <c r="AJ38" s="73">
        <f t="shared" si="4"/>
        <v>20</v>
      </c>
      <c r="AK38" s="73">
        <f t="shared" si="4"/>
        <v>18</v>
      </c>
      <c r="AL38" s="73">
        <f t="shared" si="4"/>
        <v>22</v>
      </c>
      <c r="AM38" s="73">
        <f t="shared" si="5"/>
        <v>75</v>
      </c>
      <c r="AN38" s="28">
        <v>5</v>
      </c>
      <c r="AO38" s="28">
        <v>4</v>
      </c>
      <c r="AP38" s="28">
        <v>8</v>
      </c>
      <c r="AQ38" s="28">
        <v>11</v>
      </c>
      <c r="AR38" s="28">
        <v>9</v>
      </c>
      <c r="AS38" s="73">
        <f t="shared" si="6"/>
        <v>37</v>
      </c>
      <c r="AT38" s="71"/>
      <c r="AU38" s="71"/>
      <c r="AV38" s="71"/>
      <c r="AW38" s="71"/>
      <c r="AX38" s="71"/>
      <c r="AY38" s="36">
        <v>35</v>
      </c>
    </row>
    <row r="39" spans="1:51" ht="22.9" customHeight="1">
      <c r="A39" s="28" t="s">
        <v>38</v>
      </c>
      <c r="B39" s="28" t="s">
        <v>30</v>
      </c>
      <c r="C39" s="73" t="s">
        <v>9</v>
      </c>
      <c r="D39" s="73" t="s">
        <v>10</v>
      </c>
      <c r="E39" s="28" t="s">
        <v>26</v>
      </c>
      <c r="F39" s="73">
        <v>2</v>
      </c>
      <c r="G39" s="28" t="s">
        <v>27</v>
      </c>
      <c r="H39" s="28" t="s">
        <v>28</v>
      </c>
      <c r="I39" s="28" t="s">
        <v>29</v>
      </c>
      <c r="J39" s="32">
        <v>43276</v>
      </c>
      <c r="K39" s="73">
        <v>25</v>
      </c>
      <c r="L39" s="73">
        <v>6</v>
      </c>
      <c r="M39" s="73">
        <v>2018</v>
      </c>
      <c r="N39" s="33">
        <f t="shared" si="0"/>
        <v>43276.000220240065</v>
      </c>
      <c r="O39" s="32">
        <v>43281</v>
      </c>
      <c r="P39" s="73">
        <v>30</v>
      </c>
      <c r="Q39" s="73">
        <v>6</v>
      </c>
      <c r="R39" s="73">
        <v>2018</v>
      </c>
      <c r="S39" s="33">
        <f t="shared" si="1"/>
        <v>43281.000141582896</v>
      </c>
      <c r="T39" s="28">
        <v>7</v>
      </c>
      <c r="U39" s="28">
        <v>5</v>
      </c>
      <c r="V39" s="28">
        <v>5</v>
      </c>
      <c r="W39" s="28">
        <v>5</v>
      </c>
      <c r="X39" s="28">
        <v>7</v>
      </c>
      <c r="Y39" s="73">
        <f t="shared" si="2"/>
        <v>29</v>
      </c>
      <c r="Z39" s="73">
        <v>19</v>
      </c>
      <c r="AA39" s="28">
        <v>2</v>
      </c>
      <c r="AB39" s="28">
        <v>0</v>
      </c>
      <c r="AC39" s="28">
        <v>4</v>
      </c>
      <c r="AD39" s="28">
        <v>7</v>
      </c>
      <c r="AE39" s="28">
        <v>0</v>
      </c>
      <c r="AF39" s="73">
        <f t="shared" si="3"/>
        <v>13</v>
      </c>
      <c r="AG39" s="73">
        <v>11</v>
      </c>
      <c r="AH39" s="73">
        <f t="shared" si="4"/>
        <v>9</v>
      </c>
      <c r="AI39" s="73">
        <f t="shared" si="4"/>
        <v>5</v>
      </c>
      <c r="AJ39" s="73">
        <f t="shared" si="4"/>
        <v>9</v>
      </c>
      <c r="AK39" s="73">
        <f t="shared" si="4"/>
        <v>12</v>
      </c>
      <c r="AL39" s="73">
        <f t="shared" si="4"/>
        <v>7</v>
      </c>
      <c r="AM39" s="73">
        <f t="shared" si="5"/>
        <v>42</v>
      </c>
      <c r="AN39" s="28">
        <v>3</v>
      </c>
      <c r="AO39" s="28">
        <v>2</v>
      </c>
      <c r="AP39" s="28">
        <v>7</v>
      </c>
      <c r="AQ39" s="28">
        <v>12</v>
      </c>
      <c r="AR39" s="28">
        <v>6</v>
      </c>
      <c r="AS39" s="73">
        <f t="shared" si="6"/>
        <v>30</v>
      </c>
      <c r="AT39" s="71"/>
      <c r="AU39" s="71"/>
      <c r="AV39" s="71"/>
      <c r="AW39" s="71"/>
      <c r="AX39" s="71"/>
      <c r="AY39" s="36">
        <v>16</v>
      </c>
    </row>
    <row r="40" spans="1:51" ht="22.9" customHeight="1">
      <c r="A40" s="28" t="s">
        <v>38</v>
      </c>
      <c r="B40" s="28" t="s">
        <v>51</v>
      </c>
      <c r="C40" s="73" t="s">
        <v>9</v>
      </c>
      <c r="D40" s="73" t="s">
        <v>10</v>
      </c>
      <c r="E40" s="28" t="s">
        <v>26</v>
      </c>
      <c r="F40" s="73">
        <v>2</v>
      </c>
      <c r="G40" s="28" t="s">
        <v>32</v>
      </c>
      <c r="H40" s="28" t="s">
        <v>33</v>
      </c>
      <c r="I40" s="28" t="s">
        <v>29</v>
      </c>
      <c r="J40" s="32">
        <v>43276</v>
      </c>
      <c r="K40" s="73">
        <v>25</v>
      </c>
      <c r="L40" s="73">
        <v>6</v>
      </c>
      <c r="M40" s="73">
        <v>2018</v>
      </c>
      <c r="N40" s="33">
        <f t="shared" si="0"/>
        <v>43276.000220240065</v>
      </c>
      <c r="O40" s="32">
        <v>43281</v>
      </c>
      <c r="P40" s="73">
        <v>30</v>
      </c>
      <c r="Q40" s="73">
        <v>6</v>
      </c>
      <c r="R40" s="73">
        <v>2018</v>
      </c>
      <c r="S40" s="33">
        <f t="shared" si="1"/>
        <v>43281.000141582896</v>
      </c>
      <c r="T40" s="28">
        <v>8</v>
      </c>
      <c r="U40" s="28">
        <v>7</v>
      </c>
      <c r="V40" s="28">
        <v>10</v>
      </c>
      <c r="W40" s="28">
        <v>13</v>
      </c>
      <c r="X40" s="28">
        <v>14</v>
      </c>
      <c r="Y40" s="73">
        <f t="shared" si="2"/>
        <v>52</v>
      </c>
      <c r="Z40" s="73">
        <v>24</v>
      </c>
      <c r="AA40" s="28">
        <v>3</v>
      </c>
      <c r="AB40" s="28">
        <v>8</v>
      </c>
      <c r="AC40" s="28">
        <v>7</v>
      </c>
      <c r="AD40" s="28">
        <v>6</v>
      </c>
      <c r="AE40" s="28">
        <v>4</v>
      </c>
      <c r="AF40" s="73">
        <f t="shared" si="3"/>
        <v>28</v>
      </c>
      <c r="AG40" s="73">
        <v>22</v>
      </c>
      <c r="AH40" s="73">
        <f t="shared" si="4"/>
        <v>11</v>
      </c>
      <c r="AI40" s="73">
        <f t="shared" si="4"/>
        <v>15</v>
      </c>
      <c r="AJ40" s="73">
        <f t="shared" si="4"/>
        <v>17</v>
      </c>
      <c r="AK40" s="73">
        <f t="shared" si="4"/>
        <v>19</v>
      </c>
      <c r="AL40" s="73">
        <f t="shared" si="4"/>
        <v>18</v>
      </c>
      <c r="AM40" s="73">
        <f t="shared" si="5"/>
        <v>80</v>
      </c>
      <c r="AN40" s="28">
        <v>7</v>
      </c>
      <c r="AO40" s="28">
        <v>8</v>
      </c>
      <c r="AP40" s="28">
        <v>10</v>
      </c>
      <c r="AQ40" s="28">
        <v>9</v>
      </c>
      <c r="AR40" s="28">
        <v>12</v>
      </c>
      <c r="AS40" s="73">
        <f t="shared" si="6"/>
        <v>46</v>
      </c>
      <c r="AT40" s="71"/>
      <c r="AU40" s="71"/>
      <c r="AV40" s="71"/>
      <c r="AW40" s="71"/>
      <c r="AX40" s="71"/>
      <c r="AY40" s="36">
        <v>16</v>
      </c>
    </row>
    <row r="41" spans="1:51" ht="22.9" customHeight="1">
      <c r="A41" s="73" t="s">
        <v>42</v>
      </c>
      <c r="B41" s="28" t="s">
        <v>25</v>
      </c>
      <c r="C41" s="73" t="s">
        <v>9</v>
      </c>
      <c r="D41" s="73" t="s">
        <v>10</v>
      </c>
      <c r="E41" s="28" t="s">
        <v>26</v>
      </c>
      <c r="F41" s="73">
        <v>2</v>
      </c>
      <c r="G41" s="28" t="s">
        <v>27</v>
      </c>
      <c r="H41" s="28" t="s">
        <v>28</v>
      </c>
      <c r="I41" s="28" t="s">
        <v>29</v>
      </c>
      <c r="J41" s="32">
        <v>43283</v>
      </c>
      <c r="K41" s="73">
        <v>2</v>
      </c>
      <c r="L41" s="73">
        <v>7</v>
      </c>
      <c r="M41" s="73">
        <v>2018</v>
      </c>
      <c r="N41" s="33">
        <f t="shared" si="0"/>
        <v>43283.000220240065</v>
      </c>
      <c r="O41" s="32">
        <v>43288</v>
      </c>
      <c r="P41" s="73">
        <v>7</v>
      </c>
      <c r="Q41" s="73">
        <v>7</v>
      </c>
      <c r="R41" s="73">
        <v>2018</v>
      </c>
      <c r="S41" s="33">
        <f t="shared" si="1"/>
        <v>43288.000141582896</v>
      </c>
      <c r="T41" s="28">
        <v>2</v>
      </c>
      <c r="U41" s="28">
        <v>2</v>
      </c>
      <c r="V41" s="28">
        <v>11</v>
      </c>
      <c r="W41" s="28">
        <v>8</v>
      </c>
      <c r="X41" s="28">
        <v>16</v>
      </c>
      <c r="Y41" s="73">
        <f t="shared" si="2"/>
        <v>39</v>
      </c>
      <c r="Z41" s="73">
        <v>21</v>
      </c>
      <c r="AA41" s="28">
        <v>0</v>
      </c>
      <c r="AB41" s="28">
        <v>1</v>
      </c>
      <c r="AC41" s="28">
        <v>3</v>
      </c>
      <c r="AD41" s="28">
        <v>4</v>
      </c>
      <c r="AE41" s="28">
        <v>2</v>
      </c>
      <c r="AF41" s="73">
        <f t="shared" si="3"/>
        <v>10</v>
      </c>
      <c r="AG41" s="73">
        <v>5</v>
      </c>
      <c r="AH41" s="73">
        <f t="shared" si="4"/>
        <v>2</v>
      </c>
      <c r="AI41" s="73">
        <f t="shared" si="4"/>
        <v>3</v>
      </c>
      <c r="AJ41" s="73">
        <f t="shared" si="4"/>
        <v>14</v>
      </c>
      <c r="AK41" s="73">
        <f t="shared" si="4"/>
        <v>12</v>
      </c>
      <c r="AL41" s="73">
        <f t="shared" si="4"/>
        <v>18</v>
      </c>
      <c r="AM41" s="73">
        <f t="shared" si="5"/>
        <v>49</v>
      </c>
      <c r="AN41" s="28">
        <v>0</v>
      </c>
      <c r="AO41" s="28">
        <v>1</v>
      </c>
      <c r="AP41" s="28">
        <v>7</v>
      </c>
      <c r="AQ41" s="28">
        <v>8</v>
      </c>
      <c r="AR41" s="28">
        <v>10</v>
      </c>
      <c r="AS41" s="73">
        <f t="shared" si="6"/>
        <v>26</v>
      </c>
      <c r="AT41" s="71"/>
      <c r="AU41" s="71"/>
      <c r="AV41" s="71"/>
      <c r="AW41" s="71"/>
      <c r="AX41" s="71"/>
      <c r="AY41" s="36">
        <v>11</v>
      </c>
    </row>
    <row r="42" spans="1:51" ht="22.9" customHeight="1">
      <c r="A42" s="73" t="s">
        <v>42</v>
      </c>
      <c r="B42" s="28" t="s">
        <v>30</v>
      </c>
      <c r="C42" s="73" t="s">
        <v>9</v>
      </c>
      <c r="D42" s="73" t="s">
        <v>10</v>
      </c>
      <c r="E42" s="28" t="s">
        <v>26</v>
      </c>
      <c r="F42" s="73">
        <v>2</v>
      </c>
      <c r="G42" s="28" t="s">
        <v>27</v>
      </c>
      <c r="H42" s="28" t="s">
        <v>28</v>
      </c>
      <c r="I42" s="28" t="s">
        <v>29</v>
      </c>
      <c r="J42" s="32">
        <v>43283</v>
      </c>
      <c r="K42" s="73">
        <v>2</v>
      </c>
      <c r="L42" s="73">
        <v>7</v>
      </c>
      <c r="M42" s="73">
        <v>2018</v>
      </c>
      <c r="N42" s="33">
        <f t="shared" si="0"/>
        <v>43283.000220240065</v>
      </c>
      <c r="O42" s="32">
        <v>43288</v>
      </c>
      <c r="P42" s="73">
        <v>7</v>
      </c>
      <c r="Q42" s="73">
        <v>7</v>
      </c>
      <c r="R42" s="73">
        <v>2018</v>
      </c>
      <c r="S42" s="33">
        <f t="shared" si="1"/>
        <v>43288.000141582896</v>
      </c>
      <c r="T42" s="28">
        <v>12</v>
      </c>
      <c r="U42" s="28">
        <v>5</v>
      </c>
      <c r="V42" s="28">
        <v>6</v>
      </c>
      <c r="W42" s="28">
        <v>13</v>
      </c>
      <c r="X42" s="28">
        <v>11</v>
      </c>
      <c r="Y42" s="73">
        <f t="shared" si="2"/>
        <v>47</v>
      </c>
      <c r="Z42" s="73">
        <v>22</v>
      </c>
      <c r="AA42" s="28">
        <v>0</v>
      </c>
      <c r="AB42" s="28">
        <v>2</v>
      </c>
      <c r="AC42" s="28">
        <v>10</v>
      </c>
      <c r="AD42" s="28">
        <v>2</v>
      </c>
      <c r="AE42" s="28">
        <v>3</v>
      </c>
      <c r="AF42" s="73">
        <f t="shared" si="3"/>
        <v>17</v>
      </c>
      <c r="AG42" s="73">
        <v>13</v>
      </c>
      <c r="AH42" s="73">
        <f t="shared" si="4"/>
        <v>12</v>
      </c>
      <c r="AI42" s="73">
        <f t="shared" si="4"/>
        <v>7</v>
      </c>
      <c r="AJ42" s="73">
        <f t="shared" si="4"/>
        <v>16</v>
      </c>
      <c r="AK42" s="73">
        <f t="shared" si="4"/>
        <v>15</v>
      </c>
      <c r="AL42" s="73">
        <f t="shared" si="4"/>
        <v>14</v>
      </c>
      <c r="AM42" s="73">
        <f t="shared" si="5"/>
        <v>64</v>
      </c>
      <c r="AN42" s="28">
        <v>6</v>
      </c>
      <c r="AO42" s="28">
        <v>4</v>
      </c>
      <c r="AP42" s="28">
        <v>8</v>
      </c>
      <c r="AQ42" s="28">
        <v>6</v>
      </c>
      <c r="AR42" s="28">
        <v>11</v>
      </c>
      <c r="AS42" s="73">
        <f t="shared" si="6"/>
        <v>35</v>
      </c>
      <c r="AT42" s="71"/>
      <c r="AU42" s="71"/>
      <c r="AV42" s="71"/>
      <c r="AW42" s="71"/>
      <c r="AX42" s="71"/>
      <c r="AY42" s="36">
        <v>14</v>
      </c>
    </row>
    <row r="43" spans="1:51" ht="22.9" customHeight="1">
      <c r="A43" s="73" t="s">
        <v>42</v>
      </c>
      <c r="B43" s="28" t="s">
        <v>51</v>
      </c>
      <c r="C43" s="73" t="s">
        <v>9</v>
      </c>
      <c r="D43" s="73" t="s">
        <v>10</v>
      </c>
      <c r="E43" s="28" t="s">
        <v>26</v>
      </c>
      <c r="F43" s="73">
        <v>2</v>
      </c>
      <c r="G43" s="28" t="s">
        <v>32</v>
      </c>
      <c r="H43" s="28" t="s">
        <v>33</v>
      </c>
      <c r="I43" s="28" t="s">
        <v>29</v>
      </c>
      <c r="J43" s="32">
        <v>43283</v>
      </c>
      <c r="K43" s="73">
        <v>2</v>
      </c>
      <c r="L43" s="73">
        <v>7</v>
      </c>
      <c r="M43" s="73">
        <v>2018</v>
      </c>
      <c r="N43" s="33">
        <f t="shared" si="0"/>
        <v>43283.000220240065</v>
      </c>
      <c r="O43" s="32">
        <v>43288</v>
      </c>
      <c r="P43" s="73">
        <v>7</v>
      </c>
      <c r="Q43" s="73">
        <v>7</v>
      </c>
      <c r="R43" s="73">
        <v>2018</v>
      </c>
      <c r="S43" s="33">
        <f t="shared" si="1"/>
        <v>43288.000141582896</v>
      </c>
      <c r="T43" s="28">
        <v>7</v>
      </c>
      <c r="U43" s="28">
        <v>7</v>
      </c>
      <c r="V43" s="28">
        <v>9</v>
      </c>
      <c r="W43" s="28">
        <v>6</v>
      </c>
      <c r="X43" s="28">
        <v>11</v>
      </c>
      <c r="Y43" s="73">
        <f t="shared" si="2"/>
        <v>40</v>
      </c>
      <c r="Z43" s="73">
        <v>26</v>
      </c>
      <c r="AA43" s="28">
        <v>0</v>
      </c>
      <c r="AB43" s="28">
        <v>6</v>
      </c>
      <c r="AC43" s="28">
        <v>2</v>
      </c>
      <c r="AD43" s="28">
        <v>4</v>
      </c>
      <c r="AE43" s="28">
        <v>1</v>
      </c>
      <c r="AF43" s="73">
        <f t="shared" si="3"/>
        <v>13</v>
      </c>
      <c r="AG43" s="73">
        <v>9</v>
      </c>
      <c r="AH43" s="73">
        <f t="shared" si="4"/>
        <v>7</v>
      </c>
      <c r="AI43" s="73">
        <f t="shared" si="4"/>
        <v>13</v>
      </c>
      <c r="AJ43" s="73">
        <f t="shared" si="4"/>
        <v>11</v>
      </c>
      <c r="AK43" s="73">
        <f t="shared" si="4"/>
        <v>10</v>
      </c>
      <c r="AL43" s="73">
        <f t="shared" si="4"/>
        <v>12</v>
      </c>
      <c r="AM43" s="73">
        <f t="shared" si="5"/>
        <v>53</v>
      </c>
      <c r="AN43" s="28">
        <v>4</v>
      </c>
      <c r="AO43" s="28">
        <v>8</v>
      </c>
      <c r="AP43" s="28">
        <v>6</v>
      </c>
      <c r="AQ43" s="28">
        <v>8</v>
      </c>
      <c r="AR43" s="28">
        <v>9</v>
      </c>
      <c r="AS43" s="73">
        <f t="shared" si="6"/>
        <v>35</v>
      </c>
      <c r="AT43" s="71"/>
      <c r="AU43" s="71"/>
      <c r="AV43" s="71"/>
      <c r="AW43" s="71"/>
      <c r="AX43" s="71"/>
      <c r="AY43" s="36">
        <v>16</v>
      </c>
    </row>
    <row r="44" spans="1:51" ht="22.9" customHeight="1">
      <c r="A44" s="73" t="s">
        <v>24</v>
      </c>
      <c r="B44" s="28" t="s">
        <v>25</v>
      </c>
      <c r="C44" s="73" t="s">
        <v>9</v>
      </c>
      <c r="D44" s="73" t="s">
        <v>10</v>
      </c>
      <c r="E44" s="28" t="s">
        <v>26</v>
      </c>
      <c r="F44" s="73">
        <v>2</v>
      </c>
      <c r="G44" s="28" t="s">
        <v>27</v>
      </c>
      <c r="H44" s="28" t="s">
        <v>28</v>
      </c>
      <c r="I44" s="28" t="s">
        <v>29</v>
      </c>
      <c r="J44" s="32">
        <v>43290</v>
      </c>
      <c r="K44" s="73">
        <v>9</v>
      </c>
      <c r="L44" s="73">
        <v>7</v>
      </c>
      <c r="M44" s="73">
        <v>2018</v>
      </c>
      <c r="N44" s="33">
        <f t="shared" si="0"/>
        <v>43290.000220240065</v>
      </c>
      <c r="O44" s="32">
        <v>43295</v>
      </c>
      <c r="P44" s="73">
        <v>14</v>
      </c>
      <c r="Q44" s="73">
        <v>7</v>
      </c>
      <c r="R44" s="73">
        <v>2018</v>
      </c>
      <c r="S44" s="33">
        <f t="shared" si="1"/>
        <v>43295.000141582896</v>
      </c>
      <c r="T44" s="28">
        <v>5</v>
      </c>
      <c r="U44" s="28">
        <v>8</v>
      </c>
      <c r="V44" s="28">
        <v>4</v>
      </c>
      <c r="W44" s="28">
        <v>14</v>
      </c>
      <c r="X44" s="28">
        <v>8</v>
      </c>
      <c r="Y44" s="73">
        <f t="shared" ref="Y44:Y54" si="7">SUM(T44:X44)</f>
        <v>39</v>
      </c>
      <c r="Z44" s="73">
        <v>23</v>
      </c>
      <c r="AA44" s="28">
        <v>3</v>
      </c>
      <c r="AB44" s="28">
        <v>0</v>
      </c>
      <c r="AC44" s="28">
        <v>10</v>
      </c>
      <c r="AD44" s="28">
        <v>0</v>
      </c>
      <c r="AE44" s="28">
        <v>4</v>
      </c>
      <c r="AF44" s="73">
        <f t="shared" si="3"/>
        <v>17</v>
      </c>
      <c r="AG44" s="73">
        <v>17</v>
      </c>
      <c r="AH44" s="28">
        <f t="shared" ref="AH44:AL59" si="8">T44+AA44</f>
        <v>8</v>
      </c>
      <c r="AI44" s="28">
        <f t="shared" si="8"/>
        <v>8</v>
      </c>
      <c r="AJ44" s="28">
        <f t="shared" si="8"/>
        <v>14</v>
      </c>
      <c r="AK44" s="28">
        <f t="shared" si="8"/>
        <v>14</v>
      </c>
      <c r="AL44" s="28">
        <f t="shared" si="8"/>
        <v>12</v>
      </c>
      <c r="AM44" s="73">
        <f t="shared" si="5"/>
        <v>56</v>
      </c>
      <c r="AN44" s="28">
        <v>7</v>
      </c>
      <c r="AO44" s="28">
        <v>5</v>
      </c>
      <c r="AP44" s="28">
        <v>9</v>
      </c>
      <c r="AQ44" s="28">
        <v>10</v>
      </c>
      <c r="AR44" s="28">
        <v>9</v>
      </c>
      <c r="AS44" s="73">
        <v>40</v>
      </c>
      <c r="AT44" s="71"/>
      <c r="AU44" s="71"/>
      <c r="AV44" s="71"/>
      <c r="AW44" s="71"/>
      <c r="AX44" s="71"/>
      <c r="AY44" s="36">
        <v>19</v>
      </c>
    </row>
    <row r="45" spans="1:51" ht="22.9" customHeight="1">
      <c r="A45" s="73" t="s">
        <v>24</v>
      </c>
      <c r="B45" s="28" t="s">
        <v>30</v>
      </c>
      <c r="C45" s="73" t="s">
        <v>9</v>
      </c>
      <c r="D45" s="73" t="s">
        <v>10</v>
      </c>
      <c r="E45" s="28" t="s">
        <v>26</v>
      </c>
      <c r="F45" s="73">
        <v>2</v>
      </c>
      <c r="G45" s="28" t="s">
        <v>27</v>
      </c>
      <c r="H45" s="28" t="s">
        <v>28</v>
      </c>
      <c r="I45" s="28" t="s">
        <v>29</v>
      </c>
      <c r="J45" s="32">
        <v>43290</v>
      </c>
      <c r="K45" s="73">
        <v>9</v>
      </c>
      <c r="L45" s="73">
        <v>7</v>
      </c>
      <c r="M45" s="73">
        <v>2018</v>
      </c>
      <c r="N45" s="33">
        <f t="shared" si="0"/>
        <v>43290.000220240065</v>
      </c>
      <c r="O45" s="32">
        <v>43295</v>
      </c>
      <c r="P45" s="73">
        <v>14</v>
      </c>
      <c r="Q45" s="73">
        <v>7</v>
      </c>
      <c r="R45" s="73">
        <v>2018</v>
      </c>
      <c r="S45" s="33">
        <f t="shared" si="1"/>
        <v>43295.000141582896</v>
      </c>
      <c r="T45" s="28">
        <v>10</v>
      </c>
      <c r="U45" s="28">
        <v>2</v>
      </c>
      <c r="V45" s="28">
        <v>9</v>
      </c>
      <c r="W45" s="28">
        <v>9</v>
      </c>
      <c r="X45" s="28">
        <v>12</v>
      </c>
      <c r="Y45" s="73">
        <f t="shared" si="7"/>
        <v>42</v>
      </c>
      <c r="Z45" s="73">
        <v>27</v>
      </c>
      <c r="AA45" s="28">
        <v>0</v>
      </c>
      <c r="AB45" s="28">
        <v>2</v>
      </c>
      <c r="AC45" s="28">
        <v>5</v>
      </c>
      <c r="AD45" s="28">
        <v>4</v>
      </c>
      <c r="AE45" s="28">
        <v>0</v>
      </c>
      <c r="AF45" s="73">
        <f t="shared" si="3"/>
        <v>11</v>
      </c>
      <c r="AG45" s="73">
        <v>11</v>
      </c>
      <c r="AH45" s="28">
        <f t="shared" si="8"/>
        <v>10</v>
      </c>
      <c r="AI45" s="28">
        <f t="shared" si="8"/>
        <v>4</v>
      </c>
      <c r="AJ45" s="28">
        <f t="shared" si="8"/>
        <v>14</v>
      </c>
      <c r="AK45" s="28">
        <f t="shared" si="8"/>
        <v>13</v>
      </c>
      <c r="AL45" s="28">
        <f t="shared" si="8"/>
        <v>12</v>
      </c>
      <c r="AM45" s="73">
        <f t="shared" si="5"/>
        <v>53</v>
      </c>
      <c r="AN45" s="28">
        <v>7</v>
      </c>
      <c r="AO45" s="28">
        <v>4</v>
      </c>
      <c r="AP45" s="28">
        <v>10</v>
      </c>
      <c r="AQ45" s="28">
        <v>9</v>
      </c>
      <c r="AR45" s="28">
        <v>8</v>
      </c>
      <c r="AS45" s="73">
        <v>38</v>
      </c>
      <c r="AT45" s="71"/>
      <c r="AU45" s="71"/>
      <c r="AV45" s="71"/>
      <c r="AW45" s="71"/>
      <c r="AX45" s="71"/>
      <c r="AY45" s="36">
        <v>14</v>
      </c>
    </row>
    <row r="46" spans="1:51" ht="22.9" customHeight="1">
      <c r="A46" s="73" t="s">
        <v>24</v>
      </c>
      <c r="B46" s="28" t="s">
        <v>51</v>
      </c>
      <c r="C46" s="73" t="s">
        <v>9</v>
      </c>
      <c r="D46" s="73" t="s">
        <v>10</v>
      </c>
      <c r="E46" s="28" t="s">
        <v>26</v>
      </c>
      <c r="F46" s="73">
        <v>2</v>
      </c>
      <c r="G46" s="28" t="s">
        <v>32</v>
      </c>
      <c r="H46" s="28" t="s">
        <v>33</v>
      </c>
      <c r="I46" s="28" t="s">
        <v>29</v>
      </c>
      <c r="J46" s="32">
        <v>43290</v>
      </c>
      <c r="K46" s="73">
        <v>9</v>
      </c>
      <c r="L46" s="73">
        <v>7</v>
      </c>
      <c r="M46" s="73">
        <v>2018</v>
      </c>
      <c r="N46" s="33">
        <f t="shared" si="0"/>
        <v>43290.000220240065</v>
      </c>
      <c r="O46" s="32">
        <v>43295</v>
      </c>
      <c r="P46" s="73">
        <v>14</v>
      </c>
      <c r="Q46" s="73">
        <v>7</v>
      </c>
      <c r="R46" s="73">
        <v>2018</v>
      </c>
      <c r="S46" s="33">
        <f t="shared" si="1"/>
        <v>43295.000141582896</v>
      </c>
      <c r="T46" s="28">
        <v>9</v>
      </c>
      <c r="U46" s="28">
        <v>10</v>
      </c>
      <c r="V46" s="28">
        <v>12</v>
      </c>
      <c r="W46" s="28">
        <v>7</v>
      </c>
      <c r="X46" s="28">
        <v>10</v>
      </c>
      <c r="Y46" s="73">
        <f t="shared" si="7"/>
        <v>48</v>
      </c>
      <c r="Z46" s="73">
        <v>21</v>
      </c>
      <c r="AA46" s="28">
        <v>5</v>
      </c>
      <c r="AB46" s="28">
        <v>6</v>
      </c>
      <c r="AC46" s="28">
        <v>7</v>
      </c>
      <c r="AD46" s="28">
        <v>1</v>
      </c>
      <c r="AE46" s="28">
        <v>4</v>
      </c>
      <c r="AF46" s="73">
        <f t="shared" si="3"/>
        <v>23</v>
      </c>
      <c r="AG46" s="73">
        <v>13</v>
      </c>
      <c r="AH46" s="28">
        <f t="shared" si="8"/>
        <v>14</v>
      </c>
      <c r="AI46" s="28">
        <f t="shared" si="8"/>
        <v>16</v>
      </c>
      <c r="AJ46" s="28">
        <f t="shared" si="8"/>
        <v>19</v>
      </c>
      <c r="AK46" s="28">
        <f t="shared" si="8"/>
        <v>8</v>
      </c>
      <c r="AL46" s="28">
        <f t="shared" si="8"/>
        <v>14</v>
      </c>
      <c r="AM46" s="73">
        <f t="shared" si="5"/>
        <v>71</v>
      </c>
      <c r="AN46" s="28">
        <v>5</v>
      </c>
      <c r="AO46" s="28">
        <v>8</v>
      </c>
      <c r="AP46" s="28">
        <v>9</v>
      </c>
      <c r="AQ46" s="28">
        <v>4</v>
      </c>
      <c r="AR46" s="28">
        <v>8</v>
      </c>
      <c r="AS46" s="73">
        <v>34</v>
      </c>
      <c r="AT46" s="71"/>
      <c r="AU46" s="71"/>
      <c r="AV46" s="71"/>
      <c r="AW46" s="71"/>
      <c r="AX46" s="71"/>
      <c r="AY46" s="36">
        <v>19</v>
      </c>
    </row>
    <row r="47" spans="1:51" ht="22.9" customHeight="1">
      <c r="A47" s="73" t="s">
        <v>35</v>
      </c>
      <c r="B47" s="73" t="s">
        <v>25</v>
      </c>
      <c r="C47" s="73" t="s">
        <v>9</v>
      </c>
      <c r="D47" s="73" t="s">
        <v>10</v>
      </c>
      <c r="E47" s="28" t="s">
        <v>26</v>
      </c>
      <c r="F47" s="73">
        <v>2</v>
      </c>
      <c r="G47" s="73" t="s">
        <v>27</v>
      </c>
      <c r="H47" s="73" t="s">
        <v>28</v>
      </c>
      <c r="I47" s="28" t="s">
        <v>29</v>
      </c>
      <c r="J47" s="26">
        <v>43297</v>
      </c>
      <c r="K47" s="73">
        <v>16</v>
      </c>
      <c r="L47" s="73">
        <v>7</v>
      </c>
      <c r="M47" s="73">
        <v>2018</v>
      </c>
      <c r="N47" s="33">
        <f t="shared" si="0"/>
        <v>43297.000220240065</v>
      </c>
      <c r="O47" s="26">
        <v>43302</v>
      </c>
      <c r="P47" s="73">
        <v>21</v>
      </c>
      <c r="Q47" s="73">
        <v>7</v>
      </c>
      <c r="R47" s="73">
        <v>2018</v>
      </c>
      <c r="S47" s="33">
        <f t="shared" si="1"/>
        <v>43302.000141582896</v>
      </c>
      <c r="T47" s="73">
        <v>4</v>
      </c>
      <c r="U47" s="73">
        <v>6</v>
      </c>
      <c r="V47" s="73">
        <v>4</v>
      </c>
      <c r="W47" s="73">
        <v>12</v>
      </c>
      <c r="X47" s="73">
        <v>10</v>
      </c>
      <c r="Y47" s="73">
        <f t="shared" si="7"/>
        <v>36</v>
      </c>
      <c r="Z47" s="73">
        <v>20</v>
      </c>
      <c r="AA47" s="73">
        <v>1</v>
      </c>
      <c r="AB47" s="73">
        <v>2</v>
      </c>
      <c r="AC47" s="73">
        <v>9</v>
      </c>
      <c r="AD47" s="73">
        <v>2</v>
      </c>
      <c r="AE47" s="73">
        <v>5</v>
      </c>
      <c r="AF47" s="73">
        <f t="shared" si="3"/>
        <v>19</v>
      </c>
      <c r="AG47" s="73">
        <v>8</v>
      </c>
      <c r="AH47" s="73">
        <f t="shared" si="8"/>
        <v>5</v>
      </c>
      <c r="AI47" s="73">
        <f t="shared" si="8"/>
        <v>8</v>
      </c>
      <c r="AJ47" s="73">
        <f t="shared" si="8"/>
        <v>13</v>
      </c>
      <c r="AK47" s="73">
        <f t="shared" si="8"/>
        <v>14</v>
      </c>
      <c r="AL47" s="73">
        <f t="shared" si="8"/>
        <v>15</v>
      </c>
      <c r="AM47" s="73">
        <f t="shared" si="5"/>
        <v>55</v>
      </c>
      <c r="AN47" s="73">
        <v>2</v>
      </c>
      <c r="AO47" s="73">
        <v>4</v>
      </c>
      <c r="AP47" s="73">
        <v>6</v>
      </c>
      <c r="AQ47" s="73">
        <v>7</v>
      </c>
      <c r="AR47" s="73">
        <v>9</v>
      </c>
      <c r="AS47" s="73">
        <v>28</v>
      </c>
      <c r="AT47" s="71"/>
      <c r="AU47" s="71"/>
      <c r="AV47" s="71"/>
      <c r="AW47" s="71"/>
      <c r="AX47" s="71"/>
      <c r="AY47" s="36">
        <v>12</v>
      </c>
    </row>
    <row r="48" spans="1:51" ht="22.9" customHeight="1">
      <c r="A48" s="73" t="s">
        <v>35</v>
      </c>
      <c r="B48" s="73" t="s">
        <v>30</v>
      </c>
      <c r="C48" s="73" t="s">
        <v>9</v>
      </c>
      <c r="D48" s="73" t="s">
        <v>10</v>
      </c>
      <c r="E48" s="28" t="s">
        <v>26</v>
      </c>
      <c r="F48" s="73">
        <v>2</v>
      </c>
      <c r="G48" s="73" t="s">
        <v>27</v>
      </c>
      <c r="H48" s="73" t="s">
        <v>28</v>
      </c>
      <c r="I48" s="28" t="s">
        <v>29</v>
      </c>
      <c r="J48" s="26">
        <v>43297</v>
      </c>
      <c r="K48" s="73">
        <v>16</v>
      </c>
      <c r="L48" s="73">
        <v>7</v>
      </c>
      <c r="M48" s="73">
        <v>2018</v>
      </c>
      <c r="N48" s="33">
        <f t="shared" si="0"/>
        <v>43297.000220240065</v>
      </c>
      <c r="O48" s="26">
        <v>43302</v>
      </c>
      <c r="P48" s="73">
        <v>21</v>
      </c>
      <c r="Q48" s="73">
        <v>7</v>
      </c>
      <c r="R48" s="73">
        <v>2018</v>
      </c>
      <c r="S48" s="33">
        <f t="shared" si="1"/>
        <v>43302.000141582896</v>
      </c>
      <c r="T48" s="73">
        <v>9</v>
      </c>
      <c r="U48" s="73">
        <v>1</v>
      </c>
      <c r="V48" s="73">
        <v>11</v>
      </c>
      <c r="W48" s="73">
        <v>6</v>
      </c>
      <c r="X48" s="73">
        <v>11</v>
      </c>
      <c r="Y48" s="73">
        <f t="shared" si="7"/>
        <v>38</v>
      </c>
      <c r="Z48" s="73">
        <v>23</v>
      </c>
      <c r="AA48" s="73">
        <v>3</v>
      </c>
      <c r="AB48" s="73">
        <v>9</v>
      </c>
      <c r="AC48" s="73">
        <v>2</v>
      </c>
      <c r="AD48" s="73">
        <v>6</v>
      </c>
      <c r="AE48" s="73">
        <v>3</v>
      </c>
      <c r="AF48" s="73">
        <f t="shared" si="3"/>
        <v>23</v>
      </c>
      <c r="AG48" s="73">
        <v>11</v>
      </c>
      <c r="AH48" s="73">
        <f t="shared" si="8"/>
        <v>12</v>
      </c>
      <c r="AI48" s="73">
        <f t="shared" si="8"/>
        <v>10</v>
      </c>
      <c r="AJ48" s="73">
        <f t="shared" si="8"/>
        <v>13</v>
      </c>
      <c r="AK48" s="73">
        <f t="shared" si="8"/>
        <v>12</v>
      </c>
      <c r="AL48" s="73">
        <f t="shared" si="8"/>
        <v>14</v>
      </c>
      <c r="AM48" s="73">
        <f t="shared" si="5"/>
        <v>61</v>
      </c>
      <c r="AN48" s="73">
        <v>6</v>
      </c>
      <c r="AO48" s="73">
        <v>5</v>
      </c>
      <c r="AP48" s="73">
        <v>6</v>
      </c>
      <c r="AQ48" s="73">
        <v>9</v>
      </c>
      <c r="AR48" s="73">
        <v>8</v>
      </c>
      <c r="AS48" s="73">
        <v>34</v>
      </c>
      <c r="AT48" s="71"/>
      <c r="AU48" s="71"/>
      <c r="AV48" s="71"/>
      <c r="AW48" s="71"/>
      <c r="AX48" s="71"/>
      <c r="AY48" s="36">
        <v>21</v>
      </c>
    </row>
    <row r="49" spans="1:51" ht="22.9" customHeight="1">
      <c r="A49" s="73" t="s">
        <v>35</v>
      </c>
      <c r="B49" s="73" t="s">
        <v>51</v>
      </c>
      <c r="C49" s="73" t="s">
        <v>9</v>
      </c>
      <c r="D49" s="73" t="s">
        <v>10</v>
      </c>
      <c r="E49" s="28" t="s">
        <v>26</v>
      </c>
      <c r="F49" s="73">
        <v>2</v>
      </c>
      <c r="G49" s="73" t="s">
        <v>32</v>
      </c>
      <c r="H49" s="73" t="s">
        <v>33</v>
      </c>
      <c r="I49" s="28" t="s">
        <v>29</v>
      </c>
      <c r="J49" s="26">
        <v>43297</v>
      </c>
      <c r="K49" s="73">
        <v>16</v>
      </c>
      <c r="L49" s="73">
        <v>7</v>
      </c>
      <c r="M49" s="73">
        <v>2018</v>
      </c>
      <c r="N49" s="33">
        <f t="shared" si="0"/>
        <v>43297.000220240065</v>
      </c>
      <c r="O49" s="26">
        <v>43302</v>
      </c>
      <c r="P49" s="73">
        <v>21</v>
      </c>
      <c r="Q49" s="73">
        <v>7</v>
      </c>
      <c r="R49" s="73">
        <v>2018</v>
      </c>
      <c r="S49" s="33">
        <f t="shared" si="1"/>
        <v>43302.000141582896</v>
      </c>
      <c r="T49" s="73">
        <v>6</v>
      </c>
      <c r="U49" s="73">
        <v>9</v>
      </c>
      <c r="V49" s="73">
        <v>16</v>
      </c>
      <c r="W49" s="73">
        <v>19</v>
      </c>
      <c r="X49" s="73">
        <v>17</v>
      </c>
      <c r="Y49" s="73">
        <f t="shared" si="7"/>
        <v>67</v>
      </c>
      <c r="Z49" s="73">
        <v>36</v>
      </c>
      <c r="AA49" s="73">
        <v>2</v>
      </c>
      <c r="AB49" s="73">
        <v>4</v>
      </c>
      <c r="AC49" s="73">
        <v>3</v>
      </c>
      <c r="AD49" s="73">
        <v>10</v>
      </c>
      <c r="AE49" s="73">
        <v>5</v>
      </c>
      <c r="AF49" s="73">
        <f t="shared" si="3"/>
        <v>24</v>
      </c>
      <c r="AG49" s="73">
        <v>10</v>
      </c>
      <c r="AH49" s="73">
        <f t="shared" si="8"/>
        <v>8</v>
      </c>
      <c r="AI49" s="73">
        <f t="shared" si="8"/>
        <v>13</v>
      </c>
      <c r="AJ49" s="73">
        <f t="shared" si="8"/>
        <v>19</v>
      </c>
      <c r="AK49" s="73">
        <f t="shared" si="8"/>
        <v>29</v>
      </c>
      <c r="AL49" s="73">
        <f t="shared" si="8"/>
        <v>22</v>
      </c>
      <c r="AM49" s="73">
        <f t="shared" si="5"/>
        <v>91</v>
      </c>
      <c r="AN49" s="73">
        <v>4</v>
      </c>
      <c r="AO49" s="73">
        <v>7</v>
      </c>
      <c r="AP49" s="73">
        <v>9</v>
      </c>
      <c r="AQ49" s="73">
        <v>14</v>
      </c>
      <c r="AR49" s="73">
        <v>12</v>
      </c>
      <c r="AS49" s="73">
        <v>46</v>
      </c>
      <c r="AT49" s="71"/>
      <c r="AU49" s="71"/>
      <c r="AV49" s="71"/>
      <c r="AW49" s="71"/>
      <c r="AX49" s="71"/>
      <c r="AY49" s="36">
        <v>11</v>
      </c>
    </row>
    <row r="50" spans="1:51" ht="22.9" customHeight="1">
      <c r="A50" s="73" t="s">
        <v>35</v>
      </c>
      <c r="B50" s="73" t="s">
        <v>52</v>
      </c>
      <c r="C50" s="73" t="s">
        <v>9</v>
      </c>
      <c r="D50" s="73" t="s">
        <v>10</v>
      </c>
      <c r="E50" s="28" t="s">
        <v>26</v>
      </c>
      <c r="F50" s="73">
        <v>2</v>
      </c>
      <c r="G50" s="73" t="s">
        <v>32</v>
      </c>
      <c r="H50" s="73" t="s">
        <v>33</v>
      </c>
      <c r="I50" s="28" t="s">
        <v>29</v>
      </c>
      <c r="J50" s="26">
        <v>43297</v>
      </c>
      <c r="K50" s="73">
        <v>16</v>
      </c>
      <c r="L50" s="73">
        <v>7</v>
      </c>
      <c r="M50" s="73">
        <v>2018</v>
      </c>
      <c r="N50" s="33">
        <f t="shared" si="0"/>
        <v>43297.000220240065</v>
      </c>
      <c r="O50" s="26">
        <v>43302</v>
      </c>
      <c r="P50" s="73">
        <v>21</v>
      </c>
      <c r="Q50" s="73">
        <v>7</v>
      </c>
      <c r="R50" s="73">
        <v>2018</v>
      </c>
      <c r="S50" s="33">
        <f t="shared" si="1"/>
        <v>43302.000141582896</v>
      </c>
      <c r="T50" s="73">
        <v>15</v>
      </c>
      <c r="U50" s="73">
        <v>8</v>
      </c>
      <c r="V50" s="73">
        <v>10</v>
      </c>
      <c r="W50" s="73">
        <v>3</v>
      </c>
      <c r="X50" s="73">
        <v>12</v>
      </c>
      <c r="Y50" s="73">
        <f t="shared" si="7"/>
        <v>48</v>
      </c>
      <c r="Z50" s="73">
        <v>28</v>
      </c>
      <c r="AA50" s="73">
        <v>3</v>
      </c>
      <c r="AB50" s="73">
        <v>3</v>
      </c>
      <c r="AC50" s="73">
        <v>4</v>
      </c>
      <c r="AD50" s="73">
        <v>4</v>
      </c>
      <c r="AE50" s="73">
        <v>2</v>
      </c>
      <c r="AF50" s="73">
        <f t="shared" si="3"/>
        <v>16</v>
      </c>
      <c r="AG50" s="73">
        <v>8</v>
      </c>
      <c r="AH50" s="73">
        <f t="shared" si="8"/>
        <v>18</v>
      </c>
      <c r="AI50" s="73">
        <f t="shared" si="8"/>
        <v>11</v>
      </c>
      <c r="AJ50" s="73">
        <f t="shared" si="8"/>
        <v>14</v>
      </c>
      <c r="AK50" s="73">
        <f t="shared" si="8"/>
        <v>7</v>
      </c>
      <c r="AL50" s="73">
        <f t="shared" si="8"/>
        <v>14</v>
      </c>
      <c r="AM50" s="73">
        <f t="shared" si="5"/>
        <v>64</v>
      </c>
      <c r="AN50" s="73">
        <v>9</v>
      </c>
      <c r="AO50" s="73">
        <v>6</v>
      </c>
      <c r="AP50" s="73">
        <v>10</v>
      </c>
      <c r="AQ50" s="73">
        <v>3</v>
      </c>
      <c r="AR50" s="73">
        <v>8</v>
      </c>
      <c r="AS50" s="73">
        <v>36</v>
      </c>
      <c r="AT50" s="71"/>
      <c r="AU50" s="71"/>
      <c r="AV50" s="71"/>
      <c r="AW50" s="71"/>
      <c r="AX50" s="71"/>
      <c r="AY50" s="36">
        <v>21</v>
      </c>
    </row>
    <row r="51" spans="1:51" ht="22.9" customHeight="1">
      <c r="A51" s="73" t="s">
        <v>38</v>
      </c>
      <c r="B51" s="73" t="s">
        <v>25</v>
      </c>
      <c r="C51" s="73" t="s">
        <v>9</v>
      </c>
      <c r="D51" s="73" t="s">
        <v>10</v>
      </c>
      <c r="E51" s="28" t="s">
        <v>26</v>
      </c>
      <c r="F51" s="73">
        <v>2</v>
      </c>
      <c r="G51" s="73" t="s">
        <v>27</v>
      </c>
      <c r="H51" s="73" t="s">
        <v>28</v>
      </c>
      <c r="I51" s="28" t="s">
        <v>29</v>
      </c>
      <c r="J51" s="26">
        <v>43304</v>
      </c>
      <c r="K51" s="73">
        <v>23</v>
      </c>
      <c r="L51" s="73">
        <v>7</v>
      </c>
      <c r="M51" s="73">
        <v>2018</v>
      </c>
      <c r="N51" s="33">
        <f t="shared" si="0"/>
        <v>43304.000220240065</v>
      </c>
      <c r="O51" s="26">
        <v>43309</v>
      </c>
      <c r="P51" s="73">
        <v>28</v>
      </c>
      <c r="Q51" s="73">
        <v>7</v>
      </c>
      <c r="R51" s="73">
        <v>2018</v>
      </c>
      <c r="S51" s="33">
        <f t="shared" si="1"/>
        <v>43309.000141582896</v>
      </c>
      <c r="T51" s="73">
        <v>3</v>
      </c>
      <c r="U51" s="73">
        <v>6</v>
      </c>
      <c r="V51" s="73">
        <v>7</v>
      </c>
      <c r="W51" s="73">
        <v>8</v>
      </c>
      <c r="X51" s="73">
        <v>9</v>
      </c>
      <c r="Y51" s="73">
        <f t="shared" si="7"/>
        <v>33</v>
      </c>
      <c r="Z51" s="73">
        <v>16</v>
      </c>
      <c r="AA51" s="73">
        <v>0</v>
      </c>
      <c r="AB51" s="73">
        <v>5</v>
      </c>
      <c r="AC51" s="73">
        <v>8</v>
      </c>
      <c r="AD51" s="73">
        <v>0</v>
      </c>
      <c r="AE51" s="73">
        <v>8</v>
      </c>
      <c r="AF51" s="73">
        <f t="shared" si="3"/>
        <v>21</v>
      </c>
      <c r="AG51" s="73">
        <v>11</v>
      </c>
      <c r="AH51" s="73">
        <f t="shared" si="8"/>
        <v>3</v>
      </c>
      <c r="AI51" s="73">
        <f t="shared" si="8"/>
        <v>11</v>
      </c>
      <c r="AJ51" s="73">
        <f t="shared" si="8"/>
        <v>15</v>
      </c>
      <c r="AK51" s="73">
        <f t="shared" si="8"/>
        <v>8</v>
      </c>
      <c r="AL51" s="73">
        <f t="shared" si="8"/>
        <v>17</v>
      </c>
      <c r="AM51" s="73">
        <f t="shared" si="5"/>
        <v>54</v>
      </c>
      <c r="AN51" s="73">
        <v>1</v>
      </c>
      <c r="AO51" s="73">
        <v>5</v>
      </c>
      <c r="AP51" s="73">
        <v>8</v>
      </c>
      <c r="AQ51" s="73">
        <v>4</v>
      </c>
      <c r="AR51" s="73">
        <v>9</v>
      </c>
      <c r="AS51" s="73">
        <v>27</v>
      </c>
      <c r="AT51" s="71"/>
      <c r="AU51" s="71"/>
      <c r="AV51" s="71"/>
      <c r="AW51" s="71"/>
      <c r="AX51" s="71"/>
      <c r="AY51" s="36">
        <v>22</v>
      </c>
    </row>
    <row r="52" spans="1:51" ht="22.9" customHeight="1">
      <c r="A52" s="73" t="s">
        <v>38</v>
      </c>
      <c r="B52" s="73" t="s">
        <v>30</v>
      </c>
      <c r="C52" s="73" t="s">
        <v>9</v>
      </c>
      <c r="D52" s="73" t="s">
        <v>10</v>
      </c>
      <c r="E52" s="28" t="s">
        <v>26</v>
      </c>
      <c r="F52" s="73">
        <v>2</v>
      </c>
      <c r="G52" s="73" t="s">
        <v>27</v>
      </c>
      <c r="H52" s="73" t="s">
        <v>28</v>
      </c>
      <c r="I52" s="28" t="s">
        <v>29</v>
      </c>
      <c r="J52" s="26">
        <v>43304</v>
      </c>
      <c r="K52" s="73">
        <v>23</v>
      </c>
      <c r="L52" s="73">
        <v>7</v>
      </c>
      <c r="M52" s="73">
        <v>2018</v>
      </c>
      <c r="N52" s="33">
        <f t="shared" si="0"/>
        <v>43304.000220240065</v>
      </c>
      <c r="O52" s="26">
        <v>43309</v>
      </c>
      <c r="P52" s="73">
        <v>28</v>
      </c>
      <c r="Q52" s="73">
        <v>7</v>
      </c>
      <c r="R52" s="73">
        <v>2018</v>
      </c>
      <c r="S52" s="33">
        <f t="shared" si="1"/>
        <v>43309.000141582896</v>
      </c>
      <c r="T52" s="73">
        <v>4</v>
      </c>
      <c r="U52" s="73">
        <v>6</v>
      </c>
      <c r="V52" s="73">
        <v>10</v>
      </c>
      <c r="W52" s="73">
        <v>9</v>
      </c>
      <c r="X52" s="73">
        <v>13</v>
      </c>
      <c r="Y52" s="73">
        <f t="shared" si="7"/>
        <v>42</v>
      </c>
      <c r="Z52" s="73">
        <v>20</v>
      </c>
      <c r="AA52" s="73">
        <v>5</v>
      </c>
      <c r="AB52" s="73">
        <v>2</v>
      </c>
      <c r="AC52" s="73">
        <v>2</v>
      </c>
      <c r="AD52" s="73">
        <v>5</v>
      </c>
      <c r="AE52" s="73">
        <v>4</v>
      </c>
      <c r="AF52" s="73">
        <f t="shared" si="3"/>
        <v>18</v>
      </c>
      <c r="AG52" s="73">
        <v>9</v>
      </c>
      <c r="AH52" s="73">
        <f t="shared" si="8"/>
        <v>9</v>
      </c>
      <c r="AI52" s="73">
        <f t="shared" si="8"/>
        <v>8</v>
      </c>
      <c r="AJ52" s="73">
        <f t="shared" si="8"/>
        <v>12</v>
      </c>
      <c r="AK52" s="73">
        <f t="shared" si="8"/>
        <v>14</v>
      </c>
      <c r="AL52" s="73">
        <f t="shared" si="8"/>
        <v>17</v>
      </c>
      <c r="AM52" s="73">
        <f t="shared" si="5"/>
        <v>60</v>
      </c>
      <c r="AN52" s="73">
        <v>4</v>
      </c>
      <c r="AO52" s="73">
        <v>4</v>
      </c>
      <c r="AP52" s="73">
        <v>6</v>
      </c>
      <c r="AQ52" s="73">
        <v>7</v>
      </c>
      <c r="AR52" s="73">
        <v>8</v>
      </c>
      <c r="AS52" s="73">
        <v>29</v>
      </c>
      <c r="AT52" s="71"/>
      <c r="AU52" s="71"/>
      <c r="AV52" s="71"/>
      <c r="AW52" s="71"/>
      <c r="AX52" s="71"/>
      <c r="AY52" s="36">
        <v>18</v>
      </c>
    </row>
    <row r="53" spans="1:51" ht="22.9" customHeight="1">
      <c r="A53" s="73" t="s">
        <v>38</v>
      </c>
      <c r="B53" s="73" t="s">
        <v>51</v>
      </c>
      <c r="C53" s="73" t="s">
        <v>9</v>
      </c>
      <c r="D53" s="73" t="s">
        <v>10</v>
      </c>
      <c r="E53" s="28" t="s">
        <v>26</v>
      </c>
      <c r="F53" s="73">
        <v>2</v>
      </c>
      <c r="G53" s="73" t="s">
        <v>32</v>
      </c>
      <c r="H53" s="73" t="s">
        <v>33</v>
      </c>
      <c r="I53" s="28" t="s">
        <v>29</v>
      </c>
      <c r="J53" s="26">
        <v>43304</v>
      </c>
      <c r="K53" s="73">
        <v>23</v>
      </c>
      <c r="L53" s="73">
        <v>7</v>
      </c>
      <c r="M53" s="73">
        <v>2018</v>
      </c>
      <c r="N53" s="33">
        <f t="shared" si="0"/>
        <v>43304.000220240065</v>
      </c>
      <c r="O53" s="26">
        <v>43309</v>
      </c>
      <c r="P53" s="73">
        <v>28</v>
      </c>
      <c r="Q53" s="73">
        <v>7</v>
      </c>
      <c r="R53" s="73">
        <v>2018</v>
      </c>
      <c r="S53" s="33">
        <f t="shared" si="1"/>
        <v>43309.000141582896</v>
      </c>
      <c r="T53" s="73">
        <v>12</v>
      </c>
      <c r="U53" s="73">
        <v>11</v>
      </c>
      <c r="V53" s="73">
        <v>10</v>
      </c>
      <c r="W53" s="73">
        <v>11</v>
      </c>
      <c r="X53" s="73">
        <v>16</v>
      </c>
      <c r="Y53" s="73">
        <f t="shared" si="7"/>
        <v>60</v>
      </c>
      <c r="Z53" s="73">
        <v>30</v>
      </c>
      <c r="AA53" s="73">
        <v>7</v>
      </c>
      <c r="AB53" s="73">
        <v>3</v>
      </c>
      <c r="AC53" s="73">
        <v>8</v>
      </c>
      <c r="AD53" s="73">
        <v>10</v>
      </c>
      <c r="AE53" s="73">
        <v>4</v>
      </c>
      <c r="AF53" s="73">
        <f t="shared" si="3"/>
        <v>32</v>
      </c>
      <c r="AG53" s="73">
        <v>13</v>
      </c>
      <c r="AH53" s="73">
        <f t="shared" si="8"/>
        <v>19</v>
      </c>
      <c r="AI53" s="73">
        <f t="shared" si="8"/>
        <v>14</v>
      </c>
      <c r="AJ53" s="73">
        <f t="shared" si="8"/>
        <v>18</v>
      </c>
      <c r="AK53" s="73">
        <f t="shared" si="8"/>
        <v>21</v>
      </c>
      <c r="AL53" s="73">
        <f t="shared" si="8"/>
        <v>20</v>
      </c>
      <c r="AM53" s="73">
        <f t="shared" si="5"/>
        <v>92</v>
      </c>
      <c r="AN53" s="73">
        <v>9</v>
      </c>
      <c r="AO53" s="73">
        <v>7</v>
      </c>
      <c r="AP53" s="73">
        <v>7</v>
      </c>
      <c r="AQ53" s="73">
        <v>10</v>
      </c>
      <c r="AR53" s="73">
        <v>10</v>
      </c>
      <c r="AS53" s="73">
        <v>43</v>
      </c>
      <c r="AT53" s="71"/>
      <c r="AU53" s="71"/>
      <c r="AV53" s="71"/>
      <c r="AW53" s="71"/>
      <c r="AX53" s="71"/>
      <c r="AY53" s="36">
        <v>16</v>
      </c>
    </row>
    <row r="54" spans="1:51" ht="22.9" customHeight="1">
      <c r="A54" s="73" t="s">
        <v>38</v>
      </c>
      <c r="B54" s="73" t="s">
        <v>52</v>
      </c>
      <c r="C54" s="73" t="s">
        <v>9</v>
      </c>
      <c r="D54" s="73" t="s">
        <v>10</v>
      </c>
      <c r="E54" s="28" t="s">
        <v>26</v>
      </c>
      <c r="F54" s="73">
        <v>2</v>
      </c>
      <c r="G54" s="73" t="s">
        <v>32</v>
      </c>
      <c r="H54" s="73" t="s">
        <v>33</v>
      </c>
      <c r="I54" s="28" t="s">
        <v>29</v>
      </c>
      <c r="J54" s="26">
        <v>43304</v>
      </c>
      <c r="K54" s="73">
        <v>23</v>
      </c>
      <c r="L54" s="73">
        <v>7</v>
      </c>
      <c r="M54" s="73">
        <v>2018</v>
      </c>
      <c r="N54" s="33">
        <f t="shared" si="0"/>
        <v>43304.000220240065</v>
      </c>
      <c r="O54" s="26">
        <v>43309</v>
      </c>
      <c r="P54" s="73">
        <v>28</v>
      </c>
      <c r="Q54" s="73">
        <v>7</v>
      </c>
      <c r="R54" s="73">
        <v>2018</v>
      </c>
      <c r="S54" s="33">
        <f t="shared" si="1"/>
        <v>43309.000141582896</v>
      </c>
      <c r="T54" s="73">
        <v>15</v>
      </c>
      <c r="U54" s="73">
        <v>9</v>
      </c>
      <c r="V54" s="73">
        <v>4</v>
      </c>
      <c r="W54" s="73">
        <v>8</v>
      </c>
      <c r="X54" s="73">
        <v>9</v>
      </c>
      <c r="Y54" s="73">
        <f t="shared" si="7"/>
        <v>45</v>
      </c>
      <c r="Z54" s="73">
        <v>23</v>
      </c>
      <c r="AA54" s="73">
        <v>2</v>
      </c>
      <c r="AB54" s="73">
        <v>5</v>
      </c>
      <c r="AC54" s="73">
        <v>10</v>
      </c>
      <c r="AD54" s="73">
        <v>2</v>
      </c>
      <c r="AE54" s="73">
        <v>0</v>
      </c>
      <c r="AF54" s="73">
        <f t="shared" si="3"/>
        <v>19</v>
      </c>
      <c r="AG54" s="73">
        <v>10</v>
      </c>
      <c r="AH54" s="73">
        <f t="shared" si="8"/>
        <v>17</v>
      </c>
      <c r="AI54" s="73">
        <f t="shared" si="8"/>
        <v>14</v>
      </c>
      <c r="AJ54" s="73">
        <f t="shared" si="8"/>
        <v>14</v>
      </c>
      <c r="AK54" s="73">
        <f t="shared" si="8"/>
        <v>10</v>
      </c>
      <c r="AL54" s="73">
        <f t="shared" si="8"/>
        <v>9</v>
      </c>
      <c r="AM54" s="73">
        <f t="shared" si="5"/>
        <v>64</v>
      </c>
      <c r="AN54" s="73">
        <v>7</v>
      </c>
      <c r="AO54" s="73">
        <v>6</v>
      </c>
      <c r="AP54" s="73">
        <v>7</v>
      </c>
      <c r="AQ54" s="73">
        <v>5</v>
      </c>
      <c r="AR54" s="73">
        <v>8</v>
      </c>
      <c r="AS54" s="73">
        <v>33</v>
      </c>
      <c r="AT54" s="71"/>
      <c r="AU54" s="71"/>
      <c r="AV54" s="71"/>
      <c r="AW54" s="71"/>
      <c r="AX54" s="71"/>
      <c r="AY54" s="36">
        <v>12</v>
      </c>
    </row>
    <row r="55" spans="1:51" ht="22.9" customHeight="1">
      <c r="A55" s="73" t="s">
        <v>42</v>
      </c>
      <c r="B55" s="73" t="s">
        <v>25</v>
      </c>
      <c r="C55" s="73" t="s">
        <v>9</v>
      </c>
      <c r="D55" s="73" t="s">
        <v>10</v>
      </c>
      <c r="E55" s="28" t="s">
        <v>26</v>
      </c>
      <c r="F55" s="73">
        <v>2</v>
      </c>
      <c r="G55" s="73" t="s">
        <v>27</v>
      </c>
      <c r="H55" s="73" t="s">
        <v>28</v>
      </c>
      <c r="I55" s="28" t="s">
        <v>29</v>
      </c>
      <c r="J55" s="26">
        <v>43311</v>
      </c>
      <c r="K55" s="73">
        <v>30</v>
      </c>
      <c r="L55" s="73">
        <v>7</v>
      </c>
      <c r="M55" s="73">
        <v>2018</v>
      </c>
      <c r="N55" s="33">
        <f t="shared" si="0"/>
        <v>43311.000220240065</v>
      </c>
      <c r="O55" s="26">
        <v>43316</v>
      </c>
      <c r="P55" s="73">
        <v>4</v>
      </c>
      <c r="Q55" s="73">
        <v>8</v>
      </c>
      <c r="R55" s="73">
        <v>2018</v>
      </c>
      <c r="S55" s="33">
        <f t="shared" si="1"/>
        <v>43316.000141582896</v>
      </c>
      <c r="T55" s="73">
        <v>3</v>
      </c>
      <c r="U55" s="73">
        <v>8</v>
      </c>
      <c r="V55" s="73">
        <v>7</v>
      </c>
      <c r="W55" s="73">
        <v>8</v>
      </c>
      <c r="X55" s="73">
        <v>6</v>
      </c>
      <c r="Y55" s="73">
        <f t="shared" ref="Y55:Y118" si="9">SUM(T55:X55)</f>
        <v>32</v>
      </c>
      <c r="Z55" s="73">
        <v>27</v>
      </c>
      <c r="AA55" s="73">
        <v>4</v>
      </c>
      <c r="AB55" s="73">
        <v>4</v>
      </c>
      <c r="AC55" s="73">
        <v>6</v>
      </c>
      <c r="AD55" s="73">
        <v>2</v>
      </c>
      <c r="AE55" s="73">
        <v>12</v>
      </c>
      <c r="AF55" s="73">
        <f t="shared" si="3"/>
        <v>28</v>
      </c>
      <c r="AG55" s="73">
        <v>26</v>
      </c>
      <c r="AH55" s="73">
        <f t="shared" si="8"/>
        <v>7</v>
      </c>
      <c r="AI55" s="73">
        <f t="shared" si="8"/>
        <v>12</v>
      </c>
      <c r="AJ55" s="73">
        <f t="shared" si="8"/>
        <v>13</v>
      </c>
      <c r="AK55" s="73">
        <f t="shared" si="8"/>
        <v>10</v>
      </c>
      <c r="AL55" s="73">
        <f t="shared" si="8"/>
        <v>18</v>
      </c>
      <c r="AM55" s="73">
        <f t="shared" si="5"/>
        <v>60</v>
      </c>
      <c r="AN55" s="73">
        <v>3</v>
      </c>
      <c r="AO55" s="73">
        <v>10</v>
      </c>
      <c r="AP55" s="73">
        <v>12</v>
      </c>
      <c r="AQ55" s="73">
        <v>11</v>
      </c>
      <c r="AR55" s="73">
        <v>17</v>
      </c>
      <c r="AS55" s="73">
        <v>53</v>
      </c>
      <c r="AT55" s="71"/>
      <c r="AU55" s="71"/>
      <c r="AV55" s="71"/>
      <c r="AW55" s="71"/>
      <c r="AX55" s="71"/>
      <c r="AY55" s="36">
        <v>33</v>
      </c>
    </row>
    <row r="56" spans="1:51" ht="22.9" customHeight="1">
      <c r="A56" s="73" t="s">
        <v>42</v>
      </c>
      <c r="B56" s="73" t="s">
        <v>30</v>
      </c>
      <c r="C56" s="73" t="s">
        <v>9</v>
      </c>
      <c r="D56" s="73" t="s">
        <v>10</v>
      </c>
      <c r="E56" s="28" t="s">
        <v>26</v>
      </c>
      <c r="F56" s="73">
        <v>2</v>
      </c>
      <c r="G56" s="73" t="s">
        <v>27</v>
      </c>
      <c r="H56" s="73" t="s">
        <v>28</v>
      </c>
      <c r="I56" s="28" t="s">
        <v>29</v>
      </c>
      <c r="J56" s="26">
        <v>43311</v>
      </c>
      <c r="K56" s="73">
        <v>30</v>
      </c>
      <c r="L56" s="73">
        <v>7</v>
      </c>
      <c r="M56" s="73">
        <v>2018</v>
      </c>
      <c r="N56" s="33">
        <f t="shared" si="0"/>
        <v>43311.000220240065</v>
      </c>
      <c r="O56" s="26">
        <v>43316</v>
      </c>
      <c r="P56" s="73">
        <v>4</v>
      </c>
      <c r="Q56" s="73">
        <v>8</v>
      </c>
      <c r="R56" s="73">
        <v>2018</v>
      </c>
      <c r="S56" s="33">
        <f t="shared" si="1"/>
        <v>43316.000141582896</v>
      </c>
      <c r="T56" s="73">
        <v>6</v>
      </c>
      <c r="U56" s="73">
        <v>6</v>
      </c>
      <c r="V56" s="73">
        <v>9</v>
      </c>
      <c r="W56" s="73">
        <v>6</v>
      </c>
      <c r="X56" s="73">
        <v>11</v>
      </c>
      <c r="Y56" s="73">
        <f t="shared" si="9"/>
        <v>38</v>
      </c>
      <c r="Z56" s="73">
        <v>35</v>
      </c>
      <c r="AA56" s="73">
        <v>0</v>
      </c>
      <c r="AB56" s="73">
        <v>4</v>
      </c>
      <c r="AC56" s="73">
        <v>3</v>
      </c>
      <c r="AD56" s="73">
        <v>3</v>
      </c>
      <c r="AE56" s="73">
        <v>2</v>
      </c>
      <c r="AF56" s="73">
        <f t="shared" si="3"/>
        <v>12</v>
      </c>
      <c r="AG56" s="73">
        <v>11</v>
      </c>
      <c r="AH56" s="73">
        <f t="shared" si="8"/>
        <v>6</v>
      </c>
      <c r="AI56" s="73">
        <f t="shared" si="8"/>
        <v>10</v>
      </c>
      <c r="AJ56" s="73">
        <f t="shared" si="8"/>
        <v>12</v>
      </c>
      <c r="AK56" s="73">
        <f t="shared" si="8"/>
        <v>9</v>
      </c>
      <c r="AL56" s="73">
        <f t="shared" si="8"/>
        <v>13</v>
      </c>
      <c r="AM56" s="73">
        <f t="shared" si="5"/>
        <v>50</v>
      </c>
      <c r="AN56" s="73">
        <v>4</v>
      </c>
      <c r="AO56" s="73">
        <v>8</v>
      </c>
      <c r="AP56" s="73">
        <v>12</v>
      </c>
      <c r="AQ56" s="73">
        <v>9</v>
      </c>
      <c r="AR56" s="73">
        <v>13</v>
      </c>
      <c r="AS56" s="73">
        <v>46</v>
      </c>
      <c r="AT56" s="71"/>
      <c r="AU56" s="71"/>
      <c r="AV56" s="71"/>
      <c r="AW56" s="71"/>
      <c r="AX56" s="71"/>
      <c r="AY56" s="36">
        <v>21</v>
      </c>
    </row>
    <row r="57" spans="1:51" ht="22.9" customHeight="1">
      <c r="A57" s="73" t="s">
        <v>42</v>
      </c>
      <c r="B57" s="73" t="s">
        <v>51</v>
      </c>
      <c r="C57" s="73" t="s">
        <v>9</v>
      </c>
      <c r="D57" s="73" t="s">
        <v>10</v>
      </c>
      <c r="E57" s="28" t="s">
        <v>26</v>
      </c>
      <c r="F57" s="73">
        <v>2</v>
      </c>
      <c r="G57" s="73" t="s">
        <v>32</v>
      </c>
      <c r="H57" s="73" t="s">
        <v>33</v>
      </c>
      <c r="I57" s="28" t="s">
        <v>29</v>
      </c>
      <c r="J57" s="26">
        <v>43311</v>
      </c>
      <c r="K57" s="73">
        <v>30</v>
      </c>
      <c r="L57" s="73">
        <v>7</v>
      </c>
      <c r="M57" s="73">
        <v>2018</v>
      </c>
      <c r="N57" s="33">
        <f t="shared" si="0"/>
        <v>43311.000220240065</v>
      </c>
      <c r="O57" s="26">
        <v>43316</v>
      </c>
      <c r="P57" s="73">
        <v>4</v>
      </c>
      <c r="Q57" s="73">
        <v>8</v>
      </c>
      <c r="R57" s="73">
        <v>2018</v>
      </c>
      <c r="S57" s="33">
        <f t="shared" si="1"/>
        <v>43316.000141582896</v>
      </c>
      <c r="T57" s="73">
        <v>6</v>
      </c>
      <c r="U57" s="73">
        <v>8</v>
      </c>
      <c r="V57" s="73">
        <v>7</v>
      </c>
      <c r="W57" s="73">
        <v>12</v>
      </c>
      <c r="X57" s="73">
        <v>11</v>
      </c>
      <c r="Y57" s="73">
        <f t="shared" si="9"/>
        <v>44</v>
      </c>
      <c r="Z57" s="73">
        <v>34</v>
      </c>
      <c r="AA57" s="73">
        <v>6</v>
      </c>
      <c r="AB57" s="73">
        <v>9</v>
      </c>
      <c r="AC57" s="73">
        <v>2</v>
      </c>
      <c r="AD57" s="73">
        <v>4</v>
      </c>
      <c r="AE57" s="73">
        <v>14</v>
      </c>
      <c r="AF57" s="73">
        <f t="shared" si="3"/>
        <v>35</v>
      </c>
      <c r="AG57" s="73">
        <v>16</v>
      </c>
      <c r="AH57" s="73">
        <f t="shared" si="8"/>
        <v>12</v>
      </c>
      <c r="AI57" s="73">
        <f t="shared" si="8"/>
        <v>17</v>
      </c>
      <c r="AJ57" s="73">
        <f t="shared" si="8"/>
        <v>9</v>
      </c>
      <c r="AK57" s="73">
        <f t="shared" si="8"/>
        <v>16</v>
      </c>
      <c r="AL57" s="73">
        <f t="shared" si="8"/>
        <v>25</v>
      </c>
      <c r="AM57" s="73">
        <f t="shared" si="5"/>
        <v>79</v>
      </c>
      <c r="AN57" s="73">
        <v>6</v>
      </c>
      <c r="AO57" s="73">
        <v>12</v>
      </c>
      <c r="AP57" s="73">
        <v>5</v>
      </c>
      <c r="AQ57" s="73">
        <v>10</v>
      </c>
      <c r="AR57" s="73">
        <v>17</v>
      </c>
      <c r="AS57" s="73">
        <v>50</v>
      </c>
      <c r="AT57" s="71"/>
      <c r="AU57" s="71"/>
      <c r="AV57" s="71"/>
      <c r="AW57" s="71"/>
      <c r="AX57" s="71"/>
      <c r="AY57" s="36">
        <v>28</v>
      </c>
    </row>
    <row r="58" spans="1:51" ht="22.9" customHeight="1">
      <c r="A58" s="73" t="s">
        <v>42</v>
      </c>
      <c r="B58" s="73" t="s">
        <v>52</v>
      </c>
      <c r="C58" s="73" t="s">
        <v>9</v>
      </c>
      <c r="D58" s="73" t="s">
        <v>10</v>
      </c>
      <c r="E58" s="28" t="s">
        <v>26</v>
      </c>
      <c r="F58" s="73">
        <v>2</v>
      </c>
      <c r="G58" s="73" t="s">
        <v>32</v>
      </c>
      <c r="H58" s="73" t="s">
        <v>33</v>
      </c>
      <c r="I58" s="28" t="s">
        <v>29</v>
      </c>
      <c r="J58" s="26">
        <v>43311</v>
      </c>
      <c r="K58" s="73">
        <v>30</v>
      </c>
      <c r="L58" s="73">
        <v>7</v>
      </c>
      <c r="M58" s="73">
        <v>2018</v>
      </c>
      <c r="N58" s="33">
        <f t="shared" si="0"/>
        <v>43311.000220240065</v>
      </c>
      <c r="O58" s="26">
        <v>43316</v>
      </c>
      <c r="P58" s="73">
        <v>4</v>
      </c>
      <c r="Q58" s="73">
        <v>8</v>
      </c>
      <c r="R58" s="73">
        <v>2018</v>
      </c>
      <c r="S58" s="33">
        <f t="shared" si="1"/>
        <v>43316.000141582896</v>
      </c>
      <c r="T58" s="73">
        <v>11</v>
      </c>
      <c r="U58" s="73">
        <v>8</v>
      </c>
      <c r="V58" s="73">
        <v>16</v>
      </c>
      <c r="W58" s="73">
        <v>8</v>
      </c>
      <c r="X58" s="73">
        <v>6</v>
      </c>
      <c r="Y58" s="73">
        <f t="shared" si="9"/>
        <v>49</v>
      </c>
      <c r="Z58" s="73">
        <v>29</v>
      </c>
      <c r="AA58" s="73">
        <v>2</v>
      </c>
      <c r="AB58" s="73">
        <v>4</v>
      </c>
      <c r="AC58" s="73">
        <v>4</v>
      </c>
      <c r="AD58" s="73">
        <v>4</v>
      </c>
      <c r="AE58" s="73">
        <v>1</v>
      </c>
      <c r="AF58" s="73">
        <f t="shared" si="3"/>
        <v>15</v>
      </c>
      <c r="AG58" s="73">
        <v>15</v>
      </c>
      <c r="AH58" s="73">
        <f t="shared" si="8"/>
        <v>13</v>
      </c>
      <c r="AI58" s="73">
        <f t="shared" si="8"/>
        <v>12</v>
      </c>
      <c r="AJ58" s="73">
        <f t="shared" si="8"/>
        <v>20</v>
      </c>
      <c r="AK58" s="73">
        <f t="shared" si="8"/>
        <v>12</v>
      </c>
      <c r="AL58" s="73">
        <f t="shared" si="8"/>
        <v>7</v>
      </c>
      <c r="AM58" s="73">
        <f t="shared" si="5"/>
        <v>64</v>
      </c>
      <c r="AN58" s="73">
        <v>5</v>
      </c>
      <c r="AO58" s="73">
        <v>7</v>
      </c>
      <c r="AP58" s="73">
        <v>13</v>
      </c>
      <c r="AQ58" s="73">
        <v>12</v>
      </c>
      <c r="AR58" s="73">
        <v>7</v>
      </c>
      <c r="AS58" s="73">
        <v>44</v>
      </c>
      <c r="AT58" s="71"/>
      <c r="AU58" s="71"/>
      <c r="AV58" s="71"/>
      <c r="AW58" s="71"/>
      <c r="AX58" s="71"/>
      <c r="AY58" s="36">
        <v>22</v>
      </c>
    </row>
    <row r="59" spans="1:51" ht="22.9" customHeight="1">
      <c r="A59" s="73" t="s">
        <v>24</v>
      </c>
      <c r="B59" s="73" t="s">
        <v>25</v>
      </c>
      <c r="C59" s="73" t="s">
        <v>9</v>
      </c>
      <c r="D59" s="73" t="s">
        <v>10</v>
      </c>
      <c r="E59" s="28" t="s">
        <v>26</v>
      </c>
      <c r="F59" s="73">
        <v>2</v>
      </c>
      <c r="G59" s="73" t="s">
        <v>27</v>
      </c>
      <c r="H59" s="73" t="s">
        <v>28</v>
      </c>
      <c r="I59" s="28" t="s">
        <v>29</v>
      </c>
      <c r="J59" s="26">
        <v>43318</v>
      </c>
      <c r="K59" s="73">
        <v>6</v>
      </c>
      <c r="L59" s="73">
        <v>8</v>
      </c>
      <c r="M59" s="73">
        <v>2018</v>
      </c>
      <c r="N59" s="33">
        <f t="shared" si="0"/>
        <v>43318.000220240065</v>
      </c>
      <c r="O59" s="26">
        <v>43323</v>
      </c>
      <c r="P59" s="73">
        <v>11</v>
      </c>
      <c r="Q59" s="73">
        <v>8</v>
      </c>
      <c r="R59" s="73">
        <v>2018</v>
      </c>
      <c r="S59" s="33">
        <f t="shared" si="1"/>
        <v>43323.000141582896</v>
      </c>
      <c r="T59" s="73">
        <v>7</v>
      </c>
      <c r="U59" s="73">
        <v>12</v>
      </c>
      <c r="V59" s="73">
        <v>5</v>
      </c>
      <c r="W59" s="73">
        <v>6</v>
      </c>
      <c r="X59" s="73">
        <v>12</v>
      </c>
      <c r="Y59" s="73">
        <f t="shared" si="9"/>
        <v>42</v>
      </c>
      <c r="Z59" s="73">
        <v>33</v>
      </c>
      <c r="AA59" s="73">
        <v>4</v>
      </c>
      <c r="AB59" s="73">
        <v>4</v>
      </c>
      <c r="AC59" s="73">
        <v>12</v>
      </c>
      <c r="AD59" s="73">
        <v>6</v>
      </c>
      <c r="AE59" s="73">
        <v>4</v>
      </c>
      <c r="AF59" s="73">
        <f t="shared" si="3"/>
        <v>30</v>
      </c>
      <c r="AG59" s="73">
        <v>29</v>
      </c>
      <c r="AH59" s="73">
        <f t="shared" si="8"/>
        <v>11</v>
      </c>
      <c r="AI59" s="73">
        <f t="shared" si="8"/>
        <v>16</v>
      </c>
      <c r="AJ59" s="73">
        <f t="shared" si="8"/>
        <v>17</v>
      </c>
      <c r="AK59" s="73">
        <f t="shared" si="8"/>
        <v>12</v>
      </c>
      <c r="AL59" s="73">
        <f t="shared" si="8"/>
        <v>16</v>
      </c>
      <c r="AM59" s="73">
        <f t="shared" si="5"/>
        <v>72</v>
      </c>
      <c r="AN59" s="73">
        <v>6</v>
      </c>
      <c r="AO59" s="73">
        <v>13</v>
      </c>
      <c r="AP59" s="73">
        <v>15</v>
      </c>
      <c r="AQ59" s="73">
        <v>12</v>
      </c>
      <c r="AR59" s="73">
        <v>16</v>
      </c>
      <c r="AS59" s="73">
        <v>62</v>
      </c>
      <c r="AT59" s="71"/>
      <c r="AU59" s="71"/>
      <c r="AV59" s="71"/>
      <c r="AW59" s="71"/>
      <c r="AX59" s="71"/>
      <c r="AY59" s="36">
        <v>14</v>
      </c>
    </row>
    <row r="60" spans="1:51" ht="22.9" customHeight="1">
      <c r="A60" s="73" t="s">
        <v>24</v>
      </c>
      <c r="B60" s="73" t="s">
        <v>30</v>
      </c>
      <c r="C60" s="73" t="s">
        <v>9</v>
      </c>
      <c r="D60" s="73" t="s">
        <v>10</v>
      </c>
      <c r="E60" s="28" t="s">
        <v>26</v>
      </c>
      <c r="F60" s="73">
        <v>2</v>
      </c>
      <c r="G60" s="73" t="s">
        <v>27</v>
      </c>
      <c r="H60" s="73" t="s">
        <v>28</v>
      </c>
      <c r="I60" s="28" t="s">
        <v>29</v>
      </c>
      <c r="J60" s="26">
        <v>43318</v>
      </c>
      <c r="K60" s="73">
        <v>6</v>
      </c>
      <c r="L60" s="73">
        <v>8</v>
      </c>
      <c r="M60" s="73">
        <v>2018</v>
      </c>
      <c r="N60" s="33">
        <f t="shared" si="0"/>
        <v>43318.000220240065</v>
      </c>
      <c r="O60" s="26">
        <v>43323</v>
      </c>
      <c r="P60" s="73">
        <v>11</v>
      </c>
      <c r="Q60" s="73">
        <v>8</v>
      </c>
      <c r="R60" s="73">
        <v>2018</v>
      </c>
      <c r="S60" s="33">
        <f t="shared" si="1"/>
        <v>43323.000141582896</v>
      </c>
      <c r="T60" s="73">
        <v>8</v>
      </c>
      <c r="U60" s="73">
        <v>12</v>
      </c>
      <c r="V60" s="73">
        <v>6</v>
      </c>
      <c r="W60" s="73">
        <v>9</v>
      </c>
      <c r="X60" s="73">
        <v>8</v>
      </c>
      <c r="Y60" s="73">
        <f t="shared" si="9"/>
        <v>43</v>
      </c>
      <c r="Z60" s="73">
        <v>33</v>
      </c>
      <c r="AA60" s="73">
        <v>2</v>
      </c>
      <c r="AB60" s="73">
        <v>3</v>
      </c>
      <c r="AC60" s="73">
        <v>9</v>
      </c>
      <c r="AD60" s="73">
        <v>0</v>
      </c>
      <c r="AE60" s="73">
        <v>6</v>
      </c>
      <c r="AF60" s="73">
        <f t="shared" si="3"/>
        <v>20</v>
      </c>
      <c r="AG60" s="73">
        <v>20</v>
      </c>
      <c r="AH60" s="73">
        <f t="shared" ref="AH60:AL89" si="10">T60+AA60</f>
        <v>10</v>
      </c>
      <c r="AI60" s="73">
        <f t="shared" si="10"/>
        <v>15</v>
      </c>
      <c r="AJ60" s="73">
        <f t="shared" si="10"/>
        <v>15</v>
      </c>
      <c r="AK60" s="73">
        <f t="shared" si="10"/>
        <v>9</v>
      </c>
      <c r="AL60" s="73">
        <f t="shared" si="10"/>
        <v>14</v>
      </c>
      <c r="AM60" s="73">
        <f t="shared" si="5"/>
        <v>63</v>
      </c>
      <c r="AN60" s="73">
        <v>5</v>
      </c>
      <c r="AO60" s="73">
        <v>10</v>
      </c>
      <c r="AP60" s="73">
        <v>15</v>
      </c>
      <c r="AQ60" s="73">
        <v>9</v>
      </c>
      <c r="AR60" s="73">
        <v>14</v>
      </c>
      <c r="AS60" s="73">
        <v>53</v>
      </c>
      <c r="AT60" s="71"/>
      <c r="AU60" s="71"/>
      <c r="AV60" s="71"/>
      <c r="AW60" s="71"/>
      <c r="AX60" s="71"/>
      <c r="AY60" s="36">
        <v>12</v>
      </c>
    </row>
    <row r="61" spans="1:51" ht="22.9" customHeight="1">
      <c r="A61" s="73" t="s">
        <v>24</v>
      </c>
      <c r="B61" s="73" t="s">
        <v>51</v>
      </c>
      <c r="C61" s="73" t="s">
        <v>9</v>
      </c>
      <c r="D61" s="73" t="s">
        <v>10</v>
      </c>
      <c r="E61" s="28" t="s">
        <v>26</v>
      </c>
      <c r="F61" s="73">
        <v>2</v>
      </c>
      <c r="G61" s="73" t="s">
        <v>32</v>
      </c>
      <c r="H61" s="73" t="s">
        <v>33</v>
      </c>
      <c r="I61" s="28" t="s">
        <v>29</v>
      </c>
      <c r="J61" s="26">
        <v>43318</v>
      </c>
      <c r="K61" s="73">
        <v>6</v>
      </c>
      <c r="L61" s="73">
        <v>8</v>
      </c>
      <c r="M61" s="73">
        <v>2018</v>
      </c>
      <c r="N61" s="33">
        <f t="shared" si="0"/>
        <v>43318.000220240065</v>
      </c>
      <c r="O61" s="26">
        <v>43323</v>
      </c>
      <c r="P61" s="73">
        <v>11</v>
      </c>
      <c r="Q61" s="73">
        <v>8</v>
      </c>
      <c r="R61" s="73">
        <v>2018</v>
      </c>
      <c r="S61" s="33">
        <f t="shared" si="1"/>
        <v>43323.000141582896</v>
      </c>
      <c r="T61" s="73">
        <v>12</v>
      </c>
      <c r="U61" s="73">
        <v>14</v>
      </c>
      <c r="V61" s="73">
        <v>11</v>
      </c>
      <c r="W61" s="73">
        <v>13</v>
      </c>
      <c r="X61" s="73">
        <v>19</v>
      </c>
      <c r="Y61" s="73">
        <f t="shared" si="9"/>
        <v>69</v>
      </c>
      <c r="Z61" s="73">
        <v>39</v>
      </c>
      <c r="AA61" s="73">
        <v>8</v>
      </c>
      <c r="AB61" s="73">
        <v>4</v>
      </c>
      <c r="AC61" s="73">
        <v>10</v>
      </c>
      <c r="AD61" s="73">
        <v>7</v>
      </c>
      <c r="AE61" s="73">
        <v>10</v>
      </c>
      <c r="AF61" s="73">
        <f t="shared" si="3"/>
        <v>39</v>
      </c>
      <c r="AG61" s="73">
        <v>23</v>
      </c>
      <c r="AH61" s="73">
        <f t="shared" si="10"/>
        <v>20</v>
      </c>
      <c r="AI61" s="73">
        <f t="shared" si="10"/>
        <v>18</v>
      </c>
      <c r="AJ61" s="73">
        <f t="shared" si="10"/>
        <v>21</v>
      </c>
      <c r="AK61" s="73">
        <f t="shared" si="10"/>
        <v>20</v>
      </c>
      <c r="AL61" s="73">
        <f t="shared" si="10"/>
        <v>29</v>
      </c>
      <c r="AM61" s="73">
        <f t="shared" si="5"/>
        <v>108</v>
      </c>
      <c r="AN61" s="73">
        <v>8</v>
      </c>
      <c r="AO61" s="73">
        <v>7</v>
      </c>
      <c r="AP61" s="73">
        <v>11</v>
      </c>
      <c r="AQ61" s="73">
        <v>17</v>
      </c>
      <c r="AR61" s="73">
        <v>19</v>
      </c>
      <c r="AS61" s="73">
        <v>62</v>
      </c>
      <c r="AT61" s="71"/>
      <c r="AU61" s="71"/>
      <c r="AV61" s="71"/>
      <c r="AW61" s="71"/>
      <c r="AX61" s="71"/>
      <c r="AY61" s="36">
        <v>19</v>
      </c>
    </row>
    <row r="62" spans="1:51" ht="22.9" customHeight="1">
      <c r="A62" s="73" t="s">
        <v>24</v>
      </c>
      <c r="B62" s="73" t="s">
        <v>52</v>
      </c>
      <c r="C62" s="73" t="s">
        <v>9</v>
      </c>
      <c r="D62" s="73" t="s">
        <v>10</v>
      </c>
      <c r="E62" s="28" t="s">
        <v>26</v>
      </c>
      <c r="F62" s="73">
        <v>2</v>
      </c>
      <c r="G62" s="73" t="s">
        <v>32</v>
      </c>
      <c r="H62" s="73" t="s">
        <v>33</v>
      </c>
      <c r="I62" s="28" t="s">
        <v>29</v>
      </c>
      <c r="J62" s="26">
        <v>43318</v>
      </c>
      <c r="K62" s="73">
        <v>6</v>
      </c>
      <c r="L62" s="73">
        <v>8</v>
      </c>
      <c r="M62" s="73">
        <v>2018</v>
      </c>
      <c r="N62" s="33">
        <f t="shared" si="0"/>
        <v>43318.000220240065</v>
      </c>
      <c r="O62" s="26">
        <v>43323</v>
      </c>
      <c r="P62" s="73">
        <v>11</v>
      </c>
      <c r="Q62" s="73">
        <v>8</v>
      </c>
      <c r="R62" s="73">
        <v>2018</v>
      </c>
      <c r="S62" s="33">
        <f t="shared" si="1"/>
        <v>43323.000141582896</v>
      </c>
      <c r="T62" s="73">
        <v>28</v>
      </c>
      <c r="U62" s="73">
        <v>16</v>
      </c>
      <c r="V62" s="73">
        <v>20</v>
      </c>
      <c r="W62" s="73">
        <v>18</v>
      </c>
      <c r="X62" s="73">
        <v>11</v>
      </c>
      <c r="Y62" s="73">
        <f t="shared" si="9"/>
        <v>93</v>
      </c>
      <c r="Z62" s="73">
        <v>47</v>
      </c>
      <c r="AA62" s="73">
        <v>7</v>
      </c>
      <c r="AB62" s="73">
        <v>5</v>
      </c>
      <c r="AC62" s="73">
        <v>8</v>
      </c>
      <c r="AD62" s="73">
        <v>3</v>
      </c>
      <c r="AE62" s="73">
        <v>2</v>
      </c>
      <c r="AF62" s="73">
        <f t="shared" si="3"/>
        <v>25</v>
      </c>
      <c r="AG62" s="73">
        <v>16</v>
      </c>
      <c r="AH62" s="73">
        <f t="shared" si="10"/>
        <v>35</v>
      </c>
      <c r="AI62" s="73">
        <f t="shared" si="10"/>
        <v>21</v>
      </c>
      <c r="AJ62" s="73">
        <f t="shared" si="10"/>
        <v>28</v>
      </c>
      <c r="AK62" s="73">
        <f t="shared" si="10"/>
        <v>21</v>
      </c>
      <c r="AL62" s="73">
        <f t="shared" si="10"/>
        <v>13</v>
      </c>
      <c r="AM62" s="73">
        <f t="shared" si="5"/>
        <v>118</v>
      </c>
      <c r="AN62" s="73">
        <v>13</v>
      </c>
      <c r="AO62" s="73">
        <v>14</v>
      </c>
      <c r="AP62" s="73">
        <v>15</v>
      </c>
      <c r="AQ62" s="73">
        <v>11</v>
      </c>
      <c r="AR62" s="73">
        <v>10</v>
      </c>
      <c r="AS62" s="73">
        <v>63</v>
      </c>
      <c r="AT62" s="71"/>
      <c r="AU62" s="71"/>
      <c r="AV62" s="71"/>
      <c r="AW62" s="71"/>
      <c r="AX62" s="71"/>
      <c r="AY62" s="36">
        <v>22</v>
      </c>
    </row>
    <row r="63" spans="1:51" ht="22.9" customHeight="1">
      <c r="A63" s="73" t="s">
        <v>35</v>
      </c>
      <c r="B63" s="73" t="s">
        <v>25</v>
      </c>
      <c r="C63" s="73" t="s">
        <v>9</v>
      </c>
      <c r="D63" s="73" t="s">
        <v>10</v>
      </c>
      <c r="E63" s="28" t="s">
        <v>26</v>
      </c>
      <c r="F63" s="73">
        <v>2</v>
      </c>
      <c r="G63" s="73" t="s">
        <v>27</v>
      </c>
      <c r="H63" s="73" t="s">
        <v>28</v>
      </c>
      <c r="I63" s="28" t="s">
        <v>29</v>
      </c>
      <c r="J63" s="26">
        <v>43325</v>
      </c>
      <c r="K63" s="73">
        <v>13</v>
      </c>
      <c r="L63" s="73">
        <v>8</v>
      </c>
      <c r="M63" s="73">
        <v>2018</v>
      </c>
      <c r="N63" s="33">
        <f t="shared" si="0"/>
        <v>43325.000220240065</v>
      </c>
      <c r="O63" s="26">
        <v>43330</v>
      </c>
      <c r="P63" s="73">
        <v>18</v>
      </c>
      <c r="Q63" s="73">
        <v>8</v>
      </c>
      <c r="R63" s="73">
        <v>2018</v>
      </c>
      <c r="S63" s="33">
        <f t="shared" si="1"/>
        <v>43330.000141582896</v>
      </c>
      <c r="T63" s="73">
        <v>6</v>
      </c>
      <c r="U63" s="73">
        <v>10</v>
      </c>
      <c r="V63" s="73">
        <v>7</v>
      </c>
      <c r="W63" s="73">
        <v>9</v>
      </c>
      <c r="X63" s="73">
        <v>4</v>
      </c>
      <c r="Y63" s="73">
        <f t="shared" si="9"/>
        <v>36</v>
      </c>
      <c r="Z63" s="73">
        <v>26</v>
      </c>
      <c r="AA63" s="73">
        <v>7</v>
      </c>
      <c r="AB63" s="73">
        <v>8</v>
      </c>
      <c r="AC63" s="73">
        <v>7</v>
      </c>
      <c r="AD63" s="73">
        <v>3</v>
      </c>
      <c r="AE63" s="73">
        <v>6</v>
      </c>
      <c r="AF63" s="73">
        <f t="shared" si="3"/>
        <v>31</v>
      </c>
      <c r="AG63" s="73">
        <v>31</v>
      </c>
      <c r="AH63" s="73">
        <f t="shared" si="10"/>
        <v>13</v>
      </c>
      <c r="AI63" s="73">
        <f t="shared" si="10"/>
        <v>18</v>
      </c>
      <c r="AJ63" s="73">
        <f t="shared" si="10"/>
        <v>14</v>
      </c>
      <c r="AK63" s="73">
        <f t="shared" si="10"/>
        <v>12</v>
      </c>
      <c r="AL63" s="73">
        <f t="shared" si="10"/>
        <v>10</v>
      </c>
      <c r="AM63" s="73">
        <f t="shared" si="5"/>
        <v>67</v>
      </c>
      <c r="AN63" s="73">
        <v>11</v>
      </c>
      <c r="AO63" s="73">
        <v>16</v>
      </c>
      <c r="AP63" s="73">
        <v>12</v>
      </c>
      <c r="AQ63" s="73">
        <v>10</v>
      </c>
      <c r="AR63" s="73">
        <v>8</v>
      </c>
      <c r="AS63" s="73">
        <v>57</v>
      </c>
      <c r="AT63" s="71"/>
      <c r="AU63" s="71"/>
      <c r="AV63" s="71"/>
      <c r="AW63" s="71"/>
      <c r="AX63" s="71"/>
      <c r="AY63" s="36">
        <v>12</v>
      </c>
    </row>
    <row r="64" spans="1:51" ht="22.9" customHeight="1">
      <c r="A64" s="73" t="s">
        <v>35</v>
      </c>
      <c r="B64" s="73" t="s">
        <v>30</v>
      </c>
      <c r="C64" s="73" t="s">
        <v>9</v>
      </c>
      <c r="D64" s="73" t="s">
        <v>10</v>
      </c>
      <c r="E64" s="28" t="s">
        <v>26</v>
      </c>
      <c r="F64" s="73">
        <v>2</v>
      </c>
      <c r="G64" s="73" t="s">
        <v>27</v>
      </c>
      <c r="H64" s="73" t="s">
        <v>28</v>
      </c>
      <c r="I64" s="28" t="s">
        <v>29</v>
      </c>
      <c r="J64" s="26">
        <v>43325</v>
      </c>
      <c r="K64" s="73">
        <v>13</v>
      </c>
      <c r="L64" s="73">
        <v>8</v>
      </c>
      <c r="M64" s="73">
        <v>2018</v>
      </c>
      <c r="N64" s="33">
        <f t="shared" si="0"/>
        <v>43325.000220240065</v>
      </c>
      <c r="O64" s="26">
        <v>43330</v>
      </c>
      <c r="P64" s="73">
        <v>18</v>
      </c>
      <c r="Q64" s="73">
        <v>8</v>
      </c>
      <c r="R64" s="73">
        <v>2018</v>
      </c>
      <c r="S64" s="33">
        <f t="shared" si="1"/>
        <v>43330.000141582896</v>
      </c>
      <c r="T64" s="73">
        <v>5</v>
      </c>
      <c r="U64" s="73">
        <v>15</v>
      </c>
      <c r="V64" s="73">
        <v>12</v>
      </c>
      <c r="W64" s="73">
        <v>13</v>
      </c>
      <c r="X64" s="73">
        <v>12</v>
      </c>
      <c r="Y64" s="73">
        <f t="shared" si="9"/>
        <v>57</v>
      </c>
      <c r="Z64" s="73">
        <v>46</v>
      </c>
      <c r="AA64" s="73">
        <v>10</v>
      </c>
      <c r="AB64" s="73">
        <v>5</v>
      </c>
      <c r="AC64" s="73">
        <v>8</v>
      </c>
      <c r="AD64" s="73">
        <v>5</v>
      </c>
      <c r="AE64" s="73">
        <v>10</v>
      </c>
      <c r="AF64" s="73">
        <f t="shared" si="3"/>
        <v>38</v>
      </c>
      <c r="AG64" s="73">
        <v>39</v>
      </c>
      <c r="AH64" s="73">
        <f t="shared" si="10"/>
        <v>15</v>
      </c>
      <c r="AI64" s="73">
        <f t="shared" si="10"/>
        <v>20</v>
      </c>
      <c r="AJ64" s="73">
        <f t="shared" si="10"/>
        <v>20</v>
      </c>
      <c r="AK64" s="73">
        <f t="shared" si="10"/>
        <v>18</v>
      </c>
      <c r="AL64" s="73">
        <f t="shared" si="10"/>
        <v>22</v>
      </c>
      <c r="AM64" s="73">
        <f t="shared" si="5"/>
        <v>95</v>
      </c>
      <c r="AN64" s="73">
        <v>12</v>
      </c>
      <c r="AO64" s="73">
        <v>18</v>
      </c>
      <c r="AP64" s="73">
        <v>19</v>
      </c>
      <c r="AQ64" s="73">
        <v>16</v>
      </c>
      <c r="AR64" s="73">
        <v>20</v>
      </c>
      <c r="AS64" s="73">
        <v>85</v>
      </c>
      <c r="AT64" s="71"/>
      <c r="AU64" s="71"/>
      <c r="AV64" s="71"/>
      <c r="AW64" s="71"/>
      <c r="AX64" s="71"/>
      <c r="AY64" s="36">
        <v>31</v>
      </c>
    </row>
    <row r="65" spans="1:51" ht="22.9" customHeight="1">
      <c r="A65" s="73" t="s">
        <v>35</v>
      </c>
      <c r="B65" s="73" t="s">
        <v>51</v>
      </c>
      <c r="C65" s="73" t="s">
        <v>9</v>
      </c>
      <c r="D65" s="73" t="s">
        <v>10</v>
      </c>
      <c r="E65" s="28" t="s">
        <v>26</v>
      </c>
      <c r="F65" s="73">
        <v>2</v>
      </c>
      <c r="G65" s="73" t="s">
        <v>32</v>
      </c>
      <c r="H65" s="73" t="s">
        <v>33</v>
      </c>
      <c r="I65" s="28" t="s">
        <v>29</v>
      </c>
      <c r="J65" s="26">
        <v>43325</v>
      </c>
      <c r="K65" s="73">
        <v>13</v>
      </c>
      <c r="L65" s="73">
        <v>8</v>
      </c>
      <c r="M65" s="73">
        <v>2018</v>
      </c>
      <c r="N65" s="33">
        <f t="shared" si="0"/>
        <v>43325.000220240065</v>
      </c>
      <c r="O65" s="26">
        <v>43330</v>
      </c>
      <c r="P65" s="73">
        <v>18</v>
      </c>
      <c r="Q65" s="73">
        <v>8</v>
      </c>
      <c r="R65" s="73">
        <v>2018</v>
      </c>
      <c r="S65" s="33">
        <f t="shared" si="1"/>
        <v>43330.000141582896</v>
      </c>
      <c r="T65" s="73">
        <v>13</v>
      </c>
      <c r="U65" s="73">
        <v>9</v>
      </c>
      <c r="V65" s="73">
        <v>16</v>
      </c>
      <c r="W65" s="73">
        <v>15</v>
      </c>
      <c r="X65" s="73">
        <v>22</v>
      </c>
      <c r="Y65" s="73">
        <f t="shared" si="9"/>
        <v>75</v>
      </c>
      <c r="Z65" s="73">
        <v>40</v>
      </c>
      <c r="AA65" s="73">
        <v>7</v>
      </c>
      <c r="AB65" s="73">
        <v>7</v>
      </c>
      <c r="AC65" s="73">
        <v>6</v>
      </c>
      <c r="AD65" s="73">
        <v>12</v>
      </c>
      <c r="AE65" s="73">
        <v>13</v>
      </c>
      <c r="AF65" s="73">
        <f t="shared" si="3"/>
        <v>45</v>
      </c>
      <c r="AG65" s="73">
        <v>30</v>
      </c>
      <c r="AH65" s="73">
        <f t="shared" si="10"/>
        <v>20</v>
      </c>
      <c r="AI65" s="73">
        <f t="shared" si="10"/>
        <v>16</v>
      </c>
      <c r="AJ65" s="73">
        <f t="shared" si="10"/>
        <v>22</v>
      </c>
      <c r="AK65" s="73">
        <f t="shared" si="10"/>
        <v>27</v>
      </c>
      <c r="AL65" s="73">
        <f t="shared" si="10"/>
        <v>35</v>
      </c>
      <c r="AM65" s="73">
        <f t="shared" si="5"/>
        <v>120</v>
      </c>
      <c r="AN65" s="73">
        <v>10</v>
      </c>
      <c r="AO65" s="73">
        <v>8</v>
      </c>
      <c r="AP65" s="73">
        <v>11</v>
      </c>
      <c r="AQ65" s="73">
        <v>16</v>
      </c>
      <c r="AR65" s="73">
        <v>25</v>
      </c>
      <c r="AS65" s="73">
        <v>70</v>
      </c>
      <c r="AT65" s="71"/>
      <c r="AU65" s="71"/>
      <c r="AV65" s="71"/>
      <c r="AW65" s="71"/>
      <c r="AX65" s="71"/>
      <c r="AY65" s="36">
        <v>29</v>
      </c>
    </row>
    <row r="66" spans="1:51" ht="22.9" customHeight="1">
      <c r="A66" s="73" t="s">
        <v>35</v>
      </c>
      <c r="B66" s="73" t="s">
        <v>52</v>
      </c>
      <c r="C66" s="73" t="s">
        <v>9</v>
      </c>
      <c r="D66" s="73" t="s">
        <v>10</v>
      </c>
      <c r="E66" s="28" t="s">
        <v>26</v>
      </c>
      <c r="F66" s="73">
        <v>2</v>
      </c>
      <c r="G66" s="73" t="s">
        <v>32</v>
      </c>
      <c r="H66" s="73" t="s">
        <v>33</v>
      </c>
      <c r="I66" s="28" t="s">
        <v>29</v>
      </c>
      <c r="J66" s="26">
        <v>43325</v>
      </c>
      <c r="K66" s="73">
        <v>13</v>
      </c>
      <c r="L66" s="73">
        <v>8</v>
      </c>
      <c r="M66" s="73">
        <v>2018</v>
      </c>
      <c r="N66" s="33">
        <f t="shared" si="0"/>
        <v>43325.000220240065</v>
      </c>
      <c r="O66" s="26">
        <v>43330</v>
      </c>
      <c r="P66" s="73">
        <v>18</v>
      </c>
      <c r="Q66" s="73">
        <v>8</v>
      </c>
      <c r="R66" s="73">
        <v>2018</v>
      </c>
      <c r="S66" s="33">
        <f t="shared" si="1"/>
        <v>43330.000141582896</v>
      </c>
      <c r="T66" s="73">
        <v>26</v>
      </c>
      <c r="U66" s="73">
        <v>23</v>
      </c>
      <c r="V66" s="73">
        <v>8</v>
      </c>
      <c r="W66" s="73">
        <v>11</v>
      </c>
      <c r="X66" s="73">
        <v>17</v>
      </c>
      <c r="Y66" s="73">
        <f t="shared" si="9"/>
        <v>85</v>
      </c>
      <c r="Z66" s="73">
        <v>46</v>
      </c>
      <c r="AA66" s="73">
        <v>12</v>
      </c>
      <c r="AB66" s="73">
        <v>9</v>
      </c>
      <c r="AC66" s="73">
        <v>6</v>
      </c>
      <c r="AD66" s="73">
        <v>7</v>
      </c>
      <c r="AE66" s="73">
        <v>3</v>
      </c>
      <c r="AF66" s="73">
        <f t="shared" si="3"/>
        <v>37</v>
      </c>
      <c r="AG66" s="73">
        <v>22</v>
      </c>
      <c r="AH66" s="73">
        <f t="shared" si="10"/>
        <v>38</v>
      </c>
      <c r="AI66" s="73">
        <f t="shared" si="10"/>
        <v>32</v>
      </c>
      <c r="AJ66" s="73">
        <f t="shared" si="10"/>
        <v>14</v>
      </c>
      <c r="AK66" s="73">
        <f t="shared" si="10"/>
        <v>18</v>
      </c>
      <c r="AL66" s="73">
        <f t="shared" si="10"/>
        <v>20</v>
      </c>
      <c r="AM66" s="73">
        <f t="shared" si="5"/>
        <v>122</v>
      </c>
      <c r="AN66" s="73">
        <v>19</v>
      </c>
      <c r="AO66" s="73">
        <v>16</v>
      </c>
      <c r="AP66" s="73">
        <v>10</v>
      </c>
      <c r="AQ66" s="73">
        <v>11</v>
      </c>
      <c r="AR66" s="73">
        <v>12</v>
      </c>
      <c r="AS66" s="73">
        <v>68</v>
      </c>
      <c r="AT66" s="71"/>
      <c r="AU66" s="71"/>
      <c r="AV66" s="71"/>
      <c r="AW66" s="71"/>
      <c r="AX66" s="71"/>
      <c r="AY66" s="36">
        <v>30</v>
      </c>
    </row>
    <row r="67" spans="1:51" ht="22.9" customHeight="1">
      <c r="A67" s="73" t="s">
        <v>38</v>
      </c>
      <c r="B67" s="73" t="s">
        <v>25</v>
      </c>
      <c r="C67" s="73" t="s">
        <v>9</v>
      </c>
      <c r="D67" s="73" t="s">
        <v>10</v>
      </c>
      <c r="E67" s="28" t="s">
        <v>26</v>
      </c>
      <c r="F67" s="73">
        <v>2</v>
      </c>
      <c r="G67" s="73" t="s">
        <v>27</v>
      </c>
      <c r="H67" s="73" t="s">
        <v>28</v>
      </c>
      <c r="I67" s="28" t="s">
        <v>29</v>
      </c>
      <c r="J67" s="26">
        <v>43332</v>
      </c>
      <c r="K67" s="73">
        <v>20</v>
      </c>
      <c r="L67" s="73">
        <v>8</v>
      </c>
      <c r="M67" s="73">
        <v>2018</v>
      </c>
      <c r="N67" s="27">
        <f t="shared" si="0"/>
        <v>43332.000220240065</v>
      </c>
      <c r="O67" s="26">
        <v>43337</v>
      </c>
      <c r="P67" s="73">
        <v>25</v>
      </c>
      <c r="Q67" s="73">
        <v>8</v>
      </c>
      <c r="R67" s="73">
        <v>2018</v>
      </c>
      <c r="S67" s="27">
        <f t="shared" si="1"/>
        <v>43337.000141582896</v>
      </c>
      <c r="T67" s="73">
        <v>2</v>
      </c>
      <c r="U67" s="73">
        <v>4</v>
      </c>
      <c r="V67" s="73">
        <v>9</v>
      </c>
      <c r="W67" s="73">
        <v>3</v>
      </c>
      <c r="X67" s="73">
        <v>6</v>
      </c>
      <c r="Y67" s="73">
        <f t="shared" si="9"/>
        <v>24</v>
      </c>
      <c r="Z67" s="73">
        <v>14</v>
      </c>
      <c r="AA67" s="73">
        <v>3</v>
      </c>
      <c r="AB67" s="73">
        <v>4</v>
      </c>
      <c r="AC67" s="73">
        <v>5</v>
      </c>
      <c r="AD67" s="73">
        <v>3</v>
      </c>
      <c r="AE67" s="73">
        <v>6</v>
      </c>
      <c r="AF67" s="73">
        <f t="shared" si="3"/>
        <v>21</v>
      </c>
      <c r="AG67" s="73">
        <v>12</v>
      </c>
      <c r="AH67" s="73">
        <f t="shared" si="10"/>
        <v>5</v>
      </c>
      <c r="AI67" s="73">
        <f t="shared" si="10"/>
        <v>8</v>
      </c>
      <c r="AJ67" s="73">
        <f t="shared" si="10"/>
        <v>14</v>
      </c>
      <c r="AK67" s="73">
        <f t="shared" si="10"/>
        <v>6</v>
      </c>
      <c r="AL67" s="73">
        <f t="shared" si="10"/>
        <v>12</v>
      </c>
      <c r="AM67" s="73">
        <f t="shared" si="5"/>
        <v>45</v>
      </c>
      <c r="AN67" s="73">
        <v>4</v>
      </c>
      <c r="AO67" s="73">
        <v>3</v>
      </c>
      <c r="AP67" s="73">
        <v>7</v>
      </c>
      <c r="AQ67" s="73">
        <v>6</v>
      </c>
      <c r="AR67" s="73">
        <v>6</v>
      </c>
      <c r="AS67" s="73">
        <v>26</v>
      </c>
      <c r="AT67" s="71"/>
      <c r="AU67" s="71"/>
      <c r="AV67" s="71"/>
      <c r="AW67" s="71"/>
      <c r="AX67" s="71"/>
      <c r="AY67" s="36">
        <v>19</v>
      </c>
    </row>
    <row r="68" spans="1:51" ht="22.9" customHeight="1">
      <c r="A68" s="73" t="s">
        <v>38</v>
      </c>
      <c r="B68" s="73" t="s">
        <v>30</v>
      </c>
      <c r="C68" s="73" t="s">
        <v>9</v>
      </c>
      <c r="D68" s="73" t="s">
        <v>10</v>
      </c>
      <c r="E68" s="28" t="s">
        <v>26</v>
      </c>
      <c r="F68" s="73">
        <v>2</v>
      </c>
      <c r="G68" s="73" t="s">
        <v>27</v>
      </c>
      <c r="H68" s="73" t="s">
        <v>28</v>
      </c>
      <c r="I68" s="28" t="s">
        <v>29</v>
      </c>
      <c r="J68" s="26">
        <v>43332</v>
      </c>
      <c r="K68" s="73">
        <v>20</v>
      </c>
      <c r="L68" s="73">
        <v>8</v>
      </c>
      <c r="M68" s="73">
        <v>2018</v>
      </c>
      <c r="N68" s="27">
        <f t="shared" si="0"/>
        <v>43332.000220240065</v>
      </c>
      <c r="O68" s="26">
        <v>43337</v>
      </c>
      <c r="P68" s="73">
        <v>25</v>
      </c>
      <c r="Q68" s="73">
        <v>8</v>
      </c>
      <c r="R68" s="73">
        <v>2018</v>
      </c>
      <c r="S68" s="27">
        <f t="shared" si="1"/>
        <v>43337.000141582896</v>
      </c>
      <c r="T68" s="73">
        <v>4</v>
      </c>
      <c r="U68" s="73">
        <v>6</v>
      </c>
      <c r="V68" s="73">
        <v>4</v>
      </c>
      <c r="W68" s="73">
        <v>7</v>
      </c>
      <c r="X68" s="73">
        <v>6</v>
      </c>
      <c r="Y68" s="73">
        <f t="shared" si="9"/>
        <v>27</v>
      </c>
      <c r="Z68" s="73">
        <v>16</v>
      </c>
      <c r="AA68" s="73">
        <v>3</v>
      </c>
      <c r="AB68" s="73">
        <v>0</v>
      </c>
      <c r="AC68" s="73">
        <v>3</v>
      </c>
      <c r="AD68" s="73">
        <v>3</v>
      </c>
      <c r="AE68" s="73">
        <v>3</v>
      </c>
      <c r="AF68" s="73">
        <f t="shared" si="3"/>
        <v>12</v>
      </c>
      <c r="AG68" s="73">
        <v>12</v>
      </c>
      <c r="AH68" s="73">
        <f t="shared" si="10"/>
        <v>7</v>
      </c>
      <c r="AI68" s="73">
        <f t="shared" si="10"/>
        <v>6</v>
      </c>
      <c r="AJ68" s="73">
        <f t="shared" si="10"/>
        <v>7</v>
      </c>
      <c r="AK68" s="73">
        <f t="shared" si="10"/>
        <v>10</v>
      </c>
      <c r="AL68" s="73">
        <f t="shared" si="10"/>
        <v>9</v>
      </c>
      <c r="AM68" s="73">
        <f t="shared" si="5"/>
        <v>39</v>
      </c>
      <c r="AN68" s="73">
        <v>3</v>
      </c>
      <c r="AO68" s="73">
        <v>4</v>
      </c>
      <c r="AP68" s="73">
        <v>5</v>
      </c>
      <c r="AQ68" s="73">
        <v>9</v>
      </c>
      <c r="AR68" s="73">
        <v>8</v>
      </c>
      <c r="AS68" s="73">
        <v>28</v>
      </c>
      <c r="AT68" s="71"/>
      <c r="AU68" s="71"/>
      <c r="AV68" s="71"/>
      <c r="AW68" s="71"/>
      <c r="AX68" s="71"/>
      <c r="AY68" s="36">
        <v>16</v>
      </c>
    </row>
    <row r="69" spans="1:51" ht="22.9" customHeight="1">
      <c r="A69" s="73" t="s">
        <v>38</v>
      </c>
      <c r="B69" s="73" t="s">
        <v>51</v>
      </c>
      <c r="C69" s="73" t="s">
        <v>9</v>
      </c>
      <c r="D69" s="73" t="s">
        <v>10</v>
      </c>
      <c r="E69" s="28" t="s">
        <v>26</v>
      </c>
      <c r="F69" s="73">
        <v>2</v>
      </c>
      <c r="G69" s="73" t="s">
        <v>32</v>
      </c>
      <c r="H69" s="73" t="s">
        <v>33</v>
      </c>
      <c r="I69" s="28" t="s">
        <v>29</v>
      </c>
      <c r="J69" s="26">
        <v>43332</v>
      </c>
      <c r="K69" s="73">
        <v>20</v>
      </c>
      <c r="L69" s="73">
        <v>8</v>
      </c>
      <c r="M69" s="73">
        <v>2018</v>
      </c>
      <c r="N69" s="27">
        <f t="shared" ref="N69:N132" si="11">4/9/2018+DATE(M69,L69,K69)</f>
        <v>43332.000220240065</v>
      </c>
      <c r="O69" s="26">
        <v>43337</v>
      </c>
      <c r="P69" s="73">
        <v>25</v>
      </c>
      <c r="Q69" s="73">
        <v>8</v>
      </c>
      <c r="R69" s="73">
        <v>2018</v>
      </c>
      <c r="S69" s="27">
        <f t="shared" ref="S69:S132" si="12">4/14/2018+DATE(R69,Q69,P69)</f>
        <v>43337.000141582896</v>
      </c>
      <c r="T69" s="73">
        <v>14</v>
      </c>
      <c r="U69" s="73">
        <v>9</v>
      </c>
      <c r="V69" s="73">
        <v>13</v>
      </c>
      <c r="W69" s="73">
        <v>10</v>
      </c>
      <c r="X69" s="73">
        <v>9</v>
      </c>
      <c r="Y69" s="73">
        <f t="shared" si="9"/>
        <v>55</v>
      </c>
      <c r="Z69" s="73">
        <v>22</v>
      </c>
      <c r="AA69" s="73">
        <v>5</v>
      </c>
      <c r="AB69" s="73">
        <v>5</v>
      </c>
      <c r="AC69" s="73">
        <v>4</v>
      </c>
      <c r="AD69" s="73">
        <v>5</v>
      </c>
      <c r="AE69" s="73">
        <v>4</v>
      </c>
      <c r="AF69" s="73">
        <f t="shared" si="3"/>
        <v>23</v>
      </c>
      <c r="AG69" s="73">
        <v>20</v>
      </c>
      <c r="AH69" s="73">
        <f t="shared" si="10"/>
        <v>19</v>
      </c>
      <c r="AI69" s="73">
        <f t="shared" si="10"/>
        <v>14</v>
      </c>
      <c r="AJ69" s="73">
        <f t="shared" si="10"/>
        <v>17</v>
      </c>
      <c r="AK69" s="73">
        <f t="shared" si="10"/>
        <v>15</v>
      </c>
      <c r="AL69" s="73">
        <f t="shared" si="10"/>
        <v>13</v>
      </c>
      <c r="AM69" s="73">
        <f t="shared" si="5"/>
        <v>78</v>
      </c>
      <c r="AN69" s="73">
        <v>10</v>
      </c>
      <c r="AO69" s="73">
        <v>8</v>
      </c>
      <c r="AP69" s="73">
        <v>9</v>
      </c>
      <c r="AQ69" s="73">
        <v>8</v>
      </c>
      <c r="AR69" s="73">
        <v>7</v>
      </c>
      <c r="AS69" s="73">
        <v>42</v>
      </c>
      <c r="AT69" s="71"/>
      <c r="AU69" s="71"/>
      <c r="AV69" s="71"/>
      <c r="AW69" s="71"/>
      <c r="AX69" s="71"/>
      <c r="AY69" s="36">
        <v>10</v>
      </c>
    </row>
    <row r="70" spans="1:51" ht="22.9" customHeight="1">
      <c r="A70" s="73" t="s">
        <v>38</v>
      </c>
      <c r="B70" s="73" t="s">
        <v>52</v>
      </c>
      <c r="C70" s="73" t="s">
        <v>9</v>
      </c>
      <c r="D70" s="73" t="s">
        <v>10</v>
      </c>
      <c r="E70" s="28" t="s">
        <v>26</v>
      </c>
      <c r="F70" s="73">
        <v>2</v>
      </c>
      <c r="G70" s="73" t="s">
        <v>32</v>
      </c>
      <c r="H70" s="73" t="s">
        <v>33</v>
      </c>
      <c r="I70" s="28" t="s">
        <v>29</v>
      </c>
      <c r="J70" s="26">
        <v>43332</v>
      </c>
      <c r="K70" s="73">
        <v>20</v>
      </c>
      <c r="L70" s="73">
        <v>8</v>
      </c>
      <c r="M70" s="73">
        <v>2018</v>
      </c>
      <c r="N70" s="27">
        <f t="shared" si="11"/>
        <v>43332.000220240065</v>
      </c>
      <c r="O70" s="26">
        <v>43337</v>
      </c>
      <c r="P70" s="73">
        <v>25</v>
      </c>
      <c r="Q70" s="73">
        <v>8</v>
      </c>
      <c r="R70" s="73">
        <v>2018</v>
      </c>
      <c r="S70" s="27">
        <f t="shared" si="12"/>
        <v>43337.000141582896</v>
      </c>
      <c r="T70" s="73">
        <v>13</v>
      </c>
      <c r="U70" s="73">
        <v>12</v>
      </c>
      <c r="V70" s="73">
        <v>6</v>
      </c>
      <c r="W70" s="73">
        <v>12</v>
      </c>
      <c r="X70" s="73">
        <v>2</v>
      </c>
      <c r="Y70" s="73">
        <f t="shared" si="9"/>
        <v>45</v>
      </c>
      <c r="Z70" s="73">
        <v>25</v>
      </c>
      <c r="AA70" s="73">
        <v>4</v>
      </c>
      <c r="AB70" s="73">
        <v>6</v>
      </c>
      <c r="AC70" s="73">
        <v>5</v>
      </c>
      <c r="AD70" s="73">
        <v>4</v>
      </c>
      <c r="AE70" s="73">
        <v>2</v>
      </c>
      <c r="AF70" s="73">
        <f t="shared" si="3"/>
        <v>21</v>
      </c>
      <c r="AG70" s="73">
        <v>19</v>
      </c>
      <c r="AH70" s="73">
        <f t="shared" si="10"/>
        <v>17</v>
      </c>
      <c r="AI70" s="73">
        <f t="shared" si="10"/>
        <v>18</v>
      </c>
      <c r="AJ70" s="73">
        <f t="shared" si="10"/>
        <v>11</v>
      </c>
      <c r="AK70" s="73">
        <f t="shared" si="10"/>
        <v>16</v>
      </c>
      <c r="AL70" s="73">
        <f t="shared" si="10"/>
        <v>4</v>
      </c>
      <c r="AM70" s="73">
        <f t="shared" si="5"/>
        <v>66</v>
      </c>
      <c r="AN70" s="73">
        <v>13</v>
      </c>
      <c r="AO70" s="73">
        <v>11</v>
      </c>
      <c r="AP70" s="73">
        <v>6</v>
      </c>
      <c r="AQ70" s="73">
        <v>10</v>
      </c>
      <c r="AR70" s="73">
        <v>4</v>
      </c>
      <c r="AS70" s="73">
        <v>44</v>
      </c>
      <c r="AT70" s="71"/>
      <c r="AU70" s="71"/>
      <c r="AV70" s="71"/>
      <c r="AW70" s="71"/>
      <c r="AX70" s="71"/>
      <c r="AY70" s="36">
        <v>33</v>
      </c>
    </row>
    <row r="71" spans="1:51" ht="22.9" customHeight="1">
      <c r="A71" s="73" t="s">
        <v>49</v>
      </c>
      <c r="B71" s="73" t="s">
        <v>25</v>
      </c>
      <c r="C71" s="73" t="s">
        <v>9</v>
      </c>
      <c r="D71" s="73" t="s">
        <v>10</v>
      </c>
      <c r="E71" s="28" t="s">
        <v>26</v>
      </c>
      <c r="F71" s="73">
        <v>2</v>
      </c>
      <c r="G71" s="73" t="s">
        <v>27</v>
      </c>
      <c r="H71" s="73" t="s">
        <v>28</v>
      </c>
      <c r="I71" s="28" t="s">
        <v>29</v>
      </c>
      <c r="J71" s="26">
        <v>43339</v>
      </c>
      <c r="K71" s="73">
        <v>27</v>
      </c>
      <c r="L71" s="73">
        <v>8</v>
      </c>
      <c r="M71" s="73">
        <v>2018</v>
      </c>
      <c r="N71" s="27">
        <f t="shared" si="11"/>
        <v>43339.000220240065</v>
      </c>
      <c r="O71" s="26">
        <v>43344</v>
      </c>
      <c r="P71" s="73">
        <v>1</v>
      </c>
      <c r="Q71" s="73">
        <v>9</v>
      </c>
      <c r="R71" s="73">
        <v>2018</v>
      </c>
      <c r="S71" s="27">
        <f t="shared" si="12"/>
        <v>43344.000141582896</v>
      </c>
      <c r="T71" s="73">
        <v>8</v>
      </c>
      <c r="U71" s="73">
        <v>9</v>
      </c>
      <c r="V71" s="73">
        <v>6</v>
      </c>
      <c r="W71" s="73">
        <v>11</v>
      </c>
      <c r="X71" s="73">
        <v>16</v>
      </c>
      <c r="Y71" s="73">
        <f t="shared" si="9"/>
        <v>50</v>
      </c>
      <c r="Z71" s="73">
        <v>41</v>
      </c>
      <c r="AA71" s="73">
        <v>3</v>
      </c>
      <c r="AB71" s="73">
        <v>7</v>
      </c>
      <c r="AC71" s="73">
        <v>11</v>
      </c>
      <c r="AD71" s="73">
        <v>10</v>
      </c>
      <c r="AE71" s="73">
        <v>8</v>
      </c>
      <c r="AF71" s="73">
        <f t="shared" si="3"/>
        <v>39</v>
      </c>
      <c r="AG71" s="73">
        <v>31</v>
      </c>
      <c r="AH71" s="73">
        <f t="shared" si="10"/>
        <v>11</v>
      </c>
      <c r="AI71" s="73">
        <f t="shared" si="10"/>
        <v>16</v>
      </c>
      <c r="AJ71" s="73">
        <f t="shared" si="10"/>
        <v>17</v>
      </c>
      <c r="AK71" s="73">
        <f t="shared" si="10"/>
        <v>21</v>
      </c>
      <c r="AL71" s="73">
        <f t="shared" si="10"/>
        <v>24</v>
      </c>
      <c r="AM71" s="73">
        <f t="shared" si="5"/>
        <v>89</v>
      </c>
      <c r="AN71" s="73">
        <v>8</v>
      </c>
      <c r="AO71" s="73">
        <v>10</v>
      </c>
      <c r="AP71" s="73">
        <v>9</v>
      </c>
      <c r="AQ71" s="73">
        <v>21</v>
      </c>
      <c r="AR71" s="73">
        <v>24</v>
      </c>
      <c r="AS71" s="73">
        <v>72</v>
      </c>
      <c r="AT71" s="29"/>
      <c r="AU71" s="29"/>
      <c r="AV71" s="29"/>
      <c r="AW71" s="29"/>
      <c r="AX71" s="29"/>
      <c r="AY71" s="36">
        <v>24</v>
      </c>
    </row>
    <row r="72" spans="1:51" ht="22.9" customHeight="1">
      <c r="A72" s="73" t="s">
        <v>49</v>
      </c>
      <c r="B72" s="73" t="s">
        <v>30</v>
      </c>
      <c r="C72" s="73" t="s">
        <v>9</v>
      </c>
      <c r="D72" s="73" t="s">
        <v>10</v>
      </c>
      <c r="E72" s="28" t="s">
        <v>26</v>
      </c>
      <c r="F72" s="73">
        <v>2</v>
      </c>
      <c r="G72" s="73" t="s">
        <v>27</v>
      </c>
      <c r="H72" s="73" t="s">
        <v>28</v>
      </c>
      <c r="I72" s="28" t="s">
        <v>29</v>
      </c>
      <c r="J72" s="26">
        <v>43339</v>
      </c>
      <c r="K72" s="73">
        <v>27</v>
      </c>
      <c r="L72" s="73">
        <v>8</v>
      </c>
      <c r="M72" s="73">
        <v>2018</v>
      </c>
      <c r="N72" s="27">
        <f t="shared" si="11"/>
        <v>43339.000220240065</v>
      </c>
      <c r="O72" s="26">
        <v>43344</v>
      </c>
      <c r="P72" s="73">
        <v>1</v>
      </c>
      <c r="Q72" s="73">
        <v>9</v>
      </c>
      <c r="R72" s="73">
        <v>2018</v>
      </c>
      <c r="S72" s="27">
        <f t="shared" si="12"/>
        <v>43344.000141582896</v>
      </c>
      <c r="T72" s="73">
        <v>4</v>
      </c>
      <c r="U72" s="73">
        <v>18</v>
      </c>
      <c r="V72" s="73">
        <v>8</v>
      </c>
      <c r="W72" s="73">
        <v>20</v>
      </c>
      <c r="X72" s="73">
        <v>19</v>
      </c>
      <c r="Y72" s="73">
        <f t="shared" si="9"/>
        <v>69</v>
      </c>
      <c r="Z72" s="73">
        <v>57</v>
      </c>
      <c r="AA72" s="73">
        <v>3</v>
      </c>
      <c r="AB72" s="73">
        <v>10</v>
      </c>
      <c r="AC72" s="73">
        <v>10</v>
      </c>
      <c r="AD72" s="73">
        <v>9</v>
      </c>
      <c r="AE72" s="73">
        <v>11</v>
      </c>
      <c r="AF72" s="73">
        <f t="shared" si="3"/>
        <v>43</v>
      </c>
      <c r="AG72" s="73">
        <v>43</v>
      </c>
      <c r="AH72" s="73">
        <f t="shared" si="10"/>
        <v>7</v>
      </c>
      <c r="AI72" s="73">
        <f t="shared" si="10"/>
        <v>28</v>
      </c>
      <c r="AJ72" s="73">
        <f t="shared" si="10"/>
        <v>18</v>
      </c>
      <c r="AK72" s="73">
        <f t="shared" si="10"/>
        <v>29</v>
      </c>
      <c r="AL72" s="73">
        <f t="shared" si="10"/>
        <v>30</v>
      </c>
      <c r="AM72" s="73">
        <f t="shared" si="5"/>
        <v>112</v>
      </c>
      <c r="AN72" s="73">
        <v>7</v>
      </c>
      <c r="AO72" s="73">
        <v>22</v>
      </c>
      <c r="AP72" s="73">
        <v>12</v>
      </c>
      <c r="AQ72" s="73">
        <v>29</v>
      </c>
      <c r="AR72" s="73">
        <v>30</v>
      </c>
      <c r="AS72" s="73">
        <v>100</v>
      </c>
      <c r="AT72" s="29"/>
      <c r="AU72" s="29"/>
      <c r="AV72" s="29"/>
      <c r="AW72" s="29"/>
      <c r="AX72" s="29"/>
      <c r="AY72" s="36">
        <v>19</v>
      </c>
    </row>
    <row r="73" spans="1:51" ht="22.9" customHeight="1">
      <c r="A73" s="73" t="s">
        <v>49</v>
      </c>
      <c r="B73" s="73" t="s">
        <v>51</v>
      </c>
      <c r="C73" s="73" t="s">
        <v>9</v>
      </c>
      <c r="D73" s="73" t="s">
        <v>10</v>
      </c>
      <c r="E73" s="28" t="s">
        <v>26</v>
      </c>
      <c r="F73" s="73">
        <v>2</v>
      </c>
      <c r="G73" s="73" t="s">
        <v>32</v>
      </c>
      <c r="H73" s="73" t="s">
        <v>33</v>
      </c>
      <c r="I73" s="28" t="s">
        <v>29</v>
      </c>
      <c r="J73" s="26">
        <v>43339</v>
      </c>
      <c r="K73" s="73">
        <v>27</v>
      </c>
      <c r="L73" s="73">
        <v>8</v>
      </c>
      <c r="M73" s="73">
        <v>2018</v>
      </c>
      <c r="N73" s="27">
        <f t="shared" si="11"/>
        <v>43339.000220240065</v>
      </c>
      <c r="O73" s="26">
        <v>43344</v>
      </c>
      <c r="P73" s="73">
        <v>1</v>
      </c>
      <c r="Q73" s="73">
        <v>9</v>
      </c>
      <c r="R73" s="73">
        <v>2018</v>
      </c>
      <c r="S73" s="27">
        <f t="shared" si="12"/>
        <v>43344.000141582896</v>
      </c>
      <c r="T73" s="73">
        <v>13</v>
      </c>
      <c r="U73" s="73">
        <v>14</v>
      </c>
      <c r="V73" s="73">
        <v>22</v>
      </c>
      <c r="W73" s="73">
        <v>5</v>
      </c>
      <c r="X73" s="73">
        <v>19</v>
      </c>
      <c r="Y73" s="73">
        <f t="shared" si="9"/>
        <v>73</v>
      </c>
      <c r="Z73" s="73">
        <v>45</v>
      </c>
      <c r="AA73" s="73">
        <v>2</v>
      </c>
      <c r="AB73" s="73">
        <v>7</v>
      </c>
      <c r="AC73" s="73">
        <v>11</v>
      </c>
      <c r="AD73" s="73">
        <v>6</v>
      </c>
      <c r="AE73" s="73">
        <v>9</v>
      </c>
      <c r="AF73" s="73">
        <f t="shared" si="3"/>
        <v>35</v>
      </c>
      <c r="AG73" s="73">
        <v>17</v>
      </c>
      <c r="AH73" s="73">
        <f t="shared" si="10"/>
        <v>15</v>
      </c>
      <c r="AI73" s="73">
        <f t="shared" si="10"/>
        <v>21</v>
      </c>
      <c r="AJ73" s="73">
        <f t="shared" si="10"/>
        <v>33</v>
      </c>
      <c r="AK73" s="73">
        <f t="shared" si="10"/>
        <v>11</v>
      </c>
      <c r="AL73" s="73">
        <f t="shared" si="10"/>
        <v>28</v>
      </c>
      <c r="AM73" s="73">
        <f t="shared" si="5"/>
        <v>108</v>
      </c>
      <c r="AN73" s="73">
        <v>9</v>
      </c>
      <c r="AO73" s="73">
        <v>12</v>
      </c>
      <c r="AP73" s="73">
        <v>18</v>
      </c>
      <c r="AQ73" s="73">
        <v>12</v>
      </c>
      <c r="AR73" s="73">
        <v>11</v>
      </c>
      <c r="AS73" s="73">
        <v>62</v>
      </c>
      <c r="AT73" s="29"/>
      <c r="AU73" s="29"/>
      <c r="AV73" s="29"/>
      <c r="AW73" s="29"/>
      <c r="AX73" s="29"/>
      <c r="AY73" s="36">
        <v>17</v>
      </c>
    </row>
    <row r="74" spans="1:51" ht="22.9" customHeight="1">
      <c r="A74" s="73" t="s">
        <v>49</v>
      </c>
      <c r="B74" s="73" t="s">
        <v>52</v>
      </c>
      <c r="C74" s="73" t="s">
        <v>9</v>
      </c>
      <c r="D74" s="73" t="s">
        <v>10</v>
      </c>
      <c r="E74" s="28" t="s">
        <v>26</v>
      </c>
      <c r="F74" s="73">
        <v>2</v>
      </c>
      <c r="G74" s="73" t="s">
        <v>32</v>
      </c>
      <c r="H74" s="73" t="s">
        <v>33</v>
      </c>
      <c r="I74" s="28" t="s">
        <v>29</v>
      </c>
      <c r="J74" s="26">
        <v>43339</v>
      </c>
      <c r="K74" s="73">
        <v>27</v>
      </c>
      <c r="L74" s="73">
        <v>8</v>
      </c>
      <c r="M74" s="73">
        <v>2018</v>
      </c>
      <c r="N74" s="27">
        <f t="shared" si="11"/>
        <v>43339.000220240065</v>
      </c>
      <c r="O74" s="26">
        <v>43344</v>
      </c>
      <c r="P74" s="73">
        <v>1</v>
      </c>
      <c r="Q74" s="73">
        <v>9</v>
      </c>
      <c r="R74" s="73">
        <v>2018</v>
      </c>
      <c r="S74" s="27">
        <f t="shared" si="12"/>
        <v>43344.000141582896</v>
      </c>
      <c r="T74" s="73">
        <v>21</v>
      </c>
      <c r="U74" s="73">
        <v>26</v>
      </c>
      <c r="V74" s="73">
        <v>19</v>
      </c>
      <c r="W74" s="73">
        <v>17</v>
      </c>
      <c r="X74" s="73">
        <v>5</v>
      </c>
      <c r="Y74" s="73">
        <f t="shared" si="9"/>
        <v>88</v>
      </c>
      <c r="Z74" s="73">
        <v>49</v>
      </c>
      <c r="AA74" s="73">
        <v>8</v>
      </c>
      <c r="AB74" s="73">
        <v>10</v>
      </c>
      <c r="AC74" s="73">
        <v>7</v>
      </c>
      <c r="AD74" s="73">
        <v>4</v>
      </c>
      <c r="AE74" s="73">
        <v>1</v>
      </c>
      <c r="AF74" s="73">
        <f t="shared" si="3"/>
        <v>30</v>
      </c>
      <c r="AG74" s="73">
        <v>16</v>
      </c>
      <c r="AH74" s="73">
        <f t="shared" si="10"/>
        <v>29</v>
      </c>
      <c r="AI74" s="73">
        <f t="shared" si="10"/>
        <v>36</v>
      </c>
      <c r="AJ74" s="73">
        <f t="shared" si="10"/>
        <v>26</v>
      </c>
      <c r="AK74" s="73">
        <f t="shared" si="10"/>
        <v>21</v>
      </c>
      <c r="AL74" s="73">
        <f t="shared" si="10"/>
        <v>6</v>
      </c>
      <c r="AM74" s="73">
        <f t="shared" si="5"/>
        <v>118</v>
      </c>
      <c r="AN74" s="73">
        <v>17</v>
      </c>
      <c r="AO74" s="73">
        <v>20</v>
      </c>
      <c r="AP74" s="73">
        <v>12</v>
      </c>
      <c r="AQ74" s="73">
        <v>12</v>
      </c>
      <c r="AR74" s="73">
        <v>4</v>
      </c>
      <c r="AS74" s="73">
        <v>65</v>
      </c>
      <c r="AT74" s="29"/>
      <c r="AU74" s="29"/>
      <c r="AV74" s="29"/>
      <c r="AW74" s="29"/>
      <c r="AX74" s="29"/>
      <c r="AY74" s="36">
        <v>19</v>
      </c>
    </row>
    <row r="75" spans="1:51" ht="22.9" customHeight="1">
      <c r="A75" s="73" t="s">
        <v>42</v>
      </c>
      <c r="B75" s="73" t="s">
        <v>25</v>
      </c>
      <c r="C75" s="73" t="s">
        <v>9</v>
      </c>
      <c r="D75" s="73" t="s">
        <v>10</v>
      </c>
      <c r="E75" s="28" t="s">
        <v>26</v>
      </c>
      <c r="F75" s="73">
        <v>2</v>
      </c>
      <c r="G75" s="73" t="s">
        <v>27</v>
      </c>
      <c r="H75" s="73" t="s">
        <v>28</v>
      </c>
      <c r="I75" s="28" t="s">
        <v>29</v>
      </c>
      <c r="J75" s="26">
        <v>43346</v>
      </c>
      <c r="K75" s="73">
        <v>3</v>
      </c>
      <c r="L75" s="73">
        <v>9</v>
      </c>
      <c r="M75" s="73">
        <v>2018</v>
      </c>
      <c r="N75" s="27">
        <f t="shared" si="11"/>
        <v>43346.000220240065</v>
      </c>
      <c r="O75" s="26">
        <v>43351</v>
      </c>
      <c r="P75" s="73">
        <v>8</v>
      </c>
      <c r="Q75" s="73">
        <v>9</v>
      </c>
      <c r="R75" s="73">
        <v>2018</v>
      </c>
      <c r="S75" s="27">
        <f t="shared" si="12"/>
        <v>43351.000141582896</v>
      </c>
      <c r="T75" s="73">
        <v>2</v>
      </c>
      <c r="U75" s="73">
        <v>8</v>
      </c>
      <c r="V75" s="73">
        <v>10</v>
      </c>
      <c r="W75" s="73">
        <v>9</v>
      </c>
      <c r="X75" s="73">
        <v>7</v>
      </c>
      <c r="Y75" s="73">
        <f t="shared" si="9"/>
        <v>36</v>
      </c>
      <c r="Z75" s="73">
        <v>25</v>
      </c>
      <c r="AA75" s="73">
        <v>1</v>
      </c>
      <c r="AB75" s="73">
        <v>4</v>
      </c>
      <c r="AC75" s="73">
        <v>2</v>
      </c>
      <c r="AD75" s="73">
        <v>12</v>
      </c>
      <c r="AE75" s="73">
        <v>3</v>
      </c>
      <c r="AF75" s="73">
        <f t="shared" si="3"/>
        <v>22</v>
      </c>
      <c r="AG75" s="73">
        <v>22</v>
      </c>
      <c r="AH75" s="73">
        <f t="shared" si="10"/>
        <v>3</v>
      </c>
      <c r="AI75" s="73">
        <f t="shared" si="10"/>
        <v>12</v>
      </c>
      <c r="AJ75" s="73">
        <f t="shared" si="10"/>
        <v>12</v>
      </c>
      <c r="AK75" s="73">
        <f t="shared" si="10"/>
        <v>21</v>
      </c>
      <c r="AL75" s="73">
        <f t="shared" si="10"/>
        <v>10</v>
      </c>
      <c r="AM75" s="73">
        <f t="shared" si="5"/>
        <v>58</v>
      </c>
      <c r="AN75" s="73">
        <v>3</v>
      </c>
      <c r="AO75" s="73">
        <v>10</v>
      </c>
      <c r="AP75" s="73">
        <v>9</v>
      </c>
      <c r="AQ75" s="73">
        <v>17</v>
      </c>
      <c r="AR75" s="73">
        <v>8</v>
      </c>
      <c r="AS75" s="73">
        <v>47</v>
      </c>
      <c r="AT75" s="36"/>
      <c r="AU75" s="36"/>
      <c r="AV75" s="36"/>
      <c r="AW75" s="36"/>
      <c r="AX75" s="36"/>
      <c r="AY75" s="36">
        <v>22</v>
      </c>
    </row>
    <row r="76" spans="1:51" ht="22.9" customHeight="1">
      <c r="A76" s="73" t="s">
        <v>42</v>
      </c>
      <c r="B76" s="73" t="s">
        <v>30</v>
      </c>
      <c r="C76" s="73" t="s">
        <v>9</v>
      </c>
      <c r="D76" s="73" t="s">
        <v>10</v>
      </c>
      <c r="E76" s="28" t="s">
        <v>26</v>
      </c>
      <c r="F76" s="73">
        <v>2</v>
      </c>
      <c r="G76" s="73" t="s">
        <v>27</v>
      </c>
      <c r="H76" s="73" t="s">
        <v>28</v>
      </c>
      <c r="I76" s="28" t="s">
        <v>29</v>
      </c>
      <c r="J76" s="26">
        <v>43346</v>
      </c>
      <c r="K76" s="73">
        <v>3</v>
      </c>
      <c r="L76" s="73">
        <v>9</v>
      </c>
      <c r="M76" s="73">
        <v>2018</v>
      </c>
      <c r="N76" s="27">
        <f t="shared" si="11"/>
        <v>43346.000220240065</v>
      </c>
      <c r="O76" s="26">
        <v>43351</v>
      </c>
      <c r="P76" s="73">
        <v>8</v>
      </c>
      <c r="Q76" s="73">
        <v>9</v>
      </c>
      <c r="R76" s="73">
        <v>2018</v>
      </c>
      <c r="S76" s="27">
        <f t="shared" si="12"/>
        <v>43351.000141582896</v>
      </c>
      <c r="T76" s="73">
        <v>5</v>
      </c>
      <c r="U76" s="73">
        <v>9</v>
      </c>
      <c r="V76" s="73">
        <v>11</v>
      </c>
      <c r="W76" s="73">
        <v>14</v>
      </c>
      <c r="X76" s="73">
        <v>17</v>
      </c>
      <c r="Y76" s="73">
        <f t="shared" si="9"/>
        <v>56</v>
      </c>
      <c r="Z76" s="73">
        <v>50</v>
      </c>
      <c r="AA76" s="73">
        <v>7</v>
      </c>
      <c r="AB76" s="73">
        <v>2</v>
      </c>
      <c r="AC76" s="73">
        <v>10</v>
      </c>
      <c r="AD76" s="73">
        <v>6</v>
      </c>
      <c r="AE76" s="73">
        <v>10</v>
      </c>
      <c r="AF76" s="73">
        <f t="shared" si="3"/>
        <v>35</v>
      </c>
      <c r="AG76" s="73">
        <v>33</v>
      </c>
      <c r="AH76" s="73">
        <f t="shared" si="10"/>
        <v>12</v>
      </c>
      <c r="AI76" s="73">
        <f t="shared" si="10"/>
        <v>11</v>
      </c>
      <c r="AJ76" s="73">
        <f t="shared" si="10"/>
        <v>21</v>
      </c>
      <c r="AK76" s="73">
        <f t="shared" si="10"/>
        <v>20</v>
      </c>
      <c r="AL76" s="73">
        <f t="shared" si="10"/>
        <v>27</v>
      </c>
      <c r="AM76" s="73">
        <f t="shared" si="5"/>
        <v>91</v>
      </c>
      <c r="AN76" s="73">
        <v>10</v>
      </c>
      <c r="AO76" s="73">
        <v>9</v>
      </c>
      <c r="AP76" s="73">
        <v>19</v>
      </c>
      <c r="AQ76" s="73">
        <v>19</v>
      </c>
      <c r="AR76" s="73">
        <v>26</v>
      </c>
      <c r="AS76" s="73">
        <v>83</v>
      </c>
      <c r="AT76" s="36"/>
      <c r="AU76" s="36"/>
      <c r="AV76" s="36"/>
      <c r="AW76" s="36"/>
      <c r="AX76" s="36"/>
      <c r="AY76" s="36">
        <v>36</v>
      </c>
    </row>
    <row r="77" spans="1:51" ht="22.9" customHeight="1">
      <c r="A77" s="73" t="s">
        <v>42</v>
      </c>
      <c r="B77" s="73" t="s">
        <v>51</v>
      </c>
      <c r="C77" s="73" t="s">
        <v>9</v>
      </c>
      <c r="D77" s="73" t="s">
        <v>10</v>
      </c>
      <c r="E77" s="28" t="s">
        <v>26</v>
      </c>
      <c r="F77" s="73">
        <v>2</v>
      </c>
      <c r="G77" s="73" t="s">
        <v>32</v>
      </c>
      <c r="H77" s="73" t="s">
        <v>33</v>
      </c>
      <c r="I77" s="28" t="s">
        <v>29</v>
      </c>
      <c r="J77" s="26">
        <v>43346</v>
      </c>
      <c r="K77" s="73">
        <v>3</v>
      </c>
      <c r="L77" s="73">
        <v>9</v>
      </c>
      <c r="M77" s="73">
        <v>2018</v>
      </c>
      <c r="N77" s="27">
        <f t="shared" si="11"/>
        <v>43346.000220240065</v>
      </c>
      <c r="O77" s="26">
        <v>43351</v>
      </c>
      <c r="P77" s="73">
        <v>8</v>
      </c>
      <c r="Q77" s="73">
        <v>9</v>
      </c>
      <c r="R77" s="73">
        <v>2018</v>
      </c>
      <c r="S77" s="27">
        <f t="shared" si="12"/>
        <v>43351.000141582896</v>
      </c>
      <c r="T77" s="73">
        <v>10</v>
      </c>
      <c r="U77" s="73">
        <v>6</v>
      </c>
      <c r="V77" s="73">
        <v>12</v>
      </c>
      <c r="W77" s="73">
        <v>16</v>
      </c>
      <c r="X77" s="73">
        <v>15</v>
      </c>
      <c r="Y77" s="73">
        <f t="shared" si="9"/>
        <v>59</v>
      </c>
      <c r="Z77" s="73">
        <v>32</v>
      </c>
      <c r="AA77" s="73">
        <v>1</v>
      </c>
      <c r="AB77" s="73">
        <v>11</v>
      </c>
      <c r="AC77" s="73">
        <v>3</v>
      </c>
      <c r="AD77" s="73">
        <v>2</v>
      </c>
      <c r="AE77" s="73">
        <v>2</v>
      </c>
      <c r="AF77" s="73">
        <f t="shared" si="3"/>
        <v>19</v>
      </c>
      <c r="AG77" s="73">
        <v>15</v>
      </c>
      <c r="AH77" s="73">
        <f t="shared" si="10"/>
        <v>11</v>
      </c>
      <c r="AI77" s="73">
        <f t="shared" si="10"/>
        <v>17</v>
      </c>
      <c r="AJ77" s="73">
        <f t="shared" si="10"/>
        <v>15</v>
      </c>
      <c r="AK77" s="73">
        <f t="shared" si="10"/>
        <v>18</v>
      </c>
      <c r="AL77" s="73">
        <f t="shared" si="10"/>
        <v>17</v>
      </c>
      <c r="AM77" s="73">
        <f t="shared" si="5"/>
        <v>78</v>
      </c>
      <c r="AN77" s="73">
        <v>6</v>
      </c>
      <c r="AO77" s="73">
        <v>8</v>
      </c>
      <c r="AP77" s="73">
        <v>12</v>
      </c>
      <c r="AQ77" s="73">
        <v>12</v>
      </c>
      <c r="AR77" s="73">
        <v>9</v>
      </c>
      <c r="AS77" s="73">
        <v>47</v>
      </c>
      <c r="AT77" s="36"/>
      <c r="AU77" s="36"/>
      <c r="AV77" s="36"/>
      <c r="AW77" s="36"/>
      <c r="AX77" s="36"/>
      <c r="AY77" s="36">
        <v>33</v>
      </c>
    </row>
    <row r="78" spans="1:51" ht="22.9" customHeight="1">
      <c r="A78" s="73" t="s">
        <v>42</v>
      </c>
      <c r="B78" s="73" t="s">
        <v>52</v>
      </c>
      <c r="C78" s="73" t="s">
        <v>9</v>
      </c>
      <c r="D78" s="73" t="s">
        <v>10</v>
      </c>
      <c r="E78" s="28" t="s">
        <v>26</v>
      </c>
      <c r="F78" s="73">
        <v>2</v>
      </c>
      <c r="G78" s="73" t="s">
        <v>32</v>
      </c>
      <c r="H78" s="73" t="s">
        <v>33</v>
      </c>
      <c r="I78" s="28" t="s">
        <v>29</v>
      </c>
      <c r="J78" s="26">
        <v>43346</v>
      </c>
      <c r="K78" s="73">
        <v>3</v>
      </c>
      <c r="L78" s="73">
        <v>9</v>
      </c>
      <c r="M78" s="73">
        <v>2018</v>
      </c>
      <c r="N78" s="27">
        <f t="shared" si="11"/>
        <v>43346.000220240065</v>
      </c>
      <c r="O78" s="26">
        <v>43351</v>
      </c>
      <c r="P78" s="73">
        <v>8</v>
      </c>
      <c r="Q78" s="73">
        <v>9</v>
      </c>
      <c r="R78" s="73">
        <v>2018</v>
      </c>
      <c r="S78" s="27">
        <f t="shared" si="12"/>
        <v>43351.000141582896</v>
      </c>
      <c r="T78" s="73">
        <v>17</v>
      </c>
      <c r="U78" s="73">
        <v>16</v>
      </c>
      <c r="V78" s="73">
        <v>12</v>
      </c>
      <c r="W78" s="73">
        <v>13</v>
      </c>
      <c r="X78" s="73">
        <v>1</v>
      </c>
      <c r="Y78" s="73">
        <f t="shared" si="9"/>
        <v>59</v>
      </c>
      <c r="Z78" s="73">
        <v>34</v>
      </c>
      <c r="AA78" s="73">
        <v>4</v>
      </c>
      <c r="AB78" s="73">
        <v>4</v>
      </c>
      <c r="AC78" s="73">
        <v>3</v>
      </c>
      <c r="AD78" s="73">
        <v>0</v>
      </c>
      <c r="AE78" s="73">
        <v>0</v>
      </c>
      <c r="AF78" s="73">
        <f t="shared" si="3"/>
        <v>11</v>
      </c>
      <c r="AG78" s="73">
        <v>11</v>
      </c>
      <c r="AH78" s="73">
        <f t="shared" si="10"/>
        <v>21</v>
      </c>
      <c r="AI78" s="73">
        <f t="shared" si="10"/>
        <v>20</v>
      </c>
      <c r="AJ78" s="73">
        <f t="shared" si="10"/>
        <v>15</v>
      </c>
      <c r="AK78" s="73">
        <f t="shared" si="10"/>
        <v>13</v>
      </c>
      <c r="AL78" s="73">
        <f t="shared" si="10"/>
        <v>1</v>
      </c>
      <c r="AM78" s="73">
        <f t="shared" si="5"/>
        <v>70</v>
      </c>
      <c r="AN78" s="73">
        <v>14</v>
      </c>
      <c r="AO78" s="73">
        <v>12</v>
      </c>
      <c r="AP78" s="73">
        <v>11</v>
      </c>
      <c r="AQ78" s="73">
        <v>7</v>
      </c>
      <c r="AR78" s="73">
        <v>1</v>
      </c>
      <c r="AS78" s="73">
        <v>45</v>
      </c>
      <c r="AT78" s="36"/>
      <c r="AU78" s="36"/>
      <c r="AV78" s="36"/>
      <c r="AW78" s="36"/>
      <c r="AX78" s="36"/>
      <c r="AY78" s="36">
        <v>31</v>
      </c>
    </row>
    <row r="79" spans="1:51" ht="22.9" customHeight="1">
      <c r="A79" s="73" t="s">
        <v>24</v>
      </c>
      <c r="B79" s="73" t="s">
        <v>25</v>
      </c>
      <c r="C79" s="73" t="s">
        <v>9</v>
      </c>
      <c r="D79" s="73" t="s">
        <v>10</v>
      </c>
      <c r="E79" s="28" t="s">
        <v>26</v>
      </c>
      <c r="F79" s="73">
        <v>2</v>
      </c>
      <c r="G79" s="73" t="s">
        <v>27</v>
      </c>
      <c r="H79" s="73" t="s">
        <v>28</v>
      </c>
      <c r="I79" s="28" t="s">
        <v>29</v>
      </c>
      <c r="J79" s="26">
        <v>43353</v>
      </c>
      <c r="K79" s="73">
        <v>10</v>
      </c>
      <c r="L79" s="73">
        <v>9</v>
      </c>
      <c r="M79" s="73">
        <v>2018</v>
      </c>
      <c r="N79" s="27">
        <f t="shared" si="11"/>
        <v>43353.000220240065</v>
      </c>
      <c r="O79" s="26">
        <v>43358</v>
      </c>
      <c r="P79" s="73">
        <v>15</v>
      </c>
      <c r="Q79" s="73">
        <v>9</v>
      </c>
      <c r="R79" s="73">
        <v>2018</v>
      </c>
      <c r="S79" s="27">
        <f t="shared" si="12"/>
        <v>43358.000141582896</v>
      </c>
      <c r="T79" s="73">
        <v>11</v>
      </c>
      <c r="U79" s="73">
        <v>13</v>
      </c>
      <c r="V79" s="73">
        <v>10</v>
      </c>
      <c r="W79" s="73">
        <v>10</v>
      </c>
      <c r="X79" s="73">
        <v>14</v>
      </c>
      <c r="Y79" s="73">
        <f t="shared" si="9"/>
        <v>58</v>
      </c>
      <c r="Z79" s="73">
        <v>40</v>
      </c>
      <c r="AA79" s="73">
        <v>5</v>
      </c>
      <c r="AB79" s="73">
        <v>3</v>
      </c>
      <c r="AC79" s="73">
        <v>7</v>
      </c>
      <c r="AD79" s="73">
        <v>12</v>
      </c>
      <c r="AE79" s="73">
        <v>0</v>
      </c>
      <c r="AF79" s="73">
        <f t="shared" si="3"/>
        <v>27</v>
      </c>
      <c r="AG79" s="73">
        <v>24</v>
      </c>
      <c r="AH79" s="73">
        <f t="shared" si="10"/>
        <v>16</v>
      </c>
      <c r="AI79" s="73">
        <f t="shared" si="10"/>
        <v>16</v>
      </c>
      <c r="AJ79" s="73">
        <f t="shared" si="10"/>
        <v>17</v>
      </c>
      <c r="AK79" s="73">
        <f t="shared" si="10"/>
        <v>22</v>
      </c>
      <c r="AL79" s="73">
        <f t="shared" si="10"/>
        <v>14</v>
      </c>
      <c r="AM79" s="73">
        <f t="shared" si="5"/>
        <v>85</v>
      </c>
      <c r="AN79" s="73">
        <v>9</v>
      </c>
      <c r="AO79" s="73">
        <v>11</v>
      </c>
      <c r="AP79" s="73">
        <v>12</v>
      </c>
      <c r="AQ79" s="73">
        <v>18</v>
      </c>
      <c r="AR79" s="73">
        <v>14</v>
      </c>
      <c r="AS79" s="73">
        <v>64</v>
      </c>
      <c r="AT79" s="36"/>
      <c r="AU79" s="36"/>
      <c r="AV79" s="36"/>
      <c r="AW79" s="36"/>
      <c r="AX79" s="36"/>
      <c r="AY79" s="36">
        <v>22</v>
      </c>
    </row>
    <row r="80" spans="1:51" ht="22.9" customHeight="1">
      <c r="A80" s="73" t="s">
        <v>24</v>
      </c>
      <c r="B80" s="73" t="s">
        <v>30</v>
      </c>
      <c r="C80" s="73" t="s">
        <v>9</v>
      </c>
      <c r="D80" s="73" t="s">
        <v>10</v>
      </c>
      <c r="E80" s="28" t="s">
        <v>26</v>
      </c>
      <c r="F80" s="73">
        <v>2</v>
      </c>
      <c r="G80" s="73" t="s">
        <v>27</v>
      </c>
      <c r="H80" s="73" t="s">
        <v>28</v>
      </c>
      <c r="I80" s="28" t="s">
        <v>29</v>
      </c>
      <c r="J80" s="26">
        <v>43353</v>
      </c>
      <c r="K80" s="73">
        <v>10</v>
      </c>
      <c r="L80" s="73">
        <v>9</v>
      </c>
      <c r="M80" s="73">
        <v>2018</v>
      </c>
      <c r="N80" s="27">
        <f t="shared" si="11"/>
        <v>43353.000220240065</v>
      </c>
      <c r="O80" s="26">
        <v>43358</v>
      </c>
      <c r="P80" s="73">
        <v>15</v>
      </c>
      <c r="Q80" s="73">
        <v>9</v>
      </c>
      <c r="R80" s="73">
        <v>2018</v>
      </c>
      <c r="S80" s="27">
        <f t="shared" si="12"/>
        <v>43358.000141582896</v>
      </c>
      <c r="T80" s="73">
        <v>6</v>
      </c>
      <c r="U80" s="73">
        <v>15</v>
      </c>
      <c r="V80" s="73">
        <v>20</v>
      </c>
      <c r="W80" s="73">
        <v>20</v>
      </c>
      <c r="X80" s="73">
        <v>23</v>
      </c>
      <c r="Y80" s="73">
        <f t="shared" si="9"/>
        <v>84</v>
      </c>
      <c r="Z80" s="73">
        <v>62</v>
      </c>
      <c r="AA80" s="73">
        <v>7</v>
      </c>
      <c r="AB80" s="73">
        <v>3</v>
      </c>
      <c r="AC80" s="73">
        <v>7</v>
      </c>
      <c r="AD80" s="73">
        <v>8</v>
      </c>
      <c r="AE80" s="73">
        <v>4</v>
      </c>
      <c r="AF80" s="73">
        <f t="shared" si="3"/>
        <v>29</v>
      </c>
      <c r="AG80" s="73">
        <v>28</v>
      </c>
      <c r="AH80" s="73">
        <f t="shared" si="10"/>
        <v>13</v>
      </c>
      <c r="AI80" s="73">
        <f t="shared" si="10"/>
        <v>18</v>
      </c>
      <c r="AJ80" s="73">
        <f t="shared" si="10"/>
        <v>27</v>
      </c>
      <c r="AK80" s="73">
        <f t="shared" si="10"/>
        <v>28</v>
      </c>
      <c r="AL80" s="73">
        <f t="shared" si="10"/>
        <v>27</v>
      </c>
      <c r="AM80" s="73">
        <f t="shared" si="5"/>
        <v>113</v>
      </c>
      <c r="AN80" s="73">
        <v>8</v>
      </c>
      <c r="AO80" s="73">
        <v>14</v>
      </c>
      <c r="AP80" s="73">
        <v>22</v>
      </c>
      <c r="AQ80" s="73">
        <v>25</v>
      </c>
      <c r="AR80" s="73">
        <v>21</v>
      </c>
      <c r="AS80" s="73">
        <v>90</v>
      </c>
      <c r="AT80" s="36"/>
      <c r="AU80" s="36"/>
      <c r="AV80" s="36"/>
      <c r="AW80" s="36"/>
      <c r="AX80" s="36"/>
      <c r="AY80" s="36">
        <v>31</v>
      </c>
    </row>
    <row r="81" spans="1:51" ht="22.9" customHeight="1">
      <c r="A81" s="73" t="s">
        <v>24</v>
      </c>
      <c r="B81" s="73" t="s">
        <v>51</v>
      </c>
      <c r="C81" s="73" t="s">
        <v>9</v>
      </c>
      <c r="D81" s="73" t="s">
        <v>10</v>
      </c>
      <c r="E81" s="28" t="s">
        <v>26</v>
      </c>
      <c r="F81" s="73">
        <v>2</v>
      </c>
      <c r="G81" s="73" t="s">
        <v>32</v>
      </c>
      <c r="H81" s="73" t="s">
        <v>33</v>
      </c>
      <c r="I81" s="28" t="s">
        <v>29</v>
      </c>
      <c r="J81" s="26">
        <v>43353</v>
      </c>
      <c r="K81" s="73">
        <v>10</v>
      </c>
      <c r="L81" s="73">
        <v>9</v>
      </c>
      <c r="M81" s="73">
        <v>2018</v>
      </c>
      <c r="N81" s="27">
        <f t="shared" si="11"/>
        <v>43353.000220240065</v>
      </c>
      <c r="O81" s="26">
        <v>43358</v>
      </c>
      <c r="P81" s="73">
        <v>15</v>
      </c>
      <c r="Q81" s="73">
        <v>9</v>
      </c>
      <c r="R81" s="73">
        <v>2018</v>
      </c>
      <c r="S81" s="27">
        <f t="shared" si="12"/>
        <v>43358.000141582896</v>
      </c>
      <c r="T81" s="73">
        <v>11</v>
      </c>
      <c r="U81" s="73">
        <v>14</v>
      </c>
      <c r="V81" s="73">
        <v>15</v>
      </c>
      <c r="W81" s="73">
        <v>17</v>
      </c>
      <c r="X81" s="73">
        <v>14</v>
      </c>
      <c r="Y81" s="73">
        <f t="shared" si="9"/>
        <v>71</v>
      </c>
      <c r="Z81" s="73">
        <v>44</v>
      </c>
      <c r="AA81" s="73">
        <v>4</v>
      </c>
      <c r="AB81" s="73">
        <v>6</v>
      </c>
      <c r="AC81" s="73">
        <v>10</v>
      </c>
      <c r="AD81" s="73">
        <v>15</v>
      </c>
      <c r="AE81" s="73">
        <v>5</v>
      </c>
      <c r="AF81" s="73">
        <f t="shared" si="3"/>
        <v>40</v>
      </c>
      <c r="AG81" s="73">
        <v>32</v>
      </c>
      <c r="AH81" s="73">
        <f t="shared" si="10"/>
        <v>15</v>
      </c>
      <c r="AI81" s="73">
        <f t="shared" si="10"/>
        <v>20</v>
      </c>
      <c r="AJ81" s="73">
        <f t="shared" si="10"/>
        <v>25</v>
      </c>
      <c r="AK81" s="73">
        <f t="shared" si="10"/>
        <v>32</v>
      </c>
      <c r="AL81" s="73">
        <f t="shared" si="10"/>
        <v>19</v>
      </c>
      <c r="AM81" s="73">
        <f t="shared" si="5"/>
        <v>111</v>
      </c>
      <c r="AN81" s="73">
        <v>12</v>
      </c>
      <c r="AO81" s="73">
        <v>12</v>
      </c>
      <c r="AP81" s="73">
        <v>16</v>
      </c>
      <c r="AQ81" s="73">
        <v>21</v>
      </c>
      <c r="AR81" s="73">
        <v>15</v>
      </c>
      <c r="AS81" s="73">
        <v>76</v>
      </c>
      <c r="AT81" s="36"/>
      <c r="AU81" s="36"/>
      <c r="AV81" s="36"/>
      <c r="AW81" s="36"/>
      <c r="AX81" s="36"/>
      <c r="AY81" s="36">
        <v>28</v>
      </c>
    </row>
    <row r="82" spans="1:51" ht="22.9" customHeight="1">
      <c r="A82" s="73" t="s">
        <v>24</v>
      </c>
      <c r="B82" s="73" t="s">
        <v>52</v>
      </c>
      <c r="C82" s="73" t="s">
        <v>9</v>
      </c>
      <c r="D82" s="73" t="s">
        <v>10</v>
      </c>
      <c r="E82" s="28" t="s">
        <v>26</v>
      </c>
      <c r="F82" s="73">
        <v>2</v>
      </c>
      <c r="G82" s="73" t="s">
        <v>32</v>
      </c>
      <c r="H82" s="73" t="s">
        <v>33</v>
      </c>
      <c r="I82" s="28" t="s">
        <v>29</v>
      </c>
      <c r="J82" s="26">
        <v>43353</v>
      </c>
      <c r="K82" s="73">
        <v>10</v>
      </c>
      <c r="L82" s="73">
        <v>9</v>
      </c>
      <c r="M82" s="73">
        <v>2018</v>
      </c>
      <c r="N82" s="27">
        <f t="shared" si="11"/>
        <v>43353.000220240065</v>
      </c>
      <c r="O82" s="26">
        <v>43358</v>
      </c>
      <c r="P82" s="73">
        <v>15</v>
      </c>
      <c r="Q82" s="73">
        <v>9</v>
      </c>
      <c r="R82" s="73">
        <v>2018</v>
      </c>
      <c r="S82" s="27">
        <f t="shared" si="12"/>
        <v>43358.000141582896</v>
      </c>
      <c r="T82" s="73">
        <v>27</v>
      </c>
      <c r="U82" s="73">
        <v>20</v>
      </c>
      <c r="V82" s="73">
        <v>7</v>
      </c>
      <c r="W82" s="73">
        <v>3</v>
      </c>
      <c r="X82" s="73">
        <v>4</v>
      </c>
      <c r="Y82" s="73">
        <f t="shared" si="9"/>
        <v>61</v>
      </c>
      <c r="Z82" s="73">
        <v>33</v>
      </c>
      <c r="AA82" s="73">
        <v>10</v>
      </c>
      <c r="AB82" s="73">
        <v>6</v>
      </c>
      <c r="AC82" s="73">
        <v>5</v>
      </c>
      <c r="AD82" s="73">
        <v>5</v>
      </c>
      <c r="AE82" s="73">
        <v>1</v>
      </c>
      <c r="AF82" s="73">
        <f t="shared" si="3"/>
        <v>27</v>
      </c>
      <c r="AG82" s="73">
        <v>20</v>
      </c>
      <c r="AH82" s="73">
        <f t="shared" si="10"/>
        <v>37</v>
      </c>
      <c r="AI82" s="73">
        <f t="shared" si="10"/>
        <v>26</v>
      </c>
      <c r="AJ82" s="73">
        <f t="shared" si="10"/>
        <v>12</v>
      </c>
      <c r="AK82" s="73">
        <f t="shared" si="10"/>
        <v>8</v>
      </c>
      <c r="AL82" s="73">
        <f t="shared" si="10"/>
        <v>5</v>
      </c>
      <c r="AM82" s="73">
        <f t="shared" si="5"/>
        <v>88</v>
      </c>
      <c r="AN82" s="73">
        <v>18</v>
      </c>
      <c r="AO82" s="73">
        <v>16</v>
      </c>
      <c r="AP82" s="73">
        <v>6</v>
      </c>
      <c r="AQ82" s="73">
        <v>8</v>
      </c>
      <c r="AR82" s="73">
        <v>5</v>
      </c>
      <c r="AS82" s="73">
        <v>53</v>
      </c>
      <c r="AT82" s="36"/>
      <c r="AU82" s="36"/>
      <c r="AV82" s="36"/>
      <c r="AW82" s="36"/>
      <c r="AX82" s="36"/>
      <c r="AY82" s="36">
        <v>33</v>
      </c>
    </row>
    <row r="83" spans="1:51" ht="22.9" customHeight="1">
      <c r="A83" s="73" t="s">
        <v>35</v>
      </c>
      <c r="B83" s="73" t="s">
        <v>30</v>
      </c>
      <c r="C83" s="73" t="s">
        <v>9</v>
      </c>
      <c r="D83" s="73" t="s">
        <v>10</v>
      </c>
      <c r="E83" s="28" t="s">
        <v>26</v>
      </c>
      <c r="F83" s="73">
        <v>2</v>
      </c>
      <c r="G83" s="73" t="s">
        <v>27</v>
      </c>
      <c r="H83" s="73" t="s">
        <v>28</v>
      </c>
      <c r="I83" s="28" t="s">
        <v>29</v>
      </c>
      <c r="J83" s="26">
        <v>43360</v>
      </c>
      <c r="K83" s="73">
        <v>17</v>
      </c>
      <c r="L83" s="73">
        <v>9</v>
      </c>
      <c r="M83" s="73">
        <v>2018</v>
      </c>
      <c r="N83" s="27">
        <f t="shared" si="11"/>
        <v>43360.000220240065</v>
      </c>
      <c r="O83" s="26">
        <v>43365</v>
      </c>
      <c r="P83" s="73">
        <v>22</v>
      </c>
      <c r="Q83" s="73">
        <v>9</v>
      </c>
      <c r="R83" s="73">
        <v>2018</v>
      </c>
      <c r="S83" s="27">
        <f t="shared" si="12"/>
        <v>43365.000141582896</v>
      </c>
      <c r="T83" s="73">
        <v>6</v>
      </c>
      <c r="U83" s="73">
        <v>17</v>
      </c>
      <c r="V83" s="73">
        <v>22</v>
      </c>
      <c r="W83" s="73">
        <v>16</v>
      </c>
      <c r="X83" s="73">
        <v>31</v>
      </c>
      <c r="Y83" s="73">
        <f t="shared" si="9"/>
        <v>92</v>
      </c>
      <c r="Z83" s="73">
        <v>74</v>
      </c>
      <c r="AA83" s="73">
        <v>7</v>
      </c>
      <c r="AB83" s="73">
        <v>11</v>
      </c>
      <c r="AC83" s="73">
        <v>10</v>
      </c>
      <c r="AD83" s="73">
        <v>9</v>
      </c>
      <c r="AE83" s="73">
        <v>7</v>
      </c>
      <c r="AF83" s="73">
        <f t="shared" si="3"/>
        <v>44</v>
      </c>
      <c r="AG83" s="73">
        <v>31</v>
      </c>
      <c r="AH83" s="73">
        <f t="shared" si="10"/>
        <v>13</v>
      </c>
      <c r="AI83" s="73">
        <f t="shared" si="10"/>
        <v>28</v>
      </c>
      <c r="AJ83" s="73">
        <f t="shared" si="10"/>
        <v>32</v>
      </c>
      <c r="AK83" s="73">
        <f t="shared" si="10"/>
        <v>25</v>
      </c>
      <c r="AL83" s="73">
        <f t="shared" si="10"/>
        <v>38</v>
      </c>
      <c r="AM83" s="73">
        <f t="shared" si="5"/>
        <v>136</v>
      </c>
      <c r="AN83" s="73">
        <v>6</v>
      </c>
      <c r="AO83" s="73">
        <v>21</v>
      </c>
      <c r="AP83" s="73">
        <v>24</v>
      </c>
      <c r="AQ83" s="73">
        <v>22</v>
      </c>
      <c r="AR83" s="73">
        <v>35</v>
      </c>
      <c r="AS83" s="73">
        <v>108</v>
      </c>
      <c r="AT83" s="71"/>
      <c r="AU83" s="71"/>
      <c r="AV83" s="71"/>
      <c r="AW83" s="71"/>
      <c r="AX83" s="71"/>
      <c r="AY83" s="36">
        <v>43</v>
      </c>
    </row>
    <row r="84" spans="1:51" ht="22.9" customHeight="1">
      <c r="A84" s="73" t="s">
        <v>35</v>
      </c>
      <c r="B84" s="73" t="s">
        <v>53</v>
      </c>
      <c r="C84" s="73" t="s">
        <v>9</v>
      </c>
      <c r="D84" s="73" t="s">
        <v>10</v>
      </c>
      <c r="E84" s="28" t="s">
        <v>26</v>
      </c>
      <c r="F84" s="73">
        <v>2</v>
      </c>
      <c r="G84" s="73" t="s">
        <v>27</v>
      </c>
      <c r="H84" s="73" t="s">
        <v>28</v>
      </c>
      <c r="I84" s="28" t="s">
        <v>29</v>
      </c>
      <c r="J84" s="26">
        <v>43360</v>
      </c>
      <c r="K84" s="73">
        <v>17</v>
      </c>
      <c r="L84" s="73">
        <v>9</v>
      </c>
      <c r="M84" s="73">
        <v>2018</v>
      </c>
      <c r="N84" s="27">
        <f t="shared" si="11"/>
        <v>43360.000220240065</v>
      </c>
      <c r="O84" s="26">
        <v>43365</v>
      </c>
      <c r="P84" s="73">
        <v>22</v>
      </c>
      <c r="Q84" s="73">
        <v>9</v>
      </c>
      <c r="R84" s="73">
        <v>2018</v>
      </c>
      <c r="S84" s="27">
        <f t="shared" si="12"/>
        <v>43365.000141582896</v>
      </c>
      <c r="T84" s="73">
        <v>6</v>
      </c>
      <c r="U84" s="73">
        <v>6</v>
      </c>
      <c r="V84" s="73">
        <v>0</v>
      </c>
      <c r="W84" s="73">
        <v>6</v>
      </c>
      <c r="X84" s="73">
        <v>5</v>
      </c>
      <c r="Y84" s="73">
        <f t="shared" si="9"/>
        <v>23</v>
      </c>
      <c r="Z84" s="73">
        <v>17</v>
      </c>
      <c r="AA84" s="73">
        <v>8</v>
      </c>
      <c r="AB84" s="73">
        <v>2</v>
      </c>
      <c r="AC84" s="73">
        <v>4</v>
      </c>
      <c r="AD84" s="73">
        <v>3</v>
      </c>
      <c r="AE84" s="73">
        <v>6</v>
      </c>
      <c r="AF84" s="73">
        <f t="shared" si="3"/>
        <v>23</v>
      </c>
      <c r="AG84" s="73">
        <v>17</v>
      </c>
      <c r="AH84" s="73">
        <f t="shared" si="10"/>
        <v>14</v>
      </c>
      <c r="AI84" s="73">
        <f t="shared" si="10"/>
        <v>8</v>
      </c>
      <c r="AJ84" s="73">
        <f t="shared" si="10"/>
        <v>4</v>
      </c>
      <c r="AK84" s="73">
        <f t="shared" si="10"/>
        <v>9</v>
      </c>
      <c r="AL84" s="73">
        <f t="shared" si="10"/>
        <v>11</v>
      </c>
      <c r="AM84" s="73">
        <f t="shared" si="5"/>
        <v>46</v>
      </c>
      <c r="AN84" s="73">
        <v>10</v>
      </c>
      <c r="AO84" s="73">
        <v>6</v>
      </c>
      <c r="AP84" s="73">
        <v>4</v>
      </c>
      <c r="AQ84" s="73">
        <v>6</v>
      </c>
      <c r="AR84" s="73">
        <v>8</v>
      </c>
      <c r="AS84" s="73">
        <v>34</v>
      </c>
      <c r="AT84" s="71"/>
      <c r="AU84" s="71"/>
      <c r="AV84" s="71"/>
      <c r="AW84" s="71"/>
      <c r="AX84" s="71"/>
      <c r="AY84" s="36">
        <v>24</v>
      </c>
    </row>
    <row r="85" spans="1:51" ht="22.9" customHeight="1">
      <c r="A85" s="73" t="s">
        <v>35</v>
      </c>
      <c r="B85" s="73" t="s">
        <v>51</v>
      </c>
      <c r="C85" s="73" t="s">
        <v>9</v>
      </c>
      <c r="D85" s="73" t="s">
        <v>10</v>
      </c>
      <c r="E85" s="28" t="s">
        <v>26</v>
      </c>
      <c r="F85" s="73">
        <v>2</v>
      </c>
      <c r="G85" s="73" t="s">
        <v>32</v>
      </c>
      <c r="H85" s="73" t="s">
        <v>33</v>
      </c>
      <c r="I85" s="28" t="s">
        <v>29</v>
      </c>
      <c r="J85" s="26">
        <v>43360</v>
      </c>
      <c r="K85" s="73">
        <v>17</v>
      </c>
      <c r="L85" s="73">
        <v>9</v>
      </c>
      <c r="M85" s="73">
        <v>2018</v>
      </c>
      <c r="N85" s="27">
        <f t="shared" si="11"/>
        <v>43360.000220240065</v>
      </c>
      <c r="O85" s="26">
        <v>43365</v>
      </c>
      <c r="P85" s="73">
        <v>22</v>
      </c>
      <c r="Q85" s="73">
        <v>9</v>
      </c>
      <c r="R85" s="73">
        <v>2018</v>
      </c>
      <c r="S85" s="27">
        <f t="shared" si="12"/>
        <v>43365.000141582896</v>
      </c>
      <c r="T85" s="73">
        <v>13</v>
      </c>
      <c r="U85" s="73">
        <v>11</v>
      </c>
      <c r="V85" s="73">
        <v>15</v>
      </c>
      <c r="W85" s="73">
        <v>13</v>
      </c>
      <c r="X85" s="73">
        <v>15</v>
      </c>
      <c r="Y85" s="73">
        <f t="shared" si="9"/>
        <v>67</v>
      </c>
      <c r="Z85" s="73">
        <v>44</v>
      </c>
      <c r="AA85" s="73">
        <v>5</v>
      </c>
      <c r="AB85" s="73">
        <v>14</v>
      </c>
      <c r="AC85" s="73">
        <v>6</v>
      </c>
      <c r="AD85" s="73">
        <v>11</v>
      </c>
      <c r="AE85" s="73">
        <v>5</v>
      </c>
      <c r="AF85" s="73">
        <f t="shared" si="3"/>
        <v>41</v>
      </c>
      <c r="AG85" s="73">
        <v>35</v>
      </c>
      <c r="AH85" s="73">
        <f t="shared" si="10"/>
        <v>18</v>
      </c>
      <c r="AI85" s="73">
        <f t="shared" si="10"/>
        <v>25</v>
      </c>
      <c r="AJ85" s="73">
        <f t="shared" si="10"/>
        <v>21</v>
      </c>
      <c r="AK85" s="73">
        <f t="shared" si="10"/>
        <v>24</v>
      </c>
      <c r="AL85" s="73">
        <f t="shared" si="10"/>
        <v>20</v>
      </c>
      <c r="AM85" s="73">
        <f t="shared" si="5"/>
        <v>108</v>
      </c>
      <c r="AN85" s="73">
        <v>13</v>
      </c>
      <c r="AO85" s="73">
        <v>17</v>
      </c>
      <c r="AP85" s="73">
        <v>16</v>
      </c>
      <c r="AQ85" s="73">
        <v>17</v>
      </c>
      <c r="AR85" s="73">
        <v>16</v>
      </c>
      <c r="AS85" s="73">
        <v>79</v>
      </c>
      <c r="AT85" s="71"/>
      <c r="AU85" s="71"/>
      <c r="AV85" s="71"/>
      <c r="AW85" s="71"/>
      <c r="AX85" s="71"/>
      <c r="AY85" s="36">
        <v>33</v>
      </c>
    </row>
    <row r="86" spans="1:51" ht="22.9" customHeight="1">
      <c r="A86" s="73" t="s">
        <v>35</v>
      </c>
      <c r="B86" s="73" t="s">
        <v>52</v>
      </c>
      <c r="C86" s="73" t="s">
        <v>9</v>
      </c>
      <c r="D86" s="73" t="s">
        <v>10</v>
      </c>
      <c r="E86" s="28" t="s">
        <v>26</v>
      </c>
      <c r="F86" s="73">
        <v>2</v>
      </c>
      <c r="G86" s="73" t="s">
        <v>32</v>
      </c>
      <c r="H86" s="73" t="s">
        <v>33</v>
      </c>
      <c r="I86" s="28" t="s">
        <v>29</v>
      </c>
      <c r="J86" s="26">
        <v>43360</v>
      </c>
      <c r="K86" s="73">
        <v>17</v>
      </c>
      <c r="L86" s="73">
        <v>9</v>
      </c>
      <c r="M86" s="73">
        <v>2018</v>
      </c>
      <c r="N86" s="27">
        <f t="shared" si="11"/>
        <v>43360.000220240065</v>
      </c>
      <c r="O86" s="26">
        <v>43365</v>
      </c>
      <c r="P86" s="73">
        <v>22</v>
      </c>
      <c r="Q86" s="73">
        <v>9</v>
      </c>
      <c r="R86" s="73">
        <v>2018</v>
      </c>
      <c r="S86" s="27">
        <f t="shared" si="12"/>
        <v>43365.000141582896</v>
      </c>
      <c r="T86" s="73">
        <v>23</v>
      </c>
      <c r="U86" s="73">
        <v>17</v>
      </c>
      <c r="V86" s="73">
        <v>9</v>
      </c>
      <c r="W86" s="73">
        <v>10</v>
      </c>
      <c r="X86" s="73">
        <v>6</v>
      </c>
      <c r="Y86" s="73">
        <f t="shared" si="9"/>
        <v>65</v>
      </c>
      <c r="Z86" s="73">
        <v>41</v>
      </c>
      <c r="AA86" s="73">
        <v>8</v>
      </c>
      <c r="AB86" s="73">
        <v>5</v>
      </c>
      <c r="AC86" s="73">
        <v>4</v>
      </c>
      <c r="AD86" s="73">
        <v>3</v>
      </c>
      <c r="AE86" s="73">
        <v>2</v>
      </c>
      <c r="AF86" s="73">
        <f t="shared" si="3"/>
        <v>22</v>
      </c>
      <c r="AG86" s="73">
        <v>9</v>
      </c>
      <c r="AH86" s="73">
        <f t="shared" si="10"/>
        <v>31</v>
      </c>
      <c r="AI86" s="73">
        <f t="shared" si="10"/>
        <v>22</v>
      </c>
      <c r="AJ86" s="73">
        <f t="shared" si="10"/>
        <v>13</v>
      </c>
      <c r="AK86" s="73">
        <f t="shared" si="10"/>
        <v>13</v>
      </c>
      <c r="AL86" s="73">
        <f t="shared" si="10"/>
        <v>8</v>
      </c>
      <c r="AM86" s="73">
        <f t="shared" si="5"/>
        <v>87</v>
      </c>
      <c r="AN86" s="73">
        <v>20</v>
      </c>
      <c r="AO86" s="73">
        <v>12</v>
      </c>
      <c r="AP86" s="73">
        <v>8</v>
      </c>
      <c r="AQ86" s="73">
        <v>6</v>
      </c>
      <c r="AR86" s="73">
        <v>4</v>
      </c>
      <c r="AS86" s="73">
        <v>50</v>
      </c>
      <c r="AT86" s="73"/>
      <c r="AU86" s="73"/>
      <c r="AV86" s="73"/>
      <c r="AW86" s="73"/>
      <c r="AX86" s="73"/>
      <c r="AY86" s="36">
        <v>41</v>
      </c>
    </row>
    <row r="87" spans="1:51" ht="22.9" customHeight="1">
      <c r="A87" s="73" t="s">
        <v>38</v>
      </c>
      <c r="B87" s="73" t="s">
        <v>30</v>
      </c>
      <c r="C87" s="73" t="s">
        <v>9</v>
      </c>
      <c r="D87" s="73" t="s">
        <v>10</v>
      </c>
      <c r="E87" s="28" t="s">
        <v>26</v>
      </c>
      <c r="F87" s="73">
        <v>2</v>
      </c>
      <c r="G87" s="73" t="s">
        <v>27</v>
      </c>
      <c r="H87" s="73" t="s">
        <v>28</v>
      </c>
      <c r="I87" s="28" t="s">
        <v>29</v>
      </c>
      <c r="J87" s="26">
        <v>43367</v>
      </c>
      <c r="K87" s="73">
        <v>24</v>
      </c>
      <c r="L87" s="73">
        <v>9</v>
      </c>
      <c r="M87" s="73">
        <v>2018</v>
      </c>
      <c r="N87" s="27">
        <f t="shared" si="11"/>
        <v>43367.000220240065</v>
      </c>
      <c r="O87" s="26">
        <v>43372</v>
      </c>
      <c r="P87" s="73">
        <v>29</v>
      </c>
      <c r="Q87" s="73">
        <v>9</v>
      </c>
      <c r="R87" s="73">
        <v>2018</v>
      </c>
      <c r="S87" s="27">
        <f t="shared" si="12"/>
        <v>43372.000141582896</v>
      </c>
      <c r="T87" s="73">
        <v>3</v>
      </c>
      <c r="U87" s="73">
        <v>16</v>
      </c>
      <c r="V87" s="73">
        <v>6</v>
      </c>
      <c r="W87" s="73">
        <v>5</v>
      </c>
      <c r="X87" s="73">
        <v>21</v>
      </c>
      <c r="Y87" s="73">
        <f t="shared" si="9"/>
        <v>51</v>
      </c>
      <c r="Z87" s="73">
        <v>39</v>
      </c>
      <c r="AA87" s="73">
        <v>8</v>
      </c>
      <c r="AB87" s="73">
        <v>11</v>
      </c>
      <c r="AC87" s="73">
        <v>6</v>
      </c>
      <c r="AD87" s="73">
        <v>14</v>
      </c>
      <c r="AE87" s="73">
        <v>17</v>
      </c>
      <c r="AF87" s="73">
        <f t="shared" si="3"/>
        <v>56</v>
      </c>
      <c r="AG87" s="73">
        <v>44</v>
      </c>
      <c r="AH87" s="73">
        <f t="shared" si="10"/>
        <v>11</v>
      </c>
      <c r="AI87" s="73">
        <f t="shared" si="10"/>
        <v>27</v>
      </c>
      <c r="AJ87" s="73">
        <f t="shared" si="10"/>
        <v>12</v>
      </c>
      <c r="AK87" s="73">
        <f t="shared" si="10"/>
        <v>19</v>
      </c>
      <c r="AL87" s="73">
        <f t="shared" si="10"/>
        <v>38</v>
      </c>
      <c r="AM87" s="73">
        <f t="shared" si="5"/>
        <v>107</v>
      </c>
      <c r="AN87" s="73">
        <v>8</v>
      </c>
      <c r="AO87" s="73">
        <v>23</v>
      </c>
      <c r="AP87" s="73">
        <v>6</v>
      </c>
      <c r="AQ87" s="73">
        <v>10</v>
      </c>
      <c r="AR87" s="73">
        <v>36</v>
      </c>
      <c r="AS87" s="73">
        <v>83</v>
      </c>
      <c r="AT87" s="73"/>
      <c r="AU87" s="73"/>
      <c r="AV87" s="73"/>
      <c r="AW87" s="73"/>
      <c r="AX87" s="73"/>
      <c r="AY87" s="36">
        <v>32</v>
      </c>
    </row>
    <row r="88" spans="1:51" ht="22.9" customHeight="1">
      <c r="A88" s="73" t="s">
        <v>38</v>
      </c>
      <c r="B88" s="73" t="s">
        <v>53</v>
      </c>
      <c r="C88" s="73" t="s">
        <v>9</v>
      </c>
      <c r="D88" s="73" t="s">
        <v>10</v>
      </c>
      <c r="E88" s="28" t="s">
        <v>26</v>
      </c>
      <c r="F88" s="73">
        <v>2</v>
      </c>
      <c r="G88" s="73" t="s">
        <v>27</v>
      </c>
      <c r="H88" s="73" t="s">
        <v>28</v>
      </c>
      <c r="I88" s="28" t="s">
        <v>29</v>
      </c>
      <c r="J88" s="26">
        <v>43367</v>
      </c>
      <c r="K88" s="73">
        <v>24</v>
      </c>
      <c r="L88" s="73">
        <v>9</v>
      </c>
      <c r="M88" s="73">
        <v>2018</v>
      </c>
      <c r="N88" s="27">
        <f t="shared" si="11"/>
        <v>43367.000220240065</v>
      </c>
      <c r="O88" s="26">
        <v>43372</v>
      </c>
      <c r="P88" s="73">
        <v>29</v>
      </c>
      <c r="Q88" s="73">
        <v>9</v>
      </c>
      <c r="R88" s="73">
        <v>2018</v>
      </c>
      <c r="S88" s="27">
        <f t="shared" si="12"/>
        <v>43372.000141582896</v>
      </c>
      <c r="T88" s="73">
        <v>3</v>
      </c>
      <c r="U88" s="73">
        <v>7</v>
      </c>
      <c r="V88" s="73">
        <v>6</v>
      </c>
      <c r="W88" s="73">
        <v>6</v>
      </c>
      <c r="X88" s="73">
        <v>4</v>
      </c>
      <c r="Y88" s="73">
        <f t="shared" si="9"/>
        <v>26</v>
      </c>
      <c r="Z88" s="73">
        <v>26</v>
      </c>
      <c r="AA88" s="73">
        <v>0</v>
      </c>
      <c r="AB88" s="73">
        <v>0</v>
      </c>
      <c r="AC88" s="73">
        <v>0</v>
      </c>
      <c r="AD88" s="73">
        <v>0</v>
      </c>
      <c r="AE88" s="73">
        <v>0</v>
      </c>
      <c r="AF88" s="73">
        <f t="shared" si="3"/>
        <v>0</v>
      </c>
      <c r="AG88" s="73">
        <v>0</v>
      </c>
      <c r="AH88" s="73">
        <f t="shared" si="10"/>
        <v>3</v>
      </c>
      <c r="AI88" s="73">
        <f t="shared" si="10"/>
        <v>7</v>
      </c>
      <c r="AJ88" s="73">
        <f t="shared" si="10"/>
        <v>6</v>
      </c>
      <c r="AK88" s="73">
        <f t="shared" si="10"/>
        <v>6</v>
      </c>
      <c r="AL88" s="73">
        <f t="shared" si="10"/>
        <v>4</v>
      </c>
      <c r="AM88" s="73">
        <f t="shared" si="5"/>
        <v>26</v>
      </c>
      <c r="AN88" s="73">
        <v>3</v>
      </c>
      <c r="AO88" s="73">
        <v>7</v>
      </c>
      <c r="AP88" s="73">
        <v>6</v>
      </c>
      <c r="AQ88" s="73">
        <v>6</v>
      </c>
      <c r="AR88" s="73">
        <v>4</v>
      </c>
      <c r="AS88" s="73">
        <v>26</v>
      </c>
      <c r="AT88" s="73"/>
      <c r="AU88" s="73"/>
      <c r="AV88" s="73"/>
      <c r="AW88" s="73"/>
      <c r="AX88" s="73"/>
      <c r="AY88" s="36">
        <v>11</v>
      </c>
    </row>
    <row r="89" spans="1:51" ht="22.9" customHeight="1">
      <c r="A89" s="73" t="s">
        <v>38</v>
      </c>
      <c r="B89" s="73" t="s">
        <v>51</v>
      </c>
      <c r="C89" s="73" t="s">
        <v>9</v>
      </c>
      <c r="D89" s="73" t="s">
        <v>10</v>
      </c>
      <c r="E89" s="28" t="s">
        <v>26</v>
      </c>
      <c r="F89" s="73">
        <v>2</v>
      </c>
      <c r="G89" s="73" t="s">
        <v>32</v>
      </c>
      <c r="H89" s="73" t="s">
        <v>33</v>
      </c>
      <c r="I89" s="28" t="s">
        <v>29</v>
      </c>
      <c r="J89" s="26">
        <v>43367</v>
      </c>
      <c r="K89" s="73">
        <v>24</v>
      </c>
      <c r="L89" s="73">
        <v>9</v>
      </c>
      <c r="M89" s="73">
        <v>2018</v>
      </c>
      <c r="N89" s="27">
        <f t="shared" si="11"/>
        <v>43367.000220240065</v>
      </c>
      <c r="O89" s="26">
        <v>43372</v>
      </c>
      <c r="P89" s="73">
        <v>29</v>
      </c>
      <c r="Q89" s="73">
        <v>9</v>
      </c>
      <c r="R89" s="73">
        <v>2018</v>
      </c>
      <c r="S89" s="27">
        <f t="shared" si="12"/>
        <v>43372.000141582896</v>
      </c>
      <c r="T89" s="73">
        <v>6</v>
      </c>
      <c r="U89" s="73">
        <v>9</v>
      </c>
      <c r="V89" s="73">
        <v>8</v>
      </c>
      <c r="W89" s="73">
        <v>8</v>
      </c>
      <c r="X89" s="73">
        <v>14</v>
      </c>
      <c r="Y89" s="73">
        <f t="shared" si="9"/>
        <v>45</v>
      </c>
      <c r="Z89" s="73">
        <v>29</v>
      </c>
      <c r="AA89" s="73">
        <v>6</v>
      </c>
      <c r="AB89" s="73">
        <v>5</v>
      </c>
      <c r="AC89" s="73">
        <v>7</v>
      </c>
      <c r="AD89" s="73">
        <v>6</v>
      </c>
      <c r="AE89" s="73">
        <v>9</v>
      </c>
      <c r="AF89" s="73">
        <f t="shared" si="3"/>
        <v>33</v>
      </c>
      <c r="AG89" s="73">
        <v>23</v>
      </c>
      <c r="AH89" s="73">
        <f t="shared" si="10"/>
        <v>12</v>
      </c>
      <c r="AI89" s="73">
        <f t="shared" si="10"/>
        <v>14</v>
      </c>
      <c r="AJ89" s="73">
        <f t="shared" si="10"/>
        <v>15</v>
      </c>
      <c r="AK89" s="73">
        <f t="shared" si="10"/>
        <v>14</v>
      </c>
      <c r="AL89" s="73">
        <f t="shared" si="10"/>
        <v>23</v>
      </c>
      <c r="AM89" s="73">
        <f t="shared" si="5"/>
        <v>78</v>
      </c>
      <c r="AN89" s="73">
        <v>6</v>
      </c>
      <c r="AO89" s="73">
        <v>8</v>
      </c>
      <c r="AP89" s="73">
        <v>9</v>
      </c>
      <c r="AQ89" s="73">
        <v>10</v>
      </c>
      <c r="AR89" s="73">
        <v>19</v>
      </c>
      <c r="AS89" s="73">
        <v>52</v>
      </c>
      <c r="AT89" s="73"/>
      <c r="AU89" s="73"/>
      <c r="AV89" s="73"/>
      <c r="AW89" s="73"/>
      <c r="AX89" s="73"/>
      <c r="AY89" s="36">
        <v>31</v>
      </c>
    </row>
    <row r="90" spans="1:51" ht="22.9" customHeight="1">
      <c r="A90" s="73" t="s">
        <v>38</v>
      </c>
      <c r="B90" s="73" t="s">
        <v>52</v>
      </c>
      <c r="C90" s="73" t="s">
        <v>9</v>
      </c>
      <c r="D90" s="73" t="s">
        <v>10</v>
      </c>
      <c r="E90" s="28" t="s">
        <v>26</v>
      </c>
      <c r="F90" s="73">
        <v>2</v>
      </c>
      <c r="G90" s="73" t="s">
        <v>32</v>
      </c>
      <c r="H90" s="73" t="s">
        <v>33</v>
      </c>
      <c r="I90" s="28" t="s">
        <v>29</v>
      </c>
      <c r="J90" s="26">
        <v>43367</v>
      </c>
      <c r="K90" s="73">
        <v>24</v>
      </c>
      <c r="L90" s="73">
        <v>9</v>
      </c>
      <c r="M90" s="73">
        <v>2018</v>
      </c>
      <c r="N90" s="27">
        <f t="shared" si="11"/>
        <v>43367.000220240065</v>
      </c>
      <c r="O90" s="26">
        <v>43372</v>
      </c>
      <c r="P90" s="73">
        <v>29</v>
      </c>
      <c r="Q90" s="73">
        <v>9</v>
      </c>
      <c r="R90" s="73">
        <v>2018</v>
      </c>
      <c r="S90" s="27">
        <f t="shared" si="12"/>
        <v>43372.000141582896</v>
      </c>
      <c r="T90" s="73">
        <v>15</v>
      </c>
      <c r="U90" s="73">
        <v>11</v>
      </c>
      <c r="V90" s="73">
        <v>12</v>
      </c>
      <c r="W90" s="73">
        <v>5</v>
      </c>
      <c r="X90" s="73">
        <v>3</v>
      </c>
      <c r="Y90" s="73">
        <f t="shared" si="9"/>
        <v>46</v>
      </c>
      <c r="Z90" s="73">
        <v>25</v>
      </c>
      <c r="AA90" s="73">
        <v>3</v>
      </c>
      <c r="AB90" s="73">
        <v>6</v>
      </c>
      <c r="AC90" s="73">
        <v>4</v>
      </c>
      <c r="AD90" s="73">
        <v>4</v>
      </c>
      <c r="AE90" s="73">
        <v>0</v>
      </c>
      <c r="AF90" s="73">
        <f t="shared" ref="AF90:AF153" si="13">AA90+AB90+AC90+AD90+AE90</f>
        <v>17</v>
      </c>
      <c r="AG90" s="73">
        <v>12</v>
      </c>
      <c r="AH90" s="73">
        <f t="shared" ref="AH90:AL106" si="14">T90+AA90</f>
        <v>18</v>
      </c>
      <c r="AI90" s="73">
        <f t="shared" si="14"/>
        <v>17</v>
      </c>
      <c r="AJ90" s="73">
        <f t="shared" si="14"/>
        <v>16</v>
      </c>
      <c r="AK90" s="73">
        <f t="shared" si="14"/>
        <v>9</v>
      </c>
      <c r="AL90" s="73">
        <f t="shared" si="14"/>
        <v>3</v>
      </c>
      <c r="AM90" s="73">
        <f t="shared" ref="AM90:AM153" si="15">SUM(AH90:AL90)</f>
        <v>63</v>
      </c>
      <c r="AN90" s="73">
        <v>10</v>
      </c>
      <c r="AO90" s="73">
        <v>9</v>
      </c>
      <c r="AP90" s="73">
        <v>8</v>
      </c>
      <c r="AQ90" s="73">
        <v>7</v>
      </c>
      <c r="AR90" s="73">
        <v>3</v>
      </c>
      <c r="AS90" s="73">
        <v>37</v>
      </c>
      <c r="AT90" s="73"/>
      <c r="AU90" s="73"/>
      <c r="AV90" s="73"/>
      <c r="AW90" s="73"/>
      <c r="AX90" s="73"/>
      <c r="AY90" s="36">
        <v>21</v>
      </c>
    </row>
    <row r="91" spans="1:51" ht="22.9" customHeight="1">
      <c r="A91" s="73" t="s">
        <v>42</v>
      </c>
      <c r="B91" s="73" t="s">
        <v>30</v>
      </c>
      <c r="C91" s="73" t="s">
        <v>9</v>
      </c>
      <c r="D91" s="73" t="s">
        <v>10</v>
      </c>
      <c r="E91" s="28" t="s">
        <v>26</v>
      </c>
      <c r="F91" s="73">
        <v>2</v>
      </c>
      <c r="G91" s="73" t="s">
        <v>27</v>
      </c>
      <c r="H91" s="73" t="s">
        <v>28</v>
      </c>
      <c r="I91" s="28" t="s">
        <v>29</v>
      </c>
      <c r="J91" s="26">
        <v>43375</v>
      </c>
      <c r="K91" s="73">
        <v>2</v>
      </c>
      <c r="L91" s="73">
        <v>10</v>
      </c>
      <c r="M91" s="73">
        <v>2018</v>
      </c>
      <c r="N91" s="27">
        <f t="shared" si="11"/>
        <v>43375.000220240065</v>
      </c>
      <c r="O91" s="26">
        <v>43379</v>
      </c>
      <c r="P91" s="73">
        <v>6</v>
      </c>
      <c r="Q91" s="73">
        <v>10</v>
      </c>
      <c r="R91" s="73">
        <v>2018</v>
      </c>
      <c r="S91" s="27">
        <f t="shared" si="12"/>
        <v>43379.000141582896</v>
      </c>
      <c r="T91" s="73">
        <v>7</v>
      </c>
      <c r="U91" s="73">
        <v>12</v>
      </c>
      <c r="V91" s="73">
        <v>7</v>
      </c>
      <c r="W91" s="73">
        <v>6</v>
      </c>
      <c r="X91" s="73">
        <v>18</v>
      </c>
      <c r="Y91" s="73">
        <f t="shared" si="9"/>
        <v>50</v>
      </c>
      <c r="Z91" s="73">
        <v>26</v>
      </c>
      <c r="AA91" s="73">
        <v>7</v>
      </c>
      <c r="AB91" s="73">
        <v>5</v>
      </c>
      <c r="AC91" s="73">
        <v>3</v>
      </c>
      <c r="AD91" s="73">
        <v>12</v>
      </c>
      <c r="AE91" s="73">
        <v>6</v>
      </c>
      <c r="AF91" s="73">
        <f t="shared" si="13"/>
        <v>33</v>
      </c>
      <c r="AG91" s="73">
        <v>18</v>
      </c>
      <c r="AH91" s="73">
        <f t="shared" si="14"/>
        <v>14</v>
      </c>
      <c r="AI91" s="73">
        <f t="shared" si="14"/>
        <v>17</v>
      </c>
      <c r="AJ91" s="73">
        <f t="shared" si="14"/>
        <v>10</v>
      </c>
      <c r="AK91" s="73">
        <f t="shared" si="14"/>
        <v>18</v>
      </c>
      <c r="AL91" s="73">
        <f t="shared" si="14"/>
        <v>24</v>
      </c>
      <c r="AM91" s="73">
        <f t="shared" si="15"/>
        <v>83</v>
      </c>
      <c r="AN91" s="73">
        <v>6</v>
      </c>
      <c r="AO91" s="73">
        <v>8</v>
      </c>
      <c r="AP91" s="73">
        <v>7</v>
      </c>
      <c r="AQ91" s="73">
        <v>11</v>
      </c>
      <c r="AR91" s="73">
        <v>12</v>
      </c>
      <c r="AS91" s="73">
        <v>44</v>
      </c>
      <c r="AT91" s="73">
        <v>0</v>
      </c>
      <c r="AU91" s="73">
        <v>0</v>
      </c>
      <c r="AV91" s="73">
        <v>0</v>
      </c>
      <c r="AW91" s="73">
        <v>3</v>
      </c>
      <c r="AX91" s="73">
        <v>3</v>
      </c>
      <c r="AY91" s="34">
        <v>6</v>
      </c>
    </row>
    <row r="92" spans="1:51" ht="22.9" customHeight="1">
      <c r="A92" s="73" t="s">
        <v>42</v>
      </c>
      <c r="B92" s="73" t="s">
        <v>53</v>
      </c>
      <c r="C92" s="73" t="s">
        <v>9</v>
      </c>
      <c r="D92" s="73" t="s">
        <v>10</v>
      </c>
      <c r="E92" s="28" t="s">
        <v>26</v>
      </c>
      <c r="F92" s="73">
        <v>2</v>
      </c>
      <c r="G92" s="73" t="s">
        <v>27</v>
      </c>
      <c r="H92" s="73" t="s">
        <v>28</v>
      </c>
      <c r="I92" s="28" t="s">
        <v>29</v>
      </c>
      <c r="J92" s="26">
        <v>43375</v>
      </c>
      <c r="K92" s="73">
        <v>2</v>
      </c>
      <c r="L92" s="73">
        <v>10</v>
      </c>
      <c r="M92" s="73">
        <v>2018</v>
      </c>
      <c r="N92" s="27">
        <f t="shared" si="11"/>
        <v>43375.000220240065</v>
      </c>
      <c r="O92" s="26">
        <v>43379</v>
      </c>
      <c r="P92" s="73">
        <v>6</v>
      </c>
      <c r="Q92" s="73">
        <v>10</v>
      </c>
      <c r="R92" s="73">
        <v>2018</v>
      </c>
      <c r="S92" s="27">
        <f t="shared" si="12"/>
        <v>43379.000141582896</v>
      </c>
      <c r="T92" s="73">
        <v>10</v>
      </c>
      <c r="U92" s="73">
        <v>6</v>
      </c>
      <c r="V92" s="73">
        <v>5</v>
      </c>
      <c r="W92" s="73">
        <v>12</v>
      </c>
      <c r="X92" s="73">
        <v>10</v>
      </c>
      <c r="Y92" s="73">
        <f t="shared" si="9"/>
        <v>43</v>
      </c>
      <c r="Z92" s="73">
        <v>29</v>
      </c>
      <c r="AA92" s="73">
        <v>3</v>
      </c>
      <c r="AB92" s="73">
        <v>3</v>
      </c>
      <c r="AC92" s="73">
        <v>5</v>
      </c>
      <c r="AD92" s="73">
        <v>3</v>
      </c>
      <c r="AE92" s="73">
        <v>1</v>
      </c>
      <c r="AF92" s="73">
        <f t="shared" si="13"/>
        <v>15</v>
      </c>
      <c r="AG92" s="73">
        <v>12</v>
      </c>
      <c r="AH92" s="73">
        <f t="shared" si="14"/>
        <v>13</v>
      </c>
      <c r="AI92" s="73">
        <f t="shared" si="14"/>
        <v>9</v>
      </c>
      <c r="AJ92" s="73">
        <f t="shared" si="14"/>
        <v>10</v>
      </c>
      <c r="AK92" s="73">
        <f t="shared" si="14"/>
        <v>15</v>
      </c>
      <c r="AL92" s="73">
        <f t="shared" si="14"/>
        <v>11</v>
      </c>
      <c r="AM92" s="73">
        <f t="shared" si="15"/>
        <v>58</v>
      </c>
      <c r="AN92" s="73">
        <v>7</v>
      </c>
      <c r="AO92" s="73">
        <v>6</v>
      </c>
      <c r="AP92" s="73">
        <v>8</v>
      </c>
      <c r="AQ92" s="73">
        <v>10</v>
      </c>
      <c r="AR92" s="73">
        <v>10</v>
      </c>
      <c r="AS92" s="73">
        <v>41</v>
      </c>
      <c r="AT92" s="73">
        <v>0</v>
      </c>
      <c r="AU92" s="73">
        <v>0</v>
      </c>
      <c r="AV92" s="73">
        <v>3</v>
      </c>
      <c r="AW92" s="73">
        <v>5</v>
      </c>
      <c r="AX92" s="73">
        <v>2</v>
      </c>
      <c r="AY92" s="34">
        <v>10</v>
      </c>
    </row>
    <row r="93" spans="1:51" ht="22.9" customHeight="1">
      <c r="A93" s="73" t="s">
        <v>42</v>
      </c>
      <c r="B93" s="73" t="s">
        <v>51</v>
      </c>
      <c r="C93" s="73" t="s">
        <v>9</v>
      </c>
      <c r="D93" s="73" t="s">
        <v>10</v>
      </c>
      <c r="E93" s="28" t="s">
        <v>26</v>
      </c>
      <c r="F93" s="73">
        <v>2</v>
      </c>
      <c r="G93" s="73" t="s">
        <v>32</v>
      </c>
      <c r="H93" s="73" t="s">
        <v>33</v>
      </c>
      <c r="I93" s="28" t="s">
        <v>29</v>
      </c>
      <c r="J93" s="26">
        <v>43375</v>
      </c>
      <c r="K93" s="73">
        <v>2</v>
      </c>
      <c r="L93" s="73">
        <v>10</v>
      </c>
      <c r="M93" s="73">
        <v>2018</v>
      </c>
      <c r="N93" s="27">
        <f t="shared" si="11"/>
        <v>43375.000220240065</v>
      </c>
      <c r="O93" s="26">
        <v>43379</v>
      </c>
      <c r="P93" s="73">
        <v>6</v>
      </c>
      <c r="Q93" s="73">
        <v>10</v>
      </c>
      <c r="R93" s="73">
        <v>2018</v>
      </c>
      <c r="S93" s="27">
        <f t="shared" si="12"/>
        <v>43379.000141582896</v>
      </c>
      <c r="T93" s="73">
        <v>9</v>
      </c>
      <c r="U93" s="73">
        <v>10</v>
      </c>
      <c r="V93" s="73">
        <v>12</v>
      </c>
      <c r="W93" s="73">
        <v>10</v>
      </c>
      <c r="X93" s="73">
        <v>14</v>
      </c>
      <c r="Y93" s="73">
        <f t="shared" si="9"/>
        <v>55</v>
      </c>
      <c r="Z93" s="73">
        <v>40</v>
      </c>
      <c r="AA93" s="73">
        <v>5</v>
      </c>
      <c r="AB93" s="73">
        <v>6</v>
      </c>
      <c r="AC93" s="73">
        <v>4</v>
      </c>
      <c r="AD93" s="73">
        <v>3</v>
      </c>
      <c r="AE93" s="73">
        <v>3</v>
      </c>
      <c r="AF93" s="73">
        <f t="shared" si="13"/>
        <v>21</v>
      </c>
      <c r="AG93" s="73">
        <v>18</v>
      </c>
      <c r="AH93" s="73">
        <f t="shared" si="14"/>
        <v>14</v>
      </c>
      <c r="AI93" s="73">
        <f t="shared" si="14"/>
        <v>16</v>
      </c>
      <c r="AJ93" s="73">
        <f t="shared" si="14"/>
        <v>16</v>
      </c>
      <c r="AK93" s="73">
        <f t="shared" si="14"/>
        <v>13</v>
      </c>
      <c r="AL93" s="73">
        <f t="shared" si="14"/>
        <v>17</v>
      </c>
      <c r="AM93" s="73">
        <f t="shared" si="15"/>
        <v>76</v>
      </c>
      <c r="AN93" s="73">
        <v>12</v>
      </c>
      <c r="AO93" s="73">
        <v>12</v>
      </c>
      <c r="AP93" s="73">
        <v>10</v>
      </c>
      <c r="AQ93" s="73">
        <v>11</v>
      </c>
      <c r="AR93" s="73">
        <v>13</v>
      </c>
      <c r="AS93" s="73">
        <v>58</v>
      </c>
      <c r="AT93" s="73">
        <v>0</v>
      </c>
      <c r="AU93" s="73">
        <v>0</v>
      </c>
      <c r="AV93" s="73">
        <v>1</v>
      </c>
      <c r="AW93" s="73">
        <v>0</v>
      </c>
      <c r="AX93" s="73">
        <v>0</v>
      </c>
      <c r="AY93" s="34">
        <v>1</v>
      </c>
    </row>
    <row r="94" spans="1:51" ht="22.9" customHeight="1">
      <c r="A94" s="73" t="s">
        <v>42</v>
      </c>
      <c r="B94" s="73" t="s">
        <v>52</v>
      </c>
      <c r="C94" s="73" t="s">
        <v>9</v>
      </c>
      <c r="D94" s="73" t="s">
        <v>10</v>
      </c>
      <c r="E94" s="28" t="s">
        <v>26</v>
      </c>
      <c r="F94" s="73">
        <v>2</v>
      </c>
      <c r="G94" s="73" t="s">
        <v>32</v>
      </c>
      <c r="H94" s="73" t="s">
        <v>33</v>
      </c>
      <c r="I94" s="28" t="s">
        <v>29</v>
      </c>
      <c r="J94" s="26">
        <v>43375</v>
      </c>
      <c r="K94" s="73">
        <v>2</v>
      </c>
      <c r="L94" s="73">
        <v>10</v>
      </c>
      <c r="M94" s="73">
        <v>2018</v>
      </c>
      <c r="N94" s="27">
        <f t="shared" si="11"/>
        <v>43375.000220240065</v>
      </c>
      <c r="O94" s="26">
        <v>43379</v>
      </c>
      <c r="P94" s="73">
        <v>6</v>
      </c>
      <c r="Q94" s="73">
        <v>10</v>
      </c>
      <c r="R94" s="73">
        <v>2018</v>
      </c>
      <c r="S94" s="27">
        <f t="shared" si="12"/>
        <v>43379.000141582896</v>
      </c>
      <c r="T94" s="73">
        <v>13</v>
      </c>
      <c r="U94" s="73">
        <v>11</v>
      </c>
      <c r="V94" s="73">
        <v>5</v>
      </c>
      <c r="W94" s="73">
        <v>8</v>
      </c>
      <c r="X94" s="73">
        <v>2</v>
      </c>
      <c r="Y94" s="73">
        <f t="shared" si="9"/>
        <v>39</v>
      </c>
      <c r="Z94" s="73">
        <v>39</v>
      </c>
      <c r="AA94" s="73">
        <v>0</v>
      </c>
      <c r="AB94" s="73">
        <v>4</v>
      </c>
      <c r="AC94" s="73">
        <v>2</v>
      </c>
      <c r="AD94" s="73">
        <v>4</v>
      </c>
      <c r="AE94" s="73">
        <v>0</v>
      </c>
      <c r="AF94" s="73">
        <f t="shared" si="13"/>
        <v>10</v>
      </c>
      <c r="AG94" s="73">
        <v>10</v>
      </c>
      <c r="AH94" s="73">
        <f t="shared" si="14"/>
        <v>13</v>
      </c>
      <c r="AI94" s="73">
        <f t="shared" si="14"/>
        <v>15</v>
      </c>
      <c r="AJ94" s="73">
        <f t="shared" si="14"/>
        <v>7</v>
      </c>
      <c r="AK94" s="73">
        <f t="shared" si="14"/>
        <v>12</v>
      </c>
      <c r="AL94" s="73">
        <f t="shared" si="14"/>
        <v>2</v>
      </c>
      <c r="AM94" s="73">
        <f t="shared" si="15"/>
        <v>49</v>
      </c>
      <c r="AN94" s="73">
        <v>13</v>
      </c>
      <c r="AO94" s="73">
        <v>15</v>
      </c>
      <c r="AP94" s="73">
        <v>7</v>
      </c>
      <c r="AQ94" s="73">
        <v>12</v>
      </c>
      <c r="AR94" s="73">
        <v>2</v>
      </c>
      <c r="AS94" s="73">
        <v>49</v>
      </c>
      <c r="AT94" s="73">
        <v>0</v>
      </c>
      <c r="AU94" s="73">
        <v>1</v>
      </c>
      <c r="AV94" s="73">
        <v>0</v>
      </c>
      <c r="AW94" s="73">
        <v>0</v>
      </c>
      <c r="AX94" s="73">
        <v>0</v>
      </c>
      <c r="AY94" s="34">
        <v>1</v>
      </c>
    </row>
    <row r="95" spans="1:51" ht="22.9" customHeight="1">
      <c r="A95" s="73" t="s">
        <v>24</v>
      </c>
      <c r="B95" s="73" t="s">
        <v>30</v>
      </c>
      <c r="C95" s="73" t="s">
        <v>9</v>
      </c>
      <c r="D95" s="73" t="s">
        <v>10</v>
      </c>
      <c r="E95" s="28" t="s">
        <v>26</v>
      </c>
      <c r="F95" s="73">
        <v>2</v>
      </c>
      <c r="G95" s="73" t="s">
        <v>27</v>
      </c>
      <c r="H95" s="73" t="s">
        <v>28</v>
      </c>
      <c r="I95" s="28" t="s">
        <v>29</v>
      </c>
      <c r="J95" s="26">
        <v>43381</v>
      </c>
      <c r="K95" s="73">
        <v>8</v>
      </c>
      <c r="L95" s="73">
        <v>10</v>
      </c>
      <c r="M95" s="73">
        <v>2018</v>
      </c>
      <c r="N95" s="27">
        <f t="shared" si="11"/>
        <v>43381.000220240065</v>
      </c>
      <c r="O95" s="26">
        <v>43386</v>
      </c>
      <c r="P95" s="73">
        <v>13</v>
      </c>
      <c r="Q95" s="73">
        <v>10</v>
      </c>
      <c r="R95" s="73">
        <v>2018</v>
      </c>
      <c r="S95" s="27">
        <f t="shared" si="12"/>
        <v>43386.000141582896</v>
      </c>
      <c r="T95" s="73">
        <v>4</v>
      </c>
      <c r="U95" s="73">
        <v>12</v>
      </c>
      <c r="V95" s="73">
        <v>7</v>
      </c>
      <c r="W95" s="73">
        <v>18</v>
      </c>
      <c r="X95" s="73">
        <v>20</v>
      </c>
      <c r="Y95" s="73">
        <f t="shared" si="9"/>
        <v>61</v>
      </c>
      <c r="Z95" s="73">
        <v>48</v>
      </c>
      <c r="AA95" s="73">
        <v>7</v>
      </c>
      <c r="AB95" s="73">
        <v>14</v>
      </c>
      <c r="AC95" s="73">
        <v>17</v>
      </c>
      <c r="AD95" s="73">
        <v>4</v>
      </c>
      <c r="AE95" s="73">
        <v>19</v>
      </c>
      <c r="AF95" s="73">
        <f t="shared" si="13"/>
        <v>61</v>
      </c>
      <c r="AG95" s="73">
        <v>45</v>
      </c>
      <c r="AH95" s="73">
        <f t="shared" si="14"/>
        <v>11</v>
      </c>
      <c r="AI95" s="73">
        <f t="shared" si="14"/>
        <v>26</v>
      </c>
      <c r="AJ95" s="73">
        <f t="shared" si="14"/>
        <v>24</v>
      </c>
      <c r="AK95" s="73">
        <f t="shared" si="14"/>
        <v>22</v>
      </c>
      <c r="AL95" s="73">
        <f t="shared" si="14"/>
        <v>39</v>
      </c>
      <c r="AM95" s="73">
        <f t="shared" si="15"/>
        <v>122</v>
      </c>
      <c r="AN95" s="73">
        <v>8</v>
      </c>
      <c r="AO95" s="73">
        <v>21</v>
      </c>
      <c r="AP95" s="73">
        <v>21</v>
      </c>
      <c r="AQ95" s="73">
        <v>16</v>
      </c>
      <c r="AR95" s="73">
        <v>27</v>
      </c>
      <c r="AS95" s="73">
        <v>93</v>
      </c>
      <c r="AT95" s="73">
        <v>0</v>
      </c>
      <c r="AU95" s="73">
        <v>0</v>
      </c>
      <c r="AV95" s="73">
        <v>0</v>
      </c>
      <c r="AW95" s="73">
        <v>6</v>
      </c>
      <c r="AX95" s="73">
        <v>1</v>
      </c>
      <c r="AY95" s="34">
        <v>7</v>
      </c>
    </row>
    <row r="96" spans="1:51" ht="22.9" customHeight="1">
      <c r="A96" s="73" t="s">
        <v>24</v>
      </c>
      <c r="B96" s="73" t="s">
        <v>53</v>
      </c>
      <c r="C96" s="73" t="s">
        <v>9</v>
      </c>
      <c r="D96" s="73" t="s">
        <v>10</v>
      </c>
      <c r="E96" s="28" t="s">
        <v>26</v>
      </c>
      <c r="F96" s="73">
        <v>2</v>
      </c>
      <c r="G96" s="73" t="s">
        <v>27</v>
      </c>
      <c r="H96" s="73" t="s">
        <v>28</v>
      </c>
      <c r="I96" s="28" t="s">
        <v>29</v>
      </c>
      <c r="J96" s="26">
        <v>43381</v>
      </c>
      <c r="K96" s="73">
        <v>8</v>
      </c>
      <c r="L96" s="73">
        <v>10</v>
      </c>
      <c r="M96" s="73">
        <v>2018</v>
      </c>
      <c r="N96" s="27">
        <f t="shared" si="11"/>
        <v>43381.000220240065</v>
      </c>
      <c r="O96" s="26">
        <v>43386</v>
      </c>
      <c r="P96" s="73">
        <v>13</v>
      </c>
      <c r="Q96" s="73">
        <v>10</v>
      </c>
      <c r="R96" s="73">
        <v>2018</v>
      </c>
      <c r="S96" s="27">
        <f t="shared" si="12"/>
        <v>43386.000141582896</v>
      </c>
      <c r="T96" s="73">
        <v>10</v>
      </c>
      <c r="U96" s="73">
        <v>12</v>
      </c>
      <c r="V96" s="73">
        <v>12</v>
      </c>
      <c r="W96" s="73">
        <v>18</v>
      </c>
      <c r="X96" s="73">
        <v>12</v>
      </c>
      <c r="Y96" s="73">
        <f t="shared" si="9"/>
        <v>64</v>
      </c>
      <c r="Z96" s="73">
        <v>50</v>
      </c>
      <c r="AA96" s="73">
        <v>3</v>
      </c>
      <c r="AB96" s="73">
        <v>7</v>
      </c>
      <c r="AC96" s="73">
        <v>13</v>
      </c>
      <c r="AD96" s="73">
        <v>15</v>
      </c>
      <c r="AE96" s="73">
        <v>10</v>
      </c>
      <c r="AF96" s="73">
        <f t="shared" si="13"/>
        <v>48</v>
      </c>
      <c r="AG96" s="73">
        <v>40</v>
      </c>
      <c r="AH96" s="73">
        <f t="shared" si="14"/>
        <v>13</v>
      </c>
      <c r="AI96" s="73">
        <f t="shared" si="14"/>
        <v>19</v>
      </c>
      <c r="AJ96" s="73">
        <f t="shared" si="14"/>
        <v>25</v>
      </c>
      <c r="AK96" s="73">
        <f t="shared" si="14"/>
        <v>33</v>
      </c>
      <c r="AL96" s="73">
        <f t="shared" si="14"/>
        <v>22</v>
      </c>
      <c r="AM96" s="73">
        <f t="shared" si="15"/>
        <v>112</v>
      </c>
      <c r="AN96" s="73">
        <v>10</v>
      </c>
      <c r="AO96" s="73">
        <v>16</v>
      </c>
      <c r="AP96" s="73">
        <v>23</v>
      </c>
      <c r="AQ96" s="73">
        <v>22</v>
      </c>
      <c r="AR96" s="73">
        <v>18</v>
      </c>
      <c r="AS96" s="73">
        <v>90</v>
      </c>
      <c r="AT96" s="73">
        <v>0</v>
      </c>
      <c r="AU96" s="73">
        <v>0</v>
      </c>
      <c r="AV96" s="73">
        <v>3</v>
      </c>
      <c r="AW96" s="73">
        <v>6</v>
      </c>
      <c r="AX96" s="73">
        <v>5</v>
      </c>
      <c r="AY96" s="34">
        <v>14</v>
      </c>
    </row>
    <row r="97" spans="1:51" ht="22.9" customHeight="1">
      <c r="A97" s="73" t="s">
        <v>24</v>
      </c>
      <c r="B97" s="73" t="s">
        <v>51</v>
      </c>
      <c r="C97" s="73" t="s">
        <v>9</v>
      </c>
      <c r="D97" s="73" t="s">
        <v>10</v>
      </c>
      <c r="E97" s="28" t="s">
        <v>26</v>
      </c>
      <c r="F97" s="73">
        <v>2</v>
      </c>
      <c r="G97" s="73" t="s">
        <v>32</v>
      </c>
      <c r="H97" s="73" t="s">
        <v>33</v>
      </c>
      <c r="I97" s="28" t="s">
        <v>29</v>
      </c>
      <c r="J97" s="26">
        <v>43381</v>
      </c>
      <c r="K97" s="73">
        <v>8</v>
      </c>
      <c r="L97" s="73">
        <v>10</v>
      </c>
      <c r="M97" s="73">
        <v>2018</v>
      </c>
      <c r="N97" s="27">
        <f t="shared" si="11"/>
        <v>43381.000220240065</v>
      </c>
      <c r="O97" s="26">
        <v>43386</v>
      </c>
      <c r="P97" s="73">
        <v>13</v>
      </c>
      <c r="Q97" s="73">
        <v>10</v>
      </c>
      <c r="R97" s="73">
        <v>2018</v>
      </c>
      <c r="S97" s="27">
        <f t="shared" si="12"/>
        <v>43386.000141582896</v>
      </c>
      <c r="T97" s="73">
        <v>24</v>
      </c>
      <c r="U97" s="73">
        <v>19</v>
      </c>
      <c r="V97" s="73">
        <v>14</v>
      </c>
      <c r="W97" s="73">
        <v>8</v>
      </c>
      <c r="X97" s="73">
        <v>6</v>
      </c>
      <c r="Y97" s="73">
        <f t="shared" si="9"/>
        <v>71</v>
      </c>
      <c r="Z97" s="73">
        <v>46</v>
      </c>
      <c r="AA97" s="73">
        <v>5</v>
      </c>
      <c r="AB97" s="73">
        <v>5</v>
      </c>
      <c r="AC97" s="73">
        <v>4</v>
      </c>
      <c r="AD97" s="73">
        <v>0</v>
      </c>
      <c r="AE97" s="73">
        <v>0</v>
      </c>
      <c r="AF97" s="73">
        <f t="shared" si="13"/>
        <v>14</v>
      </c>
      <c r="AG97" s="73">
        <v>7</v>
      </c>
      <c r="AH97" s="73">
        <f t="shared" si="14"/>
        <v>29</v>
      </c>
      <c r="AI97" s="73">
        <f t="shared" si="14"/>
        <v>24</v>
      </c>
      <c r="AJ97" s="73">
        <f t="shared" si="14"/>
        <v>18</v>
      </c>
      <c r="AK97" s="73">
        <f t="shared" si="14"/>
        <v>8</v>
      </c>
      <c r="AL97" s="73">
        <f t="shared" si="14"/>
        <v>6</v>
      </c>
      <c r="AM97" s="73">
        <f t="shared" si="15"/>
        <v>85</v>
      </c>
      <c r="AN97" s="73">
        <v>18</v>
      </c>
      <c r="AO97" s="73">
        <v>12</v>
      </c>
      <c r="AP97" s="73">
        <v>9</v>
      </c>
      <c r="AQ97" s="73">
        <v>8</v>
      </c>
      <c r="AR97" s="73">
        <v>6</v>
      </c>
      <c r="AS97" s="73">
        <v>53</v>
      </c>
      <c r="AT97" s="73">
        <v>1</v>
      </c>
      <c r="AU97" s="73">
        <v>1</v>
      </c>
      <c r="AV97" s="73">
        <v>2</v>
      </c>
      <c r="AW97" s="73">
        <v>4</v>
      </c>
      <c r="AX97" s="73">
        <v>2</v>
      </c>
      <c r="AY97" s="34">
        <v>10</v>
      </c>
    </row>
    <row r="98" spans="1:51" ht="22.9" customHeight="1">
      <c r="A98" s="73" t="s">
        <v>24</v>
      </c>
      <c r="B98" s="73" t="s">
        <v>52</v>
      </c>
      <c r="C98" s="73" t="s">
        <v>9</v>
      </c>
      <c r="D98" s="73" t="s">
        <v>10</v>
      </c>
      <c r="E98" s="28" t="s">
        <v>26</v>
      </c>
      <c r="F98" s="73">
        <v>2</v>
      </c>
      <c r="G98" s="73" t="s">
        <v>32</v>
      </c>
      <c r="H98" s="73" t="s">
        <v>33</v>
      </c>
      <c r="I98" s="28" t="s">
        <v>29</v>
      </c>
      <c r="J98" s="26">
        <v>43381</v>
      </c>
      <c r="K98" s="73">
        <v>8</v>
      </c>
      <c r="L98" s="73">
        <v>10</v>
      </c>
      <c r="M98" s="73">
        <v>2018</v>
      </c>
      <c r="N98" s="27">
        <f t="shared" si="11"/>
        <v>43381.000220240065</v>
      </c>
      <c r="O98" s="26">
        <v>43386</v>
      </c>
      <c r="P98" s="73">
        <v>13</v>
      </c>
      <c r="Q98" s="73">
        <v>10</v>
      </c>
      <c r="R98" s="73">
        <v>2018</v>
      </c>
      <c r="S98" s="27">
        <f t="shared" si="12"/>
        <v>43386.000141582896</v>
      </c>
      <c r="T98" s="73">
        <v>13</v>
      </c>
      <c r="U98" s="73">
        <v>12</v>
      </c>
      <c r="V98" s="73">
        <v>8</v>
      </c>
      <c r="W98" s="73">
        <v>9</v>
      </c>
      <c r="X98" s="73">
        <v>12</v>
      </c>
      <c r="Y98" s="73">
        <f t="shared" si="9"/>
        <v>54</v>
      </c>
      <c r="Z98" s="73">
        <v>31</v>
      </c>
      <c r="AA98" s="73">
        <v>3</v>
      </c>
      <c r="AB98" s="73">
        <v>4</v>
      </c>
      <c r="AC98" s="73">
        <v>5</v>
      </c>
      <c r="AD98" s="73">
        <v>3</v>
      </c>
      <c r="AE98" s="73">
        <v>5</v>
      </c>
      <c r="AF98" s="73">
        <f t="shared" si="13"/>
        <v>20</v>
      </c>
      <c r="AG98" s="73">
        <v>12</v>
      </c>
      <c r="AH98" s="73">
        <f t="shared" si="14"/>
        <v>16</v>
      </c>
      <c r="AI98" s="73">
        <f t="shared" si="14"/>
        <v>16</v>
      </c>
      <c r="AJ98" s="73">
        <f t="shared" si="14"/>
        <v>13</v>
      </c>
      <c r="AK98" s="73">
        <f t="shared" si="14"/>
        <v>12</v>
      </c>
      <c r="AL98" s="73">
        <f t="shared" si="14"/>
        <v>17</v>
      </c>
      <c r="AM98" s="73">
        <f t="shared" si="15"/>
        <v>74</v>
      </c>
      <c r="AN98" s="73">
        <v>5</v>
      </c>
      <c r="AO98" s="73">
        <v>7</v>
      </c>
      <c r="AP98" s="73">
        <v>8</v>
      </c>
      <c r="AQ98" s="73">
        <v>10</v>
      </c>
      <c r="AR98" s="73">
        <v>13</v>
      </c>
      <c r="AS98" s="73">
        <v>43</v>
      </c>
      <c r="AT98" s="73">
        <v>3</v>
      </c>
      <c r="AU98" s="73">
        <v>0</v>
      </c>
      <c r="AV98" s="73">
        <v>1</v>
      </c>
      <c r="AW98" s="73">
        <v>1</v>
      </c>
      <c r="AX98" s="73">
        <v>0</v>
      </c>
      <c r="AY98" s="34">
        <v>5</v>
      </c>
    </row>
    <row r="99" spans="1:51" ht="22.9" customHeight="1">
      <c r="A99" s="73" t="s">
        <v>35</v>
      </c>
      <c r="B99" s="73" t="s">
        <v>30</v>
      </c>
      <c r="C99" s="73" t="s">
        <v>9</v>
      </c>
      <c r="D99" s="73" t="s">
        <v>10</v>
      </c>
      <c r="E99" s="28" t="s">
        <v>26</v>
      </c>
      <c r="F99" s="73">
        <v>2</v>
      </c>
      <c r="G99" s="73" t="s">
        <v>27</v>
      </c>
      <c r="H99" s="73" t="s">
        <v>28</v>
      </c>
      <c r="I99" s="28" t="s">
        <v>29</v>
      </c>
      <c r="J99" s="26">
        <v>43388</v>
      </c>
      <c r="K99" s="73">
        <v>15</v>
      </c>
      <c r="L99" s="73">
        <v>10</v>
      </c>
      <c r="M99" s="73">
        <v>2018</v>
      </c>
      <c r="N99" s="27">
        <f t="shared" si="11"/>
        <v>43388.000220240065</v>
      </c>
      <c r="O99" s="26">
        <v>43393</v>
      </c>
      <c r="P99" s="73">
        <v>20</v>
      </c>
      <c r="Q99" s="73">
        <v>10</v>
      </c>
      <c r="R99" s="73">
        <v>2018</v>
      </c>
      <c r="S99" s="27">
        <f t="shared" si="12"/>
        <v>43393.000141582896</v>
      </c>
      <c r="T99" s="73">
        <v>4</v>
      </c>
      <c r="U99" s="73">
        <v>14</v>
      </c>
      <c r="V99" s="73">
        <v>14</v>
      </c>
      <c r="W99" s="73">
        <v>22</v>
      </c>
      <c r="X99" s="73">
        <v>27</v>
      </c>
      <c r="Y99" s="73">
        <f t="shared" si="9"/>
        <v>81</v>
      </c>
      <c r="Z99" s="73">
        <v>60</v>
      </c>
      <c r="AA99" s="73">
        <v>9</v>
      </c>
      <c r="AB99" s="73">
        <v>11</v>
      </c>
      <c r="AC99" s="73">
        <v>9</v>
      </c>
      <c r="AD99" s="73">
        <v>15</v>
      </c>
      <c r="AE99" s="73">
        <v>5</v>
      </c>
      <c r="AF99" s="73">
        <f t="shared" si="13"/>
        <v>49</v>
      </c>
      <c r="AG99" s="73">
        <v>38</v>
      </c>
      <c r="AH99" s="73">
        <f t="shared" si="14"/>
        <v>13</v>
      </c>
      <c r="AI99" s="73">
        <f t="shared" si="14"/>
        <v>25</v>
      </c>
      <c r="AJ99" s="73">
        <f t="shared" si="14"/>
        <v>23</v>
      </c>
      <c r="AK99" s="73">
        <f t="shared" si="14"/>
        <v>37</v>
      </c>
      <c r="AL99" s="73">
        <f t="shared" si="14"/>
        <v>32</v>
      </c>
      <c r="AM99" s="73">
        <f t="shared" si="15"/>
        <v>130</v>
      </c>
      <c r="AN99" s="73">
        <v>12</v>
      </c>
      <c r="AO99" s="73">
        <v>18</v>
      </c>
      <c r="AP99" s="73">
        <v>15</v>
      </c>
      <c r="AQ99" s="73">
        <v>30</v>
      </c>
      <c r="AR99" s="73">
        <v>23</v>
      </c>
      <c r="AS99" s="73">
        <v>98</v>
      </c>
      <c r="AT99" s="73">
        <v>0</v>
      </c>
      <c r="AU99" s="73">
        <v>0</v>
      </c>
      <c r="AV99" s="73">
        <v>1</v>
      </c>
      <c r="AW99" s="73">
        <v>6</v>
      </c>
      <c r="AX99" s="73">
        <v>5</v>
      </c>
      <c r="AY99" s="34">
        <v>12</v>
      </c>
    </row>
    <row r="100" spans="1:51" ht="22.9" customHeight="1">
      <c r="A100" s="73" t="s">
        <v>35</v>
      </c>
      <c r="B100" s="73" t="s">
        <v>53</v>
      </c>
      <c r="C100" s="73" t="s">
        <v>9</v>
      </c>
      <c r="D100" s="73" t="s">
        <v>10</v>
      </c>
      <c r="E100" s="28" t="s">
        <v>26</v>
      </c>
      <c r="F100" s="73">
        <v>2</v>
      </c>
      <c r="G100" s="73" t="s">
        <v>27</v>
      </c>
      <c r="H100" s="73" t="s">
        <v>28</v>
      </c>
      <c r="I100" s="28" t="s">
        <v>29</v>
      </c>
      <c r="J100" s="26">
        <v>43388</v>
      </c>
      <c r="K100" s="73">
        <v>15</v>
      </c>
      <c r="L100" s="73">
        <v>10</v>
      </c>
      <c r="M100" s="73">
        <v>2018</v>
      </c>
      <c r="N100" s="27">
        <f t="shared" si="11"/>
        <v>43388.000220240065</v>
      </c>
      <c r="O100" s="26">
        <v>43393</v>
      </c>
      <c r="P100" s="73">
        <v>20</v>
      </c>
      <c r="Q100" s="73">
        <v>10</v>
      </c>
      <c r="R100" s="73">
        <v>2018</v>
      </c>
      <c r="S100" s="27">
        <f t="shared" si="12"/>
        <v>43393.000141582896</v>
      </c>
      <c r="T100" s="73">
        <v>8</v>
      </c>
      <c r="U100" s="73">
        <v>13</v>
      </c>
      <c r="V100" s="73">
        <v>13</v>
      </c>
      <c r="W100" s="73">
        <v>16</v>
      </c>
      <c r="X100" s="73">
        <v>12</v>
      </c>
      <c r="Y100" s="73">
        <f t="shared" si="9"/>
        <v>62</v>
      </c>
      <c r="Z100" s="73">
        <v>52</v>
      </c>
      <c r="AA100" s="73">
        <v>6</v>
      </c>
      <c r="AB100" s="73">
        <v>4</v>
      </c>
      <c r="AC100" s="73">
        <v>10</v>
      </c>
      <c r="AD100" s="73">
        <v>11</v>
      </c>
      <c r="AE100" s="73">
        <v>5</v>
      </c>
      <c r="AF100" s="73">
        <f t="shared" si="13"/>
        <v>36</v>
      </c>
      <c r="AG100" s="73">
        <v>36</v>
      </c>
      <c r="AH100" s="73">
        <f t="shared" si="14"/>
        <v>14</v>
      </c>
      <c r="AI100" s="73">
        <f t="shared" si="14"/>
        <v>17</v>
      </c>
      <c r="AJ100" s="73">
        <f t="shared" si="14"/>
        <v>23</v>
      </c>
      <c r="AK100" s="73">
        <f t="shared" si="14"/>
        <v>27</v>
      </c>
      <c r="AL100" s="73">
        <f t="shared" si="14"/>
        <v>17</v>
      </c>
      <c r="AM100" s="73">
        <f t="shared" si="15"/>
        <v>98</v>
      </c>
      <c r="AN100" s="73">
        <v>12</v>
      </c>
      <c r="AO100" s="73">
        <v>16</v>
      </c>
      <c r="AP100" s="73">
        <v>20</v>
      </c>
      <c r="AQ100" s="73">
        <v>23</v>
      </c>
      <c r="AR100" s="73">
        <v>17</v>
      </c>
      <c r="AS100" s="73">
        <v>88</v>
      </c>
      <c r="AT100" s="73">
        <v>0</v>
      </c>
      <c r="AU100" s="73">
        <v>0</v>
      </c>
      <c r="AV100" s="73">
        <v>3</v>
      </c>
      <c r="AW100" s="73">
        <v>4</v>
      </c>
      <c r="AX100" s="73">
        <v>4</v>
      </c>
      <c r="AY100" s="34">
        <v>11</v>
      </c>
    </row>
    <row r="101" spans="1:51" ht="22.9" customHeight="1">
      <c r="A101" s="73" t="s">
        <v>35</v>
      </c>
      <c r="B101" s="73" t="s">
        <v>51</v>
      </c>
      <c r="C101" s="73" t="s">
        <v>9</v>
      </c>
      <c r="D101" s="73" t="s">
        <v>10</v>
      </c>
      <c r="E101" s="28" t="s">
        <v>26</v>
      </c>
      <c r="F101" s="73">
        <v>2</v>
      </c>
      <c r="G101" s="73" t="s">
        <v>32</v>
      </c>
      <c r="H101" s="73" t="s">
        <v>33</v>
      </c>
      <c r="I101" s="28" t="s">
        <v>29</v>
      </c>
      <c r="J101" s="26">
        <v>43388</v>
      </c>
      <c r="K101" s="73">
        <v>15</v>
      </c>
      <c r="L101" s="73">
        <v>10</v>
      </c>
      <c r="M101" s="73">
        <v>2018</v>
      </c>
      <c r="N101" s="27">
        <f t="shared" si="11"/>
        <v>43388.000220240065</v>
      </c>
      <c r="O101" s="26">
        <v>43393</v>
      </c>
      <c r="P101" s="73">
        <v>20</v>
      </c>
      <c r="Q101" s="73">
        <v>10</v>
      </c>
      <c r="R101" s="73">
        <v>2018</v>
      </c>
      <c r="S101" s="27">
        <f t="shared" si="12"/>
        <v>43393.000141582896</v>
      </c>
      <c r="T101" s="73">
        <v>12</v>
      </c>
      <c r="U101" s="73">
        <v>13</v>
      </c>
      <c r="V101" s="73">
        <v>18</v>
      </c>
      <c r="W101" s="73">
        <v>10</v>
      </c>
      <c r="X101" s="73">
        <v>18</v>
      </c>
      <c r="Y101" s="73">
        <f t="shared" si="9"/>
        <v>71</v>
      </c>
      <c r="Z101" s="73">
        <v>41</v>
      </c>
      <c r="AA101" s="73">
        <v>10</v>
      </c>
      <c r="AB101" s="73">
        <v>6</v>
      </c>
      <c r="AC101" s="73">
        <v>10</v>
      </c>
      <c r="AD101" s="73">
        <v>6</v>
      </c>
      <c r="AE101" s="73">
        <v>3</v>
      </c>
      <c r="AF101" s="73">
        <f t="shared" si="13"/>
        <v>35</v>
      </c>
      <c r="AG101" s="73">
        <v>27</v>
      </c>
      <c r="AH101" s="73">
        <f t="shared" si="14"/>
        <v>22</v>
      </c>
      <c r="AI101" s="73">
        <f t="shared" si="14"/>
        <v>19</v>
      </c>
      <c r="AJ101" s="73">
        <f t="shared" si="14"/>
        <v>28</v>
      </c>
      <c r="AK101" s="73">
        <f t="shared" si="14"/>
        <v>16</v>
      </c>
      <c r="AL101" s="73">
        <f t="shared" si="14"/>
        <v>21</v>
      </c>
      <c r="AM101" s="73">
        <f t="shared" si="15"/>
        <v>106</v>
      </c>
      <c r="AN101" s="73">
        <v>13</v>
      </c>
      <c r="AO101" s="73">
        <v>13</v>
      </c>
      <c r="AP101" s="73">
        <v>16</v>
      </c>
      <c r="AQ101" s="73">
        <v>12</v>
      </c>
      <c r="AR101" s="73">
        <v>14</v>
      </c>
      <c r="AS101" s="73">
        <v>68</v>
      </c>
      <c r="AT101" s="73">
        <v>2</v>
      </c>
      <c r="AU101" s="73">
        <v>1</v>
      </c>
      <c r="AV101" s="73">
        <v>0</v>
      </c>
      <c r="AW101" s="73">
        <v>5</v>
      </c>
      <c r="AX101" s="73">
        <v>5</v>
      </c>
      <c r="AY101" s="34">
        <v>13</v>
      </c>
    </row>
    <row r="102" spans="1:51" ht="22.9" customHeight="1">
      <c r="A102" s="73" t="s">
        <v>35</v>
      </c>
      <c r="B102" s="73" t="s">
        <v>52</v>
      </c>
      <c r="C102" s="73" t="s">
        <v>9</v>
      </c>
      <c r="D102" s="73" t="s">
        <v>10</v>
      </c>
      <c r="E102" s="28" t="s">
        <v>26</v>
      </c>
      <c r="F102" s="73">
        <v>2</v>
      </c>
      <c r="G102" s="73" t="s">
        <v>32</v>
      </c>
      <c r="H102" s="73" t="s">
        <v>33</v>
      </c>
      <c r="I102" s="28" t="s">
        <v>29</v>
      </c>
      <c r="J102" s="26">
        <v>43388</v>
      </c>
      <c r="K102" s="73">
        <v>15</v>
      </c>
      <c r="L102" s="73">
        <v>10</v>
      </c>
      <c r="M102" s="73">
        <v>2018</v>
      </c>
      <c r="N102" s="27">
        <f t="shared" si="11"/>
        <v>43388.000220240065</v>
      </c>
      <c r="O102" s="26">
        <v>43393</v>
      </c>
      <c r="P102" s="73">
        <v>20</v>
      </c>
      <c r="Q102" s="73">
        <v>10</v>
      </c>
      <c r="R102" s="73">
        <v>2018</v>
      </c>
      <c r="S102" s="27">
        <f t="shared" si="12"/>
        <v>43393.000141582896</v>
      </c>
      <c r="T102" s="73">
        <v>21</v>
      </c>
      <c r="U102" s="73">
        <v>24</v>
      </c>
      <c r="V102" s="73">
        <v>16</v>
      </c>
      <c r="W102" s="73">
        <v>5</v>
      </c>
      <c r="X102" s="73">
        <v>4</v>
      </c>
      <c r="Y102" s="73">
        <f t="shared" si="9"/>
        <v>70</v>
      </c>
      <c r="Z102" s="73">
        <v>36</v>
      </c>
      <c r="AA102" s="73">
        <v>3</v>
      </c>
      <c r="AB102" s="73">
        <v>5</v>
      </c>
      <c r="AC102" s="73">
        <v>4</v>
      </c>
      <c r="AD102" s="73">
        <v>1</v>
      </c>
      <c r="AE102" s="73">
        <v>0</v>
      </c>
      <c r="AF102" s="73">
        <f t="shared" si="13"/>
        <v>13</v>
      </c>
      <c r="AG102" s="73">
        <v>10</v>
      </c>
      <c r="AH102" s="73">
        <f t="shared" si="14"/>
        <v>24</v>
      </c>
      <c r="AI102" s="73">
        <f t="shared" si="14"/>
        <v>29</v>
      </c>
      <c r="AJ102" s="73">
        <f t="shared" si="14"/>
        <v>20</v>
      </c>
      <c r="AK102" s="73">
        <f t="shared" si="14"/>
        <v>6</v>
      </c>
      <c r="AL102" s="73">
        <f t="shared" si="14"/>
        <v>4</v>
      </c>
      <c r="AM102" s="73">
        <f t="shared" si="15"/>
        <v>83</v>
      </c>
      <c r="AN102" s="73">
        <v>16</v>
      </c>
      <c r="AO102" s="73">
        <v>11</v>
      </c>
      <c r="AP102" s="73">
        <v>9</v>
      </c>
      <c r="AQ102" s="73">
        <v>6</v>
      </c>
      <c r="AR102" s="73">
        <v>4</v>
      </c>
      <c r="AS102" s="73">
        <v>46</v>
      </c>
      <c r="AT102" s="73">
        <v>0</v>
      </c>
      <c r="AU102" s="73">
        <v>1</v>
      </c>
      <c r="AV102" s="73">
        <v>3</v>
      </c>
      <c r="AW102" s="73">
        <v>1</v>
      </c>
      <c r="AX102" s="73">
        <v>1</v>
      </c>
      <c r="AY102" s="34">
        <v>6</v>
      </c>
    </row>
    <row r="103" spans="1:51" ht="22.9" customHeight="1">
      <c r="A103" s="73" t="s">
        <v>38</v>
      </c>
      <c r="B103" s="73" t="s">
        <v>30</v>
      </c>
      <c r="C103" s="73" t="s">
        <v>9</v>
      </c>
      <c r="D103" s="73" t="s">
        <v>10</v>
      </c>
      <c r="E103" s="28" t="s">
        <v>26</v>
      </c>
      <c r="F103" s="73">
        <v>2</v>
      </c>
      <c r="G103" s="73" t="s">
        <v>27</v>
      </c>
      <c r="H103" s="73" t="s">
        <v>28</v>
      </c>
      <c r="I103" s="28" t="s">
        <v>29</v>
      </c>
      <c r="J103" s="26">
        <v>43395</v>
      </c>
      <c r="K103" s="73">
        <v>22</v>
      </c>
      <c r="L103" s="73">
        <v>10</v>
      </c>
      <c r="M103" s="73">
        <v>2018</v>
      </c>
      <c r="N103" s="27">
        <f t="shared" si="11"/>
        <v>43395.000220240065</v>
      </c>
      <c r="O103" s="26">
        <v>43400</v>
      </c>
      <c r="P103" s="73">
        <v>27</v>
      </c>
      <c r="Q103" s="73">
        <v>10</v>
      </c>
      <c r="R103" s="73">
        <v>2018</v>
      </c>
      <c r="S103" s="27">
        <f t="shared" si="12"/>
        <v>43400.000141582896</v>
      </c>
      <c r="T103" s="73">
        <v>7</v>
      </c>
      <c r="U103" s="73">
        <v>9</v>
      </c>
      <c r="V103" s="73">
        <v>15</v>
      </c>
      <c r="W103" s="73">
        <v>25</v>
      </c>
      <c r="X103" s="73">
        <v>30</v>
      </c>
      <c r="Y103" s="73">
        <f t="shared" si="9"/>
        <v>86</v>
      </c>
      <c r="Z103" s="73">
        <v>78</v>
      </c>
      <c r="AA103" s="73">
        <v>2</v>
      </c>
      <c r="AB103" s="73">
        <v>4</v>
      </c>
      <c r="AC103" s="73">
        <v>6</v>
      </c>
      <c r="AD103" s="73">
        <v>9</v>
      </c>
      <c r="AE103" s="73">
        <v>11</v>
      </c>
      <c r="AF103" s="73">
        <f t="shared" si="13"/>
        <v>32</v>
      </c>
      <c r="AG103" s="73">
        <v>22</v>
      </c>
      <c r="AH103" s="73">
        <f t="shared" si="14"/>
        <v>9</v>
      </c>
      <c r="AI103" s="73">
        <f t="shared" si="14"/>
        <v>13</v>
      </c>
      <c r="AJ103" s="73">
        <f t="shared" si="14"/>
        <v>21</v>
      </c>
      <c r="AK103" s="73">
        <f t="shared" si="14"/>
        <v>34</v>
      </c>
      <c r="AL103" s="73">
        <f t="shared" si="14"/>
        <v>41</v>
      </c>
      <c r="AM103" s="73">
        <f t="shared" si="15"/>
        <v>118</v>
      </c>
      <c r="AN103" s="73">
        <v>7</v>
      </c>
      <c r="AO103" s="73">
        <v>9</v>
      </c>
      <c r="AP103" s="73">
        <v>17</v>
      </c>
      <c r="AQ103" s="73">
        <v>30</v>
      </c>
      <c r="AR103" s="73">
        <v>37</v>
      </c>
      <c r="AS103" s="73">
        <v>100</v>
      </c>
      <c r="AT103" s="73">
        <v>0</v>
      </c>
      <c r="AU103" s="73">
        <v>0</v>
      </c>
      <c r="AV103" s="73">
        <v>2</v>
      </c>
      <c r="AW103" s="73">
        <v>8</v>
      </c>
      <c r="AX103" s="73">
        <v>10</v>
      </c>
      <c r="AY103" s="34">
        <v>20</v>
      </c>
    </row>
    <row r="104" spans="1:51" ht="22.9" customHeight="1">
      <c r="A104" s="73" t="s">
        <v>38</v>
      </c>
      <c r="B104" s="73" t="s">
        <v>53</v>
      </c>
      <c r="C104" s="73" t="s">
        <v>9</v>
      </c>
      <c r="D104" s="73" t="s">
        <v>10</v>
      </c>
      <c r="E104" s="28" t="s">
        <v>26</v>
      </c>
      <c r="F104" s="73">
        <v>2</v>
      </c>
      <c r="G104" s="73" t="s">
        <v>27</v>
      </c>
      <c r="H104" s="73" t="s">
        <v>28</v>
      </c>
      <c r="I104" s="28" t="s">
        <v>29</v>
      </c>
      <c r="J104" s="26">
        <v>43395</v>
      </c>
      <c r="K104" s="73">
        <v>22</v>
      </c>
      <c r="L104" s="73">
        <v>10</v>
      </c>
      <c r="M104" s="73">
        <v>2018</v>
      </c>
      <c r="N104" s="27">
        <f t="shared" si="11"/>
        <v>43395.000220240065</v>
      </c>
      <c r="O104" s="26">
        <v>43400</v>
      </c>
      <c r="P104" s="73">
        <v>27</v>
      </c>
      <c r="Q104" s="73">
        <v>10</v>
      </c>
      <c r="R104" s="73">
        <v>2018</v>
      </c>
      <c r="S104" s="27">
        <f t="shared" si="12"/>
        <v>43400.000141582896</v>
      </c>
      <c r="T104" s="73">
        <v>18</v>
      </c>
      <c r="U104" s="73">
        <v>21</v>
      </c>
      <c r="V104" s="73">
        <v>21</v>
      </c>
      <c r="W104" s="73">
        <v>27</v>
      </c>
      <c r="X104" s="73">
        <v>13</v>
      </c>
      <c r="Y104" s="73">
        <f t="shared" si="9"/>
        <v>100</v>
      </c>
      <c r="Z104" s="73">
        <v>53</v>
      </c>
      <c r="AA104" s="73">
        <v>1</v>
      </c>
      <c r="AB104" s="73">
        <v>4</v>
      </c>
      <c r="AC104" s="73">
        <v>7</v>
      </c>
      <c r="AD104" s="73">
        <v>9</v>
      </c>
      <c r="AE104" s="73">
        <v>6</v>
      </c>
      <c r="AF104" s="73">
        <f t="shared" si="13"/>
        <v>27</v>
      </c>
      <c r="AG104" s="73">
        <v>18</v>
      </c>
      <c r="AH104" s="73">
        <f t="shared" si="14"/>
        <v>19</v>
      </c>
      <c r="AI104" s="73">
        <f t="shared" si="14"/>
        <v>25</v>
      </c>
      <c r="AJ104" s="73">
        <f t="shared" si="14"/>
        <v>28</v>
      </c>
      <c r="AK104" s="73">
        <f t="shared" si="14"/>
        <v>36</v>
      </c>
      <c r="AL104" s="73">
        <f t="shared" si="14"/>
        <v>19</v>
      </c>
      <c r="AM104" s="73">
        <f t="shared" si="15"/>
        <v>127</v>
      </c>
      <c r="AN104" s="73">
        <v>10</v>
      </c>
      <c r="AO104" s="73">
        <v>13</v>
      </c>
      <c r="AP104" s="73">
        <v>14</v>
      </c>
      <c r="AQ104" s="73">
        <v>22</v>
      </c>
      <c r="AR104" s="73">
        <v>12</v>
      </c>
      <c r="AS104" s="73">
        <v>71</v>
      </c>
      <c r="AT104" s="73">
        <v>0</v>
      </c>
      <c r="AU104" s="73">
        <v>0</v>
      </c>
      <c r="AV104" s="73">
        <v>3</v>
      </c>
      <c r="AW104" s="73">
        <v>5</v>
      </c>
      <c r="AX104" s="73">
        <v>2</v>
      </c>
      <c r="AY104" s="34">
        <v>10</v>
      </c>
    </row>
    <row r="105" spans="1:51" ht="22.9" customHeight="1">
      <c r="A105" s="73" t="s">
        <v>38</v>
      </c>
      <c r="B105" s="73" t="s">
        <v>51</v>
      </c>
      <c r="C105" s="73" t="s">
        <v>9</v>
      </c>
      <c r="D105" s="73" t="s">
        <v>10</v>
      </c>
      <c r="E105" s="28" t="s">
        <v>26</v>
      </c>
      <c r="F105" s="73">
        <v>2</v>
      </c>
      <c r="G105" s="73" t="s">
        <v>32</v>
      </c>
      <c r="H105" s="73" t="s">
        <v>33</v>
      </c>
      <c r="I105" s="28" t="s">
        <v>29</v>
      </c>
      <c r="J105" s="26">
        <v>43395</v>
      </c>
      <c r="K105" s="73">
        <v>22</v>
      </c>
      <c r="L105" s="73">
        <v>10</v>
      </c>
      <c r="M105" s="73">
        <v>2018</v>
      </c>
      <c r="N105" s="27">
        <f t="shared" si="11"/>
        <v>43395.000220240065</v>
      </c>
      <c r="O105" s="26">
        <v>43400</v>
      </c>
      <c r="P105" s="73">
        <v>27</v>
      </c>
      <c r="Q105" s="73">
        <v>10</v>
      </c>
      <c r="R105" s="73">
        <v>2018</v>
      </c>
      <c r="S105" s="27">
        <f t="shared" si="12"/>
        <v>43400.000141582896</v>
      </c>
      <c r="T105" s="73">
        <v>12</v>
      </c>
      <c r="U105" s="73">
        <v>15</v>
      </c>
      <c r="V105" s="73">
        <v>11</v>
      </c>
      <c r="W105" s="73">
        <v>11</v>
      </c>
      <c r="X105" s="73">
        <v>9</v>
      </c>
      <c r="Y105" s="73">
        <f t="shared" si="9"/>
        <v>58</v>
      </c>
      <c r="Z105" s="73">
        <v>36</v>
      </c>
      <c r="AA105" s="73">
        <v>5</v>
      </c>
      <c r="AB105" s="73">
        <v>12</v>
      </c>
      <c r="AC105" s="73">
        <v>11</v>
      </c>
      <c r="AD105" s="73">
        <v>8</v>
      </c>
      <c r="AE105" s="73">
        <v>11</v>
      </c>
      <c r="AF105" s="73">
        <f t="shared" si="13"/>
        <v>47</v>
      </c>
      <c r="AG105" s="73">
        <v>25</v>
      </c>
      <c r="AH105" s="73">
        <f t="shared" si="14"/>
        <v>17</v>
      </c>
      <c r="AI105" s="73">
        <f t="shared" si="14"/>
        <v>27</v>
      </c>
      <c r="AJ105" s="73">
        <f t="shared" si="14"/>
        <v>22</v>
      </c>
      <c r="AK105" s="73">
        <f t="shared" si="14"/>
        <v>19</v>
      </c>
      <c r="AL105" s="73">
        <f t="shared" si="14"/>
        <v>20</v>
      </c>
      <c r="AM105" s="73">
        <f t="shared" si="15"/>
        <v>105</v>
      </c>
      <c r="AN105" s="73">
        <v>9</v>
      </c>
      <c r="AO105" s="73">
        <v>13</v>
      </c>
      <c r="AP105" s="73">
        <v>12</v>
      </c>
      <c r="AQ105" s="73">
        <v>12</v>
      </c>
      <c r="AR105" s="73">
        <v>15</v>
      </c>
      <c r="AS105" s="73">
        <v>61</v>
      </c>
      <c r="AT105" s="73">
        <v>0</v>
      </c>
      <c r="AU105" s="73">
        <v>4</v>
      </c>
      <c r="AV105" s="73">
        <v>3</v>
      </c>
      <c r="AW105" s="73">
        <v>5</v>
      </c>
      <c r="AX105" s="73">
        <v>7</v>
      </c>
      <c r="AY105" s="34">
        <v>19</v>
      </c>
    </row>
    <row r="106" spans="1:51" ht="22.9" customHeight="1">
      <c r="A106" s="73" t="s">
        <v>38</v>
      </c>
      <c r="B106" s="73" t="s">
        <v>52</v>
      </c>
      <c r="C106" s="73" t="s">
        <v>9</v>
      </c>
      <c r="D106" s="73" t="s">
        <v>10</v>
      </c>
      <c r="E106" s="28" t="s">
        <v>26</v>
      </c>
      <c r="F106" s="73">
        <v>2</v>
      </c>
      <c r="G106" s="73" t="s">
        <v>32</v>
      </c>
      <c r="H106" s="73" t="s">
        <v>33</v>
      </c>
      <c r="I106" s="28" t="s">
        <v>29</v>
      </c>
      <c r="J106" s="26">
        <v>43395</v>
      </c>
      <c r="K106" s="73">
        <v>22</v>
      </c>
      <c r="L106" s="73">
        <v>10</v>
      </c>
      <c r="M106" s="73">
        <v>2018</v>
      </c>
      <c r="N106" s="27">
        <f t="shared" si="11"/>
        <v>43395.000220240065</v>
      </c>
      <c r="O106" s="26">
        <v>43400</v>
      </c>
      <c r="P106" s="73">
        <v>27</v>
      </c>
      <c r="Q106" s="73">
        <v>10</v>
      </c>
      <c r="R106" s="73">
        <v>2018</v>
      </c>
      <c r="S106" s="27">
        <f t="shared" si="12"/>
        <v>43400.000141582896</v>
      </c>
      <c r="T106" s="73">
        <v>26</v>
      </c>
      <c r="U106" s="73">
        <v>21</v>
      </c>
      <c r="V106" s="73">
        <v>13</v>
      </c>
      <c r="W106" s="73">
        <v>8</v>
      </c>
      <c r="X106" s="73">
        <v>5</v>
      </c>
      <c r="Y106" s="73">
        <f t="shared" si="9"/>
        <v>73</v>
      </c>
      <c r="Z106" s="73">
        <v>43</v>
      </c>
      <c r="AA106" s="73">
        <v>3</v>
      </c>
      <c r="AB106" s="73">
        <v>6</v>
      </c>
      <c r="AC106" s="73">
        <v>3</v>
      </c>
      <c r="AD106" s="73">
        <v>1</v>
      </c>
      <c r="AE106" s="73">
        <v>1</v>
      </c>
      <c r="AF106" s="73">
        <f t="shared" si="13"/>
        <v>14</v>
      </c>
      <c r="AG106" s="73">
        <v>7</v>
      </c>
      <c r="AH106" s="73">
        <f t="shared" si="14"/>
        <v>29</v>
      </c>
      <c r="AI106" s="73">
        <f t="shared" si="14"/>
        <v>27</v>
      </c>
      <c r="AJ106" s="73">
        <f t="shared" si="14"/>
        <v>16</v>
      </c>
      <c r="AK106" s="73">
        <f t="shared" si="14"/>
        <v>9</v>
      </c>
      <c r="AL106" s="73">
        <f t="shared" si="14"/>
        <v>6</v>
      </c>
      <c r="AM106" s="73">
        <f t="shared" si="15"/>
        <v>87</v>
      </c>
      <c r="AN106" s="73">
        <v>20</v>
      </c>
      <c r="AO106" s="73">
        <v>15</v>
      </c>
      <c r="AP106" s="73">
        <v>8</v>
      </c>
      <c r="AQ106" s="73">
        <v>4</v>
      </c>
      <c r="AR106" s="73">
        <v>3</v>
      </c>
      <c r="AS106" s="73">
        <v>50</v>
      </c>
      <c r="AT106" s="73">
        <v>4</v>
      </c>
      <c r="AU106" s="73">
        <v>4</v>
      </c>
      <c r="AV106" s="73">
        <v>3</v>
      </c>
      <c r="AW106" s="73">
        <v>2</v>
      </c>
      <c r="AX106" s="73">
        <v>2</v>
      </c>
      <c r="AY106" s="34">
        <v>15</v>
      </c>
    </row>
    <row r="107" spans="1:51" s="24" customFormat="1" ht="22.9" customHeight="1">
      <c r="A107" s="73" t="s">
        <v>42</v>
      </c>
      <c r="B107" s="73" t="s">
        <v>30</v>
      </c>
      <c r="C107" s="73" t="s">
        <v>9</v>
      </c>
      <c r="D107" s="73" t="s">
        <v>10</v>
      </c>
      <c r="E107" s="28" t="s">
        <v>26</v>
      </c>
      <c r="F107" s="73">
        <v>2</v>
      </c>
      <c r="G107" s="73" t="s">
        <v>27</v>
      </c>
      <c r="H107" s="73" t="s">
        <v>28</v>
      </c>
      <c r="I107" s="28" t="s">
        <v>29</v>
      </c>
      <c r="J107" s="26">
        <v>43402</v>
      </c>
      <c r="K107" s="73">
        <v>29</v>
      </c>
      <c r="L107" s="73">
        <v>10</v>
      </c>
      <c r="M107" s="73">
        <v>2018</v>
      </c>
      <c r="N107" s="27">
        <f t="shared" si="11"/>
        <v>43402.000220240065</v>
      </c>
      <c r="O107" s="26">
        <v>43407</v>
      </c>
      <c r="P107" s="73">
        <v>3</v>
      </c>
      <c r="Q107" s="73">
        <v>11</v>
      </c>
      <c r="R107" s="73">
        <v>2018</v>
      </c>
      <c r="S107" s="27">
        <f t="shared" si="12"/>
        <v>43407.000141582896</v>
      </c>
      <c r="T107" s="73">
        <v>7</v>
      </c>
      <c r="U107" s="73">
        <v>14</v>
      </c>
      <c r="V107" s="73">
        <v>7</v>
      </c>
      <c r="W107" s="73">
        <v>17</v>
      </c>
      <c r="X107" s="73">
        <v>23</v>
      </c>
      <c r="Y107" s="73">
        <f t="shared" si="9"/>
        <v>68</v>
      </c>
      <c r="Z107" s="73">
        <v>56</v>
      </c>
      <c r="AA107" s="73">
        <v>4</v>
      </c>
      <c r="AB107" s="73">
        <v>2</v>
      </c>
      <c r="AC107" s="73">
        <v>2</v>
      </c>
      <c r="AD107" s="73">
        <v>10</v>
      </c>
      <c r="AE107" s="73">
        <v>15</v>
      </c>
      <c r="AF107" s="73">
        <f t="shared" si="13"/>
        <v>33</v>
      </c>
      <c r="AG107" s="73">
        <v>21</v>
      </c>
      <c r="AH107" s="73">
        <f t="shared" ref="AH107:AL122" si="16">T107+AA107</f>
        <v>11</v>
      </c>
      <c r="AI107" s="73">
        <f t="shared" si="16"/>
        <v>16</v>
      </c>
      <c r="AJ107" s="73">
        <f t="shared" si="16"/>
        <v>9</v>
      </c>
      <c r="AK107" s="73">
        <f t="shared" si="16"/>
        <v>27</v>
      </c>
      <c r="AL107" s="73">
        <f t="shared" si="16"/>
        <v>38</v>
      </c>
      <c r="AM107" s="73">
        <f t="shared" si="15"/>
        <v>101</v>
      </c>
      <c r="AN107" s="73">
        <v>9</v>
      </c>
      <c r="AO107" s="73">
        <v>11</v>
      </c>
      <c r="AP107" s="73">
        <v>9</v>
      </c>
      <c r="AQ107" s="73">
        <v>20</v>
      </c>
      <c r="AR107" s="73">
        <v>28</v>
      </c>
      <c r="AS107" s="73">
        <v>77</v>
      </c>
      <c r="AT107" s="73">
        <v>0</v>
      </c>
      <c r="AU107" s="73">
        <v>0</v>
      </c>
      <c r="AV107" s="73">
        <v>2</v>
      </c>
      <c r="AW107" s="73">
        <v>7</v>
      </c>
      <c r="AX107" s="73">
        <v>8</v>
      </c>
      <c r="AY107" s="34">
        <v>17</v>
      </c>
    </row>
    <row r="108" spans="1:51" s="24" customFormat="1" ht="22.9" customHeight="1">
      <c r="A108" s="73" t="s">
        <v>42</v>
      </c>
      <c r="B108" s="73" t="s">
        <v>53</v>
      </c>
      <c r="C108" s="73" t="s">
        <v>9</v>
      </c>
      <c r="D108" s="73" t="s">
        <v>10</v>
      </c>
      <c r="E108" s="28" t="s">
        <v>26</v>
      </c>
      <c r="F108" s="73">
        <v>2</v>
      </c>
      <c r="G108" s="73" t="s">
        <v>27</v>
      </c>
      <c r="H108" s="73" t="s">
        <v>28</v>
      </c>
      <c r="I108" s="28" t="s">
        <v>29</v>
      </c>
      <c r="J108" s="26">
        <v>43402</v>
      </c>
      <c r="K108" s="73">
        <v>29</v>
      </c>
      <c r="L108" s="73">
        <v>10</v>
      </c>
      <c r="M108" s="73">
        <v>2018</v>
      </c>
      <c r="N108" s="27">
        <f t="shared" si="11"/>
        <v>43402.000220240065</v>
      </c>
      <c r="O108" s="26">
        <v>43407</v>
      </c>
      <c r="P108" s="73">
        <v>3</v>
      </c>
      <c r="Q108" s="73">
        <v>11</v>
      </c>
      <c r="R108" s="73">
        <v>2018</v>
      </c>
      <c r="S108" s="27">
        <f t="shared" si="12"/>
        <v>43407.000141582896</v>
      </c>
      <c r="T108" s="73">
        <v>8</v>
      </c>
      <c r="U108" s="73">
        <v>10</v>
      </c>
      <c r="V108" s="73">
        <v>10</v>
      </c>
      <c r="W108" s="73">
        <v>12</v>
      </c>
      <c r="X108" s="73">
        <v>10</v>
      </c>
      <c r="Y108" s="73">
        <f t="shared" si="9"/>
        <v>50</v>
      </c>
      <c r="Z108" s="73">
        <v>37</v>
      </c>
      <c r="AA108" s="73">
        <v>3</v>
      </c>
      <c r="AB108" s="73">
        <v>8</v>
      </c>
      <c r="AC108" s="73">
        <v>6</v>
      </c>
      <c r="AD108" s="73">
        <v>10</v>
      </c>
      <c r="AE108" s="73">
        <v>16</v>
      </c>
      <c r="AF108" s="73">
        <f t="shared" si="13"/>
        <v>43</v>
      </c>
      <c r="AG108" s="73">
        <v>32</v>
      </c>
      <c r="AH108" s="73">
        <f t="shared" si="16"/>
        <v>11</v>
      </c>
      <c r="AI108" s="73">
        <f t="shared" si="16"/>
        <v>18</v>
      </c>
      <c r="AJ108" s="73">
        <f t="shared" si="16"/>
        <v>16</v>
      </c>
      <c r="AK108" s="73">
        <f t="shared" si="16"/>
        <v>22</v>
      </c>
      <c r="AL108" s="73">
        <f t="shared" si="16"/>
        <v>26</v>
      </c>
      <c r="AM108" s="73">
        <f t="shared" si="15"/>
        <v>93</v>
      </c>
      <c r="AN108" s="73">
        <v>8</v>
      </c>
      <c r="AO108" s="73">
        <v>12</v>
      </c>
      <c r="AP108" s="73">
        <v>14</v>
      </c>
      <c r="AQ108" s="73">
        <v>19</v>
      </c>
      <c r="AR108" s="73">
        <v>16</v>
      </c>
      <c r="AS108" s="73">
        <v>69</v>
      </c>
      <c r="AT108" s="73">
        <v>0</v>
      </c>
      <c r="AU108" s="73">
        <v>0</v>
      </c>
      <c r="AV108" s="73">
        <v>1</v>
      </c>
      <c r="AW108" s="73">
        <v>4</v>
      </c>
      <c r="AX108" s="73">
        <v>5</v>
      </c>
      <c r="AY108" s="34">
        <v>10</v>
      </c>
    </row>
    <row r="109" spans="1:51" s="24" customFormat="1" ht="22.9" customHeight="1">
      <c r="A109" s="73" t="s">
        <v>42</v>
      </c>
      <c r="B109" s="73" t="s">
        <v>51</v>
      </c>
      <c r="C109" s="73" t="s">
        <v>9</v>
      </c>
      <c r="D109" s="73" t="s">
        <v>10</v>
      </c>
      <c r="E109" s="28" t="s">
        <v>26</v>
      </c>
      <c r="F109" s="73">
        <v>2</v>
      </c>
      <c r="G109" s="73" t="s">
        <v>32</v>
      </c>
      <c r="H109" s="73" t="s">
        <v>33</v>
      </c>
      <c r="I109" s="28" t="s">
        <v>29</v>
      </c>
      <c r="J109" s="26">
        <v>43402</v>
      </c>
      <c r="K109" s="73">
        <v>29</v>
      </c>
      <c r="L109" s="73">
        <v>10</v>
      </c>
      <c r="M109" s="73">
        <v>2018</v>
      </c>
      <c r="N109" s="27">
        <f t="shared" si="11"/>
        <v>43402.000220240065</v>
      </c>
      <c r="O109" s="26">
        <v>43407</v>
      </c>
      <c r="P109" s="73">
        <v>3</v>
      </c>
      <c r="Q109" s="73">
        <v>11</v>
      </c>
      <c r="R109" s="73">
        <v>2018</v>
      </c>
      <c r="S109" s="27">
        <f t="shared" si="12"/>
        <v>43407.000141582896</v>
      </c>
      <c r="T109" s="73">
        <v>16</v>
      </c>
      <c r="U109" s="73">
        <v>14</v>
      </c>
      <c r="V109" s="73">
        <v>13</v>
      </c>
      <c r="W109" s="73">
        <v>14</v>
      </c>
      <c r="X109" s="73">
        <v>15</v>
      </c>
      <c r="Y109" s="73">
        <f t="shared" si="9"/>
        <v>72</v>
      </c>
      <c r="Z109" s="73">
        <v>41</v>
      </c>
      <c r="AA109" s="73">
        <v>6</v>
      </c>
      <c r="AB109" s="73">
        <v>7</v>
      </c>
      <c r="AC109" s="73">
        <v>9</v>
      </c>
      <c r="AD109" s="73">
        <v>13</v>
      </c>
      <c r="AE109" s="73">
        <v>6</v>
      </c>
      <c r="AF109" s="73">
        <f t="shared" si="13"/>
        <v>41</v>
      </c>
      <c r="AG109" s="73">
        <v>22</v>
      </c>
      <c r="AH109" s="73">
        <f t="shared" si="16"/>
        <v>22</v>
      </c>
      <c r="AI109" s="73">
        <f t="shared" si="16"/>
        <v>21</v>
      </c>
      <c r="AJ109" s="73">
        <f t="shared" si="16"/>
        <v>22</v>
      </c>
      <c r="AK109" s="73">
        <f t="shared" si="16"/>
        <v>27</v>
      </c>
      <c r="AL109" s="73">
        <f t="shared" si="16"/>
        <v>21</v>
      </c>
      <c r="AM109" s="73">
        <f t="shared" si="15"/>
        <v>113</v>
      </c>
      <c r="AN109" s="73">
        <v>11</v>
      </c>
      <c r="AO109" s="73">
        <v>10</v>
      </c>
      <c r="AP109" s="73">
        <v>12</v>
      </c>
      <c r="AQ109" s="73">
        <v>18</v>
      </c>
      <c r="AR109" s="73">
        <v>12</v>
      </c>
      <c r="AS109" s="73">
        <v>63</v>
      </c>
      <c r="AT109" s="73">
        <v>0</v>
      </c>
      <c r="AU109" s="73">
        <v>0</v>
      </c>
      <c r="AV109" s="73">
        <v>0</v>
      </c>
      <c r="AW109" s="73">
        <v>6</v>
      </c>
      <c r="AX109" s="73">
        <v>3</v>
      </c>
      <c r="AY109" s="34">
        <v>9</v>
      </c>
    </row>
    <row r="110" spans="1:51" s="24" customFormat="1" ht="22.9" customHeight="1">
      <c r="A110" s="73" t="s">
        <v>42</v>
      </c>
      <c r="B110" s="73" t="s">
        <v>52</v>
      </c>
      <c r="C110" s="73" t="s">
        <v>9</v>
      </c>
      <c r="D110" s="73" t="s">
        <v>10</v>
      </c>
      <c r="E110" s="28" t="s">
        <v>26</v>
      </c>
      <c r="F110" s="73">
        <v>2</v>
      </c>
      <c r="G110" s="73" t="s">
        <v>32</v>
      </c>
      <c r="H110" s="73" t="s">
        <v>33</v>
      </c>
      <c r="I110" s="28" t="s">
        <v>29</v>
      </c>
      <c r="J110" s="26">
        <v>43402</v>
      </c>
      <c r="K110" s="73">
        <v>29</v>
      </c>
      <c r="L110" s="73">
        <v>10</v>
      </c>
      <c r="M110" s="73">
        <v>2018</v>
      </c>
      <c r="N110" s="27">
        <f t="shared" si="11"/>
        <v>43402.000220240065</v>
      </c>
      <c r="O110" s="26">
        <v>43407</v>
      </c>
      <c r="P110" s="73">
        <v>3</v>
      </c>
      <c r="Q110" s="73">
        <v>11</v>
      </c>
      <c r="R110" s="73">
        <v>2018</v>
      </c>
      <c r="S110" s="27">
        <f t="shared" si="12"/>
        <v>43407.000141582896</v>
      </c>
      <c r="T110" s="73">
        <v>24</v>
      </c>
      <c r="U110" s="73">
        <v>25</v>
      </c>
      <c r="V110" s="73">
        <v>24</v>
      </c>
      <c r="W110" s="73">
        <v>11</v>
      </c>
      <c r="X110" s="73">
        <v>5</v>
      </c>
      <c r="Y110" s="73">
        <f t="shared" si="9"/>
        <v>89</v>
      </c>
      <c r="Z110" s="73">
        <v>46</v>
      </c>
      <c r="AA110" s="73">
        <v>3</v>
      </c>
      <c r="AB110" s="73">
        <v>7</v>
      </c>
      <c r="AC110" s="73">
        <v>4</v>
      </c>
      <c r="AD110" s="73">
        <v>1</v>
      </c>
      <c r="AE110" s="73">
        <v>2</v>
      </c>
      <c r="AF110" s="73">
        <f t="shared" si="13"/>
        <v>17</v>
      </c>
      <c r="AG110" s="73">
        <v>6</v>
      </c>
      <c r="AH110" s="73">
        <f t="shared" si="16"/>
        <v>27</v>
      </c>
      <c r="AI110" s="73">
        <f t="shared" si="16"/>
        <v>32</v>
      </c>
      <c r="AJ110" s="73">
        <f t="shared" si="16"/>
        <v>28</v>
      </c>
      <c r="AK110" s="73">
        <f t="shared" si="16"/>
        <v>12</v>
      </c>
      <c r="AL110" s="73">
        <f t="shared" si="16"/>
        <v>7</v>
      </c>
      <c r="AM110" s="73">
        <f t="shared" si="15"/>
        <v>106</v>
      </c>
      <c r="AN110" s="73">
        <v>13</v>
      </c>
      <c r="AO110" s="73">
        <v>15</v>
      </c>
      <c r="AP110" s="73">
        <v>14</v>
      </c>
      <c r="AQ110" s="73">
        <v>7</v>
      </c>
      <c r="AR110" s="73">
        <v>3</v>
      </c>
      <c r="AS110" s="73">
        <v>52</v>
      </c>
      <c r="AT110" s="73">
        <v>0</v>
      </c>
      <c r="AU110" s="73">
        <v>1</v>
      </c>
      <c r="AV110" s="73">
        <v>4</v>
      </c>
      <c r="AW110" s="73">
        <v>2</v>
      </c>
      <c r="AX110" s="73">
        <v>4</v>
      </c>
      <c r="AY110" s="34">
        <v>11</v>
      </c>
    </row>
    <row r="111" spans="1:51" s="24" customFormat="1" ht="22.9" customHeight="1">
      <c r="A111" s="73" t="s">
        <v>24</v>
      </c>
      <c r="B111" s="73" t="s">
        <v>30</v>
      </c>
      <c r="C111" s="73" t="s">
        <v>9</v>
      </c>
      <c r="D111" s="73" t="s">
        <v>10</v>
      </c>
      <c r="E111" s="28" t="s">
        <v>26</v>
      </c>
      <c r="F111" s="73">
        <v>2</v>
      </c>
      <c r="G111" s="73" t="s">
        <v>27</v>
      </c>
      <c r="H111" s="73" t="s">
        <v>28</v>
      </c>
      <c r="I111" s="28" t="s">
        <v>29</v>
      </c>
      <c r="J111" s="26">
        <v>43409</v>
      </c>
      <c r="K111" s="73">
        <v>5</v>
      </c>
      <c r="L111" s="73">
        <v>11</v>
      </c>
      <c r="M111" s="73">
        <v>2018</v>
      </c>
      <c r="N111" s="27">
        <f t="shared" si="11"/>
        <v>43409.000220240065</v>
      </c>
      <c r="O111" s="26">
        <v>43414</v>
      </c>
      <c r="P111" s="73">
        <v>10</v>
      </c>
      <c r="Q111" s="73">
        <v>11</v>
      </c>
      <c r="R111" s="73">
        <v>2018</v>
      </c>
      <c r="S111" s="27">
        <f t="shared" si="12"/>
        <v>43414.000141582896</v>
      </c>
      <c r="T111" s="73">
        <v>13</v>
      </c>
      <c r="U111" s="73">
        <v>20</v>
      </c>
      <c r="V111" s="73">
        <v>22</v>
      </c>
      <c r="W111" s="73">
        <v>26</v>
      </c>
      <c r="X111" s="73">
        <v>25</v>
      </c>
      <c r="Y111" s="73">
        <f t="shared" si="9"/>
        <v>106</v>
      </c>
      <c r="Z111" s="73">
        <v>91</v>
      </c>
      <c r="AA111" s="73">
        <v>6</v>
      </c>
      <c r="AB111" s="73">
        <v>7</v>
      </c>
      <c r="AC111" s="73">
        <v>12</v>
      </c>
      <c r="AD111" s="73">
        <v>15</v>
      </c>
      <c r="AE111" s="73">
        <v>11</v>
      </c>
      <c r="AF111" s="73">
        <f t="shared" si="13"/>
        <v>51</v>
      </c>
      <c r="AG111" s="73">
        <v>36</v>
      </c>
      <c r="AH111" s="73">
        <f t="shared" si="16"/>
        <v>19</v>
      </c>
      <c r="AI111" s="73">
        <f t="shared" si="16"/>
        <v>27</v>
      </c>
      <c r="AJ111" s="73">
        <f t="shared" si="16"/>
        <v>34</v>
      </c>
      <c r="AK111" s="73">
        <f t="shared" si="16"/>
        <v>41</v>
      </c>
      <c r="AL111" s="73">
        <f t="shared" si="16"/>
        <v>36</v>
      </c>
      <c r="AM111" s="73">
        <f t="shared" si="15"/>
        <v>157</v>
      </c>
      <c r="AN111" s="73">
        <v>15</v>
      </c>
      <c r="AO111" s="73">
        <v>25</v>
      </c>
      <c r="AP111" s="73">
        <v>28</v>
      </c>
      <c r="AQ111" s="73">
        <v>30</v>
      </c>
      <c r="AR111" s="73">
        <v>29</v>
      </c>
      <c r="AS111" s="73">
        <v>127</v>
      </c>
      <c r="AT111" s="73">
        <v>0</v>
      </c>
      <c r="AU111" s="73">
        <v>0</v>
      </c>
      <c r="AV111" s="73">
        <v>2</v>
      </c>
      <c r="AW111" s="73">
        <v>3</v>
      </c>
      <c r="AX111" s="73">
        <v>2</v>
      </c>
      <c r="AY111" s="73">
        <v>7</v>
      </c>
    </row>
    <row r="112" spans="1:51" s="24" customFormat="1" ht="22.9" customHeight="1">
      <c r="A112" s="73" t="s">
        <v>24</v>
      </c>
      <c r="B112" s="73" t="s">
        <v>53</v>
      </c>
      <c r="C112" s="73" t="s">
        <v>9</v>
      </c>
      <c r="D112" s="73" t="s">
        <v>10</v>
      </c>
      <c r="E112" s="28" t="s">
        <v>26</v>
      </c>
      <c r="F112" s="73">
        <v>2</v>
      </c>
      <c r="G112" s="73" t="s">
        <v>27</v>
      </c>
      <c r="H112" s="73" t="s">
        <v>28</v>
      </c>
      <c r="I112" s="28" t="s">
        <v>29</v>
      </c>
      <c r="J112" s="26">
        <v>43409</v>
      </c>
      <c r="K112" s="73">
        <v>5</v>
      </c>
      <c r="L112" s="73">
        <v>11</v>
      </c>
      <c r="M112" s="73">
        <v>2018</v>
      </c>
      <c r="N112" s="27">
        <f t="shared" si="11"/>
        <v>43409.000220240065</v>
      </c>
      <c r="O112" s="26">
        <v>43414</v>
      </c>
      <c r="P112" s="73">
        <v>10</v>
      </c>
      <c r="Q112" s="73">
        <v>11</v>
      </c>
      <c r="R112" s="73">
        <v>2018</v>
      </c>
      <c r="S112" s="27">
        <f t="shared" si="12"/>
        <v>43414.000141582896</v>
      </c>
      <c r="T112" s="73">
        <v>23</v>
      </c>
      <c r="U112" s="73">
        <v>10</v>
      </c>
      <c r="V112" s="73">
        <v>18</v>
      </c>
      <c r="W112" s="73">
        <v>18</v>
      </c>
      <c r="X112" s="73">
        <v>23</v>
      </c>
      <c r="Y112" s="73">
        <f t="shared" si="9"/>
        <v>92</v>
      </c>
      <c r="Z112" s="73">
        <v>75</v>
      </c>
      <c r="AA112" s="73">
        <v>3</v>
      </c>
      <c r="AB112" s="73">
        <v>6</v>
      </c>
      <c r="AC112" s="73">
        <v>14</v>
      </c>
      <c r="AD112" s="73">
        <v>18</v>
      </c>
      <c r="AE112" s="73">
        <v>15</v>
      </c>
      <c r="AF112" s="73">
        <f t="shared" si="13"/>
        <v>56</v>
      </c>
      <c r="AG112" s="73">
        <v>42</v>
      </c>
      <c r="AH112" s="73">
        <f t="shared" si="16"/>
        <v>26</v>
      </c>
      <c r="AI112" s="73">
        <f t="shared" si="16"/>
        <v>16</v>
      </c>
      <c r="AJ112" s="73">
        <f t="shared" si="16"/>
        <v>32</v>
      </c>
      <c r="AK112" s="73">
        <f t="shared" si="16"/>
        <v>36</v>
      </c>
      <c r="AL112" s="73">
        <f t="shared" si="16"/>
        <v>38</v>
      </c>
      <c r="AM112" s="73">
        <f t="shared" si="15"/>
        <v>148</v>
      </c>
      <c r="AN112" s="73">
        <v>22</v>
      </c>
      <c r="AO112" s="73">
        <v>13</v>
      </c>
      <c r="AP112" s="73">
        <v>24</v>
      </c>
      <c r="AQ112" s="73">
        <v>27</v>
      </c>
      <c r="AR112" s="73">
        <v>31</v>
      </c>
      <c r="AS112" s="73">
        <v>117</v>
      </c>
      <c r="AT112" s="73">
        <v>0</v>
      </c>
      <c r="AU112" s="73">
        <v>0</v>
      </c>
      <c r="AV112" s="73">
        <v>1</v>
      </c>
      <c r="AW112" s="73">
        <v>5</v>
      </c>
      <c r="AX112" s="73">
        <v>5</v>
      </c>
      <c r="AY112" s="73">
        <v>11</v>
      </c>
    </row>
    <row r="113" spans="1:51" s="24" customFormat="1" ht="22.9" customHeight="1">
      <c r="A113" s="73" t="s">
        <v>24</v>
      </c>
      <c r="B113" s="73" t="s">
        <v>51</v>
      </c>
      <c r="C113" s="73" t="s">
        <v>9</v>
      </c>
      <c r="D113" s="73" t="s">
        <v>10</v>
      </c>
      <c r="E113" s="28" t="s">
        <v>26</v>
      </c>
      <c r="F113" s="73">
        <v>2</v>
      </c>
      <c r="G113" s="73" t="s">
        <v>32</v>
      </c>
      <c r="H113" s="73" t="s">
        <v>33</v>
      </c>
      <c r="I113" s="28" t="s">
        <v>29</v>
      </c>
      <c r="J113" s="26">
        <v>43409</v>
      </c>
      <c r="K113" s="73">
        <v>5</v>
      </c>
      <c r="L113" s="73">
        <v>11</v>
      </c>
      <c r="M113" s="73">
        <v>2018</v>
      </c>
      <c r="N113" s="27">
        <f t="shared" si="11"/>
        <v>43409.000220240065</v>
      </c>
      <c r="O113" s="26">
        <v>43414</v>
      </c>
      <c r="P113" s="73">
        <v>10</v>
      </c>
      <c r="Q113" s="73">
        <v>11</v>
      </c>
      <c r="R113" s="73">
        <v>2018</v>
      </c>
      <c r="S113" s="27">
        <f t="shared" si="12"/>
        <v>43414.000141582896</v>
      </c>
      <c r="T113" s="73">
        <v>10</v>
      </c>
      <c r="U113" s="73">
        <v>12</v>
      </c>
      <c r="V113" s="73">
        <v>15</v>
      </c>
      <c r="W113" s="73">
        <v>5</v>
      </c>
      <c r="X113" s="73">
        <v>22</v>
      </c>
      <c r="Y113" s="73">
        <f t="shared" si="9"/>
        <v>64</v>
      </c>
      <c r="Z113" s="73">
        <v>37</v>
      </c>
      <c r="AA113" s="73">
        <v>8</v>
      </c>
      <c r="AB113" s="73">
        <v>6</v>
      </c>
      <c r="AC113" s="73">
        <v>5</v>
      </c>
      <c r="AD113" s="73">
        <v>9</v>
      </c>
      <c r="AE113" s="73">
        <v>8</v>
      </c>
      <c r="AF113" s="73">
        <f t="shared" si="13"/>
        <v>36</v>
      </c>
      <c r="AG113" s="73">
        <v>17</v>
      </c>
      <c r="AH113" s="73">
        <f t="shared" si="16"/>
        <v>18</v>
      </c>
      <c r="AI113" s="73">
        <f t="shared" si="16"/>
        <v>18</v>
      </c>
      <c r="AJ113" s="73">
        <f t="shared" si="16"/>
        <v>20</v>
      </c>
      <c r="AK113" s="73">
        <f t="shared" si="16"/>
        <v>14</v>
      </c>
      <c r="AL113" s="73">
        <f t="shared" si="16"/>
        <v>30</v>
      </c>
      <c r="AM113" s="73">
        <f t="shared" si="15"/>
        <v>100</v>
      </c>
      <c r="AN113" s="73">
        <v>12</v>
      </c>
      <c r="AO113" s="73">
        <v>9</v>
      </c>
      <c r="AP113" s="73">
        <v>12</v>
      </c>
      <c r="AQ113" s="73">
        <v>7</v>
      </c>
      <c r="AR113" s="73">
        <v>14</v>
      </c>
      <c r="AS113" s="73">
        <v>54</v>
      </c>
      <c r="AT113" s="73">
        <v>1</v>
      </c>
      <c r="AU113" s="73">
        <v>0</v>
      </c>
      <c r="AV113" s="73">
        <v>2</v>
      </c>
      <c r="AW113" s="73">
        <v>2</v>
      </c>
      <c r="AX113" s="73">
        <v>1</v>
      </c>
      <c r="AY113" s="73">
        <v>6</v>
      </c>
    </row>
    <row r="114" spans="1:51" s="24" customFormat="1" ht="22.9" customHeight="1">
      <c r="A114" s="73" t="s">
        <v>24</v>
      </c>
      <c r="B114" s="73" t="s">
        <v>52</v>
      </c>
      <c r="C114" s="73" t="s">
        <v>9</v>
      </c>
      <c r="D114" s="73" t="s">
        <v>10</v>
      </c>
      <c r="E114" s="28" t="s">
        <v>26</v>
      </c>
      <c r="F114" s="73">
        <v>2</v>
      </c>
      <c r="G114" s="73" t="s">
        <v>32</v>
      </c>
      <c r="H114" s="73" t="s">
        <v>33</v>
      </c>
      <c r="I114" s="28" t="s">
        <v>29</v>
      </c>
      <c r="J114" s="26">
        <v>43409</v>
      </c>
      <c r="K114" s="73">
        <v>5</v>
      </c>
      <c r="L114" s="73">
        <v>11</v>
      </c>
      <c r="M114" s="73">
        <v>2018</v>
      </c>
      <c r="N114" s="27">
        <f t="shared" si="11"/>
        <v>43409.000220240065</v>
      </c>
      <c r="O114" s="26">
        <v>43414</v>
      </c>
      <c r="P114" s="73">
        <v>10</v>
      </c>
      <c r="Q114" s="73">
        <v>11</v>
      </c>
      <c r="R114" s="73">
        <v>2018</v>
      </c>
      <c r="S114" s="27">
        <f t="shared" si="12"/>
        <v>43414.000141582896</v>
      </c>
      <c r="T114" s="73">
        <v>23</v>
      </c>
      <c r="U114" s="73">
        <v>20</v>
      </c>
      <c r="V114" s="73">
        <v>17</v>
      </c>
      <c r="W114" s="73">
        <v>11</v>
      </c>
      <c r="X114" s="73">
        <v>4</v>
      </c>
      <c r="Y114" s="73">
        <f t="shared" si="9"/>
        <v>75</v>
      </c>
      <c r="Z114" s="73">
        <v>44</v>
      </c>
      <c r="AA114" s="73">
        <v>0</v>
      </c>
      <c r="AB114" s="73">
        <v>5</v>
      </c>
      <c r="AC114" s="73">
        <v>5</v>
      </c>
      <c r="AD114" s="73">
        <v>0</v>
      </c>
      <c r="AE114" s="73">
        <v>0</v>
      </c>
      <c r="AF114" s="73">
        <f t="shared" si="13"/>
        <v>10</v>
      </c>
      <c r="AG114" s="73">
        <v>4</v>
      </c>
      <c r="AH114" s="73">
        <f t="shared" si="16"/>
        <v>23</v>
      </c>
      <c r="AI114" s="73">
        <f t="shared" si="16"/>
        <v>25</v>
      </c>
      <c r="AJ114" s="73">
        <f t="shared" si="16"/>
        <v>22</v>
      </c>
      <c r="AK114" s="73">
        <f t="shared" si="16"/>
        <v>11</v>
      </c>
      <c r="AL114" s="73">
        <f t="shared" si="16"/>
        <v>4</v>
      </c>
      <c r="AM114" s="73">
        <f t="shared" si="15"/>
        <v>85</v>
      </c>
      <c r="AN114" s="73">
        <v>15</v>
      </c>
      <c r="AO114" s="73">
        <v>13</v>
      </c>
      <c r="AP114" s="73">
        <v>11</v>
      </c>
      <c r="AQ114" s="73">
        <v>6</v>
      </c>
      <c r="AR114" s="73">
        <v>3</v>
      </c>
      <c r="AS114" s="73">
        <v>48</v>
      </c>
      <c r="AT114" s="73">
        <v>1</v>
      </c>
      <c r="AU114" s="73">
        <v>2</v>
      </c>
      <c r="AV114" s="73">
        <v>3</v>
      </c>
      <c r="AW114" s="73">
        <v>1</v>
      </c>
      <c r="AX114" s="73">
        <v>0</v>
      </c>
      <c r="AY114" s="73">
        <v>7</v>
      </c>
    </row>
    <row r="115" spans="1:51" s="24" customFormat="1" ht="22.9" customHeight="1">
      <c r="A115" s="73" t="s">
        <v>35</v>
      </c>
      <c r="B115" s="73" t="s">
        <v>30</v>
      </c>
      <c r="C115" s="73" t="s">
        <v>9</v>
      </c>
      <c r="D115" s="73" t="s">
        <v>10</v>
      </c>
      <c r="E115" s="28" t="s">
        <v>26</v>
      </c>
      <c r="F115" s="73">
        <v>2</v>
      </c>
      <c r="G115" s="73" t="s">
        <v>27</v>
      </c>
      <c r="H115" s="73" t="s">
        <v>28</v>
      </c>
      <c r="I115" s="28" t="s">
        <v>29</v>
      </c>
      <c r="J115" s="26">
        <v>43416</v>
      </c>
      <c r="K115" s="73">
        <v>12</v>
      </c>
      <c r="L115" s="73">
        <v>11</v>
      </c>
      <c r="M115" s="73">
        <v>2018</v>
      </c>
      <c r="N115" s="27">
        <f t="shared" si="11"/>
        <v>43416.000220240065</v>
      </c>
      <c r="O115" s="26">
        <v>43421</v>
      </c>
      <c r="P115" s="73">
        <v>17</v>
      </c>
      <c r="Q115" s="73">
        <v>11</v>
      </c>
      <c r="R115" s="73">
        <v>2018</v>
      </c>
      <c r="S115" s="27">
        <f t="shared" si="12"/>
        <v>43421.000141582896</v>
      </c>
      <c r="T115" s="73">
        <v>4</v>
      </c>
      <c r="U115" s="73">
        <v>24</v>
      </c>
      <c r="V115" s="73">
        <v>17</v>
      </c>
      <c r="W115" s="73">
        <v>32</v>
      </c>
      <c r="X115" s="73">
        <v>42</v>
      </c>
      <c r="Y115" s="73">
        <f t="shared" si="9"/>
        <v>119</v>
      </c>
      <c r="Z115" s="73">
        <v>108</v>
      </c>
      <c r="AA115" s="73">
        <v>9</v>
      </c>
      <c r="AB115" s="73">
        <v>17</v>
      </c>
      <c r="AC115" s="73">
        <v>11</v>
      </c>
      <c r="AD115" s="73">
        <v>16</v>
      </c>
      <c r="AE115" s="73">
        <v>14</v>
      </c>
      <c r="AF115" s="73">
        <f t="shared" si="13"/>
        <v>67</v>
      </c>
      <c r="AG115" s="73">
        <v>53</v>
      </c>
      <c r="AH115" s="73">
        <f t="shared" si="16"/>
        <v>13</v>
      </c>
      <c r="AI115" s="73">
        <f t="shared" si="16"/>
        <v>41</v>
      </c>
      <c r="AJ115" s="73">
        <f t="shared" si="16"/>
        <v>28</v>
      </c>
      <c r="AK115" s="73">
        <f t="shared" si="16"/>
        <v>48</v>
      </c>
      <c r="AL115" s="73">
        <f t="shared" si="16"/>
        <v>56</v>
      </c>
      <c r="AM115" s="73">
        <f t="shared" si="15"/>
        <v>186</v>
      </c>
      <c r="AN115" s="73">
        <v>11</v>
      </c>
      <c r="AO115" s="73">
        <v>35</v>
      </c>
      <c r="AP115" s="73">
        <v>26</v>
      </c>
      <c r="AQ115" s="73">
        <v>45</v>
      </c>
      <c r="AR115" s="73">
        <v>44</v>
      </c>
      <c r="AS115" s="73">
        <v>161</v>
      </c>
      <c r="AT115" s="73">
        <v>0</v>
      </c>
      <c r="AU115" s="73">
        <v>0</v>
      </c>
      <c r="AV115" s="73">
        <v>2</v>
      </c>
      <c r="AW115" s="73">
        <v>6</v>
      </c>
      <c r="AX115" s="73">
        <v>3</v>
      </c>
      <c r="AY115" s="73">
        <v>11</v>
      </c>
    </row>
    <row r="116" spans="1:51" s="24" customFormat="1" ht="22.9" customHeight="1">
      <c r="A116" s="73" t="s">
        <v>35</v>
      </c>
      <c r="B116" s="73" t="s">
        <v>53</v>
      </c>
      <c r="C116" s="73" t="s">
        <v>9</v>
      </c>
      <c r="D116" s="73" t="s">
        <v>10</v>
      </c>
      <c r="E116" s="28" t="s">
        <v>26</v>
      </c>
      <c r="F116" s="73">
        <v>2</v>
      </c>
      <c r="G116" s="73" t="s">
        <v>27</v>
      </c>
      <c r="H116" s="73" t="s">
        <v>28</v>
      </c>
      <c r="I116" s="28" t="s">
        <v>29</v>
      </c>
      <c r="J116" s="26">
        <v>43416</v>
      </c>
      <c r="K116" s="73">
        <v>12</v>
      </c>
      <c r="L116" s="73">
        <v>11</v>
      </c>
      <c r="M116" s="73">
        <v>2018</v>
      </c>
      <c r="N116" s="27">
        <f t="shared" si="11"/>
        <v>43416.000220240065</v>
      </c>
      <c r="O116" s="26">
        <v>43421</v>
      </c>
      <c r="P116" s="73">
        <v>17</v>
      </c>
      <c r="Q116" s="73">
        <v>11</v>
      </c>
      <c r="R116" s="73">
        <v>2018</v>
      </c>
      <c r="S116" s="27">
        <f t="shared" si="12"/>
        <v>43421.000141582896</v>
      </c>
      <c r="T116" s="73">
        <v>16</v>
      </c>
      <c r="U116" s="73">
        <v>14</v>
      </c>
      <c r="V116" s="73">
        <v>17</v>
      </c>
      <c r="W116" s="73">
        <v>25</v>
      </c>
      <c r="X116" s="73">
        <v>25</v>
      </c>
      <c r="Y116" s="73">
        <f t="shared" si="9"/>
        <v>97</v>
      </c>
      <c r="Z116" s="73">
        <v>81</v>
      </c>
      <c r="AA116" s="73">
        <v>8</v>
      </c>
      <c r="AB116" s="73">
        <v>8</v>
      </c>
      <c r="AC116" s="73">
        <v>11</v>
      </c>
      <c r="AD116" s="73">
        <v>17</v>
      </c>
      <c r="AE116" s="73">
        <v>15</v>
      </c>
      <c r="AF116" s="73">
        <f t="shared" si="13"/>
        <v>59</v>
      </c>
      <c r="AG116" s="73">
        <v>54</v>
      </c>
      <c r="AH116" s="73">
        <f t="shared" si="16"/>
        <v>24</v>
      </c>
      <c r="AI116" s="73">
        <f t="shared" si="16"/>
        <v>22</v>
      </c>
      <c r="AJ116" s="73">
        <f t="shared" si="16"/>
        <v>28</v>
      </c>
      <c r="AK116" s="73">
        <f t="shared" si="16"/>
        <v>42</v>
      </c>
      <c r="AL116" s="73">
        <f t="shared" si="16"/>
        <v>40</v>
      </c>
      <c r="AM116" s="73">
        <f t="shared" si="15"/>
        <v>156</v>
      </c>
      <c r="AN116" s="73">
        <v>19</v>
      </c>
      <c r="AO116" s="73">
        <v>18</v>
      </c>
      <c r="AP116" s="73">
        <v>24</v>
      </c>
      <c r="AQ116" s="73">
        <v>38</v>
      </c>
      <c r="AR116" s="73">
        <v>36</v>
      </c>
      <c r="AS116" s="73">
        <v>135</v>
      </c>
      <c r="AT116" s="73">
        <v>0</v>
      </c>
      <c r="AU116" s="73">
        <v>0</v>
      </c>
      <c r="AV116" s="73">
        <v>1</v>
      </c>
      <c r="AW116" s="73">
        <v>5</v>
      </c>
      <c r="AX116" s="73">
        <v>4</v>
      </c>
      <c r="AY116" s="73">
        <v>10</v>
      </c>
    </row>
    <row r="117" spans="1:51" s="24" customFormat="1" ht="22.9" customHeight="1">
      <c r="A117" s="73" t="s">
        <v>35</v>
      </c>
      <c r="B117" s="73" t="s">
        <v>51</v>
      </c>
      <c r="C117" s="73" t="s">
        <v>9</v>
      </c>
      <c r="D117" s="73" t="s">
        <v>10</v>
      </c>
      <c r="E117" s="28" t="s">
        <v>26</v>
      </c>
      <c r="F117" s="73">
        <v>2</v>
      </c>
      <c r="G117" s="73" t="s">
        <v>32</v>
      </c>
      <c r="H117" s="73" t="s">
        <v>33</v>
      </c>
      <c r="I117" s="28" t="s">
        <v>29</v>
      </c>
      <c r="J117" s="26">
        <v>43416</v>
      </c>
      <c r="K117" s="73">
        <v>12</v>
      </c>
      <c r="L117" s="73">
        <v>11</v>
      </c>
      <c r="M117" s="73">
        <v>2018</v>
      </c>
      <c r="N117" s="27">
        <f t="shared" si="11"/>
        <v>43416.000220240065</v>
      </c>
      <c r="O117" s="26">
        <v>43421</v>
      </c>
      <c r="P117" s="73">
        <v>17</v>
      </c>
      <c r="Q117" s="73">
        <v>11</v>
      </c>
      <c r="R117" s="73">
        <v>2018</v>
      </c>
      <c r="S117" s="27">
        <f t="shared" si="12"/>
        <v>43421.000141582896</v>
      </c>
      <c r="T117" s="73">
        <v>10</v>
      </c>
      <c r="U117" s="73">
        <v>13</v>
      </c>
      <c r="V117" s="73">
        <v>14</v>
      </c>
      <c r="W117" s="73">
        <v>12</v>
      </c>
      <c r="X117" s="73">
        <v>15</v>
      </c>
      <c r="Y117" s="73">
        <f t="shared" si="9"/>
        <v>64</v>
      </c>
      <c r="Z117" s="73">
        <v>42</v>
      </c>
      <c r="AA117" s="73">
        <v>4</v>
      </c>
      <c r="AB117" s="73">
        <v>8</v>
      </c>
      <c r="AC117" s="73">
        <v>8</v>
      </c>
      <c r="AD117" s="73">
        <v>8</v>
      </c>
      <c r="AE117" s="73">
        <v>16</v>
      </c>
      <c r="AF117" s="73">
        <f t="shared" si="13"/>
        <v>44</v>
      </c>
      <c r="AG117" s="73">
        <v>27</v>
      </c>
      <c r="AH117" s="73">
        <f t="shared" si="16"/>
        <v>14</v>
      </c>
      <c r="AI117" s="73">
        <f t="shared" si="16"/>
        <v>21</v>
      </c>
      <c r="AJ117" s="73">
        <f t="shared" si="16"/>
        <v>22</v>
      </c>
      <c r="AK117" s="73">
        <f t="shared" si="16"/>
        <v>20</v>
      </c>
      <c r="AL117" s="73">
        <f t="shared" si="16"/>
        <v>31</v>
      </c>
      <c r="AM117" s="73">
        <f t="shared" si="15"/>
        <v>108</v>
      </c>
      <c r="AN117" s="73">
        <v>7</v>
      </c>
      <c r="AO117" s="73">
        <v>12</v>
      </c>
      <c r="AP117" s="73">
        <v>14</v>
      </c>
      <c r="AQ117" s="73">
        <v>13</v>
      </c>
      <c r="AR117" s="73">
        <v>23</v>
      </c>
      <c r="AS117" s="73">
        <v>69</v>
      </c>
      <c r="AT117" s="73">
        <v>3</v>
      </c>
      <c r="AU117" s="73">
        <v>0</v>
      </c>
      <c r="AV117" s="73">
        <v>2</v>
      </c>
      <c r="AW117" s="73">
        <v>9</v>
      </c>
      <c r="AX117" s="73">
        <v>10</v>
      </c>
      <c r="AY117" s="73">
        <v>24</v>
      </c>
    </row>
    <row r="118" spans="1:51" s="24" customFormat="1" ht="22.9" customHeight="1">
      <c r="A118" s="73" t="s">
        <v>35</v>
      </c>
      <c r="B118" s="73" t="s">
        <v>52</v>
      </c>
      <c r="C118" s="73" t="s">
        <v>9</v>
      </c>
      <c r="D118" s="73" t="s">
        <v>10</v>
      </c>
      <c r="E118" s="28" t="s">
        <v>26</v>
      </c>
      <c r="F118" s="73">
        <v>2</v>
      </c>
      <c r="G118" s="73" t="s">
        <v>32</v>
      </c>
      <c r="H118" s="73" t="s">
        <v>33</v>
      </c>
      <c r="I118" s="28" t="s">
        <v>29</v>
      </c>
      <c r="J118" s="26">
        <v>43416</v>
      </c>
      <c r="K118" s="73">
        <v>12</v>
      </c>
      <c r="L118" s="73">
        <v>11</v>
      </c>
      <c r="M118" s="73">
        <v>2018</v>
      </c>
      <c r="N118" s="27">
        <f t="shared" si="11"/>
        <v>43416.000220240065</v>
      </c>
      <c r="O118" s="26">
        <v>43421</v>
      </c>
      <c r="P118" s="73">
        <v>17</v>
      </c>
      <c r="Q118" s="73">
        <v>11</v>
      </c>
      <c r="R118" s="73">
        <v>2018</v>
      </c>
      <c r="S118" s="27">
        <f t="shared" si="12"/>
        <v>43421.000141582896</v>
      </c>
      <c r="T118" s="73">
        <v>15</v>
      </c>
      <c r="U118" s="73">
        <v>18</v>
      </c>
      <c r="V118" s="73">
        <v>18</v>
      </c>
      <c r="W118" s="73">
        <v>10</v>
      </c>
      <c r="X118" s="73">
        <v>6</v>
      </c>
      <c r="Y118" s="73">
        <f t="shared" si="9"/>
        <v>67</v>
      </c>
      <c r="Z118" s="73">
        <v>41</v>
      </c>
      <c r="AA118" s="73">
        <v>4</v>
      </c>
      <c r="AB118" s="73">
        <v>9</v>
      </c>
      <c r="AC118" s="73">
        <v>5</v>
      </c>
      <c r="AD118" s="73">
        <v>1</v>
      </c>
      <c r="AE118" s="73">
        <v>1</v>
      </c>
      <c r="AF118" s="73">
        <f t="shared" si="13"/>
        <v>20</v>
      </c>
      <c r="AG118" s="73">
        <v>10</v>
      </c>
      <c r="AH118" s="73">
        <f t="shared" si="16"/>
        <v>19</v>
      </c>
      <c r="AI118" s="73">
        <f t="shared" si="16"/>
        <v>27</v>
      </c>
      <c r="AJ118" s="73">
        <f t="shared" si="16"/>
        <v>23</v>
      </c>
      <c r="AK118" s="73">
        <f t="shared" si="16"/>
        <v>11</v>
      </c>
      <c r="AL118" s="73">
        <f t="shared" si="16"/>
        <v>7</v>
      </c>
      <c r="AM118" s="73">
        <f t="shared" si="15"/>
        <v>87</v>
      </c>
      <c r="AN118" s="73">
        <v>9</v>
      </c>
      <c r="AO118" s="73">
        <v>14</v>
      </c>
      <c r="AP118" s="73">
        <v>12</v>
      </c>
      <c r="AQ118" s="73">
        <v>11</v>
      </c>
      <c r="AR118" s="73">
        <v>5</v>
      </c>
      <c r="AS118" s="73">
        <v>51</v>
      </c>
      <c r="AT118" s="73">
        <v>1</v>
      </c>
      <c r="AU118" s="73">
        <v>0</v>
      </c>
      <c r="AV118" s="73">
        <v>3</v>
      </c>
      <c r="AW118" s="73">
        <v>7</v>
      </c>
      <c r="AX118" s="73">
        <v>6</v>
      </c>
      <c r="AY118" s="73">
        <v>17</v>
      </c>
    </row>
    <row r="119" spans="1:51" s="24" customFormat="1" ht="22.9" customHeight="1">
      <c r="A119" s="73" t="s">
        <v>38</v>
      </c>
      <c r="B119" s="73" t="s">
        <v>30</v>
      </c>
      <c r="C119" s="73" t="s">
        <v>9</v>
      </c>
      <c r="D119" s="73" t="s">
        <v>10</v>
      </c>
      <c r="E119" s="28" t="s">
        <v>26</v>
      </c>
      <c r="F119" s="73">
        <v>2</v>
      </c>
      <c r="G119" s="73" t="s">
        <v>27</v>
      </c>
      <c r="H119" s="73" t="s">
        <v>28</v>
      </c>
      <c r="I119" s="28" t="s">
        <v>54</v>
      </c>
      <c r="J119" s="26">
        <v>43423</v>
      </c>
      <c r="K119" s="73">
        <v>19</v>
      </c>
      <c r="L119" s="73">
        <v>11</v>
      </c>
      <c r="M119" s="73">
        <v>2018</v>
      </c>
      <c r="N119" s="27">
        <f t="shared" si="11"/>
        <v>43423.000220240065</v>
      </c>
      <c r="O119" s="26">
        <v>43428</v>
      </c>
      <c r="P119" s="73">
        <v>24</v>
      </c>
      <c r="Q119" s="73">
        <v>11</v>
      </c>
      <c r="R119" s="73">
        <v>2018</v>
      </c>
      <c r="S119" s="27">
        <f t="shared" si="12"/>
        <v>43428.000141582896</v>
      </c>
      <c r="T119" s="73">
        <v>11</v>
      </c>
      <c r="U119" s="73">
        <v>17</v>
      </c>
      <c r="V119" s="73">
        <v>9</v>
      </c>
      <c r="W119" s="73">
        <v>33</v>
      </c>
      <c r="X119" s="73">
        <v>30</v>
      </c>
      <c r="Y119" s="73">
        <f t="shared" ref="Y119:Y138" si="17">SUM(T119:X119)</f>
        <v>100</v>
      </c>
      <c r="Z119" s="73">
        <v>86</v>
      </c>
      <c r="AA119" s="73">
        <v>4</v>
      </c>
      <c r="AB119" s="73">
        <v>10</v>
      </c>
      <c r="AC119" s="73">
        <v>8</v>
      </c>
      <c r="AD119" s="73">
        <v>13</v>
      </c>
      <c r="AE119" s="73">
        <v>17</v>
      </c>
      <c r="AF119" s="73">
        <f t="shared" si="13"/>
        <v>52</v>
      </c>
      <c r="AG119" s="73">
        <v>47</v>
      </c>
      <c r="AH119" s="73">
        <f t="shared" si="16"/>
        <v>15</v>
      </c>
      <c r="AI119" s="73">
        <f t="shared" si="16"/>
        <v>27</v>
      </c>
      <c r="AJ119" s="73">
        <f t="shared" si="16"/>
        <v>17</v>
      </c>
      <c r="AK119" s="73">
        <f t="shared" si="16"/>
        <v>46</v>
      </c>
      <c r="AL119" s="73">
        <f t="shared" si="16"/>
        <v>47</v>
      </c>
      <c r="AM119" s="73">
        <f t="shared" si="15"/>
        <v>152</v>
      </c>
      <c r="AN119" s="73">
        <v>13</v>
      </c>
      <c r="AO119" s="73">
        <v>20</v>
      </c>
      <c r="AP119" s="73">
        <v>15</v>
      </c>
      <c r="AQ119" s="73">
        <v>42</v>
      </c>
      <c r="AR119" s="73">
        <v>43</v>
      </c>
      <c r="AS119" s="73">
        <v>133</v>
      </c>
      <c r="AT119" s="73">
        <v>0</v>
      </c>
      <c r="AU119" s="73">
        <v>0</v>
      </c>
      <c r="AV119" s="73">
        <v>2</v>
      </c>
      <c r="AW119" s="73">
        <v>7</v>
      </c>
      <c r="AX119" s="73">
        <v>5</v>
      </c>
      <c r="AY119" s="73">
        <v>14</v>
      </c>
    </row>
    <row r="120" spans="1:51" s="24" customFormat="1" ht="22.9" customHeight="1">
      <c r="A120" s="73" t="s">
        <v>38</v>
      </c>
      <c r="B120" s="73" t="s">
        <v>53</v>
      </c>
      <c r="C120" s="73" t="s">
        <v>9</v>
      </c>
      <c r="D120" s="73" t="s">
        <v>10</v>
      </c>
      <c r="E120" s="28" t="s">
        <v>26</v>
      </c>
      <c r="F120" s="73">
        <v>2</v>
      </c>
      <c r="G120" s="73" t="s">
        <v>27</v>
      </c>
      <c r="H120" s="73" t="s">
        <v>28</v>
      </c>
      <c r="I120" s="28" t="s">
        <v>54</v>
      </c>
      <c r="J120" s="26">
        <v>43423</v>
      </c>
      <c r="K120" s="73">
        <v>19</v>
      </c>
      <c r="L120" s="73">
        <v>11</v>
      </c>
      <c r="M120" s="73">
        <v>2018</v>
      </c>
      <c r="N120" s="27">
        <f t="shared" si="11"/>
        <v>43423.000220240065</v>
      </c>
      <c r="O120" s="26">
        <v>43428</v>
      </c>
      <c r="P120" s="73">
        <v>24</v>
      </c>
      <c r="Q120" s="73">
        <v>11</v>
      </c>
      <c r="R120" s="73">
        <v>2018</v>
      </c>
      <c r="S120" s="27">
        <f t="shared" si="12"/>
        <v>43428.000141582896</v>
      </c>
      <c r="T120" s="73">
        <v>11</v>
      </c>
      <c r="U120" s="73">
        <v>13</v>
      </c>
      <c r="V120" s="73">
        <v>12</v>
      </c>
      <c r="W120" s="73">
        <v>18</v>
      </c>
      <c r="X120" s="73">
        <v>15</v>
      </c>
      <c r="Y120" s="73">
        <f t="shared" si="17"/>
        <v>69</v>
      </c>
      <c r="Z120" s="73">
        <v>60</v>
      </c>
      <c r="AA120" s="73">
        <v>5</v>
      </c>
      <c r="AB120" s="73">
        <v>11</v>
      </c>
      <c r="AC120" s="73">
        <v>9</v>
      </c>
      <c r="AD120" s="73">
        <v>11</v>
      </c>
      <c r="AE120" s="73">
        <v>14</v>
      </c>
      <c r="AF120" s="73">
        <f t="shared" si="13"/>
        <v>50</v>
      </c>
      <c r="AG120" s="73">
        <v>37</v>
      </c>
      <c r="AH120" s="73">
        <f t="shared" si="16"/>
        <v>16</v>
      </c>
      <c r="AI120" s="73">
        <f t="shared" si="16"/>
        <v>24</v>
      </c>
      <c r="AJ120" s="73">
        <f t="shared" si="16"/>
        <v>21</v>
      </c>
      <c r="AK120" s="73">
        <f t="shared" si="16"/>
        <v>29</v>
      </c>
      <c r="AL120" s="73">
        <f t="shared" si="16"/>
        <v>29</v>
      </c>
      <c r="AM120" s="73">
        <f t="shared" si="15"/>
        <v>119</v>
      </c>
      <c r="AN120" s="73">
        <v>12</v>
      </c>
      <c r="AO120" s="73">
        <v>21</v>
      </c>
      <c r="AP120" s="73">
        <v>19</v>
      </c>
      <c r="AQ120" s="73">
        <v>22</v>
      </c>
      <c r="AR120" s="73">
        <v>23</v>
      </c>
      <c r="AS120" s="73">
        <v>97</v>
      </c>
      <c r="AT120" s="73">
        <v>0</v>
      </c>
      <c r="AU120" s="73">
        <v>0</v>
      </c>
      <c r="AV120" s="73">
        <v>1</v>
      </c>
      <c r="AW120" s="73">
        <v>5</v>
      </c>
      <c r="AX120" s="73">
        <v>4</v>
      </c>
      <c r="AY120" s="73">
        <v>10</v>
      </c>
    </row>
    <row r="121" spans="1:51" s="24" customFormat="1" ht="22.9" customHeight="1">
      <c r="A121" s="73" t="s">
        <v>38</v>
      </c>
      <c r="B121" s="73" t="s">
        <v>51</v>
      </c>
      <c r="C121" s="73" t="s">
        <v>9</v>
      </c>
      <c r="D121" s="73" t="s">
        <v>10</v>
      </c>
      <c r="E121" s="28" t="s">
        <v>26</v>
      </c>
      <c r="F121" s="73">
        <v>2</v>
      </c>
      <c r="G121" s="73" t="s">
        <v>32</v>
      </c>
      <c r="H121" s="73" t="s">
        <v>33</v>
      </c>
      <c r="I121" s="28" t="s">
        <v>54</v>
      </c>
      <c r="J121" s="26">
        <v>43423</v>
      </c>
      <c r="K121" s="73">
        <v>19</v>
      </c>
      <c r="L121" s="73">
        <v>11</v>
      </c>
      <c r="M121" s="73">
        <v>2018</v>
      </c>
      <c r="N121" s="27">
        <f t="shared" si="11"/>
        <v>43423.000220240065</v>
      </c>
      <c r="O121" s="26">
        <v>43428</v>
      </c>
      <c r="P121" s="73">
        <v>24</v>
      </c>
      <c r="Q121" s="73">
        <v>11</v>
      </c>
      <c r="R121" s="73">
        <v>2018</v>
      </c>
      <c r="S121" s="27">
        <f t="shared" si="12"/>
        <v>43428.000141582896</v>
      </c>
      <c r="T121" s="73">
        <v>8</v>
      </c>
      <c r="U121" s="73">
        <v>11</v>
      </c>
      <c r="V121" s="73">
        <v>19</v>
      </c>
      <c r="W121" s="73">
        <v>15</v>
      </c>
      <c r="X121" s="73">
        <v>17</v>
      </c>
      <c r="Y121" s="73">
        <f t="shared" si="17"/>
        <v>70</v>
      </c>
      <c r="Z121" s="73">
        <v>54</v>
      </c>
      <c r="AA121" s="73">
        <v>4</v>
      </c>
      <c r="AB121" s="73">
        <v>7</v>
      </c>
      <c r="AC121" s="73">
        <v>9</v>
      </c>
      <c r="AD121" s="73">
        <v>6</v>
      </c>
      <c r="AE121" s="73">
        <v>8</v>
      </c>
      <c r="AF121" s="73">
        <f t="shared" si="13"/>
        <v>34</v>
      </c>
      <c r="AG121" s="73">
        <v>15</v>
      </c>
      <c r="AH121" s="73">
        <f t="shared" si="16"/>
        <v>12</v>
      </c>
      <c r="AI121" s="73">
        <f t="shared" si="16"/>
        <v>18</v>
      </c>
      <c r="AJ121" s="73">
        <f t="shared" si="16"/>
        <v>28</v>
      </c>
      <c r="AK121" s="73">
        <f t="shared" si="16"/>
        <v>21</v>
      </c>
      <c r="AL121" s="73">
        <f t="shared" si="16"/>
        <v>25</v>
      </c>
      <c r="AM121" s="73">
        <f t="shared" si="15"/>
        <v>104</v>
      </c>
      <c r="AN121" s="73">
        <v>8</v>
      </c>
      <c r="AO121" s="73">
        <v>10</v>
      </c>
      <c r="AP121" s="73">
        <v>19</v>
      </c>
      <c r="AQ121" s="73">
        <v>14</v>
      </c>
      <c r="AR121" s="73">
        <v>18</v>
      </c>
      <c r="AS121" s="73">
        <v>69</v>
      </c>
      <c r="AT121" s="73">
        <v>1</v>
      </c>
      <c r="AU121" s="73">
        <v>1</v>
      </c>
      <c r="AV121" s="73">
        <v>0</v>
      </c>
      <c r="AW121" s="73">
        <v>3</v>
      </c>
      <c r="AX121" s="73">
        <v>5</v>
      </c>
      <c r="AY121" s="73">
        <v>10</v>
      </c>
    </row>
    <row r="122" spans="1:51" s="24" customFormat="1" ht="22.9" customHeight="1">
      <c r="A122" s="73" t="s">
        <v>38</v>
      </c>
      <c r="B122" s="73" t="s">
        <v>52</v>
      </c>
      <c r="C122" s="73" t="s">
        <v>9</v>
      </c>
      <c r="D122" s="73" t="s">
        <v>10</v>
      </c>
      <c r="E122" s="28" t="s">
        <v>26</v>
      </c>
      <c r="F122" s="73">
        <v>2</v>
      </c>
      <c r="G122" s="73" t="s">
        <v>32</v>
      </c>
      <c r="H122" s="73" t="s">
        <v>33</v>
      </c>
      <c r="I122" s="28" t="s">
        <v>54</v>
      </c>
      <c r="J122" s="26">
        <v>43423</v>
      </c>
      <c r="K122" s="73">
        <v>19</v>
      </c>
      <c r="L122" s="73">
        <v>11</v>
      </c>
      <c r="M122" s="73">
        <v>2018</v>
      </c>
      <c r="N122" s="27">
        <f t="shared" si="11"/>
        <v>43423.000220240065</v>
      </c>
      <c r="O122" s="26">
        <v>43428</v>
      </c>
      <c r="P122" s="73">
        <v>24</v>
      </c>
      <c r="Q122" s="73">
        <v>11</v>
      </c>
      <c r="R122" s="73">
        <v>2018</v>
      </c>
      <c r="S122" s="27">
        <f t="shared" si="12"/>
        <v>43428.000141582896</v>
      </c>
      <c r="T122" s="73">
        <v>16</v>
      </c>
      <c r="U122" s="73">
        <v>18</v>
      </c>
      <c r="V122" s="73">
        <v>13</v>
      </c>
      <c r="W122" s="73">
        <v>14</v>
      </c>
      <c r="X122" s="73">
        <v>4</v>
      </c>
      <c r="Y122" s="73">
        <f t="shared" si="17"/>
        <v>65</v>
      </c>
      <c r="Z122" s="73">
        <v>29</v>
      </c>
      <c r="AA122" s="73">
        <v>4</v>
      </c>
      <c r="AB122" s="73">
        <v>2</v>
      </c>
      <c r="AC122" s="73">
        <v>4</v>
      </c>
      <c r="AD122" s="73">
        <v>1</v>
      </c>
      <c r="AE122" s="73">
        <v>1</v>
      </c>
      <c r="AF122" s="73">
        <f t="shared" si="13"/>
        <v>12</v>
      </c>
      <c r="AG122" s="73">
        <v>5</v>
      </c>
      <c r="AH122" s="73">
        <f t="shared" si="16"/>
        <v>20</v>
      </c>
      <c r="AI122" s="73">
        <f t="shared" si="16"/>
        <v>20</v>
      </c>
      <c r="AJ122" s="73">
        <f t="shared" si="16"/>
        <v>17</v>
      </c>
      <c r="AK122" s="73">
        <f t="shared" si="16"/>
        <v>15</v>
      </c>
      <c r="AL122" s="73">
        <f t="shared" si="16"/>
        <v>5</v>
      </c>
      <c r="AM122" s="73">
        <f t="shared" si="15"/>
        <v>77</v>
      </c>
      <c r="AN122" s="73">
        <v>11</v>
      </c>
      <c r="AO122" s="73">
        <v>9</v>
      </c>
      <c r="AP122" s="73">
        <v>7</v>
      </c>
      <c r="AQ122" s="73">
        <v>6</v>
      </c>
      <c r="AR122" s="73">
        <v>1</v>
      </c>
      <c r="AS122" s="73">
        <v>34</v>
      </c>
      <c r="AT122" s="73">
        <v>0</v>
      </c>
      <c r="AU122" s="73">
        <v>0</v>
      </c>
      <c r="AV122" s="73">
        <v>3</v>
      </c>
      <c r="AW122" s="73">
        <v>4</v>
      </c>
      <c r="AX122" s="73">
        <v>4</v>
      </c>
      <c r="AY122" s="73">
        <v>11</v>
      </c>
    </row>
    <row r="123" spans="1:51" s="24" customFormat="1" ht="22.9" customHeight="1">
      <c r="A123" s="73" t="s">
        <v>38</v>
      </c>
      <c r="B123" s="73" t="s">
        <v>55</v>
      </c>
      <c r="C123" s="73" t="s">
        <v>9</v>
      </c>
      <c r="D123" s="73" t="s">
        <v>10</v>
      </c>
      <c r="E123" s="28" t="s">
        <v>26</v>
      </c>
      <c r="F123" s="73">
        <v>7</v>
      </c>
      <c r="G123" s="73" t="s">
        <v>56</v>
      </c>
      <c r="H123" s="73" t="s">
        <v>57</v>
      </c>
      <c r="I123" s="73" t="s">
        <v>58</v>
      </c>
      <c r="J123" s="26">
        <v>43426</v>
      </c>
      <c r="K123" s="73">
        <v>19</v>
      </c>
      <c r="L123" s="73">
        <v>11</v>
      </c>
      <c r="M123" s="73">
        <v>2018</v>
      </c>
      <c r="N123" s="27">
        <f t="shared" si="11"/>
        <v>43423.000220240065</v>
      </c>
      <c r="O123" s="26">
        <v>43427</v>
      </c>
      <c r="P123" s="73">
        <v>23</v>
      </c>
      <c r="Q123" s="73">
        <v>11</v>
      </c>
      <c r="R123" s="73">
        <v>2018</v>
      </c>
      <c r="S123" s="27">
        <f t="shared" si="12"/>
        <v>43427.000141582896</v>
      </c>
      <c r="T123" s="73">
        <v>10</v>
      </c>
      <c r="U123" s="73">
        <v>19</v>
      </c>
      <c r="V123" s="73">
        <v>21</v>
      </c>
      <c r="W123" s="73">
        <v>24</v>
      </c>
      <c r="X123" s="73">
        <v>31</v>
      </c>
      <c r="Y123" s="73">
        <f t="shared" si="17"/>
        <v>105</v>
      </c>
      <c r="Z123" s="73">
        <v>95</v>
      </c>
      <c r="AA123" s="73">
        <v>6</v>
      </c>
      <c r="AB123" s="73">
        <v>5</v>
      </c>
      <c r="AC123" s="73">
        <v>10</v>
      </c>
      <c r="AD123" s="73">
        <v>4</v>
      </c>
      <c r="AE123" s="73">
        <v>14</v>
      </c>
      <c r="AF123" s="73">
        <f t="shared" si="13"/>
        <v>39</v>
      </c>
      <c r="AG123" s="73">
        <v>34</v>
      </c>
      <c r="AH123" s="73">
        <f t="shared" ref="AH123:AL138" si="18">T123+AA123</f>
        <v>16</v>
      </c>
      <c r="AI123" s="73">
        <f t="shared" si="18"/>
        <v>24</v>
      </c>
      <c r="AJ123" s="73">
        <f t="shared" si="18"/>
        <v>31</v>
      </c>
      <c r="AK123" s="73">
        <f t="shared" si="18"/>
        <v>28</v>
      </c>
      <c r="AL123" s="73">
        <f t="shared" si="18"/>
        <v>45</v>
      </c>
      <c r="AM123" s="73">
        <f t="shared" si="15"/>
        <v>144</v>
      </c>
      <c r="AN123" s="73">
        <v>14</v>
      </c>
      <c r="AO123" s="73">
        <v>21</v>
      </c>
      <c r="AP123" s="73">
        <v>28</v>
      </c>
      <c r="AQ123" s="73">
        <v>24</v>
      </c>
      <c r="AR123" s="73">
        <v>42</v>
      </c>
      <c r="AS123" s="73">
        <v>129</v>
      </c>
      <c r="AT123" s="73">
        <v>1</v>
      </c>
      <c r="AU123" s="73">
        <v>0</v>
      </c>
      <c r="AV123" s="73">
        <v>8</v>
      </c>
      <c r="AW123" s="73">
        <v>10</v>
      </c>
      <c r="AX123" s="73">
        <v>11</v>
      </c>
      <c r="AY123" s="73">
        <v>30</v>
      </c>
    </row>
    <row r="124" spans="1:51" s="24" customFormat="1" ht="22.9" customHeight="1">
      <c r="A124" s="73" t="s">
        <v>38</v>
      </c>
      <c r="B124" s="73" t="s">
        <v>59</v>
      </c>
      <c r="C124" s="73" t="s">
        <v>9</v>
      </c>
      <c r="D124" s="73" t="s">
        <v>10</v>
      </c>
      <c r="E124" s="28" t="s">
        <v>26</v>
      </c>
      <c r="F124" s="73">
        <v>7</v>
      </c>
      <c r="G124" s="73" t="s">
        <v>56</v>
      </c>
      <c r="H124" s="73" t="s">
        <v>57</v>
      </c>
      <c r="I124" s="73" t="s">
        <v>58</v>
      </c>
      <c r="J124" s="26">
        <v>43426</v>
      </c>
      <c r="K124" s="73">
        <v>19</v>
      </c>
      <c r="L124" s="73">
        <v>11</v>
      </c>
      <c r="M124" s="73">
        <v>2018</v>
      </c>
      <c r="N124" s="27">
        <f t="shared" si="11"/>
        <v>43423.000220240065</v>
      </c>
      <c r="O124" s="26">
        <v>43427</v>
      </c>
      <c r="P124" s="73">
        <v>23</v>
      </c>
      <c r="Q124" s="73">
        <v>11</v>
      </c>
      <c r="R124" s="73">
        <v>2018</v>
      </c>
      <c r="S124" s="27">
        <f t="shared" si="12"/>
        <v>43427.000141582896</v>
      </c>
      <c r="T124" s="73">
        <v>5</v>
      </c>
      <c r="U124" s="73">
        <v>14</v>
      </c>
      <c r="V124" s="73">
        <v>17</v>
      </c>
      <c r="W124" s="73">
        <v>21</v>
      </c>
      <c r="X124" s="73">
        <v>31</v>
      </c>
      <c r="Y124" s="73">
        <f t="shared" si="17"/>
        <v>88</v>
      </c>
      <c r="Z124" s="73">
        <v>80</v>
      </c>
      <c r="AA124" s="73">
        <v>4</v>
      </c>
      <c r="AB124" s="73">
        <v>6</v>
      </c>
      <c r="AC124" s="73">
        <v>10</v>
      </c>
      <c r="AD124" s="73">
        <v>11</v>
      </c>
      <c r="AE124" s="73">
        <v>8</v>
      </c>
      <c r="AF124" s="73">
        <f t="shared" si="13"/>
        <v>39</v>
      </c>
      <c r="AG124" s="73">
        <v>39</v>
      </c>
      <c r="AH124" s="73">
        <f t="shared" si="18"/>
        <v>9</v>
      </c>
      <c r="AI124" s="73">
        <f t="shared" si="18"/>
        <v>20</v>
      </c>
      <c r="AJ124" s="73">
        <f t="shared" si="18"/>
        <v>27</v>
      </c>
      <c r="AK124" s="73">
        <f t="shared" si="18"/>
        <v>32</v>
      </c>
      <c r="AL124" s="73">
        <f t="shared" si="18"/>
        <v>39</v>
      </c>
      <c r="AM124" s="73">
        <f t="shared" si="15"/>
        <v>127</v>
      </c>
      <c r="AN124" s="73">
        <v>9</v>
      </c>
      <c r="AO124" s="73">
        <v>19</v>
      </c>
      <c r="AP124" s="73">
        <v>25</v>
      </c>
      <c r="AQ124" s="73">
        <v>30</v>
      </c>
      <c r="AR124" s="73">
        <v>36</v>
      </c>
      <c r="AS124" s="73">
        <v>119</v>
      </c>
      <c r="AT124" s="73">
        <v>0</v>
      </c>
      <c r="AU124" s="73">
        <v>1</v>
      </c>
      <c r="AV124" s="73">
        <v>7</v>
      </c>
      <c r="AW124" s="73">
        <v>13</v>
      </c>
      <c r="AX124" s="73">
        <v>15</v>
      </c>
      <c r="AY124" s="73">
        <v>36</v>
      </c>
    </row>
    <row r="125" spans="1:51" s="24" customFormat="1" ht="22.9" customHeight="1">
      <c r="A125" s="73" t="s">
        <v>38</v>
      </c>
      <c r="B125" s="73" t="s">
        <v>60</v>
      </c>
      <c r="C125" s="73" t="s">
        <v>9</v>
      </c>
      <c r="D125" s="73" t="s">
        <v>10</v>
      </c>
      <c r="E125" s="28" t="s">
        <v>26</v>
      </c>
      <c r="F125" s="73">
        <v>7</v>
      </c>
      <c r="G125" s="73" t="s">
        <v>56</v>
      </c>
      <c r="H125" s="73" t="s">
        <v>57</v>
      </c>
      <c r="I125" s="73" t="s">
        <v>58</v>
      </c>
      <c r="J125" s="26">
        <v>43426</v>
      </c>
      <c r="K125" s="73">
        <v>19</v>
      </c>
      <c r="L125" s="73">
        <v>11</v>
      </c>
      <c r="M125" s="73">
        <v>2018</v>
      </c>
      <c r="N125" s="27">
        <f t="shared" si="11"/>
        <v>43423.000220240065</v>
      </c>
      <c r="O125" s="26">
        <v>43427</v>
      </c>
      <c r="P125" s="73">
        <v>23</v>
      </c>
      <c r="Q125" s="73">
        <v>11</v>
      </c>
      <c r="R125" s="73">
        <v>2018</v>
      </c>
      <c r="S125" s="27">
        <f t="shared" si="12"/>
        <v>43427.000141582896</v>
      </c>
      <c r="T125" s="73">
        <v>9</v>
      </c>
      <c r="U125" s="73">
        <v>10</v>
      </c>
      <c r="V125" s="73">
        <v>17</v>
      </c>
      <c r="W125" s="73">
        <v>22</v>
      </c>
      <c r="X125" s="73">
        <v>28</v>
      </c>
      <c r="Y125" s="73">
        <f t="shared" si="17"/>
        <v>86</v>
      </c>
      <c r="Z125" s="73">
        <v>76</v>
      </c>
      <c r="AA125" s="73">
        <v>7</v>
      </c>
      <c r="AB125" s="73">
        <v>4</v>
      </c>
      <c r="AC125" s="73">
        <v>8</v>
      </c>
      <c r="AD125" s="73">
        <v>7</v>
      </c>
      <c r="AE125" s="73">
        <v>8</v>
      </c>
      <c r="AF125" s="73">
        <f t="shared" si="13"/>
        <v>34</v>
      </c>
      <c r="AG125" s="73">
        <v>25</v>
      </c>
      <c r="AH125" s="73">
        <f t="shared" si="18"/>
        <v>16</v>
      </c>
      <c r="AI125" s="73">
        <f t="shared" si="18"/>
        <v>14</v>
      </c>
      <c r="AJ125" s="73">
        <f t="shared" si="18"/>
        <v>25</v>
      </c>
      <c r="AK125" s="73">
        <f t="shared" si="18"/>
        <v>29</v>
      </c>
      <c r="AL125" s="73">
        <f t="shared" si="18"/>
        <v>36</v>
      </c>
      <c r="AM125" s="73">
        <f t="shared" si="15"/>
        <v>120</v>
      </c>
      <c r="AN125" s="73">
        <v>13</v>
      </c>
      <c r="AO125" s="73">
        <v>11</v>
      </c>
      <c r="AP125" s="73">
        <v>22</v>
      </c>
      <c r="AQ125" s="73">
        <v>23</v>
      </c>
      <c r="AR125" s="73">
        <v>32</v>
      </c>
      <c r="AS125" s="73">
        <v>101</v>
      </c>
      <c r="AT125" s="73">
        <v>1</v>
      </c>
      <c r="AU125" s="73">
        <v>1</v>
      </c>
      <c r="AV125" s="73">
        <v>6</v>
      </c>
      <c r="AW125" s="73">
        <v>14</v>
      </c>
      <c r="AX125" s="73">
        <v>10</v>
      </c>
      <c r="AY125" s="73">
        <v>32</v>
      </c>
    </row>
    <row r="126" spans="1:51" s="24" customFormat="1" ht="22.9" customHeight="1">
      <c r="A126" s="73" t="s">
        <v>49</v>
      </c>
      <c r="B126" s="73" t="s">
        <v>30</v>
      </c>
      <c r="C126" s="73" t="s">
        <v>9</v>
      </c>
      <c r="D126" s="73" t="s">
        <v>10</v>
      </c>
      <c r="E126" s="28" t="s">
        <v>26</v>
      </c>
      <c r="F126" s="73">
        <v>2</v>
      </c>
      <c r="G126" s="73" t="s">
        <v>27</v>
      </c>
      <c r="H126" s="73" t="s">
        <v>28</v>
      </c>
      <c r="I126" s="73" t="s">
        <v>29</v>
      </c>
      <c r="J126" s="26">
        <v>43430</v>
      </c>
      <c r="K126" s="73">
        <v>26</v>
      </c>
      <c r="L126" s="73">
        <v>11</v>
      </c>
      <c r="M126" s="73">
        <v>2018</v>
      </c>
      <c r="N126" s="27">
        <f t="shared" si="11"/>
        <v>43430.000220240065</v>
      </c>
      <c r="O126" s="26">
        <v>43434</v>
      </c>
      <c r="P126" s="73">
        <v>30</v>
      </c>
      <c r="Q126" s="73">
        <v>11</v>
      </c>
      <c r="R126" s="73">
        <v>2018</v>
      </c>
      <c r="S126" s="27">
        <f t="shared" si="12"/>
        <v>43434.000141582896</v>
      </c>
      <c r="T126" s="73">
        <v>2</v>
      </c>
      <c r="U126" s="73">
        <v>10</v>
      </c>
      <c r="V126" s="73">
        <v>13</v>
      </c>
      <c r="W126" s="73">
        <v>19</v>
      </c>
      <c r="X126" s="73">
        <v>30</v>
      </c>
      <c r="Y126" s="73">
        <f t="shared" si="17"/>
        <v>74</v>
      </c>
      <c r="Z126" s="73">
        <v>65</v>
      </c>
      <c r="AA126" s="73">
        <v>5</v>
      </c>
      <c r="AB126" s="73">
        <v>8</v>
      </c>
      <c r="AC126" s="73">
        <v>0</v>
      </c>
      <c r="AD126" s="73">
        <v>12</v>
      </c>
      <c r="AE126" s="73">
        <v>10</v>
      </c>
      <c r="AF126" s="73">
        <f t="shared" si="13"/>
        <v>35</v>
      </c>
      <c r="AG126" s="73">
        <v>26</v>
      </c>
      <c r="AH126" s="73">
        <f t="shared" si="18"/>
        <v>7</v>
      </c>
      <c r="AI126" s="73">
        <f t="shared" si="18"/>
        <v>18</v>
      </c>
      <c r="AJ126" s="73">
        <f t="shared" si="18"/>
        <v>13</v>
      </c>
      <c r="AK126" s="73">
        <f t="shared" si="18"/>
        <v>31</v>
      </c>
      <c r="AL126" s="73">
        <f t="shared" si="18"/>
        <v>40</v>
      </c>
      <c r="AM126" s="73">
        <f t="shared" si="15"/>
        <v>109</v>
      </c>
      <c r="AN126" s="73">
        <v>4</v>
      </c>
      <c r="AO126" s="73">
        <v>12</v>
      </c>
      <c r="AP126" s="73">
        <v>10</v>
      </c>
      <c r="AQ126" s="73">
        <v>28</v>
      </c>
      <c r="AR126" s="73">
        <v>37</v>
      </c>
      <c r="AS126" s="73">
        <v>91</v>
      </c>
      <c r="AT126" s="73">
        <v>0</v>
      </c>
      <c r="AU126" s="73">
        <v>0</v>
      </c>
      <c r="AV126" s="73">
        <v>3</v>
      </c>
      <c r="AW126" s="73">
        <v>9</v>
      </c>
      <c r="AX126" s="73">
        <v>1</v>
      </c>
      <c r="AY126" s="73">
        <v>13</v>
      </c>
    </row>
    <row r="127" spans="1:51" s="24" customFormat="1" ht="22.9" customHeight="1">
      <c r="A127" s="73" t="s">
        <v>49</v>
      </c>
      <c r="B127" s="73" t="s">
        <v>53</v>
      </c>
      <c r="C127" s="73" t="s">
        <v>9</v>
      </c>
      <c r="D127" s="73" t="s">
        <v>10</v>
      </c>
      <c r="E127" s="28" t="s">
        <v>26</v>
      </c>
      <c r="F127" s="73">
        <v>2</v>
      </c>
      <c r="G127" s="73" t="s">
        <v>27</v>
      </c>
      <c r="H127" s="73" t="s">
        <v>28</v>
      </c>
      <c r="I127" s="73" t="s">
        <v>29</v>
      </c>
      <c r="J127" s="26">
        <v>43430</v>
      </c>
      <c r="K127" s="73">
        <v>26</v>
      </c>
      <c r="L127" s="73">
        <v>11</v>
      </c>
      <c r="M127" s="73">
        <v>2018</v>
      </c>
      <c r="N127" s="27">
        <f t="shared" si="11"/>
        <v>43430.000220240065</v>
      </c>
      <c r="O127" s="26">
        <v>43434</v>
      </c>
      <c r="P127" s="73">
        <v>30</v>
      </c>
      <c r="Q127" s="73">
        <v>11</v>
      </c>
      <c r="R127" s="73">
        <v>2018</v>
      </c>
      <c r="S127" s="27">
        <f t="shared" si="12"/>
        <v>43434.000141582896</v>
      </c>
      <c r="T127" s="73">
        <v>12</v>
      </c>
      <c r="U127" s="73">
        <v>8</v>
      </c>
      <c r="V127" s="73">
        <v>10</v>
      </c>
      <c r="W127" s="73">
        <v>12</v>
      </c>
      <c r="X127" s="73">
        <v>10</v>
      </c>
      <c r="Y127" s="73">
        <f t="shared" si="17"/>
        <v>52</v>
      </c>
      <c r="Z127" s="73">
        <v>44</v>
      </c>
      <c r="AA127" s="73">
        <v>6</v>
      </c>
      <c r="AB127" s="73">
        <v>8</v>
      </c>
      <c r="AC127" s="73">
        <v>6</v>
      </c>
      <c r="AD127" s="73">
        <v>10</v>
      </c>
      <c r="AE127" s="73">
        <v>8</v>
      </c>
      <c r="AF127" s="73">
        <f t="shared" si="13"/>
        <v>38</v>
      </c>
      <c r="AG127" s="73">
        <v>34</v>
      </c>
      <c r="AH127" s="73">
        <f t="shared" si="18"/>
        <v>18</v>
      </c>
      <c r="AI127" s="73">
        <f t="shared" si="18"/>
        <v>16</v>
      </c>
      <c r="AJ127" s="73">
        <f t="shared" si="18"/>
        <v>16</v>
      </c>
      <c r="AK127" s="73">
        <f t="shared" si="18"/>
        <v>22</v>
      </c>
      <c r="AL127" s="73">
        <f t="shared" si="18"/>
        <v>18</v>
      </c>
      <c r="AM127" s="73">
        <f t="shared" si="15"/>
        <v>90</v>
      </c>
      <c r="AN127" s="73">
        <v>15</v>
      </c>
      <c r="AO127" s="73">
        <v>14</v>
      </c>
      <c r="AP127" s="73">
        <v>14</v>
      </c>
      <c r="AQ127" s="73">
        <v>20</v>
      </c>
      <c r="AR127" s="73">
        <v>15</v>
      </c>
      <c r="AS127" s="73">
        <v>78</v>
      </c>
      <c r="AT127" s="73">
        <v>0</v>
      </c>
      <c r="AU127" s="73">
        <v>0</v>
      </c>
      <c r="AV127" s="73">
        <v>3</v>
      </c>
      <c r="AW127" s="73">
        <v>1</v>
      </c>
      <c r="AX127" s="73">
        <v>3</v>
      </c>
      <c r="AY127" s="73">
        <v>7</v>
      </c>
    </row>
    <row r="128" spans="1:51" s="24" customFormat="1" ht="22.9" customHeight="1">
      <c r="A128" s="73" t="s">
        <v>49</v>
      </c>
      <c r="B128" s="73" t="s">
        <v>51</v>
      </c>
      <c r="C128" s="73" t="s">
        <v>9</v>
      </c>
      <c r="D128" s="73" t="s">
        <v>10</v>
      </c>
      <c r="E128" s="28" t="s">
        <v>26</v>
      </c>
      <c r="F128" s="73">
        <v>2</v>
      </c>
      <c r="G128" s="73" t="s">
        <v>32</v>
      </c>
      <c r="H128" s="73" t="s">
        <v>33</v>
      </c>
      <c r="I128" s="73" t="s">
        <v>29</v>
      </c>
      <c r="J128" s="26">
        <v>43430</v>
      </c>
      <c r="K128" s="73">
        <v>26</v>
      </c>
      <c r="L128" s="73">
        <v>11</v>
      </c>
      <c r="M128" s="73">
        <v>2018</v>
      </c>
      <c r="N128" s="27">
        <f t="shared" si="11"/>
        <v>43430.000220240065</v>
      </c>
      <c r="O128" s="26">
        <v>43434</v>
      </c>
      <c r="P128" s="73">
        <v>30</v>
      </c>
      <c r="Q128" s="73">
        <v>11</v>
      </c>
      <c r="R128" s="73">
        <v>2018</v>
      </c>
      <c r="S128" s="27">
        <f t="shared" si="12"/>
        <v>43434.000141582896</v>
      </c>
      <c r="T128" s="73">
        <v>5</v>
      </c>
      <c r="U128" s="73">
        <v>7</v>
      </c>
      <c r="V128" s="73">
        <v>10</v>
      </c>
      <c r="W128" s="73">
        <v>8</v>
      </c>
      <c r="X128" s="73">
        <v>12</v>
      </c>
      <c r="Y128" s="73">
        <f t="shared" si="17"/>
        <v>42</v>
      </c>
      <c r="Z128" s="73">
        <v>20</v>
      </c>
      <c r="AA128" s="73">
        <v>2</v>
      </c>
      <c r="AB128" s="73">
        <v>6</v>
      </c>
      <c r="AC128" s="73">
        <v>2</v>
      </c>
      <c r="AD128" s="73">
        <v>4</v>
      </c>
      <c r="AE128" s="73">
        <v>5</v>
      </c>
      <c r="AF128" s="73">
        <f t="shared" si="13"/>
        <v>19</v>
      </c>
      <c r="AG128" s="73">
        <v>14</v>
      </c>
      <c r="AH128" s="73">
        <f t="shared" si="18"/>
        <v>7</v>
      </c>
      <c r="AI128" s="73">
        <f t="shared" si="18"/>
        <v>13</v>
      </c>
      <c r="AJ128" s="73">
        <f t="shared" si="18"/>
        <v>12</v>
      </c>
      <c r="AK128" s="73">
        <f t="shared" si="18"/>
        <v>12</v>
      </c>
      <c r="AL128" s="73">
        <f t="shared" si="18"/>
        <v>17</v>
      </c>
      <c r="AM128" s="73">
        <f t="shared" si="15"/>
        <v>61</v>
      </c>
      <c r="AN128" s="73">
        <v>7</v>
      </c>
      <c r="AO128" s="73">
        <v>6</v>
      </c>
      <c r="AP128" s="73">
        <v>7</v>
      </c>
      <c r="AQ128" s="73">
        <v>6</v>
      </c>
      <c r="AR128" s="73">
        <v>8</v>
      </c>
      <c r="AS128" s="73">
        <v>34</v>
      </c>
      <c r="AT128" s="73">
        <v>0</v>
      </c>
      <c r="AU128" s="73">
        <v>0</v>
      </c>
      <c r="AV128" s="73">
        <v>1</v>
      </c>
      <c r="AW128" s="73">
        <v>5</v>
      </c>
      <c r="AX128" s="73">
        <v>4</v>
      </c>
      <c r="AY128" s="73">
        <v>10</v>
      </c>
    </row>
    <row r="129" spans="1:51" s="24" customFormat="1" ht="22.9" customHeight="1">
      <c r="A129" s="73" t="s">
        <v>49</v>
      </c>
      <c r="B129" s="73" t="s">
        <v>52</v>
      </c>
      <c r="C129" s="73" t="s">
        <v>9</v>
      </c>
      <c r="D129" s="73" t="s">
        <v>10</v>
      </c>
      <c r="E129" s="28" t="s">
        <v>26</v>
      </c>
      <c r="F129" s="73">
        <v>2</v>
      </c>
      <c r="G129" s="73" t="s">
        <v>32</v>
      </c>
      <c r="H129" s="73" t="s">
        <v>33</v>
      </c>
      <c r="I129" s="73" t="s">
        <v>29</v>
      </c>
      <c r="J129" s="26">
        <v>43430</v>
      </c>
      <c r="K129" s="73">
        <v>26</v>
      </c>
      <c r="L129" s="73">
        <v>11</v>
      </c>
      <c r="M129" s="73">
        <v>2018</v>
      </c>
      <c r="N129" s="27">
        <f t="shared" si="11"/>
        <v>43430.000220240065</v>
      </c>
      <c r="O129" s="26">
        <v>43434</v>
      </c>
      <c r="P129" s="73">
        <v>30</v>
      </c>
      <c r="Q129" s="73">
        <v>11</v>
      </c>
      <c r="R129" s="73">
        <v>2018</v>
      </c>
      <c r="S129" s="27">
        <f t="shared" si="12"/>
        <v>43434.000141582896</v>
      </c>
      <c r="T129" s="73">
        <v>16</v>
      </c>
      <c r="U129" s="73">
        <v>15</v>
      </c>
      <c r="V129" s="73">
        <v>16</v>
      </c>
      <c r="W129" s="73">
        <v>11</v>
      </c>
      <c r="X129" s="73">
        <v>4</v>
      </c>
      <c r="Y129" s="73">
        <f t="shared" si="17"/>
        <v>62</v>
      </c>
      <c r="Z129" s="73">
        <v>36</v>
      </c>
      <c r="AA129" s="73">
        <v>1</v>
      </c>
      <c r="AB129" s="73">
        <v>2</v>
      </c>
      <c r="AC129" s="73">
        <v>2</v>
      </c>
      <c r="AD129" s="73">
        <v>3</v>
      </c>
      <c r="AE129" s="73">
        <v>1</v>
      </c>
      <c r="AF129" s="73">
        <f t="shared" si="13"/>
        <v>9</v>
      </c>
      <c r="AG129" s="73">
        <v>4</v>
      </c>
      <c r="AH129" s="73">
        <f t="shared" si="18"/>
        <v>17</v>
      </c>
      <c r="AI129" s="73">
        <f t="shared" si="18"/>
        <v>17</v>
      </c>
      <c r="AJ129" s="73">
        <f t="shared" si="18"/>
        <v>18</v>
      </c>
      <c r="AK129" s="73">
        <f t="shared" si="18"/>
        <v>14</v>
      </c>
      <c r="AL129" s="73">
        <f t="shared" si="18"/>
        <v>5</v>
      </c>
      <c r="AM129" s="73">
        <f t="shared" si="15"/>
        <v>71</v>
      </c>
      <c r="AN129" s="73">
        <v>12</v>
      </c>
      <c r="AO129" s="73">
        <v>9</v>
      </c>
      <c r="AP129" s="73">
        <v>10</v>
      </c>
      <c r="AQ129" s="73">
        <v>7</v>
      </c>
      <c r="AR129" s="73">
        <v>2</v>
      </c>
      <c r="AS129" s="73">
        <v>40</v>
      </c>
      <c r="AT129" s="73">
        <v>1</v>
      </c>
      <c r="AU129" s="73">
        <v>5</v>
      </c>
      <c r="AV129" s="73">
        <v>3</v>
      </c>
      <c r="AW129" s="73">
        <v>10</v>
      </c>
      <c r="AX129" s="73">
        <v>4</v>
      </c>
      <c r="AY129" s="73">
        <v>23</v>
      </c>
    </row>
    <row r="130" spans="1:51" s="24" customFormat="1" ht="22.9" customHeight="1">
      <c r="A130" s="73" t="s">
        <v>42</v>
      </c>
      <c r="B130" s="73" t="s">
        <v>30</v>
      </c>
      <c r="C130" s="73" t="s">
        <v>9</v>
      </c>
      <c r="D130" s="73" t="s">
        <v>10</v>
      </c>
      <c r="E130" s="28" t="s">
        <v>26</v>
      </c>
      <c r="F130" s="73">
        <v>2</v>
      </c>
      <c r="G130" s="73" t="s">
        <v>27</v>
      </c>
      <c r="H130" s="73" t="s">
        <v>28</v>
      </c>
      <c r="I130" s="73" t="s">
        <v>29</v>
      </c>
      <c r="J130" s="26">
        <v>43437</v>
      </c>
      <c r="K130" s="73">
        <v>3</v>
      </c>
      <c r="L130" s="73">
        <v>12</v>
      </c>
      <c r="M130" s="73">
        <v>2018</v>
      </c>
      <c r="N130" s="27">
        <f t="shared" si="11"/>
        <v>43437.000220240065</v>
      </c>
      <c r="O130" s="26">
        <v>43442</v>
      </c>
      <c r="P130" s="73">
        <v>8</v>
      </c>
      <c r="Q130" s="73">
        <v>12</v>
      </c>
      <c r="R130" s="73">
        <v>2018</v>
      </c>
      <c r="S130" s="27">
        <f t="shared" si="12"/>
        <v>43442.000141582896</v>
      </c>
      <c r="T130" s="73">
        <v>9</v>
      </c>
      <c r="U130" s="73">
        <v>10</v>
      </c>
      <c r="V130" s="73">
        <v>17</v>
      </c>
      <c r="W130" s="73">
        <v>40</v>
      </c>
      <c r="X130" s="73">
        <v>44</v>
      </c>
      <c r="Y130" s="73">
        <f t="shared" si="17"/>
        <v>120</v>
      </c>
      <c r="Z130" s="73">
        <v>106</v>
      </c>
      <c r="AA130" s="73">
        <v>9</v>
      </c>
      <c r="AB130" s="73">
        <v>11</v>
      </c>
      <c r="AC130" s="73">
        <v>6</v>
      </c>
      <c r="AD130" s="73">
        <v>20</v>
      </c>
      <c r="AE130" s="73">
        <v>23</v>
      </c>
      <c r="AF130" s="73">
        <f t="shared" si="13"/>
        <v>69</v>
      </c>
      <c r="AG130" s="73">
        <v>51</v>
      </c>
      <c r="AH130" s="73">
        <f t="shared" si="18"/>
        <v>18</v>
      </c>
      <c r="AI130" s="73">
        <f t="shared" si="18"/>
        <v>21</v>
      </c>
      <c r="AJ130" s="73">
        <f t="shared" si="18"/>
        <v>23</v>
      </c>
      <c r="AK130" s="73">
        <f t="shared" si="18"/>
        <v>60</v>
      </c>
      <c r="AL130" s="73">
        <f t="shared" si="18"/>
        <v>67</v>
      </c>
      <c r="AM130" s="73">
        <f t="shared" si="15"/>
        <v>189</v>
      </c>
      <c r="AN130" s="73">
        <v>14</v>
      </c>
      <c r="AO130" s="73">
        <v>19</v>
      </c>
      <c r="AP130" s="73">
        <v>15</v>
      </c>
      <c r="AQ130" s="73">
        <v>52</v>
      </c>
      <c r="AR130" s="73">
        <v>57</v>
      </c>
      <c r="AS130" s="73">
        <v>157</v>
      </c>
      <c r="AT130" s="73">
        <v>0</v>
      </c>
      <c r="AU130" s="73">
        <v>0</v>
      </c>
      <c r="AV130" s="73">
        <v>1</v>
      </c>
      <c r="AW130" s="73">
        <v>8</v>
      </c>
      <c r="AX130" s="73">
        <v>10</v>
      </c>
      <c r="AY130" s="73">
        <v>19</v>
      </c>
    </row>
    <row r="131" spans="1:51" s="24" customFormat="1" ht="22.9" customHeight="1">
      <c r="A131" s="73" t="s">
        <v>42</v>
      </c>
      <c r="B131" s="73" t="s">
        <v>53</v>
      </c>
      <c r="C131" s="73" t="s">
        <v>9</v>
      </c>
      <c r="D131" s="73" t="s">
        <v>10</v>
      </c>
      <c r="E131" s="28" t="s">
        <v>26</v>
      </c>
      <c r="F131" s="73">
        <v>2</v>
      </c>
      <c r="G131" s="73" t="s">
        <v>27</v>
      </c>
      <c r="H131" s="73" t="s">
        <v>28</v>
      </c>
      <c r="I131" s="73" t="s">
        <v>29</v>
      </c>
      <c r="J131" s="26">
        <v>43437</v>
      </c>
      <c r="K131" s="73">
        <v>3</v>
      </c>
      <c r="L131" s="73">
        <v>12</v>
      </c>
      <c r="M131" s="73">
        <v>2018</v>
      </c>
      <c r="N131" s="27">
        <f t="shared" si="11"/>
        <v>43437.000220240065</v>
      </c>
      <c r="O131" s="26">
        <v>43442</v>
      </c>
      <c r="P131" s="73">
        <v>8</v>
      </c>
      <c r="Q131" s="73">
        <v>12</v>
      </c>
      <c r="R131" s="73">
        <v>2018</v>
      </c>
      <c r="S131" s="27">
        <f t="shared" si="12"/>
        <v>43442.000141582896</v>
      </c>
      <c r="T131" s="73">
        <v>15</v>
      </c>
      <c r="U131" s="73">
        <v>11</v>
      </c>
      <c r="V131" s="73">
        <v>10</v>
      </c>
      <c r="W131" s="73">
        <v>16</v>
      </c>
      <c r="X131" s="73">
        <v>19</v>
      </c>
      <c r="Y131" s="73">
        <f t="shared" si="17"/>
        <v>71</v>
      </c>
      <c r="Z131" s="73">
        <v>57</v>
      </c>
      <c r="AA131" s="73">
        <v>4</v>
      </c>
      <c r="AB131" s="73">
        <v>7</v>
      </c>
      <c r="AC131" s="73">
        <v>7</v>
      </c>
      <c r="AD131" s="73">
        <v>6</v>
      </c>
      <c r="AE131" s="73">
        <v>11</v>
      </c>
      <c r="AF131" s="73">
        <f t="shared" si="13"/>
        <v>35</v>
      </c>
      <c r="AG131" s="73">
        <v>27</v>
      </c>
      <c r="AH131" s="73">
        <f t="shared" si="18"/>
        <v>19</v>
      </c>
      <c r="AI131" s="73">
        <f t="shared" si="18"/>
        <v>18</v>
      </c>
      <c r="AJ131" s="73">
        <f t="shared" si="18"/>
        <v>17</v>
      </c>
      <c r="AK131" s="73">
        <f t="shared" si="18"/>
        <v>22</v>
      </c>
      <c r="AL131" s="73">
        <f t="shared" si="18"/>
        <v>30</v>
      </c>
      <c r="AM131" s="73">
        <f t="shared" si="15"/>
        <v>106</v>
      </c>
      <c r="AN131" s="73">
        <v>14</v>
      </c>
      <c r="AO131" s="73">
        <v>17</v>
      </c>
      <c r="AP131" s="73">
        <v>13</v>
      </c>
      <c r="AQ131" s="73">
        <v>18</v>
      </c>
      <c r="AR131" s="73">
        <v>22</v>
      </c>
      <c r="AS131" s="73">
        <v>84</v>
      </c>
      <c r="AT131" s="73">
        <v>0</v>
      </c>
      <c r="AU131" s="73">
        <v>0</v>
      </c>
      <c r="AV131" s="73">
        <v>1</v>
      </c>
      <c r="AW131" s="73">
        <v>3</v>
      </c>
      <c r="AX131" s="73">
        <v>2</v>
      </c>
      <c r="AY131" s="73">
        <v>6</v>
      </c>
    </row>
    <row r="132" spans="1:51" s="24" customFormat="1" ht="22.9" customHeight="1">
      <c r="A132" s="73" t="s">
        <v>42</v>
      </c>
      <c r="B132" s="73" t="s">
        <v>51</v>
      </c>
      <c r="C132" s="73" t="s">
        <v>9</v>
      </c>
      <c r="D132" s="73" t="s">
        <v>10</v>
      </c>
      <c r="E132" s="28" t="s">
        <v>26</v>
      </c>
      <c r="F132" s="73">
        <v>2</v>
      </c>
      <c r="G132" s="73" t="s">
        <v>32</v>
      </c>
      <c r="H132" s="73" t="s">
        <v>33</v>
      </c>
      <c r="I132" s="73" t="s">
        <v>29</v>
      </c>
      <c r="J132" s="26">
        <v>43437</v>
      </c>
      <c r="K132" s="73">
        <v>3</v>
      </c>
      <c r="L132" s="73">
        <v>12</v>
      </c>
      <c r="M132" s="73">
        <v>2018</v>
      </c>
      <c r="N132" s="27">
        <f t="shared" si="11"/>
        <v>43437.000220240065</v>
      </c>
      <c r="O132" s="26">
        <v>43442</v>
      </c>
      <c r="P132" s="73">
        <v>8</v>
      </c>
      <c r="Q132" s="73">
        <v>12</v>
      </c>
      <c r="R132" s="73">
        <v>2018</v>
      </c>
      <c r="S132" s="27">
        <f t="shared" si="12"/>
        <v>43442.000141582896</v>
      </c>
      <c r="T132" s="73">
        <v>5</v>
      </c>
      <c r="U132" s="73">
        <v>3</v>
      </c>
      <c r="V132" s="73">
        <v>11</v>
      </c>
      <c r="W132" s="73">
        <v>17</v>
      </c>
      <c r="X132" s="73">
        <v>18</v>
      </c>
      <c r="Y132" s="73">
        <f t="shared" si="17"/>
        <v>54</v>
      </c>
      <c r="Z132" s="73">
        <v>29</v>
      </c>
      <c r="AA132" s="73">
        <v>2</v>
      </c>
      <c r="AB132" s="73">
        <v>0</v>
      </c>
      <c r="AC132" s="73">
        <v>3</v>
      </c>
      <c r="AD132" s="73">
        <v>1</v>
      </c>
      <c r="AE132" s="73">
        <v>6</v>
      </c>
      <c r="AF132" s="73">
        <f t="shared" si="13"/>
        <v>12</v>
      </c>
      <c r="AG132" s="73">
        <v>8</v>
      </c>
      <c r="AH132" s="73">
        <f t="shared" si="18"/>
        <v>7</v>
      </c>
      <c r="AI132" s="73">
        <f t="shared" si="18"/>
        <v>3</v>
      </c>
      <c r="AJ132" s="73">
        <f t="shared" si="18"/>
        <v>14</v>
      </c>
      <c r="AK132" s="73">
        <f t="shared" si="18"/>
        <v>18</v>
      </c>
      <c r="AL132" s="73">
        <f t="shared" si="18"/>
        <v>24</v>
      </c>
      <c r="AM132" s="73">
        <f t="shared" si="15"/>
        <v>66</v>
      </c>
      <c r="AN132" s="73">
        <v>5</v>
      </c>
      <c r="AO132" s="73">
        <v>4</v>
      </c>
      <c r="AP132" s="73">
        <v>8</v>
      </c>
      <c r="AQ132" s="73">
        <v>9</v>
      </c>
      <c r="AR132" s="73">
        <v>11</v>
      </c>
      <c r="AS132" s="73">
        <v>37</v>
      </c>
      <c r="AT132" s="73">
        <v>2</v>
      </c>
      <c r="AU132" s="73">
        <v>1</v>
      </c>
      <c r="AV132" s="73">
        <v>3</v>
      </c>
      <c r="AW132" s="73">
        <v>9</v>
      </c>
      <c r="AX132" s="73">
        <v>8</v>
      </c>
      <c r="AY132" s="73">
        <v>23</v>
      </c>
    </row>
    <row r="133" spans="1:51" s="24" customFormat="1" ht="22.9" customHeight="1">
      <c r="A133" s="73" t="s">
        <v>42</v>
      </c>
      <c r="B133" s="73" t="s">
        <v>52</v>
      </c>
      <c r="C133" s="73" t="s">
        <v>9</v>
      </c>
      <c r="D133" s="73" t="s">
        <v>10</v>
      </c>
      <c r="E133" s="28" t="s">
        <v>26</v>
      </c>
      <c r="F133" s="73">
        <v>2</v>
      </c>
      <c r="G133" s="73" t="s">
        <v>32</v>
      </c>
      <c r="H133" s="73" t="s">
        <v>33</v>
      </c>
      <c r="I133" s="73" t="s">
        <v>29</v>
      </c>
      <c r="J133" s="26">
        <v>43437</v>
      </c>
      <c r="K133" s="73">
        <v>3</v>
      </c>
      <c r="L133" s="73">
        <v>12</v>
      </c>
      <c r="M133" s="73">
        <v>2018</v>
      </c>
      <c r="N133" s="27">
        <f t="shared" ref="N133:N164" si="19">4/9/2018+DATE(M133,L133,K133)</f>
        <v>43437.000220240065</v>
      </c>
      <c r="O133" s="26">
        <v>43442</v>
      </c>
      <c r="P133" s="73">
        <v>8</v>
      </c>
      <c r="Q133" s="73">
        <v>12</v>
      </c>
      <c r="R133" s="73">
        <v>2018</v>
      </c>
      <c r="S133" s="27">
        <f t="shared" ref="S133:S164" si="20">4/14/2018+DATE(R133,Q133,P133)</f>
        <v>43442.000141582896</v>
      </c>
      <c r="T133" s="73">
        <v>23</v>
      </c>
      <c r="U133" s="73">
        <v>17</v>
      </c>
      <c r="V133" s="73">
        <v>13</v>
      </c>
      <c r="W133" s="73">
        <v>23</v>
      </c>
      <c r="X133" s="73">
        <v>18</v>
      </c>
      <c r="Y133" s="73">
        <f t="shared" si="17"/>
        <v>94</v>
      </c>
      <c r="Z133" s="73">
        <v>76</v>
      </c>
      <c r="AA133" s="73">
        <v>2</v>
      </c>
      <c r="AB133" s="73">
        <v>5</v>
      </c>
      <c r="AC133" s="73">
        <v>10</v>
      </c>
      <c r="AD133" s="73">
        <v>5</v>
      </c>
      <c r="AE133" s="73">
        <v>2</v>
      </c>
      <c r="AF133" s="73">
        <f t="shared" si="13"/>
        <v>24</v>
      </c>
      <c r="AG133" s="73">
        <v>11</v>
      </c>
      <c r="AH133" s="73">
        <f t="shared" si="18"/>
        <v>25</v>
      </c>
      <c r="AI133" s="73">
        <f t="shared" si="18"/>
        <v>22</v>
      </c>
      <c r="AJ133" s="73">
        <f t="shared" si="18"/>
        <v>23</v>
      </c>
      <c r="AK133" s="73">
        <f t="shared" si="18"/>
        <v>28</v>
      </c>
      <c r="AL133" s="73">
        <f t="shared" si="18"/>
        <v>20</v>
      </c>
      <c r="AM133" s="73">
        <f t="shared" si="15"/>
        <v>118</v>
      </c>
      <c r="AN133" s="73">
        <v>14</v>
      </c>
      <c r="AO133" s="73">
        <v>19</v>
      </c>
      <c r="AP133" s="73">
        <v>16</v>
      </c>
      <c r="AQ133" s="73">
        <v>21</v>
      </c>
      <c r="AR133" s="73">
        <v>17</v>
      </c>
      <c r="AS133" s="73">
        <v>87</v>
      </c>
      <c r="AT133" s="73">
        <v>4</v>
      </c>
      <c r="AU133" s="73">
        <v>4</v>
      </c>
      <c r="AV133" s="73">
        <v>2</v>
      </c>
      <c r="AW133" s="73">
        <v>17</v>
      </c>
      <c r="AX133" s="73">
        <v>16</v>
      </c>
      <c r="AY133" s="73">
        <v>43</v>
      </c>
    </row>
    <row r="134" spans="1:51" s="24" customFormat="1" ht="22.9" customHeight="1">
      <c r="A134" s="73" t="s">
        <v>24</v>
      </c>
      <c r="B134" s="73" t="s">
        <v>30</v>
      </c>
      <c r="C134" s="73" t="s">
        <v>9</v>
      </c>
      <c r="D134" s="73" t="s">
        <v>10</v>
      </c>
      <c r="E134" s="28" t="s">
        <v>26</v>
      </c>
      <c r="F134" s="73">
        <v>2</v>
      </c>
      <c r="G134" s="73" t="s">
        <v>27</v>
      </c>
      <c r="H134" s="73" t="s">
        <v>28</v>
      </c>
      <c r="I134" s="73" t="s">
        <v>29</v>
      </c>
      <c r="J134" s="26">
        <v>43444</v>
      </c>
      <c r="K134" s="73">
        <v>10</v>
      </c>
      <c r="L134" s="73">
        <v>12</v>
      </c>
      <c r="M134" s="73">
        <v>2018</v>
      </c>
      <c r="N134" s="27">
        <f t="shared" si="19"/>
        <v>43444.000220240065</v>
      </c>
      <c r="O134" s="26">
        <v>43449</v>
      </c>
      <c r="P134" s="73">
        <v>15</v>
      </c>
      <c r="Q134" s="73">
        <v>12</v>
      </c>
      <c r="R134" s="73">
        <v>2018</v>
      </c>
      <c r="S134" s="27">
        <f t="shared" si="20"/>
        <v>43449.000141582896</v>
      </c>
      <c r="T134" s="73">
        <v>3</v>
      </c>
      <c r="U134" s="73">
        <v>12</v>
      </c>
      <c r="V134" s="73">
        <v>13</v>
      </c>
      <c r="W134" s="73">
        <v>30</v>
      </c>
      <c r="X134" s="73">
        <v>39</v>
      </c>
      <c r="Y134" s="73">
        <f t="shared" si="17"/>
        <v>97</v>
      </c>
      <c r="Z134" s="73">
        <v>79</v>
      </c>
      <c r="AA134" s="73">
        <v>2</v>
      </c>
      <c r="AB134" s="73">
        <v>18</v>
      </c>
      <c r="AC134" s="73">
        <v>14</v>
      </c>
      <c r="AD134" s="73">
        <v>21</v>
      </c>
      <c r="AE134" s="73">
        <v>17</v>
      </c>
      <c r="AF134" s="73">
        <f t="shared" si="13"/>
        <v>72</v>
      </c>
      <c r="AG134" s="73">
        <v>57</v>
      </c>
      <c r="AH134" s="73">
        <f t="shared" si="18"/>
        <v>5</v>
      </c>
      <c r="AI134" s="73">
        <f t="shared" si="18"/>
        <v>30</v>
      </c>
      <c r="AJ134" s="73">
        <f t="shared" si="18"/>
        <v>27</v>
      </c>
      <c r="AK134" s="73">
        <f t="shared" si="18"/>
        <v>51</v>
      </c>
      <c r="AL134" s="73">
        <f t="shared" si="18"/>
        <v>56</v>
      </c>
      <c r="AM134" s="73">
        <f t="shared" si="15"/>
        <v>169</v>
      </c>
      <c r="AN134" s="73">
        <v>5</v>
      </c>
      <c r="AO134" s="73">
        <v>24</v>
      </c>
      <c r="AP134" s="73">
        <v>23</v>
      </c>
      <c r="AQ134" s="73">
        <v>43</v>
      </c>
      <c r="AR134" s="73">
        <v>41</v>
      </c>
      <c r="AS134" s="73">
        <v>136</v>
      </c>
      <c r="AT134" s="73">
        <v>0</v>
      </c>
      <c r="AU134" s="73">
        <v>0</v>
      </c>
      <c r="AV134" s="73">
        <v>3</v>
      </c>
      <c r="AW134" s="73">
        <v>7</v>
      </c>
      <c r="AX134" s="73">
        <v>8</v>
      </c>
      <c r="AY134" s="73">
        <v>18</v>
      </c>
    </row>
    <row r="135" spans="1:51" s="24" customFormat="1" ht="22.9" customHeight="1">
      <c r="A135" s="73" t="s">
        <v>24</v>
      </c>
      <c r="B135" s="73" t="s">
        <v>53</v>
      </c>
      <c r="C135" s="73" t="s">
        <v>9</v>
      </c>
      <c r="D135" s="73" t="s">
        <v>10</v>
      </c>
      <c r="E135" s="28" t="s">
        <v>26</v>
      </c>
      <c r="F135" s="73">
        <v>2</v>
      </c>
      <c r="G135" s="73" t="s">
        <v>27</v>
      </c>
      <c r="H135" s="73" t="s">
        <v>28</v>
      </c>
      <c r="I135" s="73" t="s">
        <v>29</v>
      </c>
      <c r="J135" s="26">
        <v>43444</v>
      </c>
      <c r="K135" s="73">
        <v>10</v>
      </c>
      <c r="L135" s="73">
        <v>12</v>
      </c>
      <c r="M135" s="73">
        <v>2018</v>
      </c>
      <c r="N135" s="27">
        <f t="shared" si="19"/>
        <v>43444.000220240065</v>
      </c>
      <c r="O135" s="26">
        <v>43449</v>
      </c>
      <c r="P135" s="73">
        <v>15</v>
      </c>
      <c r="Q135" s="73">
        <v>12</v>
      </c>
      <c r="R135" s="73">
        <v>2018</v>
      </c>
      <c r="S135" s="27">
        <f t="shared" si="20"/>
        <v>43449.000141582896</v>
      </c>
      <c r="T135" s="73">
        <v>12</v>
      </c>
      <c r="U135" s="73">
        <v>9</v>
      </c>
      <c r="V135" s="73">
        <v>18</v>
      </c>
      <c r="W135" s="73">
        <v>22</v>
      </c>
      <c r="X135" s="73">
        <v>22</v>
      </c>
      <c r="Y135" s="73">
        <f t="shared" si="17"/>
        <v>83</v>
      </c>
      <c r="Z135" s="73">
        <v>68</v>
      </c>
      <c r="AA135" s="73">
        <v>5</v>
      </c>
      <c r="AB135" s="73">
        <v>5</v>
      </c>
      <c r="AC135" s="73">
        <v>11</v>
      </c>
      <c r="AD135" s="73">
        <v>14</v>
      </c>
      <c r="AE135" s="73">
        <v>13</v>
      </c>
      <c r="AF135" s="73">
        <f t="shared" si="13"/>
        <v>48</v>
      </c>
      <c r="AG135" s="73">
        <v>37</v>
      </c>
      <c r="AH135" s="73">
        <f t="shared" si="18"/>
        <v>17</v>
      </c>
      <c r="AI135" s="73">
        <f t="shared" si="18"/>
        <v>14</v>
      </c>
      <c r="AJ135" s="73">
        <f t="shared" si="18"/>
        <v>29</v>
      </c>
      <c r="AK135" s="73">
        <f t="shared" si="18"/>
        <v>36</v>
      </c>
      <c r="AL135" s="73">
        <f t="shared" si="18"/>
        <v>35</v>
      </c>
      <c r="AM135" s="73">
        <f t="shared" si="15"/>
        <v>131</v>
      </c>
      <c r="AN135" s="73">
        <v>13</v>
      </c>
      <c r="AO135" s="73">
        <v>11</v>
      </c>
      <c r="AP135" s="73">
        <v>23</v>
      </c>
      <c r="AQ135" s="73">
        <v>28</v>
      </c>
      <c r="AR135" s="73">
        <v>30</v>
      </c>
      <c r="AS135" s="73">
        <v>105</v>
      </c>
      <c r="AT135" s="73">
        <v>0</v>
      </c>
      <c r="AU135" s="73">
        <v>0</v>
      </c>
      <c r="AV135" s="73">
        <v>1</v>
      </c>
      <c r="AW135" s="73">
        <v>14</v>
      </c>
      <c r="AX135" s="73">
        <v>13</v>
      </c>
      <c r="AY135" s="73">
        <v>28</v>
      </c>
    </row>
    <row r="136" spans="1:51" s="24" customFormat="1" ht="22.9" customHeight="1">
      <c r="A136" s="73" t="s">
        <v>24</v>
      </c>
      <c r="B136" s="73" t="s">
        <v>51</v>
      </c>
      <c r="C136" s="73" t="s">
        <v>9</v>
      </c>
      <c r="D136" s="73" t="s">
        <v>10</v>
      </c>
      <c r="E136" s="28" t="s">
        <v>26</v>
      </c>
      <c r="F136" s="73">
        <v>2</v>
      </c>
      <c r="G136" s="73" t="s">
        <v>32</v>
      </c>
      <c r="H136" s="73" t="s">
        <v>33</v>
      </c>
      <c r="I136" s="73" t="s">
        <v>29</v>
      </c>
      <c r="J136" s="26">
        <v>43444</v>
      </c>
      <c r="K136" s="73">
        <v>10</v>
      </c>
      <c r="L136" s="73">
        <v>12</v>
      </c>
      <c r="M136" s="73">
        <v>2018</v>
      </c>
      <c r="N136" s="27">
        <f t="shared" si="19"/>
        <v>43444.000220240065</v>
      </c>
      <c r="O136" s="26">
        <v>43449</v>
      </c>
      <c r="P136" s="73">
        <v>15</v>
      </c>
      <c r="Q136" s="73">
        <v>12</v>
      </c>
      <c r="R136" s="73">
        <v>2018</v>
      </c>
      <c r="S136" s="27">
        <f t="shared" si="20"/>
        <v>43449.000141582896</v>
      </c>
      <c r="T136" s="73">
        <v>5</v>
      </c>
      <c r="U136" s="73">
        <v>10</v>
      </c>
      <c r="V136" s="73">
        <v>8</v>
      </c>
      <c r="W136" s="73">
        <v>12</v>
      </c>
      <c r="X136" s="73">
        <v>18</v>
      </c>
      <c r="Y136" s="73">
        <f t="shared" si="17"/>
        <v>53</v>
      </c>
      <c r="Z136" s="73">
        <v>33</v>
      </c>
      <c r="AA136" s="73">
        <v>2</v>
      </c>
      <c r="AB136" s="73">
        <v>2</v>
      </c>
      <c r="AC136" s="73">
        <v>4</v>
      </c>
      <c r="AD136" s="73">
        <v>0</v>
      </c>
      <c r="AE136" s="73">
        <v>3</v>
      </c>
      <c r="AF136" s="73">
        <f t="shared" si="13"/>
        <v>11</v>
      </c>
      <c r="AG136" s="73">
        <v>5</v>
      </c>
      <c r="AH136" s="73">
        <f t="shared" si="18"/>
        <v>7</v>
      </c>
      <c r="AI136" s="73">
        <f t="shared" si="18"/>
        <v>12</v>
      </c>
      <c r="AJ136" s="73">
        <f t="shared" si="18"/>
        <v>12</v>
      </c>
      <c r="AK136" s="73">
        <f t="shared" si="18"/>
        <v>12</v>
      </c>
      <c r="AL136" s="73">
        <f t="shared" si="18"/>
        <v>21</v>
      </c>
      <c r="AM136" s="73">
        <f t="shared" si="15"/>
        <v>64</v>
      </c>
      <c r="AN136" s="73">
        <v>7</v>
      </c>
      <c r="AO136" s="73">
        <v>6</v>
      </c>
      <c r="AP136" s="73">
        <v>8</v>
      </c>
      <c r="AQ136" s="73">
        <v>6</v>
      </c>
      <c r="AR136" s="73">
        <v>11</v>
      </c>
      <c r="AS136" s="73">
        <v>38</v>
      </c>
      <c r="AT136" s="73">
        <v>1</v>
      </c>
      <c r="AU136" s="73">
        <v>3</v>
      </c>
      <c r="AV136" s="73">
        <v>4</v>
      </c>
      <c r="AW136" s="73">
        <v>11</v>
      </c>
      <c r="AX136" s="73">
        <v>7</v>
      </c>
      <c r="AY136" s="73">
        <v>26</v>
      </c>
    </row>
    <row r="137" spans="1:51" s="24" customFormat="1" ht="22.9" customHeight="1">
      <c r="A137" s="73" t="s">
        <v>24</v>
      </c>
      <c r="B137" s="73" t="s">
        <v>52</v>
      </c>
      <c r="C137" s="73" t="s">
        <v>9</v>
      </c>
      <c r="D137" s="73" t="s">
        <v>10</v>
      </c>
      <c r="E137" s="28" t="s">
        <v>26</v>
      </c>
      <c r="F137" s="73">
        <v>2</v>
      </c>
      <c r="G137" s="73" t="s">
        <v>32</v>
      </c>
      <c r="H137" s="73" t="s">
        <v>33</v>
      </c>
      <c r="I137" s="73" t="s">
        <v>29</v>
      </c>
      <c r="J137" s="26">
        <v>43444</v>
      </c>
      <c r="K137" s="73">
        <v>10</v>
      </c>
      <c r="L137" s="73">
        <v>12</v>
      </c>
      <c r="M137" s="73">
        <v>2018</v>
      </c>
      <c r="N137" s="27">
        <f t="shared" si="19"/>
        <v>43444.000220240065</v>
      </c>
      <c r="O137" s="26">
        <v>43449</v>
      </c>
      <c r="P137" s="73">
        <v>15</v>
      </c>
      <c r="Q137" s="73">
        <v>12</v>
      </c>
      <c r="R137" s="73">
        <v>2018</v>
      </c>
      <c r="S137" s="27">
        <f t="shared" si="20"/>
        <v>43449.000141582896</v>
      </c>
      <c r="T137" s="73">
        <v>23</v>
      </c>
      <c r="U137" s="73">
        <v>15</v>
      </c>
      <c r="V137" s="73">
        <v>22</v>
      </c>
      <c r="W137" s="73">
        <v>19</v>
      </c>
      <c r="X137" s="73">
        <v>5</v>
      </c>
      <c r="Y137" s="73">
        <f t="shared" si="17"/>
        <v>84</v>
      </c>
      <c r="Z137" s="73">
        <v>64</v>
      </c>
      <c r="AA137" s="73">
        <v>0</v>
      </c>
      <c r="AB137" s="73">
        <v>1</v>
      </c>
      <c r="AC137" s="73">
        <v>5</v>
      </c>
      <c r="AD137" s="73">
        <v>6</v>
      </c>
      <c r="AE137" s="73">
        <v>1</v>
      </c>
      <c r="AF137" s="73">
        <f t="shared" si="13"/>
        <v>13</v>
      </c>
      <c r="AG137" s="73">
        <v>7</v>
      </c>
      <c r="AH137" s="73">
        <f t="shared" si="18"/>
        <v>23</v>
      </c>
      <c r="AI137" s="73">
        <f t="shared" si="18"/>
        <v>16</v>
      </c>
      <c r="AJ137" s="73">
        <f t="shared" si="18"/>
        <v>27</v>
      </c>
      <c r="AK137" s="73">
        <f t="shared" si="18"/>
        <v>25</v>
      </c>
      <c r="AL137" s="73">
        <f t="shared" si="18"/>
        <v>6</v>
      </c>
      <c r="AM137" s="73">
        <f t="shared" si="15"/>
        <v>97</v>
      </c>
      <c r="AN137" s="73">
        <v>20</v>
      </c>
      <c r="AO137" s="73">
        <v>13</v>
      </c>
      <c r="AP137" s="73">
        <v>16</v>
      </c>
      <c r="AQ137" s="73">
        <v>18</v>
      </c>
      <c r="AR137" s="73">
        <v>4</v>
      </c>
      <c r="AS137" s="73">
        <v>71</v>
      </c>
      <c r="AT137" s="73">
        <v>0</v>
      </c>
      <c r="AU137" s="73">
        <v>3</v>
      </c>
      <c r="AV137" s="73">
        <v>6</v>
      </c>
      <c r="AW137" s="73">
        <v>17</v>
      </c>
      <c r="AX137" s="73">
        <v>7</v>
      </c>
      <c r="AY137" s="73">
        <v>33</v>
      </c>
    </row>
    <row r="138" spans="1:51" s="24" customFormat="1" ht="22.9" customHeight="1">
      <c r="A138" s="73" t="s">
        <v>35</v>
      </c>
      <c r="B138" s="73" t="s">
        <v>30</v>
      </c>
      <c r="C138" s="73" t="s">
        <v>9</v>
      </c>
      <c r="D138" s="73" t="s">
        <v>10</v>
      </c>
      <c r="E138" s="28" t="s">
        <v>26</v>
      </c>
      <c r="F138" s="73">
        <v>2</v>
      </c>
      <c r="G138" s="73" t="s">
        <v>27</v>
      </c>
      <c r="H138" s="73" t="s">
        <v>28</v>
      </c>
      <c r="I138" s="73" t="s">
        <v>29</v>
      </c>
      <c r="J138" s="26">
        <v>43451</v>
      </c>
      <c r="K138" s="73">
        <v>17</v>
      </c>
      <c r="L138" s="73">
        <v>12</v>
      </c>
      <c r="M138" s="73">
        <v>2018</v>
      </c>
      <c r="N138" s="27">
        <f t="shared" si="19"/>
        <v>43451.000220240065</v>
      </c>
      <c r="O138" s="26">
        <v>43456</v>
      </c>
      <c r="P138" s="73">
        <v>22</v>
      </c>
      <c r="Q138" s="73">
        <v>12</v>
      </c>
      <c r="R138" s="73">
        <v>2018</v>
      </c>
      <c r="S138" s="27">
        <f t="shared" si="20"/>
        <v>43456.000141582896</v>
      </c>
      <c r="T138" s="73">
        <v>4</v>
      </c>
      <c r="U138" s="73">
        <v>13</v>
      </c>
      <c r="V138" s="73">
        <v>10</v>
      </c>
      <c r="W138" s="73">
        <v>19</v>
      </c>
      <c r="X138" s="73">
        <v>24</v>
      </c>
      <c r="Y138" s="73">
        <f t="shared" si="17"/>
        <v>70</v>
      </c>
      <c r="Z138" s="73">
        <v>60</v>
      </c>
      <c r="AA138" s="73">
        <v>0</v>
      </c>
      <c r="AB138" s="73">
        <v>9</v>
      </c>
      <c r="AC138" s="73">
        <v>11</v>
      </c>
      <c r="AD138" s="73">
        <v>11</v>
      </c>
      <c r="AE138" s="73">
        <v>15</v>
      </c>
      <c r="AF138" s="73">
        <f t="shared" si="13"/>
        <v>46</v>
      </c>
      <c r="AG138" s="73">
        <v>34</v>
      </c>
      <c r="AH138" s="73">
        <f t="shared" si="18"/>
        <v>4</v>
      </c>
      <c r="AI138" s="73">
        <f t="shared" si="18"/>
        <v>22</v>
      </c>
      <c r="AJ138" s="73">
        <f t="shared" si="18"/>
        <v>21</v>
      </c>
      <c r="AK138" s="73">
        <f t="shared" si="18"/>
        <v>30</v>
      </c>
      <c r="AL138" s="73">
        <f t="shared" si="18"/>
        <v>39</v>
      </c>
      <c r="AM138" s="73">
        <f t="shared" si="15"/>
        <v>116</v>
      </c>
      <c r="AN138" s="73">
        <v>4</v>
      </c>
      <c r="AO138" s="73">
        <v>12</v>
      </c>
      <c r="AP138" s="73">
        <v>15</v>
      </c>
      <c r="AQ138" s="73">
        <v>27</v>
      </c>
      <c r="AR138" s="73">
        <v>36</v>
      </c>
      <c r="AS138" s="73">
        <v>94</v>
      </c>
      <c r="AT138" s="73">
        <v>0</v>
      </c>
      <c r="AU138" s="73">
        <v>0</v>
      </c>
      <c r="AV138" s="73">
        <v>2</v>
      </c>
      <c r="AW138" s="73">
        <v>12</v>
      </c>
      <c r="AX138" s="73">
        <v>11</v>
      </c>
      <c r="AY138" s="73">
        <v>25</v>
      </c>
    </row>
    <row r="139" spans="1:51" s="24" customFormat="1" ht="22.9" customHeight="1">
      <c r="A139" s="73" t="s">
        <v>35</v>
      </c>
      <c r="B139" s="73" t="s">
        <v>53</v>
      </c>
      <c r="C139" s="73" t="s">
        <v>9</v>
      </c>
      <c r="D139" s="73" t="s">
        <v>10</v>
      </c>
      <c r="E139" s="28" t="s">
        <v>26</v>
      </c>
      <c r="F139" s="73">
        <v>2</v>
      </c>
      <c r="G139" s="73" t="s">
        <v>27</v>
      </c>
      <c r="H139" s="73" t="s">
        <v>28</v>
      </c>
      <c r="I139" s="73" t="s">
        <v>29</v>
      </c>
      <c r="J139" s="26">
        <v>43451</v>
      </c>
      <c r="K139" s="73">
        <v>17</v>
      </c>
      <c r="L139" s="73">
        <v>12</v>
      </c>
      <c r="M139" s="73">
        <v>2018</v>
      </c>
      <c r="N139" s="27">
        <f t="shared" si="19"/>
        <v>43451.000220240065</v>
      </c>
      <c r="O139" s="26">
        <v>43456</v>
      </c>
      <c r="P139" s="73">
        <v>22</v>
      </c>
      <c r="Q139" s="73">
        <v>12</v>
      </c>
      <c r="R139" s="73">
        <v>2018</v>
      </c>
      <c r="S139" s="27">
        <f t="shared" si="20"/>
        <v>43456.000141582896</v>
      </c>
      <c r="T139" s="73">
        <v>11</v>
      </c>
      <c r="U139" s="73">
        <v>6</v>
      </c>
      <c r="V139" s="73">
        <v>17</v>
      </c>
      <c r="W139" s="73">
        <v>19</v>
      </c>
      <c r="X139" s="73">
        <v>17</v>
      </c>
      <c r="Y139" s="73">
        <f t="shared" ref="Y139:Y164" si="21">SUM(T139:X139)</f>
        <v>70</v>
      </c>
      <c r="Z139" s="73">
        <v>59</v>
      </c>
      <c r="AA139" s="73">
        <v>3</v>
      </c>
      <c r="AB139" s="73">
        <v>9</v>
      </c>
      <c r="AC139" s="73">
        <v>11</v>
      </c>
      <c r="AD139" s="73">
        <v>14</v>
      </c>
      <c r="AE139" s="73">
        <v>12</v>
      </c>
      <c r="AF139" s="73">
        <f t="shared" si="13"/>
        <v>49</v>
      </c>
      <c r="AG139" s="73">
        <v>36</v>
      </c>
      <c r="AH139" s="73">
        <f t="shared" ref="AH139:AL154" si="22">T139+AA139</f>
        <v>14</v>
      </c>
      <c r="AI139" s="73">
        <f t="shared" si="22"/>
        <v>15</v>
      </c>
      <c r="AJ139" s="73">
        <f t="shared" si="22"/>
        <v>28</v>
      </c>
      <c r="AK139" s="73">
        <f t="shared" si="22"/>
        <v>33</v>
      </c>
      <c r="AL139" s="73">
        <f t="shared" si="22"/>
        <v>29</v>
      </c>
      <c r="AM139" s="73">
        <f t="shared" si="15"/>
        <v>119</v>
      </c>
      <c r="AN139" s="73">
        <v>7</v>
      </c>
      <c r="AO139" s="73">
        <v>9</v>
      </c>
      <c r="AP139" s="73">
        <v>23</v>
      </c>
      <c r="AQ139" s="73">
        <v>30</v>
      </c>
      <c r="AR139" s="73">
        <v>26</v>
      </c>
      <c r="AS139" s="73">
        <v>95</v>
      </c>
      <c r="AT139" s="73">
        <v>0</v>
      </c>
      <c r="AU139" s="73">
        <v>0</v>
      </c>
      <c r="AV139" s="73">
        <v>1</v>
      </c>
      <c r="AW139" s="73">
        <v>8</v>
      </c>
      <c r="AX139" s="73">
        <v>14</v>
      </c>
      <c r="AY139" s="73">
        <v>23</v>
      </c>
    </row>
    <row r="140" spans="1:51" s="24" customFormat="1" ht="22.9" customHeight="1">
      <c r="A140" s="73" t="s">
        <v>35</v>
      </c>
      <c r="B140" s="73" t="s">
        <v>51</v>
      </c>
      <c r="C140" s="73" t="s">
        <v>9</v>
      </c>
      <c r="D140" s="73" t="s">
        <v>10</v>
      </c>
      <c r="E140" s="28" t="s">
        <v>26</v>
      </c>
      <c r="F140" s="73">
        <v>2</v>
      </c>
      <c r="G140" s="73" t="s">
        <v>32</v>
      </c>
      <c r="H140" s="73" t="s">
        <v>33</v>
      </c>
      <c r="I140" s="73" t="s">
        <v>29</v>
      </c>
      <c r="J140" s="26">
        <v>43451</v>
      </c>
      <c r="K140" s="73">
        <v>17</v>
      </c>
      <c r="L140" s="73">
        <v>12</v>
      </c>
      <c r="M140" s="73">
        <v>2018</v>
      </c>
      <c r="N140" s="27">
        <f t="shared" si="19"/>
        <v>43451.000220240065</v>
      </c>
      <c r="O140" s="26">
        <v>43456</v>
      </c>
      <c r="P140" s="73">
        <v>22</v>
      </c>
      <c r="Q140" s="73">
        <v>12</v>
      </c>
      <c r="R140" s="73">
        <v>2018</v>
      </c>
      <c r="S140" s="27">
        <f t="shared" si="20"/>
        <v>43456.000141582896</v>
      </c>
      <c r="T140" s="73">
        <v>3</v>
      </c>
      <c r="U140" s="73">
        <v>5</v>
      </c>
      <c r="V140" s="73">
        <v>4</v>
      </c>
      <c r="W140" s="73">
        <v>7</v>
      </c>
      <c r="X140" s="73">
        <v>4</v>
      </c>
      <c r="Y140" s="73">
        <f t="shared" si="21"/>
        <v>23</v>
      </c>
      <c r="Z140" s="73">
        <v>15</v>
      </c>
      <c r="AA140" s="73">
        <v>0</v>
      </c>
      <c r="AB140" s="73">
        <v>1</v>
      </c>
      <c r="AC140" s="73">
        <v>1</v>
      </c>
      <c r="AD140" s="73">
        <v>4</v>
      </c>
      <c r="AE140" s="73">
        <v>1</v>
      </c>
      <c r="AF140" s="73">
        <f t="shared" si="13"/>
        <v>7</v>
      </c>
      <c r="AG140" s="73">
        <v>4</v>
      </c>
      <c r="AH140" s="73">
        <f t="shared" si="22"/>
        <v>3</v>
      </c>
      <c r="AI140" s="73">
        <f t="shared" si="22"/>
        <v>6</v>
      </c>
      <c r="AJ140" s="73">
        <f t="shared" si="22"/>
        <v>5</v>
      </c>
      <c r="AK140" s="73">
        <f t="shared" si="22"/>
        <v>11</v>
      </c>
      <c r="AL140" s="73">
        <f t="shared" si="22"/>
        <v>5</v>
      </c>
      <c r="AM140" s="73">
        <f t="shared" si="15"/>
        <v>30</v>
      </c>
      <c r="AN140" s="73">
        <v>2</v>
      </c>
      <c r="AO140" s="73">
        <v>2</v>
      </c>
      <c r="AP140" s="73">
        <v>4</v>
      </c>
      <c r="AQ140" s="73">
        <v>6</v>
      </c>
      <c r="AR140" s="73">
        <v>5</v>
      </c>
      <c r="AS140" s="73">
        <v>19</v>
      </c>
      <c r="AT140" s="73">
        <v>0</v>
      </c>
      <c r="AU140" s="73">
        <v>1</v>
      </c>
      <c r="AV140" s="73">
        <v>2</v>
      </c>
      <c r="AW140" s="73">
        <v>2</v>
      </c>
      <c r="AX140" s="73">
        <v>3</v>
      </c>
      <c r="AY140" s="73">
        <v>8</v>
      </c>
    </row>
    <row r="141" spans="1:51" s="24" customFormat="1" ht="22.9" customHeight="1">
      <c r="A141" s="73" t="s">
        <v>35</v>
      </c>
      <c r="B141" s="73" t="s">
        <v>52</v>
      </c>
      <c r="C141" s="73" t="s">
        <v>9</v>
      </c>
      <c r="D141" s="73" t="s">
        <v>10</v>
      </c>
      <c r="E141" s="28" t="s">
        <v>26</v>
      </c>
      <c r="F141" s="73">
        <v>2</v>
      </c>
      <c r="G141" s="73" t="s">
        <v>32</v>
      </c>
      <c r="H141" s="73" t="s">
        <v>33</v>
      </c>
      <c r="I141" s="73" t="s">
        <v>29</v>
      </c>
      <c r="J141" s="26">
        <v>43451</v>
      </c>
      <c r="K141" s="73">
        <v>17</v>
      </c>
      <c r="L141" s="73">
        <v>12</v>
      </c>
      <c r="M141" s="73">
        <v>2018</v>
      </c>
      <c r="N141" s="27">
        <f t="shared" si="19"/>
        <v>43451.000220240065</v>
      </c>
      <c r="O141" s="26">
        <v>43456</v>
      </c>
      <c r="P141" s="73">
        <v>22</v>
      </c>
      <c r="Q141" s="73">
        <v>12</v>
      </c>
      <c r="R141" s="73">
        <v>2018</v>
      </c>
      <c r="S141" s="27">
        <f t="shared" si="20"/>
        <v>43456.000141582896</v>
      </c>
      <c r="T141" s="73">
        <v>4</v>
      </c>
      <c r="U141" s="73">
        <v>9</v>
      </c>
      <c r="V141" s="73">
        <v>12</v>
      </c>
      <c r="W141" s="73">
        <v>8</v>
      </c>
      <c r="X141" s="73">
        <v>8</v>
      </c>
      <c r="Y141" s="73">
        <f t="shared" si="21"/>
        <v>41</v>
      </c>
      <c r="Z141" s="73">
        <v>29</v>
      </c>
      <c r="AA141" s="73">
        <v>3</v>
      </c>
      <c r="AB141" s="73">
        <v>6</v>
      </c>
      <c r="AC141" s="73">
        <v>8</v>
      </c>
      <c r="AD141" s="73">
        <v>4</v>
      </c>
      <c r="AE141" s="73">
        <v>5</v>
      </c>
      <c r="AF141" s="73">
        <f t="shared" si="13"/>
        <v>26</v>
      </c>
      <c r="AG141" s="73">
        <v>14</v>
      </c>
      <c r="AH141" s="73">
        <f t="shared" si="22"/>
        <v>7</v>
      </c>
      <c r="AI141" s="73">
        <f t="shared" si="22"/>
        <v>15</v>
      </c>
      <c r="AJ141" s="73">
        <f t="shared" si="22"/>
        <v>20</v>
      </c>
      <c r="AK141" s="73">
        <f t="shared" si="22"/>
        <v>12</v>
      </c>
      <c r="AL141" s="73">
        <f t="shared" si="22"/>
        <v>13</v>
      </c>
      <c r="AM141" s="73">
        <f t="shared" si="15"/>
        <v>67</v>
      </c>
      <c r="AN141" s="73">
        <v>5</v>
      </c>
      <c r="AO141" s="73">
        <v>10</v>
      </c>
      <c r="AP141" s="73">
        <v>12</v>
      </c>
      <c r="AQ141" s="73">
        <v>7</v>
      </c>
      <c r="AR141" s="73">
        <v>9</v>
      </c>
      <c r="AS141" s="73">
        <v>43</v>
      </c>
      <c r="AT141" s="73">
        <v>2</v>
      </c>
      <c r="AU141" s="73">
        <v>3</v>
      </c>
      <c r="AV141" s="73">
        <v>4</v>
      </c>
      <c r="AW141" s="73">
        <v>9</v>
      </c>
      <c r="AX141" s="73">
        <v>5</v>
      </c>
      <c r="AY141" s="73">
        <v>23</v>
      </c>
    </row>
    <row r="142" spans="1:51" s="24" customFormat="1" ht="22.9" customHeight="1">
      <c r="A142" s="73" t="s">
        <v>35</v>
      </c>
      <c r="B142" s="73" t="s">
        <v>61</v>
      </c>
      <c r="C142" s="73" t="s">
        <v>9</v>
      </c>
      <c r="D142" s="73" t="s">
        <v>10</v>
      </c>
      <c r="E142" s="28" t="s">
        <v>62</v>
      </c>
      <c r="F142" s="73">
        <v>7</v>
      </c>
      <c r="G142" s="73" t="s">
        <v>63</v>
      </c>
      <c r="H142" s="73" t="s">
        <v>64</v>
      </c>
      <c r="I142" s="73" t="s">
        <v>58</v>
      </c>
      <c r="J142" s="26">
        <v>43448</v>
      </c>
      <c r="K142" s="73">
        <v>14</v>
      </c>
      <c r="L142" s="73">
        <v>12</v>
      </c>
      <c r="M142" s="73">
        <v>2018</v>
      </c>
      <c r="N142" s="27">
        <f t="shared" si="19"/>
        <v>43448.000220240065</v>
      </c>
      <c r="O142" s="26">
        <v>43453</v>
      </c>
      <c r="P142" s="73">
        <v>19</v>
      </c>
      <c r="Q142" s="73">
        <v>12</v>
      </c>
      <c r="R142" s="73">
        <v>2018</v>
      </c>
      <c r="S142" s="27">
        <f t="shared" si="20"/>
        <v>43453.000141582896</v>
      </c>
      <c r="T142" s="73">
        <v>15</v>
      </c>
      <c r="U142" s="73">
        <v>14</v>
      </c>
      <c r="V142" s="73">
        <v>20</v>
      </c>
      <c r="W142" s="73">
        <v>24</v>
      </c>
      <c r="X142" s="73">
        <v>15</v>
      </c>
      <c r="Y142" s="73">
        <f t="shared" si="21"/>
        <v>88</v>
      </c>
      <c r="Z142" s="73">
        <v>27</v>
      </c>
      <c r="AA142" s="73">
        <v>11</v>
      </c>
      <c r="AB142" s="73">
        <v>18</v>
      </c>
      <c r="AC142" s="73">
        <v>23</v>
      </c>
      <c r="AD142" s="73">
        <v>14</v>
      </c>
      <c r="AE142" s="73">
        <v>28</v>
      </c>
      <c r="AF142" s="73">
        <f t="shared" si="13"/>
        <v>94</v>
      </c>
      <c r="AG142" s="73">
        <v>39</v>
      </c>
      <c r="AH142" s="73">
        <f t="shared" si="22"/>
        <v>26</v>
      </c>
      <c r="AI142" s="73">
        <f t="shared" si="22"/>
        <v>32</v>
      </c>
      <c r="AJ142" s="73">
        <f t="shared" si="22"/>
        <v>43</v>
      </c>
      <c r="AK142" s="73">
        <f t="shared" si="22"/>
        <v>38</v>
      </c>
      <c r="AL142" s="73">
        <f t="shared" si="22"/>
        <v>43</v>
      </c>
      <c r="AM142" s="73">
        <f t="shared" si="15"/>
        <v>182</v>
      </c>
      <c r="AN142" s="73">
        <v>5</v>
      </c>
      <c r="AO142" s="73">
        <v>8</v>
      </c>
      <c r="AP142" s="73">
        <v>15</v>
      </c>
      <c r="AQ142" s="73">
        <v>22</v>
      </c>
      <c r="AR142" s="73">
        <v>16</v>
      </c>
      <c r="AS142" s="73">
        <v>66</v>
      </c>
      <c r="AT142" s="73">
        <v>0</v>
      </c>
      <c r="AU142" s="73">
        <v>2</v>
      </c>
      <c r="AV142" s="73">
        <v>3</v>
      </c>
      <c r="AW142" s="73">
        <v>16</v>
      </c>
      <c r="AX142" s="73">
        <v>20</v>
      </c>
      <c r="AY142" s="73">
        <v>41</v>
      </c>
    </row>
    <row r="143" spans="1:51" s="24" customFormat="1" ht="22.9" customHeight="1">
      <c r="A143" s="73" t="s">
        <v>35</v>
      </c>
      <c r="B143" s="73" t="s">
        <v>60</v>
      </c>
      <c r="C143" s="73" t="s">
        <v>9</v>
      </c>
      <c r="D143" s="73" t="s">
        <v>10</v>
      </c>
      <c r="E143" s="28" t="s">
        <v>62</v>
      </c>
      <c r="F143" s="73">
        <v>7</v>
      </c>
      <c r="G143" s="73" t="s">
        <v>63</v>
      </c>
      <c r="H143" s="73" t="s">
        <v>64</v>
      </c>
      <c r="I143" s="73" t="s">
        <v>58</v>
      </c>
      <c r="J143" s="26">
        <v>43448</v>
      </c>
      <c r="K143" s="73">
        <v>14</v>
      </c>
      <c r="L143" s="73">
        <v>12</v>
      </c>
      <c r="M143" s="73">
        <v>2018</v>
      </c>
      <c r="N143" s="27">
        <f t="shared" si="19"/>
        <v>43448.000220240065</v>
      </c>
      <c r="O143" s="26">
        <v>43453</v>
      </c>
      <c r="P143" s="73">
        <v>19</v>
      </c>
      <c r="Q143" s="73">
        <v>12</v>
      </c>
      <c r="R143" s="73">
        <v>2018</v>
      </c>
      <c r="S143" s="27">
        <f t="shared" si="20"/>
        <v>43453.000141582896</v>
      </c>
      <c r="T143" s="73">
        <v>5</v>
      </c>
      <c r="U143" s="73">
        <v>9</v>
      </c>
      <c r="V143" s="73">
        <v>14</v>
      </c>
      <c r="W143" s="73">
        <v>29</v>
      </c>
      <c r="X143" s="73">
        <v>36</v>
      </c>
      <c r="Y143" s="73">
        <f t="shared" si="21"/>
        <v>93</v>
      </c>
      <c r="Z143" s="73">
        <v>78</v>
      </c>
      <c r="AA143" s="73">
        <v>11</v>
      </c>
      <c r="AB143" s="73">
        <v>1</v>
      </c>
      <c r="AC143" s="73">
        <v>5</v>
      </c>
      <c r="AD143" s="73">
        <v>12</v>
      </c>
      <c r="AE143" s="73">
        <v>11</v>
      </c>
      <c r="AF143" s="73">
        <f t="shared" si="13"/>
        <v>40</v>
      </c>
      <c r="AG143" s="73">
        <v>29</v>
      </c>
      <c r="AH143" s="73">
        <f t="shared" si="22"/>
        <v>16</v>
      </c>
      <c r="AI143" s="73">
        <f t="shared" si="22"/>
        <v>10</v>
      </c>
      <c r="AJ143" s="73">
        <f t="shared" si="22"/>
        <v>19</v>
      </c>
      <c r="AK143" s="73">
        <f t="shared" si="22"/>
        <v>41</v>
      </c>
      <c r="AL143" s="73">
        <f t="shared" si="22"/>
        <v>47</v>
      </c>
      <c r="AM143" s="73">
        <f t="shared" si="15"/>
        <v>133</v>
      </c>
      <c r="AN143" s="73">
        <v>6</v>
      </c>
      <c r="AO143" s="73">
        <v>7</v>
      </c>
      <c r="AP143" s="73">
        <v>12</v>
      </c>
      <c r="AQ143" s="73">
        <v>38</v>
      </c>
      <c r="AR143" s="73">
        <v>44</v>
      </c>
      <c r="AS143" s="73">
        <v>107</v>
      </c>
      <c r="AT143" s="73">
        <v>0</v>
      </c>
      <c r="AU143" s="73">
        <v>1</v>
      </c>
      <c r="AV143" s="73">
        <v>5</v>
      </c>
      <c r="AW143" s="73">
        <v>12</v>
      </c>
      <c r="AX143" s="73">
        <v>14</v>
      </c>
      <c r="AY143" s="73">
        <v>32</v>
      </c>
    </row>
    <row r="144" spans="1:51" s="24" customFormat="1" ht="22.9" customHeight="1">
      <c r="A144" s="73" t="s">
        <v>35</v>
      </c>
      <c r="B144" s="73" t="s">
        <v>65</v>
      </c>
      <c r="C144" s="73" t="s">
        <v>9</v>
      </c>
      <c r="D144" s="73" t="s">
        <v>10</v>
      </c>
      <c r="E144" s="28" t="s">
        <v>62</v>
      </c>
      <c r="F144" s="73">
        <v>7</v>
      </c>
      <c r="G144" s="73" t="s">
        <v>63</v>
      </c>
      <c r="H144" s="73" t="s">
        <v>64</v>
      </c>
      <c r="I144" s="73" t="s">
        <v>58</v>
      </c>
      <c r="J144" s="26">
        <v>43448</v>
      </c>
      <c r="K144" s="73">
        <v>14</v>
      </c>
      <c r="L144" s="73">
        <v>12</v>
      </c>
      <c r="M144" s="73">
        <v>2018</v>
      </c>
      <c r="N144" s="27">
        <f t="shared" si="19"/>
        <v>43448.000220240065</v>
      </c>
      <c r="O144" s="26">
        <v>43453</v>
      </c>
      <c r="P144" s="73">
        <v>19</v>
      </c>
      <c r="Q144" s="73">
        <v>12</v>
      </c>
      <c r="R144" s="73">
        <v>2018</v>
      </c>
      <c r="S144" s="27">
        <f t="shared" si="20"/>
        <v>43453.000141582896</v>
      </c>
      <c r="T144" s="73">
        <v>12</v>
      </c>
      <c r="U144" s="73">
        <v>14</v>
      </c>
      <c r="V144" s="73">
        <v>17</v>
      </c>
      <c r="W144" s="73">
        <v>14</v>
      </c>
      <c r="X144" s="73">
        <v>34</v>
      </c>
      <c r="Y144" s="73">
        <f t="shared" si="21"/>
        <v>91</v>
      </c>
      <c r="Z144" s="73">
        <v>62</v>
      </c>
      <c r="AA144" s="73">
        <v>16</v>
      </c>
      <c r="AB144" s="73">
        <v>17</v>
      </c>
      <c r="AC144" s="73">
        <v>15</v>
      </c>
      <c r="AD144" s="73">
        <v>26</v>
      </c>
      <c r="AE144" s="73">
        <v>29</v>
      </c>
      <c r="AF144" s="73">
        <f t="shared" si="13"/>
        <v>103</v>
      </c>
      <c r="AG144" s="73">
        <v>47</v>
      </c>
      <c r="AH144" s="73">
        <f t="shared" si="22"/>
        <v>28</v>
      </c>
      <c r="AI144" s="73">
        <f t="shared" si="22"/>
        <v>31</v>
      </c>
      <c r="AJ144" s="73">
        <f t="shared" si="22"/>
        <v>32</v>
      </c>
      <c r="AK144" s="73">
        <f t="shared" si="22"/>
        <v>40</v>
      </c>
      <c r="AL144" s="73">
        <f t="shared" si="22"/>
        <v>63</v>
      </c>
      <c r="AM144" s="73">
        <f t="shared" si="15"/>
        <v>194</v>
      </c>
      <c r="AN144" s="73">
        <v>4</v>
      </c>
      <c r="AO144" s="73">
        <v>8</v>
      </c>
      <c r="AP144" s="73">
        <v>20</v>
      </c>
      <c r="AQ144" s="73">
        <v>34</v>
      </c>
      <c r="AR144" s="73">
        <v>43</v>
      </c>
      <c r="AS144" s="73">
        <v>109</v>
      </c>
      <c r="AT144" s="73">
        <v>1</v>
      </c>
      <c r="AU144" s="73">
        <v>3</v>
      </c>
      <c r="AV144" s="73">
        <v>4</v>
      </c>
      <c r="AW144" s="73">
        <v>13</v>
      </c>
      <c r="AX144" s="73">
        <v>15</v>
      </c>
      <c r="AY144" s="73">
        <v>36</v>
      </c>
    </row>
    <row r="145" spans="1:51" s="24" customFormat="1" ht="22.9" customHeight="1">
      <c r="A145" s="73" t="s">
        <v>35</v>
      </c>
      <c r="B145" s="73" t="s">
        <v>55</v>
      </c>
      <c r="C145" s="73" t="s">
        <v>9</v>
      </c>
      <c r="D145" s="73" t="s">
        <v>10</v>
      </c>
      <c r="E145" s="73" t="s">
        <v>62</v>
      </c>
      <c r="F145" s="73">
        <v>7</v>
      </c>
      <c r="G145" s="73" t="s">
        <v>63</v>
      </c>
      <c r="H145" s="73" t="s">
        <v>64</v>
      </c>
      <c r="I145" s="73" t="s">
        <v>58</v>
      </c>
      <c r="J145" s="26">
        <v>43448</v>
      </c>
      <c r="K145" s="73">
        <v>14</v>
      </c>
      <c r="L145" s="73">
        <v>12</v>
      </c>
      <c r="M145" s="73">
        <v>2018</v>
      </c>
      <c r="N145" s="27">
        <f t="shared" si="19"/>
        <v>43448.000220240065</v>
      </c>
      <c r="O145" s="26">
        <v>43453</v>
      </c>
      <c r="P145" s="73">
        <v>19</v>
      </c>
      <c r="Q145" s="73">
        <v>12</v>
      </c>
      <c r="R145" s="73">
        <v>2018</v>
      </c>
      <c r="S145" s="27">
        <f t="shared" si="20"/>
        <v>43453.000141582896</v>
      </c>
      <c r="T145" s="73">
        <v>5</v>
      </c>
      <c r="U145" s="73">
        <v>11</v>
      </c>
      <c r="V145" s="73">
        <v>7</v>
      </c>
      <c r="W145" s="73">
        <v>26</v>
      </c>
      <c r="X145" s="73">
        <v>32</v>
      </c>
      <c r="Y145" s="73">
        <f t="shared" si="21"/>
        <v>81</v>
      </c>
      <c r="Z145" s="73">
        <v>74</v>
      </c>
      <c r="AA145" s="73">
        <v>8</v>
      </c>
      <c r="AB145" s="73">
        <v>3</v>
      </c>
      <c r="AC145" s="73">
        <v>6</v>
      </c>
      <c r="AD145" s="73">
        <v>9</v>
      </c>
      <c r="AE145" s="73">
        <v>10</v>
      </c>
      <c r="AF145" s="73">
        <f t="shared" si="13"/>
        <v>36</v>
      </c>
      <c r="AG145" s="73">
        <v>23</v>
      </c>
      <c r="AH145" s="73">
        <f t="shared" si="22"/>
        <v>13</v>
      </c>
      <c r="AI145" s="73">
        <f t="shared" si="22"/>
        <v>14</v>
      </c>
      <c r="AJ145" s="73">
        <f t="shared" si="22"/>
        <v>13</v>
      </c>
      <c r="AK145" s="73">
        <f t="shared" si="22"/>
        <v>35</v>
      </c>
      <c r="AL145" s="73">
        <f t="shared" si="22"/>
        <v>42</v>
      </c>
      <c r="AM145" s="73">
        <f t="shared" si="15"/>
        <v>117</v>
      </c>
      <c r="AN145" s="73">
        <v>7</v>
      </c>
      <c r="AO145" s="73">
        <v>6</v>
      </c>
      <c r="AP145" s="73">
        <v>11</v>
      </c>
      <c r="AQ145" s="73">
        <v>34</v>
      </c>
      <c r="AR145" s="73">
        <v>39</v>
      </c>
      <c r="AS145" s="73">
        <v>97</v>
      </c>
      <c r="AT145" s="73">
        <v>1</v>
      </c>
      <c r="AU145" s="73">
        <v>0</v>
      </c>
      <c r="AV145" s="73">
        <v>3</v>
      </c>
      <c r="AW145" s="73">
        <v>15</v>
      </c>
      <c r="AX145" s="73">
        <v>20</v>
      </c>
      <c r="AY145" s="73">
        <v>38</v>
      </c>
    </row>
    <row r="146" spans="1:51" s="24" customFormat="1" ht="22.9" customHeight="1">
      <c r="A146" s="73" t="s">
        <v>42</v>
      </c>
      <c r="B146" s="73" t="s">
        <v>30</v>
      </c>
      <c r="C146" s="73" t="s">
        <v>9</v>
      </c>
      <c r="D146" s="73" t="s">
        <v>10</v>
      </c>
      <c r="E146" s="73" t="s">
        <v>26</v>
      </c>
      <c r="F146" s="73">
        <v>2</v>
      </c>
      <c r="G146" s="73" t="s">
        <v>27</v>
      </c>
      <c r="H146" s="73" t="s">
        <v>28</v>
      </c>
      <c r="I146" s="73" t="s">
        <v>29</v>
      </c>
      <c r="J146" s="26">
        <v>43467</v>
      </c>
      <c r="K146" s="73">
        <v>2</v>
      </c>
      <c r="L146" s="73">
        <v>1</v>
      </c>
      <c r="M146" s="73">
        <v>2019</v>
      </c>
      <c r="N146" s="27">
        <f t="shared" si="19"/>
        <v>43467.000220240065</v>
      </c>
      <c r="O146" s="26">
        <v>43470</v>
      </c>
      <c r="P146" s="73">
        <v>5</v>
      </c>
      <c r="Q146" s="73">
        <v>1</v>
      </c>
      <c r="R146" s="73">
        <v>2019</v>
      </c>
      <c r="S146" s="27">
        <f t="shared" si="20"/>
        <v>43470.000141582896</v>
      </c>
      <c r="T146" s="73">
        <v>6</v>
      </c>
      <c r="U146" s="73">
        <v>10</v>
      </c>
      <c r="V146" s="73">
        <v>14</v>
      </c>
      <c r="W146" s="73">
        <v>22</v>
      </c>
      <c r="X146" s="73">
        <v>26</v>
      </c>
      <c r="Y146" s="73">
        <f t="shared" si="21"/>
        <v>78</v>
      </c>
      <c r="Z146" s="73">
        <v>66</v>
      </c>
      <c r="AA146" s="73">
        <v>3</v>
      </c>
      <c r="AB146" s="73">
        <v>5</v>
      </c>
      <c r="AC146" s="73">
        <v>12</v>
      </c>
      <c r="AD146" s="73">
        <v>11</v>
      </c>
      <c r="AE146" s="73">
        <v>10</v>
      </c>
      <c r="AF146" s="73">
        <f t="shared" si="13"/>
        <v>41</v>
      </c>
      <c r="AG146" s="73">
        <v>29</v>
      </c>
      <c r="AH146" s="73">
        <f t="shared" si="22"/>
        <v>9</v>
      </c>
      <c r="AI146" s="73">
        <f t="shared" si="22"/>
        <v>15</v>
      </c>
      <c r="AJ146" s="73">
        <f t="shared" si="22"/>
        <v>26</v>
      </c>
      <c r="AK146" s="73">
        <f t="shared" si="22"/>
        <v>33</v>
      </c>
      <c r="AL146" s="73">
        <f t="shared" si="22"/>
        <v>36</v>
      </c>
      <c r="AM146" s="73">
        <f t="shared" si="15"/>
        <v>119</v>
      </c>
      <c r="AN146" s="73">
        <v>6</v>
      </c>
      <c r="AO146" s="73">
        <v>10</v>
      </c>
      <c r="AP146" s="73">
        <v>20</v>
      </c>
      <c r="AQ146" s="73">
        <v>28</v>
      </c>
      <c r="AR146" s="73">
        <v>31</v>
      </c>
      <c r="AS146" s="73">
        <v>95</v>
      </c>
      <c r="AT146" s="73">
        <v>0</v>
      </c>
      <c r="AU146" s="73">
        <v>0</v>
      </c>
      <c r="AV146" s="73">
        <v>0</v>
      </c>
      <c r="AW146" s="73">
        <v>6</v>
      </c>
      <c r="AX146" s="73">
        <v>9</v>
      </c>
      <c r="AY146" s="73">
        <v>15</v>
      </c>
    </row>
    <row r="147" spans="1:51" s="24" customFormat="1" ht="22.9" customHeight="1">
      <c r="A147" s="73" t="s">
        <v>42</v>
      </c>
      <c r="B147" s="73" t="s">
        <v>51</v>
      </c>
      <c r="C147" s="73" t="s">
        <v>9</v>
      </c>
      <c r="D147" s="73" t="s">
        <v>10</v>
      </c>
      <c r="E147" s="73" t="s">
        <v>26</v>
      </c>
      <c r="F147" s="73">
        <v>2</v>
      </c>
      <c r="G147" s="73" t="s">
        <v>32</v>
      </c>
      <c r="H147" s="73" t="s">
        <v>33</v>
      </c>
      <c r="I147" s="73" t="s">
        <v>29</v>
      </c>
      <c r="J147" s="26">
        <v>43467</v>
      </c>
      <c r="K147" s="73">
        <v>2</v>
      </c>
      <c r="L147" s="73">
        <v>1</v>
      </c>
      <c r="M147" s="73">
        <v>2019</v>
      </c>
      <c r="N147" s="27">
        <f t="shared" si="19"/>
        <v>43467.000220240065</v>
      </c>
      <c r="O147" s="26">
        <v>43470</v>
      </c>
      <c r="P147" s="73">
        <v>5</v>
      </c>
      <c r="Q147" s="73">
        <v>1</v>
      </c>
      <c r="R147" s="73">
        <v>2019</v>
      </c>
      <c r="S147" s="27">
        <f t="shared" si="20"/>
        <v>43470.000141582896</v>
      </c>
      <c r="T147" s="73">
        <v>4</v>
      </c>
      <c r="U147" s="73">
        <v>7</v>
      </c>
      <c r="V147" s="73">
        <v>11</v>
      </c>
      <c r="W147" s="73">
        <v>5</v>
      </c>
      <c r="X147" s="73">
        <v>8</v>
      </c>
      <c r="Y147" s="73">
        <f t="shared" si="21"/>
        <v>35</v>
      </c>
      <c r="Z147" s="73">
        <v>21</v>
      </c>
      <c r="AA147" s="73">
        <v>4</v>
      </c>
      <c r="AB147" s="73">
        <v>3</v>
      </c>
      <c r="AC147" s="73">
        <v>6</v>
      </c>
      <c r="AD147" s="73">
        <v>6</v>
      </c>
      <c r="AE147" s="73">
        <v>6</v>
      </c>
      <c r="AF147" s="73">
        <f t="shared" si="13"/>
        <v>25</v>
      </c>
      <c r="AG147" s="73">
        <v>12</v>
      </c>
      <c r="AH147" s="73">
        <f t="shared" si="22"/>
        <v>8</v>
      </c>
      <c r="AI147" s="73">
        <f t="shared" si="22"/>
        <v>10</v>
      </c>
      <c r="AJ147" s="73">
        <f t="shared" si="22"/>
        <v>17</v>
      </c>
      <c r="AK147" s="73">
        <f t="shared" si="22"/>
        <v>11</v>
      </c>
      <c r="AL147" s="73">
        <f t="shared" si="22"/>
        <v>14</v>
      </c>
      <c r="AM147" s="73">
        <f t="shared" si="15"/>
        <v>60</v>
      </c>
      <c r="AN147" s="73">
        <v>4</v>
      </c>
      <c r="AO147" s="73">
        <v>5</v>
      </c>
      <c r="AP147" s="73">
        <v>9</v>
      </c>
      <c r="AQ147" s="73">
        <v>6</v>
      </c>
      <c r="AR147" s="73">
        <v>9</v>
      </c>
      <c r="AS147" s="73">
        <v>33</v>
      </c>
      <c r="AT147" s="73">
        <v>0</v>
      </c>
      <c r="AU147" s="73">
        <v>0</v>
      </c>
      <c r="AV147" s="73">
        <v>0</v>
      </c>
      <c r="AW147" s="73">
        <v>0</v>
      </c>
      <c r="AX147" s="73">
        <v>0</v>
      </c>
      <c r="AY147" s="73">
        <v>0</v>
      </c>
    </row>
    <row r="148" spans="1:51" s="24" customFormat="1" ht="22.9" customHeight="1">
      <c r="A148" s="73" t="s">
        <v>42</v>
      </c>
      <c r="B148" s="73" t="s">
        <v>52</v>
      </c>
      <c r="C148" s="73" t="s">
        <v>9</v>
      </c>
      <c r="D148" s="73" t="s">
        <v>10</v>
      </c>
      <c r="E148" s="73" t="s">
        <v>26</v>
      </c>
      <c r="F148" s="73">
        <v>2</v>
      </c>
      <c r="G148" s="73" t="s">
        <v>32</v>
      </c>
      <c r="H148" s="73" t="s">
        <v>33</v>
      </c>
      <c r="I148" s="73" t="s">
        <v>29</v>
      </c>
      <c r="J148" s="26">
        <v>43467</v>
      </c>
      <c r="K148" s="73">
        <v>2</v>
      </c>
      <c r="L148" s="73">
        <v>1</v>
      </c>
      <c r="M148" s="73">
        <v>2019</v>
      </c>
      <c r="N148" s="27">
        <f t="shared" si="19"/>
        <v>43467.000220240065</v>
      </c>
      <c r="O148" s="26">
        <v>43470</v>
      </c>
      <c r="P148" s="73">
        <v>5</v>
      </c>
      <c r="Q148" s="73">
        <v>1</v>
      </c>
      <c r="R148" s="73">
        <v>2019</v>
      </c>
      <c r="S148" s="27">
        <f t="shared" si="20"/>
        <v>43470.000141582896</v>
      </c>
      <c r="T148" s="73">
        <v>8</v>
      </c>
      <c r="U148" s="73">
        <v>13</v>
      </c>
      <c r="V148" s="73">
        <v>11</v>
      </c>
      <c r="W148" s="73">
        <v>11</v>
      </c>
      <c r="X148" s="73">
        <v>6</v>
      </c>
      <c r="Y148" s="73">
        <f t="shared" si="21"/>
        <v>49</v>
      </c>
      <c r="Z148" s="73">
        <v>28</v>
      </c>
      <c r="AA148" s="73">
        <v>3</v>
      </c>
      <c r="AB148" s="73">
        <v>3</v>
      </c>
      <c r="AC148" s="73">
        <v>2</v>
      </c>
      <c r="AD148" s="73">
        <v>1</v>
      </c>
      <c r="AE148" s="73">
        <v>0</v>
      </c>
      <c r="AF148" s="73">
        <f t="shared" si="13"/>
        <v>9</v>
      </c>
      <c r="AG148" s="73">
        <v>5</v>
      </c>
      <c r="AH148" s="73">
        <f t="shared" si="22"/>
        <v>11</v>
      </c>
      <c r="AI148" s="73">
        <f t="shared" si="22"/>
        <v>16</v>
      </c>
      <c r="AJ148" s="73">
        <f t="shared" si="22"/>
        <v>13</v>
      </c>
      <c r="AK148" s="73">
        <f t="shared" si="22"/>
        <v>12</v>
      </c>
      <c r="AL148" s="73">
        <f t="shared" si="22"/>
        <v>6</v>
      </c>
      <c r="AM148" s="73">
        <f t="shared" si="15"/>
        <v>58</v>
      </c>
      <c r="AN148" s="73">
        <v>8</v>
      </c>
      <c r="AO148" s="73">
        <v>9</v>
      </c>
      <c r="AP148" s="73">
        <v>8</v>
      </c>
      <c r="AQ148" s="73">
        <v>5</v>
      </c>
      <c r="AR148" s="73">
        <v>3</v>
      </c>
      <c r="AS148" s="73">
        <v>33</v>
      </c>
      <c r="AT148" s="73">
        <v>0</v>
      </c>
      <c r="AU148" s="73">
        <v>0</v>
      </c>
      <c r="AV148" s="73">
        <v>0</v>
      </c>
      <c r="AW148" s="73">
        <v>0</v>
      </c>
      <c r="AX148" s="73">
        <v>0</v>
      </c>
      <c r="AY148" s="73">
        <v>0</v>
      </c>
    </row>
    <row r="149" spans="1:51" s="24" customFormat="1" ht="22.9" customHeight="1">
      <c r="A149" s="73" t="s">
        <v>24</v>
      </c>
      <c r="B149" s="73" t="s">
        <v>30</v>
      </c>
      <c r="C149" s="73" t="s">
        <v>9</v>
      </c>
      <c r="D149" s="73" t="s">
        <v>10</v>
      </c>
      <c r="E149" s="73" t="s">
        <v>26</v>
      </c>
      <c r="F149" s="73">
        <v>2</v>
      </c>
      <c r="G149" s="73" t="s">
        <v>27</v>
      </c>
      <c r="H149" s="73" t="s">
        <v>28</v>
      </c>
      <c r="I149" s="73" t="s">
        <v>29</v>
      </c>
      <c r="J149" s="26">
        <v>43472</v>
      </c>
      <c r="K149" s="73">
        <v>7</v>
      </c>
      <c r="L149" s="73">
        <v>1</v>
      </c>
      <c r="M149" s="73">
        <v>2019</v>
      </c>
      <c r="N149" s="27">
        <f t="shared" si="19"/>
        <v>43472.000220240065</v>
      </c>
      <c r="O149" s="26">
        <v>43477</v>
      </c>
      <c r="P149" s="73">
        <v>12</v>
      </c>
      <c r="Q149" s="73">
        <v>1</v>
      </c>
      <c r="R149" s="73">
        <v>2019</v>
      </c>
      <c r="S149" s="27">
        <f t="shared" si="20"/>
        <v>43477.000141582896</v>
      </c>
      <c r="T149" s="73">
        <v>3</v>
      </c>
      <c r="U149" s="73">
        <v>12</v>
      </c>
      <c r="V149" s="73">
        <v>8</v>
      </c>
      <c r="W149" s="73">
        <v>27</v>
      </c>
      <c r="X149" s="73">
        <v>33</v>
      </c>
      <c r="Y149" s="73">
        <f t="shared" si="21"/>
        <v>83</v>
      </c>
      <c r="Z149" s="73">
        <v>68</v>
      </c>
      <c r="AA149" s="73">
        <v>13</v>
      </c>
      <c r="AB149" s="73">
        <v>16</v>
      </c>
      <c r="AC149" s="73">
        <v>15</v>
      </c>
      <c r="AD149" s="73">
        <v>21</v>
      </c>
      <c r="AE149" s="73">
        <v>20</v>
      </c>
      <c r="AF149" s="73">
        <f t="shared" si="13"/>
        <v>85</v>
      </c>
      <c r="AG149" s="73">
        <v>82</v>
      </c>
      <c r="AH149" s="73">
        <f t="shared" si="22"/>
        <v>16</v>
      </c>
      <c r="AI149" s="73">
        <f t="shared" si="22"/>
        <v>28</v>
      </c>
      <c r="AJ149" s="73">
        <f t="shared" si="22"/>
        <v>23</v>
      </c>
      <c r="AK149" s="73">
        <f t="shared" si="22"/>
        <v>48</v>
      </c>
      <c r="AL149" s="73">
        <f t="shared" si="22"/>
        <v>53</v>
      </c>
      <c r="AM149" s="73">
        <f t="shared" si="15"/>
        <v>168</v>
      </c>
      <c r="AN149" s="73">
        <v>11</v>
      </c>
      <c r="AO149" s="73">
        <v>22</v>
      </c>
      <c r="AP149" s="73">
        <v>22</v>
      </c>
      <c r="AQ149" s="73">
        <v>46</v>
      </c>
      <c r="AR149" s="73">
        <v>49</v>
      </c>
      <c r="AS149" s="73">
        <v>150</v>
      </c>
      <c r="AT149" s="73">
        <v>0</v>
      </c>
      <c r="AU149" s="73">
        <v>1</v>
      </c>
      <c r="AV149" s="73">
        <v>0</v>
      </c>
      <c r="AW149" s="73">
        <v>8</v>
      </c>
      <c r="AX149" s="73">
        <v>7</v>
      </c>
      <c r="AY149" s="73">
        <v>16</v>
      </c>
    </row>
    <row r="150" spans="1:51" s="24" customFormat="1" ht="22.9" customHeight="1">
      <c r="A150" s="73" t="s">
        <v>24</v>
      </c>
      <c r="B150" s="73" t="s">
        <v>51</v>
      </c>
      <c r="C150" s="73" t="s">
        <v>9</v>
      </c>
      <c r="D150" s="73" t="s">
        <v>10</v>
      </c>
      <c r="E150" s="73" t="s">
        <v>26</v>
      </c>
      <c r="F150" s="73">
        <v>2</v>
      </c>
      <c r="G150" s="73" t="s">
        <v>32</v>
      </c>
      <c r="H150" s="73" t="s">
        <v>33</v>
      </c>
      <c r="I150" s="73" t="s">
        <v>29</v>
      </c>
      <c r="J150" s="26">
        <v>43472</v>
      </c>
      <c r="K150" s="73">
        <v>7</v>
      </c>
      <c r="L150" s="73">
        <v>1</v>
      </c>
      <c r="M150" s="73">
        <v>2019</v>
      </c>
      <c r="N150" s="27">
        <f t="shared" si="19"/>
        <v>43472.000220240065</v>
      </c>
      <c r="O150" s="26">
        <v>43477</v>
      </c>
      <c r="P150" s="73">
        <v>12</v>
      </c>
      <c r="Q150" s="73">
        <v>1</v>
      </c>
      <c r="R150" s="73">
        <v>2019</v>
      </c>
      <c r="S150" s="27">
        <f t="shared" si="20"/>
        <v>43477.000141582896</v>
      </c>
      <c r="T150" s="73">
        <v>7</v>
      </c>
      <c r="U150" s="73">
        <v>5</v>
      </c>
      <c r="V150" s="73">
        <v>5</v>
      </c>
      <c r="W150" s="73">
        <v>9</v>
      </c>
      <c r="X150" s="73">
        <v>14</v>
      </c>
      <c r="Y150" s="73">
        <f t="shared" si="21"/>
        <v>40</v>
      </c>
      <c r="Z150" s="73">
        <v>24</v>
      </c>
      <c r="AA150" s="73">
        <v>4</v>
      </c>
      <c r="AB150" s="73">
        <v>5</v>
      </c>
      <c r="AC150" s="73">
        <v>3</v>
      </c>
      <c r="AD150" s="73">
        <v>3</v>
      </c>
      <c r="AE150" s="73">
        <v>9</v>
      </c>
      <c r="AF150" s="73">
        <f t="shared" si="13"/>
        <v>24</v>
      </c>
      <c r="AG150" s="73">
        <v>12</v>
      </c>
      <c r="AH150" s="73">
        <f t="shared" si="22"/>
        <v>11</v>
      </c>
      <c r="AI150" s="73">
        <f t="shared" si="22"/>
        <v>10</v>
      </c>
      <c r="AJ150" s="73">
        <f t="shared" si="22"/>
        <v>8</v>
      </c>
      <c r="AK150" s="73">
        <f t="shared" si="22"/>
        <v>12</v>
      </c>
      <c r="AL150" s="73">
        <f t="shared" si="22"/>
        <v>23</v>
      </c>
      <c r="AM150" s="73">
        <f t="shared" si="15"/>
        <v>64</v>
      </c>
      <c r="AN150" s="73">
        <v>6</v>
      </c>
      <c r="AO150" s="73">
        <v>5</v>
      </c>
      <c r="AP150" s="73">
        <v>4</v>
      </c>
      <c r="AQ150" s="73">
        <v>9</v>
      </c>
      <c r="AR150" s="73">
        <v>12</v>
      </c>
      <c r="AS150" s="73">
        <v>36</v>
      </c>
      <c r="AT150" s="73">
        <v>0</v>
      </c>
      <c r="AU150" s="73">
        <v>0</v>
      </c>
      <c r="AV150" s="73">
        <v>0</v>
      </c>
      <c r="AW150" s="73">
        <v>0</v>
      </c>
      <c r="AX150" s="73">
        <v>4</v>
      </c>
      <c r="AY150" s="73">
        <v>4</v>
      </c>
    </row>
    <row r="151" spans="1:51" s="24" customFormat="1" ht="22.9" customHeight="1">
      <c r="A151" s="73" t="s">
        <v>24</v>
      </c>
      <c r="B151" s="73" t="s">
        <v>52</v>
      </c>
      <c r="C151" s="73" t="s">
        <v>9</v>
      </c>
      <c r="D151" s="73" t="s">
        <v>10</v>
      </c>
      <c r="E151" s="73" t="s">
        <v>26</v>
      </c>
      <c r="F151" s="73">
        <v>2</v>
      </c>
      <c r="G151" s="73" t="s">
        <v>32</v>
      </c>
      <c r="H151" s="73" t="s">
        <v>33</v>
      </c>
      <c r="I151" s="73" t="s">
        <v>29</v>
      </c>
      <c r="J151" s="26">
        <v>43472</v>
      </c>
      <c r="K151" s="73">
        <v>7</v>
      </c>
      <c r="L151" s="73">
        <v>1</v>
      </c>
      <c r="M151" s="73">
        <v>2019</v>
      </c>
      <c r="N151" s="27">
        <f t="shared" si="19"/>
        <v>43472.000220240065</v>
      </c>
      <c r="O151" s="26">
        <v>43477</v>
      </c>
      <c r="P151" s="73">
        <v>12</v>
      </c>
      <c r="Q151" s="73">
        <v>1</v>
      </c>
      <c r="R151" s="73">
        <v>2019</v>
      </c>
      <c r="S151" s="27">
        <f t="shared" si="20"/>
        <v>43477.000141582896</v>
      </c>
      <c r="T151" s="73">
        <v>18</v>
      </c>
      <c r="U151" s="73">
        <v>20</v>
      </c>
      <c r="V151" s="73">
        <v>14</v>
      </c>
      <c r="W151" s="73">
        <v>15</v>
      </c>
      <c r="X151" s="73">
        <v>6</v>
      </c>
      <c r="Y151" s="73">
        <f t="shared" si="21"/>
        <v>73</v>
      </c>
      <c r="Z151" s="73">
        <v>43</v>
      </c>
      <c r="AA151" s="73">
        <v>1</v>
      </c>
      <c r="AB151" s="73">
        <v>4</v>
      </c>
      <c r="AC151" s="73">
        <v>4</v>
      </c>
      <c r="AD151" s="73">
        <v>5</v>
      </c>
      <c r="AE151" s="73">
        <v>0</v>
      </c>
      <c r="AF151" s="73">
        <f t="shared" si="13"/>
        <v>14</v>
      </c>
      <c r="AG151" s="73">
        <v>10</v>
      </c>
      <c r="AH151" s="73">
        <f t="shared" si="22"/>
        <v>19</v>
      </c>
      <c r="AI151" s="73">
        <f t="shared" si="22"/>
        <v>24</v>
      </c>
      <c r="AJ151" s="73">
        <f t="shared" si="22"/>
        <v>18</v>
      </c>
      <c r="AK151" s="73">
        <f t="shared" si="22"/>
        <v>20</v>
      </c>
      <c r="AL151" s="73">
        <f t="shared" si="22"/>
        <v>6</v>
      </c>
      <c r="AM151" s="73">
        <f t="shared" si="15"/>
        <v>87</v>
      </c>
      <c r="AN151" s="73">
        <v>8</v>
      </c>
      <c r="AO151" s="73">
        <v>12</v>
      </c>
      <c r="AP151" s="73">
        <v>13</v>
      </c>
      <c r="AQ151" s="73">
        <v>15</v>
      </c>
      <c r="AR151" s="73">
        <v>5</v>
      </c>
      <c r="AS151" s="73">
        <v>53</v>
      </c>
      <c r="AT151" s="73">
        <v>0</v>
      </c>
      <c r="AU151" s="73">
        <v>0</v>
      </c>
      <c r="AV151" s="73">
        <v>0</v>
      </c>
      <c r="AW151" s="73">
        <v>1</v>
      </c>
      <c r="AX151" s="73">
        <v>2</v>
      </c>
      <c r="AY151" s="73">
        <v>3</v>
      </c>
    </row>
    <row r="152" spans="1:51" s="24" customFormat="1" ht="22.9" customHeight="1">
      <c r="A152" s="73" t="s">
        <v>35</v>
      </c>
      <c r="B152" s="73" t="s">
        <v>30</v>
      </c>
      <c r="C152" s="73" t="s">
        <v>9</v>
      </c>
      <c r="D152" s="73" t="s">
        <v>10</v>
      </c>
      <c r="E152" s="73" t="s">
        <v>26</v>
      </c>
      <c r="F152" s="73">
        <v>2</v>
      </c>
      <c r="G152" s="73" t="s">
        <v>27</v>
      </c>
      <c r="H152" s="73" t="s">
        <v>28</v>
      </c>
      <c r="I152" s="73" t="s">
        <v>29</v>
      </c>
      <c r="J152" s="26">
        <v>43479</v>
      </c>
      <c r="K152" s="73">
        <v>14</v>
      </c>
      <c r="L152" s="73">
        <v>1</v>
      </c>
      <c r="M152" s="73">
        <v>2019</v>
      </c>
      <c r="N152" s="27">
        <f t="shared" si="19"/>
        <v>43479.000220240065</v>
      </c>
      <c r="O152" s="26">
        <v>43484</v>
      </c>
      <c r="P152" s="73">
        <v>19</v>
      </c>
      <c r="Q152" s="73">
        <v>1</v>
      </c>
      <c r="R152" s="73">
        <v>2019</v>
      </c>
      <c r="S152" s="27">
        <f t="shared" si="20"/>
        <v>43484.000141582896</v>
      </c>
      <c r="T152" s="73">
        <v>4</v>
      </c>
      <c r="U152" s="73">
        <v>7</v>
      </c>
      <c r="V152" s="73">
        <v>15</v>
      </c>
      <c r="W152" s="73">
        <v>33</v>
      </c>
      <c r="X152" s="73">
        <v>31</v>
      </c>
      <c r="Y152" s="73">
        <f t="shared" si="21"/>
        <v>90</v>
      </c>
      <c r="Z152" s="73">
        <v>76</v>
      </c>
      <c r="AA152" s="73">
        <v>12</v>
      </c>
      <c r="AB152" s="73">
        <v>10</v>
      </c>
      <c r="AC152" s="73">
        <v>7</v>
      </c>
      <c r="AD152" s="73">
        <v>22</v>
      </c>
      <c r="AE152" s="73">
        <v>12</v>
      </c>
      <c r="AF152" s="73">
        <f t="shared" si="13"/>
        <v>63</v>
      </c>
      <c r="AG152" s="73">
        <v>48</v>
      </c>
      <c r="AH152" s="73">
        <f t="shared" si="22"/>
        <v>16</v>
      </c>
      <c r="AI152" s="73">
        <f t="shared" si="22"/>
        <v>17</v>
      </c>
      <c r="AJ152" s="73">
        <f t="shared" si="22"/>
        <v>22</v>
      </c>
      <c r="AK152" s="73">
        <f t="shared" si="22"/>
        <v>55</v>
      </c>
      <c r="AL152" s="73">
        <f t="shared" si="22"/>
        <v>43</v>
      </c>
      <c r="AM152" s="73">
        <f t="shared" si="15"/>
        <v>153</v>
      </c>
      <c r="AN152" s="73">
        <v>9</v>
      </c>
      <c r="AO152" s="73">
        <v>13</v>
      </c>
      <c r="AP152" s="73">
        <v>19</v>
      </c>
      <c r="AQ152" s="73">
        <v>44</v>
      </c>
      <c r="AR152" s="73">
        <v>39</v>
      </c>
      <c r="AS152" s="73">
        <v>124</v>
      </c>
      <c r="AT152" s="73">
        <v>0</v>
      </c>
      <c r="AU152" s="73">
        <v>0</v>
      </c>
      <c r="AV152" s="73">
        <v>2</v>
      </c>
      <c r="AW152" s="73">
        <v>5</v>
      </c>
      <c r="AX152" s="73">
        <v>3</v>
      </c>
      <c r="AY152" s="73">
        <v>10</v>
      </c>
    </row>
    <row r="153" spans="1:51" s="24" customFormat="1" ht="22.9" customHeight="1">
      <c r="A153" s="73" t="s">
        <v>35</v>
      </c>
      <c r="B153" s="73" t="s">
        <v>51</v>
      </c>
      <c r="C153" s="73" t="s">
        <v>9</v>
      </c>
      <c r="D153" s="73" t="s">
        <v>10</v>
      </c>
      <c r="E153" s="73" t="s">
        <v>26</v>
      </c>
      <c r="F153" s="73">
        <v>2</v>
      </c>
      <c r="G153" s="73" t="s">
        <v>32</v>
      </c>
      <c r="H153" s="73" t="s">
        <v>33</v>
      </c>
      <c r="I153" s="73" t="s">
        <v>29</v>
      </c>
      <c r="J153" s="26">
        <v>43479</v>
      </c>
      <c r="K153" s="73">
        <v>14</v>
      </c>
      <c r="L153" s="73">
        <v>1</v>
      </c>
      <c r="M153" s="73">
        <v>2019</v>
      </c>
      <c r="N153" s="27">
        <f t="shared" si="19"/>
        <v>43479.000220240065</v>
      </c>
      <c r="O153" s="26">
        <v>43484</v>
      </c>
      <c r="P153" s="73">
        <v>19</v>
      </c>
      <c r="Q153" s="73">
        <v>1</v>
      </c>
      <c r="R153" s="73">
        <v>2019</v>
      </c>
      <c r="S153" s="27">
        <f t="shared" si="20"/>
        <v>43484.000141582896</v>
      </c>
      <c r="T153" s="73">
        <v>6</v>
      </c>
      <c r="U153" s="73">
        <v>10</v>
      </c>
      <c r="V153" s="73">
        <v>10</v>
      </c>
      <c r="W153" s="73">
        <v>11</v>
      </c>
      <c r="X153" s="73">
        <v>15</v>
      </c>
      <c r="Y153" s="73">
        <f t="shared" si="21"/>
        <v>52</v>
      </c>
      <c r="Z153" s="73">
        <v>29</v>
      </c>
      <c r="AA153" s="73">
        <v>2</v>
      </c>
      <c r="AB153" s="73">
        <v>5</v>
      </c>
      <c r="AC153" s="73">
        <v>6</v>
      </c>
      <c r="AD153" s="73">
        <v>4</v>
      </c>
      <c r="AE153" s="73">
        <v>8</v>
      </c>
      <c r="AF153" s="73">
        <f t="shared" si="13"/>
        <v>25</v>
      </c>
      <c r="AG153" s="73">
        <v>14</v>
      </c>
      <c r="AH153" s="73">
        <f t="shared" si="22"/>
        <v>8</v>
      </c>
      <c r="AI153" s="73">
        <f t="shared" si="22"/>
        <v>15</v>
      </c>
      <c r="AJ153" s="73">
        <f t="shared" si="22"/>
        <v>16</v>
      </c>
      <c r="AK153" s="73">
        <f t="shared" si="22"/>
        <v>15</v>
      </c>
      <c r="AL153" s="73">
        <f t="shared" si="22"/>
        <v>23</v>
      </c>
      <c r="AM153" s="73">
        <f t="shared" si="15"/>
        <v>77</v>
      </c>
      <c r="AN153" s="73">
        <v>5</v>
      </c>
      <c r="AO153" s="73">
        <v>9</v>
      </c>
      <c r="AP153" s="73">
        <v>10</v>
      </c>
      <c r="AQ153" s="73">
        <v>9</v>
      </c>
      <c r="AR153" s="73">
        <v>10</v>
      </c>
      <c r="AS153" s="73">
        <v>43</v>
      </c>
      <c r="AT153" s="73">
        <v>0</v>
      </c>
      <c r="AU153" s="73">
        <v>0</v>
      </c>
      <c r="AV153" s="73">
        <v>2</v>
      </c>
      <c r="AW153" s="73">
        <v>1</v>
      </c>
      <c r="AX153" s="73">
        <v>3</v>
      </c>
      <c r="AY153" s="73">
        <v>6</v>
      </c>
    </row>
    <row r="154" spans="1:51" s="24" customFormat="1" ht="22.9" customHeight="1">
      <c r="A154" s="73" t="s">
        <v>35</v>
      </c>
      <c r="B154" s="73" t="s">
        <v>52</v>
      </c>
      <c r="C154" s="73" t="s">
        <v>9</v>
      </c>
      <c r="D154" s="73" t="s">
        <v>10</v>
      </c>
      <c r="E154" s="73" t="s">
        <v>26</v>
      </c>
      <c r="F154" s="73">
        <v>2</v>
      </c>
      <c r="G154" s="73" t="s">
        <v>32</v>
      </c>
      <c r="H154" s="73" t="s">
        <v>33</v>
      </c>
      <c r="I154" s="73" t="s">
        <v>29</v>
      </c>
      <c r="J154" s="26">
        <v>43479</v>
      </c>
      <c r="K154" s="73">
        <v>14</v>
      </c>
      <c r="L154" s="73">
        <v>1</v>
      </c>
      <c r="M154" s="73">
        <v>2019</v>
      </c>
      <c r="N154" s="27">
        <f t="shared" si="19"/>
        <v>43479.000220240065</v>
      </c>
      <c r="O154" s="26">
        <v>43484</v>
      </c>
      <c r="P154" s="73">
        <v>19</v>
      </c>
      <c r="Q154" s="73">
        <v>1</v>
      </c>
      <c r="R154" s="73">
        <v>2019</v>
      </c>
      <c r="S154" s="27">
        <f t="shared" si="20"/>
        <v>43484.000141582896</v>
      </c>
      <c r="T154" s="73">
        <v>18</v>
      </c>
      <c r="U154" s="73">
        <v>17</v>
      </c>
      <c r="V154" s="73">
        <v>23</v>
      </c>
      <c r="W154" s="73">
        <v>15</v>
      </c>
      <c r="X154" s="73">
        <v>9</v>
      </c>
      <c r="Y154" s="73">
        <f t="shared" si="21"/>
        <v>82</v>
      </c>
      <c r="Z154" s="73">
        <v>48</v>
      </c>
      <c r="AA154" s="73">
        <v>1</v>
      </c>
      <c r="AB154" s="73">
        <v>2</v>
      </c>
      <c r="AC154" s="73">
        <v>5</v>
      </c>
      <c r="AD154" s="73">
        <v>6</v>
      </c>
      <c r="AE154" s="73">
        <v>1</v>
      </c>
      <c r="AF154" s="73">
        <f t="shared" ref="AF154:AF164" si="23">AA154+AB154+AC154+AD154+AE154</f>
        <v>15</v>
      </c>
      <c r="AG154" s="73">
        <v>7</v>
      </c>
      <c r="AH154" s="73">
        <f t="shared" si="22"/>
        <v>19</v>
      </c>
      <c r="AI154" s="73">
        <f t="shared" si="22"/>
        <v>19</v>
      </c>
      <c r="AJ154" s="73">
        <f t="shared" si="22"/>
        <v>28</v>
      </c>
      <c r="AK154" s="73">
        <f t="shared" si="22"/>
        <v>21</v>
      </c>
      <c r="AL154" s="73">
        <f t="shared" si="22"/>
        <v>10</v>
      </c>
      <c r="AM154" s="73">
        <f t="shared" ref="AM154:AM164" si="24">SUM(AH154:AL154)</f>
        <v>97</v>
      </c>
      <c r="AN154" s="73">
        <v>11</v>
      </c>
      <c r="AO154" s="73">
        <v>14</v>
      </c>
      <c r="AP154" s="73">
        <v>15</v>
      </c>
      <c r="AQ154" s="73">
        <v>10</v>
      </c>
      <c r="AR154" s="73">
        <v>5</v>
      </c>
      <c r="AS154" s="73">
        <v>55</v>
      </c>
      <c r="AT154" s="73">
        <v>0</v>
      </c>
      <c r="AU154" s="73">
        <v>2</v>
      </c>
      <c r="AV154" s="73">
        <v>2</v>
      </c>
      <c r="AW154" s="73">
        <v>0</v>
      </c>
      <c r="AX154" s="73">
        <v>0</v>
      </c>
      <c r="AY154" s="73">
        <v>4</v>
      </c>
    </row>
    <row r="155" spans="1:51" s="24" customFormat="1" ht="22.9" customHeight="1">
      <c r="A155" s="73" t="s">
        <v>35</v>
      </c>
      <c r="B155" s="73" t="s">
        <v>55</v>
      </c>
      <c r="C155" s="73" t="s">
        <v>9</v>
      </c>
      <c r="D155" s="73" t="s">
        <v>10</v>
      </c>
      <c r="E155" s="73" t="s">
        <v>26</v>
      </c>
      <c r="F155" s="73">
        <v>7</v>
      </c>
      <c r="G155" s="73" t="s">
        <v>63</v>
      </c>
      <c r="H155" s="73" t="s">
        <v>64</v>
      </c>
      <c r="I155" s="73" t="s">
        <v>58</v>
      </c>
      <c r="J155" s="26">
        <v>43479</v>
      </c>
      <c r="K155" s="73">
        <v>14</v>
      </c>
      <c r="L155" s="73">
        <v>1</v>
      </c>
      <c r="M155" s="73">
        <v>2019</v>
      </c>
      <c r="N155" s="27">
        <f t="shared" si="19"/>
        <v>43479.000220240065</v>
      </c>
      <c r="O155" s="26">
        <v>43483</v>
      </c>
      <c r="P155" s="73">
        <v>18</v>
      </c>
      <c r="Q155" s="73">
        <v>1</v>
      </c>
      <c r="R155" s="73">
        <v>2019</v>
      </c>
      <c r="S155" s="27">
        <f t="shared" si="20"/>
        <v>43483.000141582896</v>
      </c>
      <c r="T155" s="73">
        <v>4</v>
      </c>
      <c r="U155" s="73">
        <v>10</v>
      </c>
      <c r="V155" s="73">
        <v>12</v>
      </c>
      <c r="W155" s="73">
        <v>21</v>
      </c>
      <c r="X155" s="73">
        <v>30</v>
      </c>
      <c r="Y155" s="73">
        <f t="shared" si="21"/>
        <v>77</v>
      </c>
      <c r="Z155" s="73">
        <v>66</v>
      </c>
      <c r="AA155" s="73">
        <v>1</v>
      </c>
      <c r="AB155" s="73">
        <v>1</v>
      </c>
      <c r="AC155" s="73">
        <v>4</v>
      </c>
      <c r="AD155" s="73">
        <v>7</v>
      </c>
      <c r="AE155" s="73">
        <v>11</v>
      </c>
      <c r="AF155" s="73">
        <f t="shared" si="23"/>
        <v>24</v>
      </c>
      <c r="AG155" s="73">
        <v>22</v>
      </c>
      <c r="AH155" s="73">
        <f t="shared" ref="AH155:AL164" si="25">T155+AA155</f>
        <v>5</v>
      </c>
      <c r="AI155" s="73">
        <f t="shared" si="25"/>
        <v>11</v>
      </c>
      <c r="AJ155" s="73">
        <f t="shared" si="25"/>
        <v>16</v>
      </c>
      <c r="AK155" s="73">
        <f t="shared" si="25"/>
        <v>28</v>
      </c>
      <c r="AL155" s="73">
        <f t="shared" si="25"/>
        <v>41</v>
      </c>
      <c r="AM155" s="73">
        <f t="shared" si="24"/>
        <v>101</v>
      </c>
      <c r="AN155" s="73">
        <v>3</v>
      </c>
      <c r="AO155" s="73">
        <v>8</v>
      </c>
      <c r="AP155" s="73">
        <v>13</v>
      </c>
      <c r="AQ155" s="73">
        <v>25</v>
      </c>
      <c r="AR155" s="73">
        <v>39</v>
      </c>
      <c r="AS155" s="73">
        <v>88</v>
      </c>
      <c r="AT155" s="73">
        <v>0</v>
      </c>
      <c r="AU155" s="73">
        <v>0</v>
      </c>
      <c r="AV155" s="73">
        <v>2</v>
      </c>
      <c r="AW155" s="73">
        <v>16</v>
      </c>
      <c r="AX155" s="73">
        <v>12</v>
      </c>
      <c r="AY155" s="73">
        <v>30</v>
      </c>
    </row>
    <row r="156" spans="1:51" s="24" customFormat="1" ht="22.9" customHeight="1">
      <c r="A156" s="73" t="s">
        <v>35</v>
      </c>
      <c r="B156" s="73" t="s">
        <v>60</v>
      </c>
      <c r="C156" s="73" t="s">
        <v>9</v>
      </c>
      <c r="D156" s="73" t="s">
        <v>10</v>
      </c>
      <c r="E156" s="73" t="s">
        <v>26</v>
      </c>
      <c r="F156" s="73">
        <v>7</v>
      </c>
      <c r="G156" s="73" t="s">
        <v>63</v>
      </c>
      <c r="H156" s="73" t="s">
        <v>64</v>
      </c>
      <c r="I156" s="73" t="s">
        <v>58</v>
      </c>
      <c r="J156" s="26">
        <v>43479</v>
      </c>
      <c r="K156" s="73">
        <v>14</v>
      </c>
      <c r="L156" s="73">
        <v>1</v>
      </c>
      <c r="M156" s="73">
        <v>2019</v>
      </c>
      <c r="N156" s="27">
        <f t="shared" si="19"/>
        <v>43479.000220240065</v>
      </c>
      <c r="O156" s="26">
        <v>43483</v>
      </c>
      <c r="P156" s="73">
        <v>18</v>
      </c>
      <c r="Q156" s="73">
        <v>1</v>
      </c>
      <c r="R156" s="73">
        <v>2019</v>
      </c>
      <c r="S156" s="27">
        <f t="shared" si="20"/>
        <v>43483.000141582896</v>
      </c>
      <c r="T156" s="73">
        <v>4</v>
      </c>
      <c r="U156" s="73">
        <v>8</v>
      </c>
      <c r="V156" s="73">
        <v>13</v>
      </c>
      <c r="W156" s="73">
        <v>24</v>
      </c>
      <c r="X156" s="73">
        <v>32</v>
      </c>
      <c r="Y156" s="73">
        <f t="shared" si="21"/>
        <v>81</v>
      </c>
      <c r="Z156" s="73">
        <v>73</v>
      </c>
      <c r="AA156" s="73">
        <v>6</v>
      </c>
      <c r="AB156" s="73">
        <v>6</v>
      </c>
      <c r="AC156" s="73">
        <v>9</v>
      </c>
      <c r="AD156" s="73">
        <v>8</v>
      </c>
      <c r="AE156" s="73">
        <v>15</v>
      </c>
      <c r="AF156" s="73">
        <f t="shared" si="23"/>
        <v>44</v>
      </c>
      <c r="AG156" s="73">
        <v>36</v>
      </c>
      <c r="AH156" s="73">
        <f t="shared" si="25"/>
        <v>10</v>
      </c>
      <c r="AI156" s="73">
        <f t="shared" si="25"/>
        <v>14</v>
      </c>
      <c r="AJ156" s="73">
        <f t="shared" si="25"/>
        <v>22</v>
      </c>
      <c r="AK156" s="73">
        <f t="shared" si="25"/>
        <v>32</v>
      </c>
      <c r="AL156" s="73">
        <f t="shared" si="25"/>
        <v>47</v>
      </c>
      <c r="AM156" s="73">
        <f t="shared" si="24"/>
        <v>125</v>
      </c>
      <c r="AN156" s="73">
        <v>7</v>
      </c>
      <c r="AO156" s="73">
        <v>9</v>
      </c>
      <c r="AP156" s="73">
        <v>20</v>
      </c>
      <c r="AQ156" s="73">
        <v>29</v>
      </c>
      <c r="AR156" s="73">
        <v>45</v>
      </c>
      <c r="AS156" s="73">
        <v>110</v>
      </c>
      <c r="AT156" s="73">
        <v>0</v>
      </c>
      <c r="AU156" s="73">
        <v>1</v>
      </c>
      <c r="AV156" s="73">
        <v>1</v>
      </c>
      <c r="AW156" s="73">
        <v>12</v>
      </c>
      <c r="AX156" s="73">
        <v>11</v>
      </c>
      <c r="AY156" s="73">
        <v>25</v>
      </c>
    </row>
    <row r="157" spans="1:51" s="24" customFormat="1" ht="22.9" customHeight="1">
      <c r="A157" s="73" t="s">
        <v>35</v>
      </c>
      <c r="B157" s="73" t="s">
        <v>66</v>
      </c>
      <c r="C157" s="73" t="s">
        <v>9</v>
      </c>
      <c r="D157" s="73" t="s">
        <v>10</v>
      </c>
      <c r="E157" s="73" t="s">
        <v>26</v>
      </c>
      <c r="F157" s="73">
        <v>7</v>
      </c>
      <c r="G157" s="73" t="s">
        <v>63</v>
      </c>
      <c r="H157" s="73" t="s">
        <v>64</v>
      </c>
      <c r="I157" s="73" t="s">
        <v>58</v>
      </c>
      <c r="J157" s="26">
        <v>43479</v>
      </c>
      <c r="K157" s="73">
        <v>14</v>
      </c>
      <c r="L157" s="73">
        <v>1</v>
      </c>
      <c r="M157" s="73">
        <v>2019</v>
      </c>
      <c r="N157" s="27">
        <f t="shared" si="19"/>
        <v>43479.000220240065</v>
      </c>
      <c r="O157" s="26">
        <v>43483</v>
      </c>
      <c r="P157" s="73">
        <v>18</v>
      </c>
      <c r="Q157" s="73">
        <v>1</v>
      </c>
      <c r="R157" s="73">
        <v>2019</v>
      </c>
      <c r="S157" s="27">
        <f t="shared" si="20"/>
        <v>43483.000141582896</v>
      </c>
      <c r="T157" s="73">
        <v>0</v>
      </c>
      <c r="U157" s="73">
        <v>4</v>
      </c>
      <c r="V157" s="73">
        <v>16</v>
      </c>
      <c r="W157" s="73">
        <v>23</v>
      </c>
      <c r="X157" s="73">
        <v>27</v>
      </c>
      <c r="Y157" s="73">
        <f t="shared" si="21"/>
        <v>70</v>
      </c>
      <c r="Z157" s="73">
        <v>59</v>
      </c>
      <c r="AA157" s="73">
        <v>0</v>
      </c>
      <c r="AB157" s="73">
        <v>3</v>
      </c>
      <c r="AC157" s="73">
        <v>12</v>
      </c>
      <c r="AD157" s="73">
        <v>13</v>
      </c>
      <c r="AE157" s="73">
        <v>12</v>
      </c>
      <c r="AF157" s="73">
        <f t="shared" si="23"/>
        <v>40</v>
      </c>
      <c r="AG157" s="73">
        <v>31</v>
      </c>
      <c r="AH157" s="73">
        <f t="shared" si="25"/>
        <v>0</v>
      </c>
      <c r="AI157" s="73">
        <f t="shared" si="25"/>
        <v>7</v>
      </c>
      <c r="AJ157" s="73">
        <f t="shared" si="25"/>
        <v>28</v>
      </c>
      <c r="AK157" s="73">
        <f t="shared" si="25"/>
        <v>36</v>
      </c>
      <c r="AL157" s="73">
        <f t="shared" si="25"/>
        <v>39</v>
      </c>
      <c r="AM157" s="73">
        <f t="shared" si="24"/>
        <v>110</v>
      </c>
      <c r="AN157" s="73">
        <v>0</v>
      </c>
      <c r="AO157" s="73">
        <v>5</v>
      </c>
      <c r="AP157" s="73">
        <v>22</v>
      </c>
      <c r="AQ157" s="73">
        <v>32</v>
      </c>
      <c r="AR157" s="73">
        <v>36</v>
      </c>
      <c r="AS157" s="73">
        <v>90</v>
      </c>
      <c r="AT157" s="73">
        <v>0</v>
      </c>
      <c r="AU157" s="73">
        <v>2</v>
      </c>
      <c r="AV157" s="73">
        <v>0</v>
      </c>
      <c r="AW157" s="73">
        <v>17</v>
      </c>
      <c r="AX157" s="73">
        <v>10</v>
      </c>
      <c r="AY157" s="73">
        <v>29</v>
      </c>
    </row>
    <row r="158" spans="1:51" s="24" customFormat="1" ht="22.9" customHeight="1">
      <c r="A158" s="73" t="s">
        <v>35</v>
      </c>
      <c r="B158" s="73" t="s">
        <v>67</v>
      </c>
      <c r="C158" s="73" t="s">
        <v>9</v>
      </c>
      <c r="D158" s="73" t="s">
        <v>10</v>
      </c>
      <c r="E158" s="73" t="s">
        <v>26</v>
      </c>
      <c r="F158" s="73">
        <v>7</v>
      </c>
      <c r="G158" s="73" t="s">
        <v>63</v>
      </c>
      <c r="H158" s="73" t="s">
        <v>64</v>
      </c>
      <c r="I158" s="73" t="s">
        <v>58</v>
      </c>
      <c r="J158" s="26">
        <v>43479</v>
      </c>
      <c r="K158" s="73">
        <v>14</v>
      </c>
      <c r="L158" s="73">
        <v>1</v>
      </c>
      <c r="M158" s="73">
        <v>2019</v>
      </c>
      <c r="N158" s="27">
        <f t="shared" si="19"/>
        <v>43479.000220240065</v>
      </c>
      <c r="O158" s="26">
        <v>43483</v>
      </c>
      <c r="P158" s="73">
        <v>18</v>
      </c>
      <c r="Q158" s="73">
        <v>1</v>
      </c>
      <c r="R158" s="73">
        <v>2019</v>
      </c>
      <c r="S158" s="27">
        <f t="shared" si="20"/>
        <v>43483.000141582896</v>
      </c>
      <c r="T158" s="73">
        <v>5</v>
      </c>
      <c r="U158" s="73">
        <v>8</v>
      </c>
      <c r="V158" s="73">
        <v>6</v>
      </c>
      <c r="W158" s="73">
        <v>19</v>
      </c>
      <c r="X158" s="73">
        <v>22</v>
      </c>
      <c r="Y158" s="73">
        <f t="shared" si="21"/>
        <v>60</v>
      </c>
      <c r="Z158" s="73">
        <v>58</v>
      </c>
      <c r="AA158" s="73">
        <v>5</v>
      </c>
      <c r="AB158" s="73">
        <v>2</v>
      </c>
      <c r="AC158" s="73">
        <v>7</v>
      </c>
      <c r="AD158" s="73">
        <v>6</v>
      </c>
      <c r="AE158" s="73">
        <v>14</v>
      </c>
      <c r="AF158" s="73">
        <f t="shared" si="23"/>
        <v>34</v>
      </c>
      <c r="AG158" s="73">
        <v>30</v>
      </c>
      <c r="AH158" s="73">
        <f t="shared" si="25"/>
        <v>10</v>
      </c>
      <c r="AI158" s="73">
        <f t="shared" si="25"/>
        <v>10</v>
      </c>
      <c r="AJ158" s="73">
        <f t="shared" si="25"/>
        <v>13</v>
      </c>
      <c r="AK158" s="73">
        <f t="shared" si="25"/>
        <v>25</v>
      </c>
      <c r="AL158" s="73">
        <f t="shared" si="25"/>
        <v>36</v>
      </c>
      <c r="AM158" s="73">
        <f t="shared" si="24"/>
        <v>94</v>
      </c>
      <c r="AN158" s="73">
        <v>9</v>
      </c>
      <c r="AO158" s="73">
        <v>8</v>
      </c>
      <c r="AP158" s="73">
        <v>11</v>
      </c>
      <c r="AQ158" s="73">
        <v>25</v>
      </c>
      <c r="AR158" s="73">
        <v>35</v>
      </c>
      <c r="AS158" s="73">
        <v>88</v>
      </c>
      <c r="AT158" s="73">
        <v>0</v>
      </c>
      <c r="AU158" s="73">
        <v>1</v>
      </c>
      <c r="AV158" s="73">
        <v>2</v>
      </c>
      <c r="AW158" s="73">
        <v>11</v>
      </c>
      <c r="AX158" s="73">
        <v>10</v>
      </c>
      <c r="AY158" s="73">
        <v>24</v>
      </c>
    </row>
    <row r="159" spans="1:51" s="24" customFormat="1" ht="22.9" customHeight="1">
      <c r="A159" s="73" t="s">
        <v>38</v>
      </c>
      <c r="B159" s="73" t="s">
        <v>30</v>
      </c>
      <c r="C159" s="73" t="s">
        <v>9</v>
      </c>
      <c r="D159" s="73" t="s">
        <v>10</v>
      </c>
      <c r="E159" s="73" t="s">
        <v>26</v>
      </c>
      <c r="F159" s="73">
        <v>2</v>
      </c>
      <c r="G159" s="73" t="s">
        <v>27</v>
      </c>
      <c r="H159" s="73" t="s">
        <v>28</v>
      </c>
      <c r="I159" s="73" t="s">
        <v>29</v>
      </c>
      <c r="J159" s="26">
        <v>43486</v>
      </c>
      <c r="K159" s="73">
        <v>21</v>
      </c>
      <c r="L159" s="73">
        <v>1</v>
      </c>
      <c r="M159" s="73">
        <v>2019</v>
      </c>
      <c r="N159" s="27">
        <f t="shared" si="19"/>
        <v>43486.000220240065</v>
      </c>
      <c r="O159" s="26">
        <v>43491</v>
      </c>
      <c r="P159" s="73">
        <v>26</v>
      </c>
      <c r="Q159" s="73">
        <v>1</v>
      </c>
      <c r="R159" s="73">
        <v>2019</v>
      </c>
      <c r="S159" s="27">
        <f t="shared" si="20"/>
        <v>43491.000141582896</v>
      </c>
      <c r="T159" s="73">
        <v>0</v>
      </c>
      <c r="U159" s="73">
        <v>3</v>
      </c>
      <c r="V159" s="73">
        <v>4</v>
      </c>
      <c r="W159" s="73">
        <v>8</v>
      </c>
      <c r="X159" s="73">
        <v>13</v>
      </c>
      <c r="Y159" s="73">
        <f t="shared" si="21"/>
        <v>28</v>
      </c>
      <c r="Z159" s="73">
        <v>22</v>
      </c>
      <c r="AA159" s="73">
        <v>4</v>
      </c>
      <c r="AB159" s="73">
        <v>0</v>
      </c>
      <c r="AC159" s="73">
        <v>8</v>
      </c>
      <c r="AD159" s="73">
        <v>5</v>
      </c>
      <c r="AE159" s="73">
        <v>10</v>
      </c>
      <c r="AF159" s="73">
        <f t="shared" si="23"/>
        <v>27</v>
      </c>
      <c r="AG159" s="73">
        <v>21</v>
      </c>
      <c r="AH159" s="73">
        <f t="shared" si="25"/>
        <v>4</v>
      </c>
      <c r="AI159" s="73">
        <f t="shared" si="25"/>
        <v>3</v>
      </c>
      <c r="AJ159" s="73">
        <f t="shared" si="25"/>
        <v>12</v>
      </c>
      <c r="AK159" s="73">
        <f t="shared" si="25"/>
        <v>13</v>
      </c>
      <c r="AL159" s="73">
        <f t="shared" si="25"/>
        <v>23</v>
      </c>
      <c r="AM159" s="73">
        <f t="shared" si="24"/>
        <v>55</v>
      </c>
      <c r="AN159" s="73">
        <v>2</v>
      </c>
      <c r="AO159" s="73">
        <v>2</v>
      </c>
      <c r="AP159" s="73">
        <v>9</v>
      </c>
      <c r="AQ159" s="73">
        <v>11</v>
      </c>
      <c r="AR159" s="73">
        <v>19</v>
      </c>
      <c r="AS159" s="73">
        <v>43</v>
      </c>
      <c r="AT159" s="73">
        <v>0</v>
      </c>
      <c r="AU159" s="73">
        <v>0</v>
      </c>
      <c r="AV159" s="73">
        <v>2</v>
      </c>
      <c r="AW159" s="73">
        <v>3</v>
      </c>
      <c r="AX159" s="73">
        <v>2</v>
      </c>
      <c r="AY159" s="73">
        <v>7</v>
      </c>
    </row>
    <row r="160" spans="1:51" s="24" customFormat="1" ht="22.9" customHeight="1">
      <c r="A160" s="73" t="s">
        <v>38</v>
      </c>
      <c r="B160" s="73" t="s">
        <v>51</v>
      </c>
      <c r="C160" s="73" t="s">
        <v>9</v>
      </c>
      <c r="D160" s="73" t="s">
        <v>10</v>
      </c>
      <c r="E160" s="73" t="s">
        <v>26</v>
      </c>
      <c r="F160" s="73">
        <v>2</v>
      </c>
      <c r="G160" s="73" t="s">
        <v>32</v>
      </c>
      <c r="H160" s="73" t="s">
        <v>33</v>
      </c>
      <c r="I160" s="73" t="s">
        <v>29</v>
      </c>
      <c r="J160" s="26">
        <v>43486</v>
      </c>
      <c r="K160" s="73">
        <v>21</v>
      </c>
      <c r="L160" s="73">
        <v>1</v>
      </c>
      <c r="M160" s="73">
        <v>2019</v>
      </c>
      <c r="N160" s="27">
        <f t="shared" si="19"/>
        <v>43486.000220240065</v>
      </c>
      <c r="O160" s="26">
        <v>43491</v>
      </c>
      <c r="P160" s="73">
        <v>26</v>
      </c>
      <c r="Q160" s="73">
        <v>1</v>
      </c>
      <c r="R160" s="73">
        <v>2019</v>
      </c>
      <c r="S160" s="27">
        <f t="shared" si="20"/>
        <v>43491.000141582896</v>
      </c>
      <c r="T160" s="73">
        <v>6</v>
      </c>
      <c r="U160" s="73">
        <v>9</v>
      </c>
      <c r="V160" s="73">
        <v>14</v>
      </c>
      <c r="W160" s="73">
        <v>16</v>
      </c>
      <c r="X160" s="73">
        <v>20</v>
      </c>
      <c r="Y160" s="73">
        <f t="shared" si="21"/>
        <v>65</v>
      </c>
      <c r="Z160" s="73">
        <v>41</v>
      </c>
      <c r="AA160" s="73">
        <v>6</v>
      </c>
      <c r="AB160" s="73">
        <v>8</v>
      </c>
      <c r="AC160" s="73">
        <v>8</v>
      </c>
      <c r="AD160" s="73">
        <v>10</v>
      </c>
      <c r="AE160" s="73">
        <v>9</v>
      </c>
      <c r="AF160" s="73">
        <f t="shared" si="23"/>
        <v>41</v>
      </c>
      <c r="AG160" s="73">
        <v>26</v>
      </c>
      <c r="AH160" s="73">
        <f t="shared" si="25"/>
        <v>12</v>
      </c>
      <c r="AI160" s="73">
        <f t="shared" si="25"/>
        <v>17</v>
      </c>
      <c r="AJ160" s="73">
        <f t="shared" si="25"/>
        <v>22</v>
      </c>
      <c r="AK160" s="73">
        <f t="shared" si="25"/>
        <v>26</v>
      </c>
      <c r="AL160" s="73">
        <f t="shared" si="25"/>
        <v>29</v>
      </c>
      <c r="AM160" s="73">
        <f t="shared" si="24"/>
        <v>106</v>
      </c>
      <c r="AN160" s="73">
        <v>8</v>
      </c>
      <c r="AO160" s="73">
        <v>9</v>
      </c>
      <c r="AP160" s="73">
        <v>11</v>
      </c>
      <c r="AQ160" s="73">
        <v>18</v>
      </c>
      <c r="AR160" s="73">
        <v>22</v>
      </c>
      <c r="AS160" s="73">
        <v>67</v>
      </c>
      <c r="AT160" s="73">
        <v>0</v>
      </c>
      <c r="AU160" s="73">
        <v>0</v>
      </c>
      <c r="AV160" s="73">
        <v>1</v>
      </c>
      <c r="AW160" s="73">
        <v>0</v>
      </c>
      <c r="AX160" s="73">
        <v>3</v>
      </c>
      <c r="AY160" s="73">
        <v>4</v>
      </c>
    </row>
    <row r="161" spans="1:51" s="24" customFormat="1" ht="22.9" customHeight="1">
      <c r="A161" s="73" t="s">
        <v>38</v>
      </c>
      <c r="B161" s="73" t="s">
        <v>52</v>
      </c>
      <c r="C161" s="73" t="s">
        <v>9</v>
      </c>
      <c r="D161" s="73" t="s">
        <v>10</v>
      </c>
      <c r="E161" s="73" t="s">
        <v>26</v>
      </c>
      <c r="F161" s="73">
        <v>2</v>
      </c>
      <c r="G161" s="73" t="s">
        <v>32</v>
      </c>
      <c r="H161" s="73" t="s">
        <v>33</v>
      </c>
      <c r="I161" s="73" t="s">
        <v>29</v>
      </c>
      <c r="J161" s="26">
        <v>43486</v>
      </c>
      <c r="K161" s="73">
        <v>21</v>
      </c>
      <c r="L161" s="73">
        <v>1</v>
      </c>
      <c r="M161" s="73">
        <v>2019</v>
      </c>
      <c r="N161" s="27">
        <f t="shared" si="19"/>
        <v>43486.000220240065</v>
      </c>
      <c r="O161" s="26">
        <v>43491</v>
      </c>
      <c r="P161" s="73">
        <v>26</v>
      </c>
      <c r="Q161" s="73">
        <v>1</v>
      </c>
      <c r="R161" s="73">
        <v>2019</v>
      </c>
      <c r="S161" s="27">
        <f t="shared" si="20"/>
        <v>43491.000141582896</v>
      </c>
      <c r="T161" s="73">
        <v>16</v>
      </c>
      <c r="U161" s="73">
        <v>19</v>
      </c>
      <c r="V161" s="73">
        <v>14</v>
      </c>
      <c r="W161" s="73">
        <v>11</v>
      </c>
      <c r="X161" s="73">
        <v>10</v>
      </c>
      <c r="Y161" s="73">
        <f t="shared" si="21"/>
        <v>70</v>
      </c>
      <c r="Z161" s="73">
        <v>42</v>
      </c>
      <c r="AA161" s="73">
        <v>1</v>
      </c>
      <c r="AB161" s="73">
        <v>0</v>
      </c>
      <c r="AC161" s="73">
        <v>6</v>
      </c>
      <c r="AD161" s="73">
        <v>2</v>
      </c>
      <c r="AE161" s="73">
        <v>1</v>
      </c>
      <c r="AF161" s="73">
        <f t="shared" si="23"/>
        <v>10</v>
      </c>
      <c r="AG161" s="73">
        <v>5</v>
      </c>
      <c r="AH161" s="73">
        <f t="shared" si="25"/>
        <v>17</v>
      </c>
      <c r="AI161" s="73">
        <f t="shared" si="25"/>
        <v>19</v>
      </c>
      <c r="AJ161" s="73">
        <f t="shared" si="25"/>
        <v>20</v>
      </c>
      <c r="AK161" s="73">
        <f t="shared" si="25"/>
        <v>13</v>
      </c>
      <c r="AL161" s="73">
        <f t="shared" si="25"/>
        <v>11</v>
      </c>
      <c r="AM161" s="73">
        <f t="shared" si="24"/>
        <v>80</v>
      </c>
      <c r="AN161" s="73">
        <v>10</v>
      </c>
      <c r="AO161" s="73">
        <v>11</v>
      </c>
      <c r="AP161" s="73">
        <v>10</v>
      </c>
      <c r="AQ161" s="73">
        <v>8</v>
      </c>
      <c r="AR161" s="73">
        <v>8</v>
      </c>
      <c r="AS161" s="73">
        <v>47</v>
      </c>
      <c r="AT161" s="73">
        <v>0</v>
      </c>
      <c r="AU161" s="73">
        <v>0</v>
      </c>
      <c r="AV161" s="73">
        <v>3</v>
      </c>
      <c r="AW161" s="73">
        <v>1</v>
      </c>
      <c r="AX161" s="73">
        <v>2</v>
      </c>
      <c r="AY161" s="73">
        <v>6</v>
      </c>
    </row>
    <row r="162" spans="1:51" s="24" customFormat="1" ht="22.9" customHeight="1">
      <c r="A162" s="73" t="s">
        <v>49</v>
      </c>
      <c r="B162" s="73" t="s">
        <v>30</v>
      </c>
      <c r="C162" s="73" t="s">
        <v>9</v>
      </c>
      <c r="D162" s="73" t="s">
        <v>10</v>
      </c>
      <c r="E162" s="73" t="s">
        <v>26</v>
      </c>
      <c r="F162" s="73">
        <v>2</v>
      </c>
      <c r="G162" s="73" t="s">
        <v>27</v>
      </c>
      <c r="H162" s="73" t="s">
        <v>28</v>
      </c>
      <c r="I162" s="73" t="s">
        <v>29</v>
      </c>
      <c r="J162" s="26">
        <v>43493</v>
      </c>
      <c r="K162" s="73">
        <v>28</v>
      </c>
      <c r="L162" s="73">
        <v>1</v>
      </c>
      <c r="M162" s="73">
        <v>2019</v>
      </c>
      <c r="N162" s="27">
        <f t="shared" si="19"/>
        <v>43493.000220240065</v>
      </c>
      <c r="O162" s="26">
        <v>43498</v>
      </c>
      <c r="P162" s="73">
        <v>2</v>
      </c>
      <c r="Q162" s="73">
        <v>2</v>
      </c>
      <c r="R162" s="73">
        <v>2019</v>
      </c>
      <c r="S162" s="27">
        <f t="shared" si="20"/>
        <v>43498.000141582896</v>
      </c>
      <c r="T162" s="73">
        <v>0</v>
      </c>
      <c r="U162" s="73">
        <v>0</v>
      </c>
      <c r="V162" s="73">
        <v>2</v>
      </c>
      <c r="W162" s="73">
        <v>11</v>
      </c>
      <c r="X162" s="73">
        <v>13</v>
      </c>
      <c r="Y162" s="73">
        <f t="shared" si="21"/>
        <v>26</v>
      </c>
      <c r="Z162" s="73">
        <v>17</v>
      </c>
      <c r="AA162" s="73">
        <v>2</v>
      </c>
      <c r="AB162" s="73">
        <v>3</v>
      </c>
      <c r="AC162" s="73">
        <v>2</v>
      </c>
      <c r="AD162" s="73">
        <v>10</v>
      </c>
      <c r="AE162" s="73">
        <v>8</v>
      </c>
      <c r="AF162" s="73">
        <f t="shared" si="23"/>
        <v>25</v>
      </c>
      <c r="AG162" s="73">
        <v>16</v>
      </c>
      <c r="AH162" s="73">
        <f t="shared" si="25"/>
        <v>2</v>
      </c>
      <c r="AI162" s="73">
        <f t="shared" si="25"/>
        <v>3</v>
      </c>
      <c r="AJ162" s="73">
        <f t="shared" si="25"/>
        <v>4</v>
      </c>
      <c r="AK162" s="73">
        <f t="shared" si="25"/>
        <v>21</v>
      </c>
      <c r="AL162" s="73">
        <f t="shared" si="25"/>
        <v>21</v>
      </c>
      <c r="AM162" s="73">
        <f t="shared" si="24"/>
        <v>51</v>
      </c>
      <c r="AN162" s="73">
        <v>1</v>
      </c>
      <c r="AO162" s="73">
        <v>1</v>
      </c>
      <c r="AP162" s="73">
        <v>2</v>
      </c>
      <c r="AQ162" s="73">
        <v>14</v>
      </c>
      <c r="AR162" s="73">
        <v>15</v>
      </c>
      <c r="AS162" s="73">
        <v>33</v>
      </c>
      <c r="AT162" s="73">
        <v>0</v>
      </c>
      <c r="AU162" s="73">
        <v>0</v>
      </c>
      <c r="AV162" s="73">
        <v>1</v>
      </c>
      <c r="AW162" s="73">
        <v>6</v>
      </c>
      <c r="AX162" s="73">
        <v>4</v>
      </c>
      <c r="AY162" s="73">
        <v>11</v>
      </c>
    </row>
    <row r="163" spans="1:51" s="24" customFormat="1" ht="22.9" customHeight="1">
      <c r="A163" s="73" t="s">
        <v>49</v>
      </c>
      <c r="B163" s="73" t="s">
        <v>51</v>
      </c>
      <c r="C163" s="73" t="s">
        <v>9</v>
      </c>
      <c r="D163" s="73" t="s">
        <v>10</v>
      </c>
      <c r="E163" s="73" t="s">
        <v>26</v>
      </c>
      <c r="F163" s="73">
        <v>2</v>
      </c>
      <c r="G163" s="73" t="s">
        <v>32</v>
      </c>
      <c r="H163" s="73" t="s">
        <v>33</v>
      </c>
      <c r="I163" s="73" t="s">
        <v>29</v>
      </c>
      <c r="J163" s="26">
        <v>43493</v>
      </c>
      <c r="K163" s="73">
        <v>28</v>
      </c>
      <c r="L163" s="73">
        <v>1</v>
      </c>
      <c r="M163" s="73">
        <v>2019</v>
      </c>
      <c r="N163" s="27">
        <f t="shared" si="19"/>
        <v>43493.000220240065</v>
      </c>
      <c r="O163" s="26">
        <v>43498</v>
      </c>
      <c r="P163" s="73">
        <v>2</v>
      </c>
      <c r="Q163" s="73">
        <v>2</v>
      </c>
      <c r="R163" s="73">
        <v>2019</v>
      </c>
      <c r="S163" s="27">
        <f t="shared" si="20"/>
        <v>43498.000141582896</v>
      </c>
      <c r="T163" s="73">
        <v>1</v>
      </c>
      <c r="U163" s="73">
        <v>1</v>
      </c>
      <c r="V163" s="73">
        <v>4</v>
      </c>
      <c r="W163" s="73">
        <v>11</v>
      </c>
      <c r="X163" s="73">
        <v>12</v>
      </c>
      <c r="Y163" s="73">
        <f t="shared" si="21"/>
        <v>29</v>
      </c>
      <c r="Z163" s="73">
        <v>16</v>
      </c>
      <c r="AA163" s="73">
        <v>1</v>
      </c>
      <c r="AB163" s="73">
        <v>3</v>
      </c>
      <c r="AC163" s="73">
        <v>2</v>
      </c>
      <c r="AD163" s="73">
        <v>5</v>
      </c>
      <c r="AE163" s="73">
        <v>5</v>
      </c>
      <c r="AF163" s="73">
        <f t="shared" si="23"/>
        <v>16</v>
      </c>
      <c r="AG163" s="73">
        <v>7</v>
      </c>
      <c r="AH163" s="73">
        <f t="shared" si="25"/>
        <v>2</v>
      </c>
      <c r="AI163" s="73">
        <f t="shared" si="25"/>
        <v>4</v>
      </c>
      <c r="AJ163" s="73">
        <f t="shared" si="25"/>
        <v>6</v>
      </c>
      <c r="AK163" s="73">
        <f t="shared" si="25"/>
        <v>16</v>
      </c>
      <c r="AL163" s="73">
        <f t="shared" si="25"/>
        <v>17</v>
      </c>
      <c r="AM163" s="73">
        <f t="shared" si="24"/>
        <v>45</v>
      </c>
      <c r="AN163" s="73">
        <v>1</v>
      </c>
      <c r="AO163" s="73">
        <v>1</v>
      </c>
      <c r="AP163" s="73">
        <v>3</v>
      </c>
      <c r="AQ163" s="73">
        <v>8</v>
      </c>
      <c r="AR163" s="73">
        <v>10</v>
      </c>
      <c r="AS163" s="73">
        <v>23</v>
      </c>
      <c r="AT163" s="73">
        <v>0</v>
      </c>
      <c r="AU163" s="73">
        <v>0</v>
      </c>
      <c r="AV163" s="73">
        <v>0</v>
      </c>
      <c r="AW163" s="73">
        <v>1</v>
      </c>
      <c r="AX163" s="73">
        <v>7</v>
      </c>
      <c r="AY163" s="73">
        <v>8</v>
      </c>
    </row>
    <row r="164" spans="1:51" s="24" customFormat="1" ht="22.9" customHeight="1">
      <c r="A164" s="73" t="s">
        <v>49</v>
      </c>
      <c r="B164" s="73" t="s">
        <v>52</v>
      </c>
      <c r="C164" s="73" t="s">
        <v>9</v>
      </c>
      <c r="D164" s="73" t="s">
        <v>10</v>
      </c>
      <c r="E164" s="73" t="s">
        <v>26</v>
      </c>
      <c r="F164" s="73">
        <v>2</v>
      </c>
      <c r="G164" s="73" t="s">
        <v>32</v>
      </c>
      <c r="H164" s="73" t="s">
        <v>33</v>
      </c>
      <c r="I164" s="73" t="s">
        <v>29</v>
      </c>
      <c r="J164" s="26">
        <v>43493</v>
      </c>
      <c r="K164" s="73">
        <v>28</v>
      </c>
      <c r="L164" s="73">
        <v>1</v>
      </c>
      <c r="M164" s="73">
        <v>2019</v>
      </c>
      <c r="N164" s="27">
        <f t="shared" si="19"/>
        <v>43493.000220240065</v>
      </c>
      <c r="O164" s="26">
        <v>43498</v>
      </c>
      <c r="P164" s="73">
        <v>2</v>
      </c>
      <c r="Q164" s="73">
        <v>2</v>
      </c>
      <c r="R164" s="73">
        <v>2019</v>
      </c>
      <c r="S164" s="27">
        <f t="shared" si="20"/>
        <v>43498.000141582896</v>
      </c>
      <c r="T164" s="73">
        <v>11</v>
      </c>
      <c r="U164" s="73">
        <v>10</v>
      </c>
      <c r="V164" s="73">
        <v>11</v>
      </c>
      <c r="W164" s="73">
        <v>5</v>
      </c>
      <c r="X164" s="73">
        <v>8</v>
      </c>
      <c r="Y164" s="73">
        <f t="shared" si="21"/>
        <v>45</v>
      </c>
      <c r="Z164" s="73">
        <v>29</v>
      </c>
      <c r="AA164" s="73">
        <v>0</v>
      </c>
      <c r="AB164" s="73">
        <v>3</v>
      </c>
      <c r="AC164" s="73">
        <v>3</v>
      </c>
      <c r="AD164" s="73">
        <v>0</v>
      </c>
      <c r="AE164" s="73">
        <v>0</v>
      </c>
      <c r="AF164" s="73">
        <f t="shared" si="23"/>
        <v>6</v>
      </c>
      <c r="AG164" s="73">
        <v>4</v>
      </c>
      <c r="AH164" s="73">
        <f t="shared" si="25"/>
        <v>11</v>
      </c>
      <c r="AI164" s="73">
        <f t="shared" si="25"/>
        <v>13</v>
      </c>
      <c r="AJ164" s="73">
        <f t="shared" si="25"/>
        <v>14</v>
      </c>
      <c r="AK164" s="73">
        <f t="shared" si="25"/>
        <v>5</v>
      </c>
      <c r="AL164" s="73">
        <f t="shared" si="25"/>
        <v>8</v>
      </c>
      <c r="AM164" s="73">
        <f t="shared" si="24"/>
        <v>51</v>
      </c>
      <c r="AN164" s="73">
        <v>8</v>
      </c>
      <c r="AO164" s="73">
        <v>9</v>
      </c>
      <c r="AP164" s="73">
        <v>9</v>
      </c>
      <c r="AQ164" s="73">
        <v>3</v>
      </c>
      <c r="AR164" s="73">
        <v>6</v>
      </c>
      <c r="AS164" s="73">
        <v>35</v>
      </c>
      <c r="AT164" s="73">
        <v>0</v>
      </c>
      <c r="AU164" s="73">
        <v>0</v>
      </c>
      <c r="AV164" s="73">
        <v>0</v>
      </c>
      <c r="AW164" s="73">
        <v>1</v>
      </c>
      <c r="AX164" s="73">
        <v>0</v>
      </c>
      <c r="AY164" s="73">
        <v>1</v>
      </c>
    </row>
    <row r="165" spans="1:51" ht="22.9" customHeight="1">
      <c r="A165" s="73" t="s">
        <v>49</v>
      </c>
      <c r="B165" s="73" t="s">
        <v>68</v>
      </c>
      <c r="C165" s="73" t="s">
        <v>9</v>
      </c>
      <c r="D165" s="73" t="s">
        <v>10</v>
      </c>
      <c r="E165" s="73" t="s">
        <v>26</v>
      </c>
      <c r="F165" s="73">
        <v>2</v>
      </c>
      <c r="G165" s="73" t="s">
        <v>27</v>
      </c>
      <c r="H165" s="73" t="s">
        <v>28</v>
      </c>
      <c r="I165" s="73" t="s">
        <v>29</v>
      </c>
      <c r="J165" s="26">
        <v>43493</v>
      </c>
      <c r="K165" s="73">
        <v>28</v>
      </c>
      <c r="L165" s="73">
        <v>1</v>
      </c>
      <c r="M165" s="73">
        <v>2019</v>
      </c>
      <c r="N165" s="27">
        <f t="shared" ref="N165" si="26">4/9/2018+DATE(M165,L165,K165)</f>
        <v>43493.000220240065</v>
      </c>
      <c r="O165" s="26">
        <v>43498</v>
      </c>
      <c r="P165" s="73">
        <v>2</v>
      </c>
      <c r="Q165" s="73">
        <v>2</v>
      </c>
      <c r="R165" s="73">
        <v>2019</v>
      </c>
      <c r="S165" s="27">
        <f t="shared" ref="S165:S193" si="27">4/14/2018+DATE(R165,Q165,P165)</f>
        <v>43498.000141582896</v>
      </c>
      <c r="T165" s="73">
        <v>0</v>
      </c>
      <c r="U165" s="73">
        <v>3</v>
      </c>
      <c r="V165" s="73">
        <v>4</v>
      </c>
      <c r="W165" s="73">
        <v>8</v>
      </c>
      <c r="X165" s="73">
        <v>13</v>
      </c>
      <c r="Y165" s="73">
        <f t="shared" ref="Y165" si="28">SUM(T165:X165)</f>
        <v>28</v>
      </c>
      <c r="Z165" s="73">
        <v>22</v>
      </c>
      <c r="AA165" s="73">
        <v>4</v>
      </c>
      <c r="AB165" s="73">
        <v>0</v>
      </c>
      <c r="AC165" s="73">
        <v>8</v>
      </c>
      <c r="AD165" s="73">
        <v>5</v>
      </c>
      <c r="AE165" s="73">
        <v>10</v>
      </c>
      <c r="AF165" s="73">
        <f t="shared" ref="AF165" si="29">AA165+AB165+AC165+AD165+AE165</f>
        <v>27</v>
      </c>
      <c r="AG165" s="73">
        <v>21</v>
      </c>
      <c r="AH165" s="73">
        <f t="shared" ref="AH165" si="30">T165+AA165</f>
        <v>4</v>
      </c>
      <c r="AI165" s="73">
        <f t="shared" ref="AI165" si="31">U165+AB165</f>
        <v>3</v>
      </c>
      <c r="AJ165" s="73">
        <f t="shared" ref="AJ165" si="32">V165+AC165</f>
        <v>12</v>
      </c>
      <c r="AK165" s="73">
        <f t="shared" ref="AK165" si="33">W165+AD165</f>
        <v>13</v>
      </c>
      <c r="AL165" s="73">
        <f t="shared" ref="AL165" si="34">X165+AE165</f>
        <v>23</v>
      </c>
      <c r="AM165" s="73">
        <f t="shared" ref="AM165" si="35">SUM(AH165:AL165)</f>
        <v>55</v>
      </c>
      <c r="AN165" s="73">
        <v>2</v>
      </c>
      <c r="AO165" s="73">
        <v>2</v>
      </c>
      <c r="AP165" s="73">
        <v>9</v>
      </c>
      <c r="AQ165" s="73">
        <v>11</v>
      </c>
      <c r="AR165" s="73">
        <v>19</v>
      </c>
      <c r="AS165" s="73">
        <v>43</v>
      </c>
      <c r="AT165" s="73">
        <v>0</v>
      </c>
      <c r="AU165" s="73">
        <v>0</v>
      </c>
      <c r="AV165" s="73">
        <v>2</v>
      </c>
      <c r="AW165" s="73">
        <v>3</v>
      </c>
      <c r="AX165" s="73">
        <v>2</v>
      </c>
      <c r="AY165" s="73">
        <v>7</v>
      </c>
    </row>
    <row r="166" spans="1:51" ht="22.9" customHeight="1">
      <c r="A166" s="73" t="s">
        <v>42</v>
      </c>
      <c r="B166" s="73" t="s">
        <v>30</v>
      </c>
      <c r="C166" s="73" t="s">
        <v>9</v>
      </c>
      <c r="D166" s="73" t="s">
        <v>10</v>
      </c>
      <c r="E166" s="73" t="s">
        <v>26</v>
      </c>
      <c r="F166" s="73">
        <v>2</v>
      </c>
      <c r="G166" s="73" t="s">
        <v>27</v>
      </c>
      <c r="H166" s="73" t="s">
        <v>28</v>
      </c>
      <c r="I166" s="73" t="s">
        <v>29</v>
      </c>
      <c r="J166" s="26">
        <v>43500</v>
      </c>
      <c r="K166" s="73">
        <v>4</v>
      </c>
      <c r="L166" s="73">
        <v>2</v>
      </c>
      <c r="M166" s="73">
        <v>2019</v>
      </c>
      <c r="N166" s="27">
        <v>43500</v>
      </c>
      <c r="O166" s="26">
        <v>43505</v>
      </c>
      <c r="P166" s="73">
        <v>9</v>
      </c>
      <c r="Q166" s="73">
        <v>2</v>
      </c>
      <c r="R166" s="73">
        <v>2019</v>
      </c>
      <c r="S166" s="27">
        <f t="shared" si="27"/>
        <v>43505.000141582896</v>
      </c>
      <c r="T166" s="73">
        <v>0</v>
      </c>
      <c r="U166" s="73">
        <v>3</v>
      </c>
      <c r="V166" s="73">
        <v>10</v>
      </c>
      <c r="W166" s="73">
        <v>11</v>
      </c>
      <c r="X166" s="73">
        <v>29</v>
      </c>
      <c r="Y166" s="73">
        <v>53</v>
      </c>
      <c r="Z166" s="73">
        <v>38</v>
      </c>
      <c r="AA166" s="73">
        <v>4</v>
      </c>
      <c r="AB166" s="73">
        <v>11</v>
      </c>
      <c r="AC166" s="73">
        <v>11</v>
      </c>
      <c r="AD166" s="73">
        <v>13</v>
      </c>
      <c r="AE166" s="73">
        <v>9</v>
      </c>
      <c r="AF166" s="73">
        <v>48</v>
      </c>
      <c r="AG166" s="73">
        <v>32</v>
      </c>
      <c r="AH166" s="73">
        <v>4</v>
      </c>
      <c r="AI166" s="73">
        <v>14</v>
      </c>
      <c r="AJ166" s="73">
        <v>21</v>
      </c>
      <c r="AK166" s="73">
        <v>24</v>
      </c>
      <c r="AL166" s="73">
        <v>38</v>
      </c>
      <c r="AM166" s="73">
        <v>101</v>
      </c>
      <c r="AN166" s="73">
        <v>2</v>
      </c>
      <c r="AO166" s="73">
        <v>8</v>
      </c>
      <c r="AP166" s="73">
        <v>19</v>
      </c>
      <c r="AQ166" s="73">
        <v>20</v>
      </c>
      <c r="AR166" s="73">
        <v>21</v>
      </c>
      <c r="AS166" s="73">
        <v>70</v>
      </c>
      <c r="AT166" s="73">
        <v>0</v>
      </c>
      <c r="AU166" s="73">
        <v>0</v>
      </c>
      <c r="AV166" s="73">
        <v>0</v>
      </c>
      <c r="AW166" s="73">
        <v>4</v>
      </c>
      <c r="AX166" s="73">
        <v>4</v>
      </c>
      <c r="AY166" s="34">
        <v>8</v>
      </c>
    </row>
    <row r="167" spans="1:51" ht="22.9" customHeight="1">
      <c r="A167" s="73" t="s">
        <v>42</v>
      </c>
      <c r="B167" s="73" t="s">
        <v>69</v>
      </c>
      <c r="C167" s="73" t="s">
        <v>9</v>
      </c>
      <c r="D167" s="73" t="s">
        <v>10</v>
      </c>
      <c r="E167" s="73" t="s">
        <v>26</v>
      </c>
      <c r="F167" s="73">
        <v>2</v>
      </c>
      <c r="G167" s="73" t="s">
        <v>27</v>
      </c>
      <c r="H167" s="73" t="s">
        <v>28</v>
      </c>
      <c r="I167" s="73" t="s">
        <v>29</v>
      </c>
      <c r="J167" s="26">
        <v>43500</v>
      </c>
      <c r="K167" s="73">
        <v>4</v>
      </c>
      <c r="L167" s="73">
        <v>2</v>
      </c>
      <c r="M167" s="73">
        <v>2019</v>
      </c>
      <c r="N167" s="27">
        <v>43500</v>
      </c>
      <c r="O167" s="26">
        <v>43505</v>
      </c>
      <c r="P167" s="73">
        <v>9</v>
      </c>
      <c r="Q167" s="73">
        <v>2</v>
      </c>
      <c r="R167" s="73">
        <v>2019</v>
      </c>
      <c r="S167" s="27">
        <f t="shared" si="27"/>
        <v>43505.000141582896</v>
      </c>
      <c r="T167" s="73">
        <v>1</v>
      </c>
      <c r="U167" s="73">
        <v>4</v>
      </c>
      <c r="V167" s="73">
        <v>3</v>
      </c>
      <c r="W167" s="73">
        <v>12</v>
      </c>
      <c r="X167" s="73">
        <v>8</v>
      </c>
      <c r="Y167" s="73">
        <v>28</v>
      </c>
      <c r="Z167" s="73">
        <v>22</v>
      </c>
      <c r="AA167" s="73">
        <v>0</v>
      </c>
      <c r="AB167" s="73">
        <v>2</v>
      </c>
      <c r="AC167" s="73">
        <v>3</v>
      </c>
      <c r="AD167" s="73">
        <v>5</v>
      </c>
      <c r="AE167" s="73">
        <v>4</v>
      </c>
      <c r="AF167" s="73">
        <v>14</v>
      </c>
      <c r="AG167" s="73">
        <v>9</v>
      </c>
      <c r="AH167" s="73">
        <v>1</v>
      </c>
      <c r="AI167" s="73">
        <v>6</v>
      </c>
      <c r="AJ167" s="73">
        <v>6</v>
      </c>
      <c r="AK167" s="73">
        <v>17</v>
      </c>
      <c r="AL167" s="73">
        <v>12</v>
      </c>
      <c r="AM167" s="73">
        <v>42</v>
      </c>
      <c r="AN167" s="73">
        <v>1</v>
      </c>
      <c r="AO167" s="73">
        <v>5</v>
      </c>
      <c r="AP167" s="73">
        <v>5</v>
      </c>
      <c r="AQ167" s="73">
        <v>12</v>
      </c>
      <c r="AR167" s="73">
        <v>8</v>
      </c>
      <c r="AS167" s="73">
        <v>31</v>
      </c>
      <c r="AT167" s="73">
        <v>0</v>
      </c>
      <c r="AU167" s="73">
        <v>1</v>
      </c>
      <c r="AV167" s="73">
        <v>0</v>
      </c>
      <c r="AW167" s="73">
        <v>2</v>
      </c>
      <c r="AX167" s="73">
        <v>1</v>
      </c>
      <c r="AY167" s="34">
        <v>4</v>
      </c>
    </row>
    <row r="168" spans="1:51" ht="22.9" customHeight="1">
      <c r="A168" s="73" t="s">
        <v>42</v>
      </c>
      <c r="B168" s="73" t="s">
        <v>51</v>
      </c>
      <c r="C168" s="73" t="s">
        <v>9</v>
      </c>
      <c r="D168" s="73" t="s">
        <v>10</v>
      </c>
      <c r="E168" s="73" t="s">
        <v>26</v>
      </c>
      <c r="F168" s="73">
        <v>2</v>
      </c>
      <c r="G168" s="73" t="s">
        <v>32</v>
      </c>
      <c r="H168" s="73" t="s">
        <v>33</v>
      </c>
      <c r="I168" s="73" t="s">
        <v>29</v>
      </c>
      <c r="J168" s="26">
        <v>43500</v>
      </c>
      <c r="K168" s="73">
        <v>4</v>
      </c>
      <c r="L168" s="73">
        <v>2</v>
      </c>
      <c r="M168" s="73">
        <v>2019</v>
      </c>
      <c r="N168" s="27">
        <v>43500</v>
      </c>
      <c r="O168" s="26">
        <v>43505</v>
      </c>
      <c r="P168" s="73">
        <v>9</v>
      </c>
      <c r="Q168" s="73">
        <v>2</v>
      </c>
      <c r="R168" s="73">
        <v>2019</v>
      </c>
      <c r="S168" s="27">
        <f t="shared" si="27"/>
        <v>43505.000141582896</v>
      </c>
      <c r="T168" s="73">
        <v>1</v>
      </c>
      <c r="U168" s="73">
        <v>3</v>
      </c>
      <c r="V168" s="73">
        <v>2</v>
      </c>
      <c r="W168" s="73">
        <v>12</v>
      </c>
      <c r="X168" s="73">
        <v>10</v>
      </c>
      <c r="Y168" s="73">
        <v>28</v>
      </c>
      <c r="Z168" s="73">
        <v>21</v>
      </c>
      <c r="AA168" s="73">
        <v>0</v>
      </c>
      <c r="AB168" s="73">
        <v>1</v>
      </c>
      <c r="AC168" s="73">
        <v>0</v>
      </c>
      <c r="AD168" s="73">
        <v>6</v>
      </c>
      <c r="AE168" s="73">
        <v>3</v>
      </c>
      <c r="AF168" s="73">
        <v>10</v>
      </c>
      <c r="AG168" s="73">
        <v>5</v>
      </c>
      <c r="AH168" s="73">
        <v>1</v>
      </c>
      <c r="AI168" s="73">
        <v>4</v>
      </c>
      <c r="AJ168" s="73">
        <v>2</v>
      </c>
      <c r="AK168" s="73">
        <v>18</v>
      </c>
      <c r="AL168" s="73">
        <v>13</v>
      </c>
      <c r="AM168" s="73">
        <v>38</v>
      </c>
      <c r="AN168" s="73">
        <v>1</v>
      </c>
      <c r="AO168" s="73">
        <v>3</v>
      </c>
      <c r="AP168" s="73">
        <v>2</v>
      </c>
      <c r="AQ168" s="73">
        <v>11</v>
      </c>
      <c r="AR168" s="73">
        <v>9</v>
      </c>
      <c r="AS168" s="73">
        <v>26</v>
      </c>
      <c r="AT168" s="73">
        <v>0</v>
      </c>
      <c r="AU168" s="73">
        <v>0</v>
      </c>
      <c r="AV168" s="73">
        <v>0</v>
      </c>
      <c r="AW168" s="73">
        <v>1</v>
      </c>
      <c r="AX168" s="73">
        <v>7</v>
      </c>
      <c r="AY168" s="34">
        <v>8</v>
      </c>
    </row>
    <row r="169" spans="1:51" ht="22.9" customHeight="1">
      <c r="A169" s="73" t="s">
        <v>42</v>
      </c>
      <c r="B169" s="73" t="s">
        <v>52</v>
      </c>
      <c r="C169" s="73" t="s">
        <v>9</v>
      </c>
      <c r="D169" s="73" t="s">
        <v>10</v>
      </c>
      <c r="E169" s="73" t="s">
        <v>26</v>
      </c>
      <c r="F169" s="73">
        <v>2</v>
      </c>
      <c r="G169" s="73" t="s">
        <v>32</v>
      </c>
      <c r="H169" s="73" t="s">
        <v>33</v>
      </c>
      <c r="I169" s="73" t="s">
        <v>29</v>
      </c>
      <c r="J169" s="26">
        <v>43500</v>
      </c>
      <c r="K169" s="73">
        <v>4</v>
      </c>
      <c r="L169" s="73">
        <v>2</v>
      </c>
      <c r="M169" s="73">
        <v>2019</v>
      </c>
      <c r="N169" s="27">
        <v>43500</v>
      </c>
      <c r="O169" s="26">
        <v>43505</v>
      </c>
      <c r="P169" s="73">
        <v>9</v>
      </c>
      <c r="Q169" s="73">
        <v>2</v>
      </c>
      <c r="R169" s="73">
        <v>2019</v>
      </c>
      <c r="S169" s="27">
        <f t="shared" si="27"/>
        <v>43505.000141582896</v>
      </c>
      <c r="T169" s="73">
        <v>8</v>
      </c>
      <c r="U169" s="73">
        <v>15</v>
      </c>
      <c r="V169" s="73">
        <v>13</v>
      </c>
      <c r="W169" s="73">
        <v>6</v>
      </c>
      <c r="X169" s="73">
        <v>7</v>
      </c>
      <c r="Y169" s="73">
        <v>49</v>
      </c>
      <c r="Z169" s="73">
        <v>36</v>
      </c>
      <c r="AA169" s="73">
        <v>1</v>
      </c>
      <c r="AB169" s="73">
        <v>3</v>
      </c>
      <c r="AC169" s="73">
        <v>3</v>
      </c>
      <c r="AD169" s="73">
        <v>1</v>
      </c>
      <c r="AE169" s="73">
        <v>0</v>
      </c>
      <c r="AF169" s="73">
        <v>8</v>
      </c>
      <c r="AG169" s="73">
        <v>4</v>
      </c>
      <c r="AH169" s="73">
        <v>9</v>
      </c>
      <c r="AI169" s="73">
        <v>18</v>
      </c>
      <c r="AJ169" s="73">
        <v>16</v>
      </c>
      <c r="AK169" s="73">
        <v>7</v>
      </c>
      <c r="AL169" s="73">
        <v>7</v>
      </c>
      <c r="AM169" s="73">
        <v>57</v>
      </c>
      <c r="AN169" s="73">
        <v>6</v>
      </c>
      <c r="AO169" s="73">
        <v>14</v>
      </c>
      <c r="AP169" s="73">
        <v>10</v>
      </c>
      <c r="AQ169" s="73">
        <v>5</v>
      </c>
      <c r="AR169" s="73">
        <v>5</v>
      </c>
      <c r="AS169" s="73">
        <v>40</v>
      </c>
      <c r="AT169" s="73">
        <v>0</v>
      </c>
      <c r="AU169" s="73">
        <v>0</v>
      </c>
      <c r="AV169" s="73">
        <v>0</v>
      </c>
      <c r="AW169" s="73">
        <v>2</v>
      </c>
      <c r="AX169" s="73">
        <v>2</v>
      </c>
      <c r="AY169" s="34">
        <v>4</v>
      </c>
    </row>
    <row r="170" spans="1:51" ht="22.9" customHeight="1">
      <c r="A170" s="73" t="s">
        <v>24</v>
      </c>
      <c r="B170" s="73" t="s">
        <v>30</v>
      </c>
      <c r="C170" s="73" t="s">
        <v>9</v>
      </c>
      <c r="D170" s="73" t="s">
        <v>10</v>
      </c>
      <c r="E170" s="73" t="s">
        <v>26</v>
      </c>
      <c r="F170" s="73">
        <v>2</v>
      </c>
      <c r="G170" s="73" t="s">
        <v>27</v>
      </c>
      <c r="H170" s="73" t="s">
        <v>28</v>
      </c>
      <c r="I170" s="73" t="s">
        <v>29</v>
      </c>
      <c r="J170" s="26">
        <v>43507</v>
      </c>
      <c r="K170" s="73">
        <v>11</v>
      </c>
      <c r="L170" s="73">
        <v>2</v>
      </c>
      <c r="M170" s="73">
        <v>2019</v>
      </c>
      <c r="N170" s="27">
        <v>43507</v>
      </c>
      <c r="O170" s="26">
        <v>43511</v>
      </c>
      <c r="P170" s="73">
        <v>15</v>
      </c>
      <c r="Q170" s="73">
        <v>2</v>
      </c>
      <c r="R170" s="73">
        <v>2019</v>
      </c>
      <c r="S170" s="27">
        <f t="shared" si="27"/>
        <v>43511.000141582896</v>
      </c>
      <c r="T170" s="73">
        <v>2</v>
      </c>
      <c r="U170" s="73">
        <v>6</v>
      </c>
      <c r="V170" s="73">
        <v>1</v>
      </c>
      <c r="W170" s="73">
        <v>9</v>
      </c>
      <c r="X170" s="73">
        <v>20</v>
      </c>
      <c r="Y170" s="73">
        <v>38</v>
      </c>
      <c r="Z170" s="73">
        <v>28</v>
      </c>
      <c r="AA170" s="73">
        <v>3</v>
      </c>
      <c r="AB170" s="73">
        <v>6</v>
      </c>
      <c r="AC170" s="73">
        <v>3</v>
      </c>
      <c r="AD170" s="73">
        <v>9</v>
      </c>
      <c r="AE170" s="73">
        <v>3</v>
      </c>
      <c r="AF170" s="73">
        <v>24</v>
      </c>
      <c r="AG170" s="73">
        <v>13</v>
      </c>
      <c r="AH170" s="73">
        <v>5</v>
      </c>
      <c r="AI170" s="73">
        <v>12</v>
      </c>
      <c r="AJ170" s="73">
        <v>4</v>
      </c>
      <c r="AK170" s="73">
        <v>18</v>
      </c>
      <c r="AL170" s="73">
        <v>23</v>
      </c>
      <c r="AM170" s="73">
        <v>62</v>
      </c>
      <c r="AN170" s="73">
        <v>3</v>
      </c>
      <c r="AO170" s="73">
        <v>8</v>
      </c>
      <c r="AP170" s="73">
        <v>3</v>
      </c>
      <c r="AQ170" s="73">
        <v>12</v>
      </c>
      <c r="AR170" s="73">
        <v>15</v>
      </c>
      <c r="AS170" s="73">
        <v>41</v>
      </c>
      <c r="AT170" s="73">
        <v>0</v>
      </c>
      <c r="AU170" s="73">
        <v>0</v>
      </c>
      <c r="AV170" s="73">
        <v>0</v>
      </c>
      <c r="AW170" s="73">
        <v>11</v>
      </c>
      <c r="AX170" s="73">
        <v>14</v>
      </c>
      <c r="AY170" s="34">
        <v>25</v>
      </c>
    </row>
    <row r="171" spans="1:51" ht="22.9" customHeight="1">
      <c r="A171" s="73" t="s">
        <v>24</v>
      </c>
      <c r="B171" s="73" t="s">
        <v>69</v>
      </c>
      <c r="C171" s="73" t="s">
        <v>9</v>
      </c>
      <c r="D171" s="73" t="s">
        <v>10</v>
      </c>
      <c r="E171" s="73" t="s">
        <v>26</v>
      </c>
      <c r="F171" s="73">
        <v>2</v>
      </c>
      <c r="G171" s="73" t="s">
        <v>27</v>
      </c>
      <c r="H171" s="73" t="s">
        <v>28</v>
      </c>
      <c r="I171" s="73" t="s">
        <v>29</v>
      </c>
      <c r="J171" s="26">
        <v>43507</v>
      </c>
      <c r="K171" s="73">
        <v>11</v>
      </c>
      <c r="L171" s="73">
        <v>2</v>
      </c>
      <c r="M171" s="73">
        <v>2019</v>
      </c>
      <c r="N171" s="27">
        <v>43507</v>
      </c>
      <c r="O171" s="26">
        <v>43511</v>
      </c>
      <c r="P171" s="73">
        <v>15</v>
      </c>
      <c r="Q171" s="73">
        <v>2</v>
      </c>
      <c r="R171" s="73">
        <v>2019</v>
      </c>
      <c r="S171" s="27">
        <f t="shared" si="27"/>
        <v>43511.000141582896</v>
      </c>
      <c r="T171" s="73">
        <v>1</v>
      </c>
      <c r="U171" s="73">
        <v>4</v>
      </c>
      <c r="V171" s="73">
        <v>6</v>
      </c>
      <c r="W171" s="73">
        <v>3</v>
      </c>
      <c r="X171" s="73">
        <v>11</v>
      </c>
      <c r="Y171" s="73">
        <v>25</v>
      </c>
      <c r="Z171" s="73">
        <v>17</v>
      </c>
      <c r="AA171" s="73">
        <v>5</v>
      </c>
      <c r="AB171" s="73">
        <v>7</v>
      </c>
      <c r="AC171" s="73">
        <v>6</v>
      </c>
      <c r="AD171" s="73">
        <v>9</v>
      </c>
      <c r="AE171" s="73">
        <v>9</v>
      </c>
      <c r="AF171" s="73">
        <v>36</v>
      </c>
      <c r="AG171" s="73">
        <v>27</v>
      </c>
      <c r="AH171" s="73">
        <v>6</v>
      </c>
      <c r="AI171" s="73">
        <v>11</v>
      </c>
      <c r="AJ171" s="73">
        <v>12</v>
      </c>
      <c r="AK171" s="73">
        <v>12</v>
      </c>
      <c r="AL171" s="73">
        <v>20</v>
      </c>
      <c r="AM171" s="73">
        <v>61</v>
      </c>
      <c r="AN171" s="73">
        <v>4</v>
      </c>
      <c r="AO171" s="73">
        <v>7</v>
      </c>
      <c r="AP171" s="73">
        <v>8</v>
      </c>
      <c r="AQ171" s="73">
        <v>9</v>
      </c>
      <c r="AR171" s="73">
        <v>16</v>
      </c>
      <c r="AS171" s="73">
        <v>44</v>
      </c>
      <c r="AT171" s="73">
        <v>1</v>
      </c>
      <c r="AU171" s="73">
        <v>4</v>
      </c>
      <c r="AV171" s="73">
        <v>4</v>
      </c>
      <c r="AW171" s="73">
        <v>8</v>
      </c>
      <c r="AX171" s="73">
        <v>21</v>
      </c>
      <c r="AY171" s="34">
        <v>38</v>
      </c>
    </row>
    <row r="172" spans="1:51" ht="22.9" customHeight="1">
      <c r="A172" s="73" t="s">
        <v>24</v>
      </c>
      <c r="B172" s="73" t="s">
        <v>51</v>
      </c>
      <c r="C172" s="73" t="s">
        <v>9</v>
      </c>
      <c r="D172" s="73" t="s">
        <v>10</v>
      </c>
      <c r="E172" s="73" t="s">
        <v>26</v>
      </c>
      <c r="F172" s="73">
        <v>2</v>
      </c>
      <c r="G172" s="73" t="s">
        <v>32</v>
      </c>
      <c r="H172" s="73" t="s">
        <v>33</v>
      </c>
      <c r="I172" s="73" t="s">
        <v>29</v>
      </c>
      <c r="J172" s="26">
        <v>43507</v>
      </c>
      <c r="K172" s="73">
        <v>11</v>
      </c>
      <c r="L172" s="73">
        <v>2</v>
      </c>
      <c r="M172" s="73">
        <v>2019</v>
      </c>
      <c r="N172" s="27">
        <v>43507</v>
      </c>
      <c r="O172" s="26">
        <v>43511</v>
      </c>
      <c r="P172" s="73">
        <v>15</v>
      </c>
      <c r="Q172" s="73">
        <v>2</v>
      </c>
      <c r="R172" s="73">
        <v>2019</v>
      </c>
      <c r="S172" s="27">
        <f t="shared" si="27"/>
        <v>43511.000141582896</v>
      </c>
      <c r="T172" s="73">
        <v>2</v>
      </c>
      <c r="U172" s="73">
        <v>2</v>
      </c>
      <c r="V172" s="73">
        <v>2</v>
      </c>
      <c r="W172" s="73">
        <v>7</v>
      </c>
      <c r="X172" s="73">
        <v>5</v>
      </c>
      <c r="Y172" s="73">
        <v>18</v>
      </c>
      <c r="Z172" s="73">
        <v>11</v>
      </c>
      <c r="AA172" s="73">
        <v>0</v>
      </c>
      <c r="AB172" s="73">
        <v>2</v>
      </c>
      <c r="AC172" s="73">
        <v>2</v>
      </c>
      <c r="AD172" s="73">
        <v>0</v>
      </c>
      <c r="AE172" s="73">
        <v>5</v>
      </c>
      <c r="AF172" s="73">
        <v>9</v>
      </c>
      <c r="AG172" s="73">
        <v>5</v>
      </c>
      <c r="AH172" s="73">
        <v>2</v>
      </c>
      <c r="AI172" s="73">
        <v>4</v>
      </c>
      <c r="AJ172" s="73">
        <v>4</v>
      </c>
      <c r="AK172" s="73">
        <v>7</v>
      </c>
      <c r="AL172" s="73">
        <v>10</v>
      </c>
      <c r="AM172" s="73">
        <v>27</v>
      </c>
      <c r="AN172" s="73">
        <v>1</v>
      </c>
      <c r="AO172" s="73">
        <v>3</v>
      </c>
      <c r="AP172" s="73">
        <v>2</v>
      </c>
      <c r="AQ172" s="73">
        <v>4</v>
      </c>
      <c r="AR172" s="73">
        <v>6</v>
      </c>
      <c r="AS172" s="73">
        <v>16</v>
      </c>
      <c r="AT172" s="73">
        <v>0</v>
      </c>
      <c r="AU172" s="73">
        <v>0</v>
      </c>
      <c r="AV172" s="73">
        <v>0</v>
      </c>
      <c r="AW172" s="73">
        <v>4</v>
      </c>
      <c r="AX172" s="73">
        <v>4</v>
      </c>
      <c r="AY172" s="34">
        <v>8</v>
      </c>
    </row>
    <row r="173" spans="1:51" ht="22.9" customHeight="1">
      <c r="A173" s="73" t="s">
        <v>24</v>
      </c>
      <c r="B173" s="73" t="s">
        <v>52</v>
      </c>
      <c r="C173" s="73" t="s">
        <v>9</v>
      </c>
      <c r="D173" s="73" t="s">
        <v>10</v>
      </c>
      <c r="E173" s="73" t="s">
        <v>26</v>
      </c>
      <c r="F173" s="73">
        <v>2</v>
      </c>
      <c r="G173" s="73" t="s">
        <v>32</v>
      </c>
      <c r="H173" s="73" t="s">
        <v>33</v>
      </c>
      <c r="I173" s="73" t="s">
        <v>29</v>
      </c>
      <c r="J173" s="26">
        <v>43507</v>
      </c>
      <c r="K173" s="73">
        <v>11</v>
      </c>
      <c r="L173" s="73">
        <v>2</v>
      </c>
      <c r="M173" s="73">
        <v>2019</v>
      </c>
      <c r="N173" s="27">
        <v>43507</v>
      </c>
      <c r="O173" s="26">
        <v>43511</v>
      </c>
      <c r="P173" s="73">
        <v>15</v>
      </c>
      <c r="Q173" s="73">
        <v>2</v>
      </c>
      <c r="R173" s="73">
        <v>2019</v>
      </c>
      <c r="S173" s="27">
        <f t="shared" si="27"/>
        <v>43511.000141582896</v>
      </c>
      <c r="T173" s="73">
        <v>8</v>
      </c>
      <c r="U173" s="73">
        <v>11</v>
      </c>
      <c r="V173" s="73">
        <v>9</v>
      </c>
      <c r="W173" s="73">
        <v>11</v>
      </c>
      <c r="X173" s="73">
        <v>3</v>
      </c>
      <c r="Y173" s="73">
        <v>42</v>
      </c>
      <c r="Z173" s="73">
        <v>23</v>
      </c>
      <c r="AA173" s="73">
        <v>0</v>
      </c>
      <c r="AB173" s="73">
        <v>0</v>
      </c>
      <c r="AC173" s="73">
        <v>1</v>
      </c>
      <c r="AD173" s="73">
        <v>2</v>
      </c>
      <c r="AE173" s="73">
        <v>1</v>
      </c>
      <c r="AF173" s="73">
        <v>4</v>
      </c>
      <c r="AG173" s="73">
        <v>2</v>
      </c>
      <c r="AH173" s="73">
        <v>8</v>
      </c>
      <c r="AI173" s="73">
        <v>11</v>
      </c>
      <c r="AJ173" s="73">
        <v>10</v>
      </c>
      <c r="AK173" s="73">
        <v>13</v>
      </c>
      <c r="AL173" s="73">
        <v>4</v>
      </c>
      <c r="AM173" s="73">
        <v>46</v>
      </c>
      <c r="AN173" s="73">
        <v>6</v>
      </c>
      <c r="AO173" s="73">
        <v>7</v>
      </c>
      <c r="AP173" s="73">
        <v>5</v>
      </c>
      <c r="AQ173" s="73">
        <v>5</v>
      </c>
      <c r="AR173" s="73">
        <v>2</v>
      </c>
      <c r="AS173" s="73">
        <v>25</v>
      </c>
      <c r="AT173" s="73">
        <v>0</v>
      </c>
      <c r="AU173" s="73">
        <v>4</v>
      </c>
      <c r="AV173" s="73">
        <v>4</v>
      </c>
      <c r="AW173" s="73">
        <v>5</v>
      </c>
      <c r="AX173" s="73">
        <v>2</v>
      </c>
      <c r="AY173" s="34">
        <v>15</v>
      </c>
    </row>
    <row r="174" spans="1:51" ht="22.9" customHeight="1">
      <c r="A174" s="73" t="s">
        <v>35</v>
      </c>
      <c r="B174" s="73" t="s">
        <v>30</v>
      </c>
      <c r="C174" s="73" t="s">
        <v>9</v>
      </c>
      <c r="D174" s="73" t="s">
        <v>10</v>
      </c>
      <c r="E174" s="73" t="s">
        <v>26</v>
      </c>
      <c r="F174" s="73">
        <v>2</v>
      </c>
      <c r="G174" s="73" t="s">
        <v>27</v>
      </c>
      <c r="H174" s="73" t="s">
        <v>28</v>
      </c>
      <c r="I174" s="73" t="s">
        <v>29</v>
      </c>
      <c r="J174" s="26">
        <v>43514</v>
      </c>
      <c r="K174" s="73">
        <v>18</v>
      </c>
      <c r="L174" s="73">
        <v>2</v>
      </c>
      <c r="M174" s="73">
        <v>2019</v>
      </c>
      <c r="N174" s="27">
        <v>43514</v>
      </c>
      <c r="O174" s="26">
        <v>43518</v>
      </c>
      <c r="P174" s="73">
        <v>22</v>
      </c>
      <c r="Q174" s="73">
        <v>2</v>
      </c>
      <c r="R174" s="73">
        <v>2019</v>
      </c>
      <c r="S174" s="27">
        <f t="shared" si="27"/>
        <v>43518.000141582896</v>
      </c>
      <c r="T174" s="73">
        <v>2</v>
      </c>
      <c r="U174" s="73">
        <v>3</v>
      </c>
      <c r="V174" s="73">
        <v>4</v>
      </c>
      <c r="W174" s="73">
        <v>10</v>
      </c>
      <c r="X174" s="73">
        <v>8</v>
      </c>
      <c r="Y174" s="73">
        <v>27</v>
      </c>
      <c r="Z174" s="73">
        <v>18</v>
      </c>
      <c r="AA174" s="73">
        <v>2</v>
      </c>
      <c r="AB174" s="73">
        <v>3</v>
      </c>
      <c r="AC174" s="73">
        <v>8</v>
      </c>
      <c r="AD174" s="73">
        <v>14</v>
      </c>
      <c r="AE174" s="73">
        <v>10</v>
      </c>
      <c r="AF174" s="73">
        <v>37</v>
      </c>
      <c r="AG174" s="73">
        <v>27</v>
      </c>
      <c r="AH174" s="73">
        <v>4</v>
      </c>
      <c r="AI174" s="73">
        <v>6</v>
      </c>
      <c r="AJ174" s="73">
        <v>12</v>
      </c>
      <c r="AK174" s="73">
        <v>24</v>
      </c>
      <c r="AL174" s="73">
        <v>18</v>
      </c>
      <c r="AM174" s="73">
        <v>64</v>
      </c>
      <c r="AN174" s="73">
        <v>1</v>
      </c>
      <c r="AO174" s="73">
        <v>3</v>
      </c>
      <c r="AP174" s="73">
        <v>8</v>
      </c>
      <c r="AQ174" s="73">
        <v>20</v>
      </c>
      <c r="AR174" s="73">
        <v>13</v>
      </c>
      <c r="AS174" s="73">
        <v>45</v>
      </c>
      <c r="AT174" s="73">
        <v>1</v>
      </c>
      <c r="AU174" s="73">
        <v>4</v>
      </c>
      <c r="AV174" s="73">
        <v>5</v>
      </c>
      <c r="AW174" s="73">
        <v>6</v>
      </c>
      <c r="AX174" s="73">
        <v>8</v>
      </c>
      <c r="AY174" s="34">
        <v>24</v>
      </c>
    </row>
    <row r="175" spans="1:51" ht="22.9" customHeight="1">
      <c r="A175" s="73" t="s">
        <v>35</v>
      </c>
      <c r="B175" s="73" t="s">
        <v>69</v>
      </c>
      <c r="C175" s="73" t="s">
        <v>9</v>
      </c>
      <c r="D175" s="73" t="s">
        <v>10</v>
      </c>
      <c r="E175" s="73" t="s">
        <v>26</v>
      </c>
      <c r="F175" s="73">
        <v>2</v>
      </c>
      <c r="G175" s="73" t="s">
        <v>27</v>
      </c>
      <c r="H175" s="73" t="s">
        <v>28</v>
      </c>
      <c r="I175" s="73" t="s">
        <v>29</v>
      </c>
      <c r="J175" s="26">
        <v>43514</v>
      </c>
      <c r="K175" s="73">
        <v>18</v>
      </c>
      <c r="L175" s="73">
        <v>2</v>
      </c>
      <c r="M175" s="73">
        <v>2019</v>
      </c>
      <c r="N175" s="27">
        <v>43514</v>
      </c>
      <c r="O175" s="26">
        <v>43518</v>
      </c>
      <c r="P175" s="73">
        <v>22</v>
      </c>
      <c r="Q175" s="73">
        <v>2</v>
      </c>
      <c r="R175" s="73">
        <v>2019</v>
      </c>
      <c r="S175" s="27">
        <f t="shared" si="27"/>
        <v>43518.000141582896</v>
      </c>
      <c r="T175" s="73">
        <v>0</v>
      </c>
      <c r="U175" s="73">
        <v>0</v>
      </c>
      <c r="V175" s="73">
        <v>7</v>
      </c>
      <c r="W175" s="73">
        <v>4</v>
      </c>
      <c r="X175" s="73">
        <v>14</v>
      </c>
      <c r="Y175" s="73">
        <v>25</v>
      </c>
      <c r="Z175" s="73">
        <v>16</v>
      </c>
      <c r="AA175" s="73">
        <v>3</v>
      </c>
      <c r="AB175" s="73">
        <v>2</v>
      </c>
      <c r="AC175" s="73">
        <v>6</v>
      </c>
      <c r="AD175" s="73">
        <v>14</v>
      </c>
      <c r="AE175" s="73">
        <v>11</v>
      </c>
      <c r="AF175" s="73">
        <v>36</v>
      </c>
      <c r="AG175" s="73">
        <v>27</v>
      </c>
      <c r="AH175" s="73">
        <v>3</v>
      </c>
      <c r="AI175" s="73">
        <v>2</v>
      </c>
      <c r="AJ175" s="73">
        <v>13</v>
      </c>
      <c r="AK175" s="73">
        <v>18</v>
      </c>
      <c r="AL175" s="73">
        <v>25</v>
      </c>
      <c r="AM175" s="73">
        <v>61</v>
      </c>
      <c r="AN175" s="73">
        <v>2</v>
      </c>
      <c r="AO175" s="73">
        <v>0</v>
      </c>
      <c r="AP175" s="73">
        <v>7</v>
      </c>
      <c r="AQ175" s="73">
        <v>14</v>
      </c>
      <c r="AR175" s="73">
        <v>20</v>
      </c>
      <c r="AS175" s="73">
        <v>43</v>
      </c>
      <c r="AT175" s="73">
        <v>0</v>
      </c>
      <c r="AU175" s="73">
        <v>5</v>
      </c>
      <c r="AV175" s="73">
        <v>6</v>
      </c>
      <c r="AW175" s="73">
        <v>7</v>
      </c>
      <c r="AX175" s="73">
        <v>5</v>
      </c>
      <c r="AY175" s="34">
        <v>23</v>
      </c>
    </row>
    <row r="176" spans="1:51" ht="22.9" customHeight="1">
      <c r="A176" s="73" t="s">
        <v>35</v>
      </c>
      <c r="B176" s="73" t="s">
        <v>51</v>
      </c>
      <c r="C176" s="73" t="s">
        <v>9</v>
      </c>
      <c r="D176" s="73" t="s">
        <v>10</v>
      </c>
      <c r="E176" s="73" t="s">
        <v>26</v>
      </c>
      <c r="F176" s="73">
        <v>2</v>
      </c>
      <c r="G176" s="73" t="s">
        <v>32</v>
      </c>
      <c r="H176" s="73" t="s">
        <v>33</v>
      </c>
      <c r="I176" s="73" t="s">
        <v>29</v>
      </c>
      <c r="J176" s="26">
        <v>43514</v>
      </c>
      <c r="K176" s="73">
        <v>18</v>
      </c>
      <c r="L176" s="73">
        <v>2</v>
      </c>
      <c r="M176" s="73">
        <v>2019</v>
      </c>
      <c r="N176" s="27">
        <v>43514</v>
      </c>
      <c r="O176" s="26">
        <v>43518</v>
      </c>
      <c r="P176" s="73">
        <v>22</v>
      </c>
      <c r="Q176" s="73">
        <v>2</v>
      </c>
      <c r="R176" s="73">
        <v>2019</v>
      </c>
      <c r="S176" s="27">
        <f t="shared" si="27"/>
        <v>43518.000141582896</v>
      </c>
      <c r="T176" s="73">
        <v>1</v>
      </c>
      <c r="U176" s="73">
        <v>2</v>
      </c>
      <c r="V176" s="73">
        <v>2</v>
      </c>
      <c r="W176" s="73">
        <v>7</v>
      </c>
      <c r="X176" s="73">
        <v>8</v>
      </c>
      <c r="Y176" s="73">
        <v>20</v>
      </c>
      <c r="Z176" s="73">
        <v>12</v>
      </c>
      <c r="AA176" s="73">
        <v>0</v>
      </c>
      <c r="AB176" s="73">
        <v>1</v>
      </c>
      <c r="AC176" s="73">
        <v>1</v>
      </c>
      <c r="AD176" s="73">
        <v>2</v>
      </c>
      <c r="AE176" s="73">
        <v>4</v>
      </c>
      <c r="AF176" s="73">
        <v>8</v>
      </c>
      <c r="AG176" s="73">
        <v>4</v>
      </c>
      <c r="AH176" s="73">
        <v>1</v>
      </c>
      <c r="AI176" s="73">
        <v>3</v>
      </c>
      <c r="AJ176" s="73">
        <v>3</v>
      </c>
      <c r="AK176" s="73">
        <v>9</v>
      </c>
      <c r="AL176" s="73">
        <v>12</v>
      </c>
      <c r="AM176" s="73">
        <v>28</v>
      </c>
      <c r="AN176" s="73">
        <v>0</v>
      </c>
      <c r="AO176" s="73">
        <v>2</v>
      </c>
      <c r="AP176" s="73">
        <v>1</v>
      </c>
      <c r="AQ176" s="73">
        <v>5</v>
      </c>
      <c r="AR176" s="73">
        <v>6</v>
      </c>
      <c r="AS176" s="73">
        <v>14</v>
      </c>
      <c r="AT176" s="73">
        <v>0</v>
      </c>
      <c r="AU176" s="73">
        <v>0</v>
      </c>
      <c r="AV176" s="73">
        <v>2</v>
      </c>
      <c r="AW176" s="73">
        <v>4</v>
      </c>
      <c r="AX176" s="73">
        <v>3</v>
      </c>
      <c r="AY176" s="34">
        <v>9</v>
      </c>
    </row>
    <row r="177" spans="1:51" ht="22.9" customHeight="1">
      <c r="A177" s="73" t="s">
        <v>35</v>
      </c>
      <c r="B177" s="73" t="s">
        <v>52</v>
      </c>
      <c r="C177" s="73" t="s">
        <v>9</v>
      </c>
      <c r="D177" s="73" t="s">
        <v>10</v>
      </c>
      <c r="E177" s="73" t="s">
        <v>26</v>
      </c>
      <c r="F177" s="73">
        <v>2</v>
      </c>
      <c r="G177" s="73" t="s">
        <v>32</v>
      </c>
      <c r="H177" s="73" t="s">
        <v>33</v>
      </c>
      <c r="I177" s="73" t="s">
        <v>29</v>
      </c>
      <c r="J177" s="26">
        <v>43514</v>
      </c>
      <c r="K177" s="73">
        <v>18</v>
      </c>
      <c r="L177" s="73">
        <v>2</v>
      </c>
      <c r="M177" s="73">
        <v>2019</v>
      </c>
      <c r="N177" s="27">
        <v>43514</v>
      </c>
      <c r="O177" s="26">
        <v>43518</v>
      </c>
      <c r="P177" s="73">
        <v>22</v>
      </c>
      <c r="Q177" s="73">
        <v>2</v>
      </c>
      <c r="R177" s="73">
        <v>2019</v>
      </c>
      <c r="S177" s="27">
        <f t="shared" si="27"/>
        <v>43518.000141582896</v>
      </c>
      <c r="T177" s="73">
        <v>8</v>
      </c>
      <c r="U177" s="73">
        <v>13</v>
      </c>
      <c r="V177" s="73">
        <v>7</v>
      </c>
      <c r="W177" s="73">
        <v>9</v>
      </c>
      <c r="X177" s="73">
        <v>6</v>
      </c>
      <c r="Y177" s="73">
        <v>43</v>
      </c>
      <c r="Z177" s="73">
        <v>24</v>
      </c>
      <c r="AA177" s="73">
        <v>1</v>
      </c>
      <c r="AB177" s="73">
        <v>0</v>
      </c>
      <c r="AC177" s="73">
        <v>0</v>
      </c>
      <c r="AD177" s="73">
        <v>3</v>
      </c>
      <c r="AE177" s="73">
        <v>1</v>
      </c>
      <c r="AF177" s="73">
        <v>5</v>
      </c>
      <c r="AG177" s="73">
        <v>3</v>
      </c>
      <c r="AH177" s="73">
        <v>9</v>
      </c>
      <c r="AI177" s="73">
        <v>13</v>
      </c>
      <c r="AJ177" s="73">
        <v>7</v>
      </c>
      <c r="AK177" s="73">
        <v>12</v>
      </c>
      <c r="AL177" s="73">
        <v>7</v>
      </c>
      <c r="AM177" s="73">
        <v>48</v>
      </c>
      <c r="AN177" s="73">
        <v>5</v>
      </c>
      <c r="AO177" s="73">
        <v>6</v>
      </c>
      <c r="AP177" s="73">
        <v>5</v>
      </c>
      <c r="AQ177" s="73">
        <v>7</v>
      </c>
      <c r="AR177" s="73">
        <v>3</v>
      </c>
      <c r="AS177" s="73">
        <v>27</v>
      </c>
      <c r="AT177" s="73">
        <v>1</v>
      </c>
      <c r="AU177" s="73">
        <v>2</v>
      </c>
      <c r="AV177" s="73">
        <v>4</v>
      </c>
      <c r="AW177" s="73">
        <v>3</v>
      </c>
      <c r="AX177" s="73">
        <v>1</v>
      </c>
      <c r="AY177" s="34">
        <v>11</v>
      </c>
    </row>
    <row r="178" spans="1:51" ht="22.9" customHeight="1">
      <c r="A178" s="73" t="s">
        <v>35</v>
      </c>
      <c r="B178" s="73" t="s">
        <v>55</v>
      </c>
      <c r="C178" s="73" t="s">
        <v>9</v>
      </c>
      <c r="D178" s="73" t="s">
        <v>10</v>
      </c>
      <c r="E178" s="73" t="s">
        <v>62</v>
      </c>
      <c r="F178" s="73">
        <v>3</v>
      </c>
      <c r="G178" s="73" t="s">
        <v>70</v>
      </c>
      <c r="H178" s="73" t="s">
        <v>71</v>
      </c>
      <c r="I178" s="73" t="s">
        <v>58</v>
      </c>
      <c r="J178" s="26">
        <v>43514</v>
      </c>
      <c r="K178" s="73">
        <v>18</v>
      </c>
      <c r="L178" s="73">
        <v>2</v>
      </c>
      <c r="M178" s="73">
        <v>2019</v>
      </c>
      <c r="N178" s="27">
        <v>43514</v>
      </c>
      <c r="O178" s="26">
        <v>43518</v>
      </c>
      <c r="P178" s="73">
        <v>22</v>
      </c>
      <c r="Q178" s="73">
        <v>2</v>
      </c>
      <c r="R178" s="73">
        <v>2019</v>
      </c>
      <c r="S178" s="27">
        <f t="shared" si="27"/>
        <v>43518.000141582896</v>
      </c>
      <c r="T178" s="73">
        <v>11</v>
      </c>
      <c r="U178" s="73">
        <v>13</v>
      </c>
      <c r="V178" s="73">
        <v>16</v>
      </c>
      <c r="W178" s="73">
        <v>16</v>
      </c>
      <c r="X178" s="73">
        <v>13</v>
      </c>
      <c r="Y178" s="73">
        <v>69</v>
      </c>
      <c r="Z178" s="73">
        <v>47</v>
      </c>
      <c r="AA178" s="73">
        <v>0</v>
      </c>
      <c r="AB178" s="73">
        <v>1</v>
      </c>
      <c r="AC178" s="73">
        <v>3</v>
      </c>
      <c r="AD178" s="73">
        <v>6</v>
      </c>
      <c r="AE178" s="73">
        <v>4</v>
      </c>
      <c r="AF178" s="73">
        <v>14</v>
      </c>
      <c r="AG178" s="73">
        <v>9</v>
      </c>
      <c r="AH178" s="73">
        <v>11</v>
      </c>
      <c r="AI178" s="73">
        <v>14</v>
      </c>
      <c r="AJ178" s="73">
        <v>19</v>
      </c>
      <c r="AK178" s="73">
        <v>22</v>
      </c>
      <c r="AL178" s="73">
        <v>17</v>
      </c>
      <c r="AM178" s="73">
        <v>83</v>
      </c>
      <c r="AN178" s="73">
        <v>6</v>
      </c>
      <c r="AO178" s="73">
        <v>8</v>
      </c>
      <c r="AP178" s="73">
        <v>10</v>
      </c>
      <c r="AQ178" s="73">
        <v>12</v>
      </c>
      <c r="AR178" s="73">
        <v>20</v>
      </c>
      <c r="AS178" s="73">
        <v>56</v>
      </c>
      <c r="AT178" s="73">
        <v>0</v>
      </c>
      <c r="AU178" s="73">
        <v>0</v>
      </c>
      <c r="AV178" s="73">
        <v>0</v>
      </c>
      <c r="AW178" s="73">
        <v>8</v>
      </c>
      <c r="AX178" s="73">
        <v>20</v>
      </c>
      <c r="AY178" s="34">
        <v>28</v>
      </c>
    </row>
    <row r="179" spans="1:51" ht="22.9" customHeight="1">
      <c r="A179" s="73" t="s">
        <v>35</v>
      </c>
      <c r="B179" s="73" t="s">
        <v>72</v>
      </c>
      <c r="C179" s="73" t="s">
        <v>9</v>
      </c>
      <c r="D179" s="73" t="s">
        <v>10</v>
      </c>
      <c r="E179" s="73" t="s">
        <v>62</v>
      </c>
      <c r="F179" s="73">
        <v>3</v>
      </c>
      <c r="G179" s="73" t="s">
        <v>70</v>
      </c>
      <c r="H179" s="73" t="s">
        <v>71</v>
      </c>
      <c r="I179" s="73" t="s">
        <v>58</v>
      </c>
      <c r="J179" s="26">
        <v>43514</v>
      </c>
      <c r="K179" s="73">
        <v>18</v>
      </c>
      <c r="L179" s="73">
        <v>2</v>
      </c>
      <c r="M179" s="73">
        <v>2019</v>
      </c>
      <c r="N179" s="27">
        <v>43514</v>
      </c>
      <c r="O179" s="26">
        <v>43518</v>
      </c>
      <c r="P179" s="73">
        <v>22</v>
      </c>
      <c r="Q179" s="73">
        <v>2</v>
      </c>
      <c r="R179" s="73">
        <v>2019</v>
      </c>
      <c r="S179" s="27">
        <f t="shared" si="27"/>
        <v>43518.000141582896</v>
      </c>
      <c r="T179" s="73">
        <v>3</v>
      </c>
      <c r="U179" s="73">
        <v>12</v>
      </c>
      <c r="V179" s="73">
        <v>17</v>
      </c>
      <c r="W179" s="73">
        <v>13</v>
      </c>
      <c r="X179" s="73">
        <v>18</v>
      </c>
      <c r="Y179" s="73">
        <v>63</v>
      </c>
      <c r="Z179" s="73">
        <v>53</v>
      </c>
      <c r="AA179" s="73">
        <v>1</v>
      </c>
      <c r="AB179" s="73">
        <v>5</v>
      </c>
      <c r="AC179" s="73">
        <v>1</v>
      </c>
      <c r="AD179" s="73">
        <v>3</v>
      </c>
      <c r="AE179" s="73">
        <v>1</v>
      </c>
      <c r="AF179" s="73">
        <v>11</v>
      </c>
      <c r="AG179" s="73">
        <v>7</v>
      </c>
      <c r="AH179" s="73">
        <v>4</v>
      </c>
      <c r="AI179" s="73">
        <v>17</v>
      </c>
      <c r="AJ179" s="73">
        <v>18</v>
      </c>
      <c r="AK179" s="73">
        <v>16</v>
      </c>
      <c r="AL179" s="73">
        <v>19</v>
      </c>
      <c r="AM179" s="73">
        <v>74</v>
      </c>
      <c r="AN179" s="73">
        <v>2</v>
      </c>
      <c r="AO179" s="73">
        <v>11</v>
      </c>
      <c r="AP179" s="73">
        <v>18</v>
      </c>
      <c r="AQ179" s="73">
        <v>14</v>
      </c>
      <c r="AR179" s="73">
        <v>17</v>
      </c>
      <c r="AS179" s="73">
        <v>60</v>
      </c>
      <c r="AT179" s="73">
        <v>0</v>
      </c>
      <c r="AU179" s="73">
        <v>0</v>
      </c>
      <c r="AV179" s="73">
        <v>1</v>
      </c>
      <c r="AW179" s="73">
        <v>10</v>
      </c>
      <c r="AX179" s="73">
        <v>9</v>
      </c>
      <c r="AY179" s="34">
        <v>20</v>
      </c>
    </row>
    <row r="180" spans="1:51" ht="22.9" customHeight="1">
      <c r="A180" s="73" t="s">
        <v>35</v>
      </c>
      <c r="B180" s="73" t="s">
        <v>60</v>
      </c>
      <c r="C180" s="73" t="s">
        <v>9</v>
      </c>
      <c r="D180" s="73" t="s">
        <v>10</v>
      </c>
      <c r="E180" s="73" t="s">
        <v>62</v>
      </c>
      <c r="F180" s="73">
        <v>3</v>
      </c>
      <c r="G180" s="73" t="s">
        <v>70</v>
      </c>
      <c r="H180" s="73" t="s">
        <v>71</v>
      </c>
      <c r="I180" s="73" t="s">
        <v>58</v>
      </c>
      <c r="J180" s="26">
        <v>43514</v>
      </c>
      <c r="K180" s="73">
        <v>18</v>
      </c>
      <c r="L180" s="73">
        <v>2</v>
      </c>
      <c r="M180" s="73">
        <v>2019</v>
      </c>
      <c r="N180" s="27">
        <v>43514</v>
      </c>
      <c r="O180" s="26">
        <v>43518</v>
      </c>
      <c r="P180" s="73">
        <v>22</v>
      </c>
      <c r="Q180" s="73">
        <v>2</v>
      </c>
      <c r="R180" s="73">
        <v>2019</v>
      </c>
      <c r="S180" s="27">
        <f t="shared" si="27"/>
        <v>43518.000141582896</v>
      </c>
      <c r="T180" s="73">
        <v>12</v>
      </c>
      <c r="U180" s="73">
        <v>12</v>
      </c>
      <c r="V180" s="73">
        <v>19</v>
      </c>
      <c r="W180" s="73">
        <v>16</v>
      </c>
      <c r="X180" s="73">
        <v>14</v>
      </c>
      <c r="Y180" s="73">
        <v>73</v>
      </c>
      <c r="Z180" s="73">
        <v>48</v>
      </c>
      <c r="AA180" s="73">
        <v>0</v>
      </c>
      <c r="AB180" s="73">
        <v>1</v>
      </c>
      <c r="AC180" s="73">
        <v>2</v>
      </c>
      <c r="AD180" s="73">
        <v>4</v>
      </c>
      <c r="AE180" s="73">
        <v>4</v>
      </c>
      <c r="AF180" s="73">
        <v>11</v>
      </c>
      <c r="AG180" s="73">
        <v>6</v>
      </c>
      <c r="AH180" s="73">
        <v>12</v>
      </c>
      <c r="AI180" s="73">
        <v>13</v>
      </c>
      <c r="AJ180" s="73">
        <v>21</v>
      </c>
      <c r="AK180" s="73">
        <v>20</v>
      </c>
      <c r="AL180" s="73">
        <v>18</v>
      </c>
      <c r="AM180" s="73">
        <v>84</v>
      </c>
      <c r="AN180" s="73">
        <v>4</v>
      </c>
      <c r="AO180" s="73">
        <v>9</v>
      </c>
      <c r="AP180" s="73">
        <v>15</v>
      </c>
      <c r="AQ180" s="73">
        <v>13</v>
      </c>
      <c r="AR180" s="73">
        <v>13</v>
      </c>
      <c r="AS180" s="73">
        <v>54</v>
      </c>
      <c r="AT180" s="73">
        <v>0</v>
      </c>
      <c r="AU180" s="73">
        <v>0</v>
      </c>
      <c r="AV180" s="73">
        <v>0</v>
      </c>
      <c r="AW180" s="73">
        <v>9</v>
      </c>
      <c r="AX180" s="73">
        <v>13</v>
      </c>
      <c r="AY180" s="34">
        <v>22</v>
      </c>
    </row>
    <row r="181" spans="1:51" ht="22.9" customHeight="1">
      <c r="A181" s="73" t="s">
        <v>35</v>
      </c>
      <c r="B181" s="73" t="s">
        <v>73</v>
      </c>
      <c r="C181" s="73" t="s">
        <v>9</v>
      </c>
      <c r="D181" s="73" t="s">
        <v>10</v>
      </c>
      <c r="E181" s="73" t="s">
        <v>62</v>
      </c>
      <c r="F181" s="73">
        <v>3</v>
      </c>
      <c r="G181" s="73" t="s">
        <v>70</v>
      </c>
      <c r="H181" s="73" t="s">
        <v>71</v>
      </c>
      <c r="I181" s="73" t="s">
        <v>58</v>
      </c>
      <c r="J181" s="26">
        <v>43514</v>
      </c>
      <c r="K181" s="73">
        <v>18</v>
      </c>
      <c r="L181" s="73">
        <v>2</v>
      </c>
      <c r="M181" s="73">
        <v>2019</v>
      </c>
      <c r="N181" s="27">
        <v>43514</v>
      </c>
      <c r="O181" s="26">
        <v>43518</v>
      </c>
      <c r="P181" s="73">
        <v>22</v>
      </c>
      <c r="Q181" s="73">
        <v>2</v>
      </c>
      <c r="R181" s="73">
        <v>2019</v>
      </c>
      <c r="S181" s="27">
        <f t="shared" si="27"/>
        <v>43518.000141582896</v>
      </c>
      <c r="T181" s="73">
        <v>11</v>
      </c>
      <c r="U181" s="73">
        <v>12</v>
      </c>
      <c r="V181" s="73">
        <v>15</v>
      </c>
      <c r="W181" s="73">
        <v>17</v>
      </c>
      <c r="X181" s="73">
        <v>17</v>
      </c>
      <c r="Y181" s="73">
        <v>72</v>
      </c>
      <c r="Z181" s="73">
        <v>46</v>
      </c>
      <c r="AA181" s="73">
        <v>0</v>
      </c>
      <c r="AB181" s="73">
        <v>2</v>
      </c>
      <c r="AC181" s="73">
        <v>6</v>
      </c>
      <c r="AD181" s="73">
        <v>6</v>
      </c>
      <c r="AE181" s="73">
        <v>0</v>
      </c>
      <c r="AF181" s="73">
        <v>14</v>
      </c>
      <c r="AG181" s="73">
        <v>7</v>
      </c>
      <c r="AH181" s="73">
        <v>11</v>
      </c>
      <c r="AI181" s="73">
        <v>14</v>
      </c>
      <c r="AJ181" s="73">
        <v>21</v>
      </c>
      <c r="AK181" s="73">
        <v>23</v>
      </c>
      <c r="AL181" s="73">
        <v>17</v>
      </c>
      <c r="AM181" s="73">
        <v>86</v>
      </c>
      <c r="AN181" s="73">
        <v>0</v>
      </c>
      <c r="AO181" s="73">
        <v>7</v>
      </c>
      <c r="AP181" s="73">
        <v>11</v>
      </c>
      <c r="AQ181" s="73">
        <v>16</v>
      </c>
      <c r="AR181" s="73">
        <v>19</v>
      </c>
      <c r="AS181" s="73">
        <v>53</v>
      </c>
      <c r="AT181" s="73">
        <v>0</v>
      </c>
      <c r="AU181" s="73">
        <v>0</v>
      </c>
      <c r="AV181" s="73">
        <v>0</v>
      </c>
      <c r="AW181" s="73">
        <v>12</v>
      </c>
      <c r="AX181" s="73">
        <v>18</v>
      </c>
      <c r="AY181" s="34">
        <v>30</v>
      </c>
    </row>
    <row r="182" spans="1:51" ht="22.9" customHeight="1">
      <c r="A182" s="73" t="s">
        <v>38</v>
      </c>
      <c r="B182" s="73" t="s">
        <v>30</v>
      </c>
      <c r="C182" s="73" t="s">
        <v>9</v>
      </c>
      <c r="D182" s="73" t="s">
        <v>10</v>
      </c>
      <c r="E182" s="73" t="s">
        <v>26</v>
      </c>
      <c r="F182" s="73">
        <v>2</v>
      </c>
      <c r="G182" s="73" t="s">
        <v>27</v>
      </c>
      <c r="H182" s="73" t="s">
        <v>28</v>
      </c>
      <c r="I182" s="73" t="s">
        <v>29</v>
      </c>
      <c r="J182" s="26">
        <v>43521</v>
      </c>
      <c r="K182" s="73">
        <v>25</v>
      </c>
      <c r="L182" s="73">
        <v>2</v>
      </c>
      <c r="M182" s="73">
        <v>2019</v>
      </c>
      <c r="N182" s="27">
        <v>43521</v>
      </c>
      <c r="O182" s="26">
        <v>43524</v>
      </c>
      <c r="P182" s="73">
        <v>28</v>
      </c>
      <c r="Q182" s="73">
        <v>2</v>
      </c>
      <c r="R182" s="73">
        <v>2019</v>
      </c>
      <c r="S182" s="27">
        <f t="shared" si="27"/>
        <v>43524.000141582896</v>
      </c>
      <c r="T182" s="73">
        <v>0</v>
      </c>
      <c r="U182" s="73">
        <v>3</v>
      </c>
      <c r="V182" s="73">
        <v>3</v>
      </c>
      <c r="W182" s="73">
        <v>5</v>
      </c>
      <c r="X182" s="73">
        <v>8</v>
      </c>
      <c r="Y182" s="73">
        <v>19</v>
      </c>
      <c r="Z182" s="73">
        <v>13</v>
      </c>
      <c r="AA182" s="73">
        <v>3</v>
      </c>
      <c r="AB182" s="73">
        <v>4</v>
      </c>
      <c r="AC182" s="73">
        <v>2</v>
      </c>
      <c r="AD182" s="73">
        <v>8</v>
      </c>
      <c r="AE182" s="73">
        <v>13</v>
      </c>
      <c r="AF182" s="73">
        <v>30</v>
      </c>
      <c r="AG182" s="73">
        <v>24</v>
      </c>
      <c r="AH182" s="73">
        <v>3</v>
      </c>
      <c r="AI182" s="73">
        <v>7</v>
      </c>
      <c r="AJ182" s="73">
        <v>5</v>
      </c>
      <c r="AK182" s="73">
        <v>13</v>
      </c>
      <c r="AL182" s="73">
        <v>21</v>
      </c>
      <c r="AM182" s="73">
        <v>49</v>
      </c>
      <c r="AN182" s="73">
        <v>1</v>
      </c>
      <c r="AO182" s="73">
        <v>4</v>
      </c>
      <c r="AP182" s="73">
        <v>4</v>
      </c>
      <c r="AQ182" s="73">
        <v>11</v>
      </c>
      <c r="AR182" s="73">
        <v>17</v>
      </c>
      <c r="AS182" s="73">
        <v>37</v>
      </c>
      <c r="AT182" s="73">
        <v>0</v>
      </c>
      <c r="AU182" s="73">
        <v>0</v>
      </c>
      <c r="AV182" s="73">
        <v>2</v>
      </c>
      <c r="AW182" s="73">
        <v>4</v>
      </c>
      <c r="AX182" s="73">
        <v>3</v>
      </c>
      <c r="AY182" s="34">
        <v>9</v>
      </c>
    </row>
    <row r="183" spans="1:51" ht="22.9" customHeight="1">
      <c r="A183" s="73" t="s">
        <v>38</v>
      </c>
      <c r="B183" s="73" t="s">
        <v>69</v>
      </c>
      <c r="C183" s="73" t="s">
        <v>9</v>
      </c>
      <c r="D183" s="73" t="s">
        <v>10</v>
      </c>
      <c r="E183" s="73" t="s">
        <v>26</v>
      </c>
      <c r="F183" s="73">
        <v>2</v>
      </c>
      <c r="G183" s="73" t="s">
        <v>27</v>
      </c>
      <c r="H183" s="73" t="s">
        <v>28</v>
      </c>
      <c r="I183" s="73" t="s">
        <v>29</v>
      </c>
      <c r="J183" s="26">
        <v>43521</v>
      </c>
      <c r="K183" s="73">
        <v>25</v>
      </c>
      <c r="L183" s="73">
        <v>2</v>
      </c>
      <c r="M183" s="73">
        <v>2019</v>
      </c>
      <c r="N183" s="27">
        <v>43521</v>
      </c>
      <c r="O183" s="26">
        <v>43524</v>
      </c>
      <c r="P183" s="73">
        <v>28</v>
      </c>
      <c r="Q183" s="73">
        <v>2</v>
      </c>
      <c r="R183" s="73">
        <v>2019</v>
      </c>
      <c r="S183" s="27">
        <f t="shared" si="27"/>
        <v>43524.000141582896</v>
      </c>
      <c r="T183" s="73">
        <v>3</v>
      </c>
      <c r="U183" s="73">
        <v>5</v>
      </c>
      <c r="V183" s="73">
        <v>2</v>
      </c>
      <c r="W183" s="73">
        <v>4</v>
      </c>
      <c r="X183" s="73">
        <v>5</v>
      </c>
      <c r="Y183" s="73">
        <v>19</v>
      </c>
      <c r="Z183" s="73">
        <v>13</v>
      </c>
      <c r="AA183" s="73">
        <v>2</v>
      </c>
      <c r="AB183" s="73">
        <v>2</v>
      </c>
      <c r="AC183" s="73">
        <v>4</v>
      </c>
      <c r="AD183" s="73">
        <v>5</v>
      </c>
      <c r="AE183" s="73">
        <v>7</v>
      </c>
      <c r="AF183" s="73">
        <v>20</v>
      </c>
      <c r="AG183" s="73">
        <v>14</v>
      </c>
      <c r="AH183" s="73">
        <v>5</v>
      </c>
      <c r="AI183" s="73">
        <v>7</v>
      </c>
      <c r="AJ183" s="73">
        <v>6</v>
      </c>
      <c r="AK183" s="73">
        <v>9</v>
      </c>
      <c r="AL183" s="73">
        <v>12</v>
      </c>
      <c r="AM183" s="73">
        <v>39</v>
      </c>
      <c r="AN183" s="73">
        <v>4</v>
      </c>
      <c r="AO183" s="73">
        <v>4</v>
      </c>
      <c r="AP183" s="73">
        <v>4</v>
      </c>
      <c r="AQ183" s="73">
        <v>7</v>
      </c>
      <c r="AR183" s="73">
        <v>8</v>
      </c>
      <c r="AS183" s="73">
        <v>27</v>
      </c>
      <c r="AT183" s="73">
        <v>0</v>
      </c>
      <c r="AU183" s="73">
        <v>5</v>
      </c>
      <c r="AV183" s="73">
        <v>5</v>
      </c>
      <c r="AW183" s="73">
        <v>8</v>
      </c>
      <c r="AX183" s="73">
        <v>12</v>
      </c>
      <c r="AY183" s="34">
        <v>30</v>
      </c>
    </row>
    <row r="184" spans="1:51" ht="22.9" customHeight="1">
      <c r="A184" s="73" t="s">
        <v>38</v>
      </c>
      <c r="B184" s="73" t="s">
        <v>51</v>
      </c>
      <c r="C184" s="73" t="s">
        <v>9</v>
      </c>
      <c r="D184" s="73" t="s">
        <v>10</v>
      </c>
      <c r="E184" s="73" t="s">
        <v>26</v>
      </c>
      <c r="F184" s="73">
        <v>2</v>
      </c>
      <c r="G184" s="73" t="s">
        <v>32</v>
      </c>
      <c r="H184" s="73" t="s">
        <v>33</v>
      </c>
      <c r="I184" s="73" t="s">
        <v>29</v>
      </c>
      <c r="J184" s="26">
        <v>43521</v>
      </c>
      <c r="K184" s="73">
        <v>25</v>
      </c>
      <c r="L184" s="73">
        <v>2</v>
      </c>
      <c r="M184" s="73">
        <v>2019</v>
      </c>
      <c r="N184" s="27">
        <v>43521</v>
      </c>
      <c r="O184" s="26">
        <v>43524</v>
      </c>
      <c r="P184" s="73">
        <v>28</v>
      </c>
      <c r="Q184" s="73">
        <v>2</v>
      </c>
      <c r="R184" s="73">
        <v>2019</v>
      </c>
      <c r="S184" s="27">
        <f t="shared" si="27"/>
        <v>43524.000141582896</v>
      </c>
      <c r="T184" s="73">
        <v>0</v>
      </c>
      <c r="U184" s="73">
        <v>1</v>
      </c>
      <c r="V184" s="73">
        <v>1</v>
      </c>
      <c r="W184" s="73">
        <v>5</v>
      </c>
      <c r="X184" s="73">
        <v>5</v>
      </c>
      <c r="Y184" s="73">
        <v>12</v>
      </c>
      <c r="Z184" s="73">
        <v>9</v>
      </c>
      <c r="AA184" s="73">
        <v>0</v>
      </c>
      <c r="AB184" s="73">
        <v>1</v>
      </c>
      <c r="AC184" s="73">
        <v>1</v>
      </c>
      <c r="AD184" s="73">
        <v>2</v>
      </c>
      <c r="AE184" s="73">
        <v>4</v>
      </c>
      <c r="AF184" s="73">
        <v>8</v>
      </c>
      <c r="AG184" s="73">
        <v>6</v>
      </c>
      <c r="AH184" s="73">
        <v>0</v>
      </c>
      <c r="AI184" s="73">
        <v>2</v>
      </c>
      <c r="AJ184" s="73">
        <v>2</v>
      </c>
      <c r="AK184" s="73">
        <v>7</v>
      </c>
      <c r="AL184" s="73">
        <v>9</v>
      </c>
      <c r="AM184" s="73">
        <v>20</v>
      </c>
      <c r="AN184" s="73">
        <v>0</v>
      </c>
      <c r="AO184" s="73">
        <v>1</v>
      </c>
      <c r="AP184" s="73">
        <v>1</v>
      </c>
      <c r="AQ184" s="73">
        <v>5</v>
      </c>
      <c r="AR184" s="73">
        <v>8</v>
      </c>
      <c r="AS184" s="73">
        <v>15</v>
      </c>
      <c r="AT184" s="73">
        <v>1</v>
      </c>
      <c r="AU184" s="73">
        <v>4</v>
      </c>
      <c r="AV184" s="73">
        <v>6</v>
      </c>
      <c r="AW184" s="73">
        <v>9</v>
      </c>
      <c r="AX184" s="73">
        <v>13</v>
      </c>
      <c r="AY184" s="34">
        <v>33</v>
      </c>
    </row>
    <row r="185" spans="1:51" ht="22.9" customHeight="1">
      <c r="A185" s="73" t="s">
        <v>38</v>
      </c>
      <c r="B185" s="73" t="s">
        <v>52</v>
      </c>
      <c r="C185" s="73" t="s">
        <v>9</v>
      </c>
      <c r="D185" s="73" t="s">
        <v>10</v>
      </c>
      <c r="E185" s="73" t="s">
        <v>26</v>
      </c>
      <c r="F185" s="73">
        <v>2</v>
      </c>
      <c r="G185" s="73" t="s">
        <v>32</v>
      </c>
      <c r="H185" s="73" t="s">
        <v>33</v>
      </c>
      <c r="I185" s="73" t="s">
        <v>29</v>
      </c>
      <c r="J185" s="26">
        <v>43521</v>
      </c>
      <c r="K185" s="73">
        <v>25</v>
      </c>
      <c r="L185" s="73">
        <v>2</v>
      </c>
      <c r="M185" s="73">
        <v>2019</v>
      </c>
      <c r="N185" s="27">
        <v>43521</v>
      </c>
      <c r="O185" s="26">
        <v>43524</v>
      </c>
      <c r="P185" s="73">
        <v>28</v>
      </c>
      <c r="Q185" s="73">
        <v>2</v>
      </c>
      <c r="R185" s="73">
        <v>2019</v>
      </c>
      <c r="S185" s="27">
        <f t="shared" si="27"/>
        <v>43524.000141582896</v>
      </c>
      <c r="T185" s="73">
        <v>7</v>
      </c>
      <c r="U185" s="73">
        <v>5</v>
      </c>
      <c r="V185" s="73">
        <v>9</v>
      </c>
      <c r="W185" s="73">
        <v>7</v>
      </c>
      <c r="X185" s="73">
        <v>6</v>
      </c>
      <c r="Y185" s="73">
        <v>34</v>
      </c>
      <c r="Z185" s="73">
        <v>29</v>
      </c>
      <c r="AA185" s="73">
        <v>0</v>
      </c>
      <c r="AB185" s="73">
        <v>1</v>
      </c>
      <c r="AC185" s="73">
        <v>1</v>
      </c>
      <c r="AD185" s="73">
        <v>1</v>
      </c>
      <c r="AE185" s="73">
        <v>0</v>
      </c>
      <c r="AF185" s="73">
        <v>3</v>
      </c>
      <c r="AG185" s="73">
        <v>3</v>
      </c>
      <c r="AH185" s="73">
        <v>7</v>
      </c>
      <c r="AI185" s="73">
        <v>6</v>
      </c>
      <c r="AJ185" s="73">
        <v>10</v>
      </c>
      <c r="AK185" s="73">
        <v>8</v>
      </c>
      <c r="AL185" s="73">
        <v>6</v>
      </c>
      <c r="AM185" s="73">
        <v>37</v>
      </c>
      <c r="AN185" s="73">
        <v>6</v>
      </c>
      <c r="AO185" s="73">
        <v>5</v>
      </c>
      <c r="AP185" s="73">
        <v>9</v>
      </c>
      <c r="AQ185" s="73">
        <v>7</v>
      </c>
      <c r="AR185" s="73">
        <v>5</v>
      </c>
      <c r="AS185" s="73">
        <v>32</v>
      </c>
      <c r="AT185" s="73">
        <v>1</v>
      </c>
      <c r="AU185" s="73">
        <v>2</v>
      </c>
      <c r="AV185" s="73">
        <v>4</v>
      </c>
      <c r="AW185" s="73">
        <v>2</v>
      </c>
      <c r="AX185" s="73">
        <v>2</v>
      </c>
      <c r="AY185" s="34">
        <v>11</v>
      </c>
    </row>
    <row r="186" spans="1:51" ht="22.9" customHeight="1">
      <c r="A186" s="73" t="s">
        <v>42</v>
      </c>
      <c r="B186" s="73" t="s">
        <v>30</v>
      </c>
      <c r="C186" s="73" t="s">
        <v>9</v>
      </c>
      <c r="D186" s="73" t="s">
        <v>10</v>
      </c>
      <c r="E186" s="73" t="s">
        <v>26</v>
      </c>
      <c r="F186" s="73">
        <v>2</v>
      </c>
      <c r="G186" s="73" t="s">
        <v>27</v>
      </c>
      <c r="H186" s="73" t="s">
        <v>28</v>
      </c>
      <c r="I186" s="73" t="s">
        <v>29</v>
      </c>
      <c r="J186" s="26">
        <v>43525</v>
      </c>
      <c r="K186" s="73">
        <v>1</v>
      </c>
      <c r="L186" s="73">
        <v>3</v>
      </c>
      <c r="M186" s="73">
        <v>2019</v>
      </c>
      <c r="N186" s="27">
        <v>43525</v>
      </c>
      <c r="O186" s="26">
        <v>43526</v>
      </c>
      <c r="P186" s="73">
        <v>2</v>
      </c>
      <c r="Q186" s="73">
        <v>3</v>
      </c>
      <c r="R186" s="73">
        <v>2019</v>
      </c>
      <c r="S186" s="27">
        <f t="shared" si="27"/>
        <v>43526.000141582896</v>
      </c>
      <c r="T186" s="73">
        <v>0</v>
      </c>
      <c r="U186" s="73">
        <v>0</v>
      </c>
      <c r="V186" s="73">
        <v>3</v>
      </c>
      <c r="W186" s="73">
        <v>7</v>
      </c>
      <c r="X186" s="73">
        <v>10</v>
      </c>
      <c r="Y186" s="73">
        <v>20</v>
      </c>
      <c r="Z186" s="73">
        <v>14</v>
      </c>
      <c r="AA186" s="73">
        <v>0</v>
      </c>
      <c r="AB186" s="73">
        <v>5</v>
      </c>
      <c r="AC186" s="73">
        <v>2</v>
      </c>
      <c r="AD186" s="73">
        <v>6</v>
      </c>
      <c r="AE186" s="73">
        <v>10</v>
      </c>
      <c r="AF186" s="73">
        <v>23</v>
      </c>
      <c r="AG186" s="73">
        <v>17</v>
      </c>
      <c r="AH186" s="73">
        <v>0</v>
      </c>
      <c r="AI186" s="73">
        <v>5</v>
      </c>
      <c r="AJ186" s="73">
        <v>5</v>
      </c>
      <c r="AK186" s="73">
        <v>13</v>
      </c>
      <c r="AL186" s="73">
        <v>20</v>
      </c>
      <c r="AM186" s="73">
        <v>43</v>
      </c>
      <c r="AN186" s="73">
        <v>0</v>
      </c>
      <c r="AO186" s="73">
        <v>2</v>
      </c>
      <c r="AP186" s="73">
        <v>3</v>
      </c>
      <c r="AQ186" s="73">
        <v>10</v>
      </c>
      <c r="AR186" s="73">
        <v>16</v>
      </c>
      <c r="AS186" s="73">
        <v>31</v>
      </c>
      <c r="AT186" s="73">
        <v>0</v>
      </c>
      <c r="AU186" s="73">
        <v>0</v>
      </c>
      <c r="AV186" s="73">
        <v>1</v>
      </c>
      <c r="AW186" s="73">
        <v>2</v>
      </c>
      <c r="AX186" s="73">
        <v>3</v>
      </c>
      <c r="AY186" s="34">
        <v>6</v>
      </c>
    </row>
    <row r="187" spans="1:51" ht="22.9" customHeight="1">
      <c r="A187" s="73" t="s">
        <v>42</v>
      </c>
      <c r="B187" s="73" t="s">
        <v>69</v>
      </c>
      <c r="C187" s="73" t="s">
        <v>9</v>
      </c>
      <c r="D187" s="73" t="s">
        <v>10</v>
      </c>
      <c r="E187" s="73" t="s">
        <v>26</v>
      </c>
      <c r="F187" s="73">
        <v>2</v>
      </c>
      <c r="G187" s="73" t="s">
        <v>27</v>
      </c>
      <c r="H187" s="73" t="s">
        <v>28</v>
      </c>
      <c r="I187" s="73" t="s">
        <v>29</v>
      </c>
      <c r="J187" s="26">
        <v>43525</v>
      </c>
      <c r="K187" s="73">
        <v>1</v>
      </c>
      <c r="L187" s="73">
        <v>3</v>
      </c>
      <c r="M187" s="73">
        <v>2019</v>
      </c>
      <c r="N187" s="27">
        <v>43525</v>
      </c>
      <c r="O187" s="26">
        <v>43526</v>
      </c>
      <c r="P187" s="73">
        <v>2</v>
      </c>
      <c r="Q187" s="73">
        <v>3</v>
      </c>
      <c r="R187" s="73">
        <v>2019</v>
      </c>
      <c r="S187" s="27">
        <f t="shared" si="27"/>
        <v>43526.000141582896</v>
      </c>
      <c r="T187" s="73">
        <v>0</v>
      </c>
      <c r="U187" s="73">
        <v>2</v>
      </c>
      <c r="V187" s="73">
        <v>1</v>
      </c>
      <c r="W187" s="73">
        <v>5</v>
      </c>
      <c r="X187" s="73">
        <v>6</v>
      </c>
      <c r="Y187" s="73">
        <v>14</v>
      </c>
      <c r="Z187" s="73">
        <v>8</v>
      </c>
      <c r="AA187" s="73">
        <v>3</v>
      </c>
      <c r="AB187" s="73">
        <v>0</v>
      </c>
      <c r="AC187" s="73">
        <v>3</v>
      </c>
      <c r="AD187" s="73">
        <v>5</v>
      </c>
      <c r="AE187" s="73">
        <v>9</v>
      </c>
      <c r="AF187" s="73">
        <v>20</v>
      </c>
      <c r="AG187" s="73">
        <v>14</v>
      </c>
      <c r="AH187" s="73">
        <v>3</v>
      </c>
      <c r="AI187" s="73">
        <v>2</v>
      </c>
      <c r="AJ187" s="73">
        <v>4</v>
      </c>
      <c r="AK187" s="73">
        <v>10</v>
      </c>
      <c r="AL187" s="73">
        <v>15</v>
      </c>
      <c r="AM187" s="73">
        <v>34</v>
      </c>
      <c r="AN187" s="73">
        <v>2</v>
      </c>
      <c r="AO187" s="73">
        <v>1</v>
      </c>
      <c r="AP187" s="73">
        <v>3</v>
      </c>
      <c r="AQ187" s="73">
        <v>7</v>
      </c>
      <c r="AR187" s="73">
        <v>9</v>
      </c>
      <c r="AS187" s="73">
        <v>22</v>
      </c>
      <c r="AT187" s="73">
        <v>0</v>
      </c>
      <c r="AU187" s="73">
        <v>0</v>
      </c>
      <c r="AV187" s="73">
        <v>0</v>
      </c>
      <c r="AW187" s="73">
        <v>2</v>
      </c>
      <c r="AX187" s="73">
        <v>1</v>
      </c>
      <c r="AY187" s="34">
        <v>3</v>
      </c>
    </row>
    <row r="188" spans="1:51" ht="22.9" customHeight="1">
      <c r="A188" s="73" t="s">
        <v>42</v>
      </c>
      <c r="B188" s="73" t="s">
        <v>51</v>
      </c>
      <c r="C188" s="73" t="s">
        <v>9</v>
      </c>
      <c r="D188" s="73" t="s">
        <v>10</v>
      </c>
      <c r="E188" s="73" t="s">
        <v>26</v>
      </c>
      <c r="F188" s="73">
        <v>2</v>
      </c>
      <c r="G188" s="73" t="s">
        <v>32</v>
      </c>
      <c r="H188" s="73" t="s">
        <v>33</v>
      </c>
      <c r="I188" s="73" t="s">
        <v>29</v>
      </c>
      <c r="J188" s="26">
        <v>43525</v>
      </c>
      <c r="K188" s="73">
        <v>1</v>
      </c>
      <c r="L188" s="73">
        <v>3</v>
      </c>
      <c r="M188" s="73">
        <v>2019</v>
      </c>
      <c r="N188" s="27">
        <v>43525</v>
      </c>
      <c r="O188" s="26">
        <v>43526</v>
      </c>
      <c r="P188" s="73">
        <v>2</v>
      </c>
      <c r="Q188" s="73">
        <v>3</v>
      </c>
      <c r="R188" s="73">
        <v>2019</v>
      </c>
      <c r="S188" s="27">
        <f t="shared" si="27"/>
        <v>43526.000141582896</v>
      </c>
      <c r="T188" s="73">
        <v>0</v>
      </c>
      <c r="U188" s="73">
        <v>1</v>
      </c>
      <c r="V188" s="73">
        <v>4</v>
      </c>
      <c r="W188" s="73">
        <v>6</v>
      </c>
      <c r="X188" s="73">
        <v>4</v>
      </c>
      <c r="Y188" s="73">
        <v>15</v>
      </c>
      <c r="Z188" s="73">
        <v>11</v>
      </c>
      <c r="AA188" s="73">
        <v>0</v>
      </c>
      <c r="AB188" s="73">
        <v>1</v>
      </c>
      <c r="AC188" s="73">
        <v>1</v>
      </c>
      <c r="AD188" s="73">
        <v>3</v>
      </c>
      <c r="AE188" s="73">
        <v>4</v>
      </c>
      <c r="AF188" s="73">
        <v>9</v>
      </c>
      <c r="AG188" s="73">
        <v>5</v>
      </c>
      <c r="AH188" s="73">
        <v>0</v>
      </c>
      <c r="AI188" s="73">
        <v>2</v>
      </c>
      <c r="AJ188" s="73">
        <v>5</v>
      </c>
      <c r="AK188" s="73">
        <v>9</v>
      </c>
      <c r="AL188" s="73">
        <v>8</v>
      </c>
      <c r="AM188" s="73">
        <v>24</v>
      </c>
      <c r="AN188" s="73">
        <v>0</v>
      </c>
      <c r="AO188" s="73">
        <v>1</v>
      </c>
      <c r="AP188" s="73">
        <v>3</v>
      </c>
      <c r="AQ188" s="73">
        <v>5</v>
      </c>
      <c r="AR188" s="73">
        <v>7</v>
      </c>
      <c r="AS188" s="73">
        <v>16</v>
      </c>
      <c r="AT188" s="73">
        <v>0</v>
      </c>
      <c r="AU188" s="73">
        <v>0</v>
      </c>
      <c r="AV188" s="73">
        <v>1</v>
      </c>
      <c r="AW188" s="73">
        <v>3</v>
      </c>
      <c r="AX188" s="73">
        <v>4</v>
      </c>
      <c r="AY188" s="34">
        <v>8</v>
      </c>
    </row>
    <row r="189" spans="1:51" ht="22.9" customHeight="1">
      <c r="A189" s="73" t="s">
        <v>42</v>
      </c>
      <c r="B189" s="73" t="s">
        <v>52</v>
      </c>
      <c r="C189" s="73" t="s">
        <v>9</v>
      </c>
      <c r="D189" s="73" t="s">
        <v>10</v>
      </c>
      <c r="E189" s="73" t="s">
        <v>26</v>
      </c>
      <c r="F189" s="73">
        <v>2</v>
      </c>
      <c r="G189" s="73" t="s">
        <v>32</v>
      </c>
      <c r="H189" s="73" t="s">
        <v>33</v>
      </c>
      <c r="I189" s="73" t="s">
        <v>29</v>
      </c>
      <c r="J189" s="26">
        <v>43525</v>
      </c>
      <c r="K189" s="73">
        <v>1</v>
      </c>
      <c r="L189" s="73">
        <v>3</v>
      </c>
      <c r="M189" s="73">
        <v>2019</v>
      </c>
      <c r="N189" s="27">
        <v>43525</v>
      </c>
      <c r="O189" s="26">
        <v>43526</v>
      </c>
      <c r="P189" s="73">
        <v>2</v>
      </c>
      <c r="Q189" s="73">
        <v>3</v>
      </c>
      <c r="R189" s="73">
        <v>2019</v>
      </c>
      <c r="S189" s="27">
        <f t="shared" si="27"/>
        <v>43526.000141582896</v>
      </c>
      <c r="T189" s="73">
        <v>6</v>
      </c>
      <c r="U189" s="73">
        <v>11</v>
      </c>
      <c r="V189" s="73">
        <v>6</v>
      </c>
      <c r="W189" s="73">
        <v>6</v>
      </c>
      <c r="X189" s="73">
        <v>6</v>
      </c>
      <c r="Y189" s="73">
        <v>35</v>
      </c>
      <c r="Z189" s="73">
        <v>30</v>
      </c>
      <c r="AA189" s="73">
        <v>1</v>
      </c>
      <c r="AB189" s="73">
        <v>2</v>
      </c>
      <c r="AC189" s="73">
        <v>4</v>
      </c>
      <c r="AD189" s="73">
        <v>1</v>
      </c>
      <c r="AE189" s="73">
        <v>2</v>
      </c>
      <c r="AF189" s="73">
        <v>10</v>
      </c>
      <c r="AG189" s="73">
        <v>6</v>
      </c>
      <c r="AH189" s="73">
        <v>7</v>
      </c>
      <c r="AI189" s="73">
        <v>13</v>
      </c>
      <c r="AJ189" s="73">
        <v>10</v>
      </c>
      <c r="AK189" s="73">
        <v>7</v>
      </c>
      <c r="AL189" s="73">
        <v>8</v>
      </c>
      <c r="AM189" s="73">
        <v>45</v>
      </c>
      <c r="AN189" s="73">
        <v>5</v>
      </c>
      <c r="AO189" s="73">
        <v>11</v>
      </c>
      <c r="AP189" s="73">
        <v>7</v>
      </c>
      <c r="AQ189" s="73">
        <v>6</v>
      </c>
      <c r="AR189" s="73">
        <v>7</v>
      </c>
      <c r="AS189" s="73">
        <v>36</v>
      </c>
      <c r="AT189" s="73">
        <v>0</v>
      </c>
      <c r="AU189" s="73">
        <v>0</v>
      </c>
      <c r="AV189" s="73">
        <v>0</v>
      </c>
      <c r="AW189" s="73">
        <v>2</v>
      </c>
      <c r="AX189" s="73">
        <v>4</v>
      </c>
      <c r="AY189" s="34">
        <v>6</v>
      </c>
    </row>
    <row r="190" spans="1:51" ht="22.9" customHeight="1">
      <c r="A190" s="73" t="s">
        <v>24</v>
      </c>
      <c r="B190" s="73" t="s">
        <v>30</v>
      </c>
      <c r="C190" s="73" t="s">
        <v>9</v>
      </c>
      <c r="D190" s="73" t="s">
        <v>10</v>
      </c>
      <c r="E190" s="73" t="s">
        <v>26</v>
      </c>
      <c r="F190" s="73">
        <v>2</v>
      </c>
      <c r="G190" s="73" t="s">
        <v>27</v>
      </c>
      <c r="H190" s="73" t="s">
        <v>28</v>
      </c>
      <c r="I190" s="73" t="s">
        <v>29</v>
      </c>
      <c r="J190" s="26">
        <v>43528</v>
      </c>
      <c r="K190" s="73">
        <v>4</v>
      </c>
      <c r="L190" s="73">
        <v>3</v>
      </c>
      <c r="M190" s="73">
        <v>2019</v>
      </c>
      <c r="N190" s="27">
        <v>43528</v>
      </c>
      <c r="O190" s="26">
        <v>43533</v>
      </c>
      <c r="P190" s="73">
        <v>9</v>
      </c>
      <c r="Q190" s="73">
        <v>3</v>
      </c>
      <c r="R190" s="73">
        <v>2019</v>
      </c>
      <c r="S190" s="27">
        <f t="shared" si="27"/>
        <v>43533.000141582896</v>
      </c>
      <c r="T190" s="73">
        <v>0</v>
      </c>
      <c r="U190" s="73">
        <v>1</v>
      </c>
      <c r="V190" s="73">
        <v>3</v>
      </c>
      <c r="W190" s="73">
        <v>6</v>
      </c>
      <c r="X190" s="73">
        <v>25</v>
      </c>
      <c r="Y190" s="73">
        <v>35</v>
      </c>
      <c r="Z190" s="73">
        <v>26</v>
      </c>
      <c r="AA190" s="73">
        <v>3</v>
      </c>
      <c r="AB190" s="73">
        <v>2</v>
      </c>
      <c r="AC190" s="73">
        <v>4</v>
      </c>
      <c r="AD190" s="73">
        <v>9</v>
      </c>
      <c r="AE190" s="73">
        <v>6</v>
      </c>
      <c r="AF190" s="73">
        <v>24</v>
      </c>
      <c r="AG190" s="73">
        <v>15</v>
      </c>
      <c r="AH190" s="73">
        <v>3</v>
      </c>
      <c r="AI190" s="73">
        <v>3</v>
      </c>
      <c r="AJ190" s="73">
        <v>7</v>
      </c>
      <c r="AK190" s="73">
        <v>15</v>
      </c>
      <c r="AL190" s="73">
        <v>31</v>
      </c>
      <c r="AM190" s="73">
        <v>59</v>
      </c>
      <c r="AN190" s="73">
        <v>2</v>
      </c>
      <c r="AO190" s="73">
        <v>2</v>
      </c>
      <c r="AP190" s="73">
        <v>4</v>
      </c>
      <c r="AQ190" s="73">
        <v>12</v>
      </c>
      <c r="AR190" s="73">
        <v>21</v>
      </c>
      <c r="AS190" s="73">
        <v>41</v>
      </c>
      <c r="AT190" s="73">
        <v>0</v>
      </c>
      <c r="AU190" s="73">
        <v>0</v>
      </c>
      <c r="AV190" s="73">
        <v>0</v>
      </c>
      <c r="AW190" s="73">
        <v>4</v>
      </c>
      <c r="AX190" s="73">
        <v>6</v>
      </c>
      <c r="AY190" s="34">
        <v>10</v>
      </c>
    </row>
    <row r="191" spans="1:51" ht="22.9" customHeight="1">
      <c r="A191" s="73" t="s">
        <v>24</v>
      </c>
      <c r="B191" s="73" t="s">
        <v>69</v>
      </c>
      <c r="C191" s="73" t="s">
        <v>9</v>
      </c>
      <c r="D191" s="73" t="s">
        <v>10</v>
      </c>
      <c r="E191" s="73" t="s">
        <v>26</v>
      </c>
      <c r="F191" s="73">
        <v>2</v>
      </c>
      <c r="G191" s="73" t="s">
        <v>27</v>
      </c>
      <c r="H191" s="73" t="s">
        <v>28</v>
      </c>
      <c r="I191" s="73" t="s">
        <v>29</v>
      </c>
      <c r="J191" s="26">
        <v>43528</v>
      </c>
      <c r="K191" s="73">
        <v>4</v>
      </c>
      <c r="L191" s="73">
        <v>3</v>
      </c>
      <c r="M191" s="73">
        <v>2019</v>
      </c>
      <c r="N191" s="27">
        <v>43528</v>
      </c>
      <c r="O191" s="26">
        <v>43533</v>
      </c>
      <c r="P191" s="73">
        <v>9</v>
      </c>
      <c r="Q191" s="73">
        <v>3</v>
      </c>
      <c r="R191" s="73">
        <v>2019</v>
      </c>
      <c r="S191" s="27">
        <f t="shared" si="27"/>
        <v>43533.000141582896</v>
      </c>
      <c r="T191" s="73">
        <v>2</v>
      </c>
      <c r="U191" s="73">
        <v>1</v>
      </c>
      <c r="V191" s="73">
        <v>0</v>
      </c>
      <c r="W191" s="73">
        <v>4</v>
      </c>
      <c r="X191" s="73">
        <v>13</v>
      </c>
      <c r="Y191" s="73">
        <v>20</v>
      </c>
      <c r="Z191" s="73">
        <v>11</v>
      </c>
      <c r="AA191" s="73">
        <v>5</v>
      </c>
      <c r="AB191" s="73">
        <v>11</v>
      </c>
      <c r="AC191" s="73">
        <v>6</v>
      </c>
      <c r="AD191" s="73">
        <v>11</v>
      </c>
      <c r="AE191" s="73">
        <v>9</v>
      </c>
      <c r="AF191" s="73">
        <v>42</v>
      </c>
      <c r="AG191" s="73">
        <v>33</v>
      </c>
      <c r="AH191" s="73">
        <v>7</v>
      </c>
      <c r="AI191" s="73">
        <v>12</v>
      </c>
      <c r="AJ191" s="73">
        <v>6</v>
      </c>
      <c r="AK191" s="73">
        <v>15</v>
      </c>
      <c r="AL191" s="73">
        <v>22</v>
      </c>
      <c r="AM191" s="73">
        <v>62</v>
      </c>
      <c r="AN191" s="73">
        <v>3</v>
      </c>
      <c r="AO191" s="73">
        <v>7</v>
      </c>
      <c r="AP191" s="73">
        <v>4</v>
      </c>
      <c r="AQ191" s="73">
        <v>11</v>
      </c>
      <c r="AR191" s="73">
        <v>19</v>
      </c>
      <c r="AS191" s="73">
        <v>44</v>
      </c>
      <c r="AT191" s="73">
        <v>0</v>
      </c>
      <c r="AU191" s="73">
        <v>0</v>
      </c>
      <c r="AV191" s="73">
        <v>0</v>
      </c>
      <c r="AW191" s="73">
        <v>3</v>
      </c>
      <c r="AX191" s="73">
        <v>3</v>
      </c>
      <c r="AY191" s="34">
        <v>6</v>
      </c>
    </row>
    <row r="192" spans="1:51" ht="22.9" customHeight="1">
      <c r="A192" s="73" t="s">
        <v>24</v>
      </c>
      <c r="B192" s="73" t="s">
        <v>51</v>
      </c>
      <c r="C192" s="73" t="s">
        <v>9</v>
      </c>
      <c r="D192" s="73" t="s">
        <v>10</v>
      </c>
      <c r="E192" s="73" t="s">
        <v>26</v>
      </c>
      <c r="F192" s="73">
        <v>2</v>
      </c>
      <c r="G192" s="73" t="s">
        <v>32</v>
      </c>
      <c r="H192" s="73" t="s">
        <v>33</v>
      </c>
      <c r="I192" s="73" t="s">
        <v>29</v>
      </c>
      <c r="J192" s="26">
        <v>43528</v>
      </c>
      <c r="K192" s="73">
        <v>4</v>
      </c>
      <c r="L192" s="73">
        <v>3</v>
      </c>
      <c r="M192" s="73">
        <v>2019</v>
      </c>
      <c r="N192" s="27">
        <v>43528</v>
      </c>
      <c r="O192" s="26">
        <v>43533</v>
      </c>
      <c r="P192" s="73">
        <v>9</v>
      </c>
      <c r="Q192" s="73">
        <v>3</v>
      </c>
      <c r="R192" s="73">
        <v>2019</v>
      </c>
      <c r="S192" s="27">
        <f t="shared" si="27"/>
        <v>43533.000141582896</v>
      </c>
      <c r="T192" s="73">
        <v>0</v>
      </c>
      <c r="U192" s="73">
        <v>3</v>
      </c>
      <c r="V192" s="73">
        <v>4</v>
      </c>
      <c r="W192" s="73">
        <v>6</v>
      </c>
      <c r="X192" s="73">
        <v>7</v>
      </c>
      <c r="Y192" s="73">
        <v>20</v>
      </c>
      <c r="Z192" s="73">
        <v>13</v>
      </c>
      <c r="AA192" s="73">
        <v>0</v>
      </c>
      <c r="AB192" s="73">
        <v>0</v>
      </c>
      <c r="AC192" s="73">
        <v>2</v>
      </c>
      <c r="AD192" s="73">
        <v>3</v>
      </c>
      <c r="AE192" s="73">
        <v>4</v>
      </c>
      <c r="AF192" s="73">
        <v>9</v>
      </c>
      <c r="AG192" s="73">
        <v>6</v>
      </c>
      <c r="AH192" s="73">
        <v>0</v>
      </c>
      <c r="AI192" s="73">
        <v>3</v>
      </c>
      <c r="AJ192" s="73">
        <v>6</v>
      </c>
      <c r="AK192" s="73">
        <v>9</v>
      </c>
      <c r="AL192" s="73">
        <v>11</v>
      </c>
      <c r="AM192" s="73">
        <v>29</v>
      </c>
      <c r="AN192" s="73">
        <v>0</v>
      </c>
      <c r="AO192" s="73">
        <v>2</v>
      </c>
      <c r="AP192" s="73">
        <v>3</v>
      </c>
      <c r="AQ192" s="73">
        <v>6</v>
      </c>
      <c r="AR192" s="73">
        <v>8</v>
      </c>
      <c r="AS192" s="73">
        <v>19</v>
      </c>
      <c r="AT192" s="73">
        <v>0</v>
      </c>
      <c r="AU192" s="73">
        <v>0</v>
      </c>
      <c r="AV192" s="73">
        <v>0</v>
      </c>
      <c r="AW192" s="73">
        <v>4</v>
      </c>
      <c r="AX192" s="73">
        <v>3</v>
      </c>
      <c r="AY192" s="34">
        <v>7</v>
      </c>
    </row>
    <row r="193" spans="1:51" ht="22.9" customHeight="1">
      <c r="A193" s="73" t="s">
        <v>24</v>
      </c>
      <c r="B193" s="73" t="s">
        <v>52</v>
      </c>
      <c r="C193" s="73" t="s">
        <v>9</v>
      </c>
      <c r="D193" s="73" t="s">
        <v>10</v>
      </c>
      <c r="E193" s="73" t="s">
        <v>26</v>
      </c>
      <c r="F193" s="73">
        <v>2</v>
      </c>
      <c r="G193" s="73" t="s">
        <v>32</v>
      </c>
      <c r="H193" s="73" t="s">
        <v>33</v>
      </c>
      <c r="I193" s="73" t="s">
        <v>29</v>
      </c>
      <c r="J193" s="26">
        <v>43528</v>
      </c>
      <c r="K193" s="73">
        <v>4</v>
      </c>
      <c r="L193" s="73">
        <v>3</v>
      </c>
      <c r="M193" s="73">
        <v>2019</v>
      </c>
      <c r="N193" s="27">
        <v>43528</v>
      </c>
      <c r="O193" s="26">
        <v>43533</v>
      </c>
      <c r="P193" s="73">
        <v>9</v>
      </c>
      <c r="Q193" s="73">
        <v>3</v>
      </c>
      <c r="R193" s="73">
        <v>2019</v>
      </c>
      <c r="S193" s="27">
        <f t="shared" si="27"/>
        <v>43533.000141582896</v>
      </c>
      <c r="T193" s="73">
        <v>9</v>
      </c>
      <c r="U193" s="73">
        <v>12</v>
      </c>
      <c r="V193" s="73">
        <v>11</v>
      </c>
      <c r="W193" s="73">
        <v>11</v>
      </c>
      <c r="X193" s="73">
        <v>6</v>
      </c>
      <c r="Y193" s="73">
        <v>49</v>
      </c>
      <c r="Z193" s="73">
        <v>41</v>
      </c>
      <c r="AA193" s="73">
        <v>1</v>
      </c>
      <c r="AB193" s="73">
        <v>2</v>
      </c>
      <c r="AC193" s="73">
        <v>1</v>
      </c>
      <c r="AD193" s="73">
        <v>2</v>
      </c>
      <c r="AE193" s="73">
        <v>0</v>
      </c>
      <c r="AF193" s="73">
        <v>6</v>
      </c>
      <c r="AG193" s="73">
        <v>4</v>
      </c>
      <c r="AH193" s="73">
        <v>10</v>
      </c>
      <c r="AI193" s="73">
        <v>14</v>
      </c>
      <c r="AJ193" s="73">
        <v>12</v>
      </c>
      <c r="AK193" s="73">
        <v>13</v>
      </c>
      <c r="AL193" s="73">
        <v>6</v>
      </c>
      <c r="AM193" s="73">
        <v>55</v>
      </c>
      <c r="AN193" s="73">
        <v>8</v>
      </c>
      <c r="AO193" s="73">
        <v>12</v>
      </c>
      <c r="AP193" s="73">
        <v>9</v>
      </c>
      <c r="AQ193" s="73">
        <v>12</v>
      </c>
      <c r="AR193" s="73">
        <v>4</v>
      </c>
      <c r="AS193" s="73">
        <v>45</v>
      </c>
      <c r="AT193" s="73">
        <v>0</v>
      </c>
      <c r="AU193" s="73">
        <v>0</v>
      </c>
      <c r="AV193" s="73">
        <v>1</v>
      </c>
      <c r="AW193" s="73">
        <v>3</v>
      </c>
      <c r="AX193" s="73">
        <v>1</v>
      </c>
      <c r="AY193" s="34">
        <v>5</v>
      </c>
    </row>
    <row r="194" spans="1:51" ht="22.9" customHeight="1">
      <c r="A194" s="73" t="s">
        <v>35</v>
      </c>
      <c r="B194" s="73" t="s">
        <v>30</v>
      </c>
      <c r="C194" s="73" t="s">
        <v>9</v>
      </c>
      <c r="D194" s="73" t="s">
        <v>10</v>
      </c>
      <c r="E194" s="73" t="s">
        <v>26</v>
      </c>
      <c r="F194" s="73">
        <v>2</v>
      </c>
      <c r="G194" s="73" t="s">
        <v>27</v>
      </c>
      <c r="H194" s="73" t="s">
        <v>28</v>
      </c>
      <c r="I194" s="73" t="s">
        <v>29</v>
      </c>
      <c r="J194" s="26">
        <v>43536</v>
      </c>
      <c r="K194" s="73">
        <v>12</v>
      </c>
      <c r="L194" s="73">
        <v>3</v>
      </c>
      <c r="M194" s="73">
        <v>2019</v>
      </c>
      <c r="N194" s="27">
        <v>43536</v>
      </c>
      <c r="O194" s="26">
        <v>43540</v>
      </c>
      <c r="P194" s="73">
        <v>16</v>
      </c>
      <c r="Q194" s="73">
        <v>3</v>
      </c>
      <c r="R194" s="73">
        <v>2019</v>
      </c>
      <c r="S194" s="27">
        <v>43540</v>
      </c>
      <c r="T194" s="73">
        <v>2</v>
      </c>
      <c r="U194" s="73">
        <v>2</v>
      </c>
      <c r="V194" s="73">
        <v>3</v>
      </c>
      <c r="W194" s="73">
        <v>16</v>
      </c>
      <c r="X194" s="73">
        <v>31</v>
      </c>
      <c r="Y194" s="73">
        <v>54</v>
      </c>
      <c r="Z194" s="73">
        <v>41</v>
      </c>
      <c r="AA194" s="73">
        <v>2</v>
      </c>
      <c r="AB194" s="73">
        <v>6</v>
      </c>
      <c r="AC194" s="73">
        <v>8</v>
      </c>
      <c r="AD194" s="73">
        <v>9</v>
      </c>
      <c r="AE194" s="73">
        <v>4</v>
      </c>
      <c r="AF194" s="73">
        <v>29</v>
      </c>
      <c r="AG194" s="73">
        <v>17</v>
      </c>
      <c r="AH194" s="73">
        <v>4</v>
      </c>
      <c r="AI194" s="73">
        <v>8</v>
      </c>
      <c r="AJ194" s="73">
        <v>11</v>
      </c>
      <c r="AK194" s="73">
        <v>25</v>
      </c>
      <c r="AL194" s="73">
        <v>35</v>
      </c>
      <c r="AM194" s="73">
        <v>83</v>
      </c>
      <c r="AN194" s="73">
        <v>2</v>
      </c>
      <c r="AO194" s="73">
        <v>4</v>
      </c>
      <c r="AP194" s="73">
        <v>7</v>
      </c>
      <c r="AQ194" s="73">
        <v>20</v>
      </c>
      <c r="AR194" s="73">
        <v>25</v>
      </c>
      <c r="AS194" s="73">
        <v>58</v>
      </c>
      <c r="AT194" s="73">
        <v>0</v>
      </c>
      <c r="AU194" s="73">
        <v>0</v>
      </c>
      <c r="AV194" s="73">
        <v>2</v>
      </c>
      <c r="AW194" s="73">
        <v>3</v>
      </c>
      <c r="AX194" s="73">
        <v>3</v>
      </c>
      <c r="AY194" s="34">
        <v>8</v>
      </c>
    </row>
    <row r="195" spans="1:51" ht="22.9" customHeight="1">
      <c r="A195" s="73" t="s">
        <v>35</v>
      </c>
      <c r="B195" s="73" t="s">
        <v>69</v>
      </c>
      <c r="C195" s="73" t="s">
        <v>9</v>
      </c>
      <c r="D195" s="73" t="s">
        <v>10</v>
      </c>
      <c r="E195" s="73" t="s">
        <v>26</v>
      </c>
      <c r="F195" s="73">
        <v>2</v>
      </c>
      <c r="G195" s="73" t="s">
        <v>27</v>
      </c>
      <c r="H195" s="73" t="s">
        <v>28</v>
      </c>
      <c r="I195" s="73" t="s">
        <v>29</v>
      </c>
      <c r="J195" s="26">
        <v>43536</v>
      </c>
      <c r="K195" s="73">
        <v>12</v>
      </c>
      <c r="L195" s="73">
        <v>3</v>
      </c>
      <c r="M195" s="73">
        <v>2019</v>
      </c>
      <c r="N195" s="27">
        <v>43536</v>
      </c>
      <c r="O195" s="26">
        <v>43540</v>
      </c>
      <c r="P195" s="73">
        <v>16</v>
      </c>
      <c r="Q195" s="73">
        <v>3</v>
      </c>
      <c r="R195" s="73">
        <v>2019</v>
      </c>
      <c r="S195" s="27">
        <v>43540</v>
      </c>
      <c r="T195" s="73">
        <v>5</v>
      </c>
      <c r="U195" s="73">
        <v>6</v>
      </c>
      <c r="V195" s="73">
        <v>2</v>
      </c>
      <c r="W195" s="73">
        <v>11</v>
      </c>
      <c r="X195" s="73">
        <v>24</v>
      </c>
      <c r="Y195" s="73">
        <v>48</v>
      </c>
      <c r="Z195" s="73">
        <v>33</v>
      </c>
      <c r="AA195" s="73">
        <v>7</v>
      </c>
      <c r="AB195" s="73">
        <v>12</v>
      </c>
      <c r="AC195" s="73">
        <v>14</v>
      </c>
      <c r="AD195" s="73">
        <v>11</v>
      </c>
      <c r="AE195" s="73">
        <v>10</v>
      </c>
      <c r="AF195" s="73">
        <v>54</v>
      </c>
      <c r="AG195" s="73">
        <v>38</v>
      </c>
      <c r="AH195" s="73">
        <v>12</v>
      </c>
      <c r="AI195" s="73">
        <v>18</v>
      </c>
      <c r="AJ195" s="73">
        <v>16</v>
      </c>
      <c r="AK195" s="73">
        <v>22</v>
      </c>
      <c r="AL195" s="73">
        <v>34</v>
      </c>
      <c r="AM195" s="73">
        <v>102</v>
      </c>
      <c r="AN195" s="73">
        <v>6</v>
      </c>
      <c r="AO195" s="73">
        <v>11</v>
      </c>
      <c r="AP195" s="73">
        <v>8</v>
      </c>
      <c r="AQ195" s="73">
        <v>17</v>
      </c>
      <c r="AR195" s="73">
        <v>29</v>
      </c>
      <c r="AS195" s="73">
        <v>71</v>
      </c>
      <c r="AT195" s="73">
        <v>0</v>
      </c>
      <c r="AU195" s="73">
        <v>0</v>
      </c>
      <c r="AV195" s="73">
        <v>1</v>
      </c>
      <c r="AW195" s="73">
        <v>2</v>
      </c>
      <c r="AX195" s="73">
        <v>3</v>
      </c>
      <c r="AY195" s="34">
        <v>6</v>
      </c>
    </row>
    <row r="196" spans="1:51" ht="22.9" customHeight="1">
      <c r="A196" s="73" t="s">
        <v>35</v>
      </c>
      <c r="B196" s="73" t="s">
        <v>51</v>
      </c>
      <c r="C196" s="73" t="s">
        <v>9</v>
      </c>
      <c r="D196" s="73" t="s">
        <v>10</v>
      </c>
      <c r="E196" s="73" t="s">
        <v>26</v>
      </c>
      <c r="F196" s="73">
        <v>2</v>
      </c>
      <c r="G196" s="73" t="s">
        <v>32</v>
      </c>
      <c r="H196" s="73" t="s">
        <v>33</v>
      </c>
      <c r="I196" s="73" t="s">
        <v>29</v>
      </c>
      <c r="J196" s="26">
        <v>43536</v>
      </c>
      <c r="K196" s="73">
        <v>12</v>
      </c>
      <c r="L196" s="73">
        <v>3</v>
      </c>
      <c r="M196" s="73">
        <v>2019</v>
      </c>
      <c r="N196" s="27">
        <v>43536</v>
      </c>
      <c r="O196" s="26">
        <v>43540</v>
      </c>
      <c r="P196" s="73">
        <v>16</v>
      </c>
      <c r="Q196" s="73">
        <v>3</v>
      </c>
      <c r="R196" s="73">
        <v>2019</v>
      </c>
      <c r="S196" s="27">
        <v>43540</v>
      </c>
      <c r="T196" s="73">
        <v>2</v>
      </c>
      <c r="U196" s="73">
        <v>2</v>
      </c>
      <c r="V196" s="73">
        <v>7</v>
      </c>
      <c r="W196" s="73">
        <v>4</v>
      </c>
      <c r="X196" s="73">
        <v>15</v>
      </c>
      <c r="Y196" s="73">
        <v>30</v>
      </c>
      <c r="Z196" s="73">
        <v>22</v>
      </c>
      <c r="AA196" s="73">
        <v>1</v>
      </c>
      <c r="AB196" s="73">
        <v>1</v>
      </c>
      <c r="AC196" s="73">
        <v>2</v>
      </c>
      <c r="AD196" s="73">
        <v>5</v>
      </c>
      <c r="AE196" s="73">
        <v>8</v>
      </c>
      <c r="AF196" s="73">
        <v>17</v>
      </c>
      <c r="AG196" s="73">
        <v>7</v>
      </c>
      <c r="AH196" s="73">
        <v>3</v>
      </c>
      <c r="AI196" s="73">
        <v>3</v>
      </c>
      <c r="AJ196" s="73">
        <v>9</v>
      </c>
      <c r="AK196" s="73">
        <v>9</v>
      </c>
      <c r="AL196" s="73">
        <v>23</v>
      </c>
      <c r="AM196" s="73">
        <v>47</v>
      </c>
      <c r="AN196" s="73">
        <v>2</v>
      </c>
      <c r="AO196" s="73">
        <v>2</v>
      </c>
      <c r="AP196" s="73">
        <v>6</v>
      </c>
      <c r="AQ196" s="73">
        <v>5</v>
      </c>
      <c r="AR196" s="73">
        <v>14</v>
      </c>
      <c r="AS196" s="73">
        <v>29</v>
      </c>
      <c r="AT196" s="73">
        <v>0</v>
      </c>
      <c r="AU196" s="73">
        <v>0</v>
      </c>
      <c r="AV196" s="73">
        <v>0</v>
      </c>
      <c r="AW196" s="73">
        <v>1</v>
      </c>
      <c r="AX196" s="73">
        <v>3</v>
      </c>
      <c r="AY196" s="34">
        <v>4</v>
      </c>
    </row>
    <row r="197" spans="1:51" ht="22.9" customHeight="1">
      <c r="A197" s="73" t="s">
        <v>35</v>
      </c>
      <c r="B197" s="73" t="s">
        <v>52</v>
      </c>
      <c r="C197" s="73" t="s">
        <v>9</v>
      </c>
      <c r="D197" s="73" t="s">
        <v>10</v>
      </c>
      <c r="E197" s="73" t="s">
        <v>26</v>
      </c>
      <c r="F197" s="73">
        <v>2</v>
      </c>
      <c r="G197" s="73" t="s">
        <v>32</v>
      </c>
      <c r="H197" s="73" t="s">
        <v>33</v>
      </c>
      <c r="I197" s="73" t="s">
        <v>29</v>
      </c>
      <c r="J197" s="26">
        <v>43536</v>
      </c>
      <c r="K197" s="73">
        <v>12</v>
      </c>
      <c r="L197" s="73">
        <v>3</v>
      </c>
      <c r="M197" s="73">
        <v>2019</v>
      </c>
      <c r="N197" s="27">
        <v>43536</v>
      </c>
      <c r="O197" s="26">
        <v>43540</v>
      </c>
      <c r="P197" s="73">
        <v>16</v>
      </c>
      <c r="Q197" s="73">
        <v>3</v>
      </c>
      <c r="R197" s="73">
        <v>2019</v>
      </c>
      <c r="S197" s="27">
        <v>43540</v>
      </c>
      <c r="T197" s="73">
        <v>15</v>
      </c>
      <c r="U197" s="73">
        <v>17</v>
      </c>
      <c r="V197" s="73">
        <v>17</v>
      </c>
      <c r="W197" s="73">
        <v>17</v>
      </c>
      <c r="X197" s="73">
        <v>15</v>
      </c>
      <c r="Y197" s="73">
        <v>81</v>
      </c>
      <c r="Z197" s="73">
        <v>55</v>
      </c>
      <c r="AA197" s="73">
        <v>2</v>
      </c>
      <c r="AB197" s="73">
        <v>1</v>
      </c>
      <c r="AC197" s="73">
        <v>3</v>
      </c>
      <c r="AD197" s="73">
        <v>3</v>
      </c>
      <c r="AE197" s="73">
        <v>3</v>
      </c>
      <c r="AF197" s="73">
        <v>12</v>
      </c>
      <c r="AG197" s="73">
        <v>8</v>
      </c>
      <c r="AH197" s="73">
        <v>17</v>
      </c>
      <c r="AI197" s="73">
        <v>18</v>
      </c>
      <c r="AJ197" s="73">
        <v>20</v>
      </c>
      <c r="AK197" s="73">
        <v>20</v>
      </c>
      <c r="AL197" s="73">
        <v>18</v>
      </c>
      <c r="AM197" s="73">
        <v>93</v>
      </c>
      <c r="AN197" s="73">
        <v>11</v>
      </c>
      <c r="AO197" s="73">
        <v>13</v>
      </c>
      <c r="AP197" s="73">
        <v>12</v>
      </c>
      <c r="AQ197" s="73">
        <v>14</v>
      </c>
      <c r="AR197" s="73">
        <v>13</v>
      </c>
      <c r="AS197" s="73">
        <v>63</v>
      </c>
      <c r="AT197" s="73">
        <v>0</v>
      </c>
      <c r="AU197" s="73">
        <v>0</v>
      </c>
      <c r="AV197" s="73">
        <v>2</v>
      </c>
      <c r="AW197" s="73">
        <v>3</v>
      </c>
      <c r="AX197" s="73">
        <v>1</v>
      </c>
      <c r="AY197" s="34">
        <v>6</v>
      </c>
    </row>
    <row r="198" spans="1:51" s="45" customFormat="1" ht="22.9" customHeight="1">
      <c r="A198" s="45" t="s">
        <v>38</v>
      </c>
      <c r="B198" s="45" t="s">
        <v>30</v>
      </c>
      <c r="C198" s="45" t="s">
        <v>74</v>
      </c>
      <c r="D198" s="45" t="s">
        <v>75</v>
      </c>
      <c r="E198" s="45" t="s">
        <v>26</v>
      </c>
      <c r="F198" s="45">
        <v>2</v>
      </c>
      <c r="G198" s="45" t="s">
        <v>27</v>
      </c>
      <c r="H198" s="45" t="s">
        <v>28</v>
      </c>
      <c r="I198" s="45" t="s">
        <v>29</v>
      </c>
      <c r="J198" s="46">
        <v>43542</v>
      </c>
      <c r="K198" s="47">
        <v>18</v>
      </c>
      <c r="L198" s="45">
        <v>3</v>
      </c>
      <c r="M198" s="47">
        <v>2019</v>
      </c>
      <c r="N198" s="48">
        <f t="shared" ref="N198:N209" si="36">4/9/2018+DATE(M198,L198,K198)</f>
        <v>43542.000220240065</v>
      </c>
      <c r="O198" s="46">
        <v>43547</v>
      </c>
      <c r="P198" s="47">
        <v>23</v>
      </c>
      <c r="Q198" s="45">
        <v>3</v>
      </c>
      <c r="R198" s="47">
        <v>2019</v>
      </c>
      <c r="S198" s="48">
        <f t="shared" ref="S198:S209" si="37">4/14/2018+DATE(R198,Q198,P198)</f>
        <v>43547.000141582896</v>
      </c>
      <c r="T198" s="45">
        <v>1</v>
      </c>
      <c r="U198" s="45">
        <v>2</v>
      </c>
      <c r="V198" s="45">
        <v>4</v>
      </c>
      <c r="W198" s="45">
        <v>5</v>
      </c>
      <c r="X198" s="45">
        <v>23</v>
      </c>
      <c r="Y198" s="45">
        <f t="shared" ref="Y198:Y209" si="38">SUM(T198:X198)</f>
        <v>35</v>
      </c>
      <c r="Z198" s="45">
        <v>26</v>
      </c>
      <c r="AA198" s="45">
        <v>0</v>
      </c>
      <c r="AB198" s="45">
        <v>7</v>
      </c>
      <c r="AC198" s="45">
        <v>2</v>
      </c>
      <c r="AD198" s="45">
        <v>10</v>
      </c>
      <c r="AE198" s="45">
        <v>6</v>
      </c>
      <c r="AF198" s="45">
        <f t="shared" ref="AF198:AF209" si="39">AA198+AB198+AC198+AD198+AE198</f>
        <v>25</v>
      </c>
      <c r="AG198" s="45">
        <v>16</v>
      </c>
      <c r="AH198" s="45">
        <f t="shared" ref="AH198:AL209" si="40">T198+AA198</f>
        <v>1</v>
      </c>
      <c r="AI198" s="45">
        <f t="shared" si="40"/>
        <v>9</v>
      </c>
      <c r="AJ198" s="45">
        <f t="shared" si="40"/>
        <v>6</v>
      </c>
      <c r="AK198" s="45">
        <f t="shared" si="40"/>
        <v>15</v>
      </c>
      <c r="AL198" s="45">
        <f t="shared" si="40"/>
        <v>29</v>
      </c>
      <c r="AM198" s="45">
        <f t="shared" ref="AM198:AM209" si="41">SUM(AH198:AL198)</f>
        <v>60</v>
      </c>
      <c r="AN198" s="45">
        <v>0</v>
      </c>
      <c r="AO198" s="45">
        <v>5</v>
      </c>
      <c r="AP198" s="45">
        <v>2</v>
      </c>
      <c r="AQ198" s="45">
        <v>11</v>
      </c>
      <c r="AR198" s="45">
        <v>24</v>
      </c>
      <c r="AS198" s="45">
        <v>42</v>
      </c>
      <c r="AT198" s="45">
        <v>0</v>
      </c>
      <c r="AU198" s="45">
        <v>0</v>
      </c>
      <c r="AV198" s="45">
        <v>2</v>
      </c>
      <c r="AW198" s="45">
        <v>4</v>
      </c>
      <c r="AX198" s="45">
        <v>11</v>
      </c>
      <c r="AY198" s="45">
        <v>15</v>
      </c>
    </row>
    <row r="199" spans="1:51" s="45" customFormat="1" ht="22.9" customHeight="1">
      <c r="A199" s="45" t="s">
        <v>38</v>
      </c>
      <c r="B199" s="45" t="s">
        <v>69</v>
      </c>
      <c r="C199" s="45" t="s">
        <v>74</v>
      </c>
      <c r="D199" s="45" t="s">
        <v>75</v>
      </c>
      <c r="E199" s="45" t="s">
        <v>26</v>
      </c>
      <c r="F199" s="45">
        <v>2</v>
      </c>
      <c r="G199" s="45" t="s">
        <v>27</v>
      </c>
      <c r="H199" s="45" t="s">
        <v>28</v>
      </c>
      <c r="I199" s="45" t="s">
        <v>29</v>
      </c>
      <c r="J199" s="46">
        <v>43542</v>
      </c>
      <c r="K199" s="47">
        <v>18</v>
      </c>
      <c r="L199" s="45">
        <v>3</v>
      </c>
      <c r="M199" s="47">
        <v>2019</v>
      </c>
      <c r="N199" s="48">
        <f t="shared" si="36"/>
        <v>43542.000220240065</v>
      </c>
      <c r="O199" s="46">
        <v>43547</v>
      </c>
      <c r="P199" s="47">
        <v>23</v>
      </c>
      <c r="Q199" s="45">
        <v>3</v>
      </c>
      <c r="R199" s="47">
        <v>2019</v>
      </c>
      <c r="S199" s="48">
        <f t="shared" si="37"/>
        <v>43547.000141582896</v>
      </c>
      <c r="T199" s="45">
        <v>5</v>
      </c>
      <c r="U199" s="45">
        <v>4</v>
      </c>
      <c r="V199" s="45">
        <v>2</v>
      </c>
      <c r="W199" s="45">
        <v>13</v>
      </c>
      <c r="X199" s="45">
        <v>26</v>
      </c>
      <c r="Y199" s="45">
        <f t="shared" si="38"/>
        <v>50</v>
      </c>
      <c r="Z199" s="45">
        <v>35</v>
      </c>
      <c r="AA199" s="45">
        <v>0</v>
      </c>
      <c r="AB199" s="45">
        <v>6</v>
      </c>
      <c r="AC199" s="45">
        <v>4</v>
      </c>
      <c r="AD199" s="45">
        <v>7</v>
      </c>
      <c r="AE199" s="45">
        <v>7</v>
      </c>
      <c r="AF199" s="45">
        <f t="shared" si="39"/>
        <v>24</v>
      </c>
      <c r="AG199" s="45">
        <v>13</v>
      </c>
      <c r="AH199" s="45">
        <f t="shared" si="40"/>
        <v>5</v>
      </c>
      <c r="AI199" s="45">
        <f t="shared" si="40"/>
        <v>10</v>
      </c>
      <c r="AJ199" s="45">
        <f t="shared" si="40"/>
        <v>6</v>
      </c>
      <c r="AK199" s="45">
        <f t="shared" si="40"/>
        <v>20</v>
      </c>
      <c r="AL199" s="45">
        <f t="shared" si="40"/>
        <v>33</v>
      </c>
      <c r="AM199" s="45">
        <f t="shared" si="41"/>
        <v>74</v>
      </c>
      <c r="AN199" s="45">
        <v>1</v>
      </c>
      <c r="AO199" s="45">
        <v>6</v>
      </c>
      <c r="AP199" s="45">
        <v>1</v>
      </c>
      <c r="AQ199" s="45">
        <v>18</v>
      </c>
      <c r="AR199" s="45">
        <v>22</v>
      </c>
      <c r="AS199" s="45">
        <v>48</v>
      </c>
      <c r="AT199" s="45">
        <v>0</v>
      </c>
      <c r="AU199" s="45">
        <v>0</v>
      </c>
      <c r="AV199" s="45">
        <v>1</v>
      </c>
      <c r="AW199" s="45">
        <v>5</v>
      </c>
      <c r="AX199" s="45">
        <v>6</v>
      </c>
      <c r="AY199" s="45">
        <v>12</v>
      </c>
    </row>
    <row r="200" spans="1:51" s="45" customFormat="1" ht="22.9" customHeight="1">
      <c r="A200" s="45" t="s">
        <v>38</v>
      </c>
      <c r="B200" s="45" t="s">
        <v>51</v>
      </c>
      <c r="C200" s="45" t="s">
        <v>74</v>
      </c>
      <c r="D200" s="45" t="s">
        <v>75</v>
      </c>
      <c r="E200" s="45" t="s">
        <v>26</v>
      </c>
      <c r="F200" s="45">
        <v>2</v>
      </c>
      <c r="G200" s="45" t="s">
        <v>32</v>
      </c>
      <c r="H200" s="45" t="s">
        <v>33</v>
      </c>
      <c r="I200" s="45" t="s">
        <v>29</v>
      </c>
      <c r="J200" s="46">
        <v>43542</v>
      </c>
      <c r="K200" s="47">
        <v>18</v>
      </c>
      <c r="L200" s="45">
        <v>3</v>
      </c>
      <c r="M200" s="47">
        <v>2019</v>
      </c>
      <c r="N200" s="48">
        <f t="shared" si="36"/>
        <v>43542.000220240065</v>
      </c>
      <c r="O200" s="46">
        <v>43547</v>
      </c>
      <c r="P200" s="47">
        <v>23</v>
      </c>
      <c r="Q200" s="45">
        <v>3</v>
      </c>
      <c r="R200" s="47">
        <v>2019</v>
      </c>
      <c r="S200" s="48">
        <f t="shared" si="37"/>
        <v>43547.000141582896</v>
      </c>
      <c r="T200" s="45">
        <v>3</v>
      </c>
      <c r="U200" s="45">
        <v>3</v>
      </c>
      <c r="V200" s="45">
        <v>4</v>
      </c>
      <c r="W200" s="45">
        <v>11</v>
      </c>
      <c r="X200" s="45">
        <v>9</v>
      </c>
      <c r="Y200" s="45">
        <f t="shared" si="38"/>
        <v>30</v>
      </c>
      <c r="Z200" s="45">
        <v>20</v>
      </c>
      <c r="AA200" s="45">
        <v>0</v>
      </c>
      <c r="AB200" s="45">
        <v>0</v>
      </c>
      <c r="AC200" s="45">
        <v>2</v>
      </c>
      <c r="AD200" s="45">
        <v>3</v>
      </c>
      <c r="AE200" s="45">
        <v>1</v>
      </c>
      <c r="AF200" s="45">
        <f t="shared" si="39"/>
        <v>6</v>
      </c>
      <c r="AG200" s="45">
        <v>4</v>
      </c>
      <c r="AH200" s="45">
        <f t="shared" si="40"/>
        <v>3</v>
      </c>
      <c r="AI200" s="45">
        <f t="shared" si="40"/>
        <v>3</v>
      </c>
      <c r="AJ200" s="45">
        <f t="shared" si="40"/>
        <v>6</v>
      </c>
      <c r="AK200" s="45">
        <f t="shared" si="40"/>
        <v>14</v>
      </c>
      <c r="AL200" s="45">
        <f t="shared" si="40"/>
        <v>10</v>
      </c>
      <c r="AM200" s="45">
        <f t="shared" si="41"/>
        <v>36</v>
      </c>
      <c r="AN200" s="45">
        <v>0</v>
      </c>
      <c r="AO200" s="45">
        <v>1</v>
      </c>
      <c r="AP200" s="45">
        <v>1</v>
      </c>
      <c r="AQ200" s="45">
        <v>13</v>
      </c>
      <c r="AR200" s="45">
        <v>9</v>
      </c>
      <c r="AS200" s="45">
        <v>24</v>
      </c>
      <c r="AT200" s="45">
        <v>0</v>
      </c>
      <c r="AU200" s="45">
        <v>0</v>
      </c>
      <c r="AV200" s="45">
        <v>1</v>
      </c>
      <c r="AW200" s="45">
        <v>2</v>
      </c>
      <c r="AX200" s="45">
        <v>5</v>
      </c>
      <c r="AY200" s="45">
        <v>18</v>
      </c>
    </row>
    <row r="201" spans="1:51" s="45" customFormat="1" ht="22.9" customHeight="1">
      <c r="A201" s="45" t="s">
        <v>38</v>
      </c>
      <c r="B201" s="45" t="s">
        <v>52</v>
      </c>
      <c r="C201" s="45" t="s">
        <v>74</v>
      </c>
      <c r="D201" s="45" t="s">
        <v>75</v>
      </c>
      <c r="E201" s="45" t="s">
        <v>26</v>
      </c>
      <c r="F201" s="45">
        <v>2</v>
      </c>
      <c r="G201" s="45" t="s">
        <v>32</v>
      </c>
      <c r="H201" s="45" t="s">
        <v>33</v>
      </c>
      <c r="I201" s="45" t="s">
        <v>29</v>
      </c>
      <c r="J201" s="46">
        <v>43542</v>
      </c>
      <c r="K201" s="47">
        <v>18</v>
      </c>
      <c r="L201" s="45">
        <v>3</v>
      </c>
      <c r="M201" s="47">
        <v>2019</v>
      </c>
      <c r="N201" s="48">
        <f t="shared" si="36"/>
        <v>43542.000220240065</v>
      </c>
      <c r="O201" s="46">
        <v>43547</v>
      </c>
      <c r="P201" s="47">
        <v>23</v>
      </c>
      <c r="Q201" s="45">
        <v>3</v>
      </c>
      <c r="R201" s="47">
        <v>2019</v>
      </c>
      <c r="S201" s="48">
        <f t="shared" si="37"/>
        <v>43547.000141582896</v>
      </c>
      <c r="T201" s="45">
        <v>9</v>
      </c>
      <c r="U201" s="45">
        <v>20</v>
      </c>
      <c r="V201" s="45">
        <v>17</v>
      </c>
      <c r="W201" s="45">
        <v>17</v>
      </c>
      <c r="X201" s="45">
        <v>10</v>
      </c>
      <c r="Y201" s="45">
        <f t="shared" si="38"/>
        <v>73</v>
      </c>
      <c r="Z201" s="45">
        <v>57</v>
      </c>
      <c r="AA201" s="45">
        <v>2</v>
      </c>
      <c r="AB201" s="45">
        <v>4</v>
      </c>
      <c r="AC201" s="45">
        <v>2</v>
      </c>
      <c r="AD201" s="45">
        <v>3</v>
      </c>
      <c r="AE201" s="45">
        <v>3</v>
      </c>
      <c r="AF201" s="45">
        <f t="shared" si="39"/>
        <v>14</v>
      </c>
      <c r="AG201" s="45">
        <v>11</v>
      </c>
      <c r="AH201" s="45">
        <f t="shared" si="40"/>
        <v>11</v>
      </c>
      <c r="AI201" s="45">
        <f t="shared" si="40"/>
        <v>24</v>
      </c>
      <c r="AJ201" s="45">
        <f t="shared" si="40"/>
        <v>19</v>
      </c>
      <c r="AK201" s="45">
        <f t="shared" si="40"/>
        <v>20</v>
      </c>
      <c r="AL201" s="45">
        <f t="shared" si="40"/>
        <v>13</v>
      </c>
      <c r="AM201" s="45">
        <f t="shared" si="41"/>
        <v>87</v>
      </c>
      <c r="AN201" s="45">
        <v>2</v>
      </c>
      <c r="AO201" s="45">
        <v>18</v>
      </c>
      <c r="AP201" s="45">
        <v>9</v>
      </c>
      <c r="AQ201" s="45">
        <v>17</v>
      </c>
      <c r="AR201" s="45">
        <v>12</v>
      </c>
      <c r="AS201" s="45">
        <v>58</v>
      </c>
      <c r="AT201" s="45">
        <v>0</v>
      </c>
      <c r="AU201" s="45">
        <v>0</v>
      </c>
      <c r="AV201" s="45">
        <v>3</v>
      </c>
      <c r="AW201" s="45">
        <v>2</v>
      </c>
      <c r="AX201" s="45">
        <v>4</v>
      </c>
      <c r="AY201" s="45">
        <v>34</v>
      </c>
    </row>
    <row r="202" spans="1:51" s="45" customFormat="1" ht="22.9" customHeight="1">
      <c r="A202" s="45" t="s">
        <v>38</v>
      </c>
      <c r="B202" s="45" t="s">
        <v>55</v>
      </c>
      <c r="C202" s="45" t="s">
        <v>74</v>
      </c>
      <c r="D202" s="45" t="s">
        <v>75</v>
      </c>
      <c r="E202" s="45" t="s">
        <v>26</v>
      </c>
      <c r="F202" s="45">
        <v>9</v>
      </c>
      <c r="G202" s="45" t="s">
        <v>76</v>
      </c>
      <c r="H202" s="45" t="s">
        <v>77</v>
      </c>
      <c r="I202" s="45" t="s">
        <v>58</v>
      </c>
      <c r="J202" s="46">
        <v>43543</v>
      </c>
      <c r="K202" s="47">
        <v>19</v>
      </c>
      <c r="L202" s="45">
        <v>3</v>
      </c>
      <c r="M202" s="47">
        <v>2019</v>
      </c>
      <c r="N202" s="48">
        <f t="shared" si="36"/>
        <v>43543.000220240065</v>
      </c>
      <c r="O202" s="46">
        <v>43546</v>
      </c>
      <c r="P202" s="47">
        <v>22</v>
      </c>
      <c r="Q202" s="45">
        <v>3</v>
      </c>
      <c r="R202" s="47">
        <v>2019</v>
      </c>
      <c r="S202" s="48">
        <f t="shared" si="37"/>
        <v>43546.000141582896</v>
      </c>
      <c r="T202" s="45">
        <v>1</v>
      </c>
      <c r="U202" s="45">
        <v>6</v>
      </c>
      <c r="V202" s="45">
        <v>7</v>
      </c>
      <c r="W202" s="45">
        <v>18</v>
      </c>
      <c r="X202" s="45">
        <v>27</v>
      </c>
      <c r="Y202" s="45">
        <f t="shared" si="38"/>
        <v>59</v>
      </c>
      <c r="Z202" s="45">
        <v>54</v>
      </c>
      <c r="AA202" s="45">
        <v>2</v>
      </c>
      <c r="AB202" s="45">
        <v>3</v>
      </c>
      <c r="AC202" s="45">
        <v>3</v>
      </c>
      <c r="AD202" s="45">
        <v>7</v>
      </c>
      <c r="AE202" s="45">
        <v>4</v>
      </c>
      <c r="AF202" s="45">
        <f t="shared" si="39"/>
        <v>19</v>
      </c>
      <c r="AG202" s="45">
        <v>15</v>
      </c>
      <c r="AH202" s="45">
        <f t="shared" si="40"/>
        <v>3</v>
      </c>
      <c r="AI202" s="45">
        <f t="shared" si="40"/>
        <v>9</v>
      </c>
      <c r="AJ202" s="45">
        <f t="shared" si="40"/>
        <v>10</v>
      </c>
      <c r="AK202" s="45">
        <f t="shared" si="40"/>
        <v>25</v>
      </c>
      <c r="AL202" s="45">
        <f t="shared" si="40"/>
        <v>31</v>
      </c>
      <c r="AM202" s="45">
        <f t="shared" si="41"/>
        <v>78</v>
      </c>
      <c r="AN202" s="45">
        <v>2</v>
      </c>
      <c r="AO202" s="45">
        <v>8</v>
      </c>
      <c r="AP202" s="45">
        <v>8</v>
      </c>
      <c r="AQ202" s="45">
        <v>22</v>
      </c>
      <c r="AR202" s="45">
        <v>29</v>
      </c>
      <c r="AS202" s="45">
        <v>69</v>
      </c>
      <c r="AT202" s="45">
        <v>0</v>
      </c>
      <c r="AU202" s="45">
        <v>0</v>
      </c>
      <c r="AV202" s="45">
        <v>1</v>
      </c>
      <c r="AW202" s="45">
        <v>9</v>
      </c>
      <c r="AX202" s="45">
        <v>11</v>
      </c>
      <c r="AY202" s="45">
        <v>21</v>
      </c>
    </row>
    <row r="203" spans="1:51" s="45" customFormat="1" ht="22.9" customHeight="1">
      <c r="A203" s="45" t="s">
        <v>38</v>
      </c>
      <c r="B203" s="45" t="s">
        <v>60</v>
      </c>
      <c r="C203" s="45" t="s">
        <v>74</v>
      </c>
      <c r="D203" s="45" t="s">
        <v>75</v>
      </c>
      <c r="E203" s="45" t="s">
        <v>26</v>
      </c>
      <c r="F203" s="45">
        <v>9</v>
      </c>
      <c r="G203" s="45" t="s">
        <v>76</v>
      </c>
      <c r="H203" s="45" t="s">
        <v>77</v>
      </c>
      <c r="I203" s="45" t="s">
        <v>58</v>
      </c>
      <c r="J203" s="46">
        <v>43543</v>
      </c>
      <c r="K203" s="47">
        <v>19</v>
      </c>
      <c r="L203" s="45">
        <v>3</v>
      </c>
      <c r="M203" s="47">
        <v>2019</v>
      </c>
      <c r="N203" s="48">
        <f t="shared" si="36"/>
        <v>43543.000220240065</v>
      </c>
      <c r="O203" s="46">
        <v>43546</v>
      </c>
      <c r="P203" s="47">
        <v>22</v>
      </c>
      <c r="Q203" s="45">
        <v>3</v>
      </c>
      <c r="R203" s="47">
        <v>2019</v>
      </c>
      <c r="S203" s="48">
        <f t="shared" si="37"/>
        <v>43546.000141582896</v>
      </c>
      <c r="T203" s="45">
        <v>2</v>
      </c>
      <c r="U203" s="45">
        <v>4</v>
      </c>
      <c r="V203" s="45">
        <v>12</v>
      </c>
      <c r="W203" s="45">
        <v>17</v>
      </c>
      <c r="X203" s="45">
        <v>20</v>
      </c>
      <c r="Y203" s="45">
        <f t="shared" si="38"/>
        <v>55</v>
      </c>
      <c r="Z203" s="45">
        <v>50</v>
      </c>
      <c r="AA203" s="45">
        <v>4</v>
      </c>
      <c r="AB203" s="45">
        <v>3</v>
      </c>
      <c r="AC203" s="45">
        <v>2</v>
      </c>
      <c r="AD203" s="45">
        <v>9</v>
      </c>
      <c r="AE203" s="45">
        <v>9</v>
      </c>
      <c r="AF203" s="45">
        <f t="shared" si="39"/>
        <v>27</v>
      </c>
      <c r="AG203" s="45">
        <v>21</v>
      </c>
      <c r="AH203" s="45">
        <f t="shared" si="40"/>
        <v>6</v>
      </c>
      <c r="AI203" s="45">
        <f t="shared" si="40"/>
        <v>7</v>
      </c>
      <c r="AJ203" s="45">
        <f t="shared" si="40"/>
        <v>14</v>
      </c>
      <c r="AK203" s="45">
        <f t="shared" si="40"/>
        <v>26</v>
      </c>
      <c r="AL203" s="45">
        <f t="shared" si="40"/>
        <v>29</v>
      </c>
      <c r="AM203" s="45">
        <f t="shared" si="41"/>
        <v>82</v>
      </c>
      <c r="AN203" s="45">
        <v>5</v>
      </c>
      <c r="AO203" s="45">
        <v>5</v>
      </c>
      <c r="AP203" s="45">
        <v>10</v>
      </c>
      <c r="AQ203" s="45">
        <v>23</v>
      </c>
      <c r="AR203" s="45">
        <v>28</v>
      </c>
      <c r="AS203" s="45">
        <v>71</v>
      </c>
      <c r="AT203" s="45">
        <v>0</v>
      </c>
      <c r="AU203" s="45">
        <v>0</v>
      </c>
      <c r="AV203" s="45">
        <v>2</v>
      </c>
      <c r="AW203" s="45">
        <v>9</v>
      </c>
      <c r="AX203" s="45">
        <v>12</v>
      </c>
      <c r="AY203" s="45">
        <v>23</v>
      </c>
    </row>
    <row r="204" spans="1:51" s="45" customFormat="1" ht="22.9" customHeight="1">
      <c r="A204" s="45" t="s">
        <v>38</v>
      </c>
      <c r="B204" s="45" t="s">
        <v>78</v>
      </c>
      <c r="C204" s="45" t="s">
        <v>74</v>
      </c>
      <c r="D204" s="45" t="s">
        <v>75</v>
      </c>
      <c r="E204" s="45" t="s">
        <v>26</v>
      </c>
      <c r="F204" s="45">
        <v>9</v>
      </c>
      <c r="G204" s="45" t="s">
        <v>76</v>
      </c>
      <c r="H204" s="45" t="s">
        <v>77</v>
      </c>
      <c r="I204" s="45" t="s">
        <v>58</v>
      </c>
      <c r="J204" s="46">
        <v>43543</v>
      </c>
      <c r="K204" s="47">
        <v>19</v>
      </c>
      <c r="L204" s="45">
        <v>3</v>
      </c>
      <c r="M204" s="47">
        <v>2019</v>
      </c>
      <c r="N204" s="48">
        <f t="shared" si="36"/>
        <v>43543.000220240065</v>
      </c>
      <c r="O204" s="46">
        <v>43546</v>
      </c>
      <c r="P204" s="47">
        <v>22</v>
      </c>
      <c r="Q204" s="45">
        <v>3</v>
      </c>
      <c r="R204" s="47">
        <v>2019</v>
      </c>
      <c r="S204" s="48">
        <f t="shared" si="37"/>
        <v>43546.000141582896</v>
      </c>
      <c r="T204" s="45">
        <v>1</v>
      </c>
      <c r="U204" s="45">
        <v>4</v>
      </c>
      <c r="V204" s="45">
        <v>11</v>
      </c>
      <c r="W204" s="45">
        <v>19</v>
      </c>
      <c r="X204" s="45">
        <v>21</v>
      </c>
      <c r="Y204" s="45">
        <f t="shared" si="38"/>
        <v>56</v>
      </c>
      <c r="Z204" s="45">
        <v>51</v>
      </c>
      <c r="AA204" s="45">
        <v>1</v>
      </c>
      <c r="AB204" s="45">
        <v>4</v>
      </c>
      <c r="AC204" s="45">
        <v>3</v>
      </c>
      <c r="AD204" s="45">
        <v>6</v>
      </c>
      <c r="AE204" s="45">
        <v>11</v>
      </c>
      <c r="AF204" s="45">
        <f t="shared" si="39"/>
        <v>25</v>
      </c>
      <c r="AG204" s="45">
        <v>18</v>
      </c>
      <c r="AH204" s="45">
        <f t="shared" si="40"/>
        <v>2</v>
      </c>
      <c r="AI204" s="45">
        <f t="shared" si="40"/>
        <v>8</v>
      </c>
      <c r="AJ204" s="45">
        <f t="shared" si="40"/>
        <v>14</v>
      </c>
      <c r="AK204" s="45">
        <f t="shared" si="40"/>
        <v>25</v>
      </c>
      <c r="AL204" s="45">
        <f t="shared" si="40"/>
        <v>32</v>
      </c>
      <c r="AM204" s="45">
        <f t="shared" si="41"/>
        <v>81</v>
      </c>
      <c r="AN204" s="45">
        <v>0</v>
      </c>
      <c r="AO204" s="45">
        <v>7</v>
      </c>
      <c r="AP204" s="45">
        <v>11</v>
      </c>
      <c r="AQ204" s="45">
        <v>28</v>
      </c>
      <c r="AR204" s="45">
        <v>23</v>
      </c>
      <c r="AS204" s="45">
        <v>69</v>
      </c>
      <c r="AT204" s="45">
        <v>0</v>
      </c>
      <c r="AU204" s="45">
        <v>0</v>
      </c>
      <c r="AV204" s="45">
        <v>1</v>
      </c>
      <c r="AW204" s="45">
        <v>11</v>
      </c>
      <c r="AX204" s="45">
        <v>12</v>
      </c>
      <c r="AY204" s="45">
        <v>24</v>
      </c>
    </row>
    <row r="205" spans="1:51" s="45" customFormat="1" ht="22.9" customHeight="1">
      <c r="A205" s="45" t="s">
        <v>38</v>
      </c>
      <c r="B205" s="45" t="s">
        <v>79</v>
      </c>
      <c r="C205" s="45" t="s">
        <v>74</v>
      </c>
      <c r="D205" s="45" t="s">
        <v>75</v>
      </c>
      <c r="E205" s="45" t="s">
        <v>26</v>
      </c>
      <c r="F205" s="45">
        <v>9</v>
      </c>
      <c r="G205" s="45" t="s">
        <v>76</v>
      </c>
      <c r="H205" s="45" t="s">
        <v>77</v>
      </c>
      <c r="I205" s="45" t="s">
        <v>58</v>
      </c>
      <c r="J205" s="46">
        <v>43543</v>
      </c>
      <c r="K205" s="47">
        <v>19</v>
      </c>
      <c r="L205" s="45">
        <v>3</v>
      </c>
      <c r="M205" s="47">
        <v>2019</v>
      </c>
      <c r="N205" s="48">
        <f t="shared" si="36"/>
        <v>43543.000220240065</v>
      </c>
      <c r="O205" s="46">
        <v>43546</v>
      </c>
      <c r="P205" s="47">
        <v>22</v>
      </c>
      <c r="Q205" s="45">
        <v>3</v>
      </c>
      <c r="R205" s="47">
        <v>2019</v>
      </c>
      <c r="S205" s="48">
        <f t="shared" si="37"/>
        <v>43546.000141582896</v>
      </c>
      <c r="T205" s="45">
        <v>4</v>
      </c>
      <c r="U205" s="45">
        <v>6</v>
      </c>
      <c r="V205" s="45">
        <v>13</v>
      </c>
      <c r="W205" s="45">
        <v>19</v>
      </c>
      <c r="X205" s="45">
        <v>26</v>
      </c>
      <c r="Y205" s="45">
        <f t="shared" si="38"/>
        <v>68</v>
      </c>
      <c r="Z205" s="45">
        <v>55</v>
      </c>
      <c r="AA205" s="45">
        <v>1</v>
      </c>
      <c r="AB205" s="45">
        <v>5</v>
      </c>
      <c r="AC205" s="45">
        <v>4</v>
      </c>
      <c r="AD205" s="45">
        <v>8</v>
      </c>
      <c r="AE205" s="45">
        <v>7</v>
      </c>
      <c r="AF205" s="45">
        <f t="shared" si="39"/>
        <v>25</v>
      </c>
      <c r="AG205" s="45">
        <v>20</v>
      </c>
      <c r="AH205" s="45">
        <f t="shared" si="40"/>
        <v>5</v>
      </c>
      <c r="AI205" s="45">
        <f t="shared" si="40"/>
        <v>11</v>
      </c>
      <c r="AJ205" s="45">
        <f t="shared" si="40"/>
        <v>17</v>
      </c>
      <c r="AK205" s="45">
        <f t="shared" si="40"/>
        <v>27</v>
      </c>
      <c r="AL205" s="45">
        <f t="shared" si="40"/>
        <v>33</v>
      </c>
      <c r="AM205" s="45">
        <f t="shared" si="41"/>
        <v>93</v>
      </c>
      <c r="AN205" s="45">
        <v>2</v>
      </c>
      <c r="AO205" s="45">
        <v>8</v>
      </c>
      <c r="AP205" s="45">
        <v>12</v>
      </c>
      <c r="AQ205" s="45">
        <v>26</v>
      </c>
      <c r="AR205" s="45">
        <v>27</v>
      </c>
      <c r="AS205" s="45">
        <v>75</v>
      </c>
      <c r="AT205" s="45">
        <v>0</v>
      </c>
      <c r="AU205" s="45">
        <v>0</v>
      </c>
      <c r="AV205" s="45">
        <v>1</v>
      </c>
      <c r="AW205" s="45">
        <v>8</v>
      </c>
      <c r="AX205" s="45">
        <v>11</v>
      </c>
      <c r="AY205" s="45">
        <v>20</v>
      </c>
    </row>
    <row r="206" spans="1:51" s="45" customFormat="1" ht="22.9" customHeight="1">
      <c r="A206" s="45" t="s">
        <v>49</v>
      </c>
      <c r="B206" s="45" t="s">
        <v>30</v>
      </c>
      <c r="C206" s="45" t="s">
        <v>74</v>
      </c>
      <c r="D206" s="45" t="s">
        <v>75</v>
      </c>
      <c r="E206" s="45" t="s">
        <v>26</v>
      </c>
      <c r="F206" s="45">
        <v>2</v>
      </c>
      <c r="G206" s="45" t="s">
        <v>27</v>
      </c>
      <c r="H206" s="45" t="s">
        <v>28</v>
      </c>
      <c r="I206" s="45" t="s">
        <v>29</v>
      </c>
      <c r="J206" s="46">
        <v>43549</v>
      </c>
      <c r="K206" s="47">
        <v>25</v>
      </c>
      <c r="L206" s="45">
        <v>3</v>
      </c>
      <c r="M206" s="47">
        <v>2019</v>
      </c>
      <c r="N206" s="48">
        <f t="shared" si="36"/>
        <v>43549.000220240065</v>
      </c>
      <c r="O206" s="46">
        <v>43554</v>
      </c>
      <c r="P206" s="47">
        <v>30</v>
      </c>
      <c r="Q206" s="45">
        <v>3</v>
      </c>
      <c r="R206" s="47">
        <v>2019</v>
      </c>
      <c r="S206" s="48">
        <f t="shared" si="37"/>
        <v>43554.000141582896</v>
      </c>
      <c r="T206" s="45">
        <v>4</v>
      </c>
      <c r="U206" s="45">
        <v>3</v>
      </c>
      <c r="V206" s="45">
        <v>8</v>
      </c>
      <c r="W206" s="45">
        <v>5</v>
      </c>
      <c r="X206" s="45">
        <v>19</v>
      </c>
      <c r="Y206" s="45">
        <f t="shared" si="38"/>
        <v>39</v>
      </c>
      <c r="Z206" s="45">
        <v>27</v>
      </c>
      <c r="AA206" s="45">
        <v>2</v>
      </c>
      <c r="AB206" s="45">
        <v>4</v>
      </c>
      <c r="AC206" s="45">
        <v>7</v>
      </c>
      <c r="AD206" s="45">
        <v>19</v>
      </c>
      <c r="AE206" s="45">
        <v>12</v>
      </c>
      <c r="AF206" s="45">
        <f t="shared" si="39"/>
        <v>44</v>
      </c>
      <c r="AG206" s="45">
        <v>29</v>
      </c>
      <c r="AH206" s="45">
        <f t="shared" si="40"/>
        <v>6</v>
      </c>
      <c r="AI206" s="45">
        <f t="shared" si="40"/>
        <v>7</v>
      </c>
      <c r="AJ206" s="45">
        <f t="shared" si="40"/>
        <v>15</v>
      </c>
      <c r="AK206" s="45">
        <f t="shared" si="40"/>
        <v>24</v>
      </c>
      <c r="AL206" s="45">
        <f t="shared" si="40"/>
        <v>31</v>
      </c>
      <c r="AM206" s="45">
        <f t="shared" si="41"/>
        <v>83</v>
      </c>
      <c r="AN206" s="45">
        <v>3</v>
      </c>
      <c r="AO206" s="45">
        <v>4</v>
      </c>
      <c r="AP206" s="45">
        <v>10</v>
      </c>
      <c r="AQ206" s="45">
        <v>18</v>
      </c>
      <c r="AR206" s="45">
        <v>21</v>
      </c>
      <c r="AS206" s="45">
        <v>56</v>
      </c>
      <c r="AT206" s="45">
        <v>0</v>
      </c>
      <c r="AU206" s="45">
        <v>0</v>
      </c>
      <c r="AV206" s="45">
        <v>2</v>
      </c>
      <c r="AW206" s="45">
        <v>4</v>
      </c>
      <c r="AX206" s="45">
        <v>5</v>
      </c>
      <c r="AY206" s="45">
        <v>23</v>
      </c>
    </row>
    <row r="207" spans="1:51" s="45" customFormat="1" ht="22.9" customHeight="1">
      <c r="A207" s="45" t="s">
        <v>49</v>
      </c>
      <c r="B207" s="45" t="s">
        <v>69</v>
      </c>
      <c r="C207" s="45" t="s">
        <v>74</v>
      </c>
      <c r="D207" s="45" t="s">
        <v>75</v>
      </c>
      <c r="E207" s="45" t="s">
        <v>26</v>
      </c>
      <c r="F207" s="45">
        <v>2</v>
      </c>
      <c r="G207" s="45" t="s">
        <v>27</v>
      </c>
      <c r="H207" s="45" t="s">
        <v>28</v>
      </c>
      <c r="I207" s="45" t="s">
        <v>29</v>
      </c>
      <c r="J207" s="46">
        <v>43549</v>
      </c>
      <c r="K207" s="47">
        <v>25</v>
      </c>
      <c r="L207" s="45">
        <v>3</v>
      </c>
      <c r="M207" s="47">
        <v>2019</v>
      </c>
      <c r="N207" s="48">
        <f t="shared" si="36"/>
        <v>43549.000220240065</v>
      </c>
      <c r="O207" s="46">
        <v>43554</v>
      </c>
      <c r="P207" s="47">
        <v>30</v>
      </c>
      <c r="Q207" s="45">
        <v>3</v>
      </c>
      <c r="R207" s="47">
        <v>2019</v>
      </c>
      <c r="S207" s="48">
        <f t="shared" si="37"/>
        <v>43554.000141582896</v>
      </c>
      <c r="T207" s="45">
        <v>1</v>
      </c>
      <c r="U207" s="45">
        <v>4</v>
      </c>
      <c r="V207" s="45">
        <v>13</v>
      </c>
      <c r="W207" s="45">
        <v>3</v>
      </c>
      <c r="X207" s="45">
        <v>15</v>
      </c>
      <c r="Y207" s="45">
        <f t="shared" si="38"/>
        <v>36</v>
      </c>
      <c r="Z207" s="45">
        <v>23</v>
      </c>
      <c r="AA207" s="45">
        <v>5</v>
      </c>
      <c r="AB207" s="45">
        <v>5</v>
      </c>
      <c r="AC207" s="45">
        <v>10</v>
      </c>
      <c r="AD207" s="45">
        <v>10</v>
      </c>
      <c r="AE207" s="45">
        <v>8</v>
      </c>
      <c r="AF207" s="45">
        <f t="shared" si="39"/>
        <v>38</v>
      </c>
      <c r="AG207" s="45">
        <v>25</v>
      </c>
      <c r="AH207" s="45">
        <f t="shared" si="40"/>
        <v>6</v>
      </c>
      <c r="AI207" s="45">
        <f t="shared" si="40"/>
        <v>9</v>
      </c>
      <c r="AJ207" s="45">
        <f t="shared" si="40"/>
        <v>23</v>
      </c>
      <c r="AK207" s="45">
        <f t="shared" si="40"/>
        <v>13</v>
      </c>
      <c r="AL207" s="45">
        <f t="shared" si="40"/>
        <v>23</v>
      </c>
      <c r="AM207" s="45">
        <f t="shared" si="41"/>
        <v>74</v>
      </c>
      <c r="AN207" s="45">
        <v>4</v>
      </c>
      <c r="AO207" s="45">
        <v>5</v>
      </c>
      <c r="AP207" s="45">
        <v>16</v>
      </c>
      <c r="AQ207" s="45">
        <v>8</v>
      </c>
      <c r="AR207" s="45">
        <v>15</v>
      </c>
      <c r="AS207" s="45">
        <v>48</v>
      </c>
      <c r="AT207" s="45">
        <v>0</v>
      </c>
      <c r="AU207" s="45">
        <v>1</v>
      </c>
      <c r="AV207" s="45">
        <v>1</v>
      </c>
      <c r="AW207" s="45">
        <v>4</v>
      </c>
      <c r="AX207" s="45">
        <v>4</v>
      </c>
      <c r="AY207" s="45">
        <v>22</v>
      </c>
    </row>
    <row r="208" spans="1:51" s="45" customFormat="1" ht="22.9" customHeight="1">
      <c r="A208" s="45" t="s">
        <v>49</v>
      </c>
      <c r="B208" s="45" t="s">
        <v>51</v>
      </c>
      <c r="C208" s="45" t="s">
        <v>74</v>
      </c>
      <c r="D208" s="45" t="s">
        <v>75</v>
      </c>
      <c r="E208" s="45" t="s">
        <v>26</v>
      </c>
      <c r="F208" s="45">
        <v>2</v>
      </c>
      <c r="G208" s="45" t="s">
        <v>32</v>
      </c>
      <c r="H208" s="45" t="s">
        <v>33</v>
      </c>
      <c r="I208" s="45" t="s">
        <v>29</v>
      </c>
      <c r="J208" s="46">
        <v>43549</v>
      </c>
      <c r="K208" s="47">
        <v>25</v>
      </c>
      <c r="L208" s="45">
        <v>3</v>
      </c>
      <c r="M208" s="47">
        <v>2019</v>
      </c>
      <c r="N208" s="48">
        <f t="shared" si="36"/>
        <v>43549.000220240065</v>
      </c>
      <c r="O208" s="46">
        <v>43554</v>
      </c>
      <c r="P208" s="47">
        <v>30</v>
      </c>
      <c r="Q208" s="45">
        <v>3</v>
      </c>
      <c r="R208" s="47">
        <v>2019</v>
      </c>
      <c r="S208" s="48">
        <f t="shared" si="37"/>
        <v>43554.000141582896</v>
      </c>
      <c r="T208" s="45">
        <v>2</v>
      </c>
      <c r="U208" s="45">
        <v>3</v>
      </c>
      <c r="V208" s="45">
        <v>4</v>
      </c>
      <c r="W208" s="45">
        <v>8</v>
      </c>
      <c r="X208" s="45">
        <v>6</v>
      </c>
      <c r="Y208" s="45">
        <f t="shared" si="38"/>
        <v>23</v>
      </c>
      <c r="Z208" s="45">
        <v>14</v>
      </c>
      <c r="AA208" s="45">
        <v>1</v>
      </c>
      <c r="AB208" s="45">
        <v>1</v>
      </c>
      <c r="AC208" s="45">
        <v>3</v>
      </c>
      <c r="AD208" s="45">
        <v>2</v>
      </c>
      <c r="AE208" s="45">
        <v>6</v>
      </c>
      <c r="AF208" s="45">
        <f t="shared" si="39"/>
        <v>13</v>
      </c>
      <c r="AG208" s="45">
        <v>4</v>
      </c>
      <c r="AH208" s="45">
        <f t="shared" si="40"/>
        <v>3</v>
      </c>
      <c r="AI208" s="45">
        <f t="shared" si="40"/>
        <v>4</v>
      </c>
      <c r="AJ208" s="45">
        <f t="shared" si="40"/>
        <v>7</v>
      </c>
      <c r="AK208" s="45">
        <f t="shared" si="40"/>
        <v>10</v>
      </c>
      <c r="AL208" s="45">
        <f t="shared" si="40"/>
        <v>12</v>
      </c>
      <c r="AM208" s="45">
        <f t="shared" si="41"/>
        <v>36</v>
      </c>
      <c r="AN208" s="45">
        <v>2</v>
      </c>
      <c r="AO208" s="45">
        <v>3</v>
      </c>
      <c r="AP208" s="45">
        <v>4</v>
      </c>
      <c r="AQ208" s="45">
        <v>4</v>
      </c>
      <c r="AR208" s="45">
        <v>5</v>
      </c>
      <c r="AS208" s="45">
        <v>18</v>
      </c>
      <c r="AT208" s="45">
        <v>0</v>
      </c>
      <c r="AU208" s="45">
        <v>2</v>
      </c>
      <c r="AV208" s="45">
        <v>6</v>
      </c>
      <c r="AW208" s="45">
        <v>7</v>
      </c>
      <c r="AX208" s="45">
        <v>9</v>
      </c>
      <c r="AY208" s="45">
        <v>14</v>
      </c>
    </row>
    <row r="209" spans="1:51" s="45" customFormat="1" ht="22.9" customHeight="1">
      <c r="A209" s="45" t="s">
        <v>49</v>
      </c>
      <c r="B209" s="45" t="s">
        <v>52</v>
      </c>
      <c r="C209" s="45" t="s">
        <v>74</v>
      </c>
      <c r="D209" s="45" t="s">
        <v>75</v>
      </c>
      <c r="E209" s="45" t="s">
        <v>26</v>
      </c>
      <c r="F209" s="45">
        <v>2</v>
      </c>
      <c r="G209" s="45" t="s">
        <v>32</v>
      </c>
      <c r="H209" s="45" t="s">
        <v>33</v>
      </c>
      <c r="I209" s="45" t="s">
        <v>29</v>
      </c>
      <c r="J209" s="46">
        <v>43549</v>
      </c>
      <c r="K209" s="47">
        <v>25</v>
      </c>
      <c r="L209" s="45">
        <v>3</v>
      </c>
      <c r="M209" s="47">
        <v>2019</v>
      </c>
      <c r="N209" s="48">
        <f t="shared" si="36"/>
        <v>43549.000220240065</v>
      </c>
      <c r="O209" s="46">
        <v>43554</v>
      </c>
      <c r="P209" s="47">
        <v>30</v>
      </c>
      <c r="Q209" s="45">
        <v>3</v>
      </c>
      <c r="R209" s="47">
        <v>2019</v>
      </c>
      <c r="S209" s="48">
        <f t="shared" si="37"/>
        <v>43554.000141582896</v>
      </c>
      <c r="T209" s="45">
        <v>13</v>
      </c>
      <c r="U209" s="45">
        <v>15</v>
      </c>
      <c r="V209" s="45">
        <v>17</v>
      </c>
      <c r="W209" s="45">
        <v>15</v>
      </c>
      <c r="X209" s="45">
        <v>14</v>
      </c>
      <c r="Y209" s="45">
        <f t="shared" si="38"/>
        <v>74</v>
      </c>
      <c r="Z209" s="45">
        <v>65</v>
      </c>
      <c r="AA209" s="45">
        <v>0</v>
      </c>
      <c r="AB209" s="45">
        <v>4</v>
      </c>
      <c r="AC209" s="45">
        <v>3</v>
      </c>
      <c r="AD209" s="45">
        <v>4</v>
      </c>
      <c r="AE209" s="45">
        <v>3</v>
      </c>
      <c r="AF209" s="45">
        <f t="shared" si="39"/>
        <v>14</v>
      </c>
      <c r="AG209" s="45">
        <v>10</v>
      </c>
      <c r="AH209" s="45">
        <f t="shared" si="40"/>
        <v>13</v>
      </c>
      <c r="AI209" s="45">
        <f t="shared" si="40"/>
        <v>19</v>
      </c>
      <c r="AJ209" s="45">
        <f t="shared" si="40"/>
        <v>20</v>
      </c>
      <c r="AK209" s="45">
        <f t="shared" si="40"/>
        <v>19</v>
      </c>
      <c r="AL209" s="45">
        <f t="shared" si="40"/>
        <v>17</v>
      </c>
      <c r="AM209" s="45">
        <f t="shared" si="41"/>
        <v>88</v>
      </c>
      <c r="AN209" s="45">
        <v>12</v>
      </c>
      <c r="AO209" s="45">
        <v>15</v>
      </c>
      <c r="AP209" s="45">
        <v>18</v>
      </c>
      <c r="AQ209" s="45">
        <v>16</v>
      </c>
      <c r="AR209" s="45">
        <v>14</v>
      </c>
      <c r="AS209" s="45">
        <v>75</v>
      </c>
      <c r="AT209" s="45">
        <v>0</v>
      </c>
      <c r="AU209" s="45">
        <v>3</v>
      </c>
      <c r="AV209" s="45">
        <v>8</v>
      </c>
      <c r="AW209" s="45">
        <v>6</v>
      </c>
      <c r="AX209" s="45">
        <v>10</v>
      </c>
      <c r="AY209" s="45">
        <v>38</v>
      </c>
    </row>
    <row r="210" spans="1:51" ht="22.9" customHeight="1">
      <c r="A210" s="73" t="s">
        <v>42</v>
      </c>
      <c r="B210" s="73" t="s">
        <v>30</v>
      </c>
      <c r="C210" s="73" t="s">
        <v>9</v>
      </c>
      <c r="D210" s="73" t="s">
        <v>10</v>
      </c>
      <c r="E210" s="73" t="s">
        <v>26</v>
      </c>
      <c r="F210" s="73">
        <v>2</v>
      </c>
      <c r="G210" s="73" t="s">
        <v>27</v>
      </c>
      <c r="H210" s="73" t="s">
        <v>28</v>
      </c>
      <c r="I210" s="73" t="s">
        <v>29</v>
      </c>
      <c r="J210" s="26">
        <v>43557</v>
      </c>
      <c r="K210" s="73">
        <v>2</v>
      </c>
      <c r="L210" s="73">
        <v>4</v>
      </c>
      <c r="M210" s="73">
        <v>2019</v>
      </c>
      <c r="N210" s="27">
        <v>43557</v>
      </c>
      <c r="O210" s="26">
        <v>43561</v>
      </c>
      <c r="P210" s="73">
        <v>6</v>
      </c>
      <c r="Q210" s="73">
        <v>4</v>
      </c>
      <c r="R210" s="73">
        <v>2019</v>
      </c>
      <c r="S210" s="27">
        <v>43561</v>
      </c>
      <c r="T210" s="73">
        <v>2</v>
      </c>
      <c r="U210" s="73">
        <v>3</v>
      </c>
      <c r="V210" s="73">
        <v>7</v>
      </c>
      <c r="W210" s="73">
        <v>8</v>
      </c>
      <c r="X210" s="73">
        <v>17</v>
      </c>
      <c r="Y210" s="73">
        <v>37</v>
      </c>
      <c r="Z210" s="73">
        <v>25</v>
      </c>
      <c r="AA210" s="73">
        <v>2</v>
      </c>
      <c r="AB210" s="73">
        <v>2</v>
      </c>
      <c r="AC210" s="73">
        <v>4</v>
      </c>
      <c r="AD210" s="73">
        <v>6</v>
      </c>
      <c r="AE210" s="73">
        <v>6</v>
      </c>
      <c r="AF210" s="73">
        <v>20</v>
      </c>
      <c r="AG210" s="73">
        <v>8</v>
      </c>
      <c r="AH210" s="73">
        <v>4</v>
      </c>
      <c r="AI210" s="73">
        <v>5</v>
      </c>
      <c r="AJ210" s="73">
        <v>11</v>
      </c>
      <c r="AK210" s="73">
        <v>14</v>
      </c>
      <c r="AL210" s="73">
        <v>23</v>
      </c>
      <c r="AM210" s="73">
        <v>57</v>
      </c>
      <c r="AN210" s="73">
        <v>1</v>
      </c>
      <c r="AO210" s="73">
        <v>2</v>
      </c>
      <c r="AP210" s="73">
        <v>5</v>
      </c>
      <c r="AQ210" s="73">
        <v>8</v>
      </c>
      <c r="AR210" s="73">
        <v>17</v>
      </c>
      <c r="AS210" s="73">
        <v>33</v>
      </c>
      <c r="AT210" s="73">
        <v>0</v>
      </c>
      <c r="AU210" s="73">
        <v>0</v>
      </c>
      <c r="AV210" s="73">
        <v>3</v>
      </c>
      <c r="AW210" s="73">
        <v>5</v>
      </c>
      <c r="AX210" s="73">
        <v>7</v>
      </c>
      <c r="AY210" s="34">
        <v>15</v>
      </c>
    </row>
    <row r="211" spans="1:51" ht="22.9" customHeight="1">
      <c r="A211" s="73" t="s">
        <v>42</v>
      </c>
      <c r="B211" s="73" t="s">
        <v>69</v>
      </c>
      <c r="C211" s="73" t="s">
        <v>9</v>
      </c>
      <c r="D211" s="73" t="s">
        <v>10</v>
      </c>
      <c r="E211" s="73" t="s">
        <v>26</v>
      </c>
      <c r="F211" s="73">
        <v>2</v>
      </c>
      <c r="G211" s="73" t="s">
        <v>27</v>
      </c>
      <c r="H211" s="73" t="s">
        <v>28</v>
      </c>
      <c r="I211" s="73" t="s">
        <v>29</v>
      </c>
      <c r="J211" s="26">
        <v>43557</v>
      </c>
      <c r="K211" s="73">
        <v>2</v>
      </c>
      <c r="L211" s="73">
        <v>4</v>
      </c>
      <c r="M211" s="73">
        <v>2019</v>
      </c>
      <c r="N211" s="27">
        <v>43557</v>
      </c>
      <c r="O211" s="26">
        <v>43561</v>
      </c>
      <c r="P211" s="73">
        <v>6</v>
      </c>
      <c r="Q211" s="73">
        <v>4</v>
      </c>
      <c r="R211" s="73">
        <v>2019</v>
      </c>
      <c r="S211" s="27">
        <v>43561</v>
      </c>
      <c r="T211" s="73">
        <v>2</v>
      </c>
      <c r="U211" s="73">
        <v>8</v>
      </c>
      <c r="V211" s="73">
        <v>9</v>
      </c>
      <c r="W211" s="73">
        <v>12</v>
      </c>
      <c r="X211" s="73">
        <v>14</v>
      </c>
      <c r="Y211" s="73">
        <v>45</v>
      </c>
      <c r="Z211" s="73">
        <v>33</v>
      </c>
      <c r="AA211" s="73">
        <v>2</v>
      </c>
      <c r="AB211" s="73">
        <v>4</v>
      </c>
      <c r="AC211" s="73">
        <v>5</v>
      </c>
      <c r="AD211" s="73">
        <v>7</v>
      </c>
      <c r="AE211" s="73">
        <v>14</v>
      </c>
      <c r="AF211" s="73">
        <v>32</v>
      </c>
      <c r="AG211" s="73">
        <v>20</v>
      </c>
      <c r="AH211" s="73">
        <v>4</v>
      </c>
      <c r="AI211" s="73">
        <v>12</v>
      </c>
      <c r="AJ211" s="73">
        <v>14</v>
      </c>
      <c r="AK211" s="73">
        <v>19</v>
      </c>
      <c r="AL211" s="73">
        <v>28</v>
      </c>
      <c r="AM211" s="73">
        <v>77</v>
      </c>
      <c r="AN211" s="73">
        <v>1</v>
      </c>
      <c r="AO211" s="73">
        <v>6</v>
      </c>
      <c r="AP211" s="73">
        <v>10</v>
      </c>
      <c r="AQ211" s="73">
        <v>13</v>
      </c>
      <c r="AR211" s="73">
        <v>23</v>
      </c>
      <c r="AS211" s="73">
        <v>53</v>
      </c>
      <c r="AT211" s="73">
        <v>0</v>
      </c>
      <c r="AU211" s="73">
        <v>0</v>
      </c>
      <c r="AV211" s="73">
        <v>0</v>
      </c>
      <c r="AW211" s="73">
        <v>3</v>
      </c>
      <c r="AX211" s="73">
        <v>5</v>
      </c>
      <c r="AY211" s="34">
        <v>8</v>
      </c>
    </row>
    <row r="212" spans="1:51" ht="22.9" customHeight="1">
      <c r="A212" s="73" t="s">
        <v>42</v>
      </c>
      <c r="B212" s="73" t="s">
        <v>51</v>
      </c>
      <c r="C212" s="73" t="s">
        <v>9</v>
      </c>
      <c r="D212" s="73" t="s">
        <v>10</v>
      </c>
      <c r="E212" s="73" t="s">
        <v>26</v>
      </c>
      <c r="F212" s="73">
        <v>2</v>
      </c>
      <c r="G212" s="73" t="s">
        <v>32</v>
      </c>
      <c r="H212" s="73" t="s">
        <v>33</v>
      </c>
      <c r="I212" s="73" t="s">
        <v>29</v>
      </c>
      <c r="J212" s="26">
        <v>43557</v>
      </c>
      <c r="K212" s="73">
        <v>2</v>
      </c>
      <c r="L212" s="73">
        <v>4</v>
      </c>
      <c r="M212" s="73">
        <v>2019</v>
      </c>
      <c r="N212" s="27">
        <v>43557</v>
      </c>
      <c r="O212" s="26">
        <v>43561</v>
      </c>
      <c r="P212" s="73">
        <v>6</v>
      </c>
      <c r="Q212" s="73">
        <v>4</v>
      </c>
      <c r="R212" s="73">
        <v>2019</v>
      </c>
      <c r="S212" s="27">
        <v>43561</v>
      </c>
      <c r="T212" s="73">
        <v>3</v>
      </c>
      <c r="U212" s="73">
        <v>3</v>
      </c>
      <c r="V212" s="73">
        <v>4</v>
      </c>
      <c r="W212" s="73">
        <v>5</v>
      </c>
      <c r="X212" s="73">
        <v>9</v>
      </c>
      <c r="Y212" s="73">
        <v>24</v>
      </c>
      <c r="Z212" s="73">
        <v>13</v>
      </c>
      <c r="AA212" s="73">
        <v>0</v>
      </c>
      <c r="AB212" s="73">
        <v>1</v>
      </c>
      <c r="AC212" s="73">
        <v>4</v>
      </c>
      <c r="AD212" s="73">
        <v>1</v>
      </c>
      <c r="AE212" s="73">
        <v>5</v>
      </c>
      <c r="AF212" s="73">
        <v>11</v>
      </c>
      <c r="AG212" s="73">
        <v>4</v>
      </c>
      <c r="AH212" s="73">
        <v>3</v>
      </c>
      <c r="AI212" s="73">
        <v>4</v>
      </c>
      <c r="AJ212" s="73">
        <v>8</v>
      </c>
      <c r="AK212" s="73">
        <v>6</v>
      </c>
      <c r="AL212" s="73">
        <v>14</v>
      </c>
      <c r="AM212" s="73">
        <v>35</v>
      </c>
      <c r="AN212" s="73">
        <v>0</v>
      </c>
      <c r="AO212" s="73">
        <v>3</v>
      </c>
      <c r="AP212" s="73">
        <v>4</v>
      </c>
      <c r="AQ212" s="73">
        <v>3</v>
      </c>
      <c r="AR212" s="73">
        <v>7</v>
      </c>
      <c r="AS212" s="73">
        <v>17</v>
      </c>
      <c r="AT212" s="73">
        <v>0</v>
      </c>
      <c r="AU212" s="73">
        <v>0</v>
      </c>
      <c r="AV212" s="73">
        <v>3</v>
      </c>
      <c r="AW212" s="73">
        <v>3</v>
      </c>
      <c r="AX212" s="73">
        <v>7</v>
      </c>
      <c r="AY212" s="34">
        <v>13</v>
      </c>
    </row>
    <row r="213" spans="1:51" ht="22.9" customHeight="1">
      <c r="A213" s="73" t="s">
        <v>42</v>
      </c>
      <c r="B213" s="73" t="s">
        <v>52</v>
      </c>
      <c r="C213" s="73" t="s">
        <v>9</v>
      </c>
      <c r="D213" s="73" t="s">
        <v>10</v>
      </c>
      <c r="E213" s="73" t="s">
        <v>26</v>
      </c>
      <c r="F213" s="73">
        <v>2</v>
      </c>
      <c r="G213" s="73" t="s">
        <v>32</v>
      </c>
      <c r="H213" s="73" t="s">
        <v>33</v>
      </c>
      <c r="I213" s="73" t="s">
        <v>29</v>
      </c>
      <c r="J213" s="26">
        <v>43557</v>
      </c>
      <c r="K213" s="73">
        <v>2</v>
      </c>
      <c r="L213" s="73">
        <v>4</v>
      </c>
      <c r="M213" s="73">
        <v>2019</v>
      </c>
      <c r="N213" s="27">
        <v>43557</v>
      </c>
      <c r="O213" s="26">
        <v>43561</v>
      </c>
      <c r="P213" s="73">
        <v>6</v>
      </c>
      <c r="Q213" s="73">
        <v>4</v>
      </c>
      <c r="R213" s="73">
        <v>2019</v>
      </c>
      <c r="S213" s="27">
        <v>43561</v>
      </c>
      <c r="T213" s="73">
        <v>8</v>
      </c>
      <c r="U213" s="73">
        <v>12</v>
      </c>
      <c r="V213" s="73">
        <v>12</v>
      </c>
      <c r="W213" s="73">
        <v>12</v>
      </c>
      <c r="X213" s="73">
        <v>13</v>
      </c>
      <c r="Y213" s="73">
        <v>57</v>
      </c>
      <c r="Z213" s="73">
        <v>39</v>
      </c>
      <c r="AA213" s="73">
        <v>1</v>
      </c>
      <c r="AB213" s="73">
        <v>4</v>
      </c>
      <c r="AC213" s="73">
        <v>4</v>
      </c>
      <c r="AD213" s="73">
        <v>0</v>
      </c>
      <c r="AE213" s="73">
        <v>0</v>
      </c>
      <c r="AF213" s="73">
        <v>9</v>
      </c>
      <c r="AG213" s="73">
        <v>5</v>
      </c>
      <c r="AH213" s="73">
        <v>9</v>
      </c>
      <c r="AI213" s="73">
        <v>16</v>
      </c>
      <c r="AJ213" s="73">
        <v>16</v>
      </c>
      <c r="AK213" s="73">
        <v>12</v>
      </c>
      <c r="AL213" s="73">
        <v>13</v>
      </c>
      <c r="AM213" s="73">
        <v>66</v>
      </c>
      <c r="AN213" s="73">
        <v>3</v>
      </c>
      <c r="AO213" s="73">
        <v>7</v>
      </c>
      <c r="AP213" s="73">
        <v>11</v>
      </c>
      <c r="AQ213" s="73">
        <v>12</v>
      </c>
      <c r="AR213" s="73">
        <v>11</v>
      </c>
      <c r="AS213" s="73">
        <v>44</v>
      </c>
      <c r="AT213" s="73">
        <v>0</v>
      </c>
      <c r="AU213" s="73">
        <v>0</v>
      </c>
      <c r="AV213" s="73">
        <v>1</v>
      </c>
      <c r="AW213" s="73">
        <v>4</v>
      </c>
      <c r="AX213" s="73">
        <v>5</v>
      </c>
      <c r="AY213" s="34">
        <v>10</v>
      </c>
    </row>
    <row r="214" spans="1:51" ht="22.9" customHeight="1">
      <c r="A214" s="73" t="s">
        <v>24</v>
      </c>
      <c r="B214" s="73" t="s">
        <v>30</v>
      </c>
      <c r="C214" s="73" t="s">
        <v>9</v>
      </c>
      <c r="D214" s="73" t="s">
        <v>10</v>
      </c>
      <c r="E214" s="73" t="s">
        <v>26</v>
      </c>
      <c r="F214" s="73">
        <v>2</v>
      </c>
      <c r="G214" s="73" t="s">
        <v>27</v>
      </c>
      <c r="H214" s="73" t="s">
        <v>28</v>
      </c>
      <c r="I214" s="73" t="s">
        <v>29</v>
      </c>
      <c r="J214" s="26">
        <v>43563</v>
      </c>
      <c r="K214" s="73">
        <v>8</v>
      </c>
      <c r="L214" s="73">
        <v>4</v>
      </c>
      <c r="M214" s="73">
        <v>2019</v>
      </c>
      <c r="N214" s="27">
        <v>43563</v>
      </c>
      <c r="O214" s="26">
        <v>43568</v>
      </c>
      <c r="P214" s="73">
        <v>13</v>
      </c>
      <c r="Q214" s="73">
        <v>4</v>
      </c>
      <c r="R214" s="73">
        <v>2019</v>
      </c>
      <c r="S214" s="27">
        <v>43568</v>
      </c>
      <c r="T214" s="73">
        <v>1</v>
      </c>
      <c r="U214" s="73">
        <v>3</v>
      </c>
      <c r="V214" s="73">
        <v>5</v>
      </c>
      <c r="W214" s="73">
        <v>11</v>
      </c>
      <c r="X214" s="73">
        <v>18</v>
      </c>
      <c r="Y214" s="73">
        <v>38</v>
      </c>
      <c r="Z214" s="73">
        <v>27</v>
      </c>
      <c r="AA214" s="73">
        <v>0</v>
      </c>
      <c r="AB214" s="73">
        <v>0</v>
      </c>
      <c r="AC214" s="73">
        <v>4</v>
      </c>
      <c r="AD214" s="73">
        <v>6</v>
      </c>
      <c r="AE214" s="73">
        <v>0</v>
      </c>
      <c r="AF214" s="73">
        <v>10</v>
      </c>
      <c r="AG214" s="73">
        <v>5</v>
      </c>
      <c r="AH214" s="73">
        <v>1</v>
      </c>
      <c r="AI214" s="73">
        <v>3</v>
      </c>
      <c r="AJ214" s="73">
        <v>9</v>
      </c>
      <c r="AK214" s="73">
        <v>17</v>
      </c>
      <c r="AL214" s="73">
        <v>18</v>
      </c>
      <c r="AM214" s="73">
        <v>48</v>
      </c>
      <c r="AN214" s="73">
        <v>0</v>
      </c>
      <c r="AO214" s="73">
        <v>0</v>
      </c>
      <c r="AP214" s="73">
        <v>1</v>
      </c>
      <c r="AQ214" s="73">
        <v>15</v>
      </c>
      <c r="AR214" s="73">
        <v>16</v>
      </c>
      <c r="AS214" s="73">
        <v>32</v>
      </c>
      <c r="AT214" s="73">
        <v>0</v>
      </c>
      <c r="AU214" s="73">
        <v>0</v>
      </c>
      <c r="AV214" s="73">
        <v>0</v>
      </c>
      <c r="AW214" s="73">
        <v>8</v>
      </c>
      <c r="AX214" s="73">
        <v>9</v>
      </c>
      <c r="AY214" s="34">
        <v>17</v>
      </c>
    </row>
    <row r="215" spans="1:51" ht="22.9" customHeight="1">
      <c r="A215" s="73" t="s">
        <v>24</v>
      </c>
      <c r="B215" s="73" t="s">
        <v>69</v>
      </c>
      <c r="C215" s="73" t="s">
        <v>9</v>
      </c>
      <c r="D215" s="73" t="s">
        <v>10</v>
      </c>
      <c r="E215" s="73" t="s">
        <v>26</v>
      </c>
      <c r="F215" s="73">
        <v>2</v>
      </c>
      <c r="G215" s="73" t="s">
        <v>27</v>
      </c>
      <c r="H215" s="73" t="s">
        <v>28</v>
      </c>
      <c r="I215" s="73" t="s">
        <v>29</v>
      </c>
      <c r="J215" s="26">
        <v>43563</v>
      </c>
      <c r="K215" s="73">
        <v>8</v>
      </c>
      <c r="L215" s="73">
        <v>4</v>
      </c>
      <c r="M215" s="73">
        <v>2019</v>
      </c>
      <c r="N215" s="27">
        <v>43563</v>
      </c>
      <c r="O215" s="26">
        <v>43568</v>
      </c>
      <c r="P215" s="73">
        <v>13</v>
      </c>
      <c r="Q215" s="73">
        <v>4</v>
      </c>
      <c r="R215" s="73">
        <v>2019</v>
      </c>
      <c r="S215" s="27">
        <v>43568</v>
      </c>
      <c r="T215" s="73">
        <v>3</v>
      </c>
      <c r="U215" s="73">
        <v>5</v>
      </c>
      <c r="V215" s="73">
        <v>3</v>
      </c>
      <c r="W215" s="73">
        <v>10</v>
      </c>
      <c r="X215" s="73">
        <v>17</v>
      </c>
      <c r="Y215" s="73">
        <v>38</v>
      </c>
      <c r="Z215" s="73">
        <v>27</v>
      </c>
      <c r="AA215" s="73">
        <v>0</v>
      </c>
      <c r="AB215" s="73">
        <v>0</v>
      </c>
      <c r="AC215" s="73">
        <v>9</v>
      </c>
      <c r="AD215" s="73">
        <v>5</v>
      </c>
      <c r="AE215" s="73">
        <v>5</v>
      </c>
      <c r="AF215" s="73">
        <v>19</v>
      </c>
      <c r="AG215" s="73">
        <v>7</v>
      </c>
      <c r="AH215" s="73">
        <v>3</v>
      </c>
      <c r="AI215" s="73">
        <v>5</v>
      </c>
      <c r="AJ215" s="73">
        <v>12</v>
      </c>
      <c r="AK215" s="73">
        <v>15</v>
      </c>
      <c r="AL215" s="73">
        <v>22</v>
      </c>
      <c r="AM215" s="73">
        <v>57</v>
      </c>
      <c r="AN215" s="73">
        <v>0</v>
      </c>
      <c r="AO215" s="73">
        <v>1</v>
      </c>
      <c r="AP215" s="73">
        <v>2</v>
      </c>
      <c r="AQ215" s="73">
        <v>12</v>
      </c>
      <c r="AR215" s="73">
        <v>19</v>
      </c>
      <c r="AS215" s="73">
        <v>34</v>
      </c>
      <c r="AT215" s="73">
        <v>0</v>
      </c>
      <c r="AU215" s="73">
        <v>0</v>
      </c>
      <c r="AV215" s="73">
        <v>3</v>
      </c>
      <c r="AW215" s="73">
        <v>5</v>
      </c>
      <c r="AX215" s="73">
        <v>6</v>
      </c>
      <c r="AY215" s="34">
        <v>14</v>
      </c>
    </row>
    <row r="216" spans="1:51" ht="22.9" customHeight="1">
      <c r="A216" s="73" t="s">
        <v>24</v>
      </c>
      <c r="B216" s="73" t="s">
        <v>51</v>
      </c>
      <c r="C216" s="73" t="s">
        <v>9</v>
      </c>
      <c r="D216" s="73" t="s">
        <v>10</v>
      </c>
      <c r="E216" s="73" t="s">
        <v>26</v>
      </c>
      <c r="F216" s="73">
        <v>2</v>
      </c>
      <c r="G216" s="73" t="s">
        <v>32</v>
      </c>
      <c r="H216" s="73" t="s">
        <v>33</v>
      </c>
      <c r="I216" s="73" t="s">
        <v>29</v>
      </c>
      <c r="J216" s="26">
        <v>43563</v>
      </c>
      <c r="K216" s="73">
        <v>8</v>
      </c>
      <c r="L216" s="73">
        <v>4</v>
      </c>
      <c r="M216" s="73">
        <v>2019</v>
      </c>
      <c r="N216" s="27">
        <v>43563</v>
      </c>
      <c r="O216" s="26">
        <v>43568</v>
      </c>
      <c r="P216" s="73">
        <v>13</v>
      </c>
      <c r="Q216" s="73">
        <v>4</v>
      </c>
      <c r="R216" s="73">
        <v>2019</v>
      </c>
      <c r="S216" s="27">
        <v>43568</v>
      </c>
      <c r="T216" s="73">
        <v>0</v>
      </c>
      <c r="U216" s="73">
        <v>0</v>
      </c>
      <c r="V216" s="73">
        <v>4</v>
      </c>
      <c r="W216" s="73">
        <v>5</v>
      </c>
      <c r="X216" s="73">
        <v>10</v>
      </c>
      <c r="Y216" s="73">
        <v>19</v>
      </c>
      <c r="Z216" s="73">
        <v>14</v>
      </c>
      <c r="AA216" s="73">
        <v>0</v>
      </c>
      <c r="AB216" s="73">
        <v>0</v>
      </c>
      <c r="AC216" s="73">
        <v>3</v>
      </c>
      <c r="AD216" s="73">
        <v>2</v>
      </c>
      <c r="AE216" s="73">
        <v>5</v>
      </c>
      <c r="AF216" s="73">
        <v>10</v>
      </c>
      <c r="AG216" s="73">
        <v>8</v>
      </c>
      <c r="AH216" s="73">
        <v>0</v>
      </c>
      <c r="AI216" s="73">
        <v>0</v>
      </c>
      <c r="AJ216" s="73">
        <v>7</v>
      </c>
      <c r="AK216" s="73">
        <v>7</v>
      </c>
      <c r="AL216" s="73">
        <v>15</v>
      </c>
      <c r="AM216" s="73">
        <v>29</v>
      </c>
      <c r="AN216" s="73">
        <v>0</v>
      </c>
      <c r="AO216" s="73">
        <v>0</v>
      </c>
      <c r="AP216" s="73">
        <v>2</v>
      </c>
      <c r="AQ216" s="73">
        <v>6</v>
      </c>
      <c r="AR216" s="73">
        <v>14</v>
      </c>
      <c r="AS216" s="73">
        <v>22</v>
      </c>
      <c r="AT216" s="73">
        <v>0</v>
      </c>
      <c r="AU216" s="73">
        <v>0</v>
      </c>
      <c r="AV216" s="73">
        <v>1</v>
      </c>
      <c r="AW216" s="73">
        <v>6</v>
      </c>
      <c r="AX216" s="73">
        <v>8</v>
      </c>
      <c r="AY216" s="34">
        <v>15</v>
      </c>
    </row>
    <row r="217" spans="1:51" ht="22.9" customHeight="1">
      <c r="A217" s="73" t="s">
        <v>24</v>
      </c>
      <c r="B217" s="73" t="s">
        <v>52</v>
      </c>
      <c r="C217" s="73" t="s">
        <v>9</v>
      </c>
      <c r="D217" s="73" t="s">
        <v>10</v>
      </c>
      <c r="E217" s="73" t="s">
        <v>26</v>
      </c>
      <c r="F217" s="73">
        <v>2</v>
      </c>
      <c r="G217" s="73" t="s">
        <v>32</v>
      </c>
      <c r="H217" s="73" t="s">
        <v>33</v>
      </c>
      <c r="I217" s="73" t="s">
        <v>29</v>
      </c>
      <c r="J217" s="26">
        <v>43563</v>
      </c>
      <c r="K217" s="73">
        <v>8</v>
      </c>
      <c r="L217" s="73">
        <v>4</v>
      </c>
      <c r="M217" s="73">
        <v>2019</v>
      </c>
      <c r="N217" s="27">
        <v>43563</v>
      </c>
      <c r="O217" s="26">
        <v>43568</v>
      </c>
      <c r="P217" s="73">
        <v>13</v>
      </c>
      <c r="Q217" s="73">
        <v>4</v>
      </c>
      <c r="R217" s="73">
        <v>2019</v>
      </c>
      <c r="S217" s="27">
        <v>43568</v>
      </c>
      <c r="T217" s="73">
        <v>3</v>
      </c>
      <c r="U217" s="73">
        <v>9</v>
      </c>
      <c r="V217" s="73">
        <v>14</v>
      </c>
      <c r="W217" s="73">
        <v>18</v>
      </c>
      <c r="X217" s="73">
        <v>21</v>
      </c>
      <c r="Y217" s="73">
        <v>65</v>
      </c>
      <c r="Z217" s="73">
        <v>42</v>
      </c>
      <c r="AA217" s="73">
        <v>0</v>
      </c>
      <c r="AB217" s="73">
        <v>0</v>
      </c>
      <c r="AC217" s="73">
        <v>0</v>
      </c>
      <c r="AD217" s="73">
        <v>0</v>
      </c>
      <c r="AE217" s="73">
        <v>0</v>
      </c>
      <c r="AF217" s="73">
        <v>0</v>
      </c>
      <c r="AG217" s="73">
        <v>0</v>
      </c>
      <c r="AH217" s="73">
        <v>3</v>
      </c>
      <c r="AI217" s="73">
        <v>9</v>
      </c>
      <c r="AJ217" s="73">
        <v>14</v>
      </c>
      <c r="AK217" s="73">
        <v>18</v>
      </c>
      <c r="AL217" s="73">
        <v>21</v>
      </c>
      <c r="AM217" s="73">
        <v>65</v>
      </c>
      <c r="AN217" s="73">
        <v>0</v>
      </c>
      <c r="AO217" s="73">
        <v>2</v>
      </c>
      <c r="AP217" s="73">
        <v>9</v>
      </c>
      <c r="AQ217" s="73">
        <v>16</v>
      </c>
      <c r="AR217" s="73">
        <v>15</v>
      </c>
      <c r="AS217" s="73">
        <v>42</v>
      </c>
      <c r="AT217" s="73">
        <v>0</v>
      </c>
      <c r="AU217" s="73">
        <v>0</v>
      </c>
      <c r="AV217" s="73">
        <v>4</v>
      </c>
      <c r="AW217" s="73">
        <v>7</v>
      </c>
      <c r="AX217" s="73">
        <v>7</v>
      </c>
      <c r="AY217" s="34">
        <v>18</v>
      </c>
    </row>
    <row r="218" spans="1:51" ht="22.9" customHeight="1">
      <c r="A218" s="73" t="s">
        <v>35</v>
      </c>
      <c r="B218" s="73" t="s">
        <v>30</v>
      </c>
      <c r="C218" s="73" t="s">
        <v>9</v>
      </c>
      <c r="D218" s="73" t="s">
        <v>10</v>
      </c>
      <c r="E218" s="73" t="s">
        <v>26</v>
      </c>
      <c r="F218" s="73">
        <v>2</v>
      </c>
      <c r="G218" s="73" t="s">
        <v>27</v>
      </c>
      <c r="H218" s="73" t="s">
        <v>28</v>
      </c>
      <c r="I218" s="73" t="s">
        <v>29</v>
      </c>
      <c r="J218" s="26">
        <v>43570</v>
      </c>
      <c r="K218" s="73">
        <v>15</v>
      </c>
      <c r="L218" s="73">
        <v>4</v>
      </c>
      <c r="M218" s="73">
        <v>2019</v>
      </c>
      <c r="N218" s="27">
        <v>43570</v>
      </c>
      <c r="O218" s="26">
        <v>43573</v>
      </c>
      <c r="P218" s="73">
        <v>18</v>
      </c>
      <c r="Q218" s="73">
        <v>4</v>
      </c>
      <c r="R218" s="73">
        <v>2019</v>
      </c>
      <c r="S218" s="27">
        <v>43573</v>
      </c>
      <c r="T218" s="73">
        <v>0</v>
      </c>
      <c r="U218" s="73">
        <v>1</v>
      </c>
      <c r="V218" s="73">
        <v>4</v>
      </c>
      <c r="W218" s="73">
        <v>12</v>
      </c>
      <c r="X218" s="73">
        <v>14</v>
      </c>
      <c r="Y218" s="73">
        <v>31</v>
      </c>
      <c r="Z218" s="73">
        <v>22</v>
      </c>
      <c r="AA218" s="73">
        <v>2</v>
      </c>
      <c r="AB218" s="73">
        <v>0</v>
      </c>
      <c r="AC218" s="73">
        <v>4</v>
      </c>
      <c r="AD218" s="73">
        <v>2</v>
      </c>
      <c r="AE218" s="73">
        <v>2</v>
      </c>
      <c r="AF218" s="73">
        <v>10</v>
      </c>
      <c r="AG218" s="73">
        <v>5</v>
      </c>
      <c r="AH218" s="73">
        <v>2</v>
      </c>
      <c r="AI218" s="73">
        <v>1</v>
      </c>
      <c r="AJ218" s="73">
        <v>8</v>
      </c>
      <c r="AK218" s="73">
        <v>14</v>
      </c>
      <c r="AL218" s="73">
        <v>16</v>
      </c>
      <c r="AM218" s="73">
        <v>41</v>
      </c>
      <c r="AN218" s="73">
        <v>0</v>
      </c>
      <c r="AO218" s="73">
        <v>0</v>
      </c>
      <c r="AP218" s="73">
        <v>3</v>
      </c>
      <c r="AQ218" s="73">
        <v>11</v>
      </c>
      <c r="AR218" s="73">
        <v>13</v>
      </c>
      <c r="AS218" s="73">
        <v>27</v>
      </c>
      <c r="AT218" s="73">
        <v>0</v>
      </c>
      <c r="AU218" s="73">
        <v>0</v>
      </c>
      <c r="AV218" s="73">
        <v>1</v>
      </c>
      <c r="AW218" s="73">
        <v>10</v>
      </c>
      <c r="AX218" s="73">
        <v>12</v>
      </c>
      <c r="AY218" s="34">
        <v>23</v>
      </c>
    </row>
    <row r="219" spans="1:51" ht="22.9" customHeight="1">
      <c r="A219" s="73" t="s">
        <v>35</v>
      </c>
      <c r="B219" s="73" t="s">
        <v>69</v>
      </c>
      <c r="C219" s="73" t="s">
        <v>9</v>
      </c>
      <c r="D219" s="73" t="s">
        <v>10</v>
      </c>
      <c r="E219" s="73" t="s">
        <v>26</v>
      </c>
      <c r="F219" s="73">
        <v>2</v>
      </c>
      <c r="G219" s="73" t="s">
        <v>27</v>
      </c>
      <c r="H219" s="73" t="s">
        <v>28</v>
      </c>
      <c r="I219" s="73" t="s">
        <v>29</v>
      </c>
      <c r="J219" s="26">
        <v>43570</v>
      </c>
      <c r="K219" s="73">
        <v>15</v>
      </c>
      <c r="L219" s="73">
        <v>4</v>
      </c>
      <c r="M219" s="73">
        <v>2019</v>
      </c>
      <c r="N219" s="27">
        <v>43570</v>
      </c>
      <c r="O219" s="26">
        <v>43573</v>
      </c>
      <c r="P219" s="73">
        <v>18</v>
      </c>
      <c r="Q219" s="73">
        <v>4</v>
      </c>
      <c r="R219" s="73">
        <v>2019</v>
      </c>
      <c r="S219" s="27">
        <v>43573</v>
      </c>
      <c r="T219" s="73">
        <v>0</v>
      </c>
      <c r="U219" s="73">
        <v>3</v>
      </c>
      <c r="V219" s="73">
        <v>3</v>
      </c>
      <c r="W219" s="73">
        <v>9</v>
      </c>
      <c r="X219" s="73">
        <v>14</v>
      </c>
      <c r="Y219" s="73">
        <v>29</v>
      </c>
      <c r="Z219" s="73">
        <v>20</v>
      </c>
      <c r="AA219" s="73">
        <v>0</v>
      </c>
      <c r="AB219" s="73">
        <v>0</v>
      </c>
      <c r="AC219" s="73">
        <v>6</v>
      </c>
      <c r="AD219" s="73">
        <v>3</v>
      </c>
      <c r="AE219" s="73">
        <v>2</v>
      </c>
      <c r="AF219" s="73">
        <v>11</v>
      </c>
      <c r="AG219" s="73">
        <v>6</v>
      </c>
      <c r="AH219" s="73">
        <v>0</v>
      </c>
      <c r="AI219" s="73">
        <v>3</v>
      </c>
      <c r="AJ219" s="73">
        <v>9</v>
      </c>
      <c r="AK219" s="73">
        <v>12</v>
      </c>
      <c r="AL219" s="73">
        <v>16</v>
      </c>
      <c r="AM219" s="73">
        <v>40</v>
      </c>
      <c r="AN219" s="73">
        <v>0</v>
      </c>
      <c r="AO219" s="73">
        <v>0</v>
      </c>
      <c r="AP219" s="73">
        <v>4</v>
      </c>
      <c r="AQ219" s="73">
        <v>12</v>
      </c>
      <c r="AR219" s="73">
        <v>10</v>
      </c>
      <c r="AS219" s="73">
        <v>26</v>
      </c>
      <c r="AT219" s="73">
        <v>0</v>
      </c>
      <c r="AU219" s="73">
        <v>0</v>
      </c>
      <c r="AV219" s="73">
        <v>2</v>
      </c>
      <c r="AW219" s="73">
        <v>8</v>
      </c>
      <c r="AX219" s="73">
        <v>8</v>
      </c>
      <c r="AY219" s="34">
        <v>18</v>
      </c>
    </row>
    <row r="220" spans="1:51" ht="22.9" customHeight="1">
      <c r="A220" s="73" t="s">
        <v>35</v>
      </c>
      <c r="B220" s="73" t="s">
        <v>51</v>
      </c>
      <c r="C220" s="73" t="s">
        <v>9</v>
      </c>
      <c r="D220" s="73" t="s">
        <v>10</v>
      </c>
      <c r="E220" s="73" t="s">
        <v>26</v>
      </c>
      <c r="F220" s="73">
        <v>2</v>
      </c>
      <c r="G220" s="73" t="s">
        <v>32</v>
      </c>
      <c r="H220" s="73" t="s">
        <v>33</v>
      </c>
      <c r="I220" s="73" t="s">
        <v>29</v>
      </c>
      <c r="J220" s="26">
        <v>43570</v>
      </c>
      <c r="K220" s="73">
        <v>15</v>
      </c>
      <c r="L220" s="73">
        <v>4</v>
      </c>
      <c r="M220" s="73">
        <v>2019</v>
      </c>
      <c r="N220" s="27">
        <v>43570</v>
      </c>
      <c r="O220" s="26">
        <v>43573</v>
      </c>
      <c r="P220" s="73">
        <v>18</v>
      </c>
      <c r="Q220" s="73">
        <v>4</v>
      </c>
      <c r="R220" s="73">
        <v>2019</v>
      </c>
      <c r="S220" s="27">
        <v>43573</v>
      </c>
      <c r="T220" s="73">
        <v>0</v>
      </c>
      <c r="U220" s="73">
        <v>0</v>
      </c>
      <c r="V220" s="73">
        <v>0</v>
      </c>
      <c r="W220" s="73">
        <v>7</v>
      </c>
      <c r="X220" s="73">
        <v>5</v>
      </c>
      <c r="Y220" s="73">
        <v>12</v>
      </c>
      <c r="Z220" s="73">
        <v>8</v>
      </c>
      <c r="AA220" s="73">
        <v>0</v>
      </c>
      <c r="AB220" s="73">
        <v>0</v>
      </c>
      <c r="AC220" s="73">
        <v>0</v>
      </c>
      <c r="AD220" s="73">
        <v>3</v>
      </c>
      <c r="AE220" s="73">
        <v>4</v>
      </c>
      <c r="AF220" s="73">
        <v>7</v>
      </c>
      <c r="AG220" s="73">
        <v>5</v>
      </c>
      <c r="AH220" s="73">
        <v>0</v>
      </c>
      <c r="AI220" s="73">
        <v>0</v>
      </c>
      <c r="AJ220" s="73">
        <v>0</v>
      </c>
      <c r="AK220" s="73">
        <v>10</v>
      </c>
      <c r="AL220" s="73">
        <v>9</v>
      </c>
      <c r="AM220" s="73">
        <v>19</v>
      </c>
      <c r="AN220" s="73">
        <v>0</v>
      </c>
      <c r="AO220" s="73">
        <v>0</v>
      </c>
      <c r="AP220" s="73">
        <v>0</v>
      </c>
      <c r="AQ220" s="73">
        <v>9</v>
      </c>
      <c r="AR220" s="73">
        <v>4</v>
      </c>
      <c r="AS220" s="73">
        <v>13</v>
      </c>
      <c r="AT220" s="73">
        <v>0</v>
      </c>
      <c r="AU220" s="73">
        <v>0</v>
      </c>
      <c r="AV220" s="73">
        <v>1</v>
      </c>
      <c r="AW220" s="73">
        <v>9</v>
      </c>
      <c r="AX220" s="73">
        <v>3</v>
      </c>
      <c r="AY220" s="34">
        <v>13</v>
      </c>
    </row>
    <row r="221" spans="1:51" ht="22.9" customHeight="1">
      <c r="A221" s="73" t="s">
        <v>35</v>
      </c>
      <c r="B221" s="73" t="s">
        <v>52</v>
      </c>
      <c r="C221" s="73" t="s">
        <v>9</v>
      </c>
      <c r="D221" s="73" t="s">
        <v>10</v>
      </c>
      <c r="E221" s="73" t="s">
        <v>26</v>
      </c>
      <c r="F221" s="73">
        <v>2</v>
      </c>
      <c r="G221" s="73" t="s">
        <v>32</v>
      </c>
      <c r="H221" s="73" t="s">
        <v>33</v>
      </c>
      <c r="I221" s="73" t="s">
        <v>29</v>
      </c>
      <c r="J221" s="26">
        <v>43570</v>
      </c>
      <c r="K221" s="73">
        <v>15</v>
      </c>
      <c r="L221" s="73">
        <v>4</v>
      </c>
      <c r="M221" s="73">
        <v>2019</v>
      </c>
      <c r="N221" s="27">
        <v>43570</v>
      </c>
      <c r="O221" s="26">
        <v>43573</v>
      </c>
      <c r="P221" s="73">
        <v>18</v>
      </c>
      <c r="Q221" s="73">
        <v>4</v>
      </c>
      <c r="R221" s="73">
        <v>2019</v>
      </c>
      <c r="S221" s="27">
        <v>43573</v>
      </c>
      <c r="T221" s="73">
        <v>1</v>
      </c>
      <c r="U221" s="73">
        <v>6</v>
      </c>
      <c r="V221" s="73">
        <v>7</v>
      </c>
      <c r="W221" s="73">
        <v>11</v>
      </c>
      <c r="X221" s="73">
        <v>10</v>
      </c>
      <c r="Y221" s="73">
        <v>35</v>
      </c>
      <c r="Z221" s="73">
        <v>24</v>
      </c>
      <c r="AA221" s="73">
        <v>0</v>
      </c>
      <c r="AB221" s="73">
        <v>0</v>
      </c>
      <c r="AC221" s="73">
        <v>0</v>
      </c>
      <c r="AD221" s="73">
        <v>1</v>
      </c>
      <c r="AE221" s="73">
        <v>1</v>
      </c>
      <c r="AF221" s="73">
        <v>2</v>
      </c>
      <c r="AG221" s="73">
        <v>0</v>
      </c>
      <c r="AH221" s="73">
        <v>1</v>
      </c>
      <c r="AI221" s="73">
        <v>6</v>
      </c>
      <c r="AJ221" s="73">
        <v>7</v>
      </c>
      <c r="AK221" s="73">
        <v>12</v>
      </c>
      <c r="AL221" s="73">
        <v>11</v>
      </c>
      <c r="AM221" s="73">
        <v>37</v>
      </c>
      <c r="AN221" s="73">
        <v>0</v>
      </c>
      <c r="AO221" s="73">
        <v>0</v>
      </c>
      <c r="AP221" s="73">
        <v>3</v>
      </c>
      <c r="AQ221" s="73">
        <v>11</v>
      </c>
      <c r="AR221" s="73">
        <v>10</v>
      </c>
      <c r="AS221" s="73">
        <v>24</v>
      </c>
      <c r="AT221" s="73">
        <v>0</v>
      </c>
      <c r="AU221" s="73">
        <v>0</v>
      </c>
      <c r="AV221" s="73">
        <v>1</v>
      </c>
      <c r="AW221" s="73">
        <v>4</v>
      </c>
      <c r="AX221" s="73">
        <v>7</v>
      </c>
      <c r="AY221" s="34">
        <v>12</v>
      </c>
    </row>
    <row r="222" spans="1:51" ht="22.9" customHeight="1">
      <c r="A222" s="73" t="s">
        <v>38</v>
      </c>
      <c r="B222" s="73" t="s">
        <v>30</v>
      </c>
      <c r="C222" s="73" t="s">
        <v>9</v>
      </c>
      <c r="D222" s="73" t="s">
        <v>10</v>
      </c>
      <c r="E222" s="73" t="s">
        <v>26</v>
      </c>
      <c r="F222" s="73">
        <v>2</v>
      </c>
      <c r="G222" s="73" t="s">
        <v>27</v>
      </c>
      <c r="H222" s="73" t="s">
        <v>28</v>
      </c>
      <c r="I222" s="73" t="s">
        <v>29</v>
      </c>
      <c r="J222" s="26">
        <v>43578</v>
      </c>
      <c r="K222" s="73">
        <v>23</v>
      </c>
      <c r="L222" s="73">
        <v>4</v>
      </c>
      <c r="M222" s="73">
        <v>2019</v>
      </c>
      <c r="N222" s="27">
        <v>43578</v>
      </c>
      <c r="O222" s="26">
        <v>43582</v>
      </c>
      <c r="P222" s="73">
        <v>27</v>
      </c>
      <c r="Q222" s="73">
        <v>4</v>
      </c>
      <c r="R222" s="73">
        <v>2019</v>
      </c>
      <c r="S222" s="27">
        <v>43582</v>
      </c>
      <c r="T222" s="73">
        <v>2</v>
      </c>
      <c r="U222" s="73">
        <v>8</v>
      </c>
      <c r="V222" s="73">
        <v>2</v>
      </c>
      <c r="W222" s="73">
        <v>13</v>
      </c>
      <c r="X222" s="73">
        <v>18</v>
      </c>
      <c r="Y222" s="73">
        <v>43</v>
      </c>
      <c r="Z222" s="73">
        <v>32</v>
      </c>
      <c r="AA222" s="73">
        <v>0</v>
      </c>
      <c r="AB222" s="73">
        <v>0</v>
      </c>
      <c r="AC222" s="73">
        <v>4</v>
      </c>
      <c r="AD222" s="73">
        <v>6</v>
      </c>
      <c r="AE222" s="73">
        <v>0</v>
      </c>
      <c r="AF222" s="73">
        <v>10</v>
      </c>
      <c r="AG222" s="73">
        <v>5</v>
      </c>
      <c r="AH222" s="73">
        <v>2</v>
      </c>
      <c r="AI222" s="73">
        <v>8</v>
      </c>
      <c r="AJ222" s="73">
        <v>6</v>
      </c>
      <c r="AK222" s="73">
        <v>19</v>
      </c>
      <c r="AL222" s="73">
        <v>18</v>
      </c>
      <c r="AM222" s="73">
        <v>53</v>
      </c>
      <c r="AN222" s="73">
        <v>0</v>
      </c>
      <c r="AO222" s="73">
        <v>0</v>
      </c>
      <c r="AP222" s="73">
        <v>3</v>
      </c>
      <c r="AQ222" s="73">
        <v>17</v>
      </c>
      <c r="AR222" s="73">
        <v>17</v>
      </c>
      <c r="AS222" s="73">
        <v>37</v>
      </c>
      <c r="AT222" s="73">
        <v>0</v>
      </c>
      <c r="AU222" s="73">
        <v>0</v>
      </c>
      <c r="AV222" s="73">
        <v>0</v>
      </c>
      <c r="AW222" s="73">
        <v>10</v>
      </c>
      <c r="AX222" s="73">
        <v>4</v>
      </c>
      <c r="AY222" s="34">
        <v>14</v>
      </c>
    </row>
    <row r="223" spans="1:51" ht="22.9" customHeight="1">
      <c r="A223" s="73" t="s">
        <v>38</v>
      </c>
      <c r="B223" s="73" t="s">
        <v>69</v>
      </c>
      <c r="C223" s="73" t="s">
        <v>9</v>
      </c>
      <c r="D223" s="73" t="s">
        <v>10</v>
      </c>
      <c r="E223" s="73" t="s">
        <v>26</v>
      </c>
      <c r="F223" s="73">
        <v>2</v>
      </c>
      <c r="G223" s="73" t="s">
        <v>27</v>
      </c>
      <c r="H223" s="73" t="s">
        <v>28</v>
      </c>
      <c r="I223" s="73" t="s">
        <v>29</v>
      </c>
      <c r="J223" s="26">
        <v>43578</v>
      </c>
      <c r="K223" s="73">
        <v>23</v>
      </c>
      <c r="L223" s="73">
        <v>4</v>
      </c>
      <c r="M223" s="73">
        <v>2019</v>
      </c>
      <c r="N223" s="27">
        <v>43578</v>
      </c>
      <c r="O223" s="26">
        <v>43582</v>
      </c>
      <c r="P223" s="73">
        <v>27</v>
      </c>
      <c r="Q223" s="73">
        <v>4</v>
      </c>
      <c r="R223" s="73">
        <v>2019</v>
      </c>
      <c r="S223" s="27">
        <v>43582</v>
      </c>
      <c r="T223" s="73">
        <v>0</v>
      </c>
      <c r="U223" s="73">
        <v>0</v>
      </c>
      <c r="V223" s="73">
        <v>3</v>
      </c>
      <c r="W223" s="73">
        <v>20</v>
      </c>
      <c r="X223" s="73">
        <v>26</v>
      </c>
      <c r="Y223" s="73">
        <v>49</v>
      </c>
      <c r="Z223" s="73">
        <v>37</v>
      </c>
      <c r="AA223" s="73">
        <v>0</v>
      </c>
      <c r="AB223" s="73">
        <v>2</v>
      </c>
      <c r="AC223" s="73">
        <v>0</v>
      </c>
      <c r="AD223" s="73">
        <v>5</v>
      </c>
      <c r="AE223" s="73">
        <v>4</v>
      </c>
      <c r="AF223" s="73">
        <v>11</v>
      </c>
      <c r="AG223" s="73">
        <v>8</v>
      </c>
      <c r="AH223" s="73">
        <v>0</v>
      </c>
      <c r="AI223" s="73">
        <v>2</v>
      </c>
      <c r="AJ223" s="73">
        <v>3</v>
      </c>
      <c r="AK223" s="73">
        <v>25</v>
      </c>
      <c r="AL223" s="73">
        <v>30</v>
      </c>
      <c r="AM223" s="73">
        <v>60</v>
      </c>
      <c r="AN223" s="73">
        <v>0</v>
      </c>
      <c r="AO223" s="73">
        <v>0</v>
      </c>
      <c r="AP223" s="73">
        <v>2</v>
      </c>
      <c r="AQ223" s="73">
        <v>20</v>
      </c>
      <c r="AR223" s="73">
        <v>23</v>
      </c>
      <c r="AS223" s="73">
        <v>45</v>
      </c>
      <c r="AT223" s="73">
        <v>0</v>
      </c>
      <c r="AU223" s="73">
        <v>0</v>
      </c>
      <c r="AV223" s="73">
        <v>0</v>
      </c>
      <c r="AW223" s="73">
        <v>15</v>
      </c>
      <c r="AX223" s="73">
        <v>19</v>
      </c>
      <c r="AY223" s="34">
        <v>34</v>
      </c>
    </row>
    <row r="224" spans="1:51" ht="22.9" customHeight="1">
      <c r="A224" s="73" t="s">
        <v>38</v>
      </c>
      <c r="B224" s="73" t="s">
        <v>51</v>
      </c>
      <c r="C224" s="73" t="s">
        <v>9</v>
      </c>
      <c r="D224" s="73" t="s">
        <v>10</v>
      </c>
      <c r="E224" s="73" t="s">
        <v>26</v>
      </c>
      <c r="F224" s="73">
        <v>2</v>
      </c>
      <c r="G224" s="73" t="s">
        <v>32</v>
      </c>
      <c r="H224" s="73" t="s">
        <v>33</v>
      </c>
      <c r="I224" s="73" t="s">
        <v>29</v>
      </c>
      <c r="J224" s="26">
        <v>43578</v>
      </c>
      <c r="K224" s="73">
        <v>23</v>
      </c>
      <c r="L224" s="73">
        <v>4</v>
      </c>
      <c r="M224" s="73">
        <v>2019</v>
      </c>
      <c r="N224" s="27">
        <v>43578</v>
      </c>
      <c r="O224" s="26">
        <v>43582</v>
      </c>
      <c r="P224" s="73">
        <v>27</v>
      </c>
      <c r="Q224" s="73">
        <v>4</v>
      </c>
      <c r="R224" s="73">
        <v>2019</v>
      </c>
      <c r="S224" s="27">
        <v>43582</v>
      </c>
      <c r="T224" s="73">
        <v>0</v>
      </c>
      <c r="U224" s="73">
        <v>0</v>
      </c>
      <c r="V224" s="73">
        <v>3</v>
      </c>
      <c r="W224" s="73">
        <v>7</v>
      </c>
      <c r="X224" s="73">
        <v>11</v>
      </c>
      <c r="Y224" s="73">
        <v>21</v>
      </c>
      <c r="Z224" s="73">
        <v>10</v>
      </c>
      <c r="AA224" s="73">
        <v>0</v>
      </c>
      <c r="AB224" s="73">
        <v>0</v>
      </c>
      <c r="AC224" s="73">
        <v>1</v>
      </c>
      <c r="AD224" s="73">
        <v>6</v>
      </c>
      <c r="AE224" s="73">
        <v>8</v>
      </c>
      <c r="AF224" s="73">
        <v>15</v>
      </c>
      <c r="AG224" s="73">
        <v>9</v>
      </c>
      <c r="AH224" s="73">
        <v>0</v>
      </c>
      <c r="AI224" s="73">
        <v>0</v>
      </c>
      <c r="AJ224" s="73">
        <v>4</v>
      </c>
      <c r="AK224" s="73">
        <v>13</v>
      </c>
      <c r="AL224" s="73">
        <v>19</v>
      </c>
      <c r="AM224" s="73">
        <v>36</v>
      </c>
      <c r="AN224" s="73">
        <v>0</v>
      </c>
      <c r="AO224" s="73">
        <v>0</v>
      </c>
      <c r="AP224" s="73">
        <v>2</v>
      </c>
      <c r="AQ224" s="73">
        <v>7</v>
      </c>
      <c r="AR224" s="73">
        <v>10</v>
      </c>
      <c r="AS224" s="73">
        <v>19</v>
      </c>
      <c r="AT224" s="73">
        <v>0</v>
      </c>
      <c r="AU224" s="73">
        <v>0</v>
      </c>
      <c r="AV224" s="73">
        <v>3</v>
      </c>
      <c r="AW224" s="73">
        <v>13</v>
      </c>
      <c r="AX224" s="73">
        <v>15</v>
      </c>
      <c r="AY224" s="34">
        <v>31</v>
      </c>
    </row>
    <row r="225" spans="1:51" ht="22.9" customHeight="1">
      <c r="A225" s="73" t="s">
        <v>38</v>
      </c>
      <c r="B225" s="73" t="s">
        <v>52</v>
      </c>
      <c r="C225" s="73" t="s">
        <v>9</v>
      </c>
      <c r="D225" s="73" t="s">
        <v>10</v>
      </c>
      <c r="E225" s="73" t="s">
        <v>26</v>
      </c>
      <c r="F225" s="73">
        <v>2</v>
      </c>
      <c r="G225" s="73" t="s">
        <v>32</v>
      </c>
      <c r="H225" s="73" t="s">
        <v>33</v>
      </c>
      <c r="I225" s="73" t="s">
        <v>29</v>
      </c>
      <c r="J225" s="26">
        <v>43578</v>
      </c>
      <c r="K225" s="73">
        <v>23</v>
      </c>
      <c r="L225" s="73">
        <v>4</v>
      </c>
      <c r="M225" s="73">
        <v>2019</v>
      </c>
      <c r="N225" s="27">
        <v>43578</v>
      </c>
      <c r="O225" s="26">
        <v>43582</v>
      </c>
      <c r="P225" s="73">
        <v>27</v>
      </c>
      <c r="Q225" s="73">
        <v>4</v>
      </c>
      <c r="R225" s="73">
        <v>2019</v>
      </c>
      <c r="S225" s="27">
        <v>43582</v>
      </c>
      <c r="T225" s="73">
        <v>3</v>
      </c>
      <c r="U225" s="73">
        <v>5</v>
      </c>
      <c r="V225" s="73">
        <v>12</v>
      </c>
      <c r="W225" s="73">
        <v>12</v>
      </c>
      <c r="X225" s="73">
        <v>19</v>
      </c>
      <c r="Y225" s="73">
        <v>51</v>
      </c>
      <c r="Z225" s="73">
        <v>33</v>
      </c>
      <c r="AA225" s="73">
        <v>1</v>
      </c>
      <c r="AB225" s="73">
        <v>0</v>
      </c>
      <c r="AC225" s="73">
        <v>0</v>
      </c>
      <c r="AD225" s="73">
        <v>0</v>
      </c>
      <c r="AE225" s="73">
        <v>0</v>
      </c>
      <c r="AF225" s="73">
        <v>1</v>
      </c>
      <c r="AG225" s="73">
        <v>1</v>
      </c>
      <c r="AH225" s="73">
        <v>4</v>
      </c>
      <c r="AI225" s="73">
        <v>5</v>
      </c>
      <c r="AJ225" s="73">
        <v>12</v>
      </c>
      <c r="AK225" s="73">
        <v>12</v>
      </c>
      <c r="AL225" s="73">
        <v>19</v>
      </c>
      <c r="AM225" s="73">
        <v>52</v>
      </c>
      <c r="AN225" s="73">
        <v>1</v>
      </c>
      <c r="AO225" s="73">
        <v>1</v>
      </c>
      <c r="AP225" s="73">
        <v>10</v>
      </c>
      <c r="AQ225" s="73">
        <v>10</v>
      </c>
      <c r="AR225" s="73">
        <v>12</v>
      </c>
      <c r="AS225" s="73">
        <v>34</v>
      </c>
      <c r="AT225" s="73">
        <v>0</v>
      </c>
      <c r="AU225" s="73">
        <v>0</v>
      </c>
      <c r="AV225" s="73">
        <v>10</v>
      </c>
      <c r="AW225" s="73">
        <v>9</v>
      </c>
      <c r="AX225" s="73">
        <v>11</v>
      </c>
      <c r="AY225" s="34">
        <v>30</v>
      </c>
    </row>
    <row r="226" spans="1:51" ht="22.9" customHeight="1">
      <c r="A226" s="73" t="s">
        <v>38</v>
      </c>
      <c r="B226" s="73" t="s">
        <v>60</v>
      </c>
      <c r="C226" s="73" t="s">
        <v>9</v>
      </c>
      <c r="D226" s="73" t="s">
        <v>10</v>
      </c>
      <c r="E226" s="73" t="s">
        <v>62</v>
      </c>
      <c r="F226" s="73">
        <v>1</v>
      </c>
      <c r="G226" s="73" t="s">
        <v>80</v>
      </c>
      <c r="H226" s="73" t="s">
        <v>81</v>
      </c>
      <c r="I226" s="73" t="s">
        <v>58</v>
      </c>
      <c r="J226" s="26">
        <v>43578</v>
      </c>
      <c r="K226" s="73">
        <v>23</v>
      </c>
      <c r="L226" s="73">
        <v>4</v>
      </c>
      <c r="M226" s="73">
        <v>2019</v>
      </c>
      <c r="N226" s="27">
        <v>43578</v>
      </c>
      <c r="O226" s="26">
        <v>43581</v>
      </c>
      <c r="P226" s="73">
        <v>26</v>
      </c>
      <c r="Q226" s="73">
        <v>4</v>
      </c>
      <c r="R226" s="73">
        <v>2019</v>
      </c>
      <c r="S226" s="27">
        <v>43581</v>
      </c>
      <c r="T226" s="73">
        <v>0</v>
      </c>
      <c r="U226" s="73">
        <v>2</v>
      </c>
      <c r="V226" s="73">
        <v>9</v>
      </c>
      <c r="W226" s="73">
        <v>15</v>
      </c>
      <c r="X226" s="73">
        <v>19</v>
      </c>
      <c r="Y226" s="73">
        <v>45</v>
      </c>
      <c r="Z226" s="73">
        <v>44</v>
      </c>
      <c r="AA226" s="73">
        <v>0</v>
      </c>
      <c r="AB226" s="73">
        <v>0</v>
      </c>
      <c r="AC226" s="73">
        <v>0</v>
      </c>
      <c r="AD226" s="73">
        <v>0</v>
      </c>
      <c r="AE226" s="73">
        <v>0</v>
      </c>
      <c r="AF226" s="73">
        <v>0</v>
      </c>
      <c r="AG226" s="73">
        <v>0</v>
      </c>
      <c r="AH226" s="73">
        <v>0</v>
      </c>
      <c r="AI226" s="73">
        <v>2</v>
      </c>
      <c r="AJ226" s="73">
        <v>9</v>
      </c>
      <c r="AK226" s="73">
        <v>15</v>
      </c>
      <c r="AL226" s="73">
        <v>19</v>
      </c>
      <c r="AM226" s="73">
        <v>45</v>
      </c>
      <c r="AN226" s="73">
        <v>0</v>
      </c>
      <c r="AO226" s="73">
        <v>1</v>
      </c>
      <c r="AP226" s="73">
        <v>9</v>
      </c>
      <c r="AQ226" s="73">
        <v>15</v>
      </c>
      <c r="AR226" s="73">
        <v>19</v>
      </c>
      <c r="AS226" s="73">
        <v>44</v>
      </c>
      <c r="AT226" s="73">
        <v>0</v>
      </c>
      <c r="AU226" s="73">
        <v>0</v>
      </c>
      <c r="AV226" s="73">
        <v>0</v>
      </c>
      <c r="AW226" s="73">
        <v>12</v>
      </c>
      <c r="AX226" s="73">
        <v>17</v>
      </c>
      <c r="AY226" s="34">
        <v>29</v>
      </c>
    </row>
    <row r="227" spans="1:51" ht="22.9" customHeight="1">
      <c r="A227" s="73" t="s">
        <v>38</v>
      </c>
      <c r="B227" s="73" t="s">
        <v>82</v>
      </c>
      <c r="C227" s="73" t="s">
        <v>9</v>
      </c>
      <c r="D227" s="73" t="s">
        <v>10</v>
      </c>
      <c r="E227" s="73" t="s">
        <v>62</v>
      </c>
      <c r="F227" s="73">
        <v>1</v>
      </c>
      <c r="G227" s="73" t="s">
        <v>80</v>
      </c>
      <c r="H227" s="73" t="s">
        <v>81</v>
      </c>
      <c r="I227" s="73" t="s">
        <v>58</v>
      </c>
      <c r="J227" s="26">
        <v>43578</v>
      </c>
      <c r="K227" s="73">
        <v>23</v>
      </c>
      <c r="L227" s="73">
        <v>4</v>
      </c>
      <c r="M227" s="73">
        <v>2019</v>
      </c>
      <c r="N227" s="27">
        <v>43578</v>
      </c>
      <c r="O227" s="26">
        <v>43581</v>
      </c>
      <c r="P227" s="73">
        <v>26</v>
      </c>
      <c r="Q227" s="73">
        <v>4</v>
      </c>
      <c r="R227" s="73">
        <v>2019</v>
      </c>
      <c r="S227" s="27">
        <v>43581</v>
      </c>
      <c r="T227" s="73">
        <v>0</v>
      </c>
      <c r="U227" s="73">
        <v>3</v>
      </c>
      <c r="V227" s="73">
        <v>7</v>
      </c>
      <c r="W227" s="73">
        <v>15</v>
      </c>
      <c r="X227" s="73">
        <v>18</v>
      </c>
      <c r="Y227" s="73">
        <v>43</v>
      </c>
      <c r="Z227" s="73">
        <v>43</v>
      </c>
      <c r="AA227" s="73">
        <v>0</v>
      </c>
      <c r="AB227" s="73">
        <v>0</v>
      </c>
      <c r="AC227" s="73">
        <v>0</v>
      </c>
      <c r="AD227" s="73">
        <v>0</v>
      </c>
      <c r="AE227" s="73">
        <v>0</v>
      </c>
      <c r="AF227" s="73">
        <v>0</v>
      </c>
      <c r="AG227" s="73">
        <v>0</v>
      </c>
      <c r="AH227" s="73">
        <v>0</v>
      </c>
      <c r="AI227" s="73">
        <v>3</v>
      </c>
      <c r="AJ227" s="73">
        <v>7</v>
      </c>
      <c r="AK227" s="73">
        <v>15</v>
      </c>
      <c r="AL227" s="73">
        <v>18</v>
      </c>
      <c r="AM227" s="73">
        <v>43</v>
      </c>
      <c r="AN227" s="73">
        <v>0</v>
      </c>
      <c r="AO227" s="73">
        <v>3</v>
      </c>
      <c r="AP227" s="73">
        <v>7</v>
      </c>
      <c r="AQ227" s="73">
        <v>15</v>
      </c>
      <c r="AR227" s="73">
        <v>18</v>
      </c>
      <c r="AS227" s="73">
        <v>43</v>
      </c>
      <c r="AT227" s="73">
        <v>0</v>
      </c>
      <c r="AU227" s="73">
        <v>0</v>
      </c>
      <c r="AV227" s="73">
        <v>0</v>
      </c>
      <c r="AW227" s="73">
        <v>11</v>
      </c>
      <c r="AX227" s="73">
        <v>18</v>
      </c>
      <c r="AY227" s="34">
        <v>29</v>
      </c>
    </row>
    <row r="228" spans="1:51" ht="22.9" customHeight="1">
      <c r="A228" s="73" t="s">
        <v>38</v>
      </c>
      <c r="B228" s="73" t="s">
        <v>83</v>
      </c>
      <c r="C228" s="73" t="s">
        <v>9</v>
      </c>
      <c r="D228" s="73" t="s">
        <v>10</v>
      </c>
      <c r="E228" s="73" t="s">
        <v>62</v>
      </c>
      <c r="F228" s="73">
        <v>1</v>
      </c>
      <c r="G228" s="73" t="s">
        <v>80</v>
      </c>
      <c r="H228" s="73" t="s">
        <v>81</v>
      </c>
      <c r="I228" s="73" t="s">
        <v>58</v>
      </c>
      <c r="J228" s="26">
        <v>43578</v>
      </c>
      <c r="K228" s="73">
        <v>23</v>
      </c>
      <c r="L228" s="73">
        <v>4</v>
      </c>
      <c r="M228" s="73">
        <v>2019</v>
      </c>
      <c r="N228" s="27">
        <v>43578</v>
      </c>
      <c r="O228" s="26">
        <v>43581</v>
      </c>
      <c r="P228" s="73">
        <v>26</v>
      </c>
      <c r="Q228" s="73">
        <v>4</v>
      </c>
      <c r="R228" s="73">
        <v>2019</v>
      </c>
      <c r="S228" s="27">
        <v>43581</v>
      </c>
      <c r="T228" s="73">
        <v>0</v>
      </c>
      <c r="U228" s="73">
        <v>1</v>
      </c>
      <c r="V228" s="73">
        <v>8</v>
      </c>
      <c r="W228" s="73">
        <v>12</v>
      </c>
      <c r="X228" s="73">
        <v>19</v>
      </c>
      <c r="Y228" s="73">
        <v>40</v>
      </c>
      <c r="Z228" s="73">
        <v>40</v>
      </c>
      <c r="AA228" s="73">
        <v>0</v>
      </c>
      <c r="AB228" s="73">
        <v>0</v>
      </c>
      <c r="AC228" s="73">
        <v>0</v>
      </c>
      <c r="AD228" s="73">
        <v>0</v>
      </c>
      <c r="AE228" s="73">
        <v>0</v>
      </c>
      <c r="AF228" s="73">
        <v>0</v>
      </c>
      <c r="AG228" s="73">
        <v>0</v>
      </c>
      <c r="AH228" s="73">
        <v>0</v>
      </c>
      <c r="AI228" s="73">
        <v>1</v>
      </c>
      <c r="AJ228" s="73">
        <v>8</v>
      </c>
      <c r="AK228" s="73">
        <v>12</v>
      </c>
      <c r="AL228" s="73">
        <v>19</v>
      </c>
      <c r="AM228" s="73">
        <v>40</v>
      </c>
      <c r="AN228" s="73">
        <v>0</v>
      </c>
      <c r="AO228" s="73">
        <v>1</v>
      </c>
      <c r="AP228" s="73">
        <v>8</v>
      </c>
      <c r="AQ228" s="73">
        <v>12</v>
      </c>
      <c r="AR228" s="73">
        <v>19</v>
      </c>
      <c r="AS228" s="73">
        <v>40</v>
      </c>
      <c r="AT228" s="73">
        <v>0</v>
      </c>
      <c r="AU228" s="73">
        <v>0</v>
      </c>
      <c r="AV228" s="73">
        <v>0</v>
      </c>
      <c r="AW228" s="73">
        <v>19</v>
      </c>
      <c r="AX228" s="73">
        <v>10</v>
      </c>
      <c r="AY228" s="34">
        <v>29</v>
      </c>
    </row>
    <row r="229" spans="1:51" ht="22.9" customHeight="1">
      <c r="A229" s="73" t="s">
        <v>38</v>
      </c>
      <c r="B229" s="73" t="s">
        <v>55</v>
      </c>
      <c r="C229" s="73" t="s">
        <v>9</v>
      </c>
      <c r="D229" s="73" t="s">
        <v>10</v>
      </c>
      <c r="E229" s="73" t="s">
        <v>62</v>
      </c>
      <c r="F229" s="73">
        <v>1</v>
      </c>
      <c r="G229" s="73" t="s">
        <v>80</v>
      </c>
      <c r="H229" s="73" t="s">
        <v>81</v>
      </c>
      <c r="I229" s="73" t="s">
        <v>58</v>
      </c>
      <c r="J229" s="26">
        <v>43578</v>
      </c>
      <c r="K229" s="73">
        <v>23</v>
      </c>
      <c r="L229" s="73">
        <v>4</v>
      </c>
      <c r="M229" s="73">
        <v>2019</v>
      </c>
      <c r="N229" s="27">
        <v>43578</v>
      </c>
      <c r="O229" s="26">
        <v>43581</v>
      </c>
      <c r="P229" s="73">
        <v>26</v>
      </c>
      <c r="Q229" s="73">
        <v>4</v>
      </c>
      <c r="R229" s="73">
        <v>2019</v>
      </c>
      <c r="S229" s="27">
        <v>43581</v>
      </c>
      <c r="T229" s="73">
        <v>0</v>
      </c>
      <c r="U229" s="73">
        <v>6</v>
      </c>
      <c r="V229" s="73">
        <v>8</v>
      </c>
      <c r="W229" s="73">
        <v>15</v>
      </c>
      <c r="X229" s="73">
        <v>17</v>
      </c>
      <c r="Y229" s="73">
        <v>46</v>
      </c>
      <c r="Z229" s="73">
        <v>41</v>
      </c>
      <c r="AA229" s="73">
        <v>0</v>
      </c>
      <c r="AB229" s="73">
        <v>0</v>
      </c>
      <c r="AC229" s="73">
        <v>1</v>
      </c>
      <c r="AD229" s="73">
        <v>1</v>
      </c>
      <c r="AE229" s="73">
        <v>0</v>
      </c>
      <c r="AF229" s="73">
        <v>2</v>
      </c>
      <c r="AG229" s="73">
        <v>1</v>
      </c>
      <c r="AH229" s="73">
        <v>0</v>
      </c>
      <c r="AI229" s="73">
        <v>6</v>
      </c>
      <c r="AJ229" s="73">
        <v>9</v>
      </c>
      <c r="AK229" s="73">
        <v>16</v>
      </c>
      <c r="AL229" s="73">
        <v>17</v>
      </c>
      <c r="AM229" s="73">
        <v>48</v>
      </c>
      <c r="AN229" s="73">
        <v>0</v>
      </c>
      <c r="AO229" s="73">
        <v>4</v>
      </c>
      <c r="AP229" s="73">
        <v>7</v>
      </c>
      <c r="AQ229" s="73">
        <v>15</v>
      </c>
      <c r="AR229" s="73">
        <v>16</v>
      </c>
      <c r="AS229" s="73">
        <v>42</v>
      </c>
      <c r="AT229" s="73">
        <v>0</v>
      </c>
      <c r="AU229" s="73">
        <v>0</v>
      </c>
      <c r="AV229" s="73">
        <v>0</v>
      </c>
      <c r="AW229" s="73">
        <v>13</v>
      </c>
      <c r="AX229" s="73">
        <v>16</v>
      </c>
      <c r="AY229" s="34">
        <v>29</v>
      </c>
    </row>
    <row r="230" spans="1:51" ht="22.9" customHeight="1">
      <c r="A230" s="73" t="s">
        <v>49</v>
      </c>
      <c r="B230" s="73" t="s">
        <v>30</v>
      </c>
      <c r="C230" s="73" t="s">
        <v>9</v>
      </c>
      <c r="D230" s="73" t="s">
        <v>10</v>
      </c>
      <c r="E230" s="73" t="s">
        <v>26</v>
      </c>
      <c r="F230" s="73">
        <v>2</v>
      </c>
      <c r="G230" s="73" t="s">
        <v>27</v>
      </c>
      <c r="H230" s="73" t="s">
        <v>28</v>
      </c>
      <c r="I230" s="73" t="s">
        <v>29</v>
      </c>
      <c r="J230" s="26">
        <v>43584</v>
      </c>
      <c r="K230" s="73">
        <v>29</v>
      </c>
      <c r="L230" s="73">
        <v>4</v>
      </c>
      <c r="M230" s="73">
        <v>2019</v>
      </c>
      <c r="N230" s="27">
        <v>43584</v>
      </c>
      <c r="O230" s="26">
        <v>43584</v>
      </c>
      <c r="P230" s="73">
        <v>30</v>
      </c>
      <c r="Q230" s="73">
        <v>4</v>
      </c>
      <c r="R230" s="73">
        <v>2019</v>
      </c>
      <c r="S230" s="27">
        <v>43585</v>
      </c>
      <c r="T230" s="73">
        <v>0</v>
      </c>
      <c r="U230" s="73">
        <v>2</v>
      </c>
      <c r="V230" s="73">
        <v>1</v>
      </c>
      <c r="W230" s="73">
        <v>5</v>
      </c>
      <c r="X230" s="73">
        <v>8</v>
      </c>
      <c r="Y230" s="73">
        <v>16</v>
      </c>
      <c r="Z230" s="73">
        <v>10</v>
      </c>
      <c r="AA230" s="73">
        <v>0</v>
      </c>
      <c r="AB230" s="73">
        <v>0</v>
      </c>
      <c r="AC230" s="73">
        <v>0</v>
      </c>
      <c r="AD230" s="73">
        <v>4</v>
      </c>
      <c r="AE230" s="73">
        <v>3</v>
      </c>
      <c r="AF230" s="73">
        <v>7</v>
      </c>
      <c r="AG230" s="73">
        <v>1</v>
      </c>
      <c r="AH230" s="73">
        <v>0</v>
      </c>
      <c r="AI230" s="73">
        <v>2</v>
      </c>
      <c r="AJ230" s="73">
        <v>1</v>
      </c>
      <c r="AK230" s="73">
        <v>9</v>
      </c>
      <c r="AL230" s="73">
        <v>11</v>
      </c>
      <c r="AM230" s="73">
        <v>23</v>
      </c>
      <c r="AN230" s="73">
        <v>0</v>
      </c>
      <c r="AO230" s="73">
        <v>0</v>
      </c>
      <c r="AP230" s="73">
        <v>1</v>
      </c>
      <c r="AQ230" s="73">
        <v>6</v>
      </c>
      <c r="AR230" s="73">
        <v>7</v>
      </c>
      <c r="AS230" s="73">
        <v>14</v>
      </c>
      <c r="AT230" s="73">
        <v>0</v>
      </c>
      <c r="AU230" s="73">
        <v>0</v>
      </c>
      <c r="AV230" s="73">
        <v>0</v>
      </c>
      <c r="AW230" s="73">
        <v>0</v>
      </c>
      <c r="AX230" s="73">
        <v>1</v>
      </c>
      <c r="AY230" s="34">
        <v>1</v>
      </c>
    </row>
    <row r="231" spans="1:51" ht="22.9" customHeight="1">
      <c r="A231" s="73" t="s">
        <v>49</v>
      </c>
      <c r="B231" s="73" t="s">
        <v>69</v>
      </c>
      <c r="C231" s="73" t="s">
        <v>9</v>
      </c>
      <c r="D231" s="73" t="s">
        <v>10</v>
      </c>
      <c r="E231" s="73" t="s">
        <v>26</v>
      </c>
      <c r="F231" s="73">
        <v>2</v>
      </c>
      <c r="G231" s="73" t="s">
        <v>27</v>
      </c>
      <c r="H231" s="73" t="s">
        <v>28</v>
      </c>
      <c r="I231" s="73" t="s">
        <v>29</v>
      </c>
      <c r="J231" s="26">
        <v>43584</v>
      </c>
      <c r="K231" s="73">
        <v>29</v>
      </c>
      <c r="L231" s="73">
        <v>4</v>
      </c>
      <c r="M231" s="73">
        <v>2019</v>
      </c>
      <c r="N231" s="27">
        <v>43584</v>
      </c>
      <c r="O231" s="26">
        <v>43584</v>
      </c>
      <c r="P231" s="73">
        <v>30</v>
      </c>
      <c r="Q231" s="73">
        <v>4</v>
      </c>
      <c r="R231" s="73">
        <v>2019</v>
      </c>
      <c r="S231" s="27">
        <v>43585</v>
      </c>
      <c r="T231" s="73">
        <v>0</v>
      </c>
      <c r="U231" s="73">
        <v>0</v>
      </c>
      <c r="V231" s="73">
        <v>0</v>
      </c>
      <c r="W231" s="73">
        <v>9</v>
      </c>
      <c r="X231" s="73">
        <v>12</v>
      </c>
      <c r="Y231" s="73">
        <v>21</v>
      </c>
      <c r="Z231" s="73">
        <v>14</v>
      </c>
      <c r="AA231" s="73">
        <v>0</v>
      </c>
      <c r="AB231" s="73">
        <v>0</v>
      </c>
      <c r="AC231" s="73">
        <v>2</v>
      </c>
      <c r="AD231" s="73">
        <v>0</v>
      </c>
      <c r="AE231" s="73">
        <v>2</v>
      </c>
      <c r="AF231" s="73">
        <v>4</v>
      </c>
      <c r="AG231" s="73">
        <v>2</v>
      </c>
      <c r="AH231" s="73">
        <v>0</v>
      </c>
      <c r="AI231" s="73">
        <v>0</v>
      </c>
      <c r="AJ231" s="73">
        <v>2</v>
      </c>
      <c r="AK231" s="73">
        <v>9</v>
      </c>
      <c r="AL231" s="73">
        <v>14</v>
      </c>
      <c r="AM231" s="73">
        <v>25</v>
      </c>
      <c r="AN231" s="73">
        <v>0</v>
      </c>
      <c r="AO231" s="73">
        <v>0</v>
      </c>
      <c r="AP231" s="73">
        <v>1</v>
      </c>
      <c r="AQ231" s="73">
        <v>7</v>
      </c>
      <c r="AR231" s="73">
        <v>8</v>
      </c>
      <c r="AS231" s="73">
        <v>16</v>
      </c>
      <c r="AT231" s="73">
        <v>0</v>
      </c>
      <c r="AU231" s="73">
        <v>0</v>
      </c>
      <c r="AV231" s="73">
        <v>0</v>
      </c>
      <c r="AW231" s="73">
        <v>2</v>
      </c>
      <c r="AX231" s="73">
        <v>3</v>
      </c>
      <c r="AY231" s="34">
        <v>5</v>
      </c>
    </row>
    <row r="232" spans="1:51" ht="22.9" customHeight="1">
      <c r="A232" s="73" t="s">
        <v>49</v>
      </c>
      <c r="B232" s="73" t="s">
        <v>51</v>
      </c>
      <c r="C232" s="73" t="s">
        <v>9</v>
      </c>
      <c r="D232" s="73" t="s">
        <v>10</v>
      </c>
      <c r="E232" s="73" t="s">
        <v>26</v>
      </c>
      <c r="F232" s="73">
        <v>2</v>
      </c>
      <c r="G232" s="73" t="s">
        <v>32</v>
      </c>
      <c r="H232" s="73" t="s">
        <v>33</v>
      </c>
      <c r="I232" s="73" t="s">
        <v>29</v>
      </c>
      <c r="J232" s="26">
        <v>43584</v>
      </c>
      <c r="K232" s="73">
        <v>29</v>
      </c>
      <c r="L232" s="73">
        <v>4</v>
      </c>
      <c r="M232" s="73">
        <v>2019</v>
      </c>
      <c r="N232" s="27">
        <v>43584</v>
      </c>
      <c r="O232" s="26">
        <v>43584</v>
      </c>
      <c r="P232" s="73">
        <v>30</v>
      </c>
      <c r="Q232" s="73">
        <v>4</v>
      </c>
      <c r="R232" s="73">
        <v>2019</v>
      </c>
      <c r="S232" s="27">
        <v>43585</v>
      </c>
      <c r="T232" s="73">
        <v>0</v>
      </c>
      <c r="U232" s="73">
        <v>0</v>
      </c>
      <c r="V232" s="73">
        <v>1</v>
      </c>
      <c r="W232" s="73">
        <v>3</v>
      </c>
      <c r="X232" s="73">
        <v>5</v>
      </c>
      <c r="Y232" s="73">
        <v>9</v>
      </c>
      <c r="Z232" s="73">
        <v>6</v>
      </c>
      <c r="AA232" s="73">
        <v>0</v>
      </c>
      <c r="AB232" s="73">
        <v>0</v>
      </c>
      <c r="AC232" s="73">
        <v>0</v>
      </c>
      <c r="AD232" s="73">
        <v>2</v>
      </c>
      <c r="AE232" s="73">
        <v>4</v>
      </c>
      <c r="AF232" s="73">
        <v>6</v>
      </c>
      <c r="AG232" s="73">
        <v>2</v>
      </c>
      <c r="AH232" s="73">
        <v>0</v>
      </c>
      <c r="AI232" s="73">
        <v>0</v>
      </c>
      <c r="AJ232" s="73">
        <v>1</v>
      </c>
      <c r="AK232" s="73">
        <v>5</v>
      </c>
      <c r="AL232" s="73">
        <v>9</v>
      </c>
      <c r="AM232" s="73">
        <v>15</v>
      </c>
      <c r="AN232" s="73">
        <v>0</v>
      </c>
      <c r="AO232" s="73">
        <v>0</v>
      </c>
      <c r="AP232" s="73">
        <v>1</v>
      </c>
      <c r="AQ232" s="73">
        <v>3</v>
      </c>
      <c r="AR232" s="73">
        <v>4</v>
      </c>
      <c r="AS232" s="73">
        <v>8</v>
      </c>
      <c r="AT232" s="73">
        <v>0</v>
      </c>
      <c r="AU232" s="73">
        <v>0</v>
      </c>
      <c r="AV232" s="73">
        <v>1</v>
      </c>
      <c r="AW232" s="73">
        <v>3</v>
      </c>
      <c r="AX232" s="73">
        <v>4</v>
      </c>
      <c r="AY232" s="34">
        <v>8</v>
      </c>
    </row>
    <row r="233" spans="1:51" ht="22.9" customHeight="1">
      <c r="A233" s="73" t="s">
        <v>49</v>
      </c>
      <c r="B233" s="73" t="s">
        <v>52</v>
      </c>
      <c r="C233" s="73" t="s">
        <v>9</v>
      </c>
      <c r="D233" s="73" t="s">
        <v>10</v>
      </c>
      <c r="E233" s="73" t="s">
        <v>26</v>
      </c>
      <c r="F233" s="73">
        <v>2</v>
      </c>
      <c r="G233" s="73" t="s">
        <v>32</v>
      </c>
      <c r="H233" s="73" t="s">
        <v>33</v>
      </c>
      <c r="I233" s="73" t="s">
        <v>29</v>
      </c>
      <c r="J233" s="26">
        <v>43584</v>
      </c>
      <c r="K233" s="73">
        <v>29</v>
      </c>
      <c r="L233" s="73">
        <v>4</v>
      </c>
      <c r="M233" s="73">
        <v>2019</v>
      </c>
      <c r="N233" s="27">
        <v>43584</v>
      </c>
      <c r="O233" s="26">
        <v>43584</v>
      </c>
      <c r="P233" s="73">
        <v>30</v>
      </c>
      <c r="Q233" s="73">
        <v>4</v>
      </c>
      <c r="R233" s="73">
        <v>2019</v>
      </c>
      <c r="S233" s="27">
        <v>43585</v>
      </c>
      <c r="T233" s="73">
        <v>0</v>
      </c>
      <c r="U233" s="73">
        <v>1</v>
      </c>
      <c r="V233" s="73">
        <v>1</v>
      </c>
      <c r="W233" s="73">
        <v>6</v>
      </c>
      <c r="X233" s="73">
        <v>7</v>
      </c>
      <c r="Y233" s="73">
        <v>15</v>
      </c>
      <c r="Z233" s="73">
        <v>12</v>
      </c>
      <c r="AA233" s="73">
        <v>0</v>
      </c>
      <c r="AB233" s="73">
        <v>0</v>
      </c>
      <c r="AC233" s="73">
        <v>0</v>
      </c>
      <c r="AD233" s="73">
        <v>0</v>
      </c>
      <c r="AE233" s="73">
        <v>0</v>
      </c>
      <c r="AF233" s="73">
        <v>0</v>
      </c>
      <c r="AG233" s="73">
        <v>0</v>
      </c>
      <c r="AH233" s="73">
        <v>0</v>
      </c>
      <c r="AI233" s="73">
        <v>1</v>
      </c>
      <c r="AJ233" s="73">
        <v>1</v>
      </c>
      <c r="AK233" s="73">
        <v>6</v>
      </c>
      <c r="AL233" s="73">
        <v>7</v>
      </c>
      <c r="AM233" s="73">
        <v>15</v>
      </c>
      <c r="AN233" s="73">
        <v>0</v>
      </c>
      <c r="AO233" s="73">
        <v>0</v>
      </c>
      <c r="AP233" s="73">
        <v>1</v>
      </c>
      <c r="AQ233" s="73">
        <v>4</v>
      </c>
      <c r="AR233" s="73">
        <v>7</v>
      </c>
      <c r="AS233" s="73">
        <v>12</v>
      </c>
      <c r="AT233" s="73">
        <v>0</v>
      </c>
      <c r="AU233" s="73">
        <v>0</v>
      </c>
      <c r="AV233" s="73">
        <v>0</v>
      </c>
      <c r="AW233" s="73">
        <v>2</v>
      </c>
      <c r="AX233" s="73">
        <v>4</v>
      </c>
      <c r="AY233" s="34">
        <v>6</v>
      </c>
    </row>
    <row r="234" spans="1:51" s="45" customFormat="1" ht="22.9" customHeight="1">
      <c r="A234" s="45" t="s">
        <v>42</v>
      </c>
      <c r="B234" s="45" t="s">
        <v>30</v>
      </c>
      <c r="C234" s="45" t="s">
        <v>9</v>
      </c>
      <c r="D234" s="45" t="s">
        <v>10</v>
      </c>
      <c r="E234" s="45" t="s">
        <v>26</v>
      </c>
      <c r="F234" s="45">
        <v>2</v>
      </c>
      <c r="G234" s="45" t="s">
        <v>27</v>
      </c>
      <c r="H234" s="45" t="s">
        <v>28</v>
      </c>
      <c r="I234" s="45" t="s">
        <v>29</v>
      </c>
      <c r="J234" s="46">
        <v>43587</v>
      </c>
      <c r="K234" s="47">
        <v>2</v>
      </c>
      <c r="L234" s="45">
        <v>5</v>
      </c>
      <c r="M234" s="47">
        <v>2019</v>
      </c>
      <c r="N234" s="48">
        <f t="shared" ref="N234:N255" si="42">4/9/2018+DATE(M234,L234,K234)</f>
        <v>43587.000220240065</v>
      </c>
      <c r="O234" s="46">
        <v>43589</v>
      </c>
      <c r="P234" s="47">
        <v>4</v>
      </c>
      <c r="Q234" s="45">
        <v>5</v>
      </c>
      <c r="R234" s="47">
        <v>2019</v>
      </c>
      <c r="S234" s="48">
        <f t="shared" ref="S234:S255" si="43">4/14/2018+DATE(R234,Q234,P234)</f>
        <v>43589.000141582896</v>
      </c>
      <c r="T234" s="45">
        <v>0</v>
      </c>
      <c r="U234" s="45">
        <v>3</v>
      </c>
      <c r="V234" s="45">
        <v>0</v>
      </c>
      <c r="W234" s="45">
        <v>8</v>
      </c>
      <c r="X234" s="45">
        <v>7</v>
      </c>
      <c r="Y234" s="45">
        <f t="shared" ref="Y234:Y255" si="44">SUM(T234:X234)</f>
        <v>18</v>
      </c>
      <c r="Z234" s="45">
        <v>14</v>
      </c>
      <c r="AA234" s="45">
        <v>0</v>
      </c>
      <c r="AB234" s="45">
        <v>0</v>
      </c>
      <c r="AC234" s="45">
        <v>2</v>
      </c>
      <c r="AD234" s="45">
        <v>5</v>
      </c>
      <c r="AE234" s="45">
        <v>0</v>
      </c>
      <c r="AF234" s="45">
        <f t="shared" ref="AF234:AF255" si="45">AA234+AB234+AC234+AD234+AE234</f>
        <v>7</v>
      </c>
      <c r="AG234" s="45">
        <v>4</v>
      </c>
      <c r="AH234" s="45">
        <f t="shared" ref="AH234:AL253" si="46">T234+AA234</f>
        <v>0</v>
      </c>
      <c r="AI234" s="45">
        <f t="shared" si="46"/>
        <v>3</v>
      </c>
      <c r="AJ234" s="45">
        <f t="shared" si="46"/>
        <v>2</v>
      </c>
      <c r="AK234" s="45">
        <f t="shared" si="46"/>
        <v>13</v>
      </c>
      <c r="AL234" s="45">
        <f t="shared" si="46"/>
        <v>7</v>
      </c>
      <c r="AM234" s="45">
        <f t="shared" ref="AM234:AM255" si="47">SUM(AH234:AL234)</f>
        <v>25</v>
      </c>
      <c r="AN234" s="45">
        <v>0</v>
      </c>
      <c r="AO234" s="45">
        <v>1</v>
      </c>
      <c r="AP234" s="45">
        <v>1</v>
      </c>
      <c r="AQ234" s="45">
        <v>10</v>
      </c>
      <c r="AR234" s="45">
        <v>6</v>
      </c>
      <c r="AS234" s="45">
        <v>18</v>
      </c>
      <c r="AT234" s="45">
        <v>0</v>
      </c>
      <c r="AU234" s="45">
        <v>0</v>
      </c>
      <c r="AV234" s="45">
        <v>0</v>
      </c>
      <c r="AW234" s="45">
        <v>5</v>
      </c>
      <c r="AX234" s="45">
        <v>6</v>
      </c>
      <c r="AY234" s="45">
        <v>11</v>
      </c>
    </row>
    <row r="235" spans="1:51" s="45" customFormat="1" ht="22.9" customHeight="1">
      <c r="A235" s="45" t="s">
        <v>42</v>
      </c>
      <c r="B235" s="45" t="s">
        <v>69</v>
      </c>
      <c r="C235" s="45" t="s">
        <v>9</v>
      </c>
      <c r="D235" s="45" t="s">
        <v>10</v>
      </c>
      <c r="E235" s="45" t="s">
        <v>26</v>
      </c>
      <c r="F235" s="45">
        <v>2</v>
      </c>
      <c r="G235" s="45" t="s">
        <v>27</v>
      </c>
      <c r="H235" s="45" t="s">
        <v>28</v>
      </c>
      <c r="I235" s="45" t="s">
        <v>29</v>
      </c>
      <c r="J235" s="46">
        <v>43587</v>
      </c>
      <c r="K235" s="47">
        <v>2</v>
      </c>
      <c r="L235" s="45">
        <v>5</v>
      </c>
      <c r="M235" s="47">
        <v>2019</v>
      </c>
      <c r="N235" s="48">
        <f t="shared" si="42"/>
        <v>43587.000220240065</v>
      </c>
      <c r="O235" s="46">
        <v>43589</v>
      </c>
      <c r="P235" s="47">
        <v>4</v>
      </c>
      <c r="Q235" s="45">
        <v>5</v>
      </c>
      <c r="R235" s="47">
        <v>2019</v>
      </c>
      <c r="S235" s="48">
        <f t="shared" si="43"/>
        <v>43589.000141582896</v>
      </c>
      <c r="T235" s="45">
        <v>0</v>
      </c>
      <c r="U235" s="45">
        <v>0</v>
      </c>
      <c r="V235" s="45">
        <v>0</v>
      </c>
      <c r="W235" s="45">
        <v>9</v>
      </c>
      <c r="X235" s="45">
        <v>12</v>
      </c>
      <c r="Y235" s="45">
        <f t="shared" si="44"/>
        <v>21</v>
      </c>
      <c r="Z235" s="45">
        <v>15</v>
      </c>
      <c r="AA235" s="45">
        <v>0</v>
      </c>
      <c r="AB235" s="45">
        <v>0</v>
      </c>
      <c r="AC235" s="45">
        <v>0</v>
      </c>
      <c r="AD235" s="45">
        <v>4</v>
      </c>
      <c r="AE235" s="45">
        <v>4</v>
      </c>
      <c r="AF235" s="45">
        <f t="shared" si="45"/>
        <v>8</v>
      </c>
      <c r="AG235" s="45">
        <v>6</v>
      </c>
      <c r="AH235" s="45">
        <f t="shared" si="46"/>
        <v>0</v>
      </c>
      <c r="AI235" s="45">
        <f t="shared" si="46"/>
        <v>0</v>
      </c>
      <c r="AJ235" s="45">
        <f t="shared" si="46"/>
        <v>0</v>
      </c>
      <c r="AK235" s="45">
        <f t="shared" si="46"/>
        <v>13</v>
      </c>
      <c r="AL235" s="45">
        <f t="shared" si="46"/>
        <v>16</v>
      </c>
      <c r="AM235" s="45">
        <f t="shared" si="47"/>
        <v>29</v>
      </c>
      <c r="AN235" s="45">
        <v>0</v>
      </c>
      <c r="AO235" s="45">
        <v>0</v>
      </c>
      <c r="AP235" s="45">
        <v>0</v>
      </c>
      <c r="AQ235" s="45">
        <v>10</v>
      </c>
      <c r="AR235" s="45">
        <v>11</v>
      </c>
      <c r="AS235" s="45">
        <v>21</v>
      </c>
      <c r="AT235" s="45">
        <v>0</v>
      </c>
      <c r="AU235" s="45">
        <v>0</v>
      </c>
      <c r="AV235" s="45">
        <v>0</v>
      </c>
      <c r="AW235" s="45">
        <v>3</v>
      </c>
      <c r="AX235" s="45">
        <v>5</v>
      </c>
      <c r="AY235" s="45">
        <v>8</v>
      </c>
    </row>
    <row r="236" spans="1:51" s="45" customFormat="1" ht="22.9" customHeight="1">
      <c r="A236" s="45" t="s">
        <v>42</v>
      </c>
      <c r="B236" s="45" t="s">
        <v>51</v>
      </c>
      <c r="C236" s="45" t="s">
        <v>9</v>
      </c>
      <c r="D236" s="45" t="s">
        <v>10</v>
      </c>
      <c r="E236" s="45" t="s">
        <v>26</v>
      </c>
      <c r="F236" s="45">
        <v>2</v>
      </c>
      <c r="G236" s="45" t="s">
        <v>32</v>
      </c>
      <c r="H236" s="45" t="s">
        <v>33</v>
      </c>
      <c r="I236" s="45" t="s">
        <v>29</v>
      </c>
      <c r="J236" s="46">
        <v>43587</v>
      </c>
      <c r="K236" s="47">
        <v>2</v>
      </c>
      <c r="L236" s="45">
        <v>5</v>
      </c>
      <c r="M236" s="47">
        <v>2019</v>
      </c>
      <c r="N236" s="48">
        <f t="shared" si="42"/>
        <v>43587.000220240065</v>
      </c>
      <c r="O236" s="46">
        <v>43589</v>
      </c>
      <c r="P236" s="47">
        <v>4</v>
      </c>
      <c r="Q236" s="45">
        <v>5</v>
      </c>
      <c r="R236" s="47">
        <v>2019</v>
      </c>
      <c r="S236" s="48">
        <f t="shared" si="43"/>
        <v>43589.000141582896</v>
      </c>
      <c r="T236" s="45">
        <v>0</v>
      </c>
      <c r="U236" s="45">
        <v>0</v>
      </c>
      <c r="V236" s="45">
        <v>2</v>
      </c>
      <c r="W236" s="45">
        <v>12</v>
      </c>
      <c r="X236" s="45">
        <v>6</v>
      </c>
      <c r="Y236" s="45">
        <f t="shared" si="44"/>
        <v>20</v>
      </c>
      <c r="Z236" s="45">
        <v>16</v>
      </c>
      <c r="AA236" s="45">
        <v>0</v>
      </c>
      <c r="AB236" s="45">
        <v>0</v>
      </c>
      <c r="AC236" s="45">
        <v>0</v>
      </c>
      <c r="AD236" s="45">
        <v>2</v>
      </c>
      <c r="AE236" s="45">
        <v>6</v>
      </c>
      <c r="AF236" s="45">
        <f t="shared" si="45"/>
        <v>8</v>
      </c>
      <c r="AG236" s="45">
        <v>4</v>
      </c>
      <c r="AH236" s="45">
        <f t="shared" si="46"/>
        <v>0</v>
      </c>
      <c r="AI236" s="45">
        <f t="shared" si="46"/>
        <v>0</v>
      </c>
      <c r="AJ236" s="45">
        <f t="shared" si="46"/>
        <v>2</v>
      </c>
      <c r="AK236" s="45">
        <f t="shared" si="46"/>
        <v>14</v>
      </c>
      <c r="AL236" s="45">
        <f t="shared" si="46"/>
        <v>12</v>
      </c>
      <c r="AM236" s="45">
        <f t="shared" si="47"/>
        <v>28</v>
      </c>
      <c r="AN236" s="45">
        <v>0</v>
      </c>
      <c r="AO236" s="45">
        <v>0</v>
      </c>
      <c r="AP236" s="45">
        <v>1</v>
      </c>
      <c r="AQ236" s="45">
        <v>10</v>
      </c>
      <c r="AR236" s="45">
        <v>9</v>
      </c>
      <c r="AS236" s="45">
        <v>20</v>
      </c>
      <c r="AT236" s="45">
        <v>0</v>
      </c>
      <c r="AU236" s="45">
        <v>0</v>
      </c>
      <c r="AV236" s="45">
        <v>0</v>
      </c>
      <c r="AW236" s="45">
        <v>5</v>
      </c>
      <c r="AX236" s="45">
        <v>4</v>
      </c>
      <c r="AY236" s="45">
        <v>9</v>
      </c>
    </row>
    <row r="237" spans="1:51" s="45" customFormat="1" ht="22.9" customHeight="1">
      <c r="A237" s="45" t="s">
        <v>42</v>
      </c>
      <c r="B237" s="45" t="s">
        <v>52</v>
      </c>
      <c r="C237" s="45" t="s">
        <v>9</v>
      </c>
      <c r="D237" s="45" t="s">
        <v>10</v>
      </c>
      <c r="E237" s="45" t="s">
        <v>26</v>
      </c>
      <c r="F237" s="45">
        <v>2</v>
      </c>
      <c r="G237" s="45" t="s">
        <v>32</v>
      </c>
      <c r="H237" s="45" t="s">
        <v>33</v>
      </c>
      <c r="I237" s="45" t="s">
        <v>29</v>
      </c>
      <c r="J237" s="46">
        <v>43587</v>
      </c>
      <c r="K237" s="47">
        <v>2</v>
      </c>
      <c r="L237" s="45">
        <v>5</v>
      </c>
      <c r="M237" s="47">
        <v>2019</v>
      </c>
      <c r="N237" s="48">
        <f t="shared" si="42"/>
        <v>43587.000220240065</v>
      </c>
      <c r="O237" s="46">
        <v>43589</v>
      </c>
      <c r="P237" s="47">
        <v>4</v>
      </c>
      <c r="Q237" s="45">
        <v>5</v>
      </c>
      <c r="R237" s="47">
        <v>2019</v>
      </c>
      <c r="S237" s="48">
        <f t="shared" si="43"/>
        <v>43589.000141582896</v>
      </c>
      <c r="T237" s="45">
        <v>0</v>
      </c>
      <c r="U237" s="45">
        <v>0</v>
      </c>
      <c r="V237" s="45">
        <v>0</v>
      </c>
      <c r="W237" s="45">
        <v>9</v>
      </c>
      <c r="X237" s="45">
        <v>7</v>
      </c>
      <c r="Y237" s="45">
        <f t="shared" si="44"/>
        <v>16</v>
      </c>
      <c r="Z237" s="45">
        <v>16</v>
      </c>
      <c r="AA237" s="45">
        <v>0</v>
      </c>
      <c r="AB237" s="45">
        <v>0</v>
      </c>
      <c r="AC237" s="45">
        <v>0</v>
      </c>
      <c r="AD237" s="45">
        <v>0</v>
      </c>
      <c r="AE237" s="45">
        <v>0</v>
      </c>
      <c r="AF237" s="45">
        <f t="shared" si="45"/>
        <v>0</v>
      </c>
      <c r="AG237" s="45">
        <v>0</v>
      </c>
      <c r="AH237" s="45">
        <f t="shared" si="46"/>
        <v>0</v>
      </c>
      <c r="AI237" s="45">
        <f t="shared" si="46"/>
        <v>0</v>
      </c>
      <c r="AJ237" s="45">
        <f t="shared" si="46"/>
        <v>0</v>
      </c>
      <c r="AK237" s="45">
        <f t="shared" si="46"/>
        <v>9</v>
      </c>
      <c r="AL237" s="45">
        <f t="shared" si="46"/>
        <v>7</v>
      </c>
      <c r="AM237" s="45">
        <f t="shared" si="47"/>
        <v>16</v>
      </c>
      <c r="AN237" s="45">
        <v>0</v>
      </c>
      <c r="AO237" s="45">
        <v>0</v>
      </c>
      <c r="AP237" s="45">
        <v>0</v>
      </c>
      <c r="AQ237" s="45">
        <v>9</v>
      </c>
      <c r="AR237" s="45">
        <v>7</v>
      </c>
      <c r="AS237" s="45">
        <v>16</v>
      </c>
      <c r="AT237" s="45">
        <v>0</v>
      </c>
      <c r="AU237" s="45">
        <v>0</v>
      </c>
      <c r="AV237" s="45">
        <v>0</v>
      </c>
      <c r="AW237" s="45">
        <v>11</v>
      </c>
      <c r="AX237" s="45">
        <v>11</v>
      </c>
      <c r="AY237" s="45">
        <v>22</v>
      </c>
    </row>
    <row r="238" spans="1:51" s="45" customFormat="1" ht="22.9" customHeight="1">
      <c r="A238" s="45" t="s">
        <v>24</v>
      </c>
      <c r="B238" s="45" t="s">
        <v>30</v>
      </c>
      <c r="C238" s="45" t="s">
        <v>9</v>
      </c>
      <c r="D238" s="45" t="s">
        <v>10</v>
      </c>
      <c r="E238" s="45" t="s">
        <v>26</v>
      </c>
      <c r="F238" s="45">
        <v>2</v>
      </c>
      <c r="G238" s="45" t="s">
        <v>27</v>
      </c>
      <c r="H238" s="45" t="s">
        <v>28</v>
      </c>
      <c r="I238" s="45" t="s">
        <v>29</v>
      </c>
      <c r="J238" s="46">
        <v>43591</v>
      </c>
      <c r="K238" s="47">
        <v>6</v>
      </c>
      <c r="L238" s="45">
        <v>5</v>
      </c>
      <c r="M238" s="47">
        <v>2019</v>
      </c>
      <c r="N238" s="48">
        <f t="shared" si="42"/>
        <v>43591.000220240065</v>
      </c>
      <c r="O238" s="46">
        <v>43596</v>
      </c>
      <c r="P238" s="47">
        <v>11</v>
      </c>
      <c r="Q238" s="45">
        <v>5</v>
      </c>
      <c r="R238" s="47">
        <v>2019</v>
      </c>
      <c r="S238" s="48">
        <f t="shared" si="43"/>
        <v>43596.000141582896</v>
      </c>
      <c r="T238" s="45">
        <v>0</v>
      </c>
      <c r="U238" s="45">
        <v>2</v>
      </c>
      <c r="V238" s="45">
        <v>7</v>
      </c>
      <c r="W238" s="45">
        <v>13</v>
      </c>
      <c r="X238" s="45">
        <v>18</v>
      </c>
      <c r="Y238" s="45">
        <f t="shared" si="44"/>
        <v>40</v>
      </c>
      <c r="Z238" s="45">
        <v>26</v>
      </c>
      <c r="AA238" s="45">
        <v>0</v>
      </c>
      <c r="AB238" s="45">
        <v>0</v>
      </c>
      <c r="AC238" s="45">
        <v>3</v>
      </c>
      <c r="AD238" s="45">
        <v>13</v>
      </c>
      <c r="AE238" s="45">
        <v>9</v>
      </c>
      <c r="AF238" s="45">
        <f t="shared" si="45"/>
        <v>25</v>
      </c>
      <c r="AG238" s="45">
        <v>16</v>
      </c>
      <c r="AH238" s="45">
        <f t="shared" si="46"/>
        <v>0</v>
      </c>
      <c r="AI238" s="45">
        <f t="shared" si="46"/>
        <v>2</v>
      </c>
      <c r="AJ238" s="45">
        <f t="shared" si="46"/>
        <v>10</v>
      </c>
      <c r="AK238" s="45">
        <f t="shared" si="46"/>
        <v>26</v>
      </c>
      <c r="AL238" s="45">
        <f t="shared" si="46"/>
        <v>27</v>
      </c>
      <c r="AM238" s="45">
        <f t="shared" si="47"/>
        <v>65</v>
      </c>
      <c r="AN238" s="45">
        <v>0</v>
      </c>
      <c r="AO238" s="45">
        <v>1</v>
      </c>
      <c r="AP238" s="45">
        <v>6</v>
      </c>
      <c r="AQ238" s="45">
        <v>20</v>
      </c>
      <c r="AR238" s="45">
        <v>15</v>
      </c>
      <c r="AS238" s="45">
        <v>42</v>
      </c>
      <c r="AT238" s="45">
        <v>0</v>
      </c>
      <c r="AU238" s="45">
        <v>0</v>
      </c>
      <c r="AV238" s="45">
        <v>5</v>
      </c>
      <c r="AW238" s="45">
        <v>11</v>
      </c>
      <c r="AX238" s="45">
        <v>13</v>
      </c>
      <c r="AY238" s="45">
        <v>29</v>
      </c>
    </row>
    <row r="239" spans="1:51" s="45" customFormat="1" ht="22.9" customHeight="1">
      <c r="A239" s="45" t="s">
        <v>24</v>
      </c>
      <c r="B239" s="45" t="s">
        <v>69</v>
      </c>
      <c r="C239" s="45" t="s">
        <v>9</v>
      </c>
      <c r="D239" s="45" t="s">
        <v>10</v>
      </c>
      <c r="E239" s="45" t="s">
        <v>26</v>
      </c>
      <c r="F239" s="45">
        <v>2</v>
      </c>
      <c r="G239" s="45" t="s">
        <v>27</v>
      </c>
      <c r="H239" s="45" t="s">
        <v>28</v>
      </c>
      <c r="I239" s="45" t="s">
        <v>29</v>
      </c>
      <c r="J239" s="46">
        <v>43591</v>
      </c>
      <c r="K239" s="47">
        <v>6</v>
      </c>
      <c r="L239" s="45">
        <v>5</v>
      </c>
      <c r="M239" s="47">
        <v>2019</v>
      </c>
      <c r="N239" s="48">
        <f t="shared" si="42"/>
        <v>43591.000220240065</v>
      </c>
      <c r="O239" s="46">
        <v>43596</v>
      </c>
      <c r="P239" s="47">
        <v>11</v>
      </c>
      <c r="Q239" s="45">
        <v>5</v>
      </c>
      <c r="R239" s="47">
        <v>2019</v>
      </c>
      <c r="S239" s="48">
        <f t="shared" si="43"/>
        <v>43596.000141582896</v>
      </c>
      <c r="T239" s="45">
        <v>0</v>
      </c>
      <c r="U239" s="45">
        <v>0</v>
      </c>
      <c r="V239" s="45">
        <v>10</v>
      </c>
      <c r="W239" s="45">
        <v>12</v>
      </c>
      <c r="X239" s="45">
        <v>24</v>
      </c>
      <c r="Y239" s="45">
        <f t="shared" si="44"/>
        <v>46</v>
      </c>
      <c r="Z239" s="45">
        <v>30</v>
      </c>
      <c r="AA239" s="45">
        <v>2</v>
      </c>
      <c r="AB239" s="45">
        <v>2</v>
      </c>
      <c r="AC239" s="45">
        <v>9</v>
      </c>
      <c r="AD239" s="45">
        <v>10</v>
      </c>
      <c r="AE239" s="45">
        <v>0</v>
      </c>
      <c r="AF239" s="45">
        <f t="shared" si="45"/>
        <v>23</v>
      </c>
      <c r="AG239" s="45">
        <v>10</v>
      </c>
      <c r="AH239" s="45">
        <f t="shared" si="46"/>
        <v>2</v>
      </c>
      <c r="AI239" s="45">
        <f t="shared" si="46"/>
        <v>2</v>
      </c>
      <c r="AJ239" s="45">
        <f t="shared" si="46"/>
        <v>19</v>
      </c>
      <c r="AK239" s="45">
        <f t="shared" si="46"/>
        <v>22</v>
      </c>
      <c r="AL239" s="45">
        <f t="shared" si="46"/>
        <v>24</v>
      </c>
      <c r="AM239" s="45">
        <f t="shared" si="47"/>
        <v>69</v>
      </c>
      <c r="AN239" s="45">
        <v>0</v>
      </c>
      <c r="AO239" s="45">
        <v>1</v>
      </c>
      <c r="AP239" s="45">
        <v>10</v>
      </c>
      <c r="AQ239" s="45">
        <v>13</v>
      </c>
      <c r="AR239" s="45">
        <v>16</v>
      </c>
      <c r="AS239" s="45">
        <v>40</v>
      </c>
      <c r="AT239" s="45">
        <v>0</v>
      </c>
      <c r="AU239" s="45">
        <v>1</v>
      </c>
      <c r="AV239" s="45">
        <v>1</v>
      </c>
      <c r="AW239" s="45">
        <v>11</v>
      </c>
      <c r="AX239" s="45">
        <v>12</v>
      </c>
      <c r="AY239" s="45">
        <v>25</v>
      </c>
    </row>
    <row r="240" spans="1:51" s="45" customFormat="1" ht="22.9" customHeight="1">
      <c r="A240" s="45" t="s">
        <v>24</v>
      </c>
      <c r="B240" s="45" t="s">
        <v>51</v>
      </c>
      <c r="C240" s="45" t="s">
        <v>9</v>
      </c>
      <c r="D240" s="45" t="s">
        <v>10</v>
      </c>
      <c r="E240" s="45" t="s">
        <v>26</v>
      </c>
      <c r="F240" s="45">
        <v>2</v>
      </c>
      <c r="G240" s="45" t="s">
        <v>32</v>
      </c>
      <c r="H240" s="45" t="s">
        <v>33</v>
      </c>
      <c r="I240" s="45" t="s">
        <v>29</v>
      </c>
      <c r="J240" s="46">
        <v>43591</v>
      </c>
      <c r="K240" s="47">
        <v>6</v>
      </c>
      <c r="L240" s="45">
        <v>5</v>
      </c>
      <c r="M240" s="47">
        <v>2019</v>
      </c>
      <c r="N240" s="48">
        <f t="shared" si="42"/>
        <v>43591.000220240065</v>
      </c>
      <c r="O240" s="46">
        <v>43596</v>
      </c>
      <c r="P240" s="47">
        <v>11</v>
      </c>
      <c r="Q240" s="45">
        <v>5</v>
      </c>
      <c r="R240" s="47">
        <v>2019</v>
      </c>
      <c r="S240" s="48">
        <f t="shared" si="43"/>
        <v>43596.000141582896</v>
      </c>
      <c r="T240" s="45">
        <v>0</v>
      </c>
      <c r="U240" s="45">
        <v>1</v>
      </c>
      <c r="V240" s="45">
        <v>3</v>
      </c>
      <c r="W240" s="45">
        <v>12</v>
      </c>
      <c r="X240" s="45">
        <v>8</v>
      </c>
      <c r="Y240" s="45">
        <f t="shared" si="44"/>
        <v>24</v>
      </c>
      <c r="Z240" s="45">
        <v>16</v>
      </c>
      <c r="AA240" s="45">
        <v>0</v>
      </c>
      <c r="AB240" s="45">
        <v>0</v>
      </c>
      <c r="AC240" s="45">
        <v>1</v>
      </c>
      <c r="AD240" s="45">
        <v>7</v>
      </c>
      <c r="AE240" s="45">
        <v>5</v>
      </c>
      <c r="AF240" s="45">
        <f t="shared" si="45"/>
        <v>13</v>
      </c>
      <c r="AG240" s="45">
        <v>7</v>
      </c>
      <c r="AH240" s="45">
        <f t="shared" si="46"/>
        <v>0</v>
      </c>
      <c r="AI240" s="45">
        <f t="shared" si="46"/>
        <v>1</v>
      </c>
      <c r="AJ240" s="45">
        <f t="shared" si="46"/>
        <v>4</v>
      </c>
      <c r="AK240" s="45">
        <f t="shared" si="46"/>
        <v>19</v>
      </c>
      <c r="AL240" s="45">
        <f t="shared" si="46"/>
        <v>13</v>
      </c>
      <c r="AM240" s="45">
        <f t="shared" si="47"/>
        <v>37</v>
      </c>
      <c r="AN240" s="45">
        <v>0</v>
      </c>
      <c r="AO240" s="45">
        <v>1</v>
      </c>
      <c r="AP240" s="45">
        <v>4</v>
      </c>
      <c r="AQ240" s="45">
        <v>10</v>
      </c>
      <c r="AR240" s="45">
        <v>8</v>
      </c>
      <c r="AS240" s="45">
        <v>23</v>
      </c>
      <c r="AT240" s="45">
        <v>0</v>
      </c>
      <c r="AU240" s="45">
        <v>0</v>
      </c>
      <c r="AV240" s="45">
        <v>1</v>
      </c>
      <c r="AW240" s="45">
        <v>12</v>
      </c>
      <c r="AX240" s="45">
        <v>13</v>
      </c>
      <c r="AY240" s="45">
        <v>26</v>
      </c>
    </row>
    <row r="241" spans="1:51" s="45" customFormat="1" ht="22.9" customHeight="1">
      <c r="A241" s="45" t="s">
        <v>24</v>
      </c>
      <c r="B241" s="45" t="s">
        <v>52</v>
      </c>
      <c r="C241" s="45" t="s">
        <v>9</v>
      </c>
      <c r="D241" s="45" t="s">
        <v>10</v>
      </c>
      <c r="E241" s="45" t="s">
        <v>26</v>
      </c>
      <c r="F241" s="45">
        <v>2</v>
      </c>
      <c r="G241" s="45" t="s">
        <v>32</v>
      </c>
      <c r="H241" s="45" t="s">
        <v>33</v>
      </c>
      <c r="I241" s="45" t="s">
        <v>29</v>
      </c>
      <c r="J241" s="46">
        <v>43591</v>
      </c>
      <c r="K241" s="47">
        <v>6</v>
      </c>
      <c r="L241" s="45">
        <v>5</v>
      </c>
      <c r="M241" s="47">
        <v>2019</v>
      </c>
      <c r="N241" s="48">
        <f t="shared" si="42"/>
        <v>43591.000220240065</v>
      </c>
      <c r="O241" s="46">
        <v>43596</v>
      </c>
      <c r="P241" s="47">
        <v>11</v>
      </c>
      <c r="Q241" s="45">
        <v>5</v>
      </c>
      <c r="R241" s="47">
        <v>2019</v>
      </c>
      <c r="S241" s="48">
        <f t="shared" si="43"/>
        <v>43596.000141582896</v>
      </c>
      <c r="T241" s="45">
        <v>0</v>
      </c>
      <c r="U241" s="45">
        <v>0</v>
      </c>
      <c r="V241" s="45">
        <v>2</v>
      </c>
      <c r="W241" s="45">
        <v>16</v>
      </c>
      <c r="X241" s="45">
        <v>13</v>
      </c>
      <c r="Y241" s="45">
        <f t="shared" si="44"/>
        <v>31</v>
      </c>
      <c r="Z241" s="45">
        <v>27</v>
      </c>
      <c r="AA241" s="45">
        <v>0</v>
      </c>
      <c r="AB241" s="45">
        <v>0</v>
      </c>
      <c r="AC241" s="45">
        <v>0</v>
      </c>
      <c r="AD241" s="45">
        <v>0</v>
      </c>
      <c r="AE241" s="45">
        <v>0</v>
      </c>
      <c r="AF241" s="45">
        <f t="shared" si="45"/>
        <v>0</v>
      </c>
      <c r="AG241" s="45">
        <v>0</v>
      </c>
      <c r="AH241" s="45">
        <f t="shared" si="46"/>
        <v>0</v>
      </c>
      <c r="AI241" s="45">
        <f t="shared" si="46"/>
        <v>0</v>
      </c>
      <c r="AJ241" s="45">
        <f t="shared" si="46"/>
        <v>2</v>
      </c>
      <c r="AK241" s="45">
        <f t="shared" si="46"/>
        <v>16</v>
      </c>
      <c r="AL241" s="45">
        <f t="shared" si="46"/>
        <v>13</v>
      </c>
      <c r="AM241" s="45">
        <f t="shared" si="47"/>
        <v>31</v>
      </c>
      <c r="AN241" s="45">
        <v>0</v>
      </c>
      <c r="AO241" s="45">
        <v>0</v>
      </c>
      <c r="AP241" s="45">
        <v>2</v>
      </c>
      <c r="AQ241" s="45">
        <v>13</v>
      </c>
      <c r="AR241" s="45">
        <v>12</v>
      </c>
      <c r="AS241" s="45">
        <v>27</v>
      </c>
      <c r="AT241" s="45">
        <v>0</v>
      </c>
      <c r="AU241" s="45">
        <v>0</v>
      </c>
      <c r="AV241" s="45">
        <v>0</v>
      </c>
      <c r="AW241" s="45">
        <v>11</v>
      </c>
      <c r="AX241" s="45">
        <v>11</v>
      </c>
      <c r="AY241" s="45">
        <v>22</v>
      </c>
    </row>
    <row r="242" spans="1:51" s="45" customFormat="1" ht="22.9" customHeight="1">
      <c r="A242" s="45" t="s">
        <v>35</v>
      </c>
      <c r="B242" s="45" t="s">
        <v>30</v>
      </c>
      <c r="C242" s="45" t="s">
        <v>9</v>
      </c>
      <c r="D242" s="45" t="s">
        <v>10</v>
      </c>
      <c r="E242" s="45" t="s">
        <v>26</v>
      </c>
      <c r="F242" s="45">
        <v>2</v>
      </c>
      <c r="G242" s="45" t="s">
        <v>27</v>
      </c>
      <c r="H242" s="45" t="s">
        <v>28</v>
      </c>
      <c r="I242" s="45" t="s">
        <v>29</v>
      </c>
      <c r="J242" s="46">
        <v>43598</v>
      </c>
      <c r="K242" s="47">
        <v>13</v>
      </c>
      <c r="L242" s="45">
        <v>5</v>
      </c>
      <c r="M242" s="47">
        <v>2019</v>
      </c>
      <c r="N242" s="48">
        <f t="shared" si="42"/>
        <v>43598.000220240065</v>
      </c>
      <c r="O242" s="46">
        <v>43603</v>
      </c>
      <c r="P242" s="47">
        <v>18</v>
      </c>
      <c r="Q242" s="45">
        <v>5</v>
      </c>
      <c r="R242" s="47">
        <v>2019</v>
      </c>
      <c r="S242" s="48">
        <f t="shared" si="43"/>
        <v>43603.000141582896</v>
      </c>
      <c r="T242" s="45">
        <v>0</v>
      </c>
      <c r="U242" s="45">
        <v>4</v>
      </c>
      <c r="V242" s="45">
        <v>11</v>
      </c>
      <c r="W242" s="45">
        <v>14</v>
      </c>
      <c r="X242" s="45">
        <v>20</v>
      </c>
      <c r="Y242" s="45">
        <f t="shared" si="44"/>
        <v>49</v>
      </c>
      <c r="Z242" s="45">
        <v>32</v>
      </c>
      <c r="AA242" s="45">
        <v>0</v>
      </c>
      <c r="AB242" s="45">
        <v>2</v>
      </c>
      <c r="AC242" s="45">
        <v>5</v>
      </c>
      <c r="AD242" s="45">
        <v>5</v>
      </c>
      <c r="AE242" s="45">
        <v>9</v>
      </c>
      <c r="AF242" s="45">
        <f t="shared" si="45"/>
        <v>21</v>
      </c>
      <c r="AG242" s="45">
        <v>19</v>
      </c>
      <c r="AH242" s="45">
        <f t="shared" si="46"/>
        <v>0</v>
      </c>
      <c r="AI242" s="45">
        <f t="shared" si="46"/>
        <v>6</v>
      </c>
      <c r="AJ242" s="45">
        <f t="shared" si="46"/>
        <v>16</v>
      </c>
      <c r="AK242" s="45">
        <f t="shared" si="46"/>
        <v>19</v>
      </c>
      <c r="AL242" s="45">
        <f t="shared" si="46"/>
        <v>29</v>
      </c>
      <c r="AM242" s="45">
        <f t="shared" si="47"/>
        <v>70</v>
      </c>
      <c r="AN242" s="45">
        <v>0</v>
      </c>
      <c r="AO242" s="45">
        <v>4</v>
      </c>
      <c r="AP242" s="45">
        <v>12</v>
      </c>
      <c r="AQ242" s="45">
        <v>14</v>
      </c>
      <c r="AR242" s="45">
        <v>21</v>
      </c>
      <c r="AS242" s="45">
        <v>51</v>
      </c>
      <c r="AT242" s="45">
        <v>0</v>
      </c>
      <c r="AU242" s="45">
        <v>1</v>
      </c>
      <c r="AV242" s="45">
        <v>1</v>
      </c>
      <c r="AW242" s="45">
        <v>6</v>
      </c>
      <c r="AX242" s="45">
        <v>8</v>
      </c>
      <c r="AY242" s="45">
        <v>16</v>
      </c>
    </row>
    <row r="243" spans="1:51" s="45" customFormat="1" ht="22.9" customHeight="1">
      <c r="A243" s="45" t="s">
        <v>35</v>
      </c>
      <c r="B243" s="45" t="s">
        <v>69</v>
      </c>
      <c r="C243" s="45" t="s">
        <v>9</v>
      </c>
      <c r="D243" s="45" t="s">
        <v>10</v>
      </c>
      <c r="E243" s="45" t="s">
        <v>26</v>
      </c>
      <c r="F243" s="45">
        <v>2</v>
      </c>
      <c r="G243" s="45" t="s">
        <v>27</v>
      </c>
      <c r="H243" s="45" t="s">
        <v>28</v>
      </c>
      <c r="I243" s="45" t="s">
        <v>29</v>
      </c>
      <c r="J243" s="46">
        <v>43598</v>
      </c>
      <c r="K243" s="47">
        <v>13</v>
      </c>
      <c r="L243" s="45">
        <v>5</v>
      </c>
      <c r="M243" s="47">
        <v>2019</v>
      </c>
      <c r="N243" s="48">
        <f t="shared" si="42"/>
        <v>43598.000220240065</v>
      </c>
      <c r="O243" s="46">
        <v>43603</v>
      </c>
      <c r="P243" s="47">
        <v>18</v>
      </c>
      <c r="Q243" s="45">
        <v>5</v>
      </c>
      <c r="R243" s="47">
        <v>2019</v>
      </c>
      <c r="S243" s="48">
        <f t="shared" si="43"/>
        <v>43603.000141582896</v>
      </c>
      <c r="T243" s="45">
        <v>0</v>
      </c>
      <c r="U243" s="45">
        <v>3</v>
      </c>
      <c r="V243" s="45">
        <v>5</v>
      </c>
      <c r="W243" s="45">
        <v>22</v>
      </c>
      <c r="X243" s="45">
        <v>17</v>
      </c>
      <c r="Y243" s="45">
        <f t="shared" si="44"/>
        <v>47</v>
      </c>
      <c r="Z243" s="45">
        <v>20</v>
      </c>
      <c r="AA243" s="45">
        <v>0</v>
      </c>
      <c r="AB243" s="45">
        <v>6</v>
      </c>
      <c r="AC243" s="45">
        <v>2</v>
      </c>
      <c r="AD243" s="45">
        <v>11</v>
      </c>
      <c r="AE243" s="45">
        <v>0</v>
      </c>
      <c r="AF243" s="45">
        <f t="shared" si="45"/>
        <v>19</v>
      </c>
      <c r="AG243" s="45">
        <v>10</v>
      </c>
      <c r="AH243" s="45">
        <f t="shared" si="46"/>
        <v>0</v>
      </c>
      <c r="AI243" s="45">
        <f t="shared" si="46"/>
        <v>9</v>
      </c>
      <c r="AJ243" s="45">
        <f t="shared" si="46"/>
        <v>7</v>
      </c>
      <c r="AK243" s="45">
        <f t="shared" si="46"/>
        <v>33</v>
      </c>
      <c r="AL243" s="45">
        <f t="shared" si="46"/>
        <v>17</v>
      </c>
      <c r="AM243" s="45">
        <f t="shared" si="47"/>
        <v>66</v>
      </c>
      <c r="AN243" s="45">
        <v>0</v>
      </c>
      <c r="AO243" s="45">
        <v>6</v>
      </c>
      <c r="AP243" s="45">
        <v>5</v>
      </c>
      <c r="AQ243" s="45">
        <v>23</v>
      </c>
      <c r="AR243" s="45">
        <v>10</v>
      </c>
      <c r="AS243" s="45">
        <v>44</v>
      </c>
      <c r="AT243" s="45">
        <v>0</v>
      </c>
      <c r="AU243" s="45">
        <v>1</v>
      </c>
      <c r="AV243" s="45">
        <v>1</v>
      </c>
      <c r="AW243" s="45">
        <v>9</v>
      </c>
      <c r="AX243" s="45">
        <v>7</v>
      </c>
      <c r="AY243" s="45">
        <v>18</v>
      </c>
    </row>
    <row r="244" spans="1:51" s="45" customFormat="1" ht="22.9" customHeight="1">
      <c r="A244" s="45" t="s">
        <v>35</v>
      </c>
      <c r="B244" s="45" t="s">
        <v>51</v>
      </c>
      <c r="C244" s="45" t="s">
        <v>9</v>
      </c>
      <c r="D244" s="45" t="s">
        <v>10</v>
      </c>
      <c r="E244" s="45" t="s">
        <v>26</v>
      </c>
      <c r="F244" s="45">
        <v>2</v>
      </c>
      <c r="G244" s="45" t="s">
        <v>32</v>
      </c>
      <c r="H244" s="45" t="s">
        <v>33</v>
      </c>
      <c r="I244" s="45" t="s">
        <v>29</v>
      </c>
      <c r="J244" s="46">
        <v>43598</v>
      </c>
      <c r="K244" s="47">
        <v>13</v>
      </c>
      <c r="L244" s="45">
        <v>5</v>
      </c>
      <c r="M244" s="47">
        <v>2019</v>
      </c>
      <c r="N244" s="48">
        <f t="shared" si="42"/>
        <v>43598.000220240065</v>
      </c>
      <c r="O244" s="46">
        <v>43603</v>
      </c>
      <c r="P244" s="47">
        <v>18</v>
      </c>
      <c r="Q244" s="45">
        <v>5</v>
      </c>
      <c r="R244" s="47">
        <v>2019</v>
      </c>
      <c r="S244" s="48">
        <f t="shared" si="43"/>
        <v>43603.000141582896</v>
      </c>
      <c r="T244" s="45">
        <v>0</v>
      </c>
      <c r="U244" s="45">
        <v>2</v>
      </c>
      <c r="V244" s="45">
        <v>3</v>
      </c>
      <c r="W244" s="45">
        <v>11</v>
      </c>
      <c r="X244" s="45">
        <v>12</v>
      </c>
      <c r="Y244" s="45">
        <f t="shared" si="44"/>
        <v>28</v>
      </c>
      <c r="Z244" s="45">
        <v>17</v>
      </c>
      <c r="AA244" s="45">
        <v>0</v>
      </c>
      <c r="AB244" s="45">
        <v>0</v>
      </c>
      <c r="AC244" s="45">
        <v>2</v>
      </c>
      <c r="AD244" s="45">
        <v>4</v>
      </c>
      <c r="AE244" s="45">
        <v>9</v>
      </c>
      <c r="AF244" s="45">
        <f t="shared" si="45"/>
        <v>15</v>
      </c>
      <c r="AG244" s="45">
        <v>9</v>
      </c>
      <c r="AH244" s="45">
        <f t="shared" si="46"/>
        <v>0</v>
      </c>
      <c r="AI244" s="45">
        <f t="shared" si="46"/>
        <v>2</v>
      </c>
      <c r="AJ244" s="45">
        <f t="shared" si="46"/>
        <v>5</v>
      </c>
      <c r="AK244" s="45">
        <f t="shared" si="46"/>
        <v>15</v>
      </c>
      <c r="AL244" s="45">
        <f t="shared" si="46"/>
        <v>21</v>
      </c>
      <c r="AM244" s="45">
        <f t="shared" si="47"/>
        <v>43</v>
      </c>
      <c r="AN244" s="45">
        <v>0</v>
      </c>
      <c r="AO244" s="45">
        <v>2</v>
      </c>
      <c r="AP244" s="45">
        <v>3</v>
      </c>
      <c r="AQ244" s="45">
        <v>9</v>
      </c>
      <c r="AR244" s="45">
        <v>12</v>
      </c>
      <c r="AS244" s="45">
        <v>26</v>
      </c>
      <c r="AT244" s="45">
        <v>0</v>
      </c>
      <c r="AU244" s="45">
        <v>2</v>
      </c>
      <c r="AV244" s="45">
        <v>4</v>
      </c>
      <c r="AW244" s="45">
        <v>10</v>
      </c>
      <c r="AX244" s="45">
        <v>8</v>
      </c>
      <c r="AY244" s="45">
        <v>24</v>
      </c>
    </row>
    <row r="245" spans="1:51" s="45" customFormat="1" ht="22.9" customHeight="1">
      <c r="A245" s="45" t="s">
        <v>35</v>
      </c>
      <c r="B245" s="45" t="s">
        <v>52</v>
      </c>
      <c r="C245" s="45" t="s">
        <v>9</v>
      </c>
      <c r="D245" s="45" t="s">
        <v>10</v>
      </c>
      <c r="E245" s="45" t="s">
        <v>26</v>
      </c>
      <c r="F245" s="45">
        <v>2</v>
      </c>
      <c r="G245" s="45" t="s">
        <v>32</v>
      </c>
      <c r="H245" s="45" t="s">
        <v>33</v>
      </c>
      <c r="I245" s="45" t="s">
        <v>29</v>
      </c>
      <c r="J245" s="46">
        <v>43598</v>
      </c>
      <c r="K245" s="47">
        <v>13</v>
      </c>
      <c r="L245" s="45">
        <v>5</v>
      </c>
      <c r="M245" s="47">
        <v>2019</v>
      </c>
      <c r="N245" s="48">
        <f t="shared" si="42"/>
        <v>43598.000220240065</v>
      </c>
      <c r="O245" s="46">
        <v>43603</v>
      </c>
      <c r="P245" s="47">
        <v>18</v>
      </c>
      <c r="Q245" s="45">
        <v>5</v>
      </c>
      <c r="R245" s="47">
        <v>2019</v>
      </c>
      <c r="S245" s="48">
        <f t="shared" si="43"/>
        <v>43603.000141582896</v>
      </c>
      <c r="T245" s="45">
        <v>0</v>
      </c>
      <c r="U245" s="45">
        <v>0</v>
      </c>
      <c r="V245" s="45">
        <v>1</v>
      </c>
      <c r="W245" s="45">
        <v>22</v>
      </c>
      <c r="X245" s="45">
        <v>10</v>
      </c>
      <c r="Y245" s="45">
        <f t="shared" si="44"/>
        <v>33</v>
      </c>
      <c r="Z245" s="45">
        <v>27</v>
      </c>
      <c r="AA245" s="45">
        <v>0</v>
      </c>
      <c r="AB245" s="45">
        <v>0</v>
      </c>
      <c r="AC245" s="45">
        <v>0</v>
      </c>
      <c r="AD245" s="45">
        <v>0</v>
      </c>
      <c r="AE245" s="45">
        <v>0</v>
      </c>
      <c r="AF245" s="45">
        <f t="shared" si="45"/>
        <v>0</v>
      </c>
      <c r="AG245" s="45">
        <v>0</v>
      </c>
      <c r="AH245" s="45">
        <f t="shared" si="46"/>
        <v>0</v>
      </c>
      <c r="AI245" s="45">
        <f t="shared" si="46"/>
        <v>0</v>
      </c>
      <c r="AJ245" s="45">
        <f t="shared" si="46"/>
        <v>1</v>
      </c>
      <c r="AK245" s="45">
        <f t="shared" si="46"/>
        <v>22</v>
      </c>
      <c r="AL245" s="45">
        <f t="shared" si="46"/>
        <v>10</v>
      </c>
      <c r="AM245" s="45">
        <f t="shared" si="47"/>
        <v>33</v>
      </c>
      <c r="AN245" s="45">
        <v>0</v>
      </c>
      <c r="AO245" s="45">
        <v>0</v>
      </c>
      <c r="AP245" s="45">
        <v>0</v>
      </c>
      <c r="AQ245" s="45">
        <v>17</v>
      </c>
      <c r="AR245" s="45">
        <v>10</v>
      </c>
      <c r="AS245" s="45">
        <v>27</v>
      </c>
      <c r="AT245" s="45">
        <v>0</v>
      </c>
      <c r="AU245" s="45">
        <v>0</v>
      </c>
      <c r="AV245" s="45">
        <v>0</v>
      </c>
      <c r="AW245" s="45">
        <v>10</v>
      </c>
      <c r="AX245" s="45">
        <v>10</v>
      </c>
      <c r="AY245" s="45">
        <v>20</v>
      </c>
    </row>
    <row r="246" spans="1:51" s="45" customFormat="1" ht="22.9" customHeight="1">
      <c r="A246" s="45" t="s">
        <v>38</v>
      </c>
      <c r="B246" s="45" t="s">
        <v>30</v>
      </c>
      <c r="C246" s="45" t="s">
        <v>9</v>
      </c>
      <c r="D246" s="45" t="s">
        <v>10</v>
      </c>
      <c r="E246" s="45" t="s">
        <v>26</v>
      </c>
      <c r="F246" s="45">
        <v>2</v>
      </c>
      <c r="G246" s="45" t="s">
        <v>27</v>
      </c>
      <c r="H246" s="45" t="s">
        <v>28</v>
      </c>
      <c r="I246" s="45" t="s">
        <v>29</v>
      </c>
      <c r="J246" s="46">
        <v>43605</v>
      </c>
      <c r="K246" s="47">
        <v>20</v>
      </c>
      <c r="L246" s="45">
        <v>5</v>
      </c>
      <c r="M246" s="47">
        <v>2019</v>
      </c>
      <c r="N246" s="48">
        <f t="shared" si="42"/>
        <v>43605.000220240065</v>
      </c>
      <c r="O246" s="46">
        <v>43610</v>
      </c>
      <c r="P246" s="47">
        <v>25</v>
      </c>
      <c r="Q246" s="45">
        <v>5</v>
      </c>
      <c r="R246" s="47">
        <v>2019</v>
      </c>
      <c r="S246" s="48">
        <f t="shared" si="43"/>
        <v>43610.000141582896</v>
      </c>
      <c r="T246" s="45">
        <v>0</v>
      </c>
      <c r="U246" s="45">
        <v>6</v>
      </c>
      <c r="V246" s="45">
        <v>12</v>
      </c>
      <c r="W246" s="45">
        <v>6</v>
      </c>
      <c r="X246" s="45">
        <v>18</v>
      </c>
      <c r="Y246" s="45">
        <f t="shared" si="44"/>
        <v>42</v>
      </c>
      <c r="Z246" s="45">
        <v>28</v>
      </c>
      <c r="AA246" s="45">
        <v>2</v>
      </c>
      <c r="AB246" s="45">
        <v>4</v>
      </c>
      <c r="AC246" s="45">
        <v>2</v>
      </c>
      <c r="AD246" s="45">
        <v>15</v>
      </c>
      <c r="AE246" s="45">
        <v>4</v>
      </c>
      <c r="AF246" s="45">
        <f t="shared" si="45"/>
        <v>27</v>
      </c>
      <c r="AG246" s="45">
        <v>15</v>
      </c>
      <c r="AH246" s="45">
        <f t="shared" si="46"/>
        <v>2</v>
      </c>
      <c r="AI246" s="45">
        <f t="shared" si="46"/>
        <v>10</v>
      </c>
      <c r="AJ246" s="45">
        <f t="shared" si="46"/>
        <v>14</v>
      </c>
      <c r="AK246" s="45">
        <f t="shared" si="46"/>
        <v>21</v>
      </c>
      <c r="AL246" s="45">
        <f t="shared" si="46"/>
        <v>22</v>
      </c>
      <c r="AM246" s="45">
        <f t="shared" si="47"/>
        <v>69</v>
      </c>
      <c r="AN246" s="45">
        <v>0</v>
      </c>
      <c r="AO246" s="45">
        <v>3</v>
      </c>
      <c r="AP246" s="45">
        <v>7</v>
      </c>
      <c r="AQ246" s="45">
        <v>15</v>
      </c>
      <c r="AR246" s="45">
        <v>18</v>
      </c>
      <c r="AS246" s="45">
        <v>43</v>
      </c>
      <c r="AT246" s="45">
        <v>0</v>
      </c>
      <c r="AU246" s="45">
        <v>0</v>
      </c>
      <c r="AV246" s="45">
        <v>0</v>
      </c>
      <c r="AW246" s="45">
        <v>0</v>
      </c>
      <c r="AX246" s="45">
        <v>1</v>
      </c>
      <c r="AY246" s="45">
        <v>1</v>
      </c>
    </row>
    <row r="247" spans="1:51" s="45" customFormat="1" ht="22.9" customHeight="1">
      <c r="A247" s="45" t="s">
        <v>38</v>
      </c>
      <c r="B247" s="45" t="s">
        <v>69</v>
      </c>
      <c r="C247" s="45" t="s">
        <v>9</v>
      </c>
      <c r="D247" s="45" t="s">
        <v>10</v>
      </c>
      <c r="E247" s="45" t="s">
        <v>26</v>
      </c>
      <c r="F247" s="45">
        <v>2</v>
      </c>
      <c r="G247" s="45" t="s">
        <v>27</v>
      </c>
      <c r="H247" s="45" t="s">
        <v>28</v>
      </c>
      <c r="I247" s="45" t="s">
        <v>29</v>
      </c>
      <c r="J247" s="46">
        <v>43605</v>
      </c>
      <c r="K247" s="47">
        <v>20</v>
      </c>
      <c r="L247" s="45">
        <v>5</v>
      </c>
      <c r="M247" s="47">
        <v>2019</v>
      </c>
      <c r="N247" s="48">
        <f t="shared" si="42"/>
        <v>43605.000220240065</v>
      </c>
      <c r="O247" s="46">
        <v>43610</v>
      </c>
      <c r="P247" s="47">
        <v>25</v>
      </c>
      <c r="Q247" s="45">
        <v>5</v>
      </c>
      <c r="R247" s="47">
        <v>2019</v>
      </c>
      <c r="S247" s="48">
        <f t="shared" si="43"/>
        <v>43610.000141582896</v>
      </c>
      <c r="T247" s="45">
        <v>0</v>
      </c>
      <c r="U247" s="45">
        <v>7</v>
      </c>
      <c r="V247" s="45">
        <v>7</v>
      </c>
      <c r="W247" s="45">
        <v>8</v>
      </c>
      <c r="X247" s="45">
        <v>19</v>
      </c>
      <c r="Y247" s="45">
        <f t="shared" si="44"/>
        <v>41</v>
      </c>
      <c r="Z247" s="45">
        <v>26</v>
      </c>
      <c r="AA247" s="45">
        <v>2</v>
      </c>
      <c r="AB247" s="45">
        <v>2</v>
      </c>
      <c r="AC247" s="45">
        <v>0</v>
      </c>
      <c r="AD247" s="45">
        <v>12</v>
      </c>
      <c r="AE247" s="45">
        <v>0</v>
      </c>
      <c r="AF247" s="45">
        <f t="shared" si="45"/>
        <v>16</v>
      </c>
      <c r="AG247" s="45">
        <v>10</v>
      </c>
      <c r="AH247" s="45">
        <f t="shared" si="46"/>
        <v>2</v>
      </c>
      <c r="AI247" s="45">
        <f t="shared" si="46"/>
        <v>9</v>
      </c>
      <c r="AJ247" s="45">
        <f t="shared" si="46"/>
        <v>7</v>
      </c>
      <c r="AK247" s="45">
        <f t="shared" si="46"/>
        <v>20</v>
      </c>
      <c r="AL247" s="45">
        <f t="shared" si="46"/>
        <v>19</v>
      </c>
      <c r="AM247" s="45">
        <f t="shared" si="47"/>
        <v>57</v>
      </c>
      <c r="AN247" s="45">
        <v>1</v>
      </c>
      <c r="AO247" s="45">
        <v>7</v>
      </c>
      <c r="AP247" s="45">
        <v>6</v>
      </c>
      <c r="AQ247" s="45">
        <v>19</v>
      </c>
      <c r="AR247" s="45">
        <v>18</v>
      </c>
      <c r="AS247" s="45">
        <v>51</v>
      </c>
      <c r="AT247" s="45">
        <v>0</v>
      </c>
      <c r="AU247" s="45">
        <v>0</v>
      </c>
      <c r="AV247" s="45">
        <v>4</v>
      </c>
      <c r="AW247" s="45">
        <v>5</v>
      </c>
      <c r="AX247" s="45">
        <v>8</v>
      </c>
      <c r="AY247" s="45">
        <v>17</v>
      </c>
    </row>
    <row r="248" spans="1:51" s="45" customFormat="1" ht="22.9" customHeight="1">
      <c r="A248" s="45" t="s">
        <v>38</v>
      </c>
      <c r="B248" s="45" t="s">
        <v>51</v>
      </c>
      <c r="C248" s="45" t="s">
        <v>9</v>
      </c>
      <c r="D248" s="45" t="s">
        <v>10</v>
      </c>
      <c r="E248" s="45" t="s">
        <v>26</v>
      </c>
      <c r="F248" s="45">
        <v>2</v>
      </c>
      <c r="G248" s="45" t="s">
        <v>32</v>
      </c>
      <c r="H248" s="45" t="s">
        <v>33</v>
      </c>
      <c r="I248" s="45" t="s">
        <v>29</v>
      </c>
      <c r="J248" s="46">
        <v>43605</v>
      </c>
      <c r="K248" s="47">
        <v>20</v>
      </c>
      <c r="L248" s="45">
        <v>5</v>
      </c>
      <c r="M248" s="47">
        <v>2019</v>
      </c>
      <c r="N248" s="48">
        <f t="shared" si="42"/>
        <v>43605.000220240065</v>
      </c>
      <c r="O248" s="46">
        <v>43610</v>
      </c>
      <c r="P248" s="47">
        <v>25</v>
      </c>
      <c r="Q248" s="45">
        <v>5</v>
      </c>
      <c r="R248" s="47">
        <v>2019</v>
      </c>
      <c r="S248" s="48">
        <f t="shared" si="43"/>
        <v>43610.000141582896</v>
      </c>
      <c r="T248" s="45">
        <v>0</v>
      </c>
      <c r="U248" s="45">
        <v>0</v>
      </c>
      <c r="V248" s="45">
        <v>3</v>
      </c>
      <c r="W248" s="45">
        <v>10</v>
      </c>
      <c r="X248" s="45">
        <v>7</v>
      </c>
      <c r="Y248" s="45">
        <f t="shared" si="44"/>
        <v>20</v>
      </c>
      <c r="Z248" s="45">
        <v>12</v>
      </c>
      <c r="AA248" s="45">
        <v>0</v>
      </c>
      <c r="AB248" s="45">
        <v>0</v>
      </c>
      <c r="AC248" s="45">
        <v>1</v>
      </c>
      <c r="AD248" s="45">
        <v>4</v>
      </c>
      <c r="AE248" s="45">
        <v>7</v>
      </c>
      <c r="AF248" s="45">
        <f t="shared" si="45"/>
        <v>12</v>
      </c>
      <c r="AG248" s="45">
        <v>5</v>
      </c>
      <c r="AH248" s="45">
        <f t="shared" si="46"/>
        <v>0</v>
      </c>
      <c r="AI248" s="45">
        <f t="shared" si="46"/>
        <v>0</v>
      </c>
      <c r="AJ248" s="45">
        <f t="shared" si="46"/>
        <v>4</v>
      </c>
      <c r="AK248" s="45">
        <f t="shared" si="46"/>
        <v>14</v>
      </c>
      <c r="AL248" s="45">
        <f t="shared" si="46"/>
        <v>14</v>
      </c>
      <c r="AM248" s="45">
        <f t="shared" si="47"/>
        <v>32</v>
      </c>
      <c r="AN248" s="45">
        <v>0</v>
      </c>
      <c r="AO248" s="45">
        <v>0</v>
      </c>
      <c r="AP248" s="45">
        <v>2</v>
      </c>
      <c r="AQ248" s="45">
        <v>7</v>
      </c>
      <c r="AR248" s="45">
        <v>8</v>
      </c>
      <c r="AS248" s="45">
        <v>17</v>
      </c>
      <c r="AT248" s="45">
        <v>0</v>
      </c>
      <c r="AU248" s="45">
        <v>0</v>
      </c>
      <c r="AV248" s="45">
        <v>2</v>
      </c>
      <c r="AW248" s="45">
        <v>12</v>
      </c>
      <c r="AX248" s="45">
        <v>6</v>
      </c>
      <c r="AY248" s="45">
        <v>20</v>
      </c>
    </row>
    <row r="249" spans="1:51" s="45" customFormat="1" ht="22.9" customHeight="1">
      <c r="A249" s="45" t="s">
        <v>38</v>
      </c>
      <c r="B249" s="45" t="s">
        <v>52</v>
      </c>
      <c r="C249" s="45" t="s">
        <v>9</v>
      </c>
      <c r="D249" s="45" t="s">
        <v>10</v>
      </c>
      <c r="E249" s="45" t="s">
        <v>26</v>
      </c>
      <c r="F249" s="45">
        <v>2</v>
      </c>
      <c r="G249" s="45" t="s">
        <v>32</v>
      </c>
      <c r="H249" s="45" t="s">
        <v>33</v>
      </c>
      <c r="I249" s="45" t="s">
        <v>29</v>
      </c>
      <c r="J249" s="46">
        <v>43605</v>
      </c>
      <c r="K249" s="47">
        <v>20</v>
      </c>
      <c r="L249" s="45">
        <v>5</v>
      </c>
      <c r="M249" s="47">
        <v>2019</v>
      </c>
      <c r="N249" s="48">
        <f t="shared" si="42"/>
        <v>43605.000220240065</v>
      </c>
      <c r="O249" s="46">
        <v>43610</v>
      </c>
      <c r="P249" s="47">
        <v>25</v>
      </c>
      <c r="Q249" s="45">
        <v>5</v>
      </c>
      <c r="R249" s="47">
        <v>2019</v>
      </c>
      <c r="S249" s="48">
        <f t="shared" si="43"/>
        <v>43610.000141582896</v>
      </c>
      <c r="T249" s="45">
        <v>0</v>
      </c>
      <c r="U249" s="45">
        <v>2</v>
      </c>
      <c r="V249" s="45">
        <v>7</v>
      </c>
      <c r="W249" s="45">
        <v>13</v>
      </c>
      <c r="X249" s="45">
        <v>13</v>
      </c>
      <c r="Y249" s="45">
        <f t="shared" si="44"/>
        <v>35</v>
      </c>
      <c r="Z249" s="45">
        <v>28</v>
      </c>
      <c r="AA249" s="45">
        <v>0</v>
      </c>
      <c r="AB249" s="45">
        <v>0</v>
      </c>
      <c r="AC249" s="45">
        <v>0</v>
      </c>
      <c r="AD249" s="45">
        <v>0</v>
      </c>
      <c r="AE249" s="45">
        <v>0</v>
      </c>
      <c r="AF249" s="45">
        <f t="shared" si="45"/>
        <v>0</v>
      </c>
      <c r="AG249" s="45">
        <v>0</v>
      </c>
      <c r="AH249" s="45">
        <f t="shared" si="46"/>
        <v>0</v>
      </c>
      <c r="AI249" s="45">
        <f t="shared" si="46"/>
        <v>2</v>
      </c>
      <c r="AJ249" s="45">
        <f t="shared" si="46"/>
        <v>7</v>
      </c>
      <c r="AK249" s="45">
        <f t="shared" si="46"/>
        <v>13</v>
      </c>
      <c r="AL249" s="45">
        <f t="shared" si="46"/>
        <v>13</v>
      </c>
      <c r="AM249" s="45">
        <f t="shared" si="47"/>
        <v>35</v>
      </c>
      <c r="AN249" s="45">
        <v>0</v>
      </c>
      <c r="AO249" s="45">
        <v>0</v>
      </c>
      <c r="AP249" s="45">
        <v>4</v>
      </c>
      <c r="AQ249" s="45">
        <v>12</v>
      </c>
      <c r="AR249" s="45">
        <v>12</v>
      </c>
      <c r="AS249" s="45">
        <v>28</v>
      </c>
      <c r="AT249" s="45">
        <v>0</v>
      </c>
      <c r="AU249" s="45">
        <v>0</v>
      </c>
      <c r="AV249" s="45">
        <v>3</v>
      </c>
      <c r="AW249" s="45">
        <v>11</v>
      </c>
      <c r="AX249" s="45">
        <v>7</v>
      </c>
      <c r="AY249" s="45">
        <v>21</v>
      </c>
    </row>
    <row r="250" spans="1:51" s="45" customFormat="1" ht="22.9" customHeight="1">
      <c r="A250" s="45" t="s">
        <v>38</v>
      </c>
      <c r="B250" s="45" t="s">
        <v>4697</v>
      </c>
      <c r="C250" s="45" t="s">
        <v>9</v>
      </c>
      <c r="D250" s="45" t="s">
        <v>10</v>
      </c>
      <c r="E250" s="45" t="s">
        <v>26</v>
      </c>
      <c r="F250" s="45">
        <v>2</v>
      </c>
      <c r="G250" s="45" t="s">
        <v>4698</v>
      </c>
      <c r="H250" s="45" t="s">
        <v>4699</v>
      </c>
      <c r="I250" s="45" t="s">
        <v>58</v>
      </c>
      <c r="J250" s="46">
        <v>43605</v>
      </c>
      <c r="K250" s="47">
        <v>20</v>
      </c>
      <c r="L250" s="45">
        <v>5</v>
      </c>
      <c r="M250" s="47">
        <v>2019</v>
      </c>
      <c r="N250" s="48">
        <f t="shared" si="42"/>
        <v>43605.000220240065</v>
      </c>
      <c r="O250" s="46">
        <v>43609</v>
      </c>
      <c r="P250" s="47">
        <v>24</v>
      </c>
      <c r="Q250" s="45">
        <v>5</v>
      </c>
      <c r="R250" s="47">
        <v>2019</v>
      </c>
      <c r="S250" s="48">
        <f t="shared" si="43"/>
        <v>43609.000141582896</v>
      </c>
      <c r="T250" s="45">
        <v>7</v>
      </c>
      <c r="U250" s="45">
        <v>8</v>
      </c>
      <c r="V250" s="45">
        <v>15</v>
      </c>
      <c r="W250" s="45">
        <v>20</v>
      </c>
      <c r="X250" s="45">
        <v>35</v>
      </c>
      <c r="Y250" s="45">
        <f t="shared" si="44"/>
        <v>85</v>
      </c>
      <c r="Z250" s="45">
        <v>72</v>
      </c>
      <c r="AA250" s="45">
        <v>5</v>
      </c>
      <c r="AB250" s="45">
        <v>5</v>
      </c>
      <c r="AC250" s="45">
        <v>9</v>
      </c>
      <c r="AD250" s="45">
        <v>9</v>
      </c>
      <c r="AE250" s="45">
        <v>7</v>
      </c>
      <c r="AF250" s="45">
        <f t="shared" si="45"/>
        <v>35</v>
      </c>
      <c r="AG250" s="45">
        <v>23</v>
      </c>
      <c r="AH250" s="45">
        <f t="shared" si="46"/>
        <v>12</v>
      </c>
      <c r="AI250" s="45">
        <f t="shared" si="46"/>
        <v>13</v>
      </c>
      <c r="AJ250" s="45">
        <f t="shared" si="46"/>
        <v>24</v>
      </c>
      <c r="AK250" s="45">
        <f t="shared" si="46"/>
        <v>29</v>
      </c>
      <c r="AL250" s="45">
        <f t="shared" si="46"/>
        <v>42</v>
      </c>
      <c r="AM250" s="45">
        <f t="shared" si="47"/>
        <v>120</v>
      </c>
      <c r="AN250" s="45">
        <v>6</v>
      </c>
      <c r="AO250" s="45">
        <v>7</v>
      </c>
      <c r="AP250" s="45">
        <v>20</v>
      </c>
      <c r="AQ250" s="45">
        <v>25</v>
      </c>
      <c r="AR250" s="45">
        <v>37</v>
      </c>
      <c r="AS250" s="45">
        <v>95</v>
      </c>
      <c r="AT250" s="45">
        <v>0</v>
      </c>
      <c r="AU250" s="45">
        <v>0</v>
      </c>
      <c r="AV250" s="45">
        <v>2</v>
      </c>
      <c r="AW250" s="45">
        <v>8</v>
      </c>
      <c r="AX250" s="45">
        <v>10</v>
      </c>
      <c r="AY250" s="45">
        <v>20</v>
      </c>
    </row>
    <row r="251" spans="1:51" s="45" customFormat="1" ht="22.9" customHeight="1">
      <c r="A251" s="45" t="s">
        <v>38</v>
      </c>
      <c r="B251" s="45" t="s">
        <v>4700</v>
      </c>
      <c r="C251" s="45" t="s">
        <v>9</v>
      </c>
      <c r="D251" s="45" t="s">
        <v>10</v>
      </c>
      <c r="E251" s="45" t="s">
        <v>26</v>
      </c>
      <c r="F251" s="45">
        <v>2</v>
      </c>
      <c r="G251" s="45" t="s">
        <v>4698</v>
      </c>
      <c r="H251" s="45" t="s">
        <v>4699</v>
      </c>
      <c r="I251" s="45" t="s">
        <v>58</v>
      </c>
      <c r="J251" s="46">
        <v>43605</v>
      </c>
      <c r="K251" s="47">
        <v>20</v>
      </c>
      <c r="L251" s="45">
        <v>5</v>
      </c>
      <c r="M251" s="47">
        <v>2019</v>
      </c>
      <c r="N251" s="48">
        <f t="shared" si="42"/>
        <v>43605.000220240065</v>
      </c>
      <c r="O251" s="46">
        <v>43609</v>
      </c>
      <c r="P251" s="47">
        <v>24</v>
      </c>
      <c r="Q251" s="45">
        <v>5</v>
      </c>
      <c r="R251" s="47">
        <v>2019</v>
      </c>
      <c r="S251" s="48">
        <f t="shared" si="43"/>
        <v>43609.000141582896</v>
      </c>
      <c r="T251" s="45">
        <v>5</v>
      </c>
      <c r="U251" s="45">
        <v>5</v>
      </c>
      <c r="V251" s="45">
        <v>13</v>
      </c>
      <c r="W251" s="45">
        <v>16</v>
      </c>
      <c r="X251" s="45">
        <v>24</v>
      </c>
      <c r="Y251" s="45">
        <f t="shared" si="44"/>
        <v>63</v>
      </c>
      <c r="Z251" s="45">
        <v>54</v>
      </c>
      <c r="AA251" s="45">
        <v>1</v>
      </c>
      <c r="AB251" s="45">
        <v>3</v>
      </c>
      <c r="AC251" s="45">
        <v>7</v>
      </c>
      <c r="AD251" s="45">
        <v>7</v>
      </c>
      <c r="AE251" s="45">
        <v>6</v>
      </c>
      <c r="AF251" s="45">
        <f t="shared" si="45"/>
        <v>24</v>
      </c>
      <c r="AG251" s="45">
        <v>21</v>
      </c>
      <c r="AH251" s="45">
        <f t="shared" si="46"/>
        <v>6</v>
      </c>
      <c r="AI251" s="45">
        <f t="shared" si="46"/>
        <v>8</v>
      </c>
      <c r="AJ251" s="45">
        <f t="shared" si="46"/>
        <v>20</v>
      </c>
      <c r="AK251" s="45">
        <f t="shared" si="46"/>
        <v>23</v>
      </c>
      <c r="AL251" s="45">
        <f t="shared" si="46"/>
        <v>30</v>
      </c>
      <c r="AM251" s="45">
        <f t="shared" si="47"/>
        <v>87</v>
      </c>
      <c r="AN251" s="45">
        <v>4</v>
      </c>
      <c r="AO251" s="45">
        <v>4</v>
      </c>
      <c r="AP251" s="45">
        <v>18</v>
      </c>
      <c r="AQ251" s="45">
        <v>21</v>
      </c>
      <c r="AR251" s="45">
        <v>28</v>
      </c>
      <c r="AS251" s="45">
        <v>75</v>
      </c>
      <c r="AT251" s="45">
        <v>0</v>
      </c>
      <c r="AU251" s="45">
        <v>1</v>
      </c>
      <c r="AV251" s="45">
        <v>2</v>
      </c>
      <c r="AW251" s="45">
        <v>9</v>
      </c>
      <c r="AX251" s="45">
        <v>9</v>
      </c>
      <c r="AY251" s="45">
        <v>21</v>
      </c>
    </row>
    <row r="252" spans="1:51" s="45" customFormat="1" ht="22.9" customHeight="1">
      <c r="A252" s="45" t="s">
        <v>49</v>
      </c>
      <c r="B252" s="45" t="s">
        <v>30</v>
      </c>
      <c r="C252" s="45" t="s">
        <v>9</v>
      </c>
      <c r="D252" s="45" t="s">
        <v>10</v>
      </c>
      <c r="E252" s="45" t="s">
        <v>26</v>
      </c>
      <c r="F252" s="45">
        <v>2</v>
      </c>
      <c r="G252" s="45" t="s">
        <v>27</v>
      </c>
      <c r="H252" s="45" t="s">
        <v>28</v>
      </c>
      <c r="I252" s="45" t="s">
        <v>29</v>
      </c>
      <c r="J252" s="46">
        <v>43612</v>
      </c>
      <c r="K252" s="47">
        <v>27</v>
      </c>
      <c r="L252" s="45">
        <v>5</v>
      </c>
      <c r="M252" s="47">
        <v>2019</v>
      </c>
      <c r="N252" s="48">
        <f t="shared" si="42"/>
        <v>43612.000220240065</v>
      </c>
      <c r="O252" s="46">
        <v>43616</v>
      </c>
      <c r="P252" s="47">
        <v>31</v>
      </c>
      <c r="Q252" s="45">
        <v>5</v>
      </c>
      <c r="R252" s="47">
        <v>2019</v>
      </c>
      <c r="S252" s="48">
        <f t="shared" si="43"/>
        <v>43616.000141582896</v>
      </c>
      <c r="T252" s="45">
        <v>0</v>
      </c>
      <c r="U252" s="45">
        <v>2</v>
      </c>
      <c r="V252" s="45">
        <v>3</v>
      </c>
      <c r="W252" s="45">
        <v>11</v>
      </c>
      <c r="X252" s="45">
        <v>6</v>
      </c>
      <c r="Y252" s="45">
        <f t="shared" si="44"/>
        <v>22</v>
      </c>
      <c r="Z252" s="45">
        <v>17</v>
      </c>
      <c r="AA252" s="45">
        <v>0</v>
      </c>
      <c r="AB252" s="45">
        <v>0</v>
      </c>
      <c r="AC252" s="45">
        <v>0</v>
      </c>
      <c r="AD252" s="45">
        <v>3</v>
      </c>
      <c r="AE252" s="45">
        <v>2</v>
      </c>
      <c r="AF252" s="45">
        <f t="shared" si="45"/>
        <v>5</v>
      </c>
      <c r="AG252" s="45">
        <v>3</v>
      </c>
      <c r="AH252" s="45">
        <f t="shared" si="46"/>
        <v>0</v>
      </c>
      <c r="AI252" s="45">
        <f t="shared" si="46"/>
        <v>2</v>
      </c>
      <c r="AJ252" s="45">
        <f t="shared" si="46"/>
        <v>3</v>
      </c>
      <c r="AK252" s="45">
        <f t="shared" si="46"/>
        <v>14</v>
      </c>
      <c r="AL252" s="45">
        <f t="shared" si="46"/>
        <v>8</v>
      </c>
      <c r="AM252" s="45">
        <f t="shared" si="47"/>
        <v>27</v>
      </c>
      <c r="AN252" s="45">
        <v>0</v>
      </c>
      <c r="AO252" s="45">
        <v>1</v>
      </c>
      <c r="AP252" s="45">
        <v>1</v>
      </c>
      <c r="AQ252" s="45">
        <v>11</v>
      </c>
      <c r="AR252" s="45">
        <v>7</v>
      </c>
      <c r="AS252" s="45">
        <v>20</v>
      </c>
      <c r="AT252" s="45">
        <v>0</v>
      </c>
      <c r="AU252" s="45">
        <v>0</v>
      </c>
      <c r="AV252" s="45">
        <v>0</v>
      </c>
      <c r="AW252" s="45">
        <v>2</v>
      </c>
      <c r="AX252" s="45">
        <v>2</v>
      </c>
      <c r="AY252" s="45">
        <v>4</v>
      </c>
    </row>
    <row r="253" spans="1:51" s="45" customFormat="1" ht="22.9" customHeight="1">
      <c r="A253" s="45" t="s">
        <v>49</v>
      </c>
      <c r="B253" s="45" t="s">
        <v>69</v>
      </c>
      <c r="C253" s="45" t="s">
        <v>9</v>
      </c>
      <c r="D253" s="45" t="s">
        <v>10</v>
      </c>
      <c r="E253" s="45" t="s">
        <v>26</v>
      </c>
      <c r="F253" s="45">
        <v>2</v>
      </c>
      <c r="G253" s="45" t="s">
        <v>27</v>
      </c>
      <c r="H253" s="45" t="s">
        <v>28</v>
      </c>
      <c r="I253" s="45" t="s">
        <v>29</v>
      </c>
      <c r="J253" s="46">
        <v>43612</v>
      </c>
      <c r="K253" s="47">
        <v>27</v>
      </c>
      <c r="L253" s="45">
        <v>5</v>
      </c>
      <c r="M253" s="47">
        <v>2019</v>
      </c>
      <c r="N253" s="48">
        <f t="shared" si="42"/>
        <v>43612.000220240065</v>
      </c>
      <c r="O253" s="46">
        <v>43616</v>
      </c>
      <c r="P253" s="47">
        <v>31</v>
      </c>
      <c r="Q253" s="45">
        <v>5</v>
      </c>
      <c r="R253" s="47">
        <v>2019</v>
      </c>
      <c r="S253" s="48">
        <f t="shared" si="43"/>
        <v>43616.000141582896</v>
      </c>
      <c r="T253" s="45">
        <v>0</v>
      </c>
      <c r="U253" s="45">
        <v>1</v>
      </c>
      <c r="V253" s="45">
        <v>1</v>
      </c>
      <c r="W253" s="45">
        <v>9</v>
      </c>
      <c r="X253" s="45">
        <v>5</v>
      </c>
      <c r="Y253" s="45">
        <f t="shared" si="44"/>
        <v>16</v>
      </c>
      <c r="Z253" s="45">
        <v>14</v>
      </c>
      <c r="AA253" s="45">
        <v>0</v>
      </c>
      <c r="AB253" s="45">
        <v>0</v>
      </c>
      <c r="AC253" s="45">
        <v>0</v>
      </c>
      <c r="AD253" s="45">
        <v>4</v>
      </c>
      <c r="AE253" s="45">
        <v>3</v>
      </c>
      <c r="AF253" s="45">
        <f t="shared" si="45"/>
        <v>7</v>
      </c>
      <c r="AG253" s="45">
        <v>5</v>
      </c>
      <c r="AH253" s="45">
        <f t="shared" si="46"/>
        <v>0</v>
      </c>
      <c r="AI253" s="45">
        <f t="shared" si="46"/>
        <v>1</v>
      </c>
      <c r="AJ253" s="45">
        <f t="shared" si="46"/>
        <v>1</v>
      </c>
      <c r="AK253" s="45">
        <f t="shared" si="46"/>
        <v>13</v>
      </c>
      <c r="AL253" s="45">
        <f t="shared" si="46"/>
        <v>8</v>
      </c>
      <c r="AM253" s="45">
        <f t="shared" si="47"/>
        <v>23</v>
      </c>
      <c r="AN253" s="45">
        <v>0</v>
      </c>
      <c r="AO253" s="45">
        <v>0</v>
      </c>
      <c r="AP253" s="45">
        <v>0</v>
      </c>
      <c r="AQ253" s="45">
        <v>12</v>
      </c>
      <c r="AR253" s="45">
        <v>7</v>
      </c>
      <c r="AS253" s="45">
        <v>19</v>
      </c>
      <c r="AT253" s="45">
        <v>0</v>
      </c>
      <c r="AU253" s="45">
        <v>0</v>
      </c>
      <c r="AV253" s="45">
        <v>0</v>
      </c>
      <c r="AW253" s="45">
        <v>1</v>
      </c>
      <c r="AX253" s="45">
        <v>3</v>
      </c>
      <c r="AY253" s="45">
        <v>4</v>
      </c>
    </row>
    <row r="254" spans="1:51" s="45" customFormat="1" ht="22.9" customHeight="1">
      <c r="A254" s="45" t="s">
        <v>49</v>
      </c>
      <c r="B254" s="45" t="s">
        <v>51</v>
      </c>
      <c r="C254" s="45" t="s">
        <v>9</v>
      </c>
      <c r="D254" s="45" t="s">
        <v>10</v>
      </c>
      <c r="E254" s="45" t="s">
        <v>26</v>
      </c>
      <c r="F254" s="45">
        <v>2</v>
      </c>
      <c r="G254" s="45" t="s">
        <v>32</v>
      </c>
      <c r="H254" s="45" t="s">
        <v>33</v>
      </c>
      <c r="I254" s="45" t="s">
        <v>29</v>
      </c>
      <c r="J254" s="46">
        <v>43612</v>
      </c>
      <c r="K254" s="47">
        <v>27</v>
      </c>
      <c r="L254" s="45">
        <v>5</v>
      </c>
      <c r="M254" s="47">
        <v>2019</v>
      </c>
      <c r="N254" s="48">
        <f t="shared" si="42"/>
        <v>43612.000220240065</v>
      </c>
      <c r="O254" s="46">
        <v>43616</v>
      </c>
      <c r="P254" s="47">
        <v>31</v>
      </c>
      <c r="Q254" s="45">
        <v>5</v>
      </c>
      <c r="R254" s="47">
        <v>2019</v>
      </c>
      <c r="S254" s="48">
        <f t="shared" si="43"/>
        <v>43616.000141582896</v>
      </c>
      <c r="T254" s="45">
        <v>0</v>
      </c>
      <c r="U254" s="45">
        <v>0</v>
      </c>
      <c r="V254" s="45">
        <v>2</v>
      </c>
      <c r="W254" s="45">
        <v>7</v>
      </c>
      <c r="X254" s="45">
        <v>7</v>
      </c>
      <c r="Y254" s="45">
        <f t="shared" si="44"/>
        <v>16</v>
      </c>
      <c r="Z254" s="45">
        <v>11</v>
      </c>
      <c r="AA254" s="45">
        <v>0</v>
      </c>
      <c r="AB254" s="45">
        <v>0</v>
      </c>
      <c r="AC254" s="45">
        <v>0</v>
      </c>
      <c r="AD254" s="45">
        <v>3</v>
      </c>
      <c r="AE254" s="45">
        <v>1</v>
      </c>
      <c r="AF254" s="45">
        <f t="shared" si="45"/>
        <v>4</v>
      </c>
      <c r="AG254" s="45">
        <v>3</v>
      </c>
      <c r="AH254" s="45">
        <f t="shared" ref="AH254:AL255" si="48">T254+AA254</f>
        <v>0</v>
      </c>
      <c r="AI254" s="45">
        <f t="shared" si="48"/>
        <v>0</v>
      </c>
      <c r="AJ254" s="45">
        <f t="shared" si="48"/>
        <v>2</v>
      </c>
      <c r="AK254" s="45">
        <f t="shared" si="48"/>
        <v>10</v>
      </c>
      <c r="AL254" s="45">
        <f t="shared" si="48"/>
        <v>8</v>
      </c>
      <c r="AM254" s="45">
        <f t="shared" si="47"/>
        <v>20</v>
      </c>
      <c r="AN254" s="45">
        <v>0</v>
      </c>
      <c r="AO254" s="45">
        <v>0</v>
      </c>
      <c r="AP254" s="45">
        <v>1</v>
      </c>
      <c r="AQ254" s="45">
        <v>7</v>
      </c>
      <c r="AR254" s="45">
        <v>5</v>
      </c>
      <c r="AS254" s="45">
        <v>13</v>
      </c>
      <c r="AT254" s="45">
        <v>0</v>
      </c>
      <c r="AU254" s="45">
        <v>0</v>
      </c>
      <c r="AV254" s="45">
        <v>0</v>
      </c>
      <c r="AW254" s="45">
        <v>2</v>
      </c>
      <c r="AX254" s="45">
        <v>2</v>
      </c>
      <c r="AY254" s="45">
        <v>4</v>
      </c>
    </row>
    <row r="255" spans="1:51" s="45" customFormat="1" ht="22.9" customHeight="1">
      <c r="A255" s="45" t="s">
        <v>49</v>
      </c>
      <c r="B255" s="45" t="s">
        <v>52</v>
      </c>
      <c r="C255" s="45" t="s">
        <v>9</v>
      </c>
      <c r="D255" s="45" t="s">
        <v>10</v>
      </c>
      <c r="E255" s="45" t="s">
        <v>26</v>
      </c>
      <c r="F255" s="45">
        <v>2</v>
      </c>
      <c r="G255" s="45" t="s">
        <v>32</v>
      </c>
      <c r="H255" s="45" t="s">
        <v>33</v>
      </c>
      <c r="I255" s="45" t="s">
        <v>29</v>
      </c>
      <c r="J255" s="46">
        <v>43612</v>
      </c>
      <c r="K255" s="47">
        <v>27</v>
      </c>
      <c r="L255" s="45">
        <v>5</v>
      </c>
      <c r="M255" s="47">
        <v>2019</v>
      </c>
      <c r="N255" s="48">
        <f t="shared" si="42"/>
        <v>43612.000220240065</v>
      </c>
      <c r="O255" s="46">
        <v>43616</v>
      </c>
      <c r="P255" s="47">
        <v>31</v>
      </c>
      <c r="Q255" s="45">
        <v>5</v>
      </c>
      <c r="R255" s="47">
        <v>2019</v>
      </c>
      <c r="S255" s="48">
        <f t="shared" si="43"/>
        <v>43616.000141582896</v>
      </c>
      <c r="T255" s="45">
        <v>0</v>
      </c>
      <c r="U255" s="45">
        <v>0</v>
      </c>
      <c r="V255" s="45">
        <v>1</v>
      </c>
      <c r="W255" s="45">
        <v>9</v>
      </c>
      <c r="X255" s="45">
        <v>11</v>
      </c>
      <c r="Y255" s="45">
        <f t="shared" si="44"/>
        <v>21</v>
      </c>
      <c r="Z255" s="45">
        <v>17</v>
      </c>
      <c r="AA255" s="45">
        <v>0</v>
      </c>
      <c r="AB255" s="45">
        <v>0</v>
      </c>
      <c r="AC255" s="45">
        <v>0</v>
      </c>
      <c r="AD255" s="45">
        <v>0</v>
      </c>
      <c r="AE255" s="45">
        <v>0</v>
      </c>
      <c r="AF255" s="45">
        <f t="shared" si="45"/>
        <v>0</v>
      </c>
      <c r="AG255" s="45">
        <v>0</v>
      </c>
      <c r="AH255" s="45">
        <f t="shared" si="48"/>
        <v>0</v>
      </c>
      <c r="AI255" s="45">
        <f t="shared" si="48"/>
        <v>0</v>
      </c>
      <c r="AJ255" s="45">
        <f t="shared" si="48"/>
        <v>1</v>
      </c>
      <c r="AK255" s="45">
        <f t="shared" si="48"/>
        <v>9</v>
      </c>
      <c r="AL255" s="45">
        <f t="shared" si="48"/>
        <v>11</v>
      </c>
      <c r="AM255" s="45">
        <f t="shared" si="47"/>
        <v>21</v>
      </c>
      <c r="AN255" s="45">
        <v>0</v>
      </c>
      <c r="AO255" s="45">
        <v>0</v>
      </c>
      <c r="AP255" s="45">
        <v>1</v>
      </c>
      <c r="AQ255" s="45">
        <v>7</v>
      </c>
      <c r="AR255" s="45">
        <v>9</v>
      </c>
      <c r="AS255" s="45">
        <v>17</v>
      </c>
      <c r="AT255" s="45">
        <v>0</v>
      </c>
      <c r="AU255" s="45">
        <v>0</v>
      </c>
      <c r="AV255" s="45">
        <v>1</v>
      </c>
      <c r="AW255" s="45">
        <v>2</v>
      </c>
      <c r="AX255" s="45">
        <v>2</v>
      </c>
      <c r="AY255" s="45">
        <v>5</v>
      </c>
    </row>
  </sheetData>
  <autoFilter ref="A2:AS145" xr:uid="{00000000-0009-0000-0000-000000000000}"/>
  <mergeCells count="4">
    <mergeCell ref="AA1:AG1"/>
    <mergeCell ref="AN1:AS1"/>
    <mergeCell ref="K1:N1"/>
    <mergeCell ref="P1:S1"/>
  </mergeCells>
  <dataValidations count="8">
    <dataValidation type="list" allowBlank="1" showInputMessage="1" showErrorMessage="1" sqref="C2:C1048576" xr:uid="{00000000-0002-0000-0000-000000000000}">
      <formula1>Region</formula1>
    </dataValidation>
    <dataValidation type="list" allowBlank="1" showInputMessage="1" showErrorMessage="1" sqref="E3:E1048576" xr:uid="{00000000-0002-0000-0000-000001000000}">
      <formula1>LGA</formula1>
    </dataValidation>
    <dataValidation type="list" allowBlank="1" showInputMessage="1" showErrorMessage="1" sqref="F166:F197 F210:F233 F256:F1048576" xr:uid="{00000000-0002-0000-0000-000002000000}">
      <formula1>Ward</formula1>
    </dataValidation>
    <dataValidation type="whole" allowBlank="1" showInputMessage="1" showErrorMessage="1" sqref="K3:K1048576 P3:P1048576" xr:uid="{00000000-0002-0000-0000-000003000000}">
      <formula1>1</formula1>
      <formula2>31</formula2>
    </dataValidation>
    <dataValidation type="whole" allowBlank="1" showInputMessage="1" showErrorMessage="1" sqref="L3:L1048576 Q3:Q1048576" xr:uid="{00000000-0002-0000-0000-000004000000}">
      <formula1>1</formula1>
      <formula2>12</formula2>
    </dataValidation>
    <dataValidation type="whole" allowBlank="1" showInputMessage="1" showErrorMessage="1" sqref="M3:M1048576 R3:R1048576" xr:uid="{00000000-0002-0000-0000-000005000000}">
      <formula1>2017</formula1>
      <formula2>2020</formula2>
    </dataValidation>
    <dataValidation type="whole" allowBlank="1" showInputMessage="1" showErrorMessage="1" sqref="T3:AS1048576" xr:uid="{00000000-0002-0000-0000-000006000000}">
      <formula1>0</formula1>
      <formula2>10000</formula2>
    </dataValidation>
    <dataValidation type="list" allowBlank="1" showInputMessage="1" showErrorMessage="1" sqref="F3:F165 F198:F209 F234:F255" xr:uid="{00000000-0002-0000-0000-000007000000}">
      <formula1>Ward2</formula1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000-000008000000}">
          <x14:formula1>
            <xm:f>'Lists (DO NOT TOUCH)'!$C$2:$C$38</xm:f>
          </x14:formula1>
          <xm:sqref>D2:D197 D210:D233 D256:D1048576</xm:sqref>
        </x14:dataValidation>
        <x14:dataValidation type="list" allowBlank="1" showInputMessage="1" showErrorMessage="1" xr:uid="{00000000-0002-0000-0000-000009000000}">
          <x14:formula1>
            <xm:f>'Lists (DO NOT TOUCH)'!$F$2:$F$5</xm:f>
          </x14:formula1>
          <xm:sqref>I3:I106 I166:I197 I210:I233 I256:I1048576</xm:sqref>
        </x14:dataValidation>
        <x14:dataValidation type="list" allowBlank="1" showInputMessage="1" showErrorMessage="1" xr:uid="{00000000-0002-0000-0000-00000A000000}">
          <x14:formula1>
            <xm:f>'C:\Users\HAMZA IBRAHIM\Downloads\[Data Cleaning A360 Nigeria Edo...............xlsx]Lists (DO NOT TOUCH)'!#REF!</xm:f>
          </x14:formula1>
          <xm:sqref>I107:I110</xm:sqref>
        </x14:dataValidation>
        <x14:dataValidation type="list" allowBlank="1" showInputMessage="1" showErrorMessage="1" xr:uid="{00000000-0002-0000-0000-00000B000000}">
          <x14:formula1>
            <xm:f>'C:\Users\HAMZA IBRAHIM\Downloads\[Data Cleaning A360 Nigeria Edo.............. (2).xlsx]Lists (DO NOT TOUCH)'!#REF!</xm:f>
          </x14:formula1>
          <xm:sqref>I111:I165 I198:I209 D198:D209</xm:sqref>
        </x14:dataValidation>
        <x14:dataValidation type="list" allowBlank="1" showInputMessage="1" showErrorMessage="1" xr:uid="{00000000-0002-0000-0000-00000C000000}">
          <x14:formula1>
            <xm:f>'[Data Cleaning A360 Nigeria Edo CLEANED.. (6).xlsx]Lists (DO NOT TOUCH)'!#REF!</xm:f>
          </x14:formula1>
          <xm:sqref>I234:I255 D234:D255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445BF-300E-417C-9B3D-A165DB12791A}">
  <sheetPr filterMode="1"/>
  <dimension ref="A1:Z3477"/>
  <sheetViews>
    <sheetView topLeftCell="F1" zoomScale="85" zoomScaleNormal="85" workbookViewId="0">
      <pane ySplit="1" topLeftCell="A2" activePane="bottomLeft" state="frozen"/>
      <selection pane="bottomLeft" activeCell="H4" sqref="H4"/>
    </sheetView>
  </sheetViews>
  <sheetFormatPr defaultColWidth="8.7109375" defaultRowHeight="22.9" customHeight="1"/>
  <cols>
    <col min="1" max="1" width="13.7109375" style="80" customWidth="1"/>
    <col min="2" max="2" width="17.7109375" style="80" customWidth="1"/>
    <col min="3" max="3" width="13.7109375" style="80" customWidth="1"/>
    <col min="4" max="4" width="16.28515625" style="80" customWidth="1"/>
    <col min="5" max="5" width="11" style="80" customWidth="1"/>
    <col min="6" max="7" width="21.28515625" style="80" customWidth="1"/>
    <col min="8" max="8" width="16.28515625" style="80" customWidth="1"/>
    <col min="9" max="9" width="12.7109375" style="80" customWidth="1"/>
    <col min="10" max="10" width="8.7109375" style="80" customWidth="1"/>
    <col min="11" max="11" width="8.28515625" style="80" customWidth="1"/>
    <col min="12" max="12" width="9.28515625" style="80" customWidth="1"/>
    <col min="13" max="13" width="16.28515625" style="27" customWidth="1"/>
    <col min="14" max="14" width="24.28515625" style="80" customWidth="1"/>
    <col min="15" max="15" width="19.7109375" style="80" customWidth="1"/>
    <col min="16" max="16" width="10" style="80" customWidth="1"/>
    <col min="17" max="17" width="16.7109375" style="80" customWidth="1"/>
    <col min="18" max="18" width="13.28515625" style="80" customWidth="1"/>
    <col min="19" max="19" width="14" style="80" customWidth="1"/>
    <col min="20" max="20" width="18.28515625" style="80" customWidth="1"/>
    <col min="21" max="21" width="16.28515625" style="80" customWidth="1"/>
    <col min="22" max="22" width="30" style="80" customWidth="1"/>
    <col min="23" max="23" width="18" style="80" customWidth="1"/>
    <col min="24" max="24" width="11.28515625" style="80" customWidth="1"/>
    <col min="25" max="25" width="11" style="80" customWidth="1"/>
    <col min="26" max="26" width="10.28515625" style="79" customWidth="1"/>
    <col min="27" max="16384" width="8.7109375" style="79"/>
  </cols>
  <sheetData>
    <row r="1" spans="1:26" s="78" customFormat="1" ht="22.9" customHeight="1">
      <c r="A1" s="77" t="s">
        <v>7</v>
      </c>
      <c r="B1" s="77" t="s">
        <v>84</v>
      </c>
      <c r="C1" s="77" t="s">
        <v>85</v>
      </c>
      <c r="D1" s="77" t="s">
        <v>11</v>
      </c>
      <c r="E1" s="77" t="s">
        <v>12</v>
      </c>
      <c r="F1" s="77" t="s">
        <v>13</v>
      </c>
      <c r="G1" s="77" t="s">
        <v>14</v>
      </c>
      <c r="H1" s="77" t="s">
        <v>15</v>
      </c>
      <c r="I1" s="77" t="s">
        <v>10759</v>
      </c>
      <c r="J1" s="77" t="s">
        <v>16</v>
      </c>
      <c r="K1" s="77" t="s">
        <v>17</v>
      </c>
      <c r="L1" s="77" t="s">
        <v>18</v>
      </c>
      <c r="M1" s="30" t="s">
        <v>19</v>
      </c>
      <c r="N1" s="77" t="s">
        <v>86</v>
      </c>
      <c r="O1" s="77" t="s">
        <v>87</v>
      </c>
      <c r="P1" s="77" t="s">
        <v>88</v>
      </c>
      <c r="Q1" s="31" t="s">
        <v>89</v>
      </c>
      <c r="R1" s="77" t="s">
        <v>90</v>
      </c>
      <c r="S1" s="77" t="s">
        <v>91</v>
      </c>
      <c r="T1" s="77" t="s">
        <v>92</v>
      </c>
      <c r="U1" s="77" t="s">
        <v>93</v>
      </c>
      <c r="V1" s="77" t="s">
        <v>94</v>
      </c>
      <c r="W1" s="77" t="s">
        <v>95</v>
      </c>
      <c r="X1" s="77" t="s">
        <v>96</v>
      </c>
      <c r="Y1" s="77" t="s">
        <v>97</v>
      </c>
      <c r="Z1" s="78" t="s">
        <v>98</v>
      </c>
    </row>
    <row r="2" spans="1:26" ht="22.9" hidden="1" customHeight="1">
      <c r="A2" s="80" t="s">
        <v>24</v>
      </c>
      <c r="B2" s="80" t="s">
        <v>9</v>
      </c>
      <c r="C2" s="80" t="s">
        <v>10</v>
      </c>
      <c r="D2" s="29" t="s">
        <v>26</v>
      </c>
      <c r="E2" s="80">
        <v>2</v>
      </c>
      <c r="F2" s="80" t="s">
        <v>27</v>
      </c>
      <c r="G2" s="80" t="s">
        <v>28</v>
      </c>
      <c r="H2" s="80" t="s">
        <v>54</v>
      </c>
      <c r="I2" s="82">
        <v>43199</v>
      </c>
      <c r="J2" s="80">
        <v>9</v>
      </c>
      <c r="K2" s="80">
        <v>4</v>
      </c>
      <c r="L2" s="80">
        <v>2018</v>
      </c>
      <c r="M2" s="27">
        <f t="shared" ref="M2:M65" si="0">DATE(L2,K2,J2)</f>
        <v>43199</v>
      </c>
      <c r="N2" s="28" t="s">
        <v>10758</v>
      </c>
      <c r="O2" s="80" t="s">
        <v>10757</v>
      </c>
      <c r="P2" s="80">
        <v>16</v>
      </c>
      <c r="Q2" s="81" t="s">
        <v>10756</v>
      </c>
      <c r="R2" s="80" t="s">
        <v>99</v>
      </c>
      <c r="S2" s="80">
        <v>0</v>
      </c>
      <c r="T2" s="80" t="s">
        <v>100</v>
      </c>
      <c r="U2" s="80" t="s">
        <v>101</v>
      </c>
      <c r="V2" s="80" t="s">
        <v>102</v>
      </c>
      <c r="W2" s="80" t="s">
        <v>103</v>
      </c>
      <c r="X2" s="80" t="s">
        <v>104</v>
      </c>
      <c r="Y2" s="80">
        <v>1</v>
      </c>
      <c r="Z2" s="79" t="str">
        <f t="shared" ref="Z2:Z65" si="1">X2&amp;Y2</f>
        <v>SSS1</v>
      </c>
    </row>
    <row r="3" spans="1:26" ht="22.9" hidden="1" customHeight="1">
      <c r="A3" s="80" t="s">
        <v>24</v>
      </c>
      <c r="B3" s="80" t="s">
        <v>9</v>
      </c>
      <c r="C3" s="80" t="s">
        <v>10</v>
      </c>
      <c r="D3" s="29" t="s">
        <v>26</v>
      </c>
      <c r="E3" s="80">
        <v>2</v>
      </c>
      <c r="F3" s="80" t="s">
        <v>27</v>
      </c>
      <c r="G3" s="80" t="s">
        <v>28</v>
      </c>
      <c r="H3" s="80" t="s">
        <v>54</v>
      </c>
      <c r="I3" s="82">
        <v>43199</v>
      </c>
      <c r="J3" s="80">
        <v>9</v>
      </c>
      <c r="K3" s="80">
        <v>4</v>
      </c>
      <c r="L3" s="80">
        <v>2018</v>
      </c>
      <c r="M3" s="27">
        <f t="shared" si="0"/>
        <v>43199</v>
      </c>
      <c r="N3" s="28" t="s">
        <v>10755</v>
      </c>
      <c r="O3" s="80" t="s">
        <v>10754</v>
      </c>
      <c r="P3" s="80">
        <v>17</v>
      </c>
      <c r="Q3" s="81" t="s">
        <v>10753</v>
      </c>
      <c r="R3" s="80" t="s">
        <v>99</v>
      </c>
      <c r="S3" s="80">
        <v>0</v>
      </c>
      <c r="T3" s="80" t="s">
        <v>100</v>
      </c>
      <c r="U3" s="80" t="s">
        <v>101</v>
      </c>
      <c r="V3" s="80" t="s">
        <v>102</v>
      </c>
      <c r="W3" s="80" t="s">
        <v>103</v>
      </c>
      <c r="X3" s="80" t="s">
        <v>104</v>
      </c>
      <c r="Y3" s="80">
        <v>2</v>
      </c>
      <c r="Z3" s="79" t="str">
        <f t="shared" si="1"/>
        <v>SSS2</v>
      </c>
    </row>
    <row r="4" spans="1:26" ht="22.9" hidden="1" customHeight="1">
      <c r="A4" s="80" t="s">
        <v>24</v>
      </c>
      <c r="B4" s="80" t="s">
        <v>9</v>
      </c>
      <c r="C4" s="80" t="s">
        <v>10</v>
      </c>
      <c r="D4" s="29" t="s">
        <v>26</v>
      </c>
      <c r="E4" s="80">
        <v>2</v>
      </c>
      <c r="F4" s="80" t="s">
        <v>27</v>
      </c>
      <c r="G4" s="80" t="s">
        <v>28</v>
      </c>
      <c r="H4" s="80" t="s">
        <v>54</v>
      </c>
      <c r="I4" s="82">
        <v>43200</v>
      </c>
      <c r="J4" s="80">
        <v>10</v>
      </c>
      <c r="K4" s="80">
        <v>4</v>
      </c>
      <c r="L4" s="80">
        <v>2018</v>
      </c>
      <c r="M4" s="27">
        <f t="shared" si="0"/>
        <v>43200</v>
      </c>
      <c r="N4" s="28" t="s">
        <v>10752</v>
      </c>
      <c r="O4" s="80" t="s">
        <v>5701</v>
      </c>
      <c r="P4" s="80">
        <v>19</v>
      </c>
      <c r="Q4" s="80" t="s">
        <v>105</v>
      </c>
      <c r="R4" s="80" t="s">
        <v>99</v>
      </c>
      <c r="S4" s="80">
        <v>0</v>
      </c>
      <c r="T4" s="80" t="s">
        <v>100</v>
      </c>
      <c r="U4" s="80" t="s">
        <v>101</v>
      </c>
      <c r="V4" s="80" t="s">
        <v>102</v>
      </c>
      <c r="W4" s="80" t="s">
        <v>103</v>
      </c>
      <c r="X4" s="80" t="s">
        <v>6077</v>
      </c>
      <c r="Z4" s="79" t="str">
        <f t="shared" si="1"/>
        <v>HIGHER</v>
      </c>
    </row>
    <row r="5" spans="1:26" ht="22.9" hidden="1" customHeight="1">
      <c r="A5" s="80" t="s">
        <v>24</v>
      </c>
      <c r="B5" s="80" t="s">
        <v>9</v>
      </c>
      <c r="C5" s="80" t="s">
        <v>10</v>
      </c>
      <c r="D5" s="29" t="s">
        <v>26</v>
      </c>
      <c r="E5" s="80">
        <v>2</v>
      </c>
      <c r="F5" s="80" t="s">
        <v>27</v>
      </c>
      <c r="G5" s="80" t="s">
        <v>28</v>
      </c>
      <c r="H5" s="80" t="s">
        <v>54</v>
      </c>
      <c r="I5" s="82">
        <v>43200</v>
      </c>
      <c r="J5" s="80">
        <v>10</v>
      </c>
      <c r="K5" s="80">
        <v>4</v>
      </c>
      <c r="L5" s="80">
        <v>2018</v>
      </c>
      <c r="M5" s="27">
        <f t="shared" si="0"/>
        <v>43200</v>
      </c>
      <c r="N5" s="28" t="s">
        <v>10751</v>
      </c>
      <c r="O5" s="80" t="s">
        <v>10750</v>
      </c>
      <c r="P5" s="80">
        <v>15</v>
      </c>
      <c r="Q5" s="80" t="s">
        <v>105</v>
      </c>
      <c r="R5" s="80" t="s">
        <v>99</v>
      </c>
      <c r="S5" s="80">
        <v>0</v>
      </c>
      <c r="T5" s="80" t="s">
        <v>106</v>
      </c>
      <c r="U5" s="80" t="s">
        <v>101</v>
      </c>
      <c r="V5" s="80" t="s">
        <v>102</v>
      </c>
      <c r="W5" s="80" t="s">
        <v>107</v>
      </c>
      <c r="X5" s="80" t="s">
        <v>108</v>
      </c>
      <c r="Y5" s="80">
        <v>3</v>
      </c>
      <c r="Z5" s="79" t="str">
        <f t="shared" si="1"/>
        <v>JSS3</v>
      </c>
    </row>
    <row r="6" spans="1:26" ht="22.9" hidden="1" customHeight="1">
      <c r="A6" s="80" t="s">
        <v>24</v>
      </c>
      <c r="B6" s="80" t="s">
        <v>9</v>
      </c>
      <c r="C6" s="80" t="s">
        <v>10</v>
      </c>
      <c r="D6" s="29" t="s">
        <v>26</v>
      </c>
      <c r="E6" s="80">
        <v>2</v>
      </c>
      <c r="F6" s="80" t="s">
        <v>27</v>
      </c>
      <c r="G6" s="80" t="s">
        <v>28</v>
      </c>
      <c r="H6" s="80" t="s">
        <v>54</v>
      </c>
      <c r="I6" s="82">
        <v>43200</v>
      </c>
      <c r="J6" s="80">
        <v>10</v>
      </c>
      <c r="K6" s="80">
        <v>4</v>
      </c>
      <c r="L6" s="80">
        <v>2018</v>
      </c>
      <c r="M6" s="27">
        <f t="shared" si="0"/>
        <v>43200</v>
      </c>
      <c r="N6" s="28" t="s">
        <v>10749</v>
      </c>
      <c r="O6" s="80" t="s">
        <v>109</v>
      </c>
      <c r="P6" s="80">
        <v>15</v>
      </c>
      <c r="Q6" s="80" t="s">
        <v>105</v>
      </c>
      <c r="R6" s="80" t="s">
        <v>99</v>
      </c>
      <c r="S6" s="80">
        <v>0</v>
      </c>
      <c r="T6" s="80" t="s">
        <v>100</v>
      </c>
      <c r="U6" s="80" t="s">
        <v>101</v>
      </c>
      <c r="V6" s="80" t="s">
        <v>102</v>
      </c>
      <c r="W6" s="80" t="s">
        <v>103</v>
      </c>
      <c r="X6" s="80" t="s">
        <v>108</v>
      </c>
      <c r="Y6" s="80">
        <v>3</v>
      </c>
      <c r="Z6" s="79" t="str">
        <f t="shared" si="1"/>
        <v>JSS3</v>
      </c>
    </row>
    <row r="7" spans="1:26" ht="22.9" hidden="1" customHeight="1">
      <c r="A7" s="80" t="s">
        <v>24</v>
      </c>
      <c r="B7" s="80" t="s">
        <v>9</v>
      </c>
      <c r="C7" s="80" t="s">
        <v>10</v>
      </c>
      <c r="D7" s="29" t="s">
        <v>26</v>
      </c>
      <c r="E7" s="80">
        <v>2</v>
      </c>
      <c r="F7" s="80" t="s">
        <v>27</v>
      </c>
      <c r="G7" s="80" t="s">
        <v>28</v>
      </c>
      <c r="H7" s="80" t="s">
        <v>54</v>
      </c>
      <c r="I7" s="82">
        <v>43201</v>
      </c>
      <c r="J7" s="80">
        <v>11</v>
      </c>
      <c r="K7" s="80">
        <v>4</v>
      </c>
      <c r="L7" s="80">
        <v>2018</v>
      </c>
      <c r="M7" s="27">
        <f t="shared" si="0"/>
        <v>43201</v>
      </c>
      <c r="N7" s="28" t="s">
        <v>10748</v>
      </c>
      <c r="O7" s="80" t="s">
        <v>10747</v>
      </c>
      <c r="P7" s="80">
        <v>17</v>
      </c>
      <c r="Q7" s="80" t="s">
        <v>105</v>
      </c>
      <c r="R7" s="80" t="s">
        <v>99</v>
      </c>
      <c r="S7" s="80">
        <v>0</v>
      </c>
      <c r="T7" s="80" t="s">
        <v>100</v>
      </c>
      <c r="U7" s="80" t="s">
        <v>101</v>
      </c>
      <c r="V7" s="80" t="s">
        <v>102</v>
      </c>
      <c r="W7" s="80" t="s">
        <v>103</v>
      </c>
      <c r="X7" s="80" t="s">
        <v>108</v>
      </c>
      <c r="Y7" s="80">
        <v>2</v>
      </c>
      <c r="Z7" s="79" t="str">
        <f t="shared" si="1"/>
        <v>JSS2</v>
      </c>
    </row>
    <row r="8" spans="1:26" ht="22.9" hidden="1" customHeight="1">
      <c r="A8" s="80" t="s">
        <v>24</v>
      </c>
      <c r="B8" s="80" t="s">
        <v>9</v>
      </c>
      <c r="C8" s="80" t="s">
        <v>10</v>
      </c>
      <c r="D8" s="29" t="s">
        <v>26</v>
      </c>
      <c r="E8" s="80">
        <v>2</v>
      </c>
      <c r="F8" s="80" t="s">
        <v>27</v>
      </c>
      <c r="G8" s="80" t="s">
        <v>28</v>
      </c>
      <c r="H8" s="80" t="s">
        <v>54</v>
      </c>
      <c r="I8" s="82">
        <v>43201</v>
      </c>
      <c r="J8" s="80">
        <v>11</v>
      </c>
      <c r="K8" s="80">
        <v>4</v>
      </c>
      <c r="L8" s="80">
        <v>2018</v>
      </c>
      <c r="M8" s="27">
        <f t="shared" si="0"/>
        <v>43201</v>
      </c>
      <c r="N8" s="28" t="s">
        <v>10746</v>
      </c>
      <c r="O8" s="80" t="s">
        <v>110</v>
      </c>
      <c r="P8" s="80">
        <v>18</v>
      </c>
      <c r="Q8" s="81" t="s">
        <v>10743</v>
      </c>
      <c r="R8" s="80" t="s">
        <v>99</v>
      </c>
      <c r="S8" s="80">
        <v>0</v>
      </c>
      <c r="T8" s="80" t="s">
        <v>100</v>
      </c>
      <c r="U8" s="80" t="s">
        <v>101</v>
      </c>
      <c r="V8" s="80" t="s">
        <v>102</v>
      </c>
      <c r="W8" s="80" t="s">
        <v>103</v>
      </c>
      <c r="X8" s="80" t="s">
        <v>104</v>
      </c>
      <c r="Y8" s="80">
        <v>3</v>
      </c>
      <c r="Z8" s="79" t="str">
        <f t="shared" si="1"/>
        <v>SSS3</v>
      </c>
    </row>
    <row r="9" spans="1:26" ht="22.9" hidden="1" customHeight="1">
      <c r="A9" s="80" t="s">
        <v>24</v>
      </c>
      <c r="B9" s="80" t="s">
        <v>9</v>
      </c>
      <c r="C9" s="80" t="s">
        <v>10</v>
      </c>
      <c r="D9" s="29" t="s">
        <v>26</v>
      </c>
      <c r="E9" s="80">
        <v>2</v>
      </c>
      <c r="F9" s="80" t="s">
        <v>27</v>
      </c>
      <c r="G9" s="80" t="s">
        <v>28</v>
      </c>
      <c r="H9" s="80" t="s">
        <v>54</v>
      </c>
      <c r="I9" s="82">
        <v>43201</v>
      </c>
      <c r="J9" s="80">
        <v>11</v>
      </c>
      <c r="K9" s="80">
        <v>4</v>
      </c>
      <c r="L9" s="80">
        <v>2018</v>
      </c>
      <c r="M9" s="27">
        <f t="shared" si="0"/>
        <v>43201</v>
      </c>
      <c r="N9" s="28" t="s">
        <v>10745</v>
      </c>
      <c r="O9" s="80" t="s">
        <v>10744</v>
      </c>
      <c r="P9" s="80">
        <v>18</v>
      </c>
      <c r="Q9" s="81" t="s">
        <v>10743</v>
      </c>
      <c r="R9" s="80" t="s">
        <v>99</v>
      </c>
      <c r="S9" s="80">
        <v>0</v>
      </c>
      <c r="T9" s="80" t="s">
        <v>100</v>
      </c>
      <c r="U9" s="80" t="s">
        <v>101</v>
      </c>
      <c r="V9" s="80" t="s">
        <v>102</v>
      </c>
      <c r="W9" s="80" t="s">
        <v>103</v>
      </c>
      <c r="X9" s="80" t="s">
        <v>104</v>
      </c>
      <c r="Y9" s="80">
        <v>3</v>
      </c>
      <c r="Z9" s="79" t="str">
        <f t="shared" si="1"/>
        <v>SSS3</v>
      </c>
    </row>
    <row r="10" spans="1:26" ht="22.9" hidden="1" customHeight="1">
      <c r="A10" s="80" t="s">
        <v>24</v>
      </c>
      <c r="B10" s="80" t="s">
        <v>9</v>
      </c>
      <c r="C10" s="80" t="s">
        <v>10</v>
      </c>
      <c r="D10" s="29" t="s">
        <v>26</v>
      </c>
      <c r="E10" s="80">
        <v>2</v>
      </c>
      <c r="F10" s="80" t="s">
        <v>27</v>
      </c>
      <c r="G10" s="80" t="s">
        <v>28</v>
      </c>
      <c r="H10" s="80" t="s">
        <v>54</v>
      </c>
      <c r="I10" s="82">
        <v>43201</v>
      </c>
      <c r="J10" s="80">
        <v>11</v>
      </c>
      <c r="K10" s="80">
        <v>4</v>
      </c>
      <c r="L10" s="80">
        <v>2018</v>
      </c>
      <c r="M10" s="27">
        <f t="shared" si="0"/>
        <v>43201</v>
      </c>
      <c r="N10" s="28" t="s">
        <v>10742</v>
      </c>
      <c r="O10" s="80" t="s">
        <v>10741</v>
      </c>
      <c r="P10" s="80">
        <v>19</v>
      </c>
      <c r="Q10" s="80" t="s">
        <v>105</v>
      </c>
      <c r="R10" s="80" t="s">
        <v>99</v>
      </c>
      <c r="S10" s="80">
        <v>0</v>
      </c>
      <c r="T10" s="80" t="s">
        <v>100</v>
      </c>
      <c r="U10" s="80" t="s">
        <v>101</v>
      </c>
      <c r="V10" s="80" t="s">
        <v>102</v>
      </c>
      <c r="W10" s="80" t="s">
        <v>103</v>
      </c>
      <c r="X10" s="80" t="s">
        <v>6077</v>
      </c>
      <c r="Z10" s="79" t="str">
        <f t="shared" si="1"/>
        <v>HIGHER</v>
      </c>
    </row>
    <row r="11" spans="1:26" ht="22.9" hidden="1" customHeight="1">
      <c r="A11" s="80" t="s">
        <v>24</v>
      </c>
      <c r="B11" s="80" t="s">
        <v>9</v>
      </c>
      <c r="C11" s="80" t="s">
        <v>10</v>
      </c>
      <c r="D11" s="29" t="s">
        <v>26</v>
      </c>
      <c r="E11" s="80">
        <v>2</v>
      </c>
      <c r="F11" s="80" t="s">
        <v>27</v>
      </c>
      <c r="G11" s="80" t="s">
        <v>28</v>
      </c>
      <c r="H11" s="80" t="s">
        <v>54</v>
      </c>
      <c r="I11" s="82">
        <v>43202</v>
      </c>
      <c r="J11" s="80">
        <v>12</v>
      </c>
      <c r="K11" s="80">
        <v>4</v>
      </c>
      <c r="L11" s="80">
        <v>2018</v>
      </c>
      <c r="M11" s="27">
        <f t="shared" si="0"/>
        <v>43202</v>
      </c>
      <c r="N11" s="28" t="s">
        <v>10740</v>
      </c>
      <c r="O11" s="80" t="s">
        <v>10739</v>
      </c>
      <c r="P11" s="80">
        <v>15</v>
      </c>
      <c r="Q11" s="80" t="s">
        <v>105</v>
      </c>
      <c r="R11" s="80" t="s">
        <v>99</v>
      </c>
      <c r="S11" s="80">
        <v>0</v>
      </c>
      <c r="T11" s="80" t="s">
        <v>100</v>
      </c>
      <c r="U11" s="80" t="s">
        <v>101</v>
      </c>
      <c r="V11" s="80" t="s">
        <v>102</v>
      </c>
      <c r="W11" s="80" t="s">
        <v>103</v>
      </c>
      <c r="X11" s="80" t="s">
        <v>108</v>
      </c>
      <c r="Y11" s="80">
        <v>2</v>
      </c>
      <c r="Z11" s="79" t="str">
        <f t="shared" si="1"/>
        <v>JSS2</v>
      </c>
    </row>
    <row r="12" spans="1:26" ht="22.9" hidden="1" customHeight="1">
      <c r="A12" s="80" t="s">
        <v>24</v>
      </c>
      <c r="B12" s="80" t="s">
        <v>9</v>
      </c>
      <c r="C12" s="80" t="s">
        <v>10</v>
      </c>
      <c r="D12" s="29" t="s">
        <v>26</v>
      </c>
      <c r="E12" s="80">
        <v>2</v>
      </c>
      <c r="F12" s="80" t="s">
        <v>27</v>
      </c>
      <c r="G12" s="80" t="s">
        <v>28</v>
      </c>
      <c r="H12" s="80" t="s">
        <v>54</v>
      </c>
      <c r="I12" s="82">
        <v>43202</v>
      </c>
      <c r="J12" s="80">
        <v>12</v>
      </c>
      <c r="K12" s="80">
        <v>4</v>
      </c>
      <c r="L12" s="80">
        <v>2018</v>
      </c>
      <c r="M12" s="27">
        <f t="shared" si="0"/>
        <v>43202</v>
      </c>
      <c r="N12" s="28" t="s">
        <v>10738</v>
      </c>
      <c r="O12" s="80" t="s">
        <v>10737</v>
      </c>
      <c r="P12" s="80">
        <v>15</v>
      </c>
      <c r="Q12" s="80" t="s">
        <v>105</v>
      </c>
      <c r="R12" s="80" t="s">
        <v>99</v>
      </c>
      <c r="S12" s="80">
        <v>0</v>
      </c>
      <c r="T12" s="80" t="s">
        <v>100</v>
      </c>
      <c r="U12" s="80" t="s">
        <v>101</v>
      </c>
      <c r="V12" s="80" t="s">
        <v>102</v>
      </c>
      <c r="W12" s="80" t="s">
        <v>103</v>
      </c>
      <c r="X12" s="80" t="s">
        <v>108</v>
      </c>
      <c r="Y12" s="80">
        <v>2</v>
      </c>
      <c r="Z12" s="79" t="str">
        <f t="shared" si="1"/>
        <v>JSS2</v>
      </c>
    </row>
    <row r="13" spans="1:26" ht="22.9" hidden="1" customHeight="1">
      <c r="A13" s="80" t="s">
        <v>24</v>
      </c>
      <c r="B13" s="80" t="s">
        <v>9</v>
      </c>
      <c r="C13" s="80" t="s">
        <v>10</v>
      </c>
      <c r="D13" s="29" t="s">
        <v>26</v>
      </c>
      <c r="E13" s="80">
        <v>2</v>
      </c>
      <c r="F13" s="80" t="s">
        <v>27</v>
      </c>
      <c r="G13" s="80" t="s">
        <v>28</v>
      </c>
      <c r="H13" s="80" t="s">
        <v>54</v>
      </c>
      <c r="I13" s="82">
        <v>43203</v>
      </c>
      <c r="J13" s="80">
        <v>13</v>
      </c>
      <c r="K13" s="80">
        <v>4</v>
      </c>
      <c r="L13" s="80">
        <v>2018</v>
      </c>
      <c r="M13" s="27">
        <f t="shared" si="0"/>
        <v>43203</v>
      </c>
      <c r="N13" s="28" t="s">
        <v>10736</v>
      </c>
      <c r="O13" s="80" t="s">
        <v>10735</v>
      </c>
      <c r="P13" s="80">
        <v>15</v>
      </c>
      <c r="Q13" s="81" t="s">
        <v>10696</v>
      </c>
      <c r="R13" s="80" t="s">
        <v>99</v>
      </c>
      <c r="S13" s="80">
        <v>0</v>
      </c>
      <c r="T13" s="80" t="s">
        <v>106</v>
      </c>
      <c r="U13" s="80" t="s">
        <v>101</v>
      </c>
      <c r="V13" s="80" t="s">
        <v>102</v>
      </c>
      <c r="W13" s="80" t="s">
        <v>107</v>
      </c>
      <c r="X13" s="80" t="s">
        <v>108</v>
      </c>
      <c r="Y13" s="80">
        <v>3</v>
      </c>
      <c r="Z13" s="79" t="str">
        <f t="shared" si="1"/>
        <v>JSS3</v>
      </c>
    </row>
    <row r="14" spans="1:26" ht="22.9" hidden="1" customHeight="1">
      <c r="A14" s="80" t="s">
        <v>24</v>
      </c>
      <c r="B14" s="80" t="s">
        <v>9</v>
      </c>
      <c r="C14" s="80" t="s">
        <v>10</v>
      </c>
      <c r="D14" s="29" t="s">
        <v>26</v>
      </c>
      <c r="E14" s="80">
        <v>2</v>
      </c>
      <c r="F14" s="80" t="s">
        <v>27</v>
      </c>
      <c r="G14" s="80" t="s">
        <v>28</v>
      </c>
      <c r="H14" s="80" t="s">
        <v>54</v>
      </c>
      <c r="I14" s="82">
        <v>43203</v>
      </c>
      <c r="J14" s="80">
        <v>13</v>
      </c>
      <c r="K14" s="80">
        <v>4</v>
      </c>
      <c r="L14" s="80">
        <v>2018</v>
      </c>
      <c r="M14" s="27">
        <f t="shared" si="0"/>
        <v>43203</v>
      </c>
      <c r="N14" s="28" t="s">
        <v>10734</v>
      </c>
      <c r="O14" s="80" t="s">
        <v>10733</v>
      </c>
      <c r="P14" s="80">
        <v>15</v>
      </c>
      <c r="Q14" s="81" t="s">
        <v>10693</v>
      </c>
      <c r="R14" s="80" t="s">
        <v>99</v>
      </c>
      <c r="S14" s="80">
        <v>0</v>
      </c>
      <c r="T14" s="80" t="s">
        <v>100</v>
      </c>
      <c r="U14" s="80" t="s">
        <v>101</v>
      </c>
      <c r="V14" s="80" t="s">
        <v>102</v>
      </c>
      <c r="W14" s="80" t="s">
        <v>103</v>
      </c>
      <c r="X14" s="80" t="s">
        <v>108</v>
      </c>
      <c r="Y14" s="80">
        <v>3</v>
      </c>
      <c r="Z14" s="79" t="str">
        <f t="shared" si="1"/>
        <v>JSS3</v>
      </c>
    </row>
    <row r="15" spans="1:26" ht="22.9" hidden="1" customHeight="1">
      <c r="A15" s="80" t="s">
        <v>24</v>
      </c>
      <c r="B15" s="80" t="s">
        <v>9</v>
      </c>
      <c r="C15" s="80" t="s">
        <v>10</v>
      </c>
      <c r="D15" s="29" t="s">
        <v>26</v>
      </c>
      <c r="E15" s="80">
        <v>2</v>
      </c>
      <c r="F15" s="80" t="s">
        <v>27</v>
      </c>
      <c r="G15" s="80" t="s">
        <v>28</v>
      </c>
      <c r="H15" s="80" t="s">
        <v>54</v>
      </c>
      <c r="I15" s="82">
        <v>43203</v>
      </c>
      <c r="J15" s="80">
        <v>13</v>
      </c>
      <c r="K15" s="80">
        <v>4</v>
      </c>
      <c r="L15" s="80">
        <v>2018</v>
      </c>
      <c r="M15" s="27">
        <f t="shared" si="0"/>
        <v>43203</v>
      </c>
      <c r="N15" s="28" t="s">
        <v>10732</v>
      </c>
      <c r="O15" s="80" t="s">
        <v>10731</v>
      </c>
      <c r="P15" s="80">
        <v>15</v>
      </c>
      <c r="Q15" s="81" t="s">
        <v>10690</v>
      </c>
      <c r="R15" s="80" t="s">
        <v>99</v>
      </c>
      <c r="S15" s="80">
        <v>0</v>
      </c>
      <c r="T15" s="80" t="s">
        <v>100</v>
      </c>
      <c r="U15" s="80" t="s">
        <v>101</v>
      </c>
      <c r="V15" s="80" t="s">
        <v>102</v>
      </c>
      <c r="W15" s="80" t="s">
        <v>103</v>
      </c>
      <c r="X15" s="80" t="s">
        <v>108</v>
      </c>
      <c r="Y15" s="80">
        <v>2</v>
      </c>
      <c r="Z15" s="79" t="str">
        <f t="shared" si="1"/>
        <v>JSS2</v>
      </c>
    </row>
    <row r="16" spans="1:26" ht="22.9" hidden="1" customHeight="1">
      <c r="A16" s="80" t="s">
        <v>24</v>
      </c>
      <c r="B16" s="80" t="s">
        <v>9</v>
      </c>
      <c r="C16" s="80" t="s">
        <v>10</v>
      </c>
      <c r="D16" s="29" t="s">
        <v>26</v>
      </c>
      <c r="E16" s="80">
        <v>2</v>
      </c>
      <c r="F16" s="80" t="s">
        <v>27</v>
      </c>
      <c r="G16" s="80" t="s">
        <v>28</v>
      </c>
      <c r="H16" s="80" t="s">
        <v>54</v>
      </c>
      <c r="I16" s="82">
        <v>43204</v>
      </c>
      <c r="J16" s="80">
        <v>14</v>
      </c>
      <c r="K16" s="80">
        <v>4</v>
      </c>
      <c r="L16" s="80">
        <v>2018</v>
      </c>
      <c r="M16" s="27">
        <f t="shared" si="0"/>
        <v>43204</v>
      </c>
      <c r="N16" s="28" t="s">
        <v>10730</v>
      </c>
      <c r="O16" s="80" t="s">
        <v>10729</v>
      </c>
      <c r="P16" s="80">
        <v>18</v>
      </c>
      <c r="Q16" s="81" t="s">
        <v>10686</v>
      </c>
      <c r="R16" s="80" t="s">
        <v>99</v>
      </c>
      <c r="S16" s="80">
        <v>0</v>
      </c>
      <c r="T16" s="80" t="s">
        <v>100</v>
      </c>
      <c r="U16" s="80" t="s">
        <v>101</v>
      </c>
      <c r="V16" s="80" t="s">
        <v>111</v>
      </c>
      <c r="W16" s="80" t="s">
        <v>103</v>
      </c>
      <c r="X16" s="80" t="s">
        <v>104</v>
      </c>
      <c r="Y16" s="80">
        <v>3</v>
      </c>
      <c r="Z16" s="79" t="str">
        <f t="shared" si="1"/>
        <v>SSS3</v>
      </c>
    </row>
    <row r="17" spans="1:26" ht="22.9" hidden="1" customHeight="1">
      <c r="A17" s="80" t="s">
        <v>24</v>
      </c>
      <c r="B17" s="80" t="s">
        <v>9</v>
      </c>
      <c r="C17" s="80" t="s">
        <v>10</v>
      </c>
      <c r="D17" s="29" t="s">
        <v>26</v>
      </c>
      <c r="E17" s="80">
        <v>2</v>
      </c>
      <c r="F17" s="80" t="s">
        <v>27</v>
      </c>
      <c r="G17" s="80" t="s">
        <v>28</v>
      </c>
      <c r="H17" s="80" t="s">
        <v>54</v>
      </c>
      <c r="I17" s="82">
        <v>43204</v>
      </c>
      <c r="J17" s="80">
        <v>14</v>
      </c>
      <c r="K17" s="80">
        <v>4</v>
      </c>
      <c r="L17" s="80">
        <v>2018</v>
      </c>
      <c r="M17" s="27">
        <f t="shared" si="0"/>
        <v>43204</v>
      </c>
      <c r="N17" s="28" t="s">
        <v>10728</v>
      </c>
      <c r="O17" s="80" t="s">
        <v>10727</v>
      </c>
      <c r="P17" s="80">
        <v>19</v>
      </c>
      <c r="Q17" s="80" t="s">
        <v>105</v>
      </c>
      <c r="R17" s="80" t="s">
        <v>99</v>
      </c>
      <c r="S17" s="80">
        <v>0</v>
      </c>
      <c r="T17" s="80" t="s">
        <v>100</v>
      </c>
      <c r="U17" s="80" t="s">
        <v>101</v>
      </c>
      <c r="V17" s="80" t="s">
        <v>111</v>
      </c>
      <c r="W17" s="80" t="s">
        <v>103</v>
      </c>
      <c r="X17" s="80" t="s">
        <v>6077</v>
      </c>
      <c r="Z17" s="79" t="str">
        <f t="shared" si="1"/>
        <v>HIGHER</v>
      </c>
    </row>
    <row r="18" spans="1:26" ht="22.9" hidden="1" customHeight="1">
      <c r="A18" s="80" t="s">
        <v>24</v>
      </c>
      <c r="B18" s="80" t="s">
        <v>9</v>
      </c>
      <c r="C18" s="80" t="s">
        <v>10</v>
      </c>
      <c r="D18" s="29" t="s">
        <v>26</v>
      </c>
      <c r="E18" s="80">
        <v>2</v>
      </c>
      <c r="F18" s="80" t="s">
        <v>27</v>
      </c>
      <c r="G18" s="80" t="s">
        <v>28</v>
      </c>
      <c r="H18" s="80" t="s">
        <v>54</v>
      </c>
      <c r="I18" s="82">
        <v>43204</v>
      </c>
      <c r="J18" s="80">
        <v>14</v>
      </c>
      <c r="K18" s="80">
        <v>4</v>
      </c>
      <c r="L18" s="80">
        <v>2018</v>
      </c>
      <c r="M18" s="27">
        <f t="shared" si="0"/>
        <v>43204</v>
      </c>
      <c r="N18" s="28" t="s">
        <v>10726</v>
      </c>
      <c r="O18" s="80" t="s">
        <v>10725</v>
      </c>
      <c r="P18" s="80">
        <v>18</v>
      </c>
      <c r="Q18" s="81" t="s">
        <v>10724</v>
      </c>
      <c r="R18" s="80" t="s">
        <v>99</v>
      </c>
      <c r="S18" s="80">
        <v>0</v>
      </c>
      <c r="T18" s="80" t="s">
        <v>100</v>
      </c>
      <c r="U18" s="80" t="s">
        <v>101</v>
      </c>
      <c r="V18" s="80" t="s">
        <v>111</v>
      </c>
      <c r="W18" s="80" t="s">
        <v>103</v>
      </c>
      <c r="X18" s="80" t="s">
        <v>104</v>
      </c>
      <c r="Y18" s="80">
        <v>3</v>
      </c>
      <c r="Z18" s="79" t="str">
        <f t="shared" si="1"/>
        <v>SSS3</v>
      </c>
    </row>
    <row r="19" spans="1:26" ht="22.9" hidden="1" customHeight="1">
      <c r="A19" s="80" t="s">
        <v>24</v>
      </c>
      <c r="B19" s="80" t="s">
        <v>9</v>
      </c>
      <c r="C19" s="80" t="s">
        <v>10</v>
      </c>
      <c r="D19" s="29" t="s">
        <v>26</v>
      </c>
      <c r="E19" s="80">
        <v>2</v>
      </c>
      <c r="F19" s="80" t="s">
        <v>27</v>
      </c>
      <c r="G19" s="80" t="s">
        <v>28</v>
      </c>
      <c r="H19" s="80" t="s">
        <v>54</v>
      </c>
      <c r="I19" s="82">
        <v>43204</v>
      </c>
      <c r="J19" s="80">
        <v>14</v>
      </c>
      <c r="K19" s="80">
        <v>4</v>
      </c>
      <c r="L19" s="80">
        <v>2018</v>
      </c>
      <c r="M19" s="27">
        <f t="shared" si="0"/>
        <v>43204</v>
      </c>
      <c r="N19" s="28" t="s">
        <v>10723</v>
      </c>
      <c r="O19" s="80" t="s">
        <v>10722</v>
      </c>
      <c r="P19" s="80">
        <v>15</v>
      </c>
      <c r="Q19" s="81" t="s">
        <v>10721</v>
      </c>
      <c r="R19" s="80" t="s">
        <v>99</v>
      </c>
      <c r="S19" s="80">
        <v>0</v>
      </c>
      <c r="T19" s="80" t="s">
        <v>100</v>
      </c>
      <c r="U19" s="80" t="s">
        <v>101</v>
      </c>
      <c r="V19" s="80" t="s">
        <v>111</v>
      </c>
      <c r="W19" s="80" t="s">
        <v>103</v>
      </c>
      <c r="X19" s="80" t="s">
        <v>108</v>
      </c>
      <c r="Y19" s="80">
        <v>1</v>
      </c>
      <c r="Z19" s="79" t="str">
        <f t="shared" si="1"/>
        <v>JSS1</v>
      </c>
    </row>
    <row r="20" spans="1:26" ht="22.9" hidden="1" customHeight="1">
      <c r="A20" s="80" t="s">
        <v>24</v>
      </c>
      <c r="B20" s="80" t="s">
        <v>9</v>
      </c>
      <c r="C20" s="80" t="s">
        <v>10</v>
      </c>
      <c r="D20" s="29" t="s">
        <v>26</v>
      </c>
      <c r="E20" s="80">
        <v>2</v>
      </c>
      <c r="F20" s="80" t="s">
        <v>27</v>
      </c>
      <c r="G20" s="80" t="s">
        <v>28</v>
      </c>
      <c r="H20" s="80" t="s">
        <v>54</v>
      </c>
      <c r="I20" s="82">
        <v>43204</v>
      </c>
      <c r="J20" s="80">
        <v>14</v>
      </c>
      <c r="K20" s="80">
        <v>4</v>
      </c>
      <c r="L20" s="80">
        <v>2018</v>
      </c>
      <c r="M20" s="27">
        <f t="shared" si="0"/>
        <v>43204</v>
      </c>
      <c r="N20" s="28" t="s">
        <v>10720</v>
      </c>
      <c r="O20" s="80" t="s">
        <v>10719</v>
      </c>
      <c r="P20" s="80">
        <v>16</v>
      </c>
      <c r="Q20" s="80" t="s">
        <v>105</v>
      </c>
      <c r="R20" s="80" t="s">
        <v>99</v>
      </c>
      <c r="S20" s="80">
        <v>0</v>
      </c>
      <c r="T20" s="80" t="s">
        <v>100</v>
      </c>
      <c r="U20" s="80" t="s">
        <v>101</v>
      </c>
      <c r="V20" s="80" t="s">
        <v>111</v>
      </c>
      <c r="W20" s="80" t="s">
        <v>103</v>
      </c>
      <c r="X20" s="80" t="s">
        <v>104</v>
      </c>
      <c r="Y20" s="80">
        <v>2</v>
      </c>
      <c r="Z20" s="79" t="str">
        <f t="shared" si="1"/>
        <v>SSS2</v>
      </c>
    </row>
    <row r="21" spans="1:26" ht="22.9" hidden="1" customHeight="1">
      <c r="A21" s="80" t="s">
        <v>24</v>
      </c>
      <c r="B21" s="80" t="s">
        <v>9</v>
      </c>
      <c r="C21" s="80" t="s">
        <v>10</v>
      </c>
      <c r="D21" s="29" t="s">
        <v>26</v>
      </c>
      <c r="E21" s="80">
        <v>2</v>
      </c>
      <c r="F21" s="80" t="s">
        <v>27</v>
      </c>
      <c r="G21" s="80" t="s">
        <v>28</v>
      </c>
      <c r="H21" s="80" t="s">
        <v>54</v>
      </c>
      <c r="I21" s="82">
        <v>43204</v>
      </c>
      <c r="J21" s="25">
        <v>14</v>
      </c>
      <c r="K21" s="80">
        <v>4</v>
      </c>
      <c r="L21" s="80">
        <v>2018</v>
      </c>
      <c r="M21" s="27">
        <f t="shared" si="0"/>
        <v>43204</v>
      </c>
      <c r="N21" s="28" t="s">
        <v>10718</v>
      </c>
      <c r="O21" s="80" t="s">
        <v>10717</v>
      </c>
      <c r="P21" s="80">
        <v>16</v>
      </c>
      <c r="Q21" s="80" t="s">
        <v>105</v>
      </c>
      <c r="R21" s="80" t="s">
        <v>99</v>
      </c>
      <c r="S21" s="80">
        <v>0</v>
      </c>
      <c r="T21" s="80" t="s">
        <v>100</v>
      </c>
      <c r="U21" s="80" t="s">
        <v>101</v>
      </c>
      <c r="V21" s="80" t="s">
        <v>111</v>
      </c>
      <c r="W21" s="80" t="s">
        <v>103</v>
      </c>
      <c r="X21" s="80" t="s">
        <v>104</v>
      </c>
      <c r="Y21" s="80">
        <v>1</v>
      </c>
      <c r="Z21" s="79" t="str">
        <f t="shared" si="1"/>
        <v>SSS1</v>
      </c>
    </row>
    <row r="22" spans="1:26" ht="22.9" hidden="1" customHeight="1">
      <c r="A22" s="80" t="s">
        <v>24</v>
      </c>
      <c r="B22" s="80" t="s">
        <v>9</v>
      </c>
      <c r="C22" s="80" t="s">
        <v>10</v>
      </c>
      <c r="D22" s="29" t="s">
        <v>26</v>
      </c>
      <c r="E22" s="80">
        <v>2</v>
      </c>
      <c r="F22" s="80" t="s">
        <v>27</v>
      </c>
      <c r="G22" s="80" t="s">
        <v>28</v>
      </c>
      <c r="H22" s="80" t="s">
        <v>54</v>
      </c>
      <c r="I22" s="82">
        <v>43204</v>
      </c>
      <c r="J22" s="25">
        <v>14</v>
      </c>
      <c r="K22" s="80">
        <v>4</v>
      </c>
      <c r="L22" s="80">
        <v>2018</v>
      </c>
      <c r="M22" s="27">
        <f t="shared" si="0"/>
        <v>43204</v>
      </c>
      <c r="N22" s="28" t="s">
        <v>10716</v>
      </c>
      <c r="O22" s="80" t="s">
        <v>10715</v>
      </c>
      <c r="P22" s="80">
        <v>15</v>
      </c>
      <c r="Q22" s="80" t="s">
        <v>105</v>
      </c>
      <c r="R22" s="80" t="s">
        <v>99</v>
      </c>
      <c r="S22" s="80">
        <v>0</v>
      </c>
      <c r="T22" s="80" t="s">
        <v>100</v>
      </c>
      <c r="U22" s="80" t="s">
        <v>101</v>
      </c>
      <c r="V22" s="80" t="s">
        <v>111</v>
      </c>
      <c r="W22" s="80" t="s">
        <v>103</v>
      </c>
      <c r="X22" s="80" t="s">
        <v>108</v>
      </c>
      <c r="Y22" s="80">
        <v>2</v>
      </c>
      <c r="Z22" s="79" t="str">
        <f t="shared" si="1"/>
        <v>JSS2</v>
      </c>
    </row>
    <row r="23" spans="1:26" ht="22.9" hidden="1" customHeight="1">
      <c r="A23" s="80" t="s">
        <v>24</v>
      </c>
      <c r="B23" s="80" t="s">
        <v>9</v>
      </c>
      <c r="C23" s="80" t="s">
        <v>10</v>
      </c>
      <c r="D23" s="29" t="s">
        <v>26</v>
      </c>
      <c r="E23" s="80">
        <v>2</v>
      </c>
      <c r="F23" s="80" t="s">
        <v>27</v>
      </c>
      <c r="G23" s="80" t="s">
        <v>28</v>
      </c>
      <c r="H23" s="80" t="s">
        <v>54</v>
      </c>
      <c r="I23" s="82">
        <v>43204</v>
      </c>
      <c r="J23" s="25">
        <v>14</v>
      </c>
      <c r="K23" s="80">
        <v>4</v>
      </c>
      <c r="L23" s="80">
        <v>2018</v>
      </c>
      <c r="M23" s="27">
        <f t="shared" si="0"/>
        <v>43204</v>
      </c>
      <c r="N23" s="28" t="s">
        <v>10714</v>
      </c>
      <c r="O23" s="80" t="s">
        <v>10713</v>
      </c>
      <c r="P23" s="80">
        <v>16</v>
      </c>
      <c r="Q23" s="80" t="s">
        <v>105</v>
      </c>
      <c r="R23" s="80" t="s">
        <v>99</v>
      </c>
      <c r="S23" s="80">
        <v>0</v>
      </c>
      <c r="T23" s="80" t="s">
        <v>100</v>
      </c>
      <c r="U23" s="80" t="s">
        <v>101</v>
      </c>
      <c r="V23" s="80" t="s">
        <v>111</v>
      </c>
      <c r="W23" s="80" t="s">
        <v>103</v>
      </c>
      <c r="X23" s="80" t="s">
        <v>104</v>
      </c>
      <c r="Y23" s="80">
        <v>1</v>
      </c>
      <c r="Z23" s="79" t="str">
        <f t="shared" si="1"/>
        <v>SSS1</v>
      </c>
    </row>
    <row r="24" spans="1:26" ht="22.9" hidden="1" customHeight="1">
      <c r="A24" s="80" t="s">
        <v>24</v>
      </c>
      <c r="B24" s="80" t="s">
        <v>9</v>
      </c>
      <c r="C24" s="80" t="s">
        <v>10</v>
      </c>
      <c r="D24" s="29" t="s">
        <v>26</v>
      </c>
      <c r="E24" s="80">
        <v>2</v>
      </c>
      <c r="F24" s="80" t="s">
        <v>27</v>
      </c>
      <c r="G24" s="80" t="s">
        <v>28</v>
      </c>
      <c r="H24" s="80" t="s">
        <v>54</v>
      </c>
      <c r="I24" s="82">
        <v>43204</v>
      </c>
      <c r="J24" s="25">
        <v>14</v>
      </c>
      <c r="K24" s="80">
        <v>4</v>
      </c>
      <c r="L24" s="80">
        <v>2018</v>
      </c>
      <c r="M24" s="27">
        <f t="shared" si="0"/>
        <v>43204</v>
      </c>
      <c r="N24" s="28" t="s">
        <v>10712</v>
      </c>
      <c r="O24" s="80" t="s">
        <v>10711</v>
      </c>
      <c r="P24" s="80">
        <v>15</v>
      </c>
      <c r="Q24" s="80" t="s">
        <v>105</v>
      </c>
      <c r="R24" s="80" t="s">
        <v>99</v>
      </c>
      <c r="S24" s="80">
        <v>0</v>
      </c>
      <c r="T24" s="80" t="s">
        <v>100</v>
      </c>
      <c r="U24" s="80" t="s">
        <v>101</v>
      </c>
      <c r="V24" s="80" t="s">
        <v>111</v>
      </c>
      <c r="W24" s="80" t="s">
        <v>103</v>
      </c>
      <c r="X24" s="80" t="s">
        <v>108</v>
      </c>
      <c r="Y24" s="80">
        <v>3</v>
      </c>
      <c r="Z24" s="79" t="str">
        <f t="shared" si="1"/>
        <v>JSS3</v>
      </c>
    </row>
    <row r="25" spans="1:26" ht="22.9" hidden="1" customHeight="1">
      <c r="A25" s="80" t="s">
        <v>24</v>
      </c>
      <c r="B25" s="80" t="s">
        <v>9</v>
      </c>
      <c r="C25" s="80" t="s">
        <v>10</v>
      </c>
      <c r="D25" s="29" t="s">
        <v>26</v>
      </c>
      <c r="E25" s="80">
        <v>2</v>
      </c>
      <c r="F25" s="80" t="s">
        <v>27</v>
      </c>
      <c r="G25" s="80" t="s">
        <v>28</v>
      </c>
      <c r="H25" s="80" t="s">
        <v>54</v>
      </c>
      <c r="I25" s="82">
        <v>43204</v>
      </c>
      <c r="J25" s="25">
        <v>14</v>
      </c>
      <c r="K25" s="80">
        <v>4</v>
      </c>
      <c r="L25" s="80">
        <v>2018</v>
      </c>
      <c r="M25" s="27">
        <f t="shared" si="0"/>
        <v>43204</v>
      </c>
      <c r="N25" s="28" t="s">
        <v>10710</v>
      </c>
      <c r="O25" s="80" t="s">
        <v>112</v>
      </c>
      <c r="P25" s="80">
        <v>16</v>
      </c>
      <c r="Q25" s="80" t="s">
        <v>105</v>
      </c>
      <c r="R25" s="80" t="s">
        <v>99</v>
      </c>
      <c r="S25" s="80">
        <v>0</v>
      </c>
      <c r="T25" s="80" t="s">
        <v>100</v>
      </c>
      <c r="U25" s="80" t="s">
        <v>101</v>
      </c>
      <c r="V25" s="80" t="s">
        <v>111</v>
      </c>
      <c r="W25" s="80" t="s">
        <v>103</v>
      </c>
      <c r="X25" s="80" t="s">
        <v>104</v>
      </c>
      <c r="Y25" s="80">
        <v>1</v>
      </c>
      <c r="Z25" s="79" t="str">
        <f t="shared" si="1"/>
        <v>SSS1</v>
      </c>
    </row>
    <row r="26" spans="1:26" ht="22.9" hidden="1" customHeight="1">
      <c r="A26" s="80" t="s">
        <v>24</v>
      </c>
      <c r="B26" s="80" t="s">
        <v>9</v>
      </c>
      <c r="C26" s="80" t="s">
        <v>10</v>
      </c>
      <c r="D26" s="29" t="s">
        <v>26</v>
      </c>
      <c r="E26" s="80">
        <v>2</v>
      </c>
      <c r="F26" s="80" t="s">
        <v>27</v>
      </c>
      <c r="G26" s="80" t="s">
        <v>28</v>
      </c>
      <c r="H26" s="80" t="s">
        <v>54</v>
      </c>
      <c r="I26" s="82">
        <v>43204</v>
      </c>
      <c r="J26" s="25">
        <v>14</v>
      </c>
      <c r="K26" s="80">
        <v>4</v>
      </c>
      <c r="L26" s="80">
        <v>2018</v>
      </c>
      <c r="M26" s="27">
        <f t="shared" si="0"/>
        <v>43204</v>
      </c>
      <c r="N26" s="28" t="s">
        <v>10709</v>
      </c>
      <c r="O26" s="80" t="s">
        <v>10708</v>
      </c>
      <c r="P26" s="80">
        <v>17</v>
      </c>
      <c r="Q26" s="80" t="s">
        <v>105</v>
      </c>
      <c r="R26" s="80" t="s">
        <v>99</v>
      </c>
      <c r="S26" s="80">
        <v>0</v>
      </c>
      <c r="T26" s="80" t="s">
        <v>100</v>
      </c>
      <c r="U26" s="80" t="s">
        <v>101</v>
      </c>
      <c r="V26" s="80" t="s">
        <v>111</v>
      </c>
      <c r="W26" s="80" t="s">
        <v>103</v>
      </c>
      <c r="X26" s="80" t="s">
        <v>104</v>
      </c>
      <c r="Y26" s="80">
        <v>2</v>
      </c>
      <c r="Z26" s="79" t="str">
        <f t="shared" si="1"/>
        <v>SSS2</v>
      </c>
    </row>
    <row r="27" spans="1:26" ht="22.9" hidden="1" customHeight="1">
      <c r="A27" s="80" t="s">
        <v>24</v>
      </c>
      <c r="B27" s="80" t="s">
        <v>9</v>
      </c>
      <c r="C27" s="80" t="s">
        <v>10</v>
      </c>
      <c r="D27" s="29" t="s">
        <v>26</v>
      </c>
      <c r="E27" s="80">
        <v>2</v>
      </c>
      <c r="F27" s="80" t="s">
        <v>27</v>
      </c>
      <c r="G27" s="80" t="s">
        <v>28</v>
      </c>
      <c r="H27" s="80" t="s">
        <v>54</v>
      </c>
      <c r="I27" s="82">
        <v>43204</v>
      </c>
      <c r="J27" s="25">
        <v>14</v>
      </c>
      <c r="K27" s="80">
        <v>4</v>
      </c>
      <c r="L27" s="80">
        <v>2018</v>
      </c>
      <c r="M27" s="27">
        <f t="shared" si="0"/>
        <v>43204</v>
      </c>
      <c r="N27" s="28" t="s">
        <v>10707</v>
      </c>
      <c r="O27" s="80" t="s">
        <v>10706</v>
      </c>
      <c r="P27" s="80">
        <v>15</v>
      </c>
      <c r="Q27" s="80" t="s">
        <v>105</v>
      </c>
      <c r="R27" s="80" t="s">
        <v>99</v>
      </c>
      <c r="S27" s="80">
        <v>0</v>
      </c>
      <c r="T27" s="80" t="s">
        <v>100</v>
      </c>
      <c r="U27" s="80" t="s">
        <v>101</v>
      </c>
      <c r="V27" s="80" t="s">
        <v>111</v>
      </c>
      <c r="W27" s="80" t="s">
        <v>103</v>
      </c>
      <c r="X27" s="80" t="s">
        <v>108</v>
      </c>
      <c r="Y27" s="80">
        <v>3</v>
      </c>
      <c r="Z27" s="79" t="str">
        <f t="shared" si="1"/>
        <v>JSS3</v>
      </c>
    </row>
    <row r="28" spans="1:26" ht="22.9" hidden="1" customHeight="1">
      <c r="A28" s="80" t="s">
        <v>24</v>
      </c>
      <c r="B28" s="80" t="s">
        <v>9</v>
      </c>
      <c r="C28" s="80" t="s">
        <v>10</v>
      </c>
      <c r="D28" s="29" t="s">
        <v>26</v>
      </c>
      <c r="E28" s="80">
        <v>2</v>
      </c>
      <c r="F28" s="80" t="s">
        <v>32</v>
      </c>
      <c r="G28" s="80" t="s">
        <v>33</v>
      </c>
      <c r="H28" s="80" t="s">
        <v>54</v>
      </c>
      <c r="I28" s="82">
        <v>43200</v>
      </c>
      <c r="J28" s="25">
        <v>10</v>
      </c>
      <c r="K28" s="80">
        <v>4</v>
      </c>
      <c r="L28" s="80">
        <v>2018</v>
      </c>
      <c r="M28" s="27">
        <f t="shared" si="0"/>
        <v>43200</v>
      </c>
      <c r="N28" s="28" t="s">
        <v>10705</v>
      </c>
      <c r="O28" s="80" t="s">
        <v>10704</v>
      </c>
      <c r="P28" s="80">
        <v>15</v>
      </c>
      <c r="Q28" s="80" t="s">
        <v>105</v>
      </c>
      <c r="R28" s="80" t="s">
        <v>99</v>
      </c>
      <c r="S28" s="80">
        <v>0</v>
      </c>
      <c r="T28" s="80" t="s">
        <v>100</v>
      </c>
      <c r="U28" s="80" t="s">
        <v>101</v>
      </c>
      <c r="V28" s="80" t="s">
        <v>102</v>
      </c>
      <c r="W28" s="80" t="s">
        <v>103</v>
      </c>
      <c r="X28" s="80" t="s">
        <v>104</v>
      </c>
      <c r="Y28" s="80">
        <v>1</v>
      </c>
      <c r="Z28" s="79" t="str">
        <f t="shared" si="1"/>
        <v>SSS1</v>
      </c>
    </row>
    <row r="29" spans="1:26" ht="22.9" hidden="1" customHeight="1">
      <c r="A29" s="80" t="s">
        <v>24</v>
      </c>
      <c r="B29" s="80" t="s">
        <v>9</v>
      </c>
      <c r="C29" s="80" t="s">
        <v>10</v>
      </c>
      <c r="D29" s="29" t="s">
        <v>26</v>
      </c>
      <c r="E29" s="80">
        <v>2</v>
      </c>
      <c r="F29" s="80" t="s">
        <v>32</v>
      </c>
      <c r="G29" s="80" t="s">
        <v>33</v>
      </c>
      <c r="H29" s="80" t="s">
        <v>54</v>
      </c>
      <c r="I29" s="82">
        <v>43201</v>
      </c>
      <c r="J29" s="25">
        <v>11</v>
      </c>
      <c r="K29" s="80">
        <v>4</v>
      </c>
      <c r="L29" s="80">
        <v>2018</v>
      </c>
      <c r="M29" s="27">
        <f t="shared" si="0"/>
        <v>43201</v>
      </c>
      <c r="N29" s="28" t="s">
        <v>10703</v>
      </c>
      <c r="O29" s="80" t="s">
        <v>10702</v>
      </c>
      <c r="P29" s="80">
        <v>15</v>
      </c>
      <c r="Q29" s="80" t="s">
        <v>105</v>
      </c>
      <c r="R29" s="80" t="s">
        <v>99</v>
      </c>
      <c r="S29" s="80">
        <v>0</v>
      </c>
      <c r="T29" s="80" t="s">
        <v>100</v>
      </c>
      <c r="U29" s="80" t="s">
        <v>101</v>
      </c>
      <c r="V29" s="80" t="s">
        <v>102</v>
      </c>
      <c r="W29" s="80" t="s">
        <v>8848</v>
      </c>
      <c r="X29" s="80" t="s">
        <v>108</v>
      </c>
      <c r="Y29" s="80">
        <v>3</v>
      </c>
      <c r="Z29" s="79" t="str">
        <f t="shared" si="1"/>
        <v>JSS3</v>
      </c>
    </row>
    <row r="30" spans="1:26" ht="22.9" hidden="1" customHeight="1">
      <c r="A30" s="80" t="s">
        <v>24</v>
      </c>
      <c r="B30" s="80" t="s">
        <v>9</v>
      </c>
      <c r="C30" s="80" t="s">
        <v>10</v>
      </c>
      <c r="D30" s="29" t="s">
        <v>26</v>
      </c>
      <c r="E30" s="80">
        <v>2</v>
      </c>
      <c r="F30" s="80" t="s">
        <v>32</v>
      </c>
      <c r="G30" s="80" t="s">
        <v>33</v>
      </c>
      <c r="H30" s="80" t="s">
        <v>54</v>
      </c>
      <c r="I30" s="82">
        <v>43201</v>
      </c>
      <c r="J30" s="25">
        <v>11</v>
      </c>
      <c r="K30" s="80">
        <v>4</v>
      </c>
      <c r="L30" s="80">
        <v>2018</v>
      </c>
      <c r="M30" s="27">
        <f t="shared" si="0"/>
        <v>43201</v>
      </c>
      <c r="N30" s="28" t="s">
        <v>10701</v>
      </c>
      <c r="O30" s="80" t="s">
        <v>10700</v>
      </c>
      <c r="P30" s="80">
        <v>15</v>
      </c>
      <c r="Q30" s="80" t="s">
        <v>105</v>
      </c>
      <c r="R30" s="80" t="s">
        <v>99</v>
      </c>
      <c r="S30" s="80">
        <v>0</v>
      </c>
      <c r="T30" s="80" t="s">
        <v>106</v>
      </c>
      <c r="U30" s="80" t="s">
        <v>101</v>
      </c>
      <c r="V30" s="80" t="s">
        <v>102</v>
      </c>
      <c r="W30" s="80" t="s">
        <v>107</v>
      </c>
      <c r="X30" s="80" t="s">
        <v>108</v>
      </c>
      <c r="Y30" s="80">
        <v>2</v>
      </c>
      <c r="Z30" s="79" t="str">
        <f t="shared" si="1"/>
        <v>JSS2</v>
      </c>
    </row>
    <row r="31" spans="1:26" ht="22.9" hidden="1" customHeight="1">
      <c r="A31" s="80" t="s">
        <v>24</v>
      </c>
      <c r="B31" s="80" t="s">
        <v>9</v>
      </c>
      <c r="C31" s="80" t="s">
        <v>10</v>
      </c>
      <c r="D31" s="29" t="s">
        <v>26</v>
      </c>
      <c r="E31" s="80">
        <v>2</v>
      </c>
      <c r="F31" s="80" t="s">
        <v>32</v>
      </c>
      <c r="G31" s="80" t="s">
        <v>33</v>
      </c>
      <c r="H31" s="80" t="s">
        <v>54</v>
      </c>
      <c r="I31" s="82">
        <v>43201</v>
      </c>
      <c r="J31" s="25">
        <v>11</v>
      </c>
      <c r="K31" s="80">
        <v>4</v>
      </c>
      <c r="L31" s="80">
        <v>2018</v>
      </c>
      <c r="M31" s="27">
        <f t="shared" si="0"/>
        <v>43201</v>
      </c>
      <c r="N31" s="28" t="s">
        <v>7044</v>
      </c>
      <c r="O31" s="80" t="s">
        <v>10699</v>
      </c>
      <c r="P31" s="80">
        <v>17</v>
      </c>
      <c r="Q31" s="80" t="s">
        <v>105</v>
      </c>
      <c r="R31" s="80" t="s">
        <v>99</v>
      </c>
      <c r="S31" s="80">
        <v>0</v>
      </c>
      <c r="T31" s="80" t="s">
        <v>100</v>
      </c>
      <c r="U31" s="80" t="s">
        <v>101</v>
      </c>
      <c r="V31" s="80" t="s">
        <v>102</v>
      </c>
      <c r="W31" s="80" t="s">
        <v>103</v>
      </c>
      <c r="X31" s="80" t="s">
        <v>104</v>
      </c>
      <c r="Y31" s="80">
        <v>2</v>
      </c>
      <c r="Z31" s="79" t="str">
        <f t="shared" si="1"/>
        <v>SSS2</v>
      </c>
    </row>
    <row r="32" spans="1:26" ht="22.9" hidden="1" customHeight="1">
      <c r="A32" s="80" t="s">
        <v>24</v>
      </c>
      <c r="B32" s="80" t="s">
        <v>9</v>
      </c>
      <c r="C32" s="80" t="s">
        <v>10</v>
      </c>
      <c r="D32" s="29" t="s">
        <v>26</v>
      </c>
      <c r="E32" s="80">
        <v>2</v>
      </c>
      <c r="F32" s="80" t="s">
        <v>32</v>
      </c>
      <c r="G32" s="80" t="s">
        <v>33</v>
      </c>
      <c r="H32" s="80" t="s">
        <v>54</v>
      </c>
      <c r="I32" s="82">
        <v>43201</v>
      </c>
      <c r="J32" s="25">
        <v>11</v>
      </c>
      <c r="K32" s="80">
        <v>4</v>
      </c>
      <c r="L32" s="80">
        <v>2018</v>
      </c>
      <c r="M32" s="27">
        <f t="shared" si="0"/>
        <v>43201</v>
      </c>
      <c r="N32" s="28" t="s">
        <v>10698</v>
      </c>
      <c r="O32" s="80" t="s">
        <v>10697</v>
      </c>
      <c r="P32" s="80">
        <v>17</v>
      </c>
      <c r="Q32" s="81" t="s">
        <v>10696</v>
      </c>
      <c r="R32" s="80" t="s">
        <v>99</v>
      </c>
      <c r="S32" s="80">
        <v>0</v>
      </c>
      <c r="T32" s="80" t="s">
        <v>100</v>
      </c>
      <c r="U32" s="80" t="s">
        <v>101</v>
      </c>
      <c r="V32" s="80" t="s">
        <v>102</v>
      </c>
      <c r="W32" s="80" t="s">
        <v>103</v>
      </c>
      <c r="X32" s="80" t="s">
        <v>108</v>
      </c>
      <c r="Y32" s="80">
        <v>2</v>
      </c>
      <c r="Z32" s="79" t="str">
        <f t="shared" si="1"/>
        <v>JSS2</v>
      </c>
    </row>
    <row r="33" spans="1:26" ht="22.9" hidden="1" customHeight="1">
      <c r="A33" s="80" t="s">
        <v>24</v>
      </c>
      <c r="B33" s="80" t="s">
        <v>9</v>
      </c>
      <c r="C33" s="80" t="s">
        <v>10</v>
      </c>
      <c r="D33" s="29" t="s">
        <v>26</v>
      </c>
      <c r="E33" s="80">
        <v>2</v>
      </c>
      <c r="F33" s="80" t="s">
        <v>32</v>
      </c>
      <c r="G33" s="80" t="s">
        <v>33</v>
      </c>
      <c r="H33" s="80" t="s">
        <v>54</v>
      </c>
      <c r="I33" s="82">
        <v>43201</v>
      </c>
      <c r="J33" s="25">
        <v>11</v>
      </c>
      <c r="K33" s="80">
        <v>4</v>
      </c>
      <c r="L33" s="80">
        <v>2018</v>
      </c>
      <c r="M33" s="27">
        <f t="shared" si="0"/>
        <v>43201</v>
      </c>
      <c r="N33" s="28" t="s">
        <v>10695</v>
      </c>
      <c r="O33" s="80" t="s">
        <v>10694</v>
      </c>
      <c r="P33" s="80">
        <v>15</v>
      </c>
      <c r="Q33" s="81" t="s">
        <v>10693</v>
      </c>
      <c r="R33" s="80" t="s">
        <v>99</v>
      </c>
      <c r="S33" s="80">
        <v>0</v>
      </c>
      <c r="T33" s="80" t="s">
        <v>100</v>
      </c>
      <c r="U33" s="80" t="s">
        <v>101</v>
      </c>
      <c r="V33" s="80" t="s">
        <v>102</v>
      </c>
      <c r="W33" s="80" t="s">
        <v>8848</v>
      </c>
      <c r="X33" s="80" t="s">
        <v>104</v>
      </c>
      <c r="Y33" s="80">
        <v>1</v>
      </c>
      <c r="Z33" s="79" t="str">
        <f t="shared" si="1"/>
        <v>SSS1</v>
      </c>
    </row>
    <row r="34" spans="1:26" ht="22.9" hidden="1" customHeight="1">
      <c r="A34" s="80" t="s">
        <v>24</v>
      </c>
      <c r="B34" s="80" t="s">
        <v>9</v>
      </c>
      <c r="C34" s="80" t="s">
        <v>10</v>
      </c>
      <c r="D34" s="29" t="s">
        <v>26</v>
      </c>
      <c r="E34" s="80">
        <v>2</v>
      </c>
      <c r="F34" s="80" t="s">
        <v>32</v>
      </c>
      <c r="G34" s="80" t="s">
        <v>33</v>
      </c>
      <c r="H34" s="80" t="s">
        <v>54</v>
      </c>
      <c r="I34" s="82">
        <v>43201</v>
      </c>
      <c r="J34" s="25">
        <v>11</v>
      </c>
      <c r="K34" s="80">
        <v>4</v>
      </c>
      <c r="L34" s="80">
        <v>2018</v>
      </c>
      <c r="M34" s="27">
        <f t="shared" si="0"/>
        <v>43201</v>
      </c>
      <c r="N34" s="28" t="s">
        <v>10692</v>
      </c>
      <c r="O34" s="80" t="s">
        <v>10691</v>
      </c>
      <c r="P34" s="80">
        <v>17</v>
      </c>
      <c r="Q34" s="81" t="s">
        <v>10690</v>
      </c>
      <c r="R34" s="80" t="s">
        <v>99</v>
      </c>
      <c r="S34" s="80">
        <v>0</v>
      </c>
      <c r="T34" s="80" t="s">
        <v>100</v>
      </c>
      <c r="U34" s="80" t="s">
        <v>101</v>
      </c>
      <c r="V34" s="80" t="s">
        <v>102</v>
      </c>
      <c r="W34" s="80" t="s">
        <v>103</v>
      </c>
      <c r="X34" s="80" t="s">
        <v>104</v>
      </c>
      <c r="Y34" s="80">
        <v>2</v>
      </c>
      <c r="Z34" s="79" t="str">
        <f t="shared" si="1"/>
        <v>SSS2</v>
      </c>
    </row>
    <row r="35" spans="1:26" ht="22.9" hidden="1" customHeight="1">
      <c r="A35" s="80" t="s">
        <v>24</v>
      </c>
      <c r="B35" s="80" t="s">
        <v>9</v>
      </c>
      <c r="C35" s="80" t="s">
        <v>10</v>
      </c>
      <c r="D35" s="29" t="s">
        <v>26</v>
      </c>
      <c r="E35" s="80">
        <v>2</v>
      </c>
      <c r="F35" s="80" t="s">
        <v>32</v>
      </c>
      <c r="G35" s="80" t="s">
        <v>33</v>
      </c>
      <c r="H35" s="80" t="s">
        <v>54</v>
      </c>
      <c r="I35" s="82">
        <v>43201</v>
      </c>
      <c r="J35" s="25">
        <v>11</v>
      </c>
      <c r="K35" s="80">
        <v>4</v>
      </c>
      <c r="L35" s="80">
        <v>2018</v>
      </c>
      <c r="M35" s="27">
        <f t="shared" si="0"/>
        <v>43201</v>
      </c>
      <c r="N35" s="28" t="s">
        <v>10689</v>
      </c>
      <c r="O35" s="80" t="s">
        <v>10688</v>
      </c>
      <c r="P35" s="80">
        <v>17</v>
      </c>
      <c r="Q35" s="81" t="s">
        <v>10686</v>
      </c>
      <c r="R35" s="80" t="s">
        <v>99</v>
      </c>
      <c r="S35" s="80">
        <v>0</v>
      </c>
      <c r="T35" s="80" t="s">
        <v>100</v>
      </c>
      <c r="U35" s="80" t="s">
        <v>101</v>
      </c>
      <c r="V35" s="80" t="s">
        <v>102</v>
      </c>
      <c r="W35" s="80" t="s">
        <v>103</v>
      </c>
      <c r="X35" s="80" t="s">
        <v>104</v>
      </c>
      <c r="Y35" s="80">
        <v>2</v>
      </c>
      <c r="Z35" s="79" t="str">
        <f t="shared" si="1"/>
        <v>SSS2</v>
      </c>
    </row>
    <row r="36" spans="1:26" ht="22.9" hidden="1" customHeight="1">
      <c r="A36" s="80" t="s">
        <v>24</v>
      </c>
      <c r="B36" s="80" t="s">
        <v>9</v>
      </c>
      <c r="C36" s="80" t="s">
        <v>10</v>
      </c>
      <c r="D36" s="29" t="s">
        <v>26</v>
      </c>
      <c r="E36" s="80">
        <v>2</v>
      </c>
      <c r="F36" s="80" t="s">
        <v>32</v>
      </c>
      <c r="G36" s="80" t="s">
        <v>33</v>
      </c>
      <c r="H36" s="80" t="s">
        <v>54</v>
      </c>
      <c r="I36" s="82">
        <v>43201</v>
      </c>
      <c r="J36" s="25">
        <v>11</v>
      </c>
      <c r="K36" s="80">
        <v>4</v>
      </c>
      <c r="L36" s="80">
        <v>2018</v>
      </c>
      <c r="M36" s="27">
        <f t="shared" si="0"/>
        <v>43201</v>
      </c>
      <c r="N36" s="28" t="s">
        <v>8545</v>
      </c>
      <c r="O36" s="80" t="s">
        <v>10687</v>
      </c>
      <c r="P36" s="80">
        <v>15</v>
      </c>
      <c r="Q36" s="81" t="s">
        <v>10686</v>
      </c>
      <c r="R36" s="80" t="s">
        <v>99</v>
      </c>
      <c r="S36" s="80">
        <v>0</v>
      </c>
      <c r="T36" s="80" t="s">
        <v>100</v>
      </c>
      <c r="U36" s="80" t="s">
        <v>101</v>
      </c>
      <c r="V36" s="80" t="s">
        <v>102</v>
      </c>
      <c r="W36" s="80" t="s">
        <v>103</v>
      </c>
      <c r="X36" s="80" t="s">
        <v>108</v>
      </c>
      <c r="Y36" s="80">
        <v>3</v>
      </c>
      <c r="Z36" s="79" t="str">
        <f t="shared" si="1"/>
        <v>JSS3</v>
      </c>
    </row>
    <row r="37" spans="1:26" ht="22.9" hidden="1" customHeight="1">
      <c r="A37" s="80" t="s">
        <v>24</v>
      </c>
      <c r="B37" s="80" t="s">
        <v>9</v>
      </c>
      <c r="C37" s="80" t="s">
        <v>10</v>
      </c>
      <c r="D37" s="29" t="s">
        <v>26</v>
      </c>
      <c r="E37" s="80">
        <v>2</v>
      </c>
      <c r="F37" s="80" t="s">
        <v>32</v>
      </c>
      <c r="G37" s="80" t="s">
        <v>33</v>
      </c>
      <c r="H37" s="80" t="s">
        <v>54</v>
      </c>
      <c r="I37" s="82">
        <v>43201</v>
      </c>
      <c r="J37" s="25">
        <v>11</v>
      </c>
      <c r="K37" s="80">
        <v>4</v>
      </c>
      <c r="L37" s="80">
        <v>2018</v>
      </c>
      <c r="M37" s="27">
        <f t="shared" si="0"/>
        <v>43201</v>
      </c>
      <c r="N37" s="28" t="s">
        <v>10685</v>
      </c>
      <c r="O37" s="80" t="s">
        <v>10684</v>
      </c>
      <c r="P37" s="80">
        <v>16</v>
      </c>
      <c r="Q37" s="80" t="s">
        <v>105</v>
      </c>
      <c r="R37" s="80" t="s">
        <v>99</v>
      </c>
      <c r="S37" s="80">
        <v>0</v>
      </c>
      <c r="T37" s="80" t="s">
        <v>100</v>
      </c>
      <c r="U37" s="80" t="s">
        <v>101</v>
      </c>
      <c r="V37" s="80" t="s">
        <v>102</v>
      </c>
      <c r="W37" s="80" t="s">
        <v>107</v>
      </c>
      <c r="X37" s="80" t="s">
        <v>104</v>
      </c>
      <c r="Y37" s="80">
        <v>1</v>
      </c>
      <c r="Z37" s="79" t="str">
        <f t="shared" si="1"/>
        <v>SSS1</v>
      </c>
    </row>
    <row r="38" spans="1:26" ht="22.9" hidden="1" customHeight="1">
      <c r="A38" s="80" t="s">
        <v>35</v>
      </c>
      <c r="B38" s="80" t="s">
        <v>9</v>
      </c>
      <c r="C38" s="80" t="s">
        <v>10</v>
      </c>
      <c r="D38" s="29" t="s">
        <v>26</v>
      </c>
      <c r="E38" s="80">
        <v>2</v>
      </c>
      <c r="F38" s="80" t="s">
        <v>27</v>
      </c>
      <c r="G38" s="80" t="s">
        <v>28</v>
      </c>
      <c r="H38" s="80" t="s">
        <v>54</v>
      </c>
      <c r="I38" s="82" t="s">
        <v>10683</v>
      </c>
      <c r="J38" s="25">
        <v>17</v>
      </c>
      <c r="K38" s="80">
        <v>4</v>
      </c>
      <c r="L38" s="80">
        <v>2018</v>
      </c>
      <c r="M38" s="27">
        <f t="shared" si="0"/>
        <v>43207</v>
      </c>
      <c r="N38" s="28" t="s">
        <v>10682</v>
      </c>
      <c r="O38" s="80" t="s">
        <v>10681</v>
      </c>
      <c r="P38" s="80">
        <v>18</v>
      </c>
      <c r="Q38" s="81" t="s">
        <v>10680</v>
      </c>
      <c r="R38" s="80" t="s">
        <v>99</v>
      </c>
      <c r="S38" s="80">
        <v>0</v>
      </c>
      <c r="T38" s="80" t="s">
        <v>106</v>
      </c>
      <c r="U38" s="80" t="s">
        <v>101</v>
      </c>
      <c r="V38" s="80" t="s">
        <v>102</v>
      </c>
      <c r="W38" s="80" t="s">
        <v>107</v>
      </c>
      <c r="X38" s="80" t="s">
        <v>6077</v>
      </c>
      <c r="Z38" s="79" t="str">
        <f t="shared" si="1"/>
        <v>HIGHER</v>
      </c>
    </row>
    <row r="39" spans="1:26" ht="22.9" hidden="1" customHeight="1">
      <c r="A39" s="80" t="s">
        <v>35</v>
      </c>
      <c r="B39" s="80" t="s">
        <v>9</v>
      </c>
      <c r="C39" s="80" t="s">
        <v>10</v>
      </c>
      <c r="D39" s="29" t="s">
        <v>26</v>
      </c>
      <c r="E39" s="80">
        <v>2</v>
      </c>
      <c r="F39" s="80" t="s">
        <v>27</v>
      </c>
      <c r="G39" s="80" t="s">
        <v>28</v>
      </c>
      <c r="H39" s="80" t="s">
        <v>54</v>
      </c>
      <c r="I39" s="82" t="s">
        <v>10667</v>
      </c>
      <c r="J39" s="25">
        <v>18</v>
      </c>
      <c r="K39" s="80">
        <v>4</v>
      </c>
      <c r="L39" s="80">
        <v>2018</v>
      </c>
      <c r="M39" s="27">
        <f t="shared" si="0"/>
        <v>43208</v>
      </c>
      <c r="N39" s="28" t="s">
        <v>10679</v>
      </c>
      <c r="O39" s="80" t="s">
        <v>10678</v>
      </c>
      <c r="P39" s="80">
        <v>19</v>
      </c>
      <c r="Q39" s="80" t="s">
        <v>105</v>
      </c>
      <c r="R39" s="80" t="s">
        <v>99</v>
      </c>
      <c r="S39" s="80">
        <v>0</v>
      </c>
      <c r="T39" s="80" t="s">
        <v>113</v>
      </c>
      <c r="U39" s="80" t="s">
        <v>10675</v>
      </c>
      <c r="V39" s="80" t="s">
        <v>102</v>
      </c>
      <c r="W39" s="80" t="s">
        <v>103</v>
      </c>
      <c r="X39" s="80" t="s">
        <v>6077</v>
      </c>
      <c r="Z39" s="79" t="str">
        <f t="shared" si="1"/>
        <v>HIGHER</v>
      </c>
    </row>
    <row r="40" spans="1:26" ht="22.9" hidden="1" customHeight="1">
      <c r="A40" s="80" t="s">
        <v>35</v>
      </c>
      <c r="B40" s="80" t="s">
        <v>9</v>
      </c>
      <c r="C40" s="80" t="s">
        <v>10</v>
      </c>
      <c r="D40" s="29" t="s">
        <v>26</v>
      </c>
      <c r="E40" s="80">
        <v>2</v>
      </c>
      <c r="F40" s="80" t="s">
        <v>27</v>
      </c>
      <c r="G40" s="80" t="s">
        <v>28</v>
      </c>
      <c r="H40" s="80" t="s">
        <v>54</v>
      </c>
      <c r="I40" s="82" t="s">
        <v>10667</v>
      </c>
      <c r="J40" s="25">
        <v>18</v>
      </c>
      <c r="K40" s="80">
        <v>4</v>
      </c>
      <c r="L40" s="80">
        <v>2018</v>
      </c>
      <c r="M40" s="27">
        <f t="shared" si="0"/>
        <v>43208</v>
      </c>
      <c r="N40" s="28" t="s">
        <v>10677</v>
      </c>
      <c r="O40" s="80" t="s">
        <v>10676</v>
      </c>
      <c r="P40" s="80">
        <v>17</v>
      </c>
      <c r="Q40" s="80" t="s">
        <v>105</v>
      </c>
      <c r="R40" s="80" t="s">
        <v>99</v>
      </c>
      <c r="S40" s="80">
        <v>0</v>
      </c>
      <c r="T40" s="80" t="s">
        <v>113</v>
      </c>
      <c r="U40" s="80" t="s">
        <v>10675</v>
      </c>
      <c r="V40" s="80" t="s">
        <v>102</v>
      </c>
      <c r="W40" s="80" t="s">
        <v>103</v>
      </c>
      <c r="X40" s="80" t="s">
        <v>104</v>
      </c>
      <c r="Y40" s="80">
        <v>2</v>
      </c>
      <c r="Z40" s="79" t="str">
        <f t="shared" si="1"/>
        <v>SSS2</v>
      </c>
    </row>
    <row r="41" spans="1:26" ht="22.9" hidden="1" customHeight="1">
      <c r="A41" s="80" t="s">
        <v>35</v>
      </c>
      <c r="B41" s="80" t="s">
        <v>9</v>
      </c>
      <c r="C41" s="80" t="s">
        <v>10</v>
      </c>
      <c r="D41" s="29" t="s">
        <v>26</v>
      </c>
      <c r="E41" s="80">
        <v>2</v>
      </c>
      <c r="F41" s="80" t="s">
        <v>27</v>
      </c>
      <c r="G41" s="80" t="s">
        <v>28</v>
      </c>
      <c r="H41" s="80" t="s">
        <v>54</v>
      </c>
      <c r="I41" s="82" t="s">
        <v>10663</v>
      </c>
      <c r="J41" s="25">
        <v>19</v>
      </c>
      <c r="K41" s="80">
        <v>4</v>
      </c>
      <c r="L41" s="80">
        <v>2018</v>
      </c>
      <c r="M41" s="27">
        <f t="shared" si="0"/>
        <v>43209</v>
      </c>
      <c r="N41" s="28" t="s">
        <v>10674</v>
      </c>
      <c r="O41" s="80" t="s">
        <v>10673</v>
      </c>
      <c r="P41" s="80">
        <v>19</v>
      </c>
      <c r="Q41" s="81" t="s">
        <v>10672</v>
      </c>
      <c r="R41" s="80" t="s">
        <v>99</v>
      </c>
      <c r="S41" s="80">
        <v>0</v>
      </c>
      <c r="T41" s="80" t="s">
        <v>106</v>
      </c>
      <c r="U41" s="80" t="s">
        <v>101</v>
      </c>
      <c r="V41" s="80" t="s">
        <v>102</v>
      </c>
      <c r="W41" s="80" t="s">
        <v>103</v>
      </c>
      <c r="X41" s="80" t="s">
        <v>6077</v>
      </c>
      <c r="Z41" s="79" t="str">
        <f t="shared" si="1"/>
        <v>HIGHER</v>
      </c>
    </row>
    <row r="42" spans="1:26" ht="22.9" hidden="1" customHeight="1">
      <c r="A42" s="80" t="s">
        <v>35</v>
      </c>
      <c r="B42" s="80" t="s">
        <v>9</v>
      </c>
      <c r="C42" s="80" t="s">
        <v>10</v>
      </c>
      <c r="D42" s="29" t="s">
        <v>26</v>
      </c>
      <c r="E42" s="80">
        <v>2</v>
      </c>
      <c r="F42" s="80" t="s">
        <v>32</v>
      </c>
      <c r="G42" s="80" t="s">
        <v>33</v>
      </c>
      <c r="H42" s="80" t="s">
        <v>54</v>
      </c>
      <c r="I42" s="82" t="s">
        <v>10667</v>
      </c>
      <c r="J42" s="25">
        <v>18</v>
      </c>
      <c r="K42" s="80">
        <v>4</v>
      </c>
      <c r="L42" s="80">
        <v>2018</v>
      </c>
      <c r="M42" s="27">
        <f t="shared" si="0"/>
        <v>43208</v>
      </c>
      <c r="N42" s="28" t="s">
        <v>10671</v>
      </c>
      <c r="O42" s="80" t="s">
        <v>10670</v>
      </c>
      <c r="P42" s="80">
        <v>17</v>
      </c>
      <c r="Q42" s="81" t="s">
        <v>10669</v>
      </c>
      <c r="R42" s="80" t="s">
        <v>99</v>
      </c>
      <c r="S42" s="80">
        <v>0</v>
      </c>
      <c r="T42" s="80" t="s">
        <v>100</v>
      </c>
      <c r="U42" s="80" t="s">
        <v>101</v>
      </c>
      <c r="V42" s="80" t="s">
        <v>102</v>
      </c>
      <c r="W42" s="80" t="s">
        <v>8848</v>
      </c>
      <c r="X42" s="80" t="s">
        <v>104</v>
      </c>
      <c r="Y42" s="80">
        <v>3</v>
      </c>
      <c r="Z42" s="79" t="str">
        <f t="shared" si="1"/>
        <v>SSS3</v>
      </c>
    </row>
    <row r="43" spans="1:26" ht="22.9" hidden="1" customHeight="1">
      <c r="A43" s="80" t="s">
        <v>35</v>
      </c>
      <c r="B43" s="80" t="s">
        <v>9</v>
      </c>
      <c r="C43" s="80" t="s">
        <v>10</v>
      </c>
      <c r="D43" s="29" t="s">
        <v>26</v>
      </c>
      <c r="E43" s="80">
        <v>2</v>
      </c>
      <c r="F43" s="80" t="s">
        <v>32</v>
      </c>
      <c r="G43" s="80" t="s">
        <v>33</v>
      </c>
      <c r="H43" s="80" t="s">
        <v>54</v>
      </c>
      <c r="I43" s="82" t="s">
        <v>10667</v>
      </c>
      <c r="J43" s="25">
        <v>18</v>
      </c>
      <c r="K43" s="80">
        <v>4</v>
      </c>
      <c r="L43" s="80">
        <v>2018</v>
      </c>
      <c r="M43" s="27">
        <f t="shared" si="0"/>
        <v>43208</v>
      </c>
      <c r="N43" s="28" t="s">
        <v>10668</v>
      </c>
      <c r="O43" s="80" t="s">
        <v>10471</v>
      </c>
      <c r="P43" s="80">
        <v>19</v>
      </c>
      <c r="Q43" s="80" t="s">
        <v>105</v>
      </c>
      <c r="R43" s="80" t="s">
        <v>99</v>
      </c>
      <c r="S43" s="80">
        <v>0</v>
      </c>
      <c r="T43" s="80" t="s">
        <v>100</v>
      </c>
      <c r="U43" s="80" t="s">
        <v>101</v>
      </c>
      <c r="V43" s="80" t="s">
        <v>102</v>
      </c>
      <c r="W43" s="80" t="s">
        <v>8848</v>
      </c>
      <c r="X43" s="80" t="s">
        <v>104</v>
      </c>
      <c r="Y43" s="80">
        <v>3</v>
      </c>
      <c r="Z43" s="79" t="str">
        <f t="shared" si="1"/>
        <v>SSS3</v>
      </c>
    </row>
    <row r="44" spans="1:26" ht="22.9" hidden="1" customHeight="1">
      <c r="A44" s="80" t="s">
        <v>35</v>
      </c>
      <c r="B44" s="80" t="s">
        <v>9</v>
      </c>
      <c r="C44" s="80" t="s">
        <v>10</v>
      </c>
      <c r="D44" s="29" t="s">
        <v>26</v>
      </c>
      <c r="E44" s="80">
        <v>2</v>
      </c>
      <c r="F44" s="80" t="s">
        <v>32</v>
      </c>
      <c r="G44" s="80" t="s">
        <v>33</v>
      </c>
      <c r="H44" s="80" t="s">
        <v>54</v>
      </c>
      <c r="I44" s="82" t="s">
        <v>10667</v>
      </c>
      <c r="J44" s="25">
        <v>18</v>
      </c>
      <c r="K44" s="80">
        <v>4</v>
      </c>
      <c r="L44" s="80">
        <v>2018</v>
      </c>
      <c r="M44" s="27">
        <f t="shared" si="0"/>
        <v>43208</v>
      </c>
      <c r="N44" s="28" t="s">
        <v>6775</v>
      </c>
      <c r="O44" s="80" t="s">
        <v>8159</v>
      </c>
      <c r="P44" s="80">
        <v>15</v>
      </c>
      <c r="Q44" s="81" t="s">
        <v>10666</v>
      </c>
      <c r="R44" s="80" t="s">
        <v>99</v>
      </c>
      <c r="S44" s="80">
        <v>0</v>
      </c>
      <c r="T44" s="80" t="s">
        <v>100</v>
      </c>
      <c r="U44" s="80" t="s">
        <v>101</v>
      </c>
      <c r="V44" s="80" t="s">
        <v>102</v>
      </c>
      <c r="W44" s="80" t="s">
        <v>8848</v>
      </c>
      <c r="X44" s="80" t="s">
        <v>108</v>
      </c>
      <c r="Y44" s="80">
        <v>2</v>
      </c>
      <c r="Z44" s="79" t="str">
        <f t="shared" si="1"/>
        <v>JSS2</v>
      </c>
    </row>
    <row r="45" spans="1:26" ht="22.9" hidden="1" customHeight="1">
      <c r="A45" s="80" t="s">
        <v>35</v>
      </c>
      <c r="B45" s="80" t="s">
        <v>9</v>
      </c>
      <c r="C45" s="80" t="s">
        <v>10</v>
      </c>
      <c r="D45" s="29" t="s">
        <v>26</v>
      </c>
      <c r="E45" s="80">
        <v>2</v>
      </c>
      <c r="F45" s="80" t="s">
        <v>32</v>
      </c>
      <c r="G45" s="80" t="s">
        <v>33</v>
      </c>
      <c r="H45" s="80" t="s">
        <v>54</v>
      </c>
      <c r="I45" s="82" t="s">
        <v>10663</v>
      </c>
      <c r="J45" s="25">
        <v>19</v>
      </c>
      <c r="K45" s="80">
        <v>4</v>
      </c>
      <c r="L45" s="80">
        <v>2018</v>
      </c>
      <c r="M45" s="27">
        <f t="shared" si="0"/>
        <v>43209</v>
      </c>
      <c r="N45" s="28" t="s">
        <v>10665</v>
      </c>
      <c r="O45" s="80" t="s">
        <v>10664</v>
      </c>
      <c r="P45" s="80">
        <v>15</v>
      </c>
      <c r="Q45" s="80" t="s">
        <v>105</v>
      </c>
      <c r="R45" s="80" t="s">
        <v>99</v>
      </c>
      <c r="S45" s="80">
        <v>0</v>
      </c>
      <c r="T45" s="80" t="s">
        <v>100</v>
      </c>
      <c r="U45" s="80" t="s">
        <v>101</v>
      </c>
      <c r="V45" s="80" t="s">
        <v>102</v>
      </c>
      <c r="W45" s="80" t="s">
        <v>103</v>
      </c>
      <c r="X45" s="80" t="s">
        <v>108</v>
      </c>
      <c r="Y45" s="80">
        <v>1</v>
      </c>
      <c r="Z45" s="79" t="str">
        <f t="shared" si="1"/>
        <v>JSS1</v>
      </c>
    </row>
    <row r="46" spans="1:26" ht="22.9" hidden="1" customHeight="1">
      <c r="A46" s="80" t="s">
        <v>35</v>
      </c>
      <c r="B46" s="80" t="s">
        <v>9</v>
      </c>
      <c r="C46" s="80" t="s">
        <v>10</v>
      </c>
      <c r="D46" s="29" t="s">
        <v>26</v>
      </c>
      <c r="E46" s="80">
        <v>2</v>
      </c>
      <c r="F46" s="80" t="s">
        <v>32</v>
      </c>
      <c r="G46" s="80" t="s">
        <v>33</v>
      </c>
      <c r="H46" s="80" t="s">
        <v>54</v>
      </c>
      <c r="I46" s="82" t="s">
        <v>10663</v>
      </c>
      <c r="J46" s="25">
        <v>19</v>
      </c>
      <c r="K46" s="80">
        <v>4</v>
      </c>
      <c r="L46" s="80">
        <v>2018</v>
      </c>
      <c r="M46" s="27">
        <f t="shared" si="0"/>
        <v>43209</v>
      </c>
      <c r="N46" s="28" t="s">
        <v>10662</v>
      </c>
      <c r="O46" s="80" t="s">
        <v>10661</v>
      </c>
      <c r="P46" s="80">
        <v>15</v>
      </c>
      <c r="Q46" s="80" t="s">
        <v>105</v>
      </c>
      <c r="R46" s="80" t="s">
        <v>99</v>
      </c>
      <c r="S46" s="80">
        <v>0</v>
      </c>
      <c r="T46" s="80" t="s">
        <v>100</v>
      </c>
      <c r="U46" s="80" t="s">
        <v>101</v>
      </c>
      <c r="V46" s="80" t="s">
        <v>102</v>
      </c>
      <c r="W46" s="80" t="s">
        <v>103</v>
      </c>
      <c r="X46" s="80" t="s">
        <v>108</v>
      </c>
      <c r="Y46" s="80">
        <v>3</v>
      </c>
      <c r="Z46" s="79" t="str">
        <f t="shared" si="1"/>
        <v>JSS3</v>
      </c>
    </row>
    <row r="47" spans="1:26" ht="22.9" hidden="1" customHeight="1">
      <c r="A47" s="80" t="s">
        <v>35</v>
      </c>
      <c r="B47" s="80" t="s">
        <v>9</v>
      </c>
      <c r="C47" s="80" t="s">
        <v>10</v>
      </c>
      <c r="D47" s="29" t="s">
        <v>26</v>
      </c>
      <c r="E47" s="80">
        <v>2</v>
      </c>
      <c r="F47" s="80" t="s">
        <v>32</v>
      </c>
      <c r="G47" s="80" t="s">
        <v>33</v>
      </c>
      <c r="H47" s="80" t="s">
        <v>54</v>
      </c>
      <c r="I47" s="82" t="s">
        <v>37</v>
      </c>
      <c r="J47" s="25">
        <v>21</v>
      </c>
      <c r="K47" s="80">
        <v>4</v>
      </c>
      <c r="L47" s="80">
        <v>2018</v>
      </c>
      <c r="M47" s="27">
        <f t="shared" si="0"/>
        <v>43211</v>
      </c>
      <c r="N47" s="28" t="s">
        <v>114</v>
      </c>
      <c r="O47" s="80" t="s">
        <v>115</v>
      </c>
      <c r="P47" s="80">
        <v>16</v>
      </c>
      <c r="Q47" s="80" t="s">
        <v>105</v>
      </c>
      <c r="R47" s="80" t="s">
        <v>99</v>
      </c>
      <c r="S47" s="80">
        <v>0</v>
      </c>
      <c r="T47" s="80" t="s">
        <v>113</v>
      </c>
      <c r="U47" s="80" t="s">
        <v>8996</v>
      </c>
      <c r="V47" s="80" t="s">
        <v>111</v>
      </c>
      <c r="W47" s="80" t="s">
        <v>107</v>
      </c>
      <c r="X47" s="80" t="s">
        <v>104</v>
      </c>
      <c r="Y47" s="80">
        <v>1</v>
      </c>
      <c r="Z47" s="79" t="str">
        <f t="shared" si="1"/>
        <v>SSS1</v>
      </c>
    </row>
    <row r="48" spans="1:26" ht="22.9" hidden="1" customHeight="1">
      <c r="A48" s="80" t="s">
        <v>35</v>
      </c>
      <c r="B48" s="80" t="s">
        <v>9</v>
      </c>
      <c r="C48" s="80" t="s">
        <v>10</v>
      </c>
      <c r="D48" s="29" t="s">
        <v>26</v>
      </c>
      <c r="E48" s="80">
        <v>2</v>
      </c>
      <c r="F48" s="80" t="s">
        <v>32</v>
      </c>
      <c r="G48" s="80" t="s">
        <v>33</v>
      </c>
      <c r="H48" s="80" t="s">
        <v>54</v>
      </c>
      <c r="I48" s="82" t="s">
        <v>37</v>
      </c>
      <c r="J48" s="25">
        <v>21</v>
      </c>
      <c r="K48" s="80">
        <v>4</v>
      </c>
      <c r="L48" s="80">
        <v>2018</v>
      </c>
      <c r="M48" s="27">
        <f t="shared" si="0"/>
        <v>43211</v>
      </c>
      <c r="N48" s="28" t="s">
        <v>10660</v>
      </c>
      <c r="O48" s="80" t="s">
        <v>10659</v>
      </c>
      <c r="P48" s="80">
        <v>15</v>
      </c>
      <c r="Q48" s="80" t="s">
        <v>105</v>
      </c>
      <c r="R48" s="80" t="s">
        <v>99</v>
      </c>
      <c r="S48" s="80">
        <v>0</v>
      </c>
      <c r="T48" s="80" t="s">
        <v>113</v>
      </c>
      <c r="U48" s="80" t="s">
        <v>8996</v>
      </c>
      <c r="V48" s="80" t="s">
        <v>111</v>
      </c>
      <c r="W48" s="80" t="s">
        <v>103</v>
      </c>
      <c r="X48" s="80" t="s">
        <v>104</v>
      </c>
      <c r="Y48" s="80">
        <v>1</v>
      </c>
      <c r="Z48" s="79" t="str">
        <f t="shared" si="1"/>
        <v>SSS1</v>
      </c>
    </row>
    <row r="49" spans="1:26" ht="22.9" hidden="1" customHeight="1">
      <c r="A49" s="80" t="s">
        <v>35</v>
      </c>
      <c r="B49" s="80" t="s">
        <v>9</v>
      </c>
      <c r="C49" s="80" t="s">
        <v>10</v>
      </c>
      <c r="D49" s="29" t="s">
        <v>26</v>
      </c>
      <c r="E49" s="80">
        <v>2</v>
      </c>
      <c r="F49" s="80" t="s">
        <v>32</v>
      </c>
      <c r="G49" s="80" t="s">
        <v>33</v>
      </c>
      <c r="H49" s="80" t="s">
        <v>54</v>
      </c>
      <c r="I49" s="82" t="s">
        <v>37</v>
      </c>
      <c r="J49" s="25">
        <v>21</v>
      </c>
      <c r="K49" s="80">
        <v>4</v>
      </c>
      <c r="L49" s="80">
        <v>2018</v>
      </c>
      <c r="M49" s="27">
        <f t="shared" si="0"/>
        <v>43211</v>
      </c>
      <c r="N49" s="28" t="s">
        <v>10658</v>
      </c>
      <c r="O49" s="80" t="s">
        <v>10657</v>
      </c>
      <c r="P49" s="80">
        <v>15</v>
      </c>
      <c r="Q49" s="80" t="s">
        <v>105</v>
      </c>
      <c r="R49" s="80" t="s">
        <v>99</v>
      </c>
      <c r="S49" s="80">
        <v>0</v>
      </c>
      <c r="T49" s="80" t="s">
        <v>100</v>
      </c>
      <c r="U49" s="80" t="s">
        <v>101</v>
      </c>
      <c r="V49" s="80" t="s">
        <v>111</v>
      </c>
      <c r="W49" s="80" t="s">
        <v>103</v>
      </c>
      <c r="X49" s="80" t="s">
        <v>108</v>
      </c>
      <c r="Y49" s="80">
        <v>2</v>
      </c>
      <c r="Z49" s="79" t="str">
        <f t="shared" si="1"/>
        <v>JSS2</v>
      </c>
    </row>
    <row r="50" spans="1:26" ht="22.9" hidden="1" customHeight="1">
      <c r="A50" s="80" t="s">
        <v>35</v>
      </c>
      <c r="B50" s="80" t="s">
        <v>9</v>
      </c>
      <c r="C50" s="80" t="s">
        <v>10</v>
      </c>
      <c r="D50" s="29" t="s">
        <v>26</v>
      </c>
      <c r="E50" s="80">
        <v>2</v>
      </c>
      <c r="F50" s="80" t="s">
        <v>32</v>
      </c>
      <c r="G50" s="80" t="s">
        <v>33</v>
      </c>
      <c r="H50" s="80" t="s">
        <v>54</v>
      </c>
      <c r="I50" s="82" t="s">
        <v>37</v>
      </c>
      <c r="J50" s="25">
        <v>21</v>
      </c>
      <c r="K50" s="80">
        <v>4</v>
      </c>
      <c r="L50" s="80">
        <v>2018</v>
      </c>
      <c r="M50" s="27">
        <f t="shared" si="0"/>
        <v>43211</v>
      </c>
      <c r="N50" s="28" t="s">
        <v>10656</v>
      </c>
      <c r="O50" s="80" t="s">
        <v>7855</v>
      </c>
      <c r="P50" s="80">
        <v>16</v>
      </c>
      <c r="Q50" s="80" t="s">
        <v>105</v>
      </c>
      <c r="R50" s="80" t="s">
        <v>99</v>
      </c>
      <c r="S50" s="80">
        <v>0</v>
      </c>
      <c r="T50" s="80" t="s">
        <v>100</v>
      </c>
      <c r="U50" s="80" t="s">
        <v>101</v>
      </c>
      <c r="V50" s="80" t="s">
        <v>111</v>
      </c>
      <c r="W50" s="80" t="s">
        <v>8848</v>
      </c>
      <c r="X50" s="80" t="s">
        <v>108</v>
      </c>
      <c r="Y50" s="80">
        <v>3</v>
      </c>
      <c r="Z50" s="79" t="str">
        <f t="shared" si="1"/>
        <v>JSS3</v>
      </c>
    </row>
    <row r="51" spans="1:26" ht="22.9" hidden="1" customHeight="1">
      <c r="A51" s="80" t="s">
        <v>35</v>
      </c>
      <c r="B51" s="80" t="s">
        <v>9</v>
      </c>
      <c r="C51" s="80" t="s">
        <v>10</v>
      </c>
      <c r="D51" s="29" t="s">
        <v>26</v>
      </c>
      <c r="E51" s="80">
        <v>2</v>
      </c>
      <c r="F51" s="80" t="s">
        <v>32</v>
      </c>
      <c r="G51" s="80" t="s">
        <v>33</v>
      </c>
      <c r="H51" s="80" t="s">
        <v>54</v>
      </c>
      <c r="I51" s="82" t="s">
        <v>37</v>
      </c>
      <c r="J51" s="25">
        <v>21</v>
      </c>
      <c r="K51" s="80">
        <v>4</v>
      </c>
      <c r="L51" s="80">
        <v>2018</v>
      </c>
      <c r="M51" s="27">
        <f t="shared" si="0"/>
        <v>43211</v>
      </c>
      <c r="N51" s="28" t="s">
        <v>7044</v>
      </c>
      <c r="O51" s="80" t="s">
        <v>10655</v>
      </c>
      <c r="P51" s="80">
        <v>15</v>
      </c>
      <c r="Q51" s="80" t="s">
        <v>105</v>
      </c>
      <c r="R51" s="80" t="s">
        <v>99</v>
      </c>
      <c r="S51" s="80">
        <v>0</v>
      </c>
      <c r="T51" s="80" t="s">
        <v>100</v>
      </c>
      <c r="U51" s="80" t="s">
        <v>101</v>
      </c>
      <c r="V51" s="80" t="s">
        <v>111</v>
      </c>
      <c r="W51" s="80" t="s">
        <v>107</v>
      </c>
      <c r="X51" s="80" t="s">
        <v>108</v>
      </c>
      <c r="Y51" s="80">
        <v>3</v>
      </c>
      <c r="Z51" s="79" t="str">
        <f t="shared" si="1"/>
        <v>JSS3</v>
      </c>
    </row>
    <row r="52" spans="1:26" ht="22.9" hidden="1" customHeight="1">
      <c r="A52" s="80" t="s">
        <v>38</v>
      </c>
      <c r="B52" s="80" t="s">
        <v>9</v>
      </c>
      <c r="C52" s="80" t="s">
        <v>10</v>
      </c>
      <c r="D52" s="29" t="s">
        <v>26</v>
      </c>
      <c r="E52" s="80">
        <v>2</v>
      </c>
      <c r="F52" s="80" t="s">
        <v>27</v>
      </c>
      <c r="G52" s="80" t="s">
        <v>28</v>
      </c>
      <c r="H52" s="80" t="s">
        <v>54</v>
      </c>
      <c r="I52" s="82" t="s">
        <v>10652</v>
      </c>
      <c r="J52" s="25">
        <v>27</v>
      </c>
      <c r="K52" s="80">
        <v>4</v>
      </c>
      <c r="L52" s="80">
        <v>2018</v>
      </c>
      <c r="M52" s="27">
        <f t="shared" si="0"/>
        <v>43217</v>
      </c>
      <c r="N52" s="28" t="s">
        <v>10654</v>
      </c>
      <c r="O52" s="80" t="s">
        <v>10653</v>
      </c>
      <c r="P52" s="80">
        <v>15</v>
      </c>
      <c r="Q52" s="80" t="s">
        <v>105</v>
      </c>
      <c r="R52" s="80" t="s">
        <v>99</v>
      </c>
      <c r="S52" s="80">
        <v>0</v>
      </c>
      <c r="T52" s="80" t="s">
        <v>100</v>
      </c>
      <c r="U52" s="80" t="s">
        <v>101</v>
      </c>
      <c r="V52" s="80" t="s">
        <v>102</v>
      </c>
      <c r="W52" s="80" t="s">
        <v>8848</v>
      </c>
      <c r="X52" s="80" t="s">
        <v>108</v>
      </c>
      <c r="Y52" s="80">
        <v>2</v>
      </c>
      <c r="Z52" s="79" t="str">
        <f t="shared" si="1"/>
        <v>JSS2</v>
      </c>
    </row>
    <row r="53" spans="1:26" ht="22.9" hidden="1" customHeight="1">
      <c r="A53" s="80" t="s">
        <v>38</v>
      </c>
      <c r="B53" s="80" t="s">
        <v>9</v>
      </c>
      <c r="C53" s="80" t="s">
        <v>10</v>
      </c>
      <c r="D53" s="29" t="s">
        <v>26</v>
      </c>
      <c r="E53" s="80">
        <v>2</v>
      </c>
      <c r="F53" s="80" t="s">
        <v>27</v>
      </c>
      <c r="G53" s="80" t="s">
        <v>28</v>
      </c>
      <c r="H53" s="80" t="s">
        <v>54</v>
      </c>
      <c r="I53" s="82" t="s">
        <v>10652</v>
      </c>
      <c r="J53" s="25">
        <v>27</v>
      </c>
      <c r="K53" s="80">
        <v>4</v>
      </c>
      <c r="L53" s="80">
        <v>2018</v>
      </c>
      <c r="M53" s="27">
        <f t="shared" si="0"/>
        <v>43217</v>
      </c>
      <c r="N53" s="28" t="s">
        <v>10651</v>
      </c>
      <c r="O53" s="80" t="s">
        <v>9161</v>
      </c>
      <c r="P53" s="80">
        <v>15</v>
      </c>
      <c r="Q53" s="80" t="s">
        <v>105</v>
      </c>
      <c r="R53" s="80" t="s">
        <v>99</v>
      </c>
      <c r="S53" s="80">
        <v>0</v>
      </c>
      <c r="T53" s="80" t="s">
        <v>100</v>
      </c>
      <c r="U53" s="80" t="s">
        <v>101</v>
      </c>
      <c r="V53" s="80" t="s">
        <v>102</v>
      </c>
      <c r="W53" s="80" t="s">
        <v>8848</v>
      </c>
      <c r="X53" s="80" t="s">
        <v>108</v>
      </c>
      <c r="Y53" s="80">
        <v>2</v>
      </c>
      <c r="Z53" s="79" t="str">
        <f t="shared" si="1"/>
        <v>JSS2</v>
      </c>
    </row>
    <row r="54" spans="1:26" ht="22.9" hidden="1" customHeight="1">
      <c r="A54" s="80" t="s">
        <v>38</v>
      </c>
      <c r="B54" s="80" t="s">
        <v>9</v>
      </c>
      <c r="C54" s="80" t="s">
        <v>10</v>
      </c>
      <c r="D54" s="29" t="s">
        <v>26</v>
      </c>
      <c r="E54" s="80">
        <v>2</v>
      </c>
      <c r="F54" s="80" t="s">
        <v>32</v>
      </c>
      <c r="G54" s="80" t="s">
        <v>33</v>
      </c>
      <c r="H54" s="80" t="s">
        <v>54</v>
      </c>
      <c r="I54" s="82" t="s">
        <v>39</v>
      </c>
      <c r="J54" s="25">
        <v>23</v>
      </c>
      <c r="K54" s="80">
        <v>4</v>
      </c>
      <c r="L54" s="80">
        <v>2018</v>
      </c>
      <c r="M54" s="27">
        <f t="shared" si="0"/>
        <v>43213</v>
      </c>
      <c r="N54" s="28" t="s">
        <v>10650</v>
      </c>
      <c r="O54" s="80" t="s">
        <v>116</v>
      </c>
      <c r="P54" s="80">
        <v>18</v>
      </c>
      <c r="Q54" s="80" t="s">
        <v>105</v>
      </c>
      <c r="R54" s="80" t="s">
        <v>99</v>
      </c>
      <c r="S54" s="80">
        <v>0</v>
      </c>
      <c r="T54" s="80" t="s">
        <v>113</v>
      </c>
      <c r="U54" s="80" t="s">
        <v>8996</v>
      </c>
      <c r="V54" s="80" t="s">
        <v>102</v>
      </c>
      <c r="W54" s="80" t="s">
        <v>107</v>
      </c>
      <c r="X54" s="80" t="s">
        <v>104</v>
      </c>
      <c r="Y54" s="80">
        <v>3</v>
      </c>
      <c r="Z54" s="79" t="str">
        <f t="shared" si="1"/>
        <v>SSS3</v>
      </c>
    </row>
    <row r="55" spans="1:26" ht="22.9" hidden="1" customHeight="1">
      <c r="A55" s="80" t="s">
        <v>38</v>
      </c>
      <c r="B55" s="80" t="s">
        <v>9</v>
      </c>
      <c r="C55" s="80" t="s">
        <v>10</v>
      </c>
      <c r="D55" s="29" t="s">
        <v>26</v>
      </c>
      <c r="E55" s="80">
        <v>2</v>
      </c>
      <c r="F55" s="80" t="s">
        <v>32</v>
      </c>
      <c r="G55" s="80" t="s">
        <v>33</v>
      </c>
      <c r="H55" s="80" t="s">
        <v>54</v>
      </c>
      <c r="I55" s="82" t="s">
        <v>39</v>
      </c>
      <c r="J55" s="25">
        <v>23</v>
      </c>
      <c r="K55" s="80">
        <v>4</v>
      </c>
      <c r="L55" s="80">
        <v>2018</v>
      </c>
      <c r="M55" s="27">
        <f t="shared" si="0"/>
        <v>43213</v>
      </c>
      <c r="N55" s="28" t="s">
        <v>10649</v>
      </c>
      <c r="O55" s="80" t="s">
        <v>10648</v>
      </c>
      <c r="P55" s="80">
        <v>19</v>
      </c>
      <c r="Q55" s="80" t="s">
        <v>105</v>
      </c>
      <c r="R55" s="80" t="s">
        <v>99</v>
      </c>
      <c r="S55" s="80">
        <v>0</v>
      </c>
      <c r="T55" s="80" t="s">
        <v>106</v>
      </c>
      <c r="U55" s="80" t="s">
        <v>101</v>
      </c>
      <c r="V55" s="80" t="s">
        <v>102</v>
      </c>
      <c r="W55" s="80" t="s">
        <v>107</v>
      </c>
      <c r="X55" s="80" t="s">
        <v>6077</v>
      </c>
      <c r="Z55" s="79" t="str">
        <f t="shared" si="1"/>
        <v>HIGHER</v>
      </c>
    </row>
    <row r="56" spans="1:26" ht="22.9" hidden="1" customHeight="1">
      <c r="A56" s="80" t="s">
        <v>38</v>
      </c>
      <c r="B56" s="80" t="s">
        <v>9</v>
      </c>
      <c r="C56" s="80" t="s">
        <v>10</v>
      </c>
      <c r="D56" s="29" t="s">
        <v>26</v>
      </c>
      <c r="E56" s="80">
        <v>2</v>
      </c>
      <c r="F56" s="80" t="s">
        <v>32</v>
      </c>
      <c r="G56" s="80" t="s">
        <v>33</v>
      </c>
      <c r="H56" s="80" t="s">
        <v>54</v>
      </c>
      <c r="I56" s="82" t="s">
        <v>39</v>
      </c>
      <c r="J56" s="25">
        <v>23</v>
      </c>
      <c r="K56" s="80">
        <v>4</v>
      </c>
      <c r="L56" s="80">
        <v>2018</v>
      </c>
      <c r="M56" s="27">
        <f t="shared" si="0"/>
        <v>43213</v>
      </c>
      <c r="N56" s="28" t="s">
        <v>10647</v>
      </c>
      <c r="O56" s="80" t="s">
        <v>10646</v>
      </c>
      <c r="P56" s="80">
        <v>19</v>
      </c>
      <c r="Q56" s="80" t="s">
        <v>105</v>
      </c>
      <c r="R56" s="80" t="s">
        <v>99</v>
      </c>
      <c r="S56" s="80">
        <v>0</v>
      </c>
      <c r="T56" s="80" t="s">
        <v>106</v>
      </c>
      <c r="U56" s="80" t="s">
        <v>101</v>
      </c>
      <c r="V56" s="80" t="s">
        <v>102</v>
      </c>
      <c r="W56" s="80" t="s">
        <v>107</v>
      </c>
      <c r="X56" s="80" t="s">
        <v>6077</v>
      </c>
      <c r="Z56" s="79" t="str">
        <f t="shared" si="1"/>
        <v>HIGHER</v>
      </c>
    </row>
    <row r="57" spans="1:26" ht="22.9" hidden="1" customHeight="1">
      <c r="A57" s="80" t="s">
        <v>38</v>
      </c>
      <c r="B57" s="80" t="s">
        <v>9</v>
      </c>
      <c r="C57" s="80" t="s">
        <v>10</v>
      </c>
      <c r="D57" s="29" t="s">
        <v>26</v>
      </c>
      <c r="E57" s="80">
        <v>2</v>
      </c>
      <c r="F57" s="80" t="s">
        <v>32</v>
      </c>
      <c r="G57" s="80" t="s">
        <v>33</v>
      </c>
      <c r="H57" s="80" t="s">
        <v>54</v>
      </c>
      <c r="I57" s="82" t="s">
        <v>10645</v>
      </c>
      <c r="J57" s="25">
        <v>26</v>
      </c>
      <c r="K57" s="80">
        <v>4</v>
      </c>
      <c r="L57" s="80">
        <v>2018</v>
      </c>
      <c r="M57" s="27">
        <f t="shared" si="0"/>
        <v>43216</v>
      </c>
      <c r="N57" s="28" t="s">
        <v>10644</v>
      </c>
      <c r="O57" s="80" t="s">
        <v>10643</v>
      </c>
      <c r="P57" s="80">
        <v>18</v>
      </c>
      <c r="Q57" s="80" t="s">
        <v>105</v>
      </c>
      <c r="R57" s="80" t="s">
        <v>99</v>
      </c>
      <c r="S57" s="80">
        <v>0</v>
      </c>
      <c r="T57" s="80" t="s">
        <v>113</v>
      </c>
      <c r="U57" s="80" t="s">
        <v>6372</v>
      </c>
      <c r="V57" s="80" t="s">
        <v>102</v>
      </c>
      <c r="W57" s="80" t="s">
        <v>107</v>
      </c>
      <c r="X57" s="80" t="s">
        <v>6077</v>
      </c>
      <c r="Z57" s="79" t="str">
        <f t="shared" si="1"/>
        <v>HIGHER</v>
      </c>
    </row>
    <row r="58" spans="1:26" ht="22.9" hidden="1" customHeight="1">
      <c r="A58" s="80" t="s">
        <v>38</v>
      </c>
      <c r="B58" s="80" t="s">
        <v>9</v>
      </c>
      <c r="C58" s="80" t="s">
        <v>10</v>
      </c>
      <c r="D58" s="29" t="s">
        <v>26</v>
      </c>
      <c r="E58" s="80">
        <v>2</v>
      </c>
      <c r="F58" s="80" t="s">
        <v>32</v>
      </c>
      <c r="G58" s="80" t="s">
        <v>33</v>
      </c>
      <c r="H58" s="80" t="s">
        <v>54</v>
      </c>
      <c r="I58" s="82" t="s">
        <v>10642</v>
      </c>
      <c r="J58" s="25">
        <v>27</v>
      </c>
      <c r="K58" s="80">
        <v>4</v>
      </c>
      <c r="L58" s="80">
        <v>2018</v>
      </c>
      <c r="M58" s="27">
        <f t="shared" si="0"/>
        <v>43217</v>
      </c>
      <c r="N58" s="28" t="s">
        <v>10641</v>
      </c>
      <c r="O58" s="80" t="s">
        <v>10640</v>
      </c>
      <c r="P58" s="80">
        <v>15</v>
      </c>
      <c r="Q58" s="81" t="s">
        <v>10639</v>
      </c>
      <c r="R58" s="80" t="s">
        <v>99</v>
      </c>
      <c r="S58" s="80">
        <v>0</v>
      </c>
      <c r="T58" s="80" t="s">
        <v>106</v>
      </c>
      <c r="U58" s="80" t="s">
        <v>101</v>
      </c>
      <c r="V58" s="80" t="s">
        <v>102</v>
      </c>
      <c r="W58" s="80" t="s">
        <v>107</v>
      </c>
      <c r="X58" s="80" t="s">
        <v>104</v>
      </c>
      <c r="Y58" s="80">
        <v>2</v>
      </c>
      <c r="Z58" s="79" t="str">
        <f t="shared" si="1"/>
        <v>SSS2</v>
      </c>
    </row>
    <row r="59" spans="1:26" ht="22.9" hidden="1" customHeight="1">
      <c r="A59" s="80" t="s">
        <v>38</v>
      </c>
      <c r="B59" s="80" t="s">
        <v>9</v>
      </c>
      <c r="C59" s="80" t="s">
        <v>10</v>
      </c>
      <c r="D59" s="29" t="s">
        <v>26</v>
      </c>
      <c r="E59" s="80">
        <v>2</v>
      </c>
      <c r="F59" s="80" t="s">
        <v>32</v>
      </c>
      <c r="G59" s="80" t="s">
        <v>33</v>
      </c>
      <c r="H59" s="80" t="s">
        <v>54</v>
      </c>
      <c r="I59" s="82" t="s">
        <v>40</v>
      </c>
      <c r="J59" s="25">
        <v>28</v>
      </c>
      <c r="K59" s="80">
        <v>4</v>
      </c>
      <c r="L59" s="80">
        <v>2018</v>
      </c>
      <c r="M59" s="27">
        <f t="shared" si="0"/>
        <v>43218</v>
      </c>
      <c r="N59" s="28" t="s">
        <v>10638</v>
      </c>
      <c r="O59" s="80" t="s">
        <v>10637</v>
      </c>
      <c r="P59" s="80">
        <v>15</v>
      </c>
      <c r="Q59" s="80" t="s">
        <v>105</v>
      </c>
      <c r="R59" s="80" t="s">
        <v>99</v>
      </c>
      <c r="S59" s="80">
        <v>0</v>
      </c>
      <c r="T59" s="80" t="s">
        <v>100</v>
      </c>
      <c r="U59" s="80" t="s">
        <v>101</v>
      </c>
      <c r="V59" s="80" t="s">
        <v>111</v>
      </c>
      <c r="W59" s="80" t="s">
        <v>8848</v>
      </c>
      <c r="X59" s="80" t="s">
        <v>108</v>
      </c>
      <c r="Y59" s="80">
        <v>1</v>
      </c>
      <c r="Z59" s="79" t="str">
        <f t="shared" si="1"/>
        <v>JSS1</v>
      </c>
    </row>
    <row r="60" spans="1:26" ht="22.9" hidden="1" customHeight="1">
      <c r="A60" s="80" t="s">
        <v>42</v>
      </c>
      <c r="B60" s="80" t="s">
        <v>9</v>
      </c>
      <c r="C60" s="80" t="s">
        <v>10</v>
      </c>
      <c r="D60" s="29" t="s">
        <v>26</v>
      </c>
      <c r="E60" s="80">
        <v>2</v>
      </c>
      <c r="F60" s="80" t="s">
        <v>27</v>
      </c>
      <c r="G60" s="80" t="s">
        <v>28</v>
      </c>
      <c r="H60" s="80" t="s">
        <v>54</v>
      </c>
      <c r="I60" s="82">
        <v>43223</v>
      </c>
      <c r="J60" s="25">
        <v>3</v>
      </c>
      <c r="K60" s="80">
        <v>5</v>
      </c>
      <c r="L60" s="80">
        <v>2018</v>
      </c>
      <c r="M60" s="27">
        <f t="shared" si="0"/>
        <v>43223</v>
      </c>
      <c r="N60" s="28" t="s">
        <v>10636</v>
      </c>
      <c r="O60" s="80" t="s">
        <v>10635</v>
      </c>
      <c r="P60" s="80">
        <v>18</v>
      </c>
      <c r="Q60" s="80" t="s">
        <v>105</v>
      </c>
      <c r="R60" s="80" t="s">
        <v>99</v>
      </c>
      <c r="S60" s="80">
        <v>0</v>
      </c>
      <c r="T60" s="80" t="s">
        <v>100</v>
      </c>
      <c r="U60" s="80" t="s">
        <v>101</v>
      </c>
      <c r="V60" s="80" t="s">
        <v>102</v>
      </c>
      <c r="W60" s="80" t="s">
        <v>103</v>
      </c>
      <c r="X60" s="80" t="s">
        <v>104</v>
      </c>
      <c r="Y60" s="80">
        <v>3</v>
      </c>
      <c r="Z60" s="79" t="str">
        <f t="shared" si="1"/>
        <v>SSS3</v>
      </c>
    </row>
    <row r="61" spans="1:26" ht="22.9" hidden="1" customHeight="1">
      <c r="A61" s="80" t="s">
        <v>42</v>
      </c>
      <c r="B61" s="80" t="s">
        <v>9</v>
      </c>
      <c r="C61" s="80" t="s">
        <v>10</v>
      </c>
      <c r="D61" s="29" t="s">
        <v>26</v>
      </c>
      <c r="E61" s="80">
        <v>2</v>
      </c>
      <c r="F61" s="80" t="s">
        <v>27</v>
      </c>
      <c r="G61" s="80" t="s">
        <v>28</v>
      </c>
      <c r="H61" s="80" t="s">
        <v>54</v>
      </c>
      <c r="I61" s="82">
        <v>43224</v>
      </c>
      <c r="J61" s="25">
        <v>4</v>
      </c>
      <c r="K61" s="80">
        <v>5</v>
      </c>
      <c r="L61" s="80">
        <v>2018</v>
      </c>
      <c r="M61" s="27">
        <f t="shared" si="0"/>
        <v>43224</v>
      </c>
      <c r="N61" s="28" t="s">
        <v>10634</v>
      </c>
      <c r="O61" s="80" t="s">
        <v>10633</v>
      </c>
      <c r="P61" s="80">
        <v>15</v>
      </c>
      <c r="Q61" s="80" t="s">
        <v>105</v>
      </c>
      <c r="R61" s="80" t="s">
        <v>99</v>
      </c>
      <c r="S61" s="80">
        <v>0</v>
      </c>
      <c r="T61" s="80" t="s">
        <v>100</v>
      </c>
      <c r="U61" s="80" t="s">
        <v>101</v>
      </c>
      <c r="V61" s="80" t="s">
        <v>102</v>
      </c>
      <c r="W61" s="80" t="s">
        <v>103</v>
      </c>
      <c r="X61" s="80" t="s">
        <v>108</v>
      </c>
      <c r="Y61" s="80">
        <v>2</v>
      </c>
      <c r="Z61" s="79" t="str">
        <f t="shared" si="1"/>
        <v>JSS2</v>
      </c>
    </row>
    <row r="62" spans="1:26" ht="22.9" hidden="1" customHeight="1">
      <c r="A62" s="80" t="s">
        <v>42</v>
      </c>
      <c r="B62" s="80" t="s">
        <v>9</v>
      </c>
      <c r="C62" s="80" t="s">
        <v>10</v>
      </c>
      <c r="D62" s="29" t="s">
        <v>26</v>
      </c>
      <c r="E62" s="80">
        <v>2</v>
      </c>
      <c r="F62" s="80" t="s">
        <v>27</v>
      </c>
      <c r="G62" s="80" t="s">
        <v>28</v>
      </c>
      <c r="H62" s="80" t="s">
        <v>54</v>
      </c>
      <c r="I62" s="82">
        <v>43225</v>
      </c>
      <c r="J62" s="25">
        <v>5</v>
      </c>
      <c r="K62" s="80">
        <v>5</v>
      </c>
      <c r="L62" s="80">
        <v>2018</v>
      </c>
      <c r="M62" s="27">
        <f t="shared" si="0"/>
        <v>43225</v>
      </c>
      <c r="N62" s="28" t="s">
        <v>10632</v>
      </c>
      <c r="O62" s="80" t="s">
        <v>10631</v>
      </c>
      <c r="P62" s="80">
        <v>15</v>
      </c>
      <c r="Q62" s="80" t="s">
        <v>105</v>
      </c>
      <c r="R62" s="80" t="s">
        <v>99</v>
      </c>
      <c r="S62" s="80">
        <v>0</v>
      </c>
      <c r="T62" s="80" t="s">
        <v>113</v>
      </c>
      <c r="U62" s="80" t="s">
        <v>8996</v>
      </c>
      <c r="V62" s="80" t="s">
        <v>111</v>
      </c>
      <c r="W62" s="80" t="s">
        <v>107</v>
      </c>
      <c r="X62" s="80" t="s">
        <v>108</v>
      </c>
      <c r="Y62" s="80">
        <v>1</v>
      </c>
      <c r="Z62" s="79" t="str">
        <f t="shared" si="1"/>
        <v>JSS1</v>
      </c>
    </row>
    <row r="63" spans="1:26" ht="22.9" hidden="1" customHeight="1">
      <c r="A63" s="80" t="s">
        <v>42</v>
      </c>
      <c r="B63" s="80" t="s">
        <v>9</v>
      </c>
      <c r="C63" s="80" t="s">
        <v>10</v>
      </c>
      <c r="D63" s="29" t="s">
        <v>26</v>
      </c>
      <c r="E63" s="80">
        <v>2</v>
      </c>
      <c r="F63" s="80" t="s">
        <v>27</v>
      </c>
      <c r="G63" s="80" t="s">
        <v>28</v>
      </c>
      <c r="H63" s="80" t="s">
        <v>54</v>
      </c>
      <c r="I63" s="82">
        <v>43225</v>
      </c>
      <c r="J63" s="25">
        <v>5</v>
      </c>
      <c r="K63" s="80">
        <v>5</v>
      </c>
      <c r="L63" s="80">
        <v>2018</v>
      </c>
      <c r="M63" s="27">
        <f t="shared" si="0"/>
        <v>43225</v>
      </c>
      <c r="N63" s="28" t="s">
        <v>10630</v>
      </c>
      <c r="O63" s="80" t="s">
        <v>10629</v>
      </c>
      <c r="P63" s="80">
        <v>15</v>
      </c>
      <c r="Q63" s="80" t="s">
        <v>105</v>
      </c>
      <c r="R63" s="80" t="s">
        <v>99</v>
      </c>
      <c r="S63" s="80">
        <v>0</v>
      </c>
      <c r="T63" s="80" t="s">
        <v>100</v>
      </c>
      <c r="U63" s="80" t="s">
        <v>101</v>
      </c>
      <c r="V63" s="80" t="s">
        <v>111</v>
      </c>
      <c r="W63" s="80" t="s">
        <v>103</v>
      </c>
      <c r="X63" s="80" t="s">
        <v>108</v>
      </c>
      <c r="Y63" s="80">
        <v>3</v>
      </c>
      <c r="Z63" s="79" t="str">
        <f t="shared" si="1"/>
        <v>JSS3</v>
      </c>
    </row>
    <row r="64" spans="1:26" ht="22.9" hidden="1" customHeight="1">
      <c r="A64" s="80" t="s">
        <v>42</v>
      </c>
      <c r="B64" s="80" t="s">
        <v>9</v>
      </c>
      <c r="C64" s="80" t="s">
        <v>10</v>
      </c>
      <c r="D64" s="29" t="s">
        <v>26</v>
      </c>
      <c r="E64" s="80">
        <v>2</v>
      </c>
      <c r="F64" s="80" t="s">
        <v>27</v>
      </c>
      <c r="G64" s="80" t="s">
        <v>28</v>
      </c>
      <c r="H64" s="80" t="s">
        <v>54</v>
      </c>
      <c r="I64" s="82">
        <v>43225</v>
      </c>
      <c r="J64" s="25">
        <v>5</v>
      </c>
      <c r="K64" s="80">
        <v>5</v>
      </c>
      <c r="L64" s="80">
        <v>2018</v>
      </c>
      <c r="M64" s="27">
        <f t="shared" si="0"/>
        <v>43225</v>
      </c>
      <c r="N64" s="28" t="s">
        <v>10628</v>
      </c>
      <c r="O64" s="80" t="s">
        <v>10627</v>
      </c>
      <c r="P64" s="80">
        <v>18</v>
      </c>
      <c r="Q64" s="80" t="s">
        <v>105</v>
      </c>
      <c r="R64" s="80" t="s">
        <v>99</v>
      </c>
      <c r="S64" s="80">
        <v>0</v>
      </c>
      <c r="T64" s="80" t="s">
        <v>106</v>
      </c>
      <c r="U64" s="80" t="s">
        <v>101</v>
      </c>
      <c r="V64" s="80" t="s">
        <v>111</v>
      </c>
      <c r="W64" s="80" t="s">
        <v>107</v>
      </c>
      <c r="X64" s="80" t="s">
        <v>6077</v>
      </c>
      <c r="Z64" s="79" t="str">
        <f t="shared" si="1"/>
        <v>HIGHER</v>
      </c>
    </row>
    <row r="65" spans="1:26" ht="22.9" hidden="1" customHeight="1">
      <c r="A65" s="80" t="s">
        <v>42</v>
      </c>
      <c r="B65" s="80" t="s">
        <v>9</v>
      </c>
      <c r="C65" s="80" t="s">
        <v>10</v>
      </c>
      <c r="D65" s="29" t="s">
        <v>26</v>
      </c>
      <c r="E65" s="80">
        <v>2</v>
      </c>
      <c r="F65" s="80" t="s">
        <v>27</v>
      </c>
      <c r="G65" s="80" t="s">
        <v>28</v>
      </c>
      <c r="H65" s="80" t="s">
        <v>54</v>
      </c>
      <c r="I65" s="82">
        <v>43225</v>
      </c>
      <c r="J65" s="25">
        <v>5</v>
      </c>
      <c r="K65" s="80">
        <v>5</v>
      </c>
      <c r="L65" s="80">
        <v>2018</v>
      </c>
      <c r="M65" s="27">
        <f t="shared" si="0"/>
        <v>43225</v>
      </c>
      <c r="N65" s="28" t="s">
        <v>10626</v>
      </c>
      <c r="O65" s="80" t="s">
        <v>10625</v>
      </c>
      <c r="P65" s="80">
        <v>18</v>
      </c>
      <c r="Q65" s="80" t="s">
        <v>105</v>
      </c>
      <c r="R65" s="80" t="s">
        <v>99</v>
      </c>
      <c r="S65" s="80">
        <v>0</v>
      </c>
      <c r="T65" s="80" t="s">
        <v>100</v>
      </c>
      <c r="U65" s="80" t="s">
        <v>101</v>
      </c>
      <c r="V65" s="80" t="s">
        <v>111</v>
      </c>
      <c r="W65" s="80" t="s">
        <v>103</v>
      </c>
      <c r="X65" s="80" t="s">
        <v>104</v>
      </c>
      <c r="Y65" s="80">
        <v>3</v>
      </c>
      <c r="Z65" s="79" t="str">
        <f t="shared" si="1"/>
        <v>SSS3</v>
      </c>
    </row>
    <row r="66" spans="1:26" ht="22.9" hidden="1" customHeight="1">
      <c r="A66" s="80" t="s">
        <v>42</v>
      </c>
      <c r="B66" s="80" t="s">
        <v>9</v>
      </c>
      <c r="C66" s="80" t="s">
        <v>10</v>
      </c>
      <c r="D66" s="29" t="s">
        <v>26</v>
      </c>
      <c r="E66" s="80">
        <v>2</v>
      </c>
      <c r="F66" s="80" t="s">
        <v>27</v>
      </c>
      <c r="G66" s="80" t="s">
        <v>28</v>
      </c>
      <c r="H66" s="80" t="s">
        <v>54</v>
      </c>
      <c r="I66" s="82">
        <v>43225</v>
      </c>
      <c r="J66" s="25">
        <v>5</v>
      </c>
      <c r="K66" s="80">
        <v>5</v>
      </c>
      <c r="L66" s="80">
        <v>2018</v>
      </c>
      <c r="M66" s="27">
        <f t="shared" ref="M66:M129" si="2">DATE(L66,K66,J66)</f>
        <v>43225</v>
      </c>
      <c r="N66" s="28" t="s">
        <v>10624</v>
      </c>
      <c r="O66" s="80" t="s">
        <v>10623</v>
      </c>
      <c r="P66" s="80">
        <v>18</v>
      </c>
      <c r="Q66" s="80" t="s">
        <v>105</v>
      </c>
      <c r="R66" s="80" t="s">
        <v>99</v>
      </c>
      <c r="S66" s="80">
        <v>0</v>
      </c>
      <c r="T66" s="80" t="s">
        <v>100</v>
      </c>
      <c r="U66" s="80" t="s">
        <v>101</v>
      </c>
      <c r="V66" s="80" t="s">
        <v>111</v>
      </c>
      <c r="W66" s="80" t="s">
        <v>103</v>
      </c>
      <c r="X66" s="80" t="s">
        <v>6077</v>
      </c>
      <c r="Z66" s="79" t="str">
        <f t="shared" ref="Z66:Z129" si="3">X66&amp;Y66</f>
        <v>HIGHER</v>
      </c>
    </row>
    <row r="67" spans="1:26" ht="22.9" hidden="1" customHeight="1">
      <c r="A67" s="80" t="s">
        <v>42</v>
      </c>
      <c r="B67" s="80" t="s">
        <v>9</v>
      </c>
      <c r="C67" s="80" t="s">
        <v>10</v>
      </c>
      <c r="D67" s="29" t="s">
        <v>26</v>
      </c>
      <c r="E67" s="80">
        <v>2</v>
      </c>
      <c r="F67" s="80" t="s">
        <v>27</v>
      </c>
      <c r="G67" s="80" t="s">
        <v>28</v>
      </c>
      <c r="H67" s="80" t="s">
        <v>54</v>
      </c>
      <c r="I67" s="82">
        <v>43225</v>
      </c>
      <c r="J67" s="25">
        <v>5</v>
      </c>
      <c r="K67" s="80">
        <v>5</v>
      </c>
      <c r="L67" s="80">
        <v>2018</v>
      </c>
      <c r="M67" s="27">
        <f t="shared" si="2"/>
        <v>43225</v>
      </c>
      <c r="N67" s="28" t="s">
        <v>10622</v>
      </c>
      <c r="O67" s="80" t="s">
        <v>10621</v>
      </c>
      <c r="P67" s="80">
        <v>17</v>
      </c>
      <c r="Q67" s="80" t="s">
        <v>105</v>
      </c>
      <c r="R67" s="80" t="s">
        <v>99</v>
      </c>
      <c r="S67" s="80">
        <v>0</v>
      </c>
      <c r="T67" s="80" t="s">
        <v>106</v>
      </c>
      <c r="U67" s="80" t="s">
        <v>101</v>
      </c>
      <c r="V67" s="80" t="s">
        <v>111</v>
      </c>
      <c r="W67" s="80" t="s">
        <v>107</v>
      </c>
      <c r="X67" s="80" t="s">
        <v>104</v>
      </c>
      <c r="Y67" s="80">
        <v>3</v>
      </c>
      <c r="Z67" s="79" t="str">
        <f t="shared" si="3"/>
        <v>SSS3</v>
      </c>
    </row>
    <row r="68" spans="1:26" ht="22.9" hidden="1" customHeight="1">
      <c r="A68" s="80" t="s">
        <v>42</v>
      </c>
      <c r="B68" s="80" t="s">
        <v>9</v>
      </c>
      <c r="C68" s="80" t="s">
        <v>10</v>
      </c>
      <c r="D68" s="29" t="s">
        <v>26</v>
      </c>
      <c r="E68" s="80">
        <v>2</v>
      </c>
      <c r="F68" s="80" t="s">
        <v>27</v>
      </c>
      <c r="G68" s="80" t="s">
        <v>28</v>
      </c>
      <c r="H68" s="80" t="s">
        <v>54</v>
      </c>
      <c r="I68" s="82">
        <v>43225</v>
      </c>
      <c r="J68" s="25">
        <v>5</v>
      </c>
      <c r="K68" s="80">
        <v>5</v>
      </c>
      <c r="L68" s="80">
        <v>2018</v>
      </c>
      <c r="M68" s="27">
        <f t="shared" si="2"/>
        <v>43225</v>
      </c>
      <c r="N68" s="28" t="s">
        <v>10620</v>
      </c>
      <c r="O68" s="80" t="s">
        <v>10619</v>
      </c>
      <c r="P68" s="80">
        <v>19</v>
      </c>
      <c r="Q68" s="80" t="s">
        <v>105</v>
      </c>
      <c r="R68" s="80" t="s">
        <v>99</v>
      </c>
      <c r="S68" s="80">
        <v>0</v>
      </c>
      <c r="T68" s="80" t="s">
        <v>100</v>
      </c>
      <c r="U68" s="80" t="s">
        <v>101</v>
      </c>
      <c r="V68" s="80" t="s">
        <v>111</v>
      </c>
      <c r="W68" s="80" t="s">
        <v>103</v>
      </c>
      <c r="X68" s="80" t="s">
        <v>6077</v>
      </c>
      <c r="Z68" s="79" t="str">
        <f t="shared" si="3"/>
        <v>HIGHER</v>
      </c>
    </row>
    <row r="69" spans="1:26" ht="22.9" hidden="1" customHeight="1">
      <c r="A69" s="80" t="s">
        <v>42</v>
      </c>
      <c r="B69" s="80" t="s">
        <v>9</v>
      </c>
      <c r="C69" s="80" t="s">
        <v>10</v>
      </c>
      <c r="D69" s="29" t="s">
        <v>26</v>
      </c>
      <c r="E69" s="80">
        <v>2</v>
      </c>
      <c r="F69" s="80" t="s">
        <v>27</v>
      </c>
      <c r="G69" s="80" t="s">
        <v>28</v>
      </c>
      <c r="H69" s="80" t="s">
        <v>54</v>
      </c>
      <c r="I69" s="82">
        <v>43225</v>
      </c>
      <c r="J69" s="25">
        <v>5</v>
      </c>
      <c r="K69" s="80">
        <v>5</v>
      </c>
      <c r="L69" s="80">
        <v>2018</v>
      </c>
      <c r="M69" s="27">
        <f t="shared" si="2"/>
        <v>43225</v>
      </c>
      <c r="N69" s="28" t="s">
        <v>10618</v>
      </c>
      <c r="O69" s="80" t="s">
        <v>10617</v>
      </c>
      <c r="P69" s="80">
        <v>18</v>
      </c>
      <c r="Q69" s="80" t="s">
        <v>105</v>
      </c>
      <c r="R69" s="80" t="s">
        <v>99</v>
      </c>
      <c r="S69" s="80">
        <v>0</v>
      </c>
      <c r="T69" s="80" t="s">
        <v>106</v>
      </c>
      <c r="U69" s="80" t="s">
        <v>101</v>
      </c>
      <c r="V69" s="80" t="s">
        <v>111</v>
      </c>
      <c r="W69" s="80" t="s">
        <v>103</v>
      </c>
      <c r="X69" s="80" t="s">
        <v>104</v>
      </c>
      <c r="Y69" s="80">
        <v>3</v>
      </c>
      <c r="Z69" s="79" t="str">
        <f t="shared" si="3"/>
        <v>SSS3</v>
      </c>
    </row>
    <row r="70" spans="1:26" ht="22.9" hidden="1" customHeight="1">
      <c r="A70" s="80" t="s">
        <v>42</v>
      </c>
      <c r="B70" s="80" t="s">
        <v>9</v>
      </c>
      <c r="C70" s="80" t="s">
        <v>10</v>
      </c>
      <c r="D70" s="29" t="s">
        <v>26</v>
      </c>
      <c r="E70" s="80">
        <v>2</v>
      </c>
      <c r="F70" s="80" t="s">
        <v>27</v>
      </c>
      <c r="G70" s="80" t="s">
        <v>28</v>
      </c>
      <c r="H70" s="80" t="s">
        <v>54</v>
      </c>
      <c r="I70" s="82">
        <v>43225</v>
      </c>
      <c r="J70" s="25">
        <v>5</v>
      </c>
      <c r="K70" s="80">
        <v>5</v>
      </c>
      <c r="L70" s="80">
        <v>2018</v>
      </c>
      <c r="M70" s="27">
        <f t="shared" si="2"/>
        <v>43225</v>
      </c>
      <c r="N70" s="28" t="s">
        <v>10616</v>
      </c>
      <c r="O70" s="80" t="s">
        <v>10615</v>
      </c>
      <c r="P70" s="80">
        <v>16</v>
      </c>
      <c r="Q70" s="80" t="s">
        <v>105</v>
      </c>
      <c r="R70" s="80" t="s">
        <v>99</v>
      </c>
      <c r="S70" s="80">
        <v>0</v>
      </c>
      <c r="T70" s="80" t="s">
        <v>100</v>
      </c>
      <c r="U70" s="80" t="s">
        <v>101</v>
      </c>
      <c r="V70" s="80" t="s">
        <v>111</v>
      </c>
      <c r="W70" s="80" t="s">
        <v>103</v>
      </c>
      <c r="X70" s="80" t="s">
        <v>104</v>
      </c>
      <c r="Y70" s="80">
        <v>3</v>
      </c>
      <c r="Z70" s="79" t="str">
        <f t="shared" si="3"/>
        <v>SSS3</v>
      </c>
    </row>
    <row r="71" spans="1:26" ht="22.9" hidden="1" customHeight="1">
      <c r="A71" s="80" t="s">
        <v>42</v>
      </c>
      <c r="B71" s="80" t="s">
        <v>9</v>
      </c>
      <c r="C71" s="80" t="s">
        <v>10</v>
      </c>
      <c r="D71" s="29" t="s">
        <v>26</v>
      </c>
      <c r="E71" s="80">
        <v>2</v>
      </c>
      <c r="F71" s="80" t="s">
        <v>27</v>
      </c>
      <c r="G71" s="80" t="s">
        <v>28</v>
      </c>
      <c r="H71" s="80" t="s">
        <v>54</v>
      </c>
      <c r="I71" s="82">
        <v>43225</v>
      </c>
      <c r="J71" s="25">
        <v>5</v>
      </c>
      <c r="K71" s="80">
        <v>5</v>
      </c>
      <c r="L71" s="80">
        <v>2018</v>
      </c>
      <c r="M71" s="27">
        <f t="shared" si="2"/>
        <v>43225</v>
      </c>
      <c r="N71" s="28" t="s">
        <v>10614</v>
      </c>
      <c r="O71" s="80" t="s">
        <v>10613</v>
      </c>
      <c r="P71" s="80">
        <v>15</v>
      </c>
      <c r="Q71" s="80" t="s">
        <v>105</v>
      </c>
      <c r="R71" s="80" t="s">
        <v>99</v>
      </c>
      <c r="S71" s="80">
        <v>0</v>
      </c>
      <c r="T71" s="80" t="s">
        <v>100</v>
      </c>
      <c r="U71" s="80" t="s">
        <v>101</v>
      </c>
      <c r="V71" s="80" t="s">
        <v>111</v>
      </c>
      <c r="W71" s="80" t="s">
        <v>103</v>
      </c>
      <c r="X71" s="80" t="s">
        <v>108</v>
      </c>
      <c r="Y71" s="80">
        <v>2</v>
      </c>
      <c r="Z71" s="79" t="str">
        <f t="shared" si="3"/>
        <v>JSS2</v>
      </c>
    </row>
    <row r="72" spans="1:26" ht="22.9" hidden="1" customHeight="1">
      <c r="A72" s="80" t="s">
        <v>42</v>
      </c>
      <c r="B72" s="80" t="s">
        <v>9</v>
      </c>
      <c r="C72" s="80" t="s">
        <v>10</v>
      </c>
      <c r="D72" s="29" t="s">
        <v>26</v>
      </c>
      <c r="E72" s="80">
        <v>2</v>
      </c>
      <c r="F72" s="80" t="s">
        <v>27</v>
      </c>
      <c r="G72" s="80" t="s">
        <v>28</v>
      </c>
      <c r="H72" s="80" t="s">
        <v>54</v>
      </c>
      <c r="I72" s="82">
        <v>43225</v>
      </c>
      <c r="J72" s="25">
        <v>5</v>
      </c>
      <c r="K72" s="80">
        <v>5</v>
      </c>
      <c r="L72" s="80">
        <v>2018</v>
      </c>
      <c r="M72" s="27">
        <f t="shared" si="2"/>
        <v>43225</v>
      </c>
      <c r="N72" s="28" t="s">
        <v>10612</v>
      </c>
      <c r="O72" s="80" t="s">
        <v>10611</v>
      </c>
      <c r="P72" s="80">
        <v>17</v>
      </c>
      <c r="Q72" s="80" t="s">
        <v>105</v>
      </c>
      <c r="R72" s="80" t="s">
        <v>99</v>
      </c>
      <c r="S72" s="80">
        <v>0</v>
      </c>
      <c r="T72" s="80" t="s">
        <v>106</v>
      </c>
      <c r="U72" s="80" t="s">
        <v>101</v>
      </c>
      <c r="V72" s="80" t="s">
        <v>111</v>
      </c>
      <c r="W72" s="80" t="s">
        <v>103</v>
      </c>
      <c r="X72" s="80" t="s">
        <v>104</v>
      </c>
      <c r="Y72" s="80">
        <v>2</v>
      </c>
      <c r="Z72" s="79" t="str">
        <f t="shared" si="3"/>
        <v>SSS2</v>
      </c>
    </row>
    <row r="73" spans="1:26" ht="22.9" hidden="1" customHeight="1">
      <c r="A73" s="80" t="s">
        <v>42</v>
      </c>
      <c r="B73" s="80" t="s">
        <v>9</v>
      </c>
      <c r="C73" s="80" t="s">
        <v>10</v>
      </c>
      <c r="D73" s="29" t="s">
        <v>26</v>
      </c>
      <c r="E73" s="80">
        <v>2</v>
      </c>
      <c r="F73" s="80" t="s">
        <v>27</v>
      </c>
      <c r="G73" s="80" t="s">
        <v>28</v>
      </c>
      <c r="H73" s="80" t="s">
        <v>54</v>
      </c>
      <c r="I73" s="82">
        <v>43225</v>
      </c>
      <c r="J73" s="25">
        <v>5</v>
      </c>
      <c r="K73" s="80">
        <v>5</v>
      </c>
      <c r="L73" s="80">
        <v>2018</v>
      </c>
      <c r="M73" s="27">
        <f t="shared" si="2"/>
        <v>43225</v>
      </c>
      <c r="N73" s="28" t="s">
        <v>10610</v>
      </c>
      <c r="O73" s="80" t="s">
        <v>10609</v>
      </c>
      <c r="P73" s="80">
        <v>19</v>
      </c>
      <c r="Q73" s="80" t="s">
        <v>105</v>
      </c>
      <c r="R73" s="80" t="s">
        <v>99</v>
      </c>
      <c r="S73" s="80">
        <v>0</v>
      </c>
      <c r="T73" s="80" t="s">
        <v>100</v>
      </c>
      <c r="U73" s="80" t="s">
        <v>101</v>
      </c>
      <c r="V73" s="80" t="s">
        <v>111</v>
      </c>
      <c r="W73" s="80" t="s">
        <v>103</v>
      </c>
      <c r="X73" s="80" t="s">
        <v>6077</v>
      </c>
      <c r="Z73" s="79" t="str">
        <f t="shared" si="3"/>
        <v>HIGHER</v>
      </c>
    </row>
    <row r="74" spans="1:26" ht="22.9" hidden="1" customHeight="1">
      <c r="A74" s="80" t="s">
        <v>42</v>
      </c>
      <c r="B74" s="80" t="s">
        <v>9</v>
      </c>
      <c r="C74" s="80" t="s">
        <v>10</v>
      </c>
      <c r="D74" s="29" t="s">
        <v>26</v>
      </c>
      <c r="E74" s="80">
        <v>2</v>
      </c>
      <c r="F74" s="80" t="s">
        <v>32</v>
      </c>
      <c r="G74" s="80" t="s">
        <v>33</v>
      </c>
      <c r="H74" s="80" t="s">
        <v>54</v>
      </c>
      <c r="I74" s="82">
        <v>43223</v>
      </c>
      <c r="J74" s="25">
        <v>3</v>
      </c>
      <c r="K74" s="80">
        <v>5</v>
      </c>
      <c r="L74" s="80">
        <v>2018</v>
      </c>
      <c r="M74" s="27">
        <f t="shared" si="2"/>
        <v>43223</v>
      </c>
      <c r="N74" s="28" t="s">
        <v>10608</v>
      </c>
      <c r="O74" s="80" t="s">
        <v>10607</v>
      </c>
      <c r="P74" s="80">
        <v>15</v>
      </c>
      <c r="Q74" s="80" t="s">
        <v>105</v>
      </c>
      <c r="R74" s="80" t="s">
        <v>99</v>
      </c>
      <c r="S74" s="80">
        <v>0</v>
      </c>
      <c r="T74" s="80" t="s">
        <v>106</v>
      </c>
      <c r="U74" s="80" t="s">
        <v>101</v>
      </c>
      <c r="V74" s="80" t="s">
        <v>102</v>
      </c>
      <c r="W74" s="80" t="s">
        <v>107</v>
      </c>
      <c r="X74" s="80" t="s">
        <v>104</v>
      </c>
      <c r="Y74" s="80">
        <v>2</v>
      </c>
      <c r="Z74" s="79" t="str">
        <f t="shared" si="3"/>
        <v>SSS2</v>
      </c>
    </row>
    <row r="75" spans="1:26" ht="22.9" hidden="1" customHeight="1">
      <c r="A75" s="80" t="s">
        <v>42</v>
      </c>
      <c r="B75" s="80" t="s">
        <v>9</v>
      </c>
      <c r="C75" s="80" t="s">
        <v>10</v>
      </c>
      <c r="D75" s="29" t="s">
        <v>26</v>
      </c>
      <c r="E75" s="80">
        <v>2</v>
      </c>
      <c r="F75" s="80" t="s">
        <v>32</v>
      </c>
      <c r="G75" s="80" t="s">
        <v>33</v>
      </c>
      <c r="H75" s="80" t="s">
        <v>54</v>
      </c>
      <c r="I75" s="82">
        <v>43225</v>
      </c>
      <c r="J75" s="28">
        <v>5</v>
      </c>
      <c r="K75" s="28">
        <v>5</v>
      </c>
      <c r="L75" s="80">
        <v>2018</v>
      </c>
      <c r="M75" s="27">
        <f t="shared" si="2"/>
        <v>43225</v>
      </c>
      <c r="N75" s="28" t="s">
        <v>10606</v>
      </c>
      <c r="O75" s="80" t="s">
        <v>10605</v>
      </c>
      <c r="P75" s="80">
        <v>15</v>
      </c>
      <c r="Q75" s="80" t="s">
        <v>105</v>
      </c>
      <c r="R75" s="80" t="s">
        <v>99</v>
      </c>
      <c r="S75" s="80">
        <v>0</v>
      </c>
      <c r="T75" s="80" t="s">
        <v>106</v>
      </c>
      <c r="U75" s="80" t="s">
        <v>101</v>
      </c>
      <c r="V75" s="80" t="s">
        <v>111</v>
      </c>
      <c r="W75" s="80" t="s">
        <v>103</v>
      </c>
      <c r="X75" s="80" t="s">
        <v>10423</v>
      </c>
      <c r="Y75" s="80">
        <v>6</v>
      </c>
      <c r="Z75" s="79" t="str">
        <f t="shared" si="3"/>
        <v>PRIMARY6</v>
      </c>
    </row>
    <row r="76" spans="1:26" ht="22.9" hidden="1" customHeight="1">
      <c r="A76" s="80" t="s">
        <v>42</v>
      </c>
      <c r="B76" s="80" t="s">
        <v>9</v>
      </c>
      <c r="C76" s="80" t="s">
        <v>10</v>
      </c>
      <c r="D76" s="29" t="s">
        <v>26</v>
      </c>
      <c r="E76" s="80">
        <v>2</v>
      </c>
      <c r="F76" s="80" t="s">
        <v>32</v>
      </c>
      <c r="G76" s="80" t="s">
        <v>33</v>
      </c>
      <c r="H76" s="80" t="s">
        <v>54</v>
      </c>
      <c r="I76" s="82">
        <v>43225</v>
      </c>
      <c r="J76" s="28">
        <v>5</v>
      </c>
      <c r="K76" s="28">
        <v>5</v>
      </c>
      <c r="L76" s="80">
        <v>2018</v>
      </c>
      <c r="M76" s="27">
        <f t="shared" si="2"/>
        <v>43225</v>
      </c>
      <c r="N76" s="28" t="s">
        <v>10604</v>
      </c>
      <c r="O76" s="80" t="s">
        <v>10603</v>
      </c>
      <c r="P76" s="80">
        <v>19</v>
      </c>
      <c r="Q76" s="80" t="s">
        <v>105</v>
      </c>
      <c r="R76" s="80" t="s">
        <v>99</v>
      </c>
      <c r="S76" s="80">
        <v>0</v>
      </c>
      <c r="T76" s="80" t="s">
        <v>100</v>
      </c>
      <c r="U76" s="80" t="s">
        <v>101</v>
      </c>
      <c r="V76" s="80" t="s">
        <v>111</v>
      </c>
      <c r="W76" s="80" t="s">
        <v>8848</v>
      </c>
      <c r="X76" s="80" t="s">
        <v>6077</v>
      </c>
      <c r="Z76" s="79" t="str">
        <f t="shared" si="3"/>
        <v>HIGHER</v>
      </c>
    </row>
    <row r="77" spans="1:26" ht="22.9" hidden="1" customHeight="1">
      <c r="A77" s="80" t="s">
        <v>42</v>
      </c>
      <c r="B77" s="80" t="s">
        <v>9</v>
      </c>
      <c r="C77" s="80" t="s">
        <v>10</v>
      </c>
      <c r="D77" s="29" t="s">
        <v>26</v>
      </c>
      <c r="E77" s="80">
        <v>2</v>
      </c>
      <c r="F77" s="80" t="s">
        <v>32</v>
      </c>
      <c r="G77" s="80" t="s">
        <v>33</v>
      </c>
      <c r="H77" s="80" t="s">
        <v>54</v>
      </c>
      <c r="I77" s="82">
        <v>43225</v>
      </c>
      <c r="J77" s="28">
        <v>5</v>
      </c>
      <c r="K77" s="28">
        <v>5</v>
      </c>
      <c r="L77" s="80">
        <v>2018</v>
      </c>
      <c r="M77" s="27">
        <f t="shared" si="2"/>
        <v>43225</v>
      </c>
      <c r="N77" s="28" t="s">
        <v>10602</v>
      </c>
      <c r="O77" s="80" t="s">
        <v>10601</v>
      </c>
      <c r="P77" s="80">
        <v>18</v>
      </c>
      <c r="Q77" s="80" t="s">
        <v>105</v>
      </c>
      <c r="R77" s="80" t="s">
        <v>99</v>
      </c>
      <c r="S77" s="80">
        <v>0</v>
      </c>
      <c r="T77" s="80" t="s">
        <v>100</v>
      </c>
      <c r="U77" s="80" t="s">
        <v>101</v>
      </c>
      <c r="V77" s="80" t="s">
        <v>111</v>
      </c>
      <c r="W77" s="80" t="s">
        <v>8848</v>
      </c>
      <c r="X77" s="80" t="s">
        <v>104</v>
      </c>
      <c r="Y77" s="80">
        <v>3</v>
      </c>
      <c r="Z77" s="79" t="str">
        <f t="shared" si="3"/>
        <v>SSS3</v>
      </c>
    </row>
    <row r="78" spans="1:26" ht="22.9" hidden="1" customHeight="1">
      <c r="A78" s="80" t="s">
        <v>24</v>
      </c>
      <c r="B78" s="80" t="s">
        <v>9</v>
      </c>
      <c r="C78" s="80" t="s">
        <v>10</v>
      </c>
      <c r="D78" s="29" t="s">
        <v>26</v>
      </c>
      <c r="E78" s="80">
        <v>2</v>
      </c>
      <c r="F78" s="80" t="s">
        <v>27</v>
      </c>
      <c r="G78" s="80" t="s">
        <v>28</v>
      </c>
      <c r="H78" s="80" t="s">
        <v>54</v>
      </c>
      <c r="I78" s="82">
        <v>43229</v>
      </c>
      <c r="J78" s="28">
        <v>9</v>
      </c>
      <c r="K78" s="28">
        <v>5</v>
      </c>
      <c r="L78" s="80">
        <v>2018</v>
      </c>
      <c r="M78" s="27">
        <f t="shared" si="2"/>
        <v>43229</v>
      </c>
      <c r="N78" s="28" t="s">
        <v>10600</v>
      </c>
      <c r="O78" s="80" t="s">
        <v>10599</v>
      </c>
      <c r="P78" s="80">
        <v>18</v>
      </c>
      <c r="Q78" s="80" t="s">
        <v>105</v>
      </c>
      <c r="R78" s="80" t="s">
        <v>99</v>
      </c>
      <c r="S78" s="80">
        <v>0</v>
      </c>
      <c r="T78" s="80" t="s">
        <v>100</v>
      </c>
      <c r="U78" s="80" t="s">
        <v>101</v>
      </c>
      <c r="V78" s="80" t="s">
        <v>102</v>
      </c>
      <c r="W78" s="80" t="s">
        <v>103</v>
      </c>
      <c r="X78" s="80" t="s">
        <v>104</v>
      </c>
      <c r="Y78" s="80">
        <v>3</v>
      </c>
      <c r="Z78" s="79" t="str">
        <f t="shared" si="3"/>
        <v>SSS3</v>
      </c>
    </row>
    <row r="79" spans="1:26" ht="22.9" hidden="1" customHeight="1">
      <c r="A79" s="80" t="s">
        <v>24</v>
      </c>
      <c r="B79" s="80" t="s">
        <v>9</v>
      </c>
      <c r="C79" s="80" t="s">
        <v>10</v>
      </c>
      <c r="D79" s="29" t="s">
        <v>26</v>
      </c>
      <c r="E79" s="80">
        <v>2</v>
      </c>
      <c r="F79" s="80" t="s">
        <v>27</v>
      </c>
      <c r="G79" s="80" t="s">
        <v>28</v>
      </c>
      <c r="H79" s="80" t="s">
        <v>54</v>
      </c>
      <c r="I79" s="82">
        <v>43229</v>
      </c>
      <c r="J79" s="28">
        <v>9</v>
      </c>
      <c r="K79" s="28">
        <v>5</v>
      </c>
      <c r="L79" s="80">
        <v>2018</v>
      </c>
      <c r="M79" s="27">
        <f t="shared" si="2"/>
        <v>43229</v>
      </c>
      <c r="N79" s="28" t="s">
        <v>5705</v>
      </c>
      <c r="O79" s="80" t="s">
        <v>10598</v>
      </c>
      <c r="P79" s="80">
        <v>16</v>
      </c>
      <c r="Q79" s="80" t="s">
        <v>105</v>
      </c>
      <c r="R79" s="80" t="s">
        <v>99</v>
      </c>
      <c r="S79" s="80">
        <v>0</v>
      </c>
      <c r="T79" s="80" t="s">
        <v>106</v>
      </c>
      <c r="U79" s="80" t="s">
        <v>101</v>
      </c>
      <c r="V79" s="80" t="s">
        <v>102</v>
      </c>
      <c r="W79" s="80" t="s">
        <v>107</v>
      </c>
      <c r="X79" s="80" t="s">
        <v>104</v>
      </c>
      <c r="Y79" s="80">
        <v>3</v>
      </c>
      <c r="Z79" s="79" t="str">
        <f t="shared" si="3"/>
        <v>SSS3</v>
      </c>
    </row>
    <row r="80" spans="1:26" ht="22.9" hidden="1" customHeight="1">
      <c r="A80" s="80" t="s">
        <v>24</v>
      </c>
      <c r="B80" s="80" t="s">
        <v>9</v>
      </c>
      <c r="C80" s="80" t="s">
        <v>10</v>
      </c>
      <c r="D80" s="29" t="s">
        <v>26</v>
      </c>
      <c r="E80" s="80">
        <v>2</v>
      </c>
      <c r="F80" s="80" t="s">
        <v>27</v>
      </c>
      <c r="G80" s="80" t="s">
        <v>28</v>
      </c>
      <c r="H80" s="80" t="s">
        <v>54</v>
      </c>
      <c r="I80" s="82">
        <v>43229</v>
      </c>
      <c r="J80" s="28">
        <v>9</v>
      </c>
      <c r="K80" s="28">
        <v>5</v>
      </c>
      <c r="L80" s="80">
        <v>2018</v>
      </c>
      <c r="M80" s="27">
        <f t="shared" si="2"/>
        <v>43229</v>
      </c>
      <c r="N80" s="28" t="s">
        <v>10597</v>
      </c>
      <c r="O80" s="80" t="s">
        <v>10596</v>
      </c>
      <c r="P80" s="80">
        <v>18</v>
      </c>
      <c r="Q80" s="80" t="s">
        <v>105</v>
      </c>
      <c r="R80" s="80" t="s">
        <v>99</v>
      </c>
      <c r="S80" s="80">
        <v>0</v>
      </c>
      <c r="T80" s="80" t="s">
        <v>100</v>
      </c>
      <c r="U80" s="80" t="s">
        <v>101</v>
      </c>
      <c r="V80" s="80" t="s">
        <v>102</v>
      </c>
      <c r="W80" s="80" t="s">
        <v>8848</v>
      </c>
      <c r="X80" s="80" t="s">
        <v>104</v>
      </c>
      <c r="Y80" s="80">
        <v>3</v>
      </c>
      <c r="Z80" s="79" t="str">
        <f t="shared" si="3"/>
        <v>SSS3</v>
      </c>
    </row>
    <row r="81" spans="1:26" ht="22.9" hidden="1" customHeight="1">
      <c r="A81" s="80" t="s">
        <v>24</v>
      </c>
      <c r="B81" s="80" t="s">
        <v>9</v>
      </c>
      <c r="C81" s="80" t="s">
        <v>10</v>
      </c>
      <c r="D81" s="29" t="s">
        <v>26</v>
      </c>
      <c r="E81" s="80">
        <v>2</v>
      </c>
      <c r="F81" s="80" t="s">
        <v>27</v>
      </c>
      <c r="G81" s="80" t="s">
        <v>28</v>
      </c>
      <c r="H81" s="80" t="s">
        <v>54</v>
      </c>
      <c r="I81" s="82">
        <v>43230</v>
      </c>
      <c r="J81" s="28">
        <v>10</v>
      </c>
      <c r="K81" s="28">
        <v>5</v>
      </c>
      <c r="L81" s="80">
        <v>2018</v>
      </c>
      <c r="M81" s="27">
        <f t="shared" si="2"/>
        <v>43230</v>
      </c>
      <c r="N81" s="28" t="s">
        <v>10595</v>
      </c>
      <c r="O81" s="80" t="s">
        <v>10594</v>
      </c>
      <c r="P81" s="80">
        <v>15</v>
      </c>
      <c r="Q81" s="80" t="s">
        <v>105</v>
      </c>
      <c r="R81" s="80" t="s">
        <v>99</v>
      </c>
      <c r="S81" s="80">
        <v>0</v>
      </c>
      <c r="T81" s="80" t="s">
        <v>106</v>
      </c>
      <c r="U81" s="80" t="s">
        <v>101</v>
      </c>
      <c r="V81" s="80" t="s">
        <v>102</v>
      </c>
      <c r="W81" s="80" t="s">
        <v>107</v>
      </c>
      <c r="X81" s="80" t="s">
        <v>108</v>
      </c>
      <c r="Y81" s="80">
        <v>2</v>
      </c>
      <c r="Z81" s="79" t="str">
        <f t="shared" si="3"/>
        <v>JSS2</v>
      </c>
    </row>
    <row r="82" spans="1:26" ht="22.9" hidden="1" customHeight="1">
      <c r="A82" s="80" t="s">
        <v>24</v>
      </c>
      <c r="B82" s="80" t="s">
        <v>9</v>
      </c>
      <c r="C82" s="80" t="s">
        <v>10</v>
      </c>
      <c r="D82" s="29" t="s">
        <v>26</v>
      </c>
      <c r="E82" s="80">
        <v>2</v>
      </c>
      <c r="F82" s="80" t="s">
        <v>27</v>
      </c>
      <c r="G82" s="80" t="s">
        <v>28</v>
      </c>
      <c r="H82" s="80" t="s">
        <v>54</v>
      </c>
      <c r="I82" s="82">
        <v>43230</v>
      </c>
      <c r="J82" s="80">
        <v>10</v>
      </c>
      <c r="K82" s="80">
        <v>5</v>
      </c>
      <c r="L82" s="80">
        <v>2018</v>
      </c>
      <c r="M82" s="27">
        <f t="shared" si="2"/>
        <v>43230</v>
      </c>
      <c r="N82" s="28" t="s">
        <v>10593</v>
      </c>
      <c r="O82" s="80" t="s">
        <v>10592</v>
      </c>
      <c r="P82" s="80">
        <v>16</v>
      </c>
      <c r="Q82" s="80" t="s">
        <v>105</v>
      </c>
      <c r="R82" s="80" t="s">
        <v>99</v>
      </c>
      <c r="S82" s="80">
        <v>0</v>
      </c>
      <c r="T82" s="80" t="s">
        <v>100</v>
      </c>
      <c r="U82" s="80" t="s">
        <v>101</v>
      </c>
      <c r="V82" s="80" t="s">
        <v>102</v>
      </c>
      <c r="W82" s="80" t="s">
        <v>103</v>
      </c>
      <c r="X82" s="80" t="s">
        <v>108</v>
      </c>
      <c r="Y82" s="80">
        <v>3</v>
      </c>
      <c r="Z82" s="79" t="str">
        <f t="shared" si="3"/>
        <v>JSS3</v>
      </c>
    </row>
    <row r="83" spans="1:26" ht="22.9" hidden="1" customHeight="1">
      <c r="A83" s="80" t="s">
        <v>24</v>
      </c>
      <c r="B83" s="80" t="s">
        <v>9</v>
      </c>
      <c r="C83" s="80" t="s">
        <v>10</v>
      </c>
      <c r="D83" s="29" t="s">
        <v>26</v>
      </c>
      <c r="E83" s="80">
        <v>2</v>
      </c>
      <c r="F83" s="80" t="s">
        <v>27</v>
      </c>
      <c r="G83" s="80" t="s">
        <v>28</v>
      </c>
      <c r="H83" s="80" t="s">
        <v>54</v>
      </c>
      <c r="I83" s="82">
        <v>43230</v>
      </c>
      <c r="J83" s="28">
        <v>10</v>
      </c>
      <c r="K83" s="28">
        <v>5</v>
      </c>
      <c r="L83" s="80">
        <v>2018</v>
      </c>
      <c r="M83" s="27">
        <f t="shared" si="2"/>
        <v>43230</v>
      </c>
      <c r="N83" s="28" t="s">
        <v>7551</v>
      </c>
      <c r="O83" s="80" t="s">
        <v>10591</v>
      </c>
      <c r="P83" s="80">
        <v>18</v>
      </c>
      <c r="Q83" s="80" t="s">
        <v>105</v>
      </c>
      <c r="R83" s="80" t="s">
        <v>99</v>
      </c>
      <c r="S83" s="80">
        <v>0</v>
      </c>
      <c r="T83" s="80" t="s">
        <v>100</v>
      </c>
      <c r="U83" s="80" t="s">
        <v>101</v>
      </c>
      <c r="V83" s="80" t="s">
        <v>102</v>
      </c>
      <c r="W83" s="80" t="s">
        <v>103</v>
      </c>
      <c r="X83" s="80" t="s">
        <v>104</v>
      </c>
      <c r="Y83" s="80">
        <v>3</v>
      </c>
      <c r="Z83" s="79" t="str">
        <f t="shared" si="3"/>
        <v>SSS3</v>
      </c>
    </row>
    <row r="84" spans="1:26" ht="22.9" hidden="1" customHeight="1">
      <c r="A84" s="80" t="s">
        <v>24</v>
      </c>
      <c r="B84" s="80" t="s">
        <v>9</v>
      </c>
      <c r="C84" s="80" t="s">
        <v>10</v>
      </c>
      <c r="D84" s="29" t="s">
        <v>26</v>
      </c>
      <c r="E84" s="80">
        <v>2</v>
      </c>
      <c r="F84" s="80" t="s">
        <v>27</v>
      </c>
      <c r="G84" s="80" t="s">
        <v>28</v>
      </c>
      <c r="H84" s="80" t="s">
        <v>54</v>
      </c>
      <c r="I84" s="82">
        <v>43231</v>
      </c>
      <c r="J84" s="28">
        <v>11</v>
      </c>
      <c r="K84" s="28">
        <v>5</v>
      </c>
      <c r="L84" s="80">
        <v>2018</v>
      </c>
      <c r="M84" s="27">
        <f t="shared" si="2"/>
        <v>43231</v>
      </c>
      <c r="N84" s="28" t="s">
        <v>10590</v>
      </c>
      <c r="O84" s="80" t="s">
        <v>10589</v>
      </c>
      <c r="P84" s="80">
        <v>15</v>
      </c>
      <c r="Q84" s="80" t="s">
        <v>105</v>
      </c>
      <c r="R84" s="80" t="s">
        <v>99</v>
      </c>
      <c r="S84" s="80">
        <v>0</v>
      </c>
      <c r="T84" s="80" t="s">
        <v>100</v>
      </c>
      <c r="U84" s="80" t="s">
        <v>101</v>
      </c>
      <c r="V84" s="80" t="s">
        <v>102</v>
      </c>
      <c r="W84" s="80" t="s">
        <v>103</v>
      </c>
      <c r="X84" s="80" t="s">
        <v>108</v>
      </c>
      <c r="Y84" s="80">
        <v>2</v>
      </c>
      <c r="Z84" s="79" t="str">
        <f t="shared" si="3"/>
        <v>JSS2</v>
      </c>
    </row>
    <row r="85" spans="1:26" ht="22.9" hidden="1" customHeight="1">
      <c r="A85" s="80" t="s">
        <v>24</v>
      </c>
      <c r="B85" s="80" t="s">
        <v>9</v>
      </c>
      <c r="C85" s="80" t="s">
        <v>10</v>
      </c>
      <c r="D85" s="29" t="s">
        <v>26</v>
      </c>
      <c r="E85" s="80">
        <v>2</v>
      </c>
      <c r="F85" s="80" t="s">
        <v>27</v>
      </c>
      <c r="G85" s="80" t="s">
        <v>28</v>
      </c>
      <c r="H85" s="80" t="s">
        <v>54</v>
      </c>
      <c r="I85" s="82">
        <v>43231</v>
      </c>
      <c r="J85" s="28">
        <v>11</v>
      </c>
      <c r="K85" s="28">
        <v>5</v>
      </c>
      <c r="L85" s="80">
        <v>2018</v>
      </c>
      <c r="M85" s="27">
        <f t="shared" si="2"/>
        <v>43231</v>
      </c>
      <c r="N85" s="28" t="s">
        <v>10588</v>
      </c>
      <c r="O85" s="80" t="s">
        <v>10587</v>
      </c>
      <c r="P85" s="80">
        <v>18</v>
      </c>
      <c r="Q85" s="80" t="s">
        <v>105</v>
      </c>
      <c r="R85" s="80" t="s">
        <v>99</v>
      </c>
      <c r="S85" s="80">
        <v>0</v>
      </c>
      <c r="T85" s="80" t="s">
        <v>106</v>
      </c>
      <c r="U85" s="80" t="s">
        <v>101</v>
      </c>
      <c r="V85" s="80" t="s">
        <v>102</v>
      </c>
      <c r="W85" s="80" t="s">
        <v>103</v>
      </c>
      <c r="X85" s="80" t="s">
        <v>6077</v>
      </c>
      <c r="Z85" s="79" t="str">
        <f t="shared" si="3"/>
        <v>HIGHER</v>
      </c>
    </row>
    <row r="86" spans="1:26" ht="22.9" hidden="1" customHeight="1">
      <c r="A86" s="80" t="s">
        <v>24</v>
      </c>
      <c r="B86" s="80" t="s">
        <v>9</v>
      </c>
      <c r="C86" s="80" t="s">
        <v>10</v>
      </c>
      <c r="D86" s="29" t="s">
        <v>26</v>
      </c>
      <c r="E86" s="80">
        <v>2</v>
      </c>
      <c r="F86" s="80" t="s">
        <v>27</v>
      </c>
      <c r="G86" s="80" t="s">
        <v>28</v>
      </c>
      <c r="H86" s="80" t="s">
        <v>54</v>
      </c>
      <c r="I86" s="82">
        <v>43232</v>
      </c>
      <c r="J86" s="28">
        <v>12</v>
      </c>
      <c r="K86" s="28">
        <v>5</v>
      </c>
      <c r="L86" s="80">
        <v>2018</v>
      </c>
      <c r="M86" s="27">
        <f t="shared" si="2"/>
        <v>43232</v>
      </c>
      <c r="N86" s="28" t="s">
        <v>10586</v>
      </c>
      <c r="O86" s="80" t="s">
        <v>5725</v>
      </c>
      <c r="P86" s="80">
        <v>17</v>
      </c>
      <c r="Q86" s="80" t="s">
        <v>105</v>
      </c>
      <c r="R86" s="80" t="s">
        <v>99</v>
      </c>
      <c r="S86" s="80">
        <v>0</v>
      </c>
      <c r="T86" s="80" t="s">
        <v>113</v>
      </c>
      <c r="U86" s="80" t="s">
        <v>8996</v>
      </c>
      <c r="V86" s="80" t="s">
        <v>111</v>
      </c>
      <c r="W86" s="80" t="s">
        <v>107</v>
      </c>
      <c r="X86" s="80" t="s">
        <v>104</v>
      </c>
      <c r="Y86" s="80">
        <v>2</v>
      </c>
      <c r="Z86" s="79" t="str">
        <f t="shared" si="3"/>
        <v>SSS2</v>
      </c>
    </row>
    <row r="87" spans="1:26" ht="22.9" hidden="1" customHeight="1">
      <c r="A87" s="80" t="s">
        <v>24</v>
      </c>
      <c r="B87" s="80" t="s">
        <v>9</v>
      </c>
      <c r="C87" s="80" t="s">
        <v>10</v>
      </c>
      <c r="D87" s="29" t="s">
        <v>26</v>
      </c>
      <c r="E87" s="80">
        <v>2</v>
      </c>
      <c r="F87" s="80" t="s">
        <v>27</v>
      </c>
      <c r="G87" s="80" t="s">
        <v>28</v>
      </c>
      <c r="H87" s="80" t="s">
        <v>54</v>
      </c>
      <c r="I87" s="82">
        <v>43232</v>
      </c>
      <c r="J87" s="28">
        <v>12</v>
      </c>
      <c r="K87" s="28">
        <v>5</v>
      </c>
      <c r="L87" s="80">
        <v>2018</v>
      </c>
      <c r="M87" s="27">
        <f t="shared" si="2"/>
        <v>43232</v>
      </c>
      <c r="N87" s="28" t="s">
        <v>10585</v>
      </c>
      <c r="O87" s="80" t="s">
        <v>10584</v>
      </c>
      <c r="P87" s="80">
        <v>15</v>
      </c>
      <c r="Q87" s="80" t="s">
        <v>105</v>
      </c>
      <c r="R87" s="80" t="s">
        <v>99</v>
      </c>
      <c r="S87" s="80">
        <v>0</v>
      </c>
      <c r="T87" s="80" t="s">
        <v>100</v>
      </c>
      <c r="U87" s="80" t="s">
        <v>101</v>
      </c>
      <c r="V87" s="80" t="s">
        <v>111</v>
      </c>
      <c r="W87" s="80" t="s">
        <v>8848</v>
      </c>
      <c r="X87" s="80" t="s">
        <v>108</v>
      </c>
      <c r="Y87" s="80">
        <v>2</v>
      </c>
      <c r="Z87" s="79" t="str">
        <f t="shared" si="3"/>
        <v>JSS2</v>
      </c>
    </row>
    <row r="88" spans="1:26" ht="22.9" hidden="1" customHeight="1">
      <c r="A88" s="80" t="s">
        <v>24</v>
      </c>
      <c r="B88" s="80" t="s">
        <v>9</v>
      </c>
      <c r="C88" s="80" t="s">
        <v>10</v>
      </c>
      <c r="D88" s="29" t="s">
        <v>26</v>
      </c>
      <c r="E88" s="80">
        <v>2</v>
      </c>
      <c r="F88" s="80" t="s">
        <v>32</v>
      </c>
      <c r="G88" s="80" t="s">
        <v>33</v>
      </c>
      <c r="H88" s="80" t="s">
        <v>54</v>
      </c>
      <c r="I88" s="82">
        <v>43227</v>
      </c>
      <c r="J88" s="28">
        <v>7</v>
      </c>
      <c r="K88" s="28">
        <v>5</v>
      </c>
      <c r="L88" s="80">
        <v>2018</v>
      </c>
      <c r="M88" s="27">
        <f t="shared" si="2"/>
        <v>43227</v>
      </c>
      <c r="N88" s="28" t="s">
        <v>10583</v>
      </c>
      <c r="O88" s="80" t="s">
        <v>10582</v>
      </c>
      <c r="P88" s="80">
        <v>19</v>
      </c>
      <c r="Q88" s="80" t="s">
        <v>105</v>
      </c>
      <c r="R88" s="80" t="s">
        <v>99</v>
      </c>
      <c r="S88" s="80">
        <v>0</v>
      </c>
      <c r="T88" s="80" t="s">
        <v>100</v>
      </c>
      <c r="U88" s="80" t="s">
        <v>101</v>
      </c>
      <c r="V88" s="80" t="s">
        <v>102</v>
      </c>
      <c r="W88" s="80" t="s">
        <v>8848</v>
      </c>
      <c r="X88" s="80" t="s">
        <v>104</v>
      </c>
      <c r="Y88" s="80">
        <v>3</v>
      </c>
      <c r="Z88" s="79" t="str">
        <f t="shared" si="3"/>
        <v>SSS3</v>
      </c>
    </row>
    <row r="89" spans="1:26" ht="22.9" hidden="1" customHeight="1">
      <c r="A89" s="80" t="s">
        <v>24</v>
      </c>
      <c r="B89" s="80" t="s">
        <v>9</v>
      </c>
      <c r="C89" s="80" t="s">
        <v>10</v>
      </c>
      <c r="D89" s="29" t="s">
        <v>26</v>
      </c>
      <c r="E89" s="80">
        <v>2</v>
      </c>
      <c r="F89" s="80" t="s">
        <v>32</v>
      </c>
      <c r="G89" s="80" t="s">
        <v>33</v>
      </c>
      <c r="H89" s="80" t="s">
        <v>54</v>
      </c>
      <c r="I89" s="82">
        <v>43228</v>
      </c>
      <c r="J89" s="28">
        <v>8</v>
      </c>
      <c r="K89" s="28">
        <v>5</v>
      </c>
      <c r="L89" s="80">
        <v>2018</v>
      </c>
      <c r="M89" s="27">
        <f t="shared" si="2"/>
        <v>43228</v>
      </c>
      <c r="N89" s="28" t="s">
        <v>10581</v>
      </c>
      <c r="O89" s="80" t="s">
        <v>10580</v>
      </c>
      <c r="P89" s="80">
        <v>19</v>
      </c>
      <c r="Q89" s="80" t="s">
        <v>105</v>
      </c>
      <c r="R89" s="80" t="s">
        <v>99</v>
      </c>
      <c r="S89" s="80">
        <v>0</v>
      </c>
      <c r="T89" s="80" t="s">
        <v>100</v>
      </c>
      <c r="U89" s="80" t="s">
        <v>101</v>
      </c>
      <c r="V89" s="80" t="s">
        <v>102</v>
      </c>
      <c r="W89" s="80" t="s">
        <v>8848</v>
      </c>
      <c r="X89" s="80" t="s">
        <v>104</v>
      </c>
      <c r="Y89" s="80">
        <v>3</v>
      </c>
      <c r="Z89" s="79" t="str">
        <f t="shared" si="3"/>
        <v>SSS3</v>
      </c>
    </row>
    <row r="90" spans="1:26" ht="22.9" hidden="1" customHeight="1">
      <c r="A90" s="80" t="s">
        <v>24</v>
      </c>
      <c r="B90" s="80" t="s">
        <v>9</v>
      </c>
      <c r="C90" s="80" t="s">
        <v>10</v>
      </c>
      <c r="D90" s="29" t="s">
        <v>26</v>
      </c>
      <c r="E90" s="80">
        <v>2</v>
      </c>
      <c r="F90" s="80" t="s">
        <v>32</v>
      </c>
      <c r="G90" s="80" t="s">
        <v>33</v>
      </c>
      <c r="H90" s="80" t="s">
        <v>54</v>
      </c>
      <c r="I90" s="82">
        <v>43228</v>
      </c>
      <c r="J90" s="28">
        <v>8</v>
      </c>
      <c r="K90" s="28">
        <v>5</v>
      </c>
      <c r="L90" s="80">
        <v>2018</v>
      </c>
      <c r="M90" s="27">
        <f t="shared" si="2"/>
        <v>43228</v>
      </c>
      <c r="N90" s="28" t="s">
        <v>10579</v>
      </c>
      <c r="O90" s="80" t="s">
        <v>10578</v>
      </c>
      <c r="P90" s="80">
        <v>18</v>
      </c>
      <c r="Q90" s="80" t="s">
        <v>105</v>
      </c>
      <c r="R90" s="80" t="s">
        <v>99</v>
      </c>
      <c r="S90" s="80">
        <v>0</v>
      </c>
      <c r="T90" s="80" t="s">
        <v>100</v>
      </c>
      <c r="U90" s="80" t="s">
        <v>101</v>
      </c>
      <c r="V90" s="80" t="s">
        <v>102</v>
      </c>
      <c r="W90" s="80" t="s">
        <v>8848</v>
      </c>
      <c r="X90" s="80" t="s">
        <v>104</v>
      </c>
      <c r="Y90" s="80">
        <v>3</v>
      </c>
      <c r="Z90" s="79" t="str">
        <f t="shared" si="3"/>
        <v>SSS3</v>
      </c>
    </row>
    <row r="91" spans="1:26" ht="22.9" hidden="1" customHeight="1">
      <c r="A91" s="80" t="s">
        <v>24</v>
      </c>
      <c r="B91" s="80" t="s">
        <v>9</v>
      </c>
      <c r="C91" s="80" t="s">
        <v>10</v>
      </c>
      <c r="D91" s="29" t="s">
        <v>26</v>
      </c>
      <c r="E91" s="80">
        <v>2</v>
      </c>
      <c r="F91" s="80" t="s">
        <v>32</v>
      </c>
      <c r="G91" s="80" t="s">
        <v>33</v>
      </c>
      <c r="H91" s="80" t="s">
        <v>54</v>
      </c>
      <c r="I91" s="82">
        <v>43228</v>
      </c>
      <c r="J91" s="28">
        <v>8</v>
      </c>
      <c r="K91" s="28">
        <v>5</v>
      </c>
      <c r="L91" s="80">
        <v>2018</v>
      </c>
      <c r="M91" s="27">
        <f t="shared" si="2"/>
        <v>43228</v>
      </c>
      <c r="N91" s="28" t="s">
        <v>10577</v>
      </c>
      <c r="O91" s="80" t="s">
        <v>10576</v>
      </c>
      <c r="P91" s="80">
        <v>18</v>
      </c>
      <c r="Q91" s="80" t="s">
        <v>105</v>
      </c>
      <c r="R91" s="80" t="s">
        <v>99</v>
      </c>
      <c r="S91" s="80">
        <v>0</v>
      </c>
      <c r="T91" s="80" t="s">
        <v>100</v>
      </c>
      <c r="U91" s="80" t="s">
        <v>101</v>
      </c>
      <c r="V91" s="80" t="s">
        <v>102</v>
      </c>
      <c r="W91" s="80" t="s">
        <v>8848</v>
      </c>
      <c r="X91" s="80" t="s">
        <v>104</v>
      </c>
      <c r="Y91" s="80">
        <v>3</v>
      </c>
      <c r="Z91" s="79" t="str">
        <f t="shared" si="3"/>
        <v>SSS3</v>
      </c>
    </row>
    <row r="92" spans="1:26" ht="22.9" hidden="1" customHeight="1">
      <c r="A92" s="80" t="s">
        <v>24</v>
      </c>
      <c r="B92" s="80" t="s">
        <v>9</v>
      </c>
      <c r="C92" s="80" t="s">
        <v>10</v>
      </c>
      <c r="D92" s="29" t="s">
        <v>26</v>
      </c>
      <c r="E92" s="80">
        <v>2</v>
      </c>
      <c r="F92" s="80" t="s">
        <v>32</v>
      </c>
      <c r="G92" s="80" t="s">
        <v>33</v>
      </c>
      <c r="H92" s="80" t="s">
        <v>54</v>
      </c>
      <c r="I92" s="82">
        <v>43232</v>
      </c>
      <c r="J92" s="28">
        <v>12</v>
      </c>
      <c r="K92" s="28">
        <v>5</v>
      </c>
      <c r="L92" s="80">
        <v>2018</v>
      </c>
      <c r="M92" s="27">
        <f t="shared" si="2"/>
        <v>43232</v>
      </c>
      <c r="N92" s="28" t="s">
        <v>10575</v>
      </c>
      <c r="O92" s="80" t="s">
        <v>10574</v>
      </c>
      <c r="P92" s="80">
        <v>18</v>
      </c>
      <c r="Q92" s="80" t="s">
        <v>105</v>
      </c>
      <c r="R92" s="80" t="s">
        <v>99</v>
      </c>
      <c r="S92" s="80">
        <v>0</v>
      </c>
      <c r="T92" s="80" t="s">
        <v>113</v>
      </c>
      <c r="U92" s="80" t="s">
        <v>6372</v>
      </c>
      <c r="V92" s="80" t="s">
        <v>111</v>
      </c>
      <c r="W92" s="80" t="s">
        <v>107</v>
      </c>
      <c r="X92" s="80" t="s">
        <v>104</v>
      </c>
      <c r="Y92" s="80">
        <v>3</v>
      </c>
      <c r="Z92" s="79" t="str">
        <f t="shared" si="3"/>
        <v>SSS3</v>
      </c>
    </row>
    <row r="93" spans="1:26" ht="22.9" hidden="1" customHeight="1">
      <c r="A93" s="80" t="s">
        <v>24</v>
      </c>
      <c r="B93" s="80" t="s">
        <v>9</v>
      </c>
      <c r="C93" s="80" t="s">
        <v>10</v>
      </c>
      <c r="D93" s="29" t="s">
        <v>26</v>
      </c>
      <c r="E93" s="80">
        <v>2</v>
      </c>
      <c r="F93" s="80" t="s">
        <v>32</v>
      </c>
      <c r="G93" s="80" t="s">
        <v>33</v>
      </c>
      <c r="H93" s="80" t="s">
        <v>54</v>
      </c>
      <c r="I93" s="82">
        <v>43232</v>
      </c>
      <c r="J93" s="28">
        <v>12</v>
      </c>
      <c r="K93" s="28">
        <v>5</v>
      </c>
      <c r="L93" s="80">
        <v>2018</v>
      </c>
      <c r="M93" s="27">
        <f t="shared" si="2"/>
        <v>43232</v>
      </c>
      <c r="N93" s="28" t="s">
        <v>10573</v>
      </c>
      <c r="O93" s="80" t="s">
        <v>117</v>
      </c>
      <c r="P93" s="80">
        <v>19</v>
      </c>
      <c r="Q93" s="80" t="s">
        <v>105</v>
      </c>
      <c r="R93" s="80" t="s">
        <v>99</v>
      </c>
      <c r="S93" s="80">
        <v>0</v>
      </c>
      <c r="T93" s="80" t="s">
        <v>113</v>
      </c>
      <c r="U93" s="80" t="s">
        <v>8996</v>
      </c>
      <c r="V93" s="80" t="s">
        <v>111</v>
      </c>
      <c r="W93" s="80" t="s">
        <v>103</v>
      </c>
      <c r="X93" s="80" t="s">
        <v>6077</v>
      </c>
      <c r="Z93" s="79" t="str">
        <f t="shared" si="3"/>
        <v>HIGHER</v>
      </c>
    </row>
    <row r="94" spans="1:26" ht="22.9" hidden="1" customHeight="1">
      <c r="A94" s="80" t="s">
        <v>24</v>
      </c>
      <c r="B94" s="80" t="s">
        <v>9</v>
      </c>
      <c r="C94" s="80" t="s">
        <v>10</v>
      </c>
      <c r="D94" s="29" t="s">
        <v>26</v>
      </c>
      <c r="E94" s="80">
        <v>2</v>
      </c>
      <c r="F94" s="80" t="s">
        <v>32</v>
      </c>
      <c r="G94" s="80" t="s">
        <v>33</v>
      </c>
      <c r="H94" s="80" t="s">
        <v>54</v>
      </c>
      <c r="I94" s="82">
        <v>43232</v>
      </c>
      <c r="J94" s="28">
        <v>12</v>
      </c>
      <c r="K94" s="28">
        <v>5</v>
      </c>
      <c r="L94" s="80">
        <v>2018</v>
      </c>
      <c r="M94" s="27">
        <f t="shared" si="2"/>
        <v>43232</v>
      </c>
      <c r="N94" s="28" t="s">
        <v>10572</v>
      </c>
      <c r="O94" s="80" t="s">
        <v>10571</v>
      </c>
      <c r="P94" s="80">
        <v>19</v>
      </c>
      <c r="Q94" s="80" t="s">
        <v>105</v>
      </c>
      <c r="R94" s="80" t="s">
        <v>99</v>
      </c>
      <c r="S94" s="80">
        <v>0</v>
      </c>
      <c r="T94" s="80" t="s">
        <v>113</v>
      </c>
      <c r="U94" s="80" t="s">
        <v>8996</v>
      </c>
      <c r="V94" s="80" t="s">
        <v>111</v>
      </c>
      <c r="W94" s="80" t="s">
        <v>103</v>
      </c>
      <c r="X94" s="80" t="s">
        <v>6077</v>
      </c>
      <c r="Z94" s="79" t="str">
        <f t="shared" si="3"/>
        <v>HIGHER</v>
      </c>
    </row>
    <row r="95" spans="1:26" ht="22.9" hidden="1" customHeight="1">
      <c r="A95" s="80" t="s">
        <v>24</v>
      </c>
      <c r="B95" s="80" t="s">
        <v>9</v>
      </c>
      <c r="C95" s="80" t="s">
        <v>10</v>
      </c>
      <c r="D95" s="29" t="s">
        <v>26</v>
      </c>
      <c r="E95" s="80">
        <v>2</v>
      </c>
      <c r="F95" s="80" t="s">
        <v>32</v>
      </c>
      <c r="G95" s="80" t="s">
        <v>33</v>
      </c>
      <c r="H95" s="80" t="s">
        <v>54</v>
      </c>
      <c r="I95" s="82">
        <v>43232</v>
      </c>
      <c r="J95" s="28">
        <v>12</v>
      </c>
      <c r="K95" s="28">
        <v>5</v>
      </c>
      <c r="L95" s="80">
        <v>2018</v>
      </c>
      <c r="M95" s="27">
        <f t="shared" si="2"/>
        <v>43232</v>
      </c>
      <c r="N95" s="28" t="s">
        <v>10570</v>
      </c>
      <c r="O95" s="80" t="s">
        <v>10569</v>
      </c>
      <c r="P95" s="80">
        <v>19</v>
      </c>
      <c r="Q95" s="80" t="s">
        <v>105</v>
      </c>
      <c r="R95" s="80" t="s">
        <v>99</v>
      </c>
      <c r="S95" s="80">
        <v>0</v>
      </c>
      <c r="T95" s="80" t="s">
        <v>100</v>
      </c>
      <c r="U95" s="80" t="s">
        <v>101</v>
      </c>
      <c r="V95" s="80" t="s">
        <v>111</v>
      </c>
      <c r="W95" s="80" t="s">
        <v>103</v>
      </c>
      <c r="X95" s="80" t="s">
        <v>6077</v>
      </c>
      <c r="Z95" s="79" t="str">
        <f t="shared" si="3"/>
        <v>HIGHER</v>
      </c>
    </row>
    <row r="96" spans="1:26" ht="22.9" hidden="1" customHeight="1">
      <c r="A96" s="80" t="s">
        <v>35</v>
      </c>
      <c r="B96" s="80" t="s">
        <v>9</v>
      </c>
      <c r="C96" s="80" t="s">
        <v>10</v>
      </c>
      <c r="D96" s="29" t="s">
        <v>26</v>
      </c>
      <c r="E96" s="80">
        <v>2</v>
      </c>
      <c r="F96" s="80" t="s">
        <v>27</v>
      </c>
      <c r="G96" s="80" t="s">
        <v>28</v>
      </c>
      <c r="H96" s="80" t="s">
        <v>54</v>
      </c>
      <c r="I96" s="82">
        <v>43234</v>
      </c>
      <c r="J96" s="28">
        <v>14</v>
      </c>
      <c r="K96" s="28">
        <v>5</v>
      </c>
      <c r="L96" s="80">
        <v>2018</v>
      </c>
      <c r="M96" s="27">
        <f t="shared" si="2"/>
        <v>43234</v>
      </c>
      <c r="N96" s="28" t="s">
        <v>10568</v>
      </c>
      <c r="O96" s="80" t="s">
        <v>10567</v>
      </c>
      <c r="P96" s="80">
        <v>19</v>
      </c>
      <c r="Q96" s="80" t="s">
        <v>105</v>
      </c>
      <c r="R96" s="80" t="s">
        <v>99</v>
      </c>
      <c r="S96" s="80">
        <v>0</v>
      </c>
      <c r="T96" s="80" t="s">
        <v>100</v>
      </c>
      <c r="U96" s="80" t="s">
        <v>101</v>
      </c>
      <c r="V96" s="80" t="s">
        <v>102</v>
      </c>
      <c r="W96" s="80" t="s">
        <v>103</v>
      </c>
      <c r="X96" s="80" t="s">
        <v>104</v>
      </c>
      <c r="Y96" s="80">
        <v>3</v>
      </c>
      <c r="Z96" s="79" t="str">
        <f t="shared" si="3"/>
        <v>SSS3</v>
      </c>
    </row>
    <row r="97" spans="1:26" ht="22.9" hidden="1" customHeight="1">
      <c r="A97" s="80" t="s">
        <v>35</v>
      </c>
      <c r="B97" s="80" t="s">
        <v>9</v>
      </c>
      <c r="C97" s="80" t="s">
        <v>10</v>
      </c>
      <c r="D97" s="29" t="s">
        <v>26</v>
      </c>
      <c r="E97" s="80">
        <v>2</v>
      </c>
      <c r="F97" s="80" t="s">
        <v>27</v>
      </c>
      <c r="G97" s="80" t="s">
        <v>28</v>
      </c>
      <c r="H97" s="80" t="s">
        <v>54</v>
      </c>
      <c r="I97" s="82">
        <v>43234</v>
      </c>
      <c r="J97" s="28">
        <v>14</v>
      </c>
      <c r="K97" s="28">
        <v>5</v>
      </c>
      <c r="L97" s="80">
        <v>2018</v>
      </c>
      <c r="M97" s="27">
        <f t="shared" si="2"/>
        <v>43234</v>
      </c>
      <c r="N97" s="28" t="s">
        <v>10566</v>
      </c>
      <c r="O97" s="80" t="s">
        <v>10565</v>
      </c>
      <c r="P97" s="80">
        <v>17</v>
      </c>
      <c r="Q97" s="80" t="s">
        <v>105</v>
      </c>
      <c r="R97" s="80" t="s">
        <v>99</v>
      </c>
      <c r="S97" s="80">
        <v>0</v>
      </c>
      <c r="T97" s="80" t="s">
        <v>100</v>
      </c>
      <c r="U97" s="80" t="s">
        <v>101</v>
      </c>
      <c r="V97" s="80" t="s">
        <v>102</v>
      </c>
      <c r="W97" s="80" t="s">
        <v>103</v>
      </c>
      <c r="X97" s="80" t="s">
        <v>104</v>
      </c>
      <c r="Y97" s="80">
        <v>2</v>
      </c>
      <c r="Z97" s="79" t="str">
        <f t="shared" si="3"/>
        <v>SSS2</v>
      </c>
    </row>
    <row r="98" spans="1:26" ht="22.9" hidden="1" customHeight="1">
      <c r="A98" s="80" t="s">
        <v>35</v>
      </c>
      <c r="B98" s="80" t="s">
        <v>9</v>
      </c>
      <c r="C98" s="80" t="s">
        <v>10</v>
      </c>
      <c r="D98" s="29" t="s">
        <v>26</v>
      </c>
      <c r="E98" s="80">
        <v>2</v>
      </c>
      <c r="F98" s="80" t="s">
        <v>27</v>
      </c>
      <c r="G98" s="80" t="s">
        <v>28</v>
      </c>
      <c r="H98" s="80" t="s">
        <v>54</v>
      </c>
      <c r="I98" s="82">
        <v>43236</v>
      </c>
      <c r="J98" s="28">
        <v>16</v>
      </c>
      <c r="K98" s="28">
        <v>5</v>
      </c>
      <c r="L98" s="80">
        <v>2018</v>
      </c>
      <c r="M98" s="27">
        <f t="shared" si="2"/>
        <v>43236</v>
      </c>
      <c r="N98" s="28" t="s">
        <v>10564</v>
      </c>
      <c r="O98" s="80" t="s">
        <v>10563</v>
      </c>
      <c r="P98" s="80">
        <v>19</v>
      </c>
      <c r="Q98" s="80" t="s">
        <v>105</v>
      </c>
      <c r="R98" s="80" t="s">
        <v>99</v>
      </c>
      <c r="S98" s="80">
        <v>0</v>
      </c>
      <c r="T98" s="80" t="s">
        <v>106</v>
      </c>
      <c r="U98" s="80" t="s">
        <v>101</v>
      </c>
      <c r="V98" s="80" t="s">
        <v>102</v>
      </c>
      <c r="W98" s="80" t="s">
        <v>107</v>
      </c>
      <c r="X98" s="80" t="s">
        <v>6077</v>
      </c>
      <c r="Z98" s="79" t="str">
        <f t="shared" si="3"/>
        <v>HIGHER</v>
      </c>
    </row>
    <row r="99" spans="1:26" ht="22.9" hidden="1" customHeight="1">
      <c r="A99" s="80" t="s">
        <v>35</v>
      </c>
      <c r="B99" s="80" t="s">
        <v>9</v>
      </c>
      <c r="C99" s="80" t="s">
        <v>10</v>
      </c>
      <c r="D99" s="29" t="s">
        <v>26</v>
      </c>
      <c r="E99" s="80">
        <v>2</v>
      </c>
      <c r="F99" s="80" t="s">
        <v>27</v>
      </c>
      <c r="G99" s="80" t="s">
        <v>28</v>
      </c>
      <c r="H99" s="80" t="s">
        <v>54</v>
      </c>
      <c r="I99" s="82">
        <v>43236</v>
      </c>
      <c r="J99" s="28">
        <v>16</v>
      </c>
      <c r="K99" s="28">
        <v>5</v>
      </c>
      <c r="L99" s="80">
        <v>2018</v>
      </c>
      <c r="M99" s="27">
        <f t="shared" si="2"/>
        <v>43236</v>
      </c>
      <c r="N99" s="28" t="s">
        <v>9739</v>
      </c>
      <c r="O99" s="80" t="s">
        <v>10562</v>
      </c>
      <c r="P99" s="80">
        <v>18</v>
      </c>
      <c r="Q99" s="80" t="s">
        <v>105</v>
      </c>
      <c r="R99" s="80" t="s">
        <v>99</v>
      </c>
      <c r="S99" s="80">
        <v>0</v>
      </c>
      <c r="T99" s="80" t="s">
        <v>100</v>
      </c>
      <c r="U99" s="80" t="s">
        <v>101</v>
      </c>
      <c r="V99" s="80" t="s">
        <v>102</v>
      </c>
      <c r="W99" s="80" t="s">
        <v>103</v>
      </c>
      <c r="X99" s="80" t="s">
        <v>6077</v>
      </c>
      <c r="Z99" s="79" t="str">
        <f t="shared" si="3"/>
        <v>HIGHER</v>
      </c>
    </row>
    <row r="100" spans="1:26" ht="22.9" hidden="1" customHeight="1">
      <c r="A100" s="80" t="s">
        <v>35</v>
      </c>
      <c r="B100" s="80" t="s">
        <v>9</v>
      </c>
      <c r="C100" s="80" t="s">
        <v>10</v>
      </c>
      <c r="D100" s="29" t="s">
        <v>26</v>
      </c>
      <c r="E100" s="80">
        <v>2</v>
      </c>
      <c r="F100" s="80" t="s">
        <v>27</v>
      </c>
      <c r="G100" s="80" t="s">
        <v>28</v>
      </c>
      <c r="H100" s="80" t="s">
        <v>54</v>
      </c>
      <c r="I100" s="82">
        <v>43236</v>
      </c>
      <c r="J100" s="28">
        <v>16</v>
      </c>
      <c r="K100" s="28">
        <v>5</v>
      </c>
      <c r="L100" s="80">
        <v>2018</v>
      </c>
      <c r="M100" s="27">
        <f t="shared" si="2"/>
        <v>43236</v>
      </c>
      <c r="N100" s="28" t="s">
        <v>7064</v>
      </c>
      <c r="O100" s="80" t="s">
        <v>10561</v>
      </c>
      <c r="P100" s="80">
        <v>19</v>
      </c>
      <c r="Q100" s="80" t="s">
        <v>105</v>
      </c>
      <c r="R100" s="80" t="s">
        <v>99</v>
      </c>
      <c r="S100" s="80">
        <v>0</v>
      </c>
      <c r="T100" s="80" t="s">
        <v>100</v>
      </c>
      <c r="U100" s="80" t="s">
        <v>101</v>
      </c>
      <c r="V100" s="80" t="s">
        <v>102</v>
      </c>
      <c r="W100" s="80" t="s">
        <v>8848</v>
      </c>
      <c r="X100" s="80" t="s">
        <v>6077</v>
      </c>
      <c r="Z100" s="79" t="str">
        <f t="shared" si="3"/>
        <v>HIGHER</v>
      </c>
    </row>
    <row r="101" spans="1:26" ht="22.9" hidden="1" customHeight="1">
      <c r="A101" s="80" t="s">
        <v>35</v>
      </c>
      <c r="B101" s="80" t="s">
        <v>9</v>
      </c>
      <c r="C101" s="80" t="s">
        <v>10</v>
      </c>
      <c r="D101" s="29" t="s">
        <v>26</v>
      </c>
      <c r="E101" s="80">
        <v>2</v>
      </c>
      <c r="F101" s="80" t="s">
        <v>27</v>
      </c>
      <c r="G101" s="80" t="s">
        <v>28</v>
      </c>
      <c r="H101" s="80" t="s">
        <v>54</v>
      </c>
      <c r="I101" s="82">
        <v>43236</v>
      </c>
      <c r="J101" s="28">
        <v>16</v>
      </c>
      <c r="K101" s="28">
        <v>5</v>
      </c>
      <c r="L101" s="80">
        <v>2018</v>
      </c>
      <c r="M101" s="27">
        <f t="shared" si="2"/>
        <v>43236</v>
      </c>
      <c r="N101" s="28" t="s">
        <v>10560</v>
      </c>
      <c r="O101" s="80" t="s">
        <v>10559</v>
      </c>
      <c r="P101" s="80">
        <v>15</v>
      </c>
      <c r="Q101" s="80" t="s">
        <v>105</v>
      </c>
      <c r="R101" s="80" t="s">
        <v>99</v>
      </c>
      <c r="S101" s="80">
        <v>0</v>
      </c>
      <c r="T101" s="80" t="s">
        <v>106</v>
      </c>
      <c r="U101" s="80" t="s">
        <v>101</v>
      </c>
      <c r="V101" s="80" t="s">
        <v>102</v>
      </c>
      <c r="W101" s="80" t="s">
        <v>107</v>
      </c>
      <c r="X101" s="80" t="s">
        <v>108</v>
      </c>
      <c r="Y101" s="80">
        <v>1</v>
      </c>
      <c r="Z101" s="79" t="str">
        <f t="shared" si="3"/>
        <v>JSS1</v>
      </c>
    </row>
    <row r="102" spans="1:26" ht="22.9" hidden="1" customHeight="1">
      <c r="A102" s="80" t="s">
        <v>35</v>
      </c>
      <c r="B102" s="80" t="s">
        <v>9</v>
      </c>
      <c r="C102" s="80" t="s">
        <v>10</v>
      </c>
      <c r="D102" s="29" t="s">
        <v>26</v>
      </c>
      <c r="E102" s="80">
        <v>2</v>
      </c>
      <c r="F102" s="80" t="s">
        <v>27</v>
      </c>
      <c r="G102" s="80" t="s">
        <v>28</v>
      </c>
      <c r="H102" s="80" t="s">
        <v>54</v>
      </c>
      <c r="I102" s="82">
        <v>43236</v>
      </c>
      <c r="J102" s="28">
        <v>16</v>
      </c>
      <c r="K102" s="28">
        <v>5</v>
      </c>
      <c r="L102" s="80">
        <v>2018</v>
      </c>
      <c r="M102" s="27">
        <f t="shared" si="2"/>
        <v>43236</v>
      </c>
      <c r="N102" s="28" t="s">
        <v>10558</v>
      </c>
      <c r="O102" s="80" t="s">
        <v>10557</v>
      </c>
      <c r="P102" s="80">
        <v>16</v>
      </c>
      <c r="Q102" s="80" t="s">
        <v>105</v>
      </c>
      <c r="R102" s="80" t="s">
        <v>99</v>
      </c>
      <c r="S102" s="80">
        <v>0</v>
      </c>
      <c r="T102" s="80" t="s">
        <v>100</v>
      </c>
      <c r="U102" s="80" t="s">
        <v>101</v>
      </c>
      <c r="V102" s="80" t="s">
        <v>102</v>
      </c>
      <c r="W102" s="80" t="s">
        <v>103</v>
      </c>
      <c r="X102" s="80" t="s">
        <v>108</v>
      </c>
      <c r="Y102" s="80">
        <v>3</v>
      </c>
      <c r="Z102" s="79" t="str">
        <f t="shared" si="3"/>
        <v>JSS3</v>
      </c>
    </row>
    <row r="103" spans="1:26" ht="22.9" hidden="1" customHeight="1">
      <c r="A103" s="80" t="s">
        <v>35</v>
      </c>
      <c r="B103" s="80" t="s">
        <v>9</v>
      </c>
      <c r="C103" s="80" t="s">
        <v>10</v>
      </c>
      <c r="D103" s="29" t="s">
        <v>26</v>
      </c>
      <c r="E103" s="80">
        <v>2</v>
      </c>
      <c r="F103" s="80" t="s">
        <v>27</v>
      </c>
      <c r="G103" s="80" t="s">
        <v>28</v>
      </c>
      <c r="H103" s="80" t="s">
        <v>54</v>
      </c>
      <c r="I103" s="82">
        <v>43236</v>
      </c>
      <c r="J103" s="28">
        <v>16</v>
      </c>
      <c r="K103" s="28">
        <v>5</v>
      </c>
      <c r="L103" s="80">
        <v>2018</v>
      </c>
      <c r="M103" s="27">
        <f t="shared" si="2"/>
        <v>43236</v>
      </c>
      <c r="N103" s="28" t="s">
        <v>10556</v>
      </c>
      <c r="O103" s="80" t="s">
        <v>10555</v>
      </c>
      <c r="P103" s="80">
        <v>16</v>
      </c>
      <c r="Q103" s="80" t="s">
        <v>105</v>
      </c>
      <c r="R103" s="80" t="s">
        <v>99</v>
      </c>
      <c r="S103" s="80">
        <v>0</v>
      </c>
      <c r="T103" s="80" t="s">
        <v>100</v>
      </c>
      <c r="U103" s="80" t="s">
        <v>101</v>
      </c>
      <c r="V103" s="80" t="s">
        <v>102</v>
      </c>
      <c r="W103" s="80" t="s">
        <v>8848</v>
      </c>
      <c r="X103" s="80" t="s">
        <v>108</v>
      </c>
      <c r="Y103" s="80">
        <v>3</v>
      </c>
      <c r="Z103" s="79" t="str">
        <f t="shared" si="3"/>
        <v>JSS3</v>
      </c>
    </row>
    <row r="104" spans="1:26" ht="22.9" hidden="1" customHeight="1">
      <c r="A104" s="80" t="s">
        <v>35</v>
      </c>
      <c r="B104" s="80" t="s">
        <v>9</v>
      </c>
      <c r="C104" s="80" t="s">
        <v>10</v>
      </c>
      <c r="D104" s="29" t="s">
        <v>26</v>
      </c>
      <c r="E104" s="80">
        <v>2</v>
      </c>
      <c r="F104" s="80" t="s">
        <v>27</v>
      </c>
      <c r="G104" s="80" t="s">
        <v>28</v>
      </c>
      <c r="H104" s="80" t="s">
        <v>54</v>
      </c>
      <c r="I104" s="82">
        <v>43239</v>
      </c>
      <c r="J104" s="28">
        <v>19</v>
      </c>
      <c r="K104" s="28">
        <v>5</v>
      </c>
      <c r="L104" s="80">
        <v>2018</v>
      </c>
      <c r="M104" s="27">
        <f t="shared" si="2"/>
        <v>43239</v>
      </c>
      <c r="N104" s="28" t="s">
        <v>10554</v>
      </c>
      <c r="O104" s="80" t="s">
        <v>10553</v>
      </c>
      <c r="P104" s="80">
        <v>18</v>
      </c>
      <c r="Q104" s="80" t="s">
        <v>105</v>
      </c>
      <c r="R104" s="80" t="s">
        <v>99</v>
      </c>
      <c r="S104" s="80">
        <v>0</v>
      </c>
      <c r="T104" s="80" t="s">
        <v>100</v>
      </c>
      <c r="U104" s="80" t="s">
        <v>101</v>
      </c>
      <c r="V104" s="80" t="s">
        <v>111</v>
      </c>
      <c r="W104" s="80" t="s">
        <v>103</v>
      </c>
      <c r="X104" s="80" t="s">
        <v>104</v>
      </c>
      <c r="Y104" s="80">
        <v>3</v>
      </c>
      <c r="Z104" s="79" t="str">
        <f t="shared" si="3"/>
        <v>SSS3</v>
      </c>
    </row>
    <row r="105" spans="1:26" ht="22.9" hidden="1" customHeight="1">
      <c r="A105" s="80" t="s">
        <v>35</v>
      </c>
      <c r="B105" s="80" t="s">
        <v>9</v>
      </c>
      <c r="C105" s="80" t="s">
        <v>10</v>
      </c>
      <c r="D105" s="29" t="s">
        <v>26</v>
      </c>
      <c r="E105" s="80">
        <v>2</v>
      </c>
      <c r="F105" s="80" t="s">
        <v>27</v>
      </c>
      <c r="G105" s="80" t="s">
        <v>28</v>
      </c>
      <c r="H105" s="80" t="s">
        <v>54</v>
      </c>
      <c r="I105" s="82">
        <v>43239</v>
      </c>
      <c r="J105" s="28">
        <v>19</v>
      </c>
      <c r="K105" s="28">
        <v>5</v>
      </c>
      <c r="L105" s="80">
        <v>2018</v>
      </c>
      <c r="M105" s="27">
        <f t="shared" si="2"/>
        <v>43239</v>
      </c>
      <c r="N105" s="28" t="s">
        <v>10552</v>
      </c>
      <c r="O105" s="80" t="s">
        <v>10551</v>
      </c>
      <c r="P105" s="80">
        <v>18</v>
      </c>
      <c r="Q105" s="80" t="s">
        <v>105</v>
      </c>
      <c r="R105" s="80" t="s">
        <v>99</v>
      </c>
      <c r="S105" s="80">
        <v>0</v>
      </c>
      <c r="T105" s="80" t="s">
        <v>100</v>
      </c>
      <c r="U105" s="80" t="s">
        <v>101</v>
      </c>
      <c r="V105" s="80" t="s">
        <v>111</v>
      </c>
      <c r="W105" s="80" t="s">
        <v>103</v>
      </c>
      <c r="X105" s="80" t="s">
        <v>104</v>
      </c>
      <c r="Y105" s="80">
        <v>3</v>
      </c>
      <c r="Z105" s="79" t="str">
        <f t="shared" si="3"/>
        <v>SSS3</v>
      </c>
    </row>
    <row r="106" spans="1:26" ht="22.9" hidden="1" customHeight="1">
      <c r="A106" s="80" t="s">
        <v>35</v>
      </c>
      <c r="B106" s="80" t="s">
        <v>9</v>
      </c>
      <c r="C106" s="80" t="s">
        <v>10</v>
      </c>
      <c r="D106" s="29" t="s">
        <v>26</v>
      </c>
      <c r="E106" s="80">
        <v>2</v>
      </c>
      <c r="F106" s="80" t="s">
        <v>27</v>
      </c>
      <c r="G106" s="80" t="s">
        <v>28</v>
      </c>
      <c r="H106" s="80" t="s">
        <v>54</v>
      </c>
      <c r="I106" s="82">
        <v>43239</v>
      </c>
      <c r="J106" s="28">
        <v>19</v>
      </c>
      <c r="K106" s="28">
        <v>5</v>
      </c>
      <c r="L106" s="80">
        <v>2018</v>
      </c>
      <c r="M106" s="27">
        <f t="shared" si="2"/>
        <v>43239</v>
      </c>
      <c r="N106" s="28" t="s">
        <v>10550</v>
      </c>
      <c r="O106" s="80" t="s">
        <v>10549</v>
      </c>
      <c r="P106" s="80">
        <v>19</v>
      </c>
      <c r="Q106" s="80" t="s">
        <v>105</v>
      </c>
      <c r="R106" s="80" t="s">
        <v>99</v>
      </c>
      <c r="S106" s="80">
        <v>0</v>
      </c>
      <c r="T106" s="80" t="s">
        <v>100</v>
      </c>
      <c r="U106" s="80" t="s">
        <v>101</v>
      </c>
      <c r="V106" s="80" t="s">
        <v>111</v>
      </c>
      <c r="W106" s="80" t="s">
        <v>103</v>
      </c>
      <c r="X106" s="80" t="s">
        <v>104</v>
      </c>
      <c r="Y106" s="80">
        <v>3</v>
      </c>
      <c r="Z106" s="79" t="str">
        <f t="shared" si="3"/>
        <v>SSS3</v>
      </c>
    </row>
    <row r="107" spans="1:26" ht="22.9" hidden="1" customHeight="1">
      <c r="A107" s="80" t="s">
        <v>35</v>
      </c>
      <c r="B107" s="80" t="s">
        <v>9</v>
      </c>
      <c r="C107" s="80" t="s">
        <v>10</v>
      </c>
      <c r="D107" s="29" t="s">
        <v>26</v>
      </c>
      <c r="E107" s="80">
        <v>2</v>
      </c>
      <c r="F107" s="80" t="s">
        <v>27</v>
      </c>
      <c r="G107" s="80" t="s">
        <v>28</v>
      </c>
      <c r="H107" s="80" t="s">
        <v>54</v>
      </c>
      <c r="I107" s="82">
        <v>43239</v>
      </c>
      <c r="J107" s="28">
        <v>19</v>
      </c>
      <c r="K107" s="28">
        <v>5</v>
      </c>
      <c r="L107" s="80">
        <v>2018</v>
      </c>
      <c r="M107" s="27">
        <f t="shared" si="2"/>
        <v>43239</v>
      </c>
      <c r="N107" s="28" t="s">
        <v>6940</v>
      </c>
      <c r="O107" s="80" t="s">
        <v>10548</v>
      </c>
      <c r="P107" s="80">
        <v>18</v>
      </c>
      <c r="Q107" s="80" t="s">
        <v>105</v>
      </c>
      <c r="R107" s="80" t="s">
        <v>99</v>
      </c>
      <c r="S107" s="80">
        <v>0</v>
      </c>
      <c r="T107" s="80" t="s">
        <v>100</v>
      </c>
      <c r="U107" s="80" t="s">
        <v>101</v>
      </c>
      <c r="V107" s="80" t="s">
        <v>111</v>
      </c>
      <c r="W107" s="80" t="s">
        <v>103</v>
      </c>
      <c r="X107" s="80" t="s">
        <v>104</v>
      </c>
      <c r="Y107" s="80">
        <v>3</v>
      </c>
      <c r="Z107" s="79" t="str">
        <f t="shared" si="3"/>
        <v>SSS3</v>
      </c>
    </row>
    <row r="108" spans="1:26" ht="22.9" hidden="1" customHeight="1">
      <c r="A108" s="80" t="s">
        <v>35</v>
      </c>
      <c r="B108" s="80" t="s">
        <v>9</v>
      </c>
      <c r="C108" s="80" t="s">
        <v>10</v>
      </c>
      <c r="D108" s="29" t="s">
        <v>26</v>
      </c>
      <c r="E108" s="80">
        <v>2</v>
      </c>
      <c r="F108" s="80" t="s">
        <v>27</v>
      </c>
      <c r="G108" s="80" t="s">
        <v>28</v>
      </c>
      <c r="H108" s="80" t="s">
        <v>54</v>
      </c>
      <c r="I108" s="82">
        <v>43239</v>
      </c>
      <c r="J108" s="28">
        <v>19</v>
      </c>
      <c r="K108" s="28">
        <v>5</v>
      </c>
      <c r="L108" s="80">
        <v>2018</v>
      </c>
      <c r="M108" s="27">
        <f t="shared" si="2"/>
        <v>43239</v>
      </c>
      <c r="N108" s="28" t="s">
        <v>10547</v>
      </c>
      <c r="O108" s="80" t="s">
        <v>10546</v>
      </c>
      <c r="P108" s="80">
        <v>18</v>
      </c>
      <c r="Q108" s="80" t="s">
        <v>105</v>
      </c>
      <c r="R108" s="80" t="s">
        <v>99</v>
      </c>
      <c r="S108" s="80">
        <v>0</v>
      </c>
      <c r="T108" s="80" t="s">
        <v>100</v>
      </c>
      <c r="U108" s="80" t="s">
        <v>101</v>
      </c>
      <c r="V108" s="80" t="s">
        <v>111</v>
      </c>
      <c r="W108" s="80" t="s">
        <v>103</v>
      </c>
      <c r="X108" s="80" t="s">
        <v>104</v>
      </c>
      <c r="Y108" s="80">
        <v>3</v>
      </c>
      <c r="Z108" s="79" t="str">
        <f t="shared" si="3"/>
        <v>SSS3</v>
      </c>
    </row>
    <row r="109" spans="1:26" ht="22.9" hidden="1" customHeight="1">
      <c r="A109" s="80" t="s">
        <v>35</v>
      </c>
      <c r="B109" s="80" t="s">
        <v>9</v>
      </c>
      <c r="C109" s="80" t="s">
        <v>10</v>
      </c>
      <c r="D109" s="29" t="s">
        <v>26</v>
      </c>
      <c r="E109" s="80">
        <v>2</v>
      </c>
      <c r="F109" s="80" t="s">
        <v>27</v>
      </c>
      <c r="G109" s="80" t="s">
        <v>28</v>
      </c>
      <c r="H109" s="80" t="s">
        <v>54</v>
      </c>
      <c r="I109" s="82">
        <v>43239</v>
      </c>
      <c r="J109" s="28">
        <v>19</v>
      </c>
      <c r="K109" s="28">
        <v>5</v>
      </c>
      <c r="L109" s="80">
        <v>2018</v>
      </c>
      <c r="M109" s="27">
        <f t="shared" si="2"/>
        <v>43239</v>
      </c>
      <c r="N109" s="28" t="s">
        <v>10545</v>
      </c>
      <c r="O109" s="80" t="s">
        <v>10544</v>
      </c>
      <c r="P109" s="80">
        <v>18</v>
      </c>
      <c r="Q109" s="80" t="s">
        <v>105</v>
      </c>
      <c r="R109" s="80" t="s">
        <v>99</v>
      </c>
      <c r="S109" s="80">
        <v>0</v>
      </c>
      <c r="T109" s="80" t="s">
        <v>100</v>
      </c>
      <c r="U109" s="80" t="s">
        <v>101</v>
      </c>
      <c r="V109" s="80" t="s">
        <v>111</v>
      </c>
      <c r="W109" s="80" t="s">
        <v>103</v>
      </c>
      <c r="X109" s="80" t="s">
        <v>104</v>
      </c>
      <c r="Y109" s="80">
        <v>3</v>
      </c>
      <c r="Z109" s="79" t="str">
        <f t="shared" si="3"/>
        <v>SSS3</v>
      </c>
    </row>
    <row r="110" spans="1:26" ht="22.9" hidden="1" customHeight="1">
      <c r="A110" s="80" t="s">
        <v>35</v>
      </c>
      <c r="B110" s="80" t="s">
        <v>9</v>
      </c>
      <c r="C110" s="80" t="s">
        <v>10</v>
      </c>
      <c r="D110" s="29" t="s">
        <v>26</v>
      </c>
      <c r="E110" s="80">
        <v>2</v>
      </c>
      <c r="F110" s="80" t="s">
        <v>27</v>
      </c>
      <c r="G110" s="80" t="s">
        <v>28</v>
      </c>
      <c r="H110" s="80" t="s">
        <v>54</v>
      </c>
      <c r="I110" s="82">
        <v>43239</v>
      </c>
      <c r="J110" s="28">
        <v>19</v>
      </c>
      <c r="K110" s="28">
        <v>5</v>
      </c>
      <c r="L110" s="80">
        <v>2018</v>
      </c>
      <c r="M110" s="27">
        <f t="shared" si="2"/>
        <v>43239</v>
      </c>
      <c r="N110" s="28" t="s">
        <v>10543</v>
      </c>
      <c r="O110" s="80" t="s">
        <v>10542</v>
      </c>
      <c r="P110" s="80">
        <v>17</v>
      </c>
      <c r="Q110" s="80" t="s">
        <v>105</v>
      </c>
      <c r="R110" s="80" t="s">
        <v>99</v>
      </c>
      <c r="S110" s="80">
        <v>0</v>
      </c>
      <c r="T110" s="80" t="s">
        <v>100</v>
      </c>
      <c r="U110" s="80" t="s">
        <v>101</v>
      </c>
      <c r="V110" s="80" t="s">
        <v>111</v>
      </c>
      <c r="W110" s="80" t="s">
        <v>103</v>
      </c>
      <c r="X110" s="80" t="s">
        <v>104</v>
      </c>
      <c r="Y110" s="80">
        <v>2</v>
      </c>
      <c r="Z110" s="79" t="str">
        <f t="shared" si="3"/>
        <v>SSS2</v>
      </c>
    </row>
    <row r="111" spans="1:26" ht="22.9" hidden="1" customHeight="1">
      <c r="A111" s="80" t="s">
        <v>35</v>
      </c>
      <c r="B111" s="80" t="s">
        <v>9</v>
      </c>
      <c r="C111" s="80" t="s">
        <v>10</v>
      </c>
      <c r="D111" s="29" t="s">
        <v>26</v>
      </c>
      <c r="E111" s="80">
        <v>2</v>
      </c>
      <c r="F111" s="80" t="s">
        <v>27</v>
      </c>
      <c r="G111" s="80" t="s">
        <v>28</v>
      </c>
      <c r="H111" s="80" t="s">
        <v>54</v>
      </c>
      <c r="I111" s="82">
        <v>43239</v>
      </c>
      <c r="J111" s="28">
        <v>19</v>
      </c>
      <c r="K111" s="28">
        <v>5</v>
      </c>
      <c r="L111" s="80">
        <v>2018</v>
      </c>
      <c r="M111" s="27">
        <f t="shared" si="2"/>
        <v>43239</v>
      </c>
      <c r="N111" s="28" t="s">
        <v>10541</v>
      </c>
      <c r="O111" s="80" t="s">
        <v>10540</v>
      </c>
      <c r="P111" s="80">
        <v>19</v>
      </c>
      <c r="Q111" s="80" t="s">
        <v>105</v>
      </c>
      <c r="R111" s="80" t="s">
        <v>99</v>
      </c>
      <c r="S111" s="80">
        <v>0</v>
      </c>
      <c r="T111" s="80" t="s">
        <v>100</v>
      </c>
      <c r="U111" s="80" t="s">
        <v>101</v>
      </c>
      <c r="V111" s="80" t="s">
        <v>111</v>
      </c>
      <c r="W111" s="80" t="s">
        <v>103</v>
      </c>
      <c r="X111" s="80" t="s">
        <v>6077</v>
      </c>
      <c r="Z111" s="79" t="str">
        <f t="shared" si="3"/>
        <v>HIGHER</v>
      </c>
    </row>
    <row r="112" spans="1:26" ht="22.9" hidden="1" customHeight="1">
      <c r="A112" s="80" t="s">
        <v>35</v>
      </c>
      <c r="B112" s="80" t="s">
        <v>9</v>
      </c>
      <c r="C112" s="80" t="s">
        <v>10</v>
      </c>
      <c r="D112" s="29" t="s">
        <v>26</v>
      </c>
      <c r="E112" s="80">
        <v>2</v>
      </c>
      <c r="F112" s="80" t="s">
        <v>27</v>
      </c>
      <c r="G112" s="80" t="s">
        <v>28</v>
      </c>
      <c r="H112" s="80" t="s">
        <v>54</v>
      </c>
      <c r="I112" s="82">
        <v>43239</v>
      </c>
      <c r="J112" s="28">
        <v>19</v>
      </c>
      <c r="K112" s="28">
        <v>5</v>
      </c>
      <c r="L112" s="80">
        <v>2018</v>
      </c>
      <c r="M112" s="27">
        <f t="shared" si="2"/>
        <v>43239</v>
      </c>
      <c r="N112" s="28" t="s">
        <v>10539</v>
      </c>
      <c r="O112" s="80" t="s">
        <v>10538</v>
      </c>
      <c r="P112" s="80">
        <v>16</v>
      </c>
      <c r="Q112" s="80" t="s">
        <v>105</v>
      </c>
      <c r="R112" s="80" t="s">
        <v>99</v>
      </c>
      <c r="S112" s="80">
        <v>0</v>
      </c>
      <c r="T112" s="80" t="s">
        <v>100</v>
      </c>
      <c r="U112" s="80" t="s">
        <v>101</v>
      </c>
      <c r="V112" s="80" t="s">
        <v>111</v>
      </c>
      <c r="W112" s="80" t="s">
        <v>103</v>
      </c>
      <c r="X112" s="80" t="s">
        <v>104</v>
      </c>
      <c r="Y112" s="80">
        <v>1</v>
      </c>
      <c r="Z112" s="79" t="str">
        <f t="shared" si="3"/>
        <v>SSS1</v>
      </c>
    </row>
    <row r="113" spans="1:26" ht="22.9" hidden="1" customHeight="1">
      <c r="A113" s="80" t="s">
        <v>35</v>
      </c>
      <c r="B113" s="80" t="s">
        <v>9</v>
      </c>
      <c r="C113" s="80" t="s">
        <v>10</v>
      </c>
      <c r="D113" s="29" t="s">
        <v>26</v>
      </c>
      <c r="E113" s="80">
        <v>2</v>
      </c>
      <c r="F113" s="80" t="s">
        <v>27</v>
      </c>
      <c r="G113" s="80" t="s">
        <v>28</v>
      </c>
      <c r="H113" s="80" t="s">
        <v>54</v>
      </c>
      <c r="I113" s="82">
        <v>43239</v>
      </c>
      <c r="J113" s="28">
        <v>19</v>
      </c>
      <c r="K113" s="28">
        <v>5</v>
      </c>
      <c r="L113" s="80">
        <v>2018</v>
      </c>
      <c r="M113" s="27">
        <f t="shared" si="2"/>
        <v>43239</v>
      </c>
      <c r="N113" s="28" t="s">
        <v>10537</v>
      </c>
      <c r="O113" s="80" t="s">
        <v>10536</v>
      </c>
      <c r="P113" s="80">
        <v>19</v>
      </c>
      <c r="Q113" s="80" t="s">
        <v>105</v>
      </c>
      <c r="R113" s="80" t="s">
        <v>99</v>
      </c>
      <c r="S113" s="80">
        <v>0</v>
      </c>
      <c r="T113" s="80" t="s">
        <v>106</v>
      </c>
      <c r="U113" s="80" t="s">
        <v>101</v>
      </c>
      <c r="V113" s="80" t="s">
        <v>111</v>
      </c>
      <c r="W113" s="80" t="s">
        <v>103</v>
      </c>
      <c r="X113" s="80" t="s">
        <v>6077</v>
      </c>
      <c r="Z113" s="79" t="str">
        <f t="shared" si="3"/>
        <v>HIGHER</v>
      </c>
    </row>
    <row r="114" spans="1:26" ht="22.9" hidden="1" customHeight="1">
      <c r="A114" s="80" t="s">
        <v>35</v>
      </c>
      <c r="B114" s="80" t="s">
        <v>9</v>
      </c>
      <c r="C114" s="80" t="s">
        <v>10</v>
      </c>
      <c r="D114" s="29" t="s">
        <v>26</v>
      </c>
      <c r="E114" s="80">
        <v>2</v>
      </c>
      <c r="F114" s="80" t="s">
        <v>27</v>
      </c>
      <c r="G114" s="80" t="s">
        <v>28</v>
      </c>
      <c r="H114" s="80" t="s">
        <v>54</v>
      </c>
      <c r="I114" s="82">
        <v>43239</v>
      </c>
      <c r="J114" s="28">
        <v>19</v>
      </c>
      <c r="K114" s="28">
        <v>5</v>
      </c>
      <c r="L114" s="80">
        <v>2018</v>
      </c>
      <c r="M114" s="27">
        <f t="shared" si="2"/>
        <v>43239</v>
      </c>
      <c r="N114" s="28" t="s">
        <v>10535</v>
      </c>
      <c r="O114" s="80" t="s">
        <v>10534</v>
      </c>
      <c r="P114" s="80">
        <v>15</v>
      </c>
      <c r="Q114" s="80" t="s">
        <v>105</v>
      </c>
      <c r="R114" s="80" t="s">
        <v>99</v>
      </c>
      <c r="S114" s="80">
        <v>0</v>
      </c>
      <c r="T114" s="80" t="s">
        <v>106</v>
      </c>
      <c r="U114" s="80" t="s">
        <v>101</v>
      </c>
      <c r="V114" s="80" t="s">
        <v>111</v>
      </c>
      <c r="W114" s="80" t="s">
        <v>103</v>
      </c>
      <c r="X114" s="80" t="s">
        <v>108</v>
      </c>
      <c r="Y114" s="80">
        <v>1</v>
      </c>
      <c r="Z114" s="79" t="str">
        <f t="shared" si="3"/>
        <v>JSS1</v>
      </c>
    </row>
    <row r="115" spans="1:26" ht="22.9" hidden="1" customHeight="1">
      <c r="A115" s="80" t="s">
        <v>35</v>
      </c>
      <c r="B115" s="80" t="s">
        <v>9</v>
      </c>
      <c r="C115" s="80" t="s">
        <v>10</v>
      </c>
      <c r="D115" s="29" t="s">
        <v>26</v>
      </c>
      <c r="E115" s="80">
        <v>2</v>
      </c>
      <c r="F115" s="80" t="s">
        <v>27</v>
      </c>
      <c r="G115" s="80" t="s">
        <v>28</v>
      </c>
      <c r="H115" s="80" t="s">
        <v>54</v>
      </c>
      <c r="I115" s="82">
        <v>43239</v>
      </c>
      <c r="J115" s="28">
        <v>19</v>
      </c>
      <c r="K115" s="28">
        <v>5</v>
      </c>
      <c r="L115" s="80">
        <v>2018</v>
      </c>
      <c r="M115" s="27">
        <f t="shared" si="2"/>
        <v>43239</v>
      </c>
      <c r="N115" s="28" t="s">
        <v>10533</v>
      </c>
      <c r="O115" s="80" t="s">
        <v>10532</v>
      </c>
      <c r="P115" s="80">
        <v>15</v>
      </c>
      <c r="Q115" s="80" t="s">
        <v>105</v>
      </c>
      <c r="R115" s="80" t="s">
        <v>99</v>
      </c>
      <c r="S115" s="80">
        <v>0</v>
      </c>
      <c r="T115" s="80" t="s">
        <v>100</v>
      </c>
      <c r="U115" s="80" t="s">
        <v>101</v>
      </c>
      <c r="V115" s="80" t="s">
        <v>111</v>
      </c>
      <c r="W115" s="80" t="s">
        <v>103</v>
      </c>
      <c r="X115" s="80" t="s">
        <v>108</v>
      </c>
      <c r="Y115" s="80">
        <v>1</v>
      </c>
      <c r="Z115" s="79" t="str">
        <f t="shared" si="3"/>
        <v>JSS1</v>
      </c>
    </row>
    <row r="116" spans="1:26" ht="22.9" hidden="1" customHeight="1">
      <c r="A116" s="80" t="s">
        <v>35</v>
      </c>
      <c r="B116" s="80" t="s">
        <v>9</v>
      </c>
      <c r="C116" s="80" t="s">
        <v>10</v>
      </c>
      <c r="D116" s="29" t="s">
        <v>26</v>
      </c>
      <c r="E116" s="80">
        <v>2</v>
      </c>
      <c r="F116" s="80" t="s">
        <v>27</v>
      </c>
      <c r="G116" s="80" t="s">
        <v>28</v>
      </c>
      <c r="H116" s="80" t="s">
        <v>54</v>
      </c>
      <c r="I116" s="82">
        <v>43239</v>
      </c>
      <c r="J116" s="28">
        <v>19</v>
      </c>
      <c r="K116" s="28">
        <v>5</v>
      </c>
      <c r="L116" s="80">
        <v>2018</v>
      </c>
      <c r="M116" s="27">
        <f t="shared" si="2"/>
        <v>43239</v>
      </c>
      <c r="N116" s="28" t="s">
        <v>10531</v>
      </c>
      <c r="O116" s="80" t="s">
        <v>10530</v>
      </c>
      <c r="P116" s="80">
        <v>16</v>
      </c>
      <c r="Q116" s="80" t="s">
        <v>105</v>
      </c>
      <c r="R116" s="80" t="s">
        <v>99</v>
      </c>
      <c r="S116" s="80">
        <v>0</v>
      </c>
      <c r="T116" s="80" t="s">
        <v>100</v>
      </c>
      <c r="U116" s="80" t="s">
        <v>101</v>
      </c>
      <c r="V116" s="80" t="s">
        <v>111</v>
      </c>
      <c r="W116" s="80" t="s">
        <v>103</v>
      </c>
      <c r="X116" s="80" t="s">
        <v>108</v>
      </c>
      <c r="Y116" s="80">
        <v>2</v>
      </c>
      <c r="Z116" s="79" t="str">
        <f t="shared" si="3"/>
        <v>JSS2</v>
      </c>
    </row>
    <row r="117" spans="1:26" ht="22.9" hidden="1" customHeight="1">
      <c r="A117" s="80" t="s">
        <v>35</v>
      </c>
      <c r="B117" s="80" t="s">
        <v>9</v>
      </c>
      <c r="C117" s="80" t="s">
        <v>10</v>
      </c>
      <c r="D117" s="29" t="s">
        <v>26</v>
      </c>
      <c r="E117" s="80">
        <v>2</v>
      </c>
      <c r="F117" s="80" t="s">
        <v>27</v>
      </c>
      <c r="G117" s="80" t="s">
        <v>28</v>
      </c>
      <c r="H117" s="80" t="s">
        <v>54</v>
      </c>
      <c r="I117" s="82">
        <v>43239</v>
      </c>
      <c r="J117" s="28">
        <v>19</v>
      </c>
      <c r="K117" s="28">
        <v>5</v>
      </c>
      <c r="L117" s="80">
        <v>2018</v>
      </c>
      <c r="M117" s="27">
        <f t="shared" si="2"/>
        <v>43239</v>
      </c>
      <c r="N117" s="28" t="s">
        <v>10529</v>
      </c>
      <c r="O117" s="80" t="s">
        <v>10528</v>
      </c>
      <c r="P117" s="80">
        <v>15</v>
      </c>
      <c r="Q117" s="80" t="s">
        <v>105</v>
      </c>
      <c r="R117" s="80" t="s">
        <v>99</v>
      </c>
      <c r="S117" s="80">
        <v>0</v>
      </c>
      <c r="T117" s="80" t="s">
        <v>100</v>
      </c>
      <c r="U117" s="80" t="s">
        <v>101</v>
      </c>
      <c r="V117" s="80" t="s">
        <v>111</v>
      </c>
      <c r="W117" s="80" t="s">
        <v>103</v>
      </c>
      <c r="X117" s="80" t="s">
        <v>108</v>
      </c>
      <c r="Y117" s="80">
        <v>1</v>
      </c>
      <c r="Z117" s="79" t="str">
        <f t="shared" si="3"/>
        <v>JSS1</v>
      </c>
    </row>
    <row r="118" spans="1:26" ht="22.9" hidden="1" customHeight="1">
      <c r="A118" s="80" t="s">
        <v>38</v>
      </c>
      <c r="B118" s="80" t="s">
        <v>9</v>
      </c>
      <c r="C118" s="80" t="s">
        <v>10</v>
      </c>
      <c r="D118" s="29" t="s">
        <v>26</v>
      </c>
      <c r="E118" s="80">
        <v>2</v>
      </c>
      <c r="F118" s="80" t="s">
        <v>27</v>
      </c>
      <c r="G118" s="80" t="s">
        <v>28</v>
      </c>
      <c r="H118" s="80" t="s">
        <v>54</v>
      </c>
      <c r="I118" s="82" t="s">
        <v>47</v>
      </c>
      <c r="J118" s="28">
        <v>21</v>
      </c>
      <c r="K118" s="28">
        <v>5</v>
      </c>
      <c r="L118" s="80">
        <v>2018</v>
      </c>
      <c r="M118" s="27">
        <f t="shared" si="2"/>
        <v>43241</v>
      </c>
      <c r="N118" s="80" t="s">
        <v>10527</v>
      </c>
      <c r="O118" s="80" t="s">
        <v>10526</v>
      </c>
      <c r="P118" s="80">
        <v>18</v>
      </c>
      <c r="Q118" s="80" t="s">
        <v>105</v>
      </c>
      <c r="R118" s="80" t="s">
        <v>99</v>
      </c>
      <c r="S118" s="80">
        <v>0</v>
      </c>
      <c r="T118" s="80" t="s">
        <v>100</v>
      </c>
      <c r="U118" s="80" t="s">
        <v>101</v>
      </c>
      <c r="V118" s="80" t="s">
        <v>102</v>
      </c>
      <c r="W118" s="80" t="s">
        <v>103</v>
      </c>
      <c r="X118" s="80" t="s">
        <v>104</v>
      </c>
      <c r="Y118" s="80">
        <v>3</v>
      </c>
      <c r="Z118" s="79" t="str">
        <f t="shared" si="3"/>
        <v>SSS3</v>
      </c>
    </row>
    <row r="119" spans="1:26" ht="22.9" hidden="1" customHeight="1">
      <c r="A119" s="80" t="s">
        <v>38</v>
      </c>
      <c r="B119" s="80" t="s">
        <v>9</v>
      </c>
      <c r="C119" s="80" t="s">
        <v>10</v>
      </c>
      <c r="D119" s="29" t="s">
        <v>26</v>
      </c>
      <c r="E119" s="80">
        <v>2</v>
      </c>
      <c r="F119" s="80" t="s">
        <v>27</v>
      </c>
      <c r="G119" s="80" t="s">
        <v>28</v>
      </c>
      <c r="H119" s="80" t="s">
        <v>54</v>
      </c>
      <c r="I119" s="82" t="s">
        <v>47</v>
      </c>
      <c r="J119" s="28">
        <v>21</v>
      </c>
      <c r="K119" s="28">
        <v>5</v>
      </c>
      <c r="L119" s="80">
        <v>2018</v>
      </c>
      <c r="M119" s="27">
        <f t="shared" si="2"/>
        <v>43241</v>
      </c>
      <c r="N119" s="80" t="s">
        <v>10525</v>
      </c>
      <c r="O119" s="80" t="s">
        <v>10524</v>
      </c>
      <c r="P119" s="80">
        <v>19</v>
      </c>
      <c r="Q119" s="80" t="s">
        <v>105</v>
      </c>
      <c r="R119" s="80" t="s">
        <v>99</v>
      </c>
      <c r="S119" s="80">
        <v>0</v>
      </c>
      <c r="T119" s="80" t="s">
        <v>100</v>
      </c>
      <c r="U119" s="80" t="s">
        <v>101</v>
      </c>
      <c r="V119" s="80" t="s">
        <v>102</v>
      </c>
      <c r="W119" s="80" t="s">
        <v>103</v>
      </c>
      <c r="X119" s="80" t="s">
        <v>6077</v>
      </c>
      <c r="Z119" s="79" t="str">
        <f t="shared" si="3"/>
        <v>HIGHER</v>
      </c>
    </row>
    <row r="120" spans="1:26" ht="22.9" hidden="1" customHeight="1">
      <c r="A120" s="80" t="s">
        <v>38</v>
      </c>
      <c r="B120" s="80" t="s">
        <v>9</v>
      </c>
      <c r="C120" s="80" t="s">
        <v>10</v>
      </c>
      <c r="D120" s="29" t="s">
        <v>26</v>
      </c>
      <c r="E120" s="80">
        <v>2</v>
      </c>
      <c r="F120" s="80" t="s">
        <v>27</v>
      </c>
      <c r="G120" s="80" t="s">
        <v>28</v>
      </c>
      <c r="H120" s="80" t="s">
        <v>54</v>
      </c>
      <c r="I120" s="82" t="s">
        <v>10483</v>
      </c>
      <c r="J120" s="28">
        <v>22</v>
      </c>
      <c r="K120" s="28">
        <v>5</v>
      </c>
      <c r="L120" s="80">
        <v>2018</v>
      </c>
      <c r="M120" s="27">
        <f t="shared" si="2"/>
        <v>43242</v>
      </c>
      <c r="N120" s="80" t="s">
        <v>10523</v>
      </c>
      <c r="O120" s="80" t="s">
        <v>10292</v>
      </c>
      <c r="P120" s="80">
        <v>18</v>
      </c>
      <c r="Q120" s="80" t="s">
        <v>105</v>
      </c>
      <c r="R120" s="80" t="s">
        <v>99</v>
      </c>
      <c r="S120" s="80">
        <v>0</v>
      </c>
      <c r="T120" s="80" t="s">
        <v>100</v>
      </c>
      <c r="U120" s="80" t="s">
        <v>101</v>
      </c>
      <c r="V120" s="80" t="s">
        <v>102</v>
      </c>
      <c r="W120" s="80" t="s">
        <v>103</v>
      </c>
      <c r="X120" s="80" t="s">
        <v>104</v>
      </c>
      <c r="Y120" s="80">
        <v>3</v>
      </c>
      <c r="Z120" s="79" t="str">
        <f t="shared" si="3"/>
        <v>SSS3</v>
      </c>
    </row>
    <row r="121" spans="1:26" ht="22.9" hidden="1" customHeight="1">
      <c r="A121" s="80" t="s">
        <v>38</v>
      </c>
      <c r="B121" s="80" t="s">
        <v>9</v>
      </c>
      <c r="C121" s="80" t="s">
        <v>10</v>
      </c>
      <c r="D121" s="29" t="s">
        <v>26</v>
      </c>
      <c r="E121" s="80">
        <v>2</v>
      </c>
      <c r="F121" s="80" t="s">
        <v>27</v>
      </c>
      <c r="G121" s="80" t="s">
        <v>28</v>
      </c>
      <c r="H121" s="80" t="s">
        <v>54</v>
      </c>
      <c r="I121" s="82" t="s">
        <v>10483</v>
      </c>
      <c r="J121" s="28">
        <v>22</v>
      </c>
      <c r="K121" s="28">
        <v>5</v>
      </c>
      <c r="L121" s="80">
        <v>2018</v>
      </c>
      <c r="M121" s="27">
        <f t="shared" si="2"/>
        <v>43242</v>
      </c>
      <c r="N121" s="80" t="s">
        <v>10522</v>
      </c>
      <c r="O121" s="80" t="s">
        <v>10521</v>
      </c>
      <c r="P121" s="80">
        <v>16</v>
      </c>
      <c r="Q121" s="80" t="s">
        <v>105</v>
      </c>
      <c r="R121" s="80" t="s">
        <v>99</v>
      </c>
      <c r="S121" s="80">
        <v>0</v>
      </c>
      <c r="T121" s="80" t="s">
        <v>106</v>
      </c>
      <c r="U121" s="80" t="s">
        <v>101</v>
      </c>
      <c r="V121" s="80" t="s">
        <v>102</v>
      </c>
      <c r="W121" s="80" t="s">
        <v>107</v>
      </c>
      <c r="X121" s="80" t="s">
        <v>104</v>
      </c>
      <c r="Y121" s="80">
        <v>2</v>
      </c>
      <c r="Z121" s="79" t="str">
        <f t="shared" si="3"/>
        <v>SSS2</v>
      </c>
    </row>
    <row r="122" spans="1:26" ht="22.9" hidden="1" customHeight="1">
      <c r="A122" s="80" t="s">
        <v>38</v>
      </c>
      <c r="B122" s="80" t="s">
        <v>9</v>
      </c>
      <c r="C122" s="80" t="s">
        <v>10</v>
      </c>
      <c r="D122" s="29" t="s">
        <v>26</v>
      </c>
      <c r="E122" s="80">
        <v>2</v>
      </c>
      <c r="F122" s="80" t="s">
        <v>27</v>
      </c>
      <c r="G122" s="80" t="s">
        <v>28</v>
      </c>
      <c r="H122" s="80" t="s">
        <v>54</v>
      </c>
      <c r="I122" s="82" t="s">
        <v>10483</v>
      </c>
      <c r="J122" s="28">
        <v>22</v>
      </c>
      <c r="K122" s="28">
        <v>5</v>
      </c>
      <c r="L122" s="80">
        <v>2018</v>
      </c>
      <c r="M122" s="27">
        <f t="shared" si="2"/>
        <v>43242</v>
      </c>
      <c r="N122" s="80" t="s">
        <v>10520</v>
      </c>
      <c r="O122" s="80" t="s">
        <v>10519</v>
      </c>
      <c r="P122" s="80">
        <v>18</v>
      </c>
      <c r="Q122" s="80" t="s">
        <v>105</v>
      </c>
      <c r="R122" s="80" t="s">
        <v>99</v>
      </c>
      <c r="S122" s="80">
        <v>0</v>
      </c>
      <c r="T122" s="80" t="s">
        <v>100</v>
      </c>
      <c r="U122" s="80" t="s">
        <v>101</v>
      </c>
      <c r="V122" s="80" t="s">
        <v>102</v>
      </c>
      <c r="W122" s="80" t="s">
        <v>103</v>
      </c>
      <c r="X122" s="80" t="s">
        <v>104</v>
      </c>
      <c r="Y122" s="80">
        <v>3</v>
      </c>
      <c r="Z122" s="79" t="str">
        <f t="shared" si="3"/>
        <v>SSS3</v>
      </c>
    </row>
    <row r="123" spans="1:26" ht="22.9" hidden="1" customHeight="1">
      <c r="A123" s="80" t="s">
        <v>38</v>
      </c>
      <c r="B123" s="80" t="s">
        <v>9</v>
      </c>
      <c r="C123" s="80" t="s">
        <v>10</v>
      </c>
      <c r="D123" s="29" t="s">
        <v>26</v>
      </c>
      <c r="E123" s="80">
        <v>2</v>
      </c>
      <c r="F123" s="80" t="s">
        <v>27</v>
      </c>
      <c r="G123" s="80" t="s">
        <v>28</v>
      </c>
      <c r="H123" s="80" t="s">
        <v>54</v>
      </c>
      <c r="I123" s="82" t="s">
        <v>10483</v>
      </c>
      <c r="J123" s="28">
        <v>22</v>
      </c>
      <c r="K123" s="28">
        <v>5</v>
      </c>
      <c r="L123" s="80">
        <v>2018</v>
      </c>
      <c r="M123" s="27">
        <f t="shared" si="2"/>
        <v>43242</v>
      </c>
      <c r="N123" s="80" t="s">
        <v>10518</v>
      </c>
      <c r="O123" s="80" t="s">
        <v>10517</v>
      </c>
      <c r="P123" s="80">
        <v>18</v>
      </c>
      <c r="Q123" s="80" t="s">
        <v>105</v>
      </c>
      <c r="R123" s="80" t="s">
        <v>99</v>
      </c>
      <c r="S123" s="80">
        <v>0</v>
      </c>
      <c r="T123" s="80" t="s">
        <v>100</v>
      </c>
      <c r="U123" s="80" t="s">
        <v>101</v>
      </c>
      <c r="V123" s="80" t="s">
        <v>102</v>
      </c>
      <c r="W123" s="80" t="s">
        <v>103</v>
      </c>
      <c r="X123" s="80" t="s">
        <v>104</v>
      </c>
      <c r="Y123" s="80">
        <v>3</v>
      </c>
      <c r="Z123" s="79" t="str">
        <f t="shared" si="3"/>
        <v>SSS3</v>
      </c>
    </row>
    <row r="124" spans="1:26" ht="22.9" hidden="1" customHeight="1">
      <c r="A124" s="80" t="s">
        <v>38</v>
      </c>
      <c r="B124" s="80" t="s">
        <v>9</v>
      </c>
      <c r="C124" s="80" t="s">
        <v>10</v>
      </c>
      <c r="D124" s="29" t="s">
        <v>26</v>
      </c>
      <c r="E124" s="80">
        <v>2</v>
      </c>
      <c r="F124" s="80" t="s">
        <v>27</v>
      </c>
      <c r="G124" s="80" t="s">
        <v>28</v>
      </c>
      <c r="H124" s="80" t="s">
        <v>54</v>
      </c>
      <c r="I124" s="82" t="s">
        <v>10512</v>
      </c>
      <c r="J124" s="28">
        <v>23</v>
      </c>
      <c r="K124" s="28">
        <v>5</v>
      </c>
      <c r="L124" s="80">
        <v>2018</v>
      </c>
      <c r="M124" s="27">
        <f t="shared" si="2"/>
        <v>43243</v>
      </c>
      <c r="N124" s="80" t="s">
        <v>10516</v>
      </c>
      <c r="O124" s="80" t="s">
        <v>10515</v>
      </c>
      <c r="P124" s="80">
        <v>18</v>
      </c>
      <c r="Q124" s="80" t="s">
        <v>105</v>
      </c>
      <c r="R124" s="80" t="s">
        <v>99</v>
      </c>
      <c r="S124" s="80">
        <v>0</v>
      </c>
      <c r="T124" s="80" t="s">
        <v>100</v>
      </c>
      <c r="U124" s="80" t="s">
        <v>101</v>
      </c>
      <c r="V124" s="80" t="s">
        <v>102</v>
      </c>
      <c r="W124" s="80" t="s">
        <v>103</v>
      </c>
      <c r="X124" s="80" t="s">
        <v>6077</v>
      </c>
      <c r="Z124" s="79" t="str">
        <f t="shared" si="3"/>
        <v>HIGHER</v>
      </c>
    </row>
    <row r="125" spans="1:26" ht="22.9" hidden="1" customHeight="1">
      <c r="A125" s="80" t="s">
        <v>38</v>
      </c>
      <c r="B125" s="80" t="s">
        <v>9</v>
      </c>
      <c r="C125" s="80" t="s">
        <v>10</v>
      </c>
      <c r="D125" s="29" t="s">
        <v>26</v>
      </c>
      <c r="E125" s="80">
        <v>2</v>
      </c>
      <c r="F125" s="80" t="s">
        <v>27</v>
      </c>
      <c r="G125" s="80" t="s">
        <v>28</v>
      </c>
      <c r="H125" s="80" t="s">
        <v>54</v>
      </c>
      <c r="I125" s="82" t="s">
        <v>10512</v>
      </c>
      <c r="J125" s="28">
        <v>23</v>
      </c>
      <c r="K125" s="28">
        <v>5</v>
      </c>
      <c r="L125" s="80">
        <v>2018</v>
      </c>
      <c r="M125" s="27">
        <f t="shared" si="2"/>
        <v>43243</v>
      </c>
      <c r="N125" s="80" t="s">
        <v>10514</v>
      </c>
      <c r="O125" s="80" t="s">
        <v>10513</v>
      </c>
      <c r="P125" s="80">
        <v>19</v>
      </c>
      <c r="Q125" s="80" t="s">
        <v>105</v>
      </c>
      <c r="R125" s="80" t="s">
        <v>99</v>
      </c>
      <c r="S125" s="80">
        <v>0</v>
      </c>
      <c r="T125" s="80" t="s">
        <v>100</v>
      </c>
      <c r="U125" s="80" t="s">
        <v>101</v>
      </c>
      <c r="V125" s="80" t="s">
        <v>102</v>
      </c>
      <c r="W125" s="80" t="s">
        <v>103</v>
      </c>
      <c r="X125" s="80" t="s">
        <v>6077</v>
      </c>
      <c r="Z125" s="79" t="str">
        <f t="shared" si="3"/>
        <v>HIGHER</v>
      </c>
    </row>
    <row r="126" spans="1:26" ht="22.9" hidden="1" customHeight="1">
      <c r="A126" s="80" t="s">
        <v>38</v>
      </c>
      <c r="B126" s="80" t="s">
        <v>9</v>
      </c>
      <c r="C126" s="80" t="s">
        <v>10</v>
      </c>
      <c r="D126" s="29" t="s">
        <v>26</v>
      </c>
      <c r="E126" s="80">
        <v>2</v>
      </c>
      <c r="F126" s="80" t="s">
        <v>27</v>
      </c>
      <c r="G126" s="80" t="s">
        <v>28</v>
      </c>
      <c r="H126" s="80" t="s">
        <v>54</v>
      </c>
      <c r="I126" s="82" t="s">
        <v>10512</v>
      </c>
      <c r="J126" s="28">
        <v>23</v>
      </c>
      <c r="K126" s="28">
        <v>5</v>
      </c>
      <c r="L126" s="80">
        <v>2018</v>
      </c>
      <c r="M126" s="27">
        <f t="shared" si="2"/>
        <v>43243</v>
      </c>
      <c r="N126" s="80" t="s">
        <v>10511</v>
      </c>
      <c r="O126" s="80" t="s">
        <v>6447</v>
      </c>
      <c r="P126" s="80">
        <v>16</v>
      </c>
      <c r="Q126" s="80" t="s">
        <v>105</v>
      </c>
      <c r="R126" s="80" t="s">
        <v>99</v>
      </c>
      <c r="S126" s="80">
        <v>0</v>
      </c>
      <c r="T126" s="80" t="s">
        <v>100</v>
      </c>
      <c r="U126" s="80" t="s">
        <v>101</v>
      </c>
      <c r="V126" s="80" t="s">
        <v>102</v>
      </c>
      <c r="W126" s="80" t="s">
        <v>103</v>
      </c>
      <c r="X126" s="80" t="s">
        <v>104</v>
      </c>
      <c r="Y126" s="80">
        <v>3</v>
      </c>
      <c r="Z126" s="79" t="str">
        <f t="shared" si="3"/>
        <v>SSS3</v>
      </c>
    </row>
    <row r="127" spans="1:26" ht="22.9" hidden="1" customHeight="1">
      <c r="A127" s="80" t="s">
        <v>38</v>
      </c>
      <c r="B127" s="80" t="s">
        <v>9</v>
      </c>
      <c r="C127" s="80" t="s">
        <v>10</v>
      </c>
      <c r="D127" s="29" t="s">
        <v>26</v>
      </c>
      <c r="E127" s="80">
        <v>2</v>
      </c>
      <c r="F127" s="80" t="s">
        <v>27</v>
      </c>
      <c r="G127" s="80" t="s">
        <v>28</v>
      </c>
      <c r="H127" s="80" t="s">
        <v>54</v>
      </c>
      <c r="I127" s="82" t="s">
        <v>10481</v>
      </c>
      <c r="J127" s="28">
        <v>24</v>
      </c>
      <c r="K127" s="28">
        <v>5</v>
      </c>
      <c r="L127" s="80">
        <v>2018</v>
      </c>
      <c r="M127" s="27">
        <f t="shared" si="2"/>
        <v>43244</v>
      </c>
      <c r="N127" s="80" t="s">
        <v>10510</v>
      </c>
      <c r="O127" s="80" t="s">
        <v>118</v>
      </c>
      <c r="P127" s="80">
        <v>18</v>
      </c>
      <c r="Q127" s="80" t="s">
        <v>105</v>
      </c>
      <c r="R127" s="80" t="s">
        <v>99</v>
      </c>
      <c r="S127" s="80">
        <v>0</v>
      </c>
      <c r="T127" s="80" t="s">
        <v>100</v>
      </c>
      <c r="U127" s="80" t="s">
        <v>101</v>
      </c>
      <c r="V127" s="80" t="s">
        <v>102</v>
      </c>
      <c r="W127" s="80" t="s">
        <v>103</v>
      </c>
      <c r="X127" s="80" t="s">
        <v>6077</v>
      </c>
      <c r="Z127" s="79" t="str">
        <f t="shared" si="3"/>
        <v>HIGHER</v>
      </c>
    </row>
    <row r="128" spans="1:26" ht="22.9" hidden="1" customHeight="1">
      <c r="A128" s="80" t="s">
        <v>38</v>
      </c>
      <c r="B128" s="80" t="s">
        <v>9</v>
      </c>
      <c r="C128" s="80" t="s">
        <v>10</v>
      </c>
      <c r="D128" s="29" t="s">
        <v>26</v>
      </c>
      <c r="E128" s="80">
        <v>2</v>
      </c>
      <c r="F128" s="80" t="s">
        <v>27</v>
      </c>
      <c r="G128" s="80" t="s">
        <v>28</v>
      </c>
      <c r="H128" s="80" t="s">
        <v>54</v>
      </c>
      <c r="I128" s="82" t="s">
        <v>10481</v>
      </c>
      <c r="J128" s="28">
        <v>24</v>
      </c>
      <c r="K128" s="28">
        <v>5</v>
      </c>
      <c r="L128" s="80">
        <v>2018</v>
      </c>
      <c r="M128" s="27">
        <f t="shared" si="2"/>
        <v>43244</v>
      </c>
      <c r="N128" s="80" t="s">
        <v>10509</v>
      </c>
      <c r="O128" s="80" t="s">
        <v>10508</v>
      </c>
      <c r="P128" s="80">
        <v>19</v>
      </c>
      <c r="Q128" s="80" t="s">
        <v>105</v>
      </c>
      <c r="R128" s="80" t="s">
        <v>99</v>
      </c>
      <c r="S128" s="80">
        <v>0</v>
      </c>
      <c r="T128" s="80" t="s">
        <v>100</v>
      </c>
      <c r="U128" s="80" t="s">
        <v>101</v>
      </c>
      <c r="V128" s="80" t="s">
        <v>102</v>
      </c>
      <c r="W128" s="80" t="s">
        <v>103</v>
      </c>
      <c r="X128" s="80" t="s">
        <v>6077</v>
      </c>
      <c r="Z128" s="79" t="str">
        <f t="shared" si="3"/>
        <v>HIGHER</v>
      </c>
    </row>
    <row r="129" spans="1:26" ht="22.9" hidden="1" customHeight="1">
      <c r="A129" s="80" t="s">
        <v>38</v>
      </c>
      <c r="B129" s="80" t="s">
        <v>9</v>
      </c>
      <c r="C129" s="80" t="s">
        <v>10</v>
      </c>
      <c r="D129" s="29" t="s">
        <v>26</v>
      </c>
      <c r="E129" s="80">
        <v>2</v>
      </c>
      <c r="F129" s="80" t="s">
        <v>27</v>
      </c>
      <c r="G129" s="80" t="s">
        <v>28</v>
      </c>
      <c r="H129" s="80" t="s">
        <v>54</v>
      </c>
      <c r="I129" s="82" t="s">
        <v>10481</v>
      </c>
      <c r="J129" s="28">
        <v>24</v>
      </c>
      <c r="K129" s="28">
        <v>5</v>
      </c>
      <c r="L129" s="80">
        <v>2018</v>
      </c>
      <c r="M129" s="27">
        <f t="shared" si="2"/>
        <v>43244</v>
      </c>
      <c r="N129" s="80" t="s">
        <v>10507</v>
      </c>
      <c r="O129" s="80" t="s">
        <v>10506</v>
      </c>
      <c r="P129" s="80">
        <v>18</v>
      </c>
      <c r="Q129" s="80" t="s">
        <v>105</v>
      </c>
      <c r="R129" s="80" t="s">
        <v>99</v>
      </c>
      <c r="S129" s="80">
        <v>0</v>
      </c>
      <c r="T129" s="80" t="s">
        <v>100</v>
      </c>
      <c r="U129" s="80" t="s">
        <v>101</v>
      </c>
      <c r="V129" s="80" t="s">
        <v>102</v>
      </c>
      <c r="W129" s="80" t="s">
        <v>103</v>
      </c>
      <c r="X129" s="80" t="s">
        <v>6077</v>
      </c>
      <c r="Z129" s="79" t="str">
        <f t="shared" si="3"/>
        <v>HIGHER</v>
      </c>
    </row>
    <row r="130" spans="1:26" ht="22.9" hidden="1" customHeight="1">
      <c r="A130" s="80" t="s">
        <v>38</v>
      </c>
      <c r="B130" s="80" t="s">
        <v>9</v>
      </c>
      <c r="C130" s="80" t="s">
        <v>10</v>
      </c>
      <c r="D130" s="29" t="s">
        <v>26</v>
      </c>
      <c r="E130" s="80">
        <v>2</v>
      </c>
      <c r="F130" s="80" t="s">
        <v>27</v>
      </c>
      <c r="G130" s="80" t="s">
        <v>28</v>
      </c>
      <c r="H130" s="80" t="s">
        <v>54</v>
      </c>
      <c r="I130" s="82" t="s">
        <v>10481</v>
      </c>
      <c r="J130" s="28">
        <v>24</v>
      </c>
      <c r="K130" s="28">
        <v>5</v>
      </c>
      <c r="L130" s="80">
        <v>2018</v>
      </c>
      <c r="M130" s="27">
        <f t="shared" ref="M130:M193" si="4">DATE(L130,K130,J130)</f>
        <v>43244</v>
      </c>
      <c r="N130" s="80" t="s">
        <v>10505</v>
      </c>
      <c r="O130" s="80" t="s">
        <v>10504</v>
      </c>
      <c r="P130" s="80">
        <v>18</v>
      </c>
      <c r="Q130" s="80" t="s">
        <v>105</v>
      </c>
      <c r="R130" s="80" t="s">
        <v>99</v>
      </c>
      <c r="S130" s="80">
        <v>0</v>
      </c>
      <c r="T130" s="80" t="s">
        <v>100</v>
      </c>
      <c r="U130" s="80" t="s">
        <v>101</v>
      </c>
      <c r="V130" s="80" t="s">
        <v>102</v>
      </c>
      <c r="W130" s="80" t="s">
        <v>103</v>
      </c>
      <c r="X130" s="80" t="s">
        <v>6077</v>
      </c>
      <c r="Z130" s="79" t="str">
        <f t="shared" ref="Z130:Z193" si="5">X130&amp;Y130</f>
        <v>HIGHER</v>
      </c>
    </row>
    <row r="131" spans="1:26" ht="22.9" hidden="1" customHeight="1">
      <c r="A131" s="80" t="s">
        <v>38</v>
      </c>
      <c r="B131" s="80" t="s">
        <v>9</v>
      </c>
      <c r="C131" s="80" t="s">
        <v>10</v>
      </c>
      <c r="D131" s="29" t="s">
        <v>26</v>
      </c>
      <c r="E131" s="80">
        <v>2</v>
      </c>
      <c r="F131" s="80" t="s">
        <v>27</v>
      </c>
      <c r="G131" s="80" t="s">
        <v>28</v>
      </c>
      <c r="H131" s="80" t="s">
        <v>54</v>
      </c>
      <c r="I131" s="29" t="s">
        <v>10503</v>
      </c>
      <c r="J131" s="80">
        <v>25</v>
      </c>
      <c r="K131" s="28">
        <v>5</v>
      </c>
      <c r="L131" s="80">
        <v>2018</v>
      </c>
      <c r="M131" s="27">
        <f t="shared" si="4"/>
        <v>43245</v>
      </c>
      <c r="N131" s="80" t="s">
        <v>10502</v>
      </c>
      <c r="O131" s="80" t="s">
        <v>10501</v>
      </c>
      <c r="P131" s="80">
        <v>17</v>
      </c>
      <c r="Q131" s="80" t="s">
        <v>105</v>
      </c>
      <c r="R131" s="80" t="s">
        <v>99</v>
      </c>
      <c r="S131" s="80">
        <v>0</v>
      </c>
      <c r="T131" s="80" t="s">
        <v>106</v>
      </c>
      <c r="U131" s="80" t="s">
        <v>101</v>
      </c>
      <c r="V131" s="80" t="s">
        <v>102</v>
      </c>
      <c r="W131" s="80" t="s">
        <v>103</v>
      </c>
      <c r="X131" s="80" t="s">
        <v>104</v>
      </c>
      <c r="Y131" s="80">
        <v>3</v>
      </c>
      <c r="Z131" s="79" t="str">
        <f t="shared" si="5"/>
        <v>SSS3</v>
      </c>
    </row>
    <row r="132" spans="1:26" ht="22.9" hidden="1" customHeight="1">
      <c r="A132" s="80" t="s">
        <v>38</v>
      </c>
      <c r="B132" s="80" t="s">
        <v>9</v>
      </c>
      <c r="C132" s="80" t="s">
        <v>10</v>
      </c>
      <c r="D132" s="29" t="s">
        <v>26</v>
      </c>
      <c r="E132" s="80">
        <v>2</v>
      </c>
      <c r="F132" s="80" t="s">
        <v>27</v>
      </c>
      <c r="G132" s="80" t="s">
        <v>28</v>
      </c>
      <c r="H132" s="80" t="s">
        <v>54</v>
      </c>
      <c r="I132" s="29" t="s">
        <v>48</v>
      </c>
      <c r="J132" s="80">
        <v>26</v>
      </c>
      <c r="K132" s="28">
        <v>5</v>
      </c>
      <c r="L132" s="80">
        <v>2018</v>
      </c>
      <c r="M132" s="27">
        <f t="shared" si="4"/>
        <v>43246</v>
      </c>
      <c r="N132" s="80" t="s">
        <v>10500</v>
      </c>
      <c r="O132" s="80" t="s">
        <v>5736</v>
      </c>
      <c r="P132" s="80">
        <v>18</v>
      </c>
      <c r="Q132" s="80" t="s">
        <v>105</v>
      </c>
      <c r="R132" s="80" t="s">
        <v>99</v>
      </c>
      <c r="S132" s="80">
        <v>0</v>
      </c>
      <c r="T132" s="80" t="s">
        <v>100</v>
      </c>
      <c r="U132" s="80" t="s">
        <v>101</v>
      </c>
      <c r="V132" s="80" t="s">
        <v>111</v>
      </c>
      <c r="W132" s="80" t="s">
        <v>103</v>
      </c>
      <c r="X132" s="80" t="s">
        <v>104</v>
      </c>
      <c r="Y132" s="80">
        <v>3</v>
      </c>
      <c r="Z132" s="79" t="str">
        <f t="shared" si="5"/>
        <v>SSS3</v>
      </c>
    </row>
    <row r="133" spans="1:26" ht="22.9" hidden="1" customHeight="1">
      <c r="A133" s="80" t="s">
        <v>38</v>
      </c>
      <c r="B133" s="80" t="s">
        <v>9</v>
      </c>
      <c r="C133" s="80" t="s">
        <v>10</v>
      </c>
      <c r="D133" s="29" t="s">
        <v>26</v>
      </c>
      <c r="E133" s="80">
        <v>2</v>
      </c>
      <c r="F133" s="80" t="s">
        <v>27</v>
      </c>
      <c r="G133" s="80" t="s">
        <v>28</v>
      </c>
      <c r="H133" s="80" t="s">
        <v>54</v>
      </c>
      <c r="I133" s="82" t="s">
        <v>48</v>
      </c>
      <c r="J133" s="80">
        <v>26</v>
      </c>
      <c r="K133" s="28">
        <v>5</v>
      </c>
      <c r="L133" s="80">
        <v>2018</v>
      </c>
      <c r="M133" s="27">
        <f t="shared" si="4"/>
        <v>43246</v>
      </c>
      <c r="N133" s="80" t="s">
        <v>10499</v>
      </c>
      <c r="O133" s="80" t="s">
        <v>10498</v>
      </c>
      <c r="P133" s="80">
        <v>18</v>
      </c>
      <c r="Q133" s="80" t="s">
        <v>105</v>
      </c>
      <c r="R133" s="80" t="s">
        <v>99</v>
      </c>
      <c r="S133" s="80">
        <v>0</v>
      </c>
      <c r="T133" s="80" t="s">
        <v>113</v>
      </c>
      <c r="U133" s="80" t="s">
        <v>8996</v>
      </c>
      <c r="V133" s="80" t="s">
        <v>111</v>
      </c>
      <c r="W133" s="80" t="s">
        <v>103</v>
      </c>
      <c r="X133" s="80" t="s">
        <v>104</v>
      </c>
      <c r="Y133" s="80">
        <v>3</v>
      </c>
      <c r="Z133" s="79" t="str">
        <f t="shared" si="5"/>
        <v>SSS3</v>
      </c>
    </row>
    <row r="134" spans="1:26" ht="22.9" hidden="1" customHeight="1">
      <c r="A134" s="80" t="s">
        <v>38</v>
      </c>
      <c r="B134" s="80" t="s">
        <v>9</v>
      </c>
      <c r="C134" s="80" t="s">
        <v>10</v>
      </c>
      <c r="D134" s="29" t="s">
        <v>26</v>
      </c>
      <c r="E134" s="80">
        <v>2</v>
      </c>
      <c r="F134" s="80" t="s">
        <v>27</v>
      </c>
      <c r="G134" s="80" t="s">
        <v>28</v>
      </c>
      <c r="H134" s="80" t="s">
        <v>54</v>
      </c>
      <c r="I134" s="82" t="s">
        <v>48</v>
      </c>
      <c r="J134" s="80">
        <v>26</v>
      </c>
      <c r="K134" s="28">
        <v>5</v>
      </c>
      <c r="L134" s="80">
        <v>2018</v>
      </c>
      <c r="M134" s="27">
        <f t="shared" si="4"/>
        <v>43246</v>
      </c>
      <c r="N134" s="80" t="s">
        <v>10497</v>
      </c>
      <c r="O134" s="80" t="s">
        <v>10496</v>
      </c>
      <c r="P134" s="80">
        <v>19</v>
      </c>
      <c r="Q134" s="80" t="s">
        <v>105</v>
      </c>
      <c r="R134" s="80" t="s">
        <v>99</v>
      </c>
      <c r="S134" s="80">
        <v>0</v>
      </c>
      <c r="T134" s="80" t="s">
        <v>100</v>
      </c>
      <c r="U134" s="80" t="s">
        <v>101</v>
      </c>
      <c r="V134" s="80" t="s">
        <v>111</v>
      </c>
      <c r="W134" s="80" t="s">
        <v>103</v>
      </c>
      <c r="X134" s="80" t="s">
        <v>6077</v>
      </c>
      <c r="Z134" s="79" t="str">
        <f t="shared" si="5"/>
        <v>HIGHER</v>
      </c>
    </row>
    <row r="135" spans="1:26" ht="22.9" hidden="1" customHeight="1">
      <c r="A135" s="80" t="s">
        <v>38</v>
      </c>
      <c r="B135" s="80" t="s">
        <v>9</v>
      </c>
      <c r="C135" s="80" t="s">
        <v>10</v>
      </c>
      <c r="D135" s="29" t="s">
        <v>26</v>
      </c>
      <c r="E135" s="80">
        <v>2</v>
      </c>
      <c r="F135" s="80" t="s">
        <v>27</v>
      </c>
      <c r="G135" s="80" t="s">
        <v>28</v>
      </c>
      <c r="H135" s="80" t="s">
        <v>54</v>
      </c>
      <c r="I135" s="82" t="s">
        <v>48</v>
      </c>
      <c r="J135" s="80">
        <v>26</v>
      </c>
      <c r="K135" s="28">
        <v>5</v>
      </c>
      <c r="L135" s="80">
        <v>2018</v>
      </c>
      <c r="M135" s="27">
        <f t="shared" si="4"/>
        <v>43246</v>
      </c>
      <c r="N135" s="80" t="s">
        <v>10495</v>
      </c>
      <c r="O135" s="80" t="s">
        <v>10494</v>
      </c>
      <c r="P135" s="80">
        <v>15</v>
      </c>
      <c r="Q135" s="80" t="s">
        <v>105</v>
      </c>
      <c r="R135" s="80" t="s">
        <v>99</v>
      </c>
      <c r="S135" s="80">
        <v>0</v>
      </c>
      <c r="T135" s="80" t="s">
        <v>100</v>
      </c>
      <c r="U135" s="80" t="s">
        <v>101</v>
      </c>
      <c r="V135" s="80" t="s">
        <v>111</v>
      </c>
      <c r="W135" s="80" t="s">
        <v>103</v>
      </c>
      <c r="X135" s="80" t="s">
        <v>108</v>
      </c>
      <c r="Y135" s="80">
        <v>1</v>
      </c>
      <c r="Z135" s="79" t="str">
        <f t="shared" si="5"/>
        <v>JSS1</v>
      </c>
    </row>
    <row r="136" spans="1:26" ht="22.9" hidden="1" customHeight="1">
      <c r="A136" s="80" t="s">
        <v>38</v>
      </c>
      <c r="B136" s="80" t="s">
        <v>9</v>
      </c>
      <c r="C136" s="80" t="s">
        <v>10</v>
      </c>
      <c r="D136" s="29" t="s">
        <v>26</v>
      </c>
      <c r="E136" s="80">
        <v>2</v>
      </c>
      <c r="F136" s="80" t="s">
        <v>27</v>
      </c>
      <c r="G136" s="80" t="s">
        <v>28</v>
      </c>
      <c r="H136" s="80" t="s">
        <v>54</v>
      </c>
      <c r="I136" s="82" t="s">
        <v>48</v>
      </c>
      <c r="J136" s="80">
        <v>26</v>
      </c>
      <c r="K136" s="28">
        <v>5</v>
      </c>
      <c r="L136" s="80">
        <v>2018</v>
      </c>
      <c r="M136" s="27">
        <f t="shared" si="4"/>
        <v>43246</v>
      </c>
      <c r="N136" s="80" t="s">
        <v>10493</v>
      </c>
      <c r="O136" s="80" t="s">
        <v>10492</v>
      </c>
      <c r="P136" s="80">
        <v>15</v>
      </c>
      <c r="Q136" s="80" t="s">
        <v>105</v>
      </c>
      <c r="R136" s="80" t="s">
        <v>99</v>
      </c>
      <c r="S136" s="80">
        <v>0</v>
      </c>
      <c r="T136" s="80" t="s">
        <v>100</v>
      </c>
      <c r="U136" s="80" t="s">
        <v>101</v>
      </c>
      <c r="V136" s="80" t="s">
        <v>111</v>
      </c>
      <c r="W136" s="80" t="s">
        <v>103</v>
      </c>
      <c r="X136" s="80" t="s">
        <v>108</v>
      </c>
      <c r="Y136" s="80">
        <v>2</v>
      </c>
      <c r="Z136" s="79" t="str">
        <f t="shared" si="5"/>
        <v>JSS2</v>
      </c>
    </row>
    <row r="137" spans="1:26" ht="22.9" hidden="1" customHeight="1">
      <c r="A137" s="80" t="s">
        <v>38</v>
      </c>
      <c r="B137" s="80" t="s">
        <v>9</v>
      </c>
      <c r="C137" s="80" t="s">
        <v>10</v>
      </c>
      <c r="D137" s="29" t="s">
        <v>26</v>
      </c>
      <c r="E137" s="80">
        <v>2</v>
      </c>
      <c r="F137" s="80" t="s">
        <v>27</v>
      </c>
      <c r="G137" s="80" t="s">
        <v>28</v>
      </c>
      <c r="H137" s="80" t="s">
        <v>54</v>
      </c>
      <c r="I137" s="82" t="s">
        <v>48</v>
      </c>
      <c r="J137" s="80">
        <v>26</v>
      </c>
      <c r="K137" s="28">
        <v>5</v>
      </c>
      <c r="L137" s="80">
        <v>2018</v>
      </c>
      <c r="M137" s="27">
        <f t="shared" si="4"/>
        <v>43246</v>
      </c>
      <c r="N137" s="80" t="s">
        <v>10491</v>
      </c>
      <c r="O137" s="80" t="s">
        <v>10490</v>
      </c>
      <c r="P137" s="80">
        <v>18</v>
      </c>
      <c r="Q137" s="80" t="s">
        <v>105</v>
      </c>
      <c r="R137" s="80" t="s">
        <v>99</v>
      </c>
      <c r="S137" s="80">
        <v>0</v>
      </c>
      <c r="T137" s="80" t="s">
        <v>100</v>
      </c>
      <c r="U137" s="80" t="s">
        <v>101</v>
      </c>
      <c r="V137" s="80" t="s">
        <v>111</v>
      </c>
      <c r="W137" s="80" t="s">
        <v>103</v>
      </c>
      <c r="X137" s="80" t="s">
        <v>104</v>
      </c>
      <c r="Y137" s="80">
        <v>3</v>
      </c>
      <c r="Z137" s="79" t="str">
        <f t="shared" si="5"/>
        <v>SSS3</v>
      </c>
    </row>
    <row r="138" spans="1:26" ht="22.9" hidden="1" customHeight="1">
      <c r="A138" s="80" t="s">
        <v>38</v>
      </c>
      <c r="B138" s="80" t="s">
        <v>9</v>
      </c>
      <c r="C138" s="80" t="s">
        <v>10</v>
      </c>
      <c r="D138" s="29" t="s">
        <v>26</v>
      </c>
      <c r="E138" s="80">
        <v>2</v>
      </c>
      <c r="F138" s="80" t="s">
        <v>27</v>
      </c>
      <c r="G138" s="80" t="s">
        <v>28</v>
      </c>
      <c r="H138" s="80" t="s">
        <v>54</v>
      </c>
      <c r="I138" s="82" t="s">
        <v>48</v>
      </c>
      <c r="J138" s="80">
        <v>26</v>
      </c>
      <c r="K138" s="28">
        <v>5</v>
      </c>
      <c r="L138" s="80">
        <v>2018</v>
      </c>
      <c r="M138" s="27">
        <f t="shared" si="4"/>
        <v>43246</v>
      </c>
      <c r="N138" s="80" t="s">
        <v>10489</v>
      </c>
      <c r="O138" s="80" t="s">
        <v>10488</v>
      </c>
      <c r="P138" s="80">
        <v>18</v>
      </c>
      <c r="Q138" s="80" t="s">
        <v>105</v>
      </c>
      <c r="R138" s="80" t="s">
        <v>99</v>
      </c>
      <c r="S138" s="80">
        <v>0</v>
      </c>
      <c r="T138" s="80" t="s">
        <v>100</v>
      </c>
      <c r="U138" s="80" t="s">
        <v>101</v>
      </c>
      <c r="V138" s="80" t="s">
        <v>111</v>
      </c>
      <c r="W138" s="80" t="s">
        <v>103</v>
      </c>
      <c r="X138" s="80" t="s">
        <v>104</v>
      </c>
      <c r="Y138" s="80">
        <v>3</v>
      </c>
      <c r="Z138" s="79" t="str">
        <f t="shared" si="5"/>
        <v>SSS3</v>
      </c>
    </row>
    <row r="139" spans="1:26" ht="22.9" hidden="1" customHeight="1">
      <c r="A139" s="80" t="s">
        <v>38</v>
      </c>
      <c r="B139" s="80" t="s">
        <v>9</v>
      </c>
      <c r="C139" s="80" t="s">
        <v>10</v>
      </c>
      <c r="D139" s="29" t="s">
        <v>26</v>
      </c>
      <c r="E139" s="80">
        <v>2</v>
      </c>
      <c r="F139" s="80" t="s">
        <v>27</v>
      </c>
      <c r="G139" s="80" t="s">
        <v>28</v>
      </c>
      <c r="H139" s="80" t="s">
        <v>54</v>
      </c>
      <c r="I139" s="82" t="s">
        <v>48</v>
      </c>
      <c r="J139" s="80">
        <v>26</v>
      </c>
      <c r="K139" s="28">
        <v>5</v>
      </c>
      <c r="L139" s="80">
        <v>2018</v>
      </c>
      <c r="M139" s="27">
        <f t="shared" si="4"/>
        <v>43246</v>
      </c>
      <c r="N139" s="80" t="s">
        <v>10487</v>
      </c>
      <c r="O139" s="80" t="s">
        <v>119</v>
      </c>
      <c r="P139" s="80">
        <v>19</v>
      </c>
      <c r="Q139" s="80" t="s">
        <v>105</v>
      </c>
      <c r="R139" s="80" t="s">
        <v>99</v>
      </c>
      <c r="S139" s="80">
        <v>0</v>
      </c>
      <c r="T139" s="80" t="s">
        <v>100</v>
      </c>
      <c r="U139" s="80" t="s">
        <v>101</v>
      </c>
      <c r="V139" s="80" t="s">
        <v>111</v>
      </c>
      <c r="W139" s="80" t="s">
        <v>103</v>
      </c>
      <c r="X139" s="80" t="s">
        <v>6077</v>
      </c>
      <c r="Z139" s="79" t="str">
        <f t="shared" si="5"/>
        <v>HIGHER</v>
      </c>
    </row>
    <row r="140" spans="1:26" ht="22.9" hidden="1" customHeight="1">
      <c r="A140" s="80" t="s">
        <v>38</v>
      </c>
      <c r="B140" s="80" t="s">
        <v>9</v>
      </c>
      <c r="C140" s="80" t="s">
        <v>10</v>
      </c>
      <c r="D140" s="29" t="s">
        <v>26</v>
      </c>
      <c r="E140" s="80">
        <v>2</v>
      </c>
      <c r="F140" s="80" t="s">
        <v>27</v>
      </c>
      <c r="G140" s="80" t="s">
        <v>28</v>
      </c>
      <c r="H140" s="80" t="s">
        <v>54</v>
      </c>
      <c r="I140" s="82" t="s">
        <v>48</v>
      </c>
      <c r="J140" s="80">
        <v>26</v>
      </c>
      <c r="K140" s="28">
        <v>5</v>
      </c>
      <c r="L140" s="80">
        <v>2018</v>
      </c>
      <c r="M140" s="27">
        <f t="shared" si="4"/>
        <v>43246</v>
      </c>
      <c r="N140" s="80" t="s">
        <v>10486</v>
      </c>
      <c r="O140" s="80" t="s">
        <v>10485</v>
      </c>
      <c r="P140" s="80">
        <v>18</v>
      </c>
      <c r="Q140" s="80" t="s">
        <v>105</v>
      </c>
      <c r="R140" s="80" t="s">
        <v>99</v>
      </c>
      <c r="S140" s="80">
        <v>0</v>
      </c>
      <c r="T140" s="80" t="s">
        <v>100</v>
      </c>
      <c r="U140" s="80" t="s">
        <v>101</v>
      </c>
      <c r="V140" s="80" t="s">
        <v>111</v>
      </c>
      <c r="W140" s="80" t="s">
        <v>103</v>
      </c>
      <c r="X140" s="80" t="s">
        <v>6077</v>
      </c>
      <c r="Z140" s="79" t="str">
        <f t="shared" si="5"/>
        <v>HIGHER</v>
      </c>
    </row>
    <row r="141" spans="1:26" ht="22.9" hidden="1" customHeight="1">
      <c r="A141" s="80" t="s">
        <v>38</v>
      </c>
      <c r="B141" s="80" t="s">
        <v>9</v>
      </c>
      <c r="C141" s="80" t="s">
        <v>10</v>
      </c>
      <c r="D141" s="29" t="s">
        <v>26</v>
      </c>
      <c r="E141" s="80">
        <v>2</v>
      </c>
      <c r="F141" s="80" t="s">
        <v>32</v>
      </c>
      <c r="G141" s="80" t="s">
        <v>33</v>
      </c>
      <c r="H141" s="80" t="s">
        <v>54</v>
      </c>
      <c r="I141" s="82" t="s">
        <v>10483</v>
      </c>
      <c r="J141" s="28">
        <v>22</v>
      </c>
      <c r="K141" s="28">
        <v>5</v>
      </c>
      <c r="L141" s="80">
        <v>2018</v>
      </c>
      <c r="M141" s="27">
        <f t="shared" si="4"/>
        <v>43242</v>
      </c>
      <c r="N141" s="80" t="s">
        <v>5721</v>
      </c>
      <c r="O141" s="80" t="s">
        <v>10484</v>
      </c>
      <c r="P141" s="80">
        <v>18</v>
      </c>
      <c r="Q141" s="80" t="s">
        <v>105</v>
      </c>
      <c r="R141" s="80" t="s">
        <v>99</v>
      </c>
      <c r="S141" s="80">
        <v>0</v>
      </c>
      <c r="T141" s="80" t="s">
        <v>113</v>
      </c>
      <c r="U141" s="80" t="s">
        <v>6372</v>
      </c>
      <c r="V141" s="80" t="s">
        <v>102</v>
      </c>
      <c r="W141" s="80" t="s">
        <v>103</v>
      </c>
      <c r="X141" s="80" t="s">
        <v>104</v>
      </c>
      <c r="Y141" s="80">
        <v>3</v>
      </c>
      <c r="Z141" s="79" t="str">
        <f t="shared" si="5"/>
        <v>SSS3</v>
      </c>
    </row>
    <row r="142" spans="1:26" ht="22.9" hidden="1" customHeight="1">
      <c r="A142" s="80" t="s">
        <v>38</v>
      </c>
      <c r="B142" s="80" t="s">
        <v>9</v>
      </c>
      <c r="C142" s="80" t="s">
        <v>10</v>
      </c>
      <c r="D142" s="29" t="s">
        <v>26</v>
      </c>
      <c r="E142" s="80">
        <v>2</v>
      </c>
      <c r="F142" s="80" t="s">
        <v>32</v>
      </c>
      <c r="G142" s="80" t="s">
        <v>33</v>
      </c>
      <c r="H142" s="80" t="s">
        <v>54</v>
      </c>
      <c r="I142" s="82" t="s">
        <v>10483</v>
      </c>
      <c r="J142" s="28">
        <v>22</v>
      </c>
      <c r="K142" s="28">
        <v>5</v>
      </c>
      <c r="L142" s="80">
        <v>2018</v>
      </c>
      <c r="M142" s="27">
        <f t="shared" si="4"/>
        <v>43242</v>
      </c>
      <c r="N142" s="80" t="s">
        <v>10482</v>
      </c>
      <c r="O142" s="80" t="s">
        <v>5688</v>
      </c>
      <c r="P142" s="80">
        <v>19</v>
      </c>
      <c r="Q142" s="80" t="s">
        <v>105</v>
      </c>
      <c r="R142" s="80" t="s">
        <v>99</v>
      </c>
      <c r="S142" s="80">
        <v>0</v>
      </c>
      <c r="T142" s="80" t="s">
        <v>113</v>
      </c>
      <c r="U142" s="80" t="s">
        <v>6372</v>
      </c>
      <c r="V142" s="80" t="s">
        <v>102</v>
      </c>
      <c r="W142" s="80" t="s">
        <v>107</v>
      </c>
      <c r="X142" s="80" t="s">
        <v>104</v>
      </c>
      <c r="Y142" s="80">
        <v>3</v>
      </c>
      <c r="Z142" s="79" t="str">
        <f t="shared" si="5"/>
        <v>SSS3</v>
      </c>
    </row>
    <row r="143" spans="1:26" ht="22.9" hidden="1" customHeight="1">
      <c r="A143" s="80" t="s">
        <v>38</v>
      </c>
      <c r="B143" s="80" t="s">
        <v>9</v>
      </c>
      <c r="C143" s="80" t="s">
        <v>10</v>
      </c>
      <c r="D143" s="29" t="s">
        <v>26</v>
      </c>
      <c r="E143" s="80">
        <v>2</v>
      </c>
      <c r="F143" s="80" t="s">
        <v>32</v>
      </c>
      <c r="G143" s="80" t="s">
        <v>33</v>
      </c>
      <c r="H143" s="80" t="s">
        <v>54</v>
      </c>
      <c r="I143" s="82" t="s">
        <v>10481</v>
      </c>
      <c r="J143" s="28">
        <v>24</v>
      </c>
      <c r="K143" s="28">
        <v>5</v>
      </c>
      <c r="L143" s="80">
        <v>2018</v>
      </c>
      <c r="M143" s="27">
        <f t="shared" si="4"/>
        <v>43244</v>
      </c>
      <c r="N143" s="80" t="s">
        <v>10480</v>
      </c>
      <c r="O143" s="80" t="s">
        <v>10479</v>
      </c>
      <c r="P143" s="80">
        <v>19</v>
      </c>
      <c r="Q143" s="80" t="s">
        <v>105</v>
      </c>
      <c r="R143" s="80" t="s">
        <v>99</v>
      </c>
      <c r="S143" s="80">
        <v>0</v>
      </c>
      <c r="T143" s="80" t="s">
        <v>100</v>
      </c>
      <c r="U143" s="80" t="s">
        <v>101</v>
      </c>
      <c r="V143" s="80" t="s">
        <v>102</v>
      </c>
      <c r="W143" s="80" t="s">
        <v>8848</v>
      </c>
      <c r="X143" s="80" t="s">
        <v>104</v>
      </c>
      <c r="Y143" s="80">
        <v>3</v>
      </c>
      <c r="Z143" s="79" t="str">
        <f t="shared" si="5"/>
        <v>SSS3</v>
      </c>
    </row>
    <row r="144" spans="1:26" ht="22.9" hidden="1" customHeight="1">
      <c r="A144" s="80" t="s">
        <v>38</v>
      </c>
      <c r="B144" s="80" t="s">
        <v>9</v>
      </c>
      <c r="C144" s="80" t="s">
        <v>10</v>
      </c>
      <c r="D144" s="29" t="s">
        <v>26</v>
      </c>
      <c r="E144" s="80">
        <v>2</v>
      </c>
      <c r="F144" s="80" t="s">
        <v>32</v>
      </c>
      <c r="G144" s="80" t="s">
        <v>33</v>
      </c>
      <c r="H144" s="80" t="s">
        <v>54</v>
      </c>
      <c r="I144" s="82" t="s">
        <v>48</v>
      </c>
      <c r="J144" s="28">
        <v>26</v>
      </c>
      <c r="K144" s="28">
        <v>5</v>
      </c>
      <c r="L144" s="80">
        <v>2018</v>
      </c>
      <c r="M144" s="27">
        <f t="shared" si="4"/>
        <v>43246</v>
      </c>
      <c r="N144" s="80" t="s">
        <v>10478</v>
      </c>
      <c r="O144" s="80" t="s">
        <v>10477</v>
      </c>
      <c r="P144" s="80">
        <v>19</v>
      </c>
      <c r="Q144" s="80" t="s">
        <v>105</v>
      </c>
      <c r="R144" s="80" t="s">
        <v>99</v>
      </c>
      <c r="S144" s="80">
        <v>0</v>
      </c>
      <c r="T144" s="80" t="s">
        <v>100</v>
      </c>
      <c r="U144" s="80" t="s">
        <v>101</v>
      </c>
      <c r="V144" s="80" t="s">
        <v>111</v>
      </c>
      <c r="W144" s="80" t="s">
        <v>8848</v>
      </c>
      <c r="X144" s="80" t="s">
        <v>6077</v>
      </c>
      <c r="Z144" s="79" t="str">
        <f t="shared" si="5"/>
        <v>HIGHER</v>
      </c>
    </row>
    <row r="145" spans="1:26" ht="22.9" hidden="1" customHeight="1">
      <c r="A145" s="80" t="s">
        <v>38</v>
      </c>
      <c r="B145" s="80" t="s">
        <v>9</v>
      </c>
      <c r="C145" s="80" t="s">
        <v>10</v>
      </c>
      <c r="D145" s="29" t="s">
        <v>26</v>
      </c>
      <c r="E145" s="80">
        <v>2</v>
      </c>
      <c r="F145" s="80" t="s">
        <v>32</v>
      </c>
      <c r="G145" s="80" t="s">
        <v>33</v>
      </c>
      <c r="H145" s="80" t="s">
        <v>54</v>
      </c>
      <c r="I145" s="82" t="s">
        <v>48</v>
      </c>
      <c r="J145" s="28">
        <v>26</v>
      </c>
      <c r="K145" s="28">
        <v>5</v>
      </c>
      <c r="L145" s="80">
        <v>2018</v>
      </c>
      <c r="M145" s="27">
        <f t="shared" si="4"/>
        <v>43246</v>
      </c>
      <c r="N145" s="80" t="s">
        <v>10476</v>
      </c>
      <c r="O145" s="80" t="s">
        <v>10475</v>
      </c>
      <c r="P145" s="80">
        <v>18</v>
      </c>
      <c r="Q145" s="80" t="s">
        <v>105</v>
      </c>
      <c r="R145" s="80" t="s">
        <v>99</v>
      </c>
      <c r="S145" s="80">
        <v>0</v>
      </c>
      <c r="T145" s="80" t="s">
        <v>100</v>
      </c>
      <c r="U145" s="80" t="s">
        <v>101</v>
      </c>
      <c r="V145" s="80" t="s">
        <v>111</v>
      </c>
      <c r="W145" s="80" t="s">
        <v>8848</v>
      </c>
      <c r="X145" s="80" t="s">
        <v>104</v>
      </c>
      <c r="Y145" s="80">
        <v>3</v>
      </c>
      <c r="Z145" s="79" t="str">
        <f t="shared" si="5"/>
        <v>SSS3</v>
      </c>
    </row>
    <row r="146" spans="1:26" ht="22.9" hidden="1" customHeight="1">
      <c r="A146" s="80" t="s">
        <v>38</v>
      </c>
      <c r="B146" s="80" t="s">
        <v>9</v>
      </c>
      <c r="C146" s="80" t="s">
        <v>10</v>
      </c>
      <c r="D146" s="29" t="s">
        <v>26</v>
      </c>
      <c r="E146" s="80">
        <v>2</v>
      </c>
      <c r="F146" s="80" t="s">
        <v>32</v>
      </c>
      <c r="G146" s="80" t="s">
        <v>33</v>
      </c>
      <c r="H146" s="80" t="s">
        <v>54</v>
      </c>
      <c r="I146" s="82" t="s">
        <v>48</v>
      </c>
      <c r="J146" s="28">
        <v>26</v>
      </c>
      <c r="K146" s="28">
        <v>5</v>
      </c>
      <c r="L146" s="80">
        <v>2018</v>
      </c>
      <c r="M146" s="27">
        <f t="shared" si="4"/>
        <v>43246</v>
      </c>
      <c r="N146" s="80" t="s">
        <v>10474</v>
      </c>
      <c r="O146" s="80" t="s">
        <v>10473</v>
      </c>
      <c r="P146" s="80">
        <v>17</v>
      </c>
      <c r="Q146" s="80" t="s">
        <v>105</v>
      </c>
      <c r="R146" s="80" t="s">
        <v>99</v>
      </c>
      <c r="S146" s="80">
        <v>0</v>
      </c>
      <c r="T146" s="80" t="s">
        <v>100</v>
      </c>
      <c r="U146" s="80" t="s">
        <v>101</v>
      </c>
      <c r="V146" s="80" t="s">
        <v>111</v>
      </c>
      <c r="W146" s="80" t="s">
        <v>8848</v>
      </c>
      <c r="X146" s="80" t="s">
        <v>108</v>
      </c>
      <c r="Y146" s="80">
        <v>3</v>
      </c>
      <c r="Z146" s="79" t="str">
        <f t="shared" si="5"/>
        <v>JSS3</v>
      </c>
    </row>
    <row r="147" spans="1:26" ht="22.9" hidden="1" customHeight="1">
      <c r="A147" s="80" t="s">
        <v>38</v>
      </c>
      <c r="B147" s="80" t="s">
        <v>9</v>
      </c>
      <c r="C147" s="80" t="s">
        <v>10</v>
      </c>
      <c r="D147" s="29" t="s">
        <v>26</v>
      </c>
      <c r="E147" s="80">
        <v>2</v>
      </c>
      <c r="F147" s="80" t="s">
        <v>32</v>
      </c>
      <c r="G147" s="80" t="s">
        <v>33</v>
      </c>
      <c r="H147" s="80" t="s">
        <v>54</v>
      </c>
      <c r="I147" s="82" t="s">
        <v>48</v>
      </c>
      <c r="J147" s="28">
        <v>26</v>
      </c>
      <c r="K147" s="28">
        <v>5</v>
      </c>
      <c r="L147" s="80">
        <v>2018</v>
      </c>
      <c r="M147" s="27">
        <f t="shared" si="4"/>
        <v>43246</v>
      </c>
      <c r="N147" s="80" t="s">
        <v>10472</v>
      </c>
      <c r="O147" s="80" t="s">
        <v>10471</v>
      </c>
      <c r="P147" s="80">
        <v>16</v>
      </c>
      <c r="Q147" s="80" t="s">
        <v>105</v>
      </c>
      <c r="R147" s="80" t="s">
        <v>99</v>
      </c>
      <c r="S147" s="80">
        <v>0</v>
      </c>
      <c r="T147" s="80" t="s">
        <v>100</v>
      </c>
      <c r="U147" s="80" t="s">
        <v>101</v>
      </c>
      <c r="V147" s="80" t="s">
        <v>111</v>
      </c>
      <c r="W147" s="80" t="s">
        <v>8848</v>
      </c>
      <c r="X147" s="80" t="s">
        <v>6077</v>
      </c>
      <c r="Z147" s="79" t="str">
        <f t="shared" si="5"/>
        <v>HIGHER</v>
      </c>
    </row>
    <row r="148" spans="1:26" ht="22.9" hidden="1" customHeight="1">
      <c r="A148" s="80" t="s">
        <v>38</v>
      </c>
      <c r="B148" s="80" t="s">
        <v>9</v>
      </c>
      <c r="C148" s="80" t="s">
        <v>10</v>
      </c>
      <c r="D148" s="29" t="s">
        <v>26</v>
      </c>
      <c r="E148" s="80">
        <v>2</v>
      </c>
      <c r="F148" s="80" t="s">
        <v>32</v>
      </c>
      <c r="G148" s="80" t="s">
        <v>33</v>
      </c>
      <c r="H148" s="80" t="s">
        <v>54</v>
      </c>
      <c r="I148" s="82" t="s">
        <v>48</v>
      </c>
      <c r="J148" s="28">
        <v>26</v>
      </c>
      <c r="K148" s="28">
        <v>5</v>
      </c>
      <c r="L148" s="80">
        <v>2018</v>
      </c>
      <c r="M148" s="27">
        <f t="shared" si="4"/>
        <v>43246</v>
      </c>
      <c r="N148" s="80" t="s">
        <v>10470</v>
      </c>
      <c r="O148" s="80" t="s">
        <v>10469</v>
      </c>
      <c r="P148" s="80">
        <v>15</v>
      </c>
      <c r="Q148" s="80" t="s">
        <v>105</v>
      </c>
      <c r="R148" s="80" t="s">
        <v>99</v>
      </c>
      <c r="S148" s="80">
        <v>0</v>
      </c>
      <c r="T148" s="80" t="s">
        <v>100</v>
      </c>
      <c r="U148" s="80" t="s">
        <v>101</v>
      </c>
      <c r="V148" s="80" t="s">
        <v>111</v>
      </c>
      <c r="W148" s="80" t="s">
        <v>8848</v>
      </c>
      <c r="X148" s="80" t="s">
        <v>104</v>
      </c>
      <c r="Y148" s="80">
        <v>1</v>
      </c>
      <c r="Z148" s="79" t="str">
        <f t="shared" si="5"/>
        <v>SSS1</v>
      </c>
    </row>
    <row r="149" spans="1:26" ht="22.9" hidden="1" customHeight="1">
      <c r="A149" s="80" t="s">
        <v>38</v>
      </c>
      <c r="B149" s="80" t="s">
        <v>9</v>
      </c>
      <c r="C149" s="80" t="s">
        <v>10</v>
      </c>
      <c r="D149" s="29" t="s">
        <v>26</v>
      </c>
      <c r="E149" s="80">
        <v>2</v>
      </c>
      <c r="F149" s="80" t="s">
        <v>32</v>
      </c>
      <c r="G149" s="80" t="s">
        <v>33</v>
      </c>
      <c r="H149" s="80" t="s">
        <v>54</v>
      </c>
      <c r="I149" s="82" t="s">
        <v>48</v>
      </c>
      <c r="J149" s="28">
        <v>26</v>
      </c>
      <c r="K149" s="28">
        <v>5</v>
      </c>
      <c r="L149" s="80">
        <v>2018</v>
      </c>
      <c r="M149" s="27">
        <f t="shared" si="4"/>
        <v>43246</v>
      </c>
      <c r="N149" s="80" t="s">
        <v>10468</v>
      </c>
      <c r="O149" s="80" t="s">
        <v>10467</v>
      </c>
      <c r="P149" s="80">
        <v>19</v>
      </c>
      <c r="Q149" s="80" t="s">
        <v>105</v>
      </c>
      <c r="R149" s="80" t="s">
        <v>99</v>
      </c>
      <c r="S149" s="80">
        <v>0</v>
      </c>
      <c r="T149" s="80" t="s">
        <v>100</v>
      </c>
      <c r="U149" s="80" t="s">
        <v>101</v>
      </c>
      <c r="V149" s="80" t="s">
        <v>111</v>
      </c>
      <c r="W149" s="80" t="s">
        <v>8848</v>
      </c>
      <c r="X149" s="80" t="s">
        <v>6077</v>
      </c>
      <c r="Z149" s="79" t="str">
        <f t="shared" si="5"/>
        <v>HIGHER</v>
      </c>
    </row>
    <row r="150" spans="1:26" ht="22.9" hidden="1" customHeight="1">
      <c r="A150" s="80" t="s">
        <v>38</v>
      </c>
      <c r="B150" s="80" t="s">
        <v>9</v>
      </c>
      <c r="C150" s="80" t="s">
        <v>10</v>
      </c>
      <c r="D150" s="29" t="s">
        <v>26</v>
      </c>
      <c r="E150" s="80">
        <v>2</v>
      </c>
      <c r="F150" s="80" t="s">
        <v>32</v>
      </c>
      <c r="G150" s="80" t="s">
        <v>33</v>
      </c>
      <c r="H150" s="80" t="s">
        <v>54</v>
      </c>
      <c r="I150" s="82" t="s">
        <v>48</v>
      </c>
      <c r="J150" s="28">
        <v>26</v>
      </c>
      <c r="K150" s="28">
        <v>5</v>
      </c>
      <c r="L150" s="80">
        <v>2018</v>
      </c>
      <c r="M150" s="27">
        <f t="shared" si="4"/>
        <v>43246</v>
      </c>
      <c r="N150" s="80" t="s">
        <v>10466</v>
      </c>
      <c r="O150" s="80" t="s">
        <v>10465</v>
      </c>
      <c r="P150" s="80">
        <v>17</v>
      </c>
      <c r="Q150" s="80" t="s">
        <v>105</v>
      </c>
      <c r="R150" s="80" t="s">
        <v>99</v>
      </c>
      <c r="S150" s="80">
        <v>0</v>
      </c>
      <c r="T150" s="80" t="s">
        <v>100</v>
      </c>
      <c r="U150" s="80" t="s">
        <v>101</v>
      </c>
      <c r="V150" s="80" t="s">
        <v>111</v>
      </c>
      <c r="W150" s="80" t="s">
        <v>8848</v>
      </c>
      <c r="X150" s="80" t="s">
        <v>104</v>
      </c>
      <c r="Y150" s="80">
        <v>3</v>
      </c>
      <c r="Z150" s="79" t="str">
        <f t="shared" si="5"/>
        <v>SSS3</v>
      </c>
    </row>
    <row r="151" spans="1:26" ht="22.9" hidden="1" customHeight="1">
      <c r="A151" s="80" t="s">
        <v>38</v>
      </c>
      <c r="B151" s="80" t="s">
        <v>9</v>
      </c>
      <c r="C151" s="80" t="s">
        <v>10</v>
      </c>
      <c r="D151" s="29" t="s">
        <v>26</v>
      </c>
      <c r="E151" s="80">
        <v>2</v>
      </c>
      <c r="F151" s="80" t="s">
        <v>32</v>
      </c>
      <c r="G151" s="80" t="s">
        <v>33</v>
      </c>
      <c r="H151" s="80" t="s">
        <v>54</v>
      </c>
      <c r="I151" s="82" t="s">
        <v>48</v>
      </c>
      <c r="J151" s="28">
        <v>26</v>
      </c>
      <c r="K151" s="28">
        <v>5</v>
      </c>
      <c r="L151" s="80">
        <v>2018</v>
      </c>
      <c r="M151" s="27">
        <f t="shared" si="4"/>
        <v>43246</v>
      </c>
      <c r="N151" s="80" t="s">
        <v>10464</v>
      </c>
      <c r="O151" s="80" t="s">
        <v>10463</v>
      </c>
      <c r="P151" s="80">
        <v>18</v>
      </c>
      <c r="Q151" s="80" t="s">
        <v>105</v>
      </c>
      <c r="R151" s="80" t="s">
        <v>99</v>
      </c>
      <c r="S151" s="80">
        <v>0</v>
      </c>
      <c r="T151" s="80" t="s">
        <v>100</v>
      </c>
      <c r="U151" s="80" t="s">
        <v>101</v>
      </c>
      <c r="V151" s="80" t="s">
        <v>111</v>
      </c>
      <c r="W151" s="80" t="s">
        <v>8848</v>
      </c>
      <c r="X151" s="80" t="s">
        <v>104</v>
      </c>
      <c r="Y151" s="80">
        <v>3</v>
      </c>
      <c r="Z151" s="79" t="str">
        <f t="shared" si="5"/>
        <v>SSS3</v>
      </c>
    </row>
    <row r="152" spans="1:26" ht="22.9" hidden="1" customHeight="1">
      <c r="A152" s="80" t="s">
        <v>38</v>
      </c>
      <c r="B152" s="80" t="s">
        <v>9</v>
      </c>
      <c r="C152" s="80" t="s">
        <v>10</v>
      </c>
      <c r="D152" s="29" t="s">
        <v>26</v>
      </c>
      <c r="E152" s="80">
        <v>2</v>
      </c>
      <c r="F152" s="80" t="s">
        <v>32</v>
      </c>
      <c r="G152" s="80" t="s">
        <v>33</v>
      </c>
      <c r="H152" s="80" t="s">
        <v>54</v>
      </c>
      <c r="I152" s="82" t="s">
        <v>48</v>
      </c>
      <c r="J152" s="28">
        <v>26</v>
      </c>
      <c r="K152" s="28">
        <v>5</v>
      </c>
      <c r="L152" s="80">
        <v>2018</v>
      </c>
      <c r="M152" s="27">
        <f t="shared" si="4"/>
        <v>43246</v>
      </c>
      <c r="N152" s="80" t="s">
        <v>10462</v>
      </c>
      <c r="O152" s="80" t="s">
        <v>10461</v>
      </c>
      <c r="P152" s="80">
        <v>18</v>
      </c>
      <c r="Q152" s="80" t="s">
        <v>105</v>
      </c>
      <c r="R152" s="80" t="s">
        <v>99</v>
      </c>
      <c r="S152" s="80">
        <v>0</v>
      </c>
      <c r="T152" s="80" t="s">
        <v>100</v>
      </c>
      <c r="U152" s="80" t="s">
        <v>101</v>
      </c>
      <c r="V152" s="80" t="s">
        <v>111</v>
      </c>
      <c r="W152" s="80" t="s">
        <v>8848</v>
      </c>
      <c r="X152" s="80" t="s">
        <v>104</v>
      </c>
      <c r="Y152" s="80">
        <v>3</v>
      </c>
      <c r="Z152" s="79" t="str">
        <f t="shared" si="5"/>
        <v>SSS3</v>
      </c>
    </row>
    <row r="153" spans="1:26" ht="22.9" hidden="1" customHeight="1">
      <c r="A153" s="80" t="s">
        <v>49</v>
      </c>
      <c r="B153" s="80" t="s">
        <v>9</v>
      </c>
      <c r="C153" s="80" t="s">
        <v>10</v>
      </c>
      <c r="D153" s="29" t="s">
        <v>26</v>
      </c>
      <c r="E153" s="80">
        <v>2</v>
      </c>
      <c r="F153" s="80" t="s">
        <v>27</v>
      </c>
      <c r="G153" s="80" t="s">
        <v>28</v>
      </c>
      <c r="H153" s="80" t="s">
        <v>54</v>
      </c>
      <c r="I153" s="82">
        <v>43253</v>
      </c>
      <c r="J153" s="28">
        <v>2</v>
      </c>
      <c r="K153" s="28">
        <v>6</v>
      </c>
      <c r="L153" s="80">
        <v>2018</v>
      </c>
      <c r="M153" s="27">
        <f t="shared" si="4"/>
        <v>43253</v>
      </c>
      <c r="N153" s="80" t="s">
        <v>10460</v>
      </c>
      <c r="O153" s="80" t="s">
        <v>10459</v>
      </c>
      <c r="P153" s="80">
        <v>19</v>
      </c>
      <c r="Q153" s="80" t="s">
        <v>105</v>
      </c>
      <c r="R153" s="80" t="s">
        <v>99</v>
      </c>
      <c r="S153" s="80">
        <v>0</v>
      </c>
      <c r="T153" s="80" t="s">
        <v>100</v>
      </c>
      <c r="U153" s="80" t="s">
        <v>101</v>
      </c>
      <c r="V153" s="80" t="s">
        <v>111</v>
      </c>
      <c r="W153" s="80" t="s">
        <v>8848</v>
      </c>
      <c r="X153" s="80" t="s">
        <v>104</v>
      </c>
      <c r="Y153" s="80">
        <v>3</v>
      </c>
      <c r="Z153" s="79" t="str">
        <f t="shared" si="5"/>
        <v>SSS3</v>
      </c>
    </row>
    <row r="154" spans="1:26" ht="22.9" hidden="1" customHeight="1">
      <c r="A154" s="80" t="s">
        <v>49</v>
      </c>
      <c r="B154" s="80" t="s">
        <v>9</v>
      </c>
      <c r="C154" s="80" t="s">
        <v>10</v>
      </c>
      <c r="D154" s="29" t="s">
        <v>26</v>
      </c>
      <c r="E154" s="80">
        <v>2</v>
      </c>
      <c r="F154" s="80" t="s">
        <v>27</v>
      </c>
      <c r="G154" s="80" t="s">
        <v>28</v>
      </c>
      <c r="H154" s="80" t="s">
        <v>54</v>
      </c>
      <c r="I154" s="82">
        <v>43253</v>
      </c>
      <c r="J154" s="28">
        <v>2</v>
      </c>
      <c r="K154" s="28">
        <v>6</v>
      </c>
      <c r="L154" s="80">
        <v>2018</v>
      </c>
      <c r="M154" s="27">
        <f t="shared" si="4"/>
        <v>43253</v>
      </c>
      <c r="N154" s="80" t="s">
        <v>10458</v>
      </c>
      <c r="O154" s="80" t="s">
        <v>10457</v>
      </c>
      <c r="P154" s="80">
        <v>17</v>
      </c>
      <c r="Q154" s="80" t="s">
        <v>105</v>
      </c>
      <c r="R154" s="80" t="s">
        <v>99</v>
      </c>
      <c r="S154" s="80">
        <v>0</v>
      </c>
      <c r="T154" s="80" t="s">
        <v>100</v>
      </c>
      <c r="U154" s="80" t="s">
        <v>101</v>
      </c>
      <c r="V154" s="80" t="s">
        <v>111</v>
      </c>
      <c r="W154" s="80" t="s">
        <v>8848</v>
      </c>
      <c r="X154" s="80" t="s">
        <v>104</v>
      </c>
      <c r="Y154" s="80">
        <v>3</v>
      </c>
      <c r="Z154" s="79" t="str">
        <f t="shared" si="5"/>
        <v>SSS3</v>
      </c>
    </row>
    <row r="155" spans="1:26" ht="22.9" hidden="1" customHeight="1">
      <c r="A155" s="80" t="s">
        <v>49</v>
      </c>
      <c r="B155" s="80" t="s">
        <v>9</v>
      </c>
      <c r="C155" s="80" t="s">
        <v>10</v>
      </c>
      <c r="D155" s="29" t="s">
        <v>26</v>
      </c>
      <c r="E155" s="80">
        <v>2</v>
      </c>
      <c r="F155" s="80" t="s">
        <v>27</v>
      </c>
      <c r="G155" s="80" t="s">
        <v>28</v>
      </c>
      <c r="H155" s="80" t="s">
        <v>54</v>
      </c>
      <c r="I155" s="82">
        <v>43253</v>
      </c>
      <c r="J155" s="28">
        <v>2</v>
      </c>
      <c r="K155" s="28">
        <v>6</v>
      </c>
      <c r="L155" s="80">
        <v>2018</v>
      </c>
      <c r="M155" s="27">
        <f t="shared" si="4"/>
        <v>43253</v>
      </c>
      <c r="N155" s="80" t="s">
        <v>10456</v>
      </c>
      <c r="O155" s="80" t="s">
        <v>10455</v>
      </c>
      <c r="P155" s="80">
        <v>18</v>
      </c>
      <c r="Q155" s="80" t="s">
        <v>105</v>
      </c>
      <c r="R155" s="80" t="s">
        <v>99</v>
      </c>
      <c r="S155" s="80">
        <v>0</v>
      </c>
      <c r="T155" s="80" t="s">
        <v>100</v>
      </c>
      <c r="U155" s="80" t="s">
        <v>101</v>
      </c>
      <c r="V155" s="80" t="s">
        <v>111</v>
      </c>
      <c r="W155" s="80" t="s">
        <v>8848</v>
      </c>
      <c r="X155" s="80" t="s">
        <v>6077</v>
      </c>
      <c r="Z155" s="79" t="str">
        <f t="shared" si="5"/>
        <v>HIGHER</v>
      </c>
    </row>
    <row r="156" spans="1:26" ht="22.9" hidden="1" customHeight="1">
      <c r="A156" s="80" t="s">
        <v>49</v>
      </c>
      <c r="B156" s="80" t="s">
        <v>9</v>
      </c>
      <c r="C156" s="80" t="s">
        <v>10</v>
      </c>
      <c r="D156" s="29" t="s">
        <v>26</v>
      </c>
      <c r="E156" s="80">
        <v>2</v>
      </c>
      <c r="F156" s="80" t="s">
        <v>27</v>
      </c>
      <c r="G156" s="80" t="s">
        <v>28</v>
      </c>
      <c r="H156" s="80" t="s">
        <v>54</v>
      </c>
      <c r="I156" s="82">
        <v>43253</v>
      </c>
      <c r="J156" s="28">
        <v>2</v>
      </c>
      <c r="K156" s="28">
        <v>6</v>
      </c>
      <c r="L156" s="80">
        <v>2018</v>
      </c>
      <c r="M156" s="27">
        <f t="shared" si="4"/>
        <v>43253</v>
      </c>
      <c r="N156" s="80" t="s">
        <v>10454</v>
      </c>
      <c r="O156" s="80" t="s">
        <v>10453</v>
      </c>
      <c r="P156" s="80">
        <v>19</v>
      </c>
      <c r="Q156" s="80" t="s">
        <v>105</v>
      </c>
      <c r="R156" s="80" t="s">
        <v>99</v>
      </c>
      <c r="S156" s="80">
        <v>0</v>
      </c>
      <c r="T156" s="80" t="s">
        <v>106</v>
      </c>
      <c r="U156" s="80" t="s">
        <v>101</v>
      </c>
      <c r="V156" s="80" t="s">
        <v>111</v>
      </c>
      <c r="W156" s="80" t="s">
        <v>8848</v>
      </c>
      <c r="X156" s="80" t="s">
        <v>6077</v>
      </c>
      <c r="Z156" s="79" t="str">
        <f t="shared" si="5"/>
        <v>HIGHER</v>
      </c>
    </row>
    <row r="157" spans="1:26" ht="22.9" hidden="1" customHeight="1">
      <c r="A157" s="80" t="s">
        <v>49</v>
      </c>
      <c r="B157" s="80" t="s">
        <v>9</v>
      </c>
      <c r="C157" s="80" t="s">
        <v>10</v>
      </c>
      <c r="D157" s="29" t="s">
        <v>26</v>
      </c>
      <c r="E157" s="80">
        <v>2</v>
      </c>
      <c r="F157" s="80" t="s">
        <v>27</v>
      </c>
      <c r="G157" s="80" t="s">
        <v>28</v>
      </c>
      <c r="H157" s="80" t="s">
        <v>54</v>
      </c>
      <c r="I157" s="82">
        <v>43253</v>
      </c>
      <c r="J157" s="28">
        <v>2</v>
      </c>
      <c r="K157" s="28">
        <v>6</v>
      </c>
      <c r="L157" s="80">
        <v>2018</v>
      </c>
      <c r="M157" s="27">
        <f t="shared" si="4"/>
        <v>43253</v>
      </c>
      <c r="N157" s="80" t="s">
        <v>10452</v>
      </c>
      <c r="O157" s="80" t="s">
        <v>9336</v>
      </c>
      <c r="P157" s="80">
        <v>18</v>
      </c>
      <c r="Q157" s="80" t="s">
        <v>105</v>
      </c>
      <c r="R157" s="80" t="s">
        <v>99</v>
      </c>
      <c r="S157" s="80">
        <v>0</v>
      </c>
      <c r="T157" s="80" t="s">
        <v>100</v>
      </c>
      <c r="U157" s="80" t="s">
        <v>101</v>
      </c>
      <c r="V157" s="80" t="s">
        <v>111</v>
      </c>
      <c r="W157" s="80" t="s">
        <v>8848</v>
      </c>
      <c r="X157" s="80" t="s">
        <v>6077</v>
      </c>
      <c r="Z157" s="79" t="str">
        <f t="shared" si="5"/>
        <v>HIGHER</v>
      </c>
    </row>
    <row r="158" spans="1:26" ht="22.9" hidden="1" customHeight="1">
      <c r="A158" s="80" t="s">
        <v>49</v>
      </c>
      <c r="B158" s="80" t="s">
        <v>9</v>
      </c>
      <c r="C158" s="80" t="s">
        <v>10</v>
      </c>
      <c r="D158" s="29" t="s">
        <v>26</v>
      </c>
      <c r="E158" s="80">
        <v>2</v>
      </c>
      <c r="F158" s="80" t="s">
        <v>27</v>
      </c>
      <c r="G158" s="80" t="s">
        <v>28</v>
      </c>
      <c r="H158" s="80" t="s">
        <v>54</v>
      </c>
      <c r="I158" s="82">
        <v>43253</v>
      </c>
      <c r="J158" s="28">
        <v>2</v>
      </c>
      <c r="K158" s="28">
        <v>6</v>
      </c>
      <c r="L158" s="80">
        <v>2018</v>
      </c>
      <c r="M158" s="27">
        <f t="shared" si="4"/>
        <v>43253</v>
      </c>
      <c r="N158" s="80" t="s">
        <v>10451</v>
      </c>
      <c r="O158" s="80" t="s">
        <v>10450</v>
      </c>
      <c r="P158" s="80">
        <v>19</v>
      </c>
      <c r="Q158" s="80" t="s">
        <v>105</v>
      </c>
      <c r="R158" s="80" t="s">
        <v>99</v>
      </c>
      <c r="S158" s="80">
        <v>0</v>
      </c>
      <c r="T158" s="80" t="s">
        <v>100</v>
      </c>
      <c r="U158" s="80" t="s">
        <v>101</v>
      </c>
      <c r="V158" s="80" t="s">
        <v>111</v>
      </c>
      <c r="W158" s="80" t="s">
        <v>8848</v>
      </c>
      <c r="X158" s="80" t="s">
        <v>6077</v>
      </c>
      <c r="Z158" s="79" t="str">
        <f t="shared" si="5"/>
        <v>HIGHER</v>
      </c>
    </row>
    <row r="159" spans="1:26" ht="22.9" hidden="1" customHeight="1">
      <c r="A159" s="80" t="s">
        <v>49</v>
      </c>
      <c r="B159" s="80" t="s">
        <v>9</v>
      </c>
      <c r="C159" s="80" t="s">
        <v>10</v>
      </c>
      <c r="D159" s="29" t="s">
        <v>26</v>
      </c>
      <c r="E159" s="80">
        <v>2</v>
      </c>
      <c r="F159" s="80" t="s">
        <v>27</v>
      </c>
      <c r="G159" s="80" t="s">
        <v>28</v>
      </c>
      <c r="H159" s="80" t="s">
        <v>54</v>
      </c>
      <c r="I159" s="82">
        <v>43253</v>
      </c>
      <c r="J159" s="28">
        <v>2</v>
      </c>
      <c r="K159" s="28">
        <v>6</v>
      </c>
      <c r="L159" s="80">
        <v>2018</v>
      </c>
      <c r="M159" s="27">
        <f t="shared" si="4"/>
        <v>43253</v>
      </c>
      <c r="N159" s="80" t="s">
        <v>10449</v>
      </c>
      <c r="O159" s="80" t="s">
        <v>10448</v>
      </c>
      <c r="P159" s="80">
        <v>19</v>
      </c>
      <c r="Q159" s="80" t="s">
        <v>105</v>
      </c>
      <c r="R159" s="80" t="s">
        <v>99</v>
      </c>
      <c r="S159" s="80">
        <v>0</v>
      </c>
      <c r="T159" s="80" t="s">
        <v>100</v>
      </c>
      <c r="U159" s="80" t="s">
        <v>101</v>
      </c>
      <c r="V159" s="80" t="s">
        <v>111</v>
      </c>
      <c r="W159" s="80" t="s">
        <v>8848</v>
      </c>
      <c r="X159" s="80" t="s">
        <v>6077</v>
      </c>
      <c r="Z159" s="79" t="str">
        <f t="shared" si="5"/>
        <v>HIGHER</v>
      </c>
    </row>
    <row r="160" spans="1:26" ht="22.9" hidden="1" customHeight="1">
      <c r="A160" s="80" t="s">
        <v>49</v>
      </c>
      <c r="B160" s="80" t="s">
        <v>9</v>
      </c>
      <c r="C160" s="80" t="s">
        <v>10</v>
      </c>
      <c r="D160" s="29" t="s">
        <v>26</v>
      </c>
      <c r="E160" s="80">
        <v>2</v>
      </c>
      <c r="F160" s="80" t="s">
        <v>27</v>
      </c>
      <c r="G160" s="80" t="s">
        <v>28</v>
      </c>
      <c r="H160" s="80" t="s">
        <v>54</v>
      </c>
      <c r="I160" s="82">
        <v>43253</v>
      </c>
      <c r="J160" s="28">
        <v>2</v>
      </c>
      <c r="K160" s="28">
        <v>6</v>
      </c>
      <c r="L160" s="80">
        <v>2018</v>
      </c>
      <c r="M160" s="27">
        <f t="shared" si="4"/>
        <v>43253</v>
      </c>
      <c r="N160" s="80" t="s">
        <v>10447</v>
      </c>
      <c r="O160" s="80" t="s">
        <v>10446</v>
      </c>
      <c r="P160" s="80">
        <v>18</v>
      </c>
      <c r="Q160" s="80" t="s">
        <v>105</v>
      </c>
      <c r="R160" s="80" t="s">
        <v>99</v>
      </c>
      <c r="S160" s="80">
        <v>0</v>
      </c>
      <c r="T160" s="80" t="s">
        <v>100</v>
      </c>
      <c r="U160" s="80" t="s">
        <v>101</v>
      </c>
      <c r="V160" s="80" t="s">
        <v>111</v>
      </c>
      <c r="W160" s="80" t="s">
        <v>8848</v>
      </c>
      <c r="X160" s="80" t="s">
        <v>6077</v>
      </c>
      <c r="Z160" s="79" t="str">
        <f t="shared" si="5"/>
        <v>HIGHER</v>
      </c>
    </row>
    <row r="161" spans="1:26" ht="22.9" hidden="1" customHeight="1">
      <c r="A161" s="80" t="s">
        <v>49</v>
      </c>
      <c r="B161" s="80" t="s">
        <v>9</v>
      </c>
      <c r="C161" s="80" t="s">
        <v>10</v>
      </c>
      <c r="D161" s="29" t="s">
        <v>26</v>
      </c>
      <c r="E161" s="80">
        <v>2</v>
      </c>
      <c r="F161" s="80" t="s">
        <v>27</v>
      </c>
      <c r="G161" s="80" t="s">
        <v>28</v>
      </c>
      <c r="H161" s="80" t="s">
        <v>54</v>
      </c>
      <c r="I161" s="82">
        <v>43253</v>
      </c>
      <c r="J161" s="28">
        <v>2</v>
      </c>
      <c r="K161" s="28">
        <v>6</v>
      </c>
      <c r="L161" s="80">
        <v>2018</v>
      </c>
      <c r="M161" s="27">
        <f t="shared" si="4"/>
        <v>43253</v>
      </c>
      <c r="N161" s="80" t="s">
        <v>10445</v>
      </c>
      <c r="O161" s="80" t="s">
        <v>10444</v>
      </c>
      <c r="P161" s="80">
        <v>19</v>
      </c>
      <c r="Q161" s="80" t="s">
        <v>105</v>
      </c>
      <c r="R161" s="80" t="s">
        <v>99</v>
      </c>
      <c r="S161" s="80">
        <v>0</v>
      </c>
      <c r="T161" s="80" t="s">
        <v>100</v>
      </c>
      <c r="U161" s="80" t="s">
        <v>101</v>
      </c>
      <c r="V161" s="80" t="s">
        <v>111</v>
      </c>
      <c r="W161" s="80" t="s">
        <v>8848</v>
      </c>
      <c r="X161" s="80" t="s">
        <v>6077</v>
      </c>
      <c r="Z161" s="79" t="str">
        <f t="shared" si="5"/>
        <v>HIGHER</v>
      </c>
    </row>
    <row r="162" spans="1:26" ht="22.9" hidden="1" customHeight="1">
      <c r="A162" s="80" t="s">
        <v>49</v>
      </c>
      <c r="B162" s="80" t="s">
        <v>9</v>
      </c>
      <c r="C162" s="80" t="s">
        <v>10</v>
      </c>
      <c r="D162" s="29" t="s">
        <v>26</v>
      </c>
      <c r="E162" s="80">
        <v>2</v>
      </c>
      <c r="F162" s="80" t="s">
        <v>27</v>
      </c>
      <c r="G162" s="80" t="s">
        <v>28</v>
      </c>
      <c r="H162" s="80" t="s">
        <v>54</v>
      </c>
      <c r="I162" s="82">
        <v>43253</v>
      </c>
      <c r="J162" s="28">
        <v>2</v>
      </c>
      <c r="K162" s="28">
        <v>6</v>
      </c>
      <c r="L162" s="80">
        <v>2018</v>
      </c>
      <c r="M162" s="27">
        <f t="shared" si="4"/>
        <v>43253</v>
      </c>
      <c r="N162" s="80" t="s">
        <v>10443</v>
      </c>
      <c r="O162" s="80" t="s">
        <v>10442</v>
      </c>
      <c r="P162" s="80">
        <v>19</v>
      </c>
      <c r="Q162" s="80" t="s">
        <v>105</v>
      </c>
      <c r="R162" s="80" t="s">
        <v>99</v>
      </c>
      <c r="S162" s="80">
        <v>0</v>
      </c>
      <c r="T162" s="80" t="s">
        <v>100</v>
      </c>
      <c r="U162" s="80" t="s">
        <v>101</v>
      </c>
      <c r="V162" s="80" t="s">
        <v>111</v>
      </c>
      <c r="W162" s="80" t="s">
        <v>8848</v>
      </c>
      <c r="X162" s="80" t="s">
        <v>6077</v>
      </c>
      <c r="Z162" s="79" t="str">
        <f t="shared" si="5"/>
        <v>HIGHER</v>
      </c>
    </row>
    <row r="163" spans="1:26" ht="22.9" hidden="1" customHeight="1">
      <c r="A163" s="80" t="s">
        <v>49</v>
      </c>
      <c r="B163" s="80" t="s">
        <v>9</v>
      </c>
      <c r="C163" s="80" t="s">
        <v>10</v>
      </c>
      <c r="D163" s="29" t="s">
        <v>26</v>
      </c>
      <c r="E163" s="80">
        <v>2</v>
      </c>
      <c r="F163" s="80" t="s">
        <v>27</v>
      </c>
      <c r="G163" s="80" t="s">
        <v>28</v>
      </c>
      <c r="H163" s="80" t="s">
        <v>54</v>
      </c>
      <c r="I163" s="82">
        <v>43253</v>
      </c>
      <c r="J163" s="28">
        <v>2</v>
      </c>
      <c r="K163" s="28">
        <v>6</v>
      </c>
      <c r="L163" s="80">
        <v>2018</v>
      </c>
      <c r="M163" s="27">
        <f t="shared" si="4"/>
        <v>43253</v>
      </c>
      <c r="N163" s="80" t="s">
        <v>10441</v>
      </c>
      <c r="O163" s="80" t="s">
        <v>10440</v>
      </c>
      <c r="P163" s="80">
        <v>18</v>
      </c>
      <c r="Q163" s="80" t="s">
        <v>105</v>
      </c>
      <c r="R163" s="80" t="s">
        <v>99</v>
      </c>
      <c r="S163" s="80">
        <v>0</v>
      </c>
      <c r="T163" s="80" t="s">
        <v>100</v>
      </c>
      <c r="U163" s="80" t="s">
        <v>101</v>
      </c>
      <c r="V163" s="80" t="s">
        <v>111</v>
      </c>
      <c r="W163" s="80" t="s">
        <v>8848</v>
      </c>
      <c r="X163" s="80" t="s">
        <v>6077</v>
      </c>
      <c r="Z163" s="79" t="str">
        <f t="shared" si="5"/>
        <v>HIGHER</v>
      </c>
    </row>
    <row r="164" spans="1:26" ht="22.9" hidden="1" customHeight="1">
      <c r="A164" s="80" t="s">
        <v>49</v>
      </c>
      <c r="B164" s="80" t="s">
        <v>9</v>
      </c>
      <c r="C164" s="80" t="s">
        <v>10</v>
      </c>
      <c r="D164" s="29" t="s">
        <v>26</v>
      </c>
      <c r="E164" s="80">
        <v>2</v>
      </c>
      <c r="F164" s="80" t="s">
        <v>27</v>
      </c>
      <c r="G164" s="80" t="s">
        <v>28</v>
      </c>
      <c r="H164" s="80" t="s">
        <v>54</v>
      </c>
      <c r="I164" s="82">
        <v>43253</v>
      </c>
      <c r="J164" s="28">
        <v>2</v>
      </c>
      <c r="K164" s="28">
        <v>6</v>
      </c>
      <c r="L164" s="80">
        <v>2018</v>
      </c>
      <c r="M164" s="27">
        <f t="shared" si="4"/>
        <v>43253</v>
      </c>
      <c r="N164" s="80" t="s">
        <v>5729</v>
      </c>
      <c r="O164" s="80" t="s">
        <v>10439</v>
      </c>
      <c r="P164" s="80">
        <v>16</v>
      </c>
      <c r="Q164" s="80" t="s">
        <v>105</v>
      </c>
      <c r="R164" s="80" t="s">
        <v>99</v>
      </c>
      <c r="S164" s="80">
        <v>0</v>
      </c>
      <c r="T164" s="80" t="s">
        <v>106</v>
      </c>
      <c r="U164" s="80" t="s">
        <v>101</v>
      </c>
      <c r="V164" s="80" t="s">
        <v>111</v>
      </c>
      <c r="W164" s="80" t="s">
        <v>8848</v>
      </c>
      <c r="X164" s="80" t="s">
        <v>104</v>
      </c>
      <c r="Y164" s="80">
        <v>2</v>
      </c>
      <c r="Z164" s="79" t="str">
        <f t="shared" si="5"/>
        <v>SSS2</v>
      </c>
    </row>
    <row r="165" spans="1:26" ht="22.9" hidden="1" customHeight="1">
      <c r="A165" s="80" t="s">
        <v>49</v>
      </c>
      <c r="B165" s="80" t="s">
        <v>9</v>
      </c>
      <c r="C165" s="80" t="s">
        <v>10</v>
      </c>
      <c r="D165" s="29" t="s">
        <v>26</v>
      </c>
      <c r="E165" s="80">
        <v>2</v>
      </c>
      <c r="F165" s="80" t="s">
        <v>27</v>
      </c>
      <c r="G165" s="80" t="s">
        <v>28</v>
      </c>
      <c r="H165" s="80" t="s">
        <v>54</v>
      </c>
      <c r="I165" s="82">
        <v>43253</v>
      </c>
      <c r="J165" s="28">
        <v>2</v>
      </c>
      <c r="K165" s="28">
        <v>6</v>
      </c>
      <c r="L165" s="80">
        <v>2018</v>
      </c>
      <c r="M165" s="27">
        <f t="shared" si="4"/>
        <v>43253</v>
      </c>
      <c r="N165" s="80" t="s">
        <v>10438</v>
      </c>
      <c r="O165" s="80" t="s">
        <v>10437</v>
      </c>
      <c r="P165" s="80">
        <v>17</v>
      </c>
      <c r="Q165" s="80" t="s">
        <v>105</v>
      </c>
      <c r="R165" s="80" t="s">
        <v>99</v>
      </c>
      <c r="S165" s="80">
        <v>0</v>
      </c>
      <c r="T165" s="80" t="s">
        <v>100</v>
      </c>
      <c r="U165" s="80" t="s">
        <v>101</v>
      </c>
      <c r="V165" s="80" t="s">
        <v>111</v>
      </c>
      <c r="W165" s="80" t="s">
        <v>8848</v>
      </c>
      <c r="X165" s="80" t="s">
        <v>104</v>
      </c>
      <c r="Y165" s="80">
        <v>1</v>
      </c>
      <c r="Z165" s="79" t="str">
        <f t="shared" si="5"/>
        <v>SSS1</v>
      </c>
    </row>
    <row r="166" spans="1:26" ht="22.9" hidden="1" customHeight="1">
      <c r="A166" s="80" t="s">
        <v>49</v>
      </c>
      <c r="B166" s="80" t="s">
        <v>9</v>
      </c>
      <c r="C166" s="80" t="s">
        <v>10</v>
      </c>
      <c r="D166" s="29" t="s">
        <v>26</v>
      </c>
      <c r="E166" s="80">
        <v>2</v>
      </c>
      <c r="F166" s="80" t="s">
        <v>27</v>
      </c>
      <c r="G166" s="80" t="s">
        <v>28</v>
      </c>
      <c r="H166" s="80" t="s">
        <v>54</v>
      </c>
      <c r="I166" s="82">
        <v>43253</v>
      </c>
      <c r="J166" s="28">
        <v>2</v>
      </c>
      <c r="K166" s="28">
        <v>6</v>
      </c>
      <c r="L166" s="80">
        <v>2018</v>
      </c>
      <c r="M166" s="27">
        <f t="shared" si="4"/>
        <v>43253</v>
      </c>
      <c r="N166" s="80" t="s">
        <v>10436</v>
      </c>
      <c r="O166" s="80" t="s">
        <v>10435</v>
      </c>
      <c r="P166" s="80">
        <v>18</v>
      </c>
      <c r="Q166" s="80" t="s">
        <v>105</v>
      </c>
      <c r="R166" s="80" t="s">
        <v>99</v>
      </c>
      <c r="S166" s="80">
        <v>0</v>
      </c>
      <c r="T166" s="80" t="s">
        <v>100</v>
      </c>
      <c r="U166" s="80" t="s">
        <v>101</v>
      </c>
      <c r="V166" s="80" t="s">
        <v>111</v>
      </c>
      <c r="W166" s="80" t="s">
        <v>8848</v>
      </c>
      <c r="X166" s="80" t="s">
        <v>104</v>
      </c>
      <c r="Y166" s="80">
        <v>3</v>
      </c>
      <c r="Z166" s="79" t="str">
        <f t="shared" si="5"/>
        <v>SSS3</v>
      </c>
    </row>
    <row r="167" spans="1:26" ht="22.9" hidden="1" customHeight="1">
      <c r="A167" s="80" t="s">
        <v>49</v>
      </c>
      <c r="B167" s="80" t="s">
        <v>9</v>
      </c>
      <c r="C167" s="80" t="s">
        <v>10</v>
      </c>
      <c r="D167" s="29" t="s">
        <v>26</v>
      </c>
      <c r="E167" s="80">
        <v>2</v>
      </c>
      <c r="F167" s="80" t="s">
        <v>27</v>
      </c>
      <c r="G167" s="80" t="s">
        <v>28</v>
      </c>
      <c r="H167" s="80" t="s">
        <v>54</v>
      </c>
      <c r="I167" s="82">
        <v>43253</v>
      </c>
      <c r="J167" s="28">
        <v>2</v>
      </c>
      <c r="K167" s="28">
        <v>6</v>
      </c>
      <c r="L167" s="80">
        <v>2018</v>
      </c>
      <c r="M167" s="27">
        <f t="shared" si="4"/>
        <v>43253</v>
      </c>
      <c r="N167" s="80" t="s">
        <v>10434</v>
      </c>
      <c r="O167" s="80" t="s">
        <v>10433</v>
      </c>
      <c r="P167" s="80">
        <v>17</v>
      </c>
      <c r="Q167" s="80" t="s">
        <v>105</v>
      </c>
      <c r="R167" s="80" t="s">
        <v>99</v>
      </c>
      <c r="S167" s="80">
        <v>0</v>
      </c>
      <c r="T167" s="80" t="s">
        <v>100</v>
      </c>
      <c r="U167" s="80" t="s">
        <v>101</v>
      </c>
      <c r="V167" s="80" t="s">
        <v>111</v>
      </c>
      <c r="W167" s="80" t="s">
        <v>8848</v>
      </c>
      <c r="X167" s="80" t="s">
        <v>104</v>
      </c>
      <c r="Y167" s="80">
        <v>3</v>
      </c>
      <c r="Z167" s="79" t="str">
        <f t="shared" si="5"/>
        <v>SSS3</v>
      </c>
    </row>
    <row r="168" spans="1:26" ht="22.9" hidden="1" customHeight="1">
      <c r="A168" s="80" t="s">
        <v>49</v>
      </c>
      <c r="B168" s="80" t="s">
        <v>9</v>
      </c>
      <c r="C168" s="80" t="s">
        <v>10</v>
      </c>
      <c r="D168" s="29" t="s">
        <v>26</v>
      </c>
      <c r="E168" s="80">
        <v>2</v>
      </c>
      <c r="F168" s="80" t="s">
        <v>27</v>
      </c>
      <c r="G168" s="80" t="s">
        <v>28</v>
      </c>
      <c r="H168" s="80" t="s">
        <v>54</v>
      </c>
      <c r="I168" s="82">
        <v>43253</v>
      </c>
      <c r="J168" s="28">
        <v>2</v>
      </c>
      <c r="K168" s="28">
        <v>6</v>
      </c>
      <c r="L168" s="80">
        <v>2018</v>
      </c>
      <c r="M168" s="27">
        <f t="shared" si="4"/>
        <v>43253</v>
      </c>
      <c r="N168" s="80" t="s">
        <v>10432</v>
      </c>
      <c r="O168" s="80" t="s">
        <v>10431</v>
      </c>
      <c r="P168" s="80">
        <v>19</v>
      </c>
      <c r="Q168" s="80" t="s">
        <v>105</v>
      </c>
      <c r="R168" s="80" t="s">
        <v>99</v>
      </c>
      <c r="S168" s="80">
        <v>0</v>
      </c>
      <c r="T168" s="80" t="s">
        <v>100</v>
      </c>
      <c r="U168" s="80" t="s">
        <v>101</v>
      </c>
      <c r="V168" s="80" t="s">
        <v>111</v>
      </c>
      <c r="W168" s="80" t="s">
        <v>8848</v>
      </c>
      <c r="X168" s="80" t="s">
        <v>104</v>
      </c>
      <c r="Y168" s="80">
        <v>3</v>
      </c>
      <c r="Z168" s="79" t="str">
        <f t="shared" si="5"/>
        <v>SSS3</v>
      </c>
    </row>
    <row r="169" spans="1:26" ht="22.9" hidden="1" customHeight="1">
      <c r="A169" s="80" t="s">
        <v>49</v>
      </c>
      <c r="B169" s="80" t="s">
        <v>9</v>
      </c>
      <c r="C169" s="80" t="s">
        <v>10</v>
      </c>
      <c r="D169" s="29" t="s">
        <v>26</v>
      </c>
      <c r="E169" s="80">
        <v>2</v>
      </c>
      <c r="F169" s="80" t="s">
        <v>27</v>
      </c>
      <c r="G169" s="80" t="s">
        <v>28</v>
      </c>
      <c r="H169" s="80" t="s">
        <v>54</v>
      </c>
      <c r="I169" s="82">
        <v>43253</v>
      </c>
      <c r="J169" s="28">
        <v>2</v>
      </c>
      <c r="K169" s="28">
        <v>6</v>
      </c>
      <c r="L169" s="80">
        <v>2018</v>
      </c>
      <c r="M169" s="27">
        <f t="shared" si="4"/>
        <v>43253</v>
      </c>
      <c r="N169" s="80" t="s">
        <v>10430</v>
      </c>
      <c r="O169" s="80" t="s">
        <v>10429</v>
      </c>
      <c r="P169" s="80">
        <v>17</v>
      </c>
      <c r="Q169" s="80" t="s">
        <v>105</v>
      </c>
      <c r="R169" s="80" t="s">
        <v>99</v>
      </c>
      <c r="S169" s="80">
        <v>0</v>
      </c>
      <c r="T169" s="80" t="s">
        <v>100</v>
      </c>
      <c r="U169" s="80" t="s">
        <v>101</v>
      </c>
      <c r="V169" s="80" t="s">
        <v>111</v>
      </c>
      <c r="W169" s="80" t="s">
        <v>8848</v>
      </c>
      <c r="X169" s="80" t="s">
        <v>104</v>
      </c>
      <c r="Y169" s="80">
        <v>2</v>
      </c>
      <c r="Z169" s="79" t="str">
        <f t="shared" si="5"/>
        <v>SSS2</v>
      </c>
    </row>
    <row r="170" spans="1:26" ht="22.9" hidden="1" customHeight="1">
      <c r="A170" s="80" t="s">
        <v>49</v>
      </c>
      <c r="B170" s="80" t="s">
        <v>9</v>
      </c>
      <c r="C170" s="80" t="s">
        <v>10</v>
      </c>
      <c r="D170" s="29" t="s">
        <v>26</v>
      </c>
      <c r="E170" s="80">
        <v>2</v>
      </c>
      <c r="F170" s="80" t="s">
        <v>32</v>
      </c>
      <c r="G170" s="80" t="s">
        <v>33</v>
      </c>
      <c r="H170" s="80" t="s">
        <v>54</v>
      </c>
      <c r="I170" s="82">
        <v>43253</v>
      </c>
      <c r="J170" s="28">
        <v>2</v>
      </c>
      <c r="K170" s="28">
        <v>6</v>
      </c>
      <c r="L170" s="80">
        <v>2018</v>
      </c>
      <c r="M170" s="27">
        <f t="shared" si="4"/>
        <v>43253</v>
      </c>
      <c r="N170" s="80" t="s">
        <v>10428</v>
      </c>
      <c r="O170" s="80" t="s">
        <v>10427</v>
      </c>
      <c r="P170" s="80">
        <v>19</v>
      </c>
      <c r="Q170" s="80" t="s">
        <v>105</v>
      </c>
      <c r="R170" s="80" t="s">
        <v>99</v>
      </c>
      <c r="S170" s="80">
        <v>0</v>
      </c>
      <c r="T170" s="80" t="s">
        <v>100</v>
      </c>
      <c r="U170" s="80" t="s">
        <v>101</v>
      </c>
      <c r="V170" s="80" t="s">
        <v>111</v>
      </c>
      <c r="W170" s="80" t="s">
        <v>8848</v>
      </c>
      <c r="X170" s="80" t="s">
        <v>104</v>
      </c>
      <c r="Y170" s="80">
        <v>2</v>
      </c>
      <c r="Z170" s="79" t="str">
        <f t="shared" si="5"/>
        <v>SSS2</v>
      </c>
    </row>
    <row r="171" spans="1:26" ht="22.9" hidden="1" customHeight="1">
      <c r="A171" s="80" t="s">
        <v>49</v>
      </c>
      <c r="B171" s="80" t="s">
        <v>9</v>
      </c>
      <c r="C171" s="80" t="s">
        <v>10</v>
      </c>
      <c r="D171" s="29" t="s">
        <v>26</v>
      </c>
      <c r="E171" s="80">
        <v>2</v>
      </c>
      <c r="F171" s="80" t="s">
        <v>32</v>
      </c>
      <c r="G171" s="80" t="s">
        <v>33</v>
      </c>
      <c r="H171" s="80" t="s">
        <v>54</v>
      </c>
      <c r="I171" s="82">
        <v>43253</v>
      </c>
      <c r="J171" s="28">
        <v>2</v>
      </c>
      <c r="K171" s="28">
        <v>6</v>
      </c>
      <c r="L171" s="80">
        <v>2018</v>
      </c>
      <c r="M171" s="27">
        <f t="shared" si="4"/>
        <v>43253</v>
      </c>
      <c r="N171" s="80" t="s">
        <v>10426</v>
      </c>
      <c r="O171" s="80" t="s">
        <v>10425</v>
      </c>
      <c r="P171" s="80">
        <v>18</v>
      </c>
      <c r="Q171" s="80" t="s">
        <v>105</v>
      </c>
      <c r="R171" s="80" t="s">
        <v>99</v>
      </c>
      <c r="S171" s="80">
        <v>0</v>
      </c>
      <c r="T171" s="80" t="s">
        <v>100</v>
      </c>
      <c r="U171" s="80" t="s">
        <v>101</v>
      </c>
      <c r="V171" s="80" t="s">
        <v>111</v>
      </c>
      <c r="W171" s="80" t="s">
        <v>8848</v>
      </c>
      <c r="X171" s="80" t="s">
        <v>104</v>
      </c>
      <c r="Y171" s="80">
        <v>1</v>
      </c>
      <c r="Z171" s="79" t="str">
        <f t="shared" si="5"/>
        <v>SSS1</v>
      </c>
    </row>
    <row r="172" spans="1:26" ht="22.9" hidden="1" customHeight="1">
      <c r="A172" s="80" t="s">
        <v>49</v>
      </c>
      <c r="B172" s="80" t="s">
        <v>9</v>
      </c>
      <c r="C172" s="80" t="s">
        <v>10</v>
      </c>
      <c r="D172" s="29" t="s">
        <v>26</v>
      </c>
      <c r="E172" s="80">
        <v>2</v>
      </c>
      <c r="F172" s="80" t="s">
        <v>32</v>
      </c>
      <c r="G172" s="80" t="s">
        <v>33</v>
      </c>
      <c r="H172" s="80" t="s">
        <v>54</v>
      </c>
      <c r="I172" s="82">
        <v>43253</v>
      </c>
      <c r="J172" s="28">
        <v>2</v>
      </c>
      <c r="K172" s="28">
        <v>6</v>
      </c>
      <c r="L172" s="80">
        <v>2018</v>
      </c>
      <c r="M172" s="27">
        <f t="shared" si="4"/>
        <v>43253</v>
      </c>
      <c r="N172" s="80" t="s">
        <v>10424</v>
      </c>
      <c r="O172" s="80" t="s">
        <v>10262</v>
      </c>
      <c r="P172" s="80">
        <v>16</v>
      </c>
      <c r="Q172" s="80" t="s">
        <v>105</v>
      </c>
      <c r="R172" s="80" t="s">
        <v>99</v>
      </c>
      <c r="S172" s="80">
        <v>0</v>
      </c>
      <c r="T172" s="80" t="s">
        <v>100</v>
      </c>
      <c r="U172" s="80" t="s">
        <v>101</v>
      </c>
      <c r="V172" s="80" t="s">
        <v>111</v>
      </c>
      <c r="W172" s="80" t="s">
        <v>8848</v>
      </c>
      <c r="X172" s="80" t="s">
        <v>10423</v>
      </c>
      <c r="Y172" s="80">
        <v>6</v>
      </c>
      <c r="Z172" s="79" t="str">
        <f t="shared" si="5"/>
        <v>PRIMARY6</v>
      </c>
    </row>
    <row r="173" spans="1:26" ht="22.9" hidden="1" customHeight="1">
      <c r="A173" s="80" t="s">
        <v>42</v>
      </c>
      <c r="B173" s="80" t="s">
        <v>9</v>
      </c>
      <c r="C173" s="80" t="s">
        <v>10</v>
      </c>
      <c r="D173" s="29" t="s">
        <v>26</v>
      </c>
      <c r="E173" s="80">
        <v>2</v>
      </c>
      <c r="F173" s="80" t="s">
        <v>27</v>
      </c>
      <c r="G173" s="80" t="s">
        <v>28</v>
      </c>
      <c r="H173" s="80" t="s">
        <v>54</v>
      </c>
      <c r="I173" s="82">
        <v>43256</v>
      </c>
      <c r="J173" s="28">
        <v>5</v>
      </c>
      <c r="K173" s="28">
        <v>6</v>
      </c>
      <c r="L173" s="80">
        <v>2018</v>
      </c>
      <c r="M173" s="27">
        <f t="shared" si="4"/>
        <v>43256</v>
      </c>
      <c r="N173" s="80" t="s">
        <v>10422</v>
      </c>
      <c r="O173" s="80" t="s">
        <v>10421</v>
      </c>
      <c r="P173" s="80">
        <v>19</v>
      </c>
      <c r="Q173" s="80" t="s">
        <v>105</v>
      </c>
      <c r="R173" s="80" t="s">
        <v>99</v>
      </c>
      <c r="S173" s="80">
        <v>0</v>
      </c>
      <c r="T173" s="80" t="s">
        <v>100</v>
      </c>
      <c r="U173" s="80" t="s">
        <v>101</v>
      </c>
      <c r="V173" s="80" t="s">
        <v>102</v>
      </c>
      <c r="W173" s="80" t="s">
        <v>103</v>
      </c>
      <c r="X173" s="80" t="s">
        <v>104</v>
      </c>
      <c r="Y173" s="80">
        <v>3</v>
      </c>
      <c r="Z173" s="79" t="str">
        <f t="shared" si="5"/>
        <v>SSS3</v>
      </c>
    </row>
    <row r="174" spans="1:26" ht="22.9" hidden="1" customHeight="1">
      <c r="A174" s="80" t="s">
        <v>42</v>
      </c>
      <c r="B174" s="80" t="s">
        <v>9</v>
      </c>
      <c r="C174" s="80" t="s">
        <v>10</v>
      </c>
      <c r="D174" s="29" t="s">
        <v>26</v>
      </c>
      <c r="E174" s="80">
        <v>2</v>
      </c>
      <c r="F174" s="80" t="s">
        <v>27</v>
      </c>
      <c r="G174" s="80" t="s">
        <v>28</v>
      </c>
      <c r="H174" s="80" t="s">
        <v>54</v>
      </c>
      <c r="I174" s="82">
        <v>43260</v>
      </c>
      <c r="J174" s="28">
        <v>9</v>
      </c>
      <c r="K174" s="28">
        <v>6</v>
      </c>
      <c r="L174" s="80">
        <v>2018</v>
      </c>
      <c r="M174" s="27">
        <f t="shared" si="4"/>
        <v>43260</v>
      </c>
      <c r="N174" s="80" t="s">
        <v>10420</v>
      </c>
      <c r="O174" s="80" t="s">
        <v>10419</v>
      </c>
      <c r="P174" s="80">
        <v>18</v>
      </c>
      <c r="Q174" s="81" t="s">
        <v>10418</v>
      </c>
      <c r="R174" s="80" t="s">
        <v>99</v>
      </c>
      <c r="S174" s="80">
        <v>0</v>
      </c>
      <c r="T174" s="80" t="s">
        <v>100</v>
      </c>
      <c r="U174" s="80" t="s">
        <v>101</v>
      </c>
      <c r="V174" s="80" t="s">
        <v>111</v>
      </c>
      <c r="W174" s="80" t="s">
        <v>103</v>
      </c>
      <c r="X174" s="80" t="s">
        <v>104</v>
      </c>
      <c r="Y174" s="80">
        <v>2</v>
      </c>
      <c r="Z174" s="79" t="str">
        <f t="shared" si="5"/>
        <v>SSS2</v>
      </c>
    </row>
    <row r="175" spans="1:26" ht="22.9" hidden="1" customHeight="1">
      <c r="A175" s="80" t="s">
        <v>42</v>
      </c>
      <c r="B175" s="80" t="s">
        <v>9</v>
      </c>
      <c r="C175" s="80" t="s">
        <v>10</v>
      </c>
      <c r="D175" s="29" t="s">
        <v>26</v>
      </c>
      <c r="E175" s="80">
        <v>2</v>
      </c>
      <c r="F175" s="80" t="s">
        <v>27</v>
      </c>
      <c r="G175" s="80" t="s">
        <v>28</v>
      </c>
      <c r="H175" s="80" t="s">
        <v>54</v>
      </c>
      <c r="I175" s="82">
        <v>43260</v>
      </c>
      <c r="J175" s="28">
        <v>9</v>
      </c>
      <c r="K175" s="28">
        <v>6</v>
      </c>
      <c r="L175" s="80">
        <v>2018</v>
      </c>
      <c r="M175" s="27">
        <f t="shared" si="4"/>
        <v>43260</v>
      </c>
      <c r="N175" s="80" t="s">
        <v>10417</v>
      </c>
      <c r="O175" s="80" t="s">
        <v>10416</v>
      </c>
      <c r="P175" s="80">
        <v>17</v>
      </c>
      <c r="Q175" s="80" t="s">
        <v>105</v>
      </c>
      <c r="R175" s="80" t="s">
        <v>99</v>
      </c>
      <c r="S175" s="80">
        <v>0</v>
      </c>
      <c r="T175" s="80" t="s">
        <v>100</v>
      </c>
      <c r="U175" s="80" t="s">
        <v>101</v>
      </c>
      <c r="V175" s="80" t="s">
        <v>111</v>
      </c>
      <c r="W175" s="80" t="s">
        <v>103</v>
      </c>
      <c r="X175" s="80" t="s">
        <v>104</v>
      </c>
      <c r="Y175" s="80">
        <v>2</v>
      </c>
      <c r="Z175" s="79" t="str">
        <f t="shared" si="5"/>
        <v>SSS2</v>
      </c>
    </row>
    <row r="176" spans="1:26" ht="22.9" hidden="1" customHeight="1">
      <c r="A176" s="80" t="s">
        <v>42</v>
      </c>
      <c r="B176" s="80" t="s">
        <v>9</v>
      </c>
      <c r="C176" s="80" t="s">
        <v>10</v>
      </c>
      <c r="D176" s="29" t="s">
        <v>26</v>
      </c>
      <c r="E176" s="80">
        <v>2</v>
      </c>
      <c r="F176" s="80" t="s">
        <v>27</v>
      </c>
      <c r="G176" s="80" t="s">
        <v>28</v>
      </c>
      <c r="H176" s="80" t="s">
        <v>54</v>
      </c>
      <c r="I176" s="82">
        <v>43260</v>
      </c>
      <c r="J176" s="28">
        <v>9</v>
      </c>
      <c r="K176" s="28">
        <v>6</v>
      </c>
      <c r="L176" s="80">
        <v>2018</v>
      </c>
      <c r="M176" s="27">
        <f t="shared" si="4"/>
        <v>43260</v>
      </c>
      <c r="N176" s="80" t="s">
        <v>10415</v>
      </c>
      <c r="O176" s="80" t="s">
        <v>10414</v>
      </c>
      <c r="P176" s="80">
        <v>19</v>
      </c>
      <c r="Q176" s="80" t="s">
        <v>105</v>
      </c>
      <c r="R176" s="80" t="s">
        <v>99</v>
      </c>
      <c r="S176" s="80">
        <v>0</v>
      </c>
      <c r="T176" s="80" t="s">
        <v>100</v>
      </c>
      <c r="U176" s="80" t="s">
        <v>101</v>
      </c>
      <c r="V176" s="80" t="s">
        <v>111</v>
      </c>
      <c r="W176" s="80" t="s">
        <v>103</v>
      </c>
      <c r="X176" s="80" t="s">
        <v>6077</v>
      </c>
      <c r="Z176" s="79" t="str">
        <f t="shared" si="5"/>
        <v>HIGHER</v>
      </c>
    </row>
    <row r="177" spans="1:26" ht="22.9" hidden="1" customHeight="1">
      <c r="A177" s="80" t="s">
        <v>42</v>
      </c>
      <c r="B177" s="80" t="s">
        <v>9</v>
      </c>
      <c r="C177" s="80" t="s">
        <v>10</v>
      </c>
      <c r="D177" s="29" t="s">
        <v>26</v>
      </c>
      <c r="E177" s="80">
        <v>2</v>
      </c>
      <c r="F177" s="80" t="s">
        <v>27</v>
      </c>
      <c r="G177" s="80" t="s">
        <v>28</v>
      </c>
      <c r="H177" s="80" t="s">
        <v>54</v>
      </c>
      <c r="I177" s="82">
        <v>43260</v>
      </c>
      <c r="J177" s="28">
        <v>9</v>
      </c>
      <c r="K177" s="28">
        <v>6</v>
      </c>
      <c r="L177" s="80">
        <v>2018</v>
      </c>
      <c r="M177" s="27">
        <f t="shared" si="4"/>
        <v>43260</v>
      </c>
      <c r="N177" s="80" t="s">
        <v>10413</v>
      </c>
      <c r="O177" s="80" t="s">
        <v>10412</v>
      </c>
      <c r="P177" s="80">
        <v>18</v>
      </c>
      <c r="Q177" s="81" t="s">
        <v>10411</v>
      </c>
      <c r="R177" s="80" t="s">
        <v>99</v>
      </c>
      <c r="S177" s="80">
        <v>0</v>
      </c>
      <c r="T177" s="80" t="s">
        <v>100</v>
      </c>
      <c r="U177" s="80" t="s">
        <v>101</v>
      </c>
      <c r="V177" s="80" t="s">
        <v>111</v>
      </c>
      <c r="W177" s="80" t="s">
        <v>103</v>
      </c>
      <c r="X177" s="80" t="s">
        <v>6077</v>
      </c>
      <c r="Z177" s="79" t="str">
        <f t="shared" si="5"/>
        <v>HIGHER</v>
      </c>
    </row>
    <row r="178" spans="1:26" ht="22.9" hidden="1" customHeight="1">
      <c r="A178" s="80" t="s">
        <v>42</v>
      </c>
      <c r="B178" s="80" t="s">
        <v>9</v>
      </c>
      <c r="C178" s="80" t="s">
        <v>10</v>
      </c>
      <c r="D178" s="29" t="s">
        <v>26</v>
      </c>
      <c r="E178" s="80">
        <v>2</v>
      </c>
      <c r="F178" s="80" t="s">
        <v>27</v>
      </c>
      <c r="G178" s="80" t="s">
        <v>28</v>
      </c>
      <c r="H178" s="80" t="s">
        <v>54</v>
      </c>
      <c r="I178" s="82">
        <v>43260</v>
      </c>
      <c r="J178" s="28">
        <v>9</v>
      </c>
      <c r="K178" s="28">
        <v>6</v>
      </c>
      <c r="L178" s="80">
        <v>2018</v>
      </c>
      <c r="M178" s="27">
        <f t="shared" si="4"/>
        <v>43260</v>
      </c>
      <c r="N178" s="80" t="s">
        <v>10410</v>
      </c>
      <c r="O178" s="80" t="s">
        <v>10409</v>
      </c>
      <c r="P178" s="80">
        <v>18</v>
      </c>
      <c r="Q178" s="81" t="s">
        <v>10408</v>
      </c>
      <c r="R178" s="80" t="s">
        <v>99</v>
      </c>
      <c r="S178" s="80">
        <v>0</v>
      </c>
      <c r="T178" s="80" t="s">
        <v>100</v>
      </c>
      <c r="U178" s="80" t="s">
        <v>101</v>
      </c>
      <c r="V178" s="80" t="s">
        <v>111</v>
      </c>
      <c r="W178" s="80" t="s">
        <v>103</v>
      </c>
      <c r="X178" s="80" t="s">
        <v>6077</v>
      </c>
      <c r="Z178" s="79" t="str">
        <f t="shared" si="5"/>
        <v>HIGHER</v>
      </c>
    </row>
    <row r="179" spans="1:26" ht="22.9" hidden="1" customHeight="1">
      <c r="A179" s="80" t="s">
        <v>42</v>
      </c>
      <c r="B179" s="80" t="s">
        <v>9</v>
      </c>
      <c r="C179" s="80" t="s">
        <v>10</v>
      </c>
      <c r="D179" s="29" t="s">
        <v>26</v>
      </c>
      <c r="E179" s="80">
        <v>2</v>
      </c>
      <c r="F179" s="80" t="s">
        <v>32</v>
      </c>
      <c r="G179" s="80" t="s">
        <v>33</v>
      </c>
      <c r="H179" s="80" t="s">
        <v>54</v>
      </c>
      <c r="I179" s="82">
        <v>43256</v>
      </c>
      <c r="J179" s="28">
        <v>5</v>
      </c>
      <c r="K179" s="28">
        <v>6</v>
      </c>
      <c r="L179" s="80">
        <v>2018</v>
      </c>
      <c r="M179" s="27">
        <f t="shared" si="4"/>
        <v>43256</v>
      </c>
      <c r="N179" s="80" t="s">
        <v>10407</v>
      </c>
      <c r="O179" s="80" t="s">
        <v>10406</v>
      </c>
      <c r="P179" s="80">
        <v>18</v>
      </c>
      <c r="Q179" s="80" t="s">
        <v>105</v>
      </c>
      <c r="R179" s="80" t="s">
        <v>99</v>
      </c>
      <c r="S179" s="80">
        <v>0</v>
      </c>
      <c r="T179" s="80" t="s">
        <v>106</v>
      </c>
      <c r="U179" s="80" t="s">
        <v>101</v>
      </c>
      <c r="V179" s="80" t="s">
        <v>102</v>
      </c>
      <c r="W179" s="80" t="s">
        <v>107</v>
      </c>
      <c r="X179" s="80" t="s">
        <v>104</v>
      </c>
      <c r="Y179" s="80">
        <v>3</v>
      </c>
      <c r="Z179" s="79" t="str">
        <f t="shared" si="5"/>
        <v>SSS3</v>
      </c>
    </row>
    <row r="180" spans="1:26" ht="22.9" hidden="1" customHeight="1">
      <c r="A180" s="80" t="s">
        <v>42</v>
      </c>
      <c r="B180" s="80" t="s">
        <v>9</v>
      </c>
      <c r="C180" s="80" t="s">
        <v>10</v>
      </c>
      <c r="D180" s="29" t="s">
        <v>26</v>
      </c>
      <c r="E180" s="80">
        <v>2</v>
      </c>
      <c r="F180" s="80" t="s">
        <v>32</v>
      </c>
      <c r="G180" s="80" t="s">
        <v>33</v>
      </c>
      <c r="H180" s="80" t="s">
        <v>54</v>
      </c>
      <c r="I180" s="82">
        <v>43256</v>
      </c>
      <c r="J180" s="28">
        <v>5</v>
      </c>
      <c r="K180" s="28">
        <v>6</v>
      </c>
      <c r="L180" s="80">
        <v>2018</v>
      </c>
      <c r="M180" s="27">
        <f t="shared" si="4"/>
        <v>43256</v>
      </c>
      <c r="N180" s="80" t="s">
        <v>10405</v>
      </c>
      <c r="O180" s="80" t="s">
        <v>10404</v>
      </c>
      <c r="P180" s="80">
        <v>16</v>
      </c>
      <c r="Q180" s="80" t="s">
        <v>105</v>
      </c>
      <c r="R180" s="80" t="s">
        <v>99</v>
      </c>
      <c r="S180" s="80">
        <v>0</v>
      </c>
      <c r="T180" s="80" t="s">
        <v>100</v>
      </c>
      <c r="U180" s="80" t="s">
        <v>101</v>
      </c>
      <c r="V180" s="80" t="s">
        <v>102</v>
      </c>
      <c r="W180" s="80" t="s">
        <v>8848</v>
      </c>
      <c r="X180" s="80" t="s">
        <v>104</v>
      </c>
      <c r="Y180" s="80">
        <v>1</v>
      </c>
      <c r="Z180" s="79" t="str">
        <f t="shared" si="5"/>
        <v>SSS1</v>
      </c>
    </row>
    <row r="181" spans="1:26" ht="22.9" hidden="1" customHeight="1">
      <c r="A181" s="80" t="s">
        <v>42</v>
      </c>
      <c r="B181" s="80" t="s">
        <v>9</v>
      </c>
      <c r="C181" s="80" t="s">
        <v>10</v>
      </c>
      <c r="D181" s="29" t="s">
        <v>26</v>
      </c>
      <c r="E181" s="80">
        <v>2</v>
      </c>
      <c r="F181" s="80" t="s">
        <v>32</v>
      </c>
      <c r="G181" s="80" t="s">
        <v>33</v>
      </c>
      <c r="H181" s="80" t="s">
        <v>54</v>
      </c>
      <c r="I181" s="82">
        <v>43256</v>
      </c>
      <c r="J181" s="28">
        <v>5</v>
      </c>
      <c r="K181" s="28">
        <v>6</v>
      </c>
      <c r="L181" s="80">
        <v>2018</v>
      </c>
      <c r="M181" s="27">
        <f t="shared" si="4"/>
        <v>43256</v>
      </c>
      <c r="N181" s="80" t="s">
        <v>10403</v>
      </c>
      <c r="O181" s="80" t="s">
        <v>10402</v>
      </c>
      <c r="P181" s="80">
        <v>19</v>
      </c>
      <c r="Q181" s="80" t="s">
        <v>105</v>
      </c>
      <c r="R181" s="80" t="s">
        <v>99</v>
      </c>
      <c r="S181" s="80">
        <v>0</v>
      </c>
      <c r="T181" s="80" t="s">
        <v>100</v>
      </c>
      <c r="U181" s="80" t="s">
        <v>101</v>
      </c>
      <c r="V181" s="80" t="s">
        <v>102</v>
      </c>
      <c r="W181" s="80" t="s">
        <v>8848</v>
      </c>
      <c r="X181" s="80" t="s">
        <v>104</v>
      </c>
      <c r="Y181" s="80">
        <v>3</v>
      </c>
      <c r="Z181" s="79" t="str">
        <f t="shared" si="5"/>
        <v>SSS3</v>
      </c>
    </row>
    <row r="182" spans="1:26" ht="22.9" hidden="1" customHeight="1">
      <c r="A182" s="80" t="s">
        <v>42</v>
      </c>
      <c r="B182" s="80" t="s">
        <v>9</v>
      </c>
      <c r="C182" s="80" t="s">
        <v>10</v>
      </c>
      <c r="D182" s="29" t="s">
        <v>26</v>
      </c>
      <c r="E182" s="80">
        <v>2</v>
      </c>
      <c r="F182" s="80" t="s">
        <v>32</v>
      </c>
      <c r="G182" s="80" t="s">
        <v>33</v>
      </c>
      <c r="H182" s="80" t="s">
        <v>54</v>
      </c>
      <c r="I182" s="82">
        <v>43257</v>
      </c>
      <c r="J182" s="28">
        <v>6</v>
      </c>
      <c r="K182" s="28">
        <v>6</v>
      </c>
      <c r="L182" s="80">
        <v>2018</v>
      </c>
      <c r="M182" s="27">
        <f t="shared" si="4"/>
        <v>43257</v>
      </c>
      <c r="N182" s="80" t="s">
        <v>10401</v>
      </c>
      <c r="O182" s="80" t="s">
        <v>10400</v>
      </c>
      <c r="P182" s="80">
        <v>17</v>
      </c>
      <c r="Q182" s="80" t="s">
        <v>105</v>
      </c>
      <c r="R182" s="80" t="s">
        <v>99</v>
      </c>
      <c r="S182" s="80">
        <v>0</v>
      </c>
      <c r="T182" s="80" t="s">
        <v>106</v>
      </c>
      <c r="U182" s="80" t="s">
        <v>101</v>
      </c>
      <c r="V182" s="80" t="s">
        <v>102</v>
      </c>
      <c r="W182" s="80" t="s">
        <v>107</v>
      </c>
      <c r="X182" s="80" t="s">
        <v>104</v>
      </c>
      <c r="Y182" s="80">
        <v>1</v>
      </c>
      <c r="Z182" s="79" t="str">
        <f t="shared" si="5"/>
        <v>SSS1</v>
      </c>
    </row>
    <row r="183" spans="1:26" ht="22.9" hidden="1" customHeight="1">
      <c r="A183" s="80" t="s">
        <v>42</v>
      </c>
      <c r="B183" s="80" t="s">
        <v>9</v>
      </c>
      <c r="C183" s="80" t="s">
        <v>10</v>
      </c>
      <c r="D183" s="29" t="s">
        <v>26</v>
      </c>
      <c r="E183" s="80">
        <v>2</v>
      </c>
      <c r="F183" s="80" t="s">
        <v>32</v>
      </c>
      <c r="G183" s="80" t="s">
        <v>33</v>
      </c>
      <c r="H183" s="80" t="s">
        <v>54</v>
      </c>
      <c r="I183" s="82">
        <v>43259</v>
      </c>
      <c r="J183" s="28">
        <v>8</v>
      </c>
      <c r="K183" s="28">
        <v>6</v>
      </c>
      <c r="L183" s="80">
        <v>2018</v>
      </c>
      <c r="M183" s="27">
        <f t="shared" si="4"/>
        <v>43259</v>
      </c>
      <c r="N183" s="80" t="s">
        <v>10399</v>
      </c>
      <c r="O183" s="80" t="s">
        <v>10398</v>
      </c>
      <c r="P183" s="80">
        <v>16</v>
      </c>
      <c r="Q183" s="81" t="s">
        <v>10397</v>
      </c>
      <c r="R183" s="80" t="s">
        <v>99</v>
      </c>
      <c r="S183" s="80">
        <v>0</v>
      </c>
      <c r="T183" s="80" t="s">
        <v>100</v>
      </c>
      <c r="U183" s="80" t="s">
        <v>101</v>
      </c>
      <c r="V183" s="80" t="s">
        <v>102</v>
      </c>
      <c r="W183" s="80" t="s">
        <v>8848</v>
      </c>
      <c r="X183" s="80" t="s">
        <v>104</v>
      </c>
      <c r="Y183" s="80">
        <v>1</v>
      </c>
      <c r="Z183" s="79" t="str">
        <f t="shared" si="5"/>
        <v>SSS1</v>
      </c>
    </row>
    <row r="184" spans="1:26" ht="22.9" hidden="1" customHeight="1">
      <c r="A184" s="80" t="s">
        <v>42</v>
      </c>
      <c r="B184" s="80" t="s">
        <v>9</v>
      </c>
      <c r="C184" s="80" t="s">
        <v>10</v>
      </c>
      <c r="D184" s="29" t="s">
        <v>26</v>
      </c>
      <c r="E184" s="80">
        <v>2</v>
      </c>
      <c r="F184" s="80" t="s">
        <v>32</v>
      </c>
      <c r="G184" s="80" t="s">
        <v>33</v>
      </c>
      <c r="H184" s="80" t="s">
        <v>54</v>
      </c>
      <c r="I184" s="82">
        <v>43259</v>
      </c>
      <c r="J184" s="28">
        <v>8</v>
      </c>
      <c r="K184" s="28">
        <v>6</v>
      </c>
      <c r="L184" s="80">
        <v>2018</v>
      </c>
      <c r="M184" s="27">
        <f t="shared" si="4"/>
        <v>43259</v>
      </c>
      <c r="N184" s="80" t="s">
        <v>10396</v>
      </c>
      <c r="O184" s="80" t="s">
        <v>10395</v>
      </c>
      <c r="P184" s="80">
        <v>18</v>
      </c>
      <c r="Q184" s="81" t="s">
        <v>10394</v>
      </c>
      <c r="R184" s="80" t="s">
        <v>99</v>
      </c>
      <c r="S184" s="80">
        <v>0</v>
      </c>
      <c r="T184" s="80" t="s">
        <v>113</v>
      </c>
      <c r="U184" s="80" t="s">
        <v>6372</v>
      </c>
      <c r="V184" s="80" t="s">
        <v>102</v>
      </c>
      <c r="W184" s="80" t="s">
        <v>107</v>
      </c>
      <c r="X184" s="80" t="s">
        <v>104</v>
      </c>
      <c r="Y184" s="80">
        <v>3</v>
      </c>
      <c r="Z184" s="79" t="str">
        <f t="shared" si="5"/>
        <v>SSS3</v>
      </c>
    </row>
    <row r="185" spans="1:26" ht="22.9" hidden="1" customHeight="1">
      <c r="A185" s="80" t="s">
        <v>42</v>
      </c>
      <c r="B185" s="80" t="s">
        <v>9</v>
      </c>
      <c r="C185" s="80" t="s">
        <v>10</v>
      </c>
      <c r="D185" s="29" t="s">
        <v>26</v>
      </c>
      <c r="E185" s="80">
        <v>2</v>
      </c>
      <c r="F185" s="80" t="s">
        <v>32</v>
      </c>
      <c r="G185" s="80" t="s">
        <v>33</v>
      </c>
      <c r="H185" s="80" t="s">
        <v>54</v>
      </c>
      <c r="I185" s="82">
        <v>43259</v>
      </c>
      <c r="J185" s="28">
        <v>8</v>
      </c>
      <c r="K185" s="28">
        <v>6</v>
      </c>
      <c r="L185" s="80">
        <v>2018</v>
      </c>
      <c r="M185" s="27">
        <f t="shared" si="4"/>
        <v>43259</v>
      </c>
      <c r="N185" s="80" t="s">
        <v>10393</v>
      </c>
      <c r="O185" s="80" t="s">
        <v>10392</v>
      </c>
      <c r="P185" s="80">
        <v>15</v>
      </c>
      <c r="Q185" s="81" t="s">
        <v>10391</v>
      </c>
      <c r="R185" s="80" t="s">
        <v>99</v>
      </c>
      <c r="S185" s="80">
        <v>0</v>
      </c>
      <c r="T185" s="80" t="s">
        <v>100</v>
      </c>
      <c r="U185" s="80" t="s">
        <v>101</v>
      </c>
      <c r="V185" s="80" t="s">
        <v>102</v>
      </c>
      <c r="W185" s="80" t="s">
        <v>8848</v>
      </c>
      <c r="X185" s="80" t="s">
        <v>104</v>
      </c>
      <c r="Y185" s="80">
        <v>1</v>
      </c>
      <c r="Z185" s="79" t="str">
        <f t="shared" si="5"/>
        <v>SSS1</v>
      </c>
    </row>
    <row r="186" spans="1:26" ht="22.9" hidden="1" customHeight="1">
      <c r="A186" s="80" t="s">
        <v>42</v>
      </c>
      <c r="B186" s="80" t="s">
        <v>9</v>
      </c>
      <c r="C186" s="80" t="s">
        <v>10</v>
      </c>
      <c r="D186" s="29" t="s">
        <v>26</v>
      </c>
      <c r="E186" s="80">
        <v>2</v>
      </c>
      <c r="F186" s="80" t="s">
        <v>32</v>
      </c>
      <c r="G186" s="80" t="s">
        <v>33</v>
      </c>
      <c r="H186" s="80" t="s">
        <v>54</v>
      </c>
      <c r="I186" s="82">
        <v>43259</v>
      </c>
      <c r="J186" s="28">
        <v>8</v>
      </c>
      <c r="K186" s="28">
        <v>6</v>
      </c>
      <c r="L186" s="80">
        <v>2018</v>
      </c>
      <c r="M186" s="27">
        <f t="shared" si="4"/>
        <v>43259</v>
      </c>
      <c r="N186" s="80" t="s">
        <v>10390</v>
      </c>
      <c r="O186" s="80" t="s">
        <v>10389</v>
      </c>
      <c r="P186" s="80">
        <v>15</v>
      </c>
      <c r="Q186" s="81" t="s">
        <v>10388</v>
      </c>
      <c r="R186" s="80" t="s">
        <v>99</v>
      </c>
      <c r="S186" s="80">
        <v>0</v>
      </c>
      <c r="T186" s="80" t="s">
        <v>100</v>
      </c>
      <c r="U186" s="80" t="s">
        <v>101</v>
      </c>
      <c r="V186" s="80" t="s">
        <v>102</v>
      </c>
      <c r="W186" s="80" t="s">
        <v>8848</v>
      </c>
      <c r="X186" s="80" t="s">
        <v>104</v>
      </c>
      <c r="Y186" s="80">
        <v>1</v>
      </c>
      <c r="Z186" s="79" t="str">
        <f t="shared" si="5"/>
        <v>SSS1</v>
      </c>
    </row>
    <row r="187" spans="1:26" ht="22.9" hidden="1" customHeight="1">
      <c r="A187" s="80" t="s">
        <v>42</v>
      </c>
      <c r="B187" s="80" t="s">
        <v>9</v>
      </c>
      <c r="C187" s="80" t="s">
        <v>10</v>
      </c>
      <c r="D187" s="29" t="s">
        <v>26</v>
      </c>
      <c r="E187" s="80">
        <v>2</v>
      </c>
      <c r="F187" s="80" t="s">
        <v>32</v>
      </c>
      <c r="G187" s="80" t="s">
        <v>33</v>
      </c>
      <c r="H187" s="80" t="s">
        <v>54</v>
      </c>
      <c r="I187" s="82">
        <v>43259</v>
      </c>
      <c r="J187" s="28">
        <v>8</v>
      </c>
      <c r="K187" s="28">
        <v>6</v>
      </c>
      <c r="L187" s="80">
        <v>2018</v>
      </c>
      <c r="M187" s="27">
        <f t="shared" si="4"/>
        <v>43259</v>
      </c>
      <c r="N187" s="80" t="s">
        <v>120</v>
      </c>
      <c r="O187" s="80" t="s">
        <v>10387</v>
      </c>
      <c r="P187" s="80">
        <v>15</v>
      </c>
      <c r="Q187" s="81" t="s">
        <v>10386</v>
      </c>
      <c r="R187" s="80" t="s">
        <v>99</v>
      </c>
      <c r="S187" s="80">
        <v>0</v>
      </c>
      <c r="T187" s="80" t="s">
        <v>100</v>
      </c>
      <c r="U187" s="80" t="s">
        <v>101</v>
      </c>
      <c r="V187" s="80" t="s">
        <v>102</v>
      </c>
      <c r="W187" s="80" t="s">
        <v>8848</v>
      </c>
      <c r="X187" s="80" t="s">
        <v>104</v>
      </c>
      <c r="Y187" s="80">
        <v>1</v>
      </c>
      <c r="Z187" s="79" t="str">
        <f t="shared" si="5"/>
        <v>SSS1</v>
      </c>
    </row>
    <row r="188" spans="1:26" ht="22.9" hidden="1" customHeight="1">
      <c r="A188" s="80" t="s">
        <v>42</v>
      </c>
      <c r="B188" s="80" t="s">
        <v>9</v>
      </c>
      <c r="C188" s="80" t="s">
        <v>10</v>
      </c>
      <c r="D188" s="29" t="s">
        <v>26</v>
      </c>
      <c r="E188" s="80">
        <v>2</v>
      </c>
      <c r="F188" s="80" t="s">
        <v>32</v>
      </c>
      <c r="G188" s="80" t="s">
        <v>33</v>
      </c>
      <c r="H188" s="80" t="s">
        <v>54</v>
      </c>
      <c r="I188" s="82">
        <v>43260</v>
      </c>
      <c r="J188" s="28">
        <v>9</v>
      </c>
      <c r="K188" s="28">
        <v>6</v>
      </c>
      <c r="L188" s="80">
        <v>2018</v>
      </c>
      <c r="M188" s="27">
        <f t="shared" si="4"/>
        <v>43260</v>
      </c>
      <c r="N188" s="80" t="s">
        <v>10385</v>
      </c>
      <c r="O188" s="80" t="s">
        <v>10384</v>
      </c>
      <c r="P188" s="80">
        <v>15</v>
      </c>
      <c r="Q188" s="81" t="s">
        <v>10383</v>
      </c>
      <c r="R188" s="80" t="s">
        <v>99</v>
      </c>
      <c r="S188" s="80">
        <v>0</v>
      </c>
      <c r="T188" s="80" t="s">
        <v>100</v>
      </c>
      <c r="U188" s="80" t="s">
        <v>101</v>
      </c>
      <c r="V188" s="80" t="s">
        <v>111</v>
      </c>
      <c r="W188" s="80" t="s">
        <v>8848</v>
      </c>
      <c r="X188" s="80" t="s">
        <v>108</v>
      </c>
      <c r="Y188" s="80">
        <v>3</v>
      </c>
      <c r="Z188" s="79" t="str">
        <f t="shared" si="5"/>
        <v>JSS3</v>
      </c>
    </row>
    <row r="189" spans="1:26" ht="22.9" hidden="1" customHeight="1">
      <c r="A189" s="80" t="s">
        <v>42</v>
      </c>
      <c r="B189" s="80" t="s">
        <v>9</v>
      </c>
      <c r="C189" s="80" t="s">
        <v>10</v>
      </c>
      <c r="D189" s="29" t="s">
        <v>26</v>
      </c>
      <c r="E189" s="80">
        <v>2</v>
      </c>
      <c r="F189" s="80" t="s">
        <v>32</v>
      </c>
      <c r="G189" s="80" t="s">
        <v>33</v>
      </c>
      <c r="H189" s="80" t="s">
        <v>54</v>
      </c>
      <c r="I189" s="82">
        <v>43260</v>
      </c>
      <c r="J189" s="28">
        <v>9</v>
      </c>
      <c r="K189" s="28">
        <v>6</v>
      </c>
      <c r="L189" s="80">
        <v>2018</v>
      </c>
      <c r="M189" s="27">
        <f t="shared" si="4"/>
        <v>43260</v>
      </c>
      <c r="N189" s="80" t="s">
        <v>10382</v>
      </c>
      <c r="O189" s="80" t="s">
        <v>10381</v>
      </c>
      <c r="P189" s="80">
        <v>15</v>
      </c>
      <c r="Q189" s="81" t="s">
        <v>10380</v>
      </c>
      <c r="R189" s="80" t="s">
        <v>99</v>
      </c>
      <c r="S189" s="80">
        <v>0</v>
      </c>
      <c r="T189" s="80" t="s">
        <v>100</v>
      </c>
      <c r="U189" s="80" t="s">
        <v>101</v>
      </c>
      <c r="V189" s="80" t="s">
        <v>111</v>
      </c>
      <c r="W189" s="80" t="s">
        <v>8848</v>
      </c>
      <c r="X189" s="80" t="s">
        <v>108</v>
      </c>
      <c r="Y189" s="80">
        <v>1</v>
      </c>
      <c r="Z189" s="79" t="str">
        <f t="shared" si="5"/>
        <v>JSS1</v>
      </c>
    </row>
    <row r="190" spans="1:26" ht="22.9" hidden="1" customHeight="1">
      <c r="A190" s="80" t="s">
        <v>42</v>
      </c>
      <c r="B190" s="80" t="s">
        <v>9</v>
      </c>
      <c r="C190" s="80" t="s">
        <v>10</v>
      </c>
      <c r="D190" s="29" t="s">
        <v>26</v>
      </c>
      <c r="E190" s="80">
        <v>2</v>
      </c>
      <c r="F190" s="80" t="s">
        <v>32</v>
      </c>
      <c r="G190" s="80" t="s">
        <v>33</v>
      </c>
      <c r="H190" s="80" t="s">
        <v>54</v>
      </c>
      <c r="I190" s="82">
        <v>43260</v>
      </c>
      <c r="J190" s="28">
        <v>9</v>
      </c>
      <c r="K190" s="28">
        <v>6</v>
      </c>
      <c r="L190" s="80">
        <v>2018</v>
      </c>
      <c r="M190" s="27">
        <f t="shared" si="4"/>
        <v>43260</v>
      </c>
      <c r="N190" s="80" t="s">
        <v>10379</v>
      </c>
      <c r="O190" s="80" t="s">
        <v>8682</v>
      </c>
      <c r="P190" s="80">
        <v>15</v>
      </c>
      <c r="Q190" s="80" t="s">
        <v>105</v>
      </c>
      <c r="R190" s="80" t="s">
        <v>99</v>
      </c>
      <c r="S190" s="80">
        <v>0</v>
      </c>
      <c r="T190" s="80" t="s">
        <v>106</v>
      </c>
      <c r="U190" s="80" t="s">
        <v>101</v>
      </c>
      <c r="V190" s="80" t="s">
        <v>111</v>
      </c>
      <c r="W190" s="80" t="s">
        <v>107</v>
      </c>
      <c r="X190" s="80" t="s">
        <v>108</v>
      </c>
      <c r="Y190" s="80">
        <v>1</v>
      </c>
      <c r="Z190" s="79" t="str">
        <f t="shared" si="5"/>
        <v>JSS1</v>
      </c>
    </row>
    <row r="191" spans="1:26" ht="22.9" hidden="1" customHeight="1">
      <c r="A191" s="80" t="s">
        <v>42</v>
      </c>
      <c r="B191" s="80" t="s">
        <v>9</v>
      </c>
      <c r="C191" s="80" t="s">
        <v>10</v>
      </c>
      <c r="D191" s="29" t="s">
        <v>26</v>
      </c>
      <c r="E191" s="80">
        <v>2</v>
      </c>
      <c r="F191" s="80" t="s">
        <v>32</v>
      </c>
      <c r="G191" s="80" t="s">
        <v>33</v>
      </c>
      <c r="H191" s="80" t="s">
        <v>54</v>
      </c>
      <c r="I191" s="82">
        <v>43260</v>
      </c>
      <c r="J191" s="28">
        <v>9</v>
      </c>
      <c r="K191" s="28">
        <v>6</v>
      </c>
      <c r="L191" s="80">
        <v>2018</v>
      </c>
      <c r="M191" s="27">
        <f t="shared" si="4"/>
        <v>43260</v>
      </c>
      <c r="N191" s="80" t="s">
        <v>10378</v>
      </c>
      <c r="O191" s="80" t="s">
        <v>10377</v>
      </c>
      <c r="P191" s="80">
        <v>18</v>
      </c>
      <c r="Q191" s="80" t="s">
        <v>105</v>
      </c>
      <c r="R191" s="80" t="s">
        <v>99</v>
      </c>
      <c r="S191" s="80">
        <v>0</v>
      </c>
      <c r="T191" s="80" t="s">
        <v>100</v>
      </c>
      <c r="U191" s="80" t="s">
        <v>101</v>
      </c>
      <c r="V191" s="80" t="s">
        <v>111</v>
      </c>
      <c r="W191" s="80" t="s">
        <v>107</v>
      </c>
      <c r="X191" s="80" t="s">
        <v>104</v>
      </c>
      <c r="Y191" s="80">
        <v>1</v>
      </c>
      <c r="Z191" s="79" t="str">
        <f t="shared" si="5"/>
        <v>SSS1</v>
      </c>
    </row>
    <row r="192" spans="1:26" ht="22.9" hidden="1" customHeight="1">
      <c r="A192" s="80" t="s">
        <v>42</v>
      </c>
      <c r="B192" s="80" t="s">
        <v>9</v>
      </c>
      <c r="C192" s="80" t="s">
        <v>10</v>
      </c>
      <c r="D192" s="29" t="s">
        <v>26</v>
      </c>
      <c r="E192" s="80">
        <v>2</v>
      </c>
      <c r="F192" s="80" t="s">
        <v>32</v>
      </c>
      <c r="G192" s="80" t="s">
        <v>33</v>
      </c>
      <c r="H192" s="80" t="s">
        <v>54</v>
      </c>
      <c r="I192" s="82">
        <v>43260</v>
      </c>
      <c r="J192" s="28">
        <v>9</v>
      </c>
      <c r="K192" s="28">
        <v>6</v>
      </c>
      <c r="L192" s="80">
        <v>2018</v>
      </c>
      <c r="M192" s="27">
        <f t="shared" si="4"/>
        <v>43260</v>
      </c>
      <c r="N192" s="80" t="s">
        <v>10376</v>
      </c>
      <c r="O192" s="80" t="s">
        <v>10375</v>
      </c>
      <c r="P192" s="80">
        <v>18</v>
      </c>
      <c r="Q192" s="80" t="s">
        <v>105</v>
      </c>
      <c r="R192" s="80" t="s">
        <v>99</v>
      </c>
      <c r="S192" s="80">
        <v>0</v>
      </c>
      <c r="T192" s="80" t="s">
        <v>100</v>
      </c>
      <c r="U192" s="80" t="s">
        <v>101</v>
      </c>
      <c r="V192" s="80" t="s">
        <v>111</v>
      </c>
      <c r="W192" s="80" t="s">
        <v>107</v>
      </c>
      <c r="X192" s="80" t="s">
        <v>104</v>
      </c>
      <c r="Y192" s="80">
        <v>3</v>
      </c>
      <c r="Z192" s="79" t="str">
        <f t="shared" si="5"/>
        <v>SSS3</v>
      </c>
    </row>
    <row r="193" spans="1:26" ht="22.9" hidden="1" customHeight="1">
      <c r="A193" s="80" t="s">
        <v>42</v>
      </c>
      <c r="B193" s="80" t="s">
        <v>9</v>
      </c>
      <c r="C193" s="80" t="s">
        <v>10</v>
      </c>
      <c r="D193" s="29" t="s">
        <v>26</v>
      </c>
      <c r="E193" s="80">
        <v>2</v>
      </c>
      <c r="F193" s="80" t="s">
        <v>32</v>
      </c>
      <c r="G193" s="80" t="s">
        <v>33</v>
      </c>
      <c r="H193" s="80" t="s">
        <v>54</v>
      </c>
      <c r="I193" s="82">
        <v>43260</v>
      </c>
      <c r="J193" s="28">
        <v>9</v>
      </c>
      <c r="K193" s="28">
        <v>6</v>
      </c>
      <c r="L193" s="80">
        <v>2018</v>
      </c>
      <c r="M193" s="27">
        <f t="shared" si="4"/>
        <v>43260</v>
      </c>
      <c r="N193" s="80" t="s">
        <v>10374</v>
      </c>
      <c r="O193" s="80" t="s">
        <v>10373</v>
      </c>
      <c r="P193" s="80">
        <v>17</v>
      </c>
      <c r="Q193" s="80" t="s">
        <v>105</v>
      </c>
      <c r="R193" s="80" t="s">
        <v>99</v>
      </c>
      <c r="S193" s="80">
        <v>0</v>
      </c>
      <c r="T193" s="80" t="s">
        <v>100</v>
      </c>
      <c r="U193" s="80" t="s">
        <v>101</v>
      </c>
      <c r="V193" s="80" t="s">
        <v>111</v>
      </c>
      <c r="W193" s="80" t="s">
        <v>107</v>
      </c>
      <c r="X193" s="80" t="s">
        <v>104</v>
      </c>
      <c r="Y193" s="80">
        <v>2</v>
      </c>
      <c r="Z193" s="79" t="str">
        <f t="shared" si="5"/>
        <v>SSS2</v>
      </c>
    </row>
    <row r="194" spans="1:26" ht="22.9" hidden="1" customHeight="1">
      <c r="A194" s="80" t="s">
        <v>42</v>
      </c>
      <c r="B194" s="80" t="s">
        <v>9</v>
      </c>
      <c r="C194" s="80" t="s">
        <v>10</v>
      </c>
      <c r="D194" s="29" t="s">
        <v>26</v>
      </c>
      <c r="E194" s="80">
        <v>2</v>
      </c>
      <c r="F194" s="80" t="s">
        <v>32</v>
      </c>
      <c r="G194" s="80" t="s">
        <v>33</v>
      </c>
      <c r="H194" s="80" t="s">
        <v>54</v>
      </c>
      <c r="I194" s="82">
        <v>43260</v>
      </c>
      <c r="J194" s="28">
        <v>9</v>
      </c>
      <c r="K194" s="28">
        <v>6</v>
      </c>
      <c r="L194" s="80">
        <v>2018</v>
      </c>
      <c r="M194" s="27">
        <f t="shared" ref="M194:M257" si="6">DATE(L194,K194,J194)</f>
        <v>43260</v>
      </c>
      <c r="N194" s="80" t="s">
        <v>10372</v>
      </c>
      <c r="O194" s="80" t="s">
        <v>10371</v>
      </c>
      <c r="P194" s="80">
        <v>19</v>
      </c>
      <c r="Q194" s="80" t="s">
        <v>105</v>
      </c>
      <c r="R194" s="80" t="s">
        <v>99</v>
      </c>
      <c r="S194" s="80">
        <v>0</v>
      </c>
      <c r="T194" s="80" t="s">
        <v>100</v>
      </c>
      <c r="U194" s="80" t="s">
        <v>101</v>
      </c>
      <c r="V194" s="80" t="s">
        <v>111</v>
      </c>
      <c r="W194" s="80" t="s">
        <v>107</v>
      </c>
      <c r="X194" s="80" t="s">
        <v>104</v>
      </c>
      <c r="Y194" s="80">
        <v>3</v>
      </c>
      <c r="Z194" s="79" t="str">
        <f t="shared" ref="Z194:Z257" si="7">X194&amp;Y194</f>
        <v>SSS3</v>
      </c>
    </row>
    <row r="195" spans="1:26" ht="22.9" hidden="1" customHeight="1">
      <c r="A195" s="80" t="s">
        <v>42</v>
      </c>
      <c r="B195" s="80" t="s">
        <v>9</v>
      </c>
      <c r="C195" s="80" t="s">
        <v>10</v>
      </c>
      <c r="D195" s="29" t="s">
        <v>26</v>
      </c>
      <c r="E195" s="80">
        <v>2</v>
      </c>
      <c r="F195" s="80" t="s">
        <v>32</v>
      </c>
      <c r="G195" s="80" t="s">
        <v>33</v>
      </c>
      <c r="H195" s="80" t="s">
        <v>54</v>
      </c>
      <c r="I195" s="82">
        <v>43260</v>
      </c>
      <c r="J195" s="28">
        <v>9</v>
      </c>
      <c r="K195" s="28">
        <v>6</v>
      </c>
      <c r="L195" s="80">
        <v>2018</v>
      </c>
      <c r="M195" s="27">
        <f t="shared" si="6"/>
        <v>43260</v>
      </c>
      <c r="N195" s="80" t="s">
        <v>10370</v>
      </c>
      <c r="O195" s="80" t="s">
        <v>10369</v>
      </c>
      <c r="P195" s="80">
        <v>17</v>
      </c>
      <c r="Q195" s="80" t="s">
        <v>105</v>
      </c>
      <c r="R195" s="80" t="s">
        <v>99</v>
      </c>
      <c r="S195" s="80">
        <v>0</v>
      </c>
      <c r="T195" s="80" t="s">
        <v>100</v>
      </c>
      <c r="U195" s="80" t="s">
        <v>101</v>
      </c>
      <c r="V195" s="80" t="s">
        <v>111</v>
      </c>
      <c r="W195" s="80" t="s">
        <v>107</v>
      </c>
      <c r="X195" s="80" t="s">
        <v>108</v>
      </c>
      <c r="Y195" s="80">
        <v>3</v>
      </c>
      <c r="Z195" s="79" t="str">
        <f t="shared" si="7"/>
        <v>JSS3</v>
      </c>
    </row>
    <row r="196" spans="1:26" ht="22.9" hidden="1" customHeight="1">
      <c r="A196" s="80" t="s">
        <v>42</v>
      </c>
      <c r="B196" s="80" t="s">
        <v>9</v>
      </c>
      <c r="C196" s="80" t="s">
        <v>10</v>
      </c>
      <c r="D196" s="29" t="s">
        <v>26</v>
      </c>
      <c r="E196" s="80">
        <v>2</v>
      </c>
      <c r="F196" s="80" t="s">
        <v>32</v>
      </c>
      <c r="G196" s="80" t="s">
        <v>33</v>
      </c>
      <c r="H196" s="80" t="s">
        <v>54</v>
      </c>
      <c r="I196" s="82">
        <v>43260</v>
      </c>
      <c r="J196" s="28">
        <v>9</v>
      </c>
      <c r="K196" s="28">
        <v>6</v>
      </c>
      <c r="L196" s="80">
        <v>2018</v>
      </c>
      <c r="M196" s="27">
        <f t="shared" si="6"/>
        <v>43260</v>
      </c>
      <c r="N196" s="80" t="s">
        <v>10368</v>
      </c>
      <c r="O196" s="80" t="s">
        <v>5680</v>
      </c>
      <c r="P196" s="80">
        <v>17</v>
      </c>
      <c r="Q196" s="80" t="s">
        <v>105</v>
      </c>
      <c r="R196" s="80" t="s">
        <v>99</v>
      </c>
      <c r="S196" s="80">
        <v>0</v>
      </c>
      <c r="T196" s="80" t="s">
        <v>100</v>
      </c>
      <c r="U196" s="80" t="s">
        <v>101</v>
      </c>
      <c r="V196" s="80" t="s">
        <v>111</v>
      </c>
      <c r="W196" s="80" t="s">
        <v>107</v>
      </c>
      <c r="X196" s="80" t="s">
        <v>104</v>
      </c>
      <c r="Y196" s="80">
        <v>1</v>
      </c>
      <c r="Z196" s="79" t="str">
        <f t="shared" si="7"/>
        <v>SSS1</v>
      </c>
    </row>
    <row r="197" spans="1:26" ht="22.9" hidden="1" customHeight="1">
      <c r="A197" s="80" t="s">
        <v>24</v>
      </c>
      <c r="B197" s="80" t="s">
        <v>9</v>
      </c>
      <c r="C197" s="80" t="s">
        <v>10</v>
      </c>
      <c r="D197" s="29" t="s">
        <v>26</v>
      </c>
      <c r="E197" s="80">
        <v>2</v>
      </c>
      <c r="F197" s="80" t="s">
        <v>27</v>
      </c>
      <c r="G197" s="80" t="s">
        <v>28</v>
      </c>
      <c r="H197" s="80" t="s">
        <v>54</v>
      </c>
      <c r="I197" s="82">
        <v>43262</v>
      </c>
      <c r="J197" s="28">
        <v>11</v>
      </c>
      <c r="K197" s="28">
        <v>6</v>
      </c>
      <c r="L197" s="80">
        <v>2018</v>
      </c>
      <c r="M197" s="27">
        <f t="shared" si="6"/>
        <v>43262</v>
      </c>
      <c r="N197" s="80" t="s">
        <v>10367</v>
      </c>
      <c r="O197" s="80" t="s">
        <v>10366</v>
      </c>
      <c r="P197" s="80">
        <v>17</v>
      </c>
      <c r="Q197" s="80" t="s">
        <v>105</v>
      </c>
      <c r="R197" s="80" t="s">
        <v>99</v>
      </c>
      <c r="S197" s="80">
        <v>0</v>
      </c>
      <c r="T197" s="80" t="s">
        <v>100</v>
      </c>
      <c r="U197" s="80" t="s">
        <v>101</v>
      </c>
      <c r="V197" s="80" t="s">
        <v>102</v>
      </c>
      <c r="W197" s="80" t="s">
        <v>8848</v>
      </c>
      <c r="X197" s="80" t="s">
        <v>104</v>
      </c>
      <c r="Y197" s="80">
        <v>2</v>
      </c>
      <c r="Z197" s="79" t="str">
        <f t="shared" si="7"/>
        <v>SSS2</v>
      </c>
    </row>
    <row r="198" spans="1:26" ht="22.9" hidden="1" customHeight="1">
      <c r="A198" s="80" t="s">
        <v>24</v>
      </c>
      <c r="B198" s="80" t="s">
        <v>9</v>
      </c>
      <c r="C198" s="80" t="s">
        <v>10</v>
      </c>
      <c r="D198" s="29" t="s">
        <v>26</v>
      </c>
      <c r="E198" s="80">
        <v>2</v>
      </c>
      <c r="F198" s="80" t="s">
        <v>27</v>
      </c>
      <c r="G198" s="80" t="s">
        <v>28</v>
      </c>
      <c r="H198" s="80" t="s">
        <v>54</v>
      </c>
      <c r="I198" s="82">
        <v>43262</v>
      </c>
      <c r="J198" s="28">
        <v>11</v>
      </c>
      <c r="K198" s="28">
        <v>6</v>
      </c>
      <c r="L198" s="80">
        <v>2018</v>
      </c>
      <c r="M198" s="27">
        <f t="shared" si="6"/>
        <v>43262</v>
      </c>
      <c r="N198" s="80" t="s">
        <v>10365</v>
      </c>
      <c r="O198" s="80" t="s">
        <v>10364</v>
      </c>
      <c r="P198" s="80">
        <v>19</v>
      </c>
      <c r="Q198" s="80" t="s">
        <v>105</v>
      </c>
      <c r="R198" s="80" t="s">
        <v>99</v>
      </c>
      <c r="S198" s="80">
        <v>0</v>
      </c>
      <c r="T198" s="80" t="s">
        <v>100</v>
      </c>
      <c r="U198" s="80" t="s">
        <v>101</v>
      </c>
      <c r="V198" s="80" t="s">
        <v>102</v>
      </c>
      <c r="W198" s="80" t="s">
        <v>8848</v>
      </c>
      <c r="X198" s="80" t="s">
        <v>104</v>
      </c>
      <c r="Y198" s="80">
        <v>1</v>
      </c>
      <c r="Z198" s="79" t="str">
        <f t="shared" si="7"/>
        <v>SSS1</v>
      </c>
    </row>
    <row r="199" spans="1:26" ht="22.9" hidden="1" customHeight="1">
      <c r="A199" s="80" t="s">
        <v>24</v>
      </c>
      <c r="B199" s="80" t="s">
        <v>9</v>
      </c>
      <c r="C199" s="80" t="s">
        <v>10</v>
      </c>
      <c r="D199" s="29" t="s">
        <v>26</v>
      </c>
      <c r="E199" s="80">
        <v>2</v>
      </c>
      <c r="F199" s="80" t="s">
        <v>27</v>
      </c>
      <c r="G199" s="80" t="s">
        <v>28</v>
      </c>
      <c r="H199" s="80" t="s">
        <v>54</v>
      </c>
      <c r="I199" s="82">
        <v>43263</v>
      </c>
      <c r="J199" s="28">
        <v>12</v>
      </c>
      <c r="K199" s="28">
        <v>6</v>
      </c>
      <c r="L199" s="80">
        <v>2018</v>
      </c>
      <c r="M199" s="27">
        <f t="shared" si="6"/>
        <v>43263</v>
      </c>
      <c r="N199" s="80" t="s">
        <v>10363</v>
      </c>
      <c r="O199" s="80" t="s">
        <v>10362</v>
      </c>
      <c r="P199" s="80">
        <v>18</v>
      </c>
      <c r="Q199" s="80" t="s">
        <v>105</v>
      </c>
      <c r="R199" s="80" t="s">
        <v>99</v>
      </c>
      <c r="S199" s="80">
        <v>0</v>
      </c>
      <c r="T199" s="80" t="s">
        <v>100</v>
      </c>
      <c r="U199" s="80" t="s">
        <v>101</v>
      </c>
      <c r="V199" s="80" t="s">
        <v>102</v>
      </c>
      <c r="W199" s="80" t="s">
        <v>8848</v>
      </c>
      <c r="X199" s="80" t="s">
        <v>6077</v>
      </c>
      <c r="Z199" s="79" t="str">
        <f t="shared" si="7"/>
        <v>HIGHER</v>
      </c>
    </row>
    <row r="200" spans="1:26" ht="22.9" hidden="1" customHeight="1">
      <c r="A200" s="80" t="s">
        <v>24</v>
      </c>
      <c r="B200" s="80" t="s">
        <v>9</v>
      </c>
      <c r="C200" s="80" t="s">
        <v>10</v>
      </c>
      <c r="D200" s="29" t="s">
        <v>26</v>
      </c>
      <c r="E200" s="80">
        <v>2</v>
      </c>
      <c r="F200" s="80" t="s">
        <v>27</v>
      </c>
      <c r="G200" s="80" t="s">
        <v>28</v>
      </c>
      <c r="H200" s="80" t="s">
        <v>54</v>
      </c>
      <c r="I200" s="82">
        <v>43263</v>
      </c>
      <c r="J200" s="28">
        <v>12</v>
      </c>
      <c r="K200" s="28">
        <v>6</v>
      </c>
      <c r="L200" s="80">
        <v>2018</v>
      </c>
      <c r="M200" s="27">
        <f t="shared" si="6"/>
        <v>43263</v>
      </c>
      <c r="N200" s="80" t="s">
        <v>10361</v>
      </c>
      <c r="O200" s="80" t="s">
        <v>10360</v>
      </c>
      <c r="P200" s="80">
        <v>19</v>
      </c>
      <c r="Q200" s="80" t="s">
        <v>105</v>
      </c>
      <c r="R200" s="80" t="s">
        <v>99</v>
      </c>
      <c r="S200" s="80">
        <v>0</v>
      </c>
      <c r="T200" s="80" t="s">
        <v>113</v>
      </c>
      <c r="U200" s="80" t="s">
        <v>8996</v>
      </c>
      <c r="V200" s="80" t="s">
        <v>102</v>
      </c>
      <c r="W200" s="80" t="s">
        <v>8848</v>
      </c>
      <c r="X200" s="80" t="s">
        <v>6077</v>
      </c>
      <c r="Z200" s="79" t="str">
        <f t="shared" si="7"/>
        <v>HIGHER</v>
      </c>
    </row>
    <row r="201" spans="1:26" ht="22.9" hidden="1" customHeight="1">
      <c r="A201" s="80" t="s">
        <v>24</v>
      </c>
      <c r="B201" s="80" t="s">
        <v>9</v>
      </c>
      <c r="C201" s="80" t="s">
        <v>10</v>
      </c>
      <c r="D201" s="29" t="s">
        <v>26</v>
      </c>
      <c r="E201" s="80">
        <v>2</v>
      </c>
      <c r="F201" s="80" t="s">
        <v>27</v>
      </c>
      <c r="G201" s="80" t="s">
        <v>28</v>
      </c>
      <c r="H201" s="80" t="s">
        <v>54</v>
      </c>
      <c r="I201" s="82">
        <v>43263</v>
      </c>
      <c r="J201" s="28">
        <v>12</v>
      </c>
      <c r="K201" s="28">
        <v>6</v>
      </c>
      <c r="L201" s="80">
        <v>2018</v>
      </c>
      <c r="M201" s="27">
        <f t="shared" si="6"/>
        <v>43263</v>
      </c>
      <c r="N201" s="80" t="s">
        <v>10359</v>
      </c>
      <c r="O201" s="80" t="s">
        <v>10358</v>
      </c>
      <c r="P201" s="80">
        <v>16</v>
      </c>
      <c r="Q201" s="80" t="s">
        <v>105</v>
      </c>
      <c r="R201" s="80" t="s">
        <v>99</v>
      </c>
      <c r="S201" s="80">
        <v>0</v>
      </c>
      <c r="T201" s="80" t="s">
        <v>106</v>
      </c>
      <c r="U201" s="80" t="s">
        <v>101</v>
      </c>
      <c r="V201" s="80" t="s">
        <v>102</v>
      </c>
      <c r="W201" s="80" t="s">
        <v>107</v>
      </c>
      <c r="X201" s="80" t="s">
        <v>108</v>
      </c>
      <c r="Y201" s="80">
        <v>3</v>
      </c>
      <c r="Z201" s="79" t="str">
        <f t="shared" si="7"/>
        <v>JSS3</v>
      </c>
    </row>
    <row r="202" spans="1:26" ht="22.9" hidden="1" customHeight="1">
      <c r="A202" s="80" t="s">
        <v>24</v>
      </c>
      <c r="B202" s="80" t="s">
        <v>9</v>
      </c>
      <c r="C202" s="80" t="s">
        <v>10</v>
      </c>
      <c r="D202" s="29" t="s">
        <v>26</v>
      </c>
      <c r="E202" s="80">
        <v>2</v>
      </c>
      <c r="F202" s="80" t="s">
        <v>27</v>
      </c>
      <c r="G202" s="80" t="s">
        <v>28</v>
      </c>
      <c r="H202" s="80" t="s">
        <v>54</v>
      </c>
      <c r="I202" s="82">
        <v>43264</v>
      </c>
      <c r="J202" s="28">
        <v>13</v>
      </c>
      <c r="K202" s="28">
        <v>6</v>
      </c>
      <c r="L202" s="80">
        <v>2018</v>
      </c>
      <c r="M202" s="27">
        <f t="shared" si="6"/>
        <v>43264</v>
      </c>
      <c r="N202" s="80" t="s">
        <v>10357</v>
      </c>
      <c r="O202" s="80" t="s">
        <v>10356</v>
      </c>
      <c r="P202" s="80">
        <v>18</v>
      </c>
      <c r="Q202" s="80" t="s">
        <v>105</v>
      </c>
      <c r="R202" s="80" t="s">
        <v>99</v>
      </c>
      <c r="S202" s="80">
        <v>0</v>
      </c>
      <c r="T202" s="80" t="s">
        <v>106</v>
      </c>
      <c r="U202" s="80" t="s">
        <v>101</v>
      </c>
      <c r="V202" s="80" t="s">
        <v>102</v>
      </c>
      <c r="W202" s="80" t="s">
        <v>103</v>
      </c>
      <c r="X202" s="80" t="s">
        <v>6077</v>
      </c>
      <c r="Z202" s="79" t="str">
        <f t="shared" si="7"/>
        <v>HIGHER</v>
      </c>
    </row>
    <row r="203" spans="1:26" ht="22.9" hidden="1" customHeight="1">
      <c r="A203" s="80" t="s">
        <v>24</v>
      </c>
      <c r="B203" s="80" t="s">
        <v>9</v>
      </c>
      <c r="C203" s="80" t="s">
        <v>10</v>
      </c>
      <c r="D203" s="29" t="s">
        <v>26</v>
      </c>
      <c r="E203" s="80">
        <v>2</v>
      </c>
      <c r="F203" s="80" t="s">
        <v>27</v>
      </c>
      <c r="G203" s="80" t="s">
        <v>28</v>
      </c>
      <c r="H203" s="80" t="s">
        <v>54</v>
      </c>
      <c r="I203" s="82">
        <v>43264</v>
      </c>
      <c r="J203" s="28">
        <v>13</v>
      </c>
      <c r="K203" s="28">
        <v>6</v>
      </c>
      <c r="L203" s="80">
        <v>2018</v>
      </c>
      <c r="M203" s="27">
        <f t="shared" si="6"/>
        <v>43264</v>
      </c>
      <c r="N203" s="80" t="s">
        <v>6844</v>
      </c>
      <c r="O203" s="80" t="s">
        <v>10355</v>
      </c>
      <c r="P203" s="80">
        <v>16</v>
      </c>
      <c r="Q203" s="80" t="s">
        <v>105</v>
      </c>
      <c r="R203" s="80" t="s">
        <v>99</v>
      </c>
      <c r="S203" s="80">
        <v>0</v>
      </c>
      <c r="T203" s="80" t="s">
        <v>113</v>
      </c>
      <c r="U203" s="80" t="s">
        <v>8996</v>
      </c>
      <c r="V203" s="80" t="s">
        <v>102</v>
      </c>
      <c r="W203" s="80" t="s">
        <v>103</v>
      </c>
      <c r="X203" s="80" t="s">
        <v>104</v>
      </c>
      <c r="Y203" s="80">
        <v>3</v>
      </c>
      <c r="Z203" s="79" t="str">
        <f t="shared" si="7"/>
        <v>SSS3</v>
      </c>
    </row>
    <row r="204" spans="1:26" ht="22.9" hidden="1" customHeight="1">
      <c r="A204" s="80" t="s">
        <v>24</v>
      </c>
      <c r="B204" s="80" t="s">
        <v>9</v>
      </c>
      <c r="C204" s="80" t="s">
        <v>10</v>
      </c>
      <c r="D204" s="29" t="s">
        <v>26</v>
      </c>
      <c r="E204" s="80">
        <v>2</v>
      </c>
      <c r="F204" s="80" t="s">
        <v>27</v>
      </c>
      <c r="G204" s="80" t="s">
        <v>28</v>
      </c>
      <c r="H204" s="80" t="s">
        <v>54</v>
      </c>
      <c r="I204" s="82">
        <v>43264</v>
      </c>
      <c r="J204" s="28">
        <v>13</v>
      </c>
      <c r="K204" s="28">
        <v>6</v>
      </c>
      <c r="L204" s="80">
        <v>2018</v>
      </c>
      <c r="M204" s="27">
        <f t="shared" si="6"/>
        <v>43264</v>
      </c>
      <c r="N204" s="80" t="s">
        <v>10354</v>
      </c>
      <c r="O204" s="80" t="s">
        <v>10353</v>
      </c>
      <c r="P204" s="80">
        <v>18</v>
      </c>
      <c r="Q204" s="80" t="s">
        <v>105</v>
      </c>
      <c r="R204" s="80" t="s">
        <v>99</v>
      </c>
      <c r="S204" s="80">
        <v>0</v>
      </c>
      <c r="T204" s="80" t="s">
        <v>106</v>
      </c>
      <c r="U204" s="80" t="s">
        <v>101</v>
      </c>
      <c r="V204" s="80" t="s">
        <v>102</v>
      </c>
      <c r="W204" s="80" t="s">
        <v>107</v>
      </c>
      <c r="X204" s="80" t="s">
        <v>6077</v>
      </c>
      <c r="Z204" s="79" t="str">
        <f t="shared" si="7"/>
        <v>HIGHER</v>
      </c>
    </row>
    <row r="205" spans="1:26" ht="22.9" hidden="1" customHeight="1">
      <c r="A205" s="80" t="s">
        <v>24</v>
      </c>
      <c r="B205" s="80" t="s">
        <v>9</v>
      </c>
      <c r="C205" s="80" t="s">
        <v>10</v>
      </c>
      <c r="D205" s="29" t="s">
        <v>26</v>
      </c>
      <c r="E205" s="80">
        <v>2</v>
      </c>
      <c r="F205" s="80" t="s">
        <v>27</v>
      </c>
      <c r="G205" s="80" t="s">
        <v>28</v>
      </c>
      <c r="H205" s="80" t="s">
        <v>54</v>
      </c>
      <c r="I205" s="82">
        <v>43265</v>
      </c>
      <c r="J205" s="28">
        <v>14</v>
      </c>
      <c r="K205" s="28">
        <v>6</v>
      </c>
      <c r="L205" s="80">
        <v>2018</v>
      </c>
      <c r="M205" s="27">
        <f t="shared" si="6"/>
        <v>43265</v>
      </c>
      <c r="N205" s="80" t="s">
        <v>10352</v>
      </c>
      <c r="O205" s="80" t="s">
        <v>10351</v>
      </c>
      <c r="P205" s="80">
        <v>18</v>
      </c>
      <c r="Q205" s="80" t="s">
        <v>105</v>
      </c>
      <c r="R205" s="80" t="s">
        <v>99</v>
      </c>
      <c r="S205" s="80">
        <v>0</v>
      </c>
      <c r="T205" s="80" t="s">
        <v>100</v>
      </c>
      <c r="U205" s="80" t="s">
        <v>101</v>
      </c>
      <c r="V205" s="80" t="s">
        <v>102</v>
      </c>
      <c r="W205" s="80" t="s">
        <v>8848</v>
      </c>
      <c r="X205" s="80" t="s">
        <v>104</v>
      </c>
      <c r="Y205" s="80">
        <v>2</v>
      </c>
      <c r="Z205" s="79" t="str">
        <f t="shared" si="7"/>
        <v>SSS2</v>
      </c>
    </row>
    <row r="206" spans="1:26" ht="22.9" hidden="1" customHeight="1">
      <c r="A206" s="80" t="s">
        <v>24</v>
      </c>
      <c r="B206" s="80" t="s">
        <v>9</v>
      </c>
      <c r="C206" s="80" t="s">
        <v>10</v>
      </c>
      <c r="D206" s="29" t="s">
        <v>26</v>
      </c>
      <c r="E206" s="80">
        <v>2</v>
      </c>
      <c r="F206" s="80" t="s">
        <v>27</v>
      </c>
      <c r="G206" s="80" t="s">
        <v>28</v>
      </c>
      <c r="H206" s="80" t="s">
        <v>54</v>
      </c>
      <c r="I206" s="82">
        <v>43265</v>
      </c>
      <c r="J206" s="28">
        <v>14</v>
      </c>
      <c r="K206" s="28">
        <v>6</v>
      </c>
      <c r="L206" s="80">
        <v>2018</v>
      </c>
      <c r="M206" s="27">
        <f t="shared" si="6"/>
        <v>43265</v>
      </c>
      <c r="N206" s="80" t="s">
        <v>10350</v>
      </c>
      <c r="O206" s="80" t="s">
        <v>10349</v>
      </c>
      <c r="P206" s="80">
        <v>16</v>
      </c>
      <c r="Q206" s="80" t="s">
        <v>105</v>
      </c>
      <c r="R206" s="80" t="s">
        <v>99</v>
      </c>
      <c r="S206" s="80">
        <v>0</v>
      </c>
      <c r="T206" s="80" t="s">
        <v>113</v>
      </c>
      <c r="U206" s="80" t="s">
        <v>9478</v>
      </c>
      <c r="V206" s="80" t="s">
        <v>102</v>
      </c>
      <c r="W206" s="80" t="s">
        <v>107</v>
      </c>
      <c r="X206" s="80" t="s">
        <v>108</v>
      </c>
      <c r="Y206" s="80">
        <v>3</v>
      </c>
      <c r="Z206" s="79" t="str">
        <f t="shared" si="7"/>
        <v>JSS3</v>
      </c>
    </row>
    <row r="207" spans="1:26" ht="22.9" hidden="1" customHeight="1">
      <c r="A207" s="80" t="s">
        <v>24</v>
      </c>
      <c r="B207" s="80" t="s">
        <v>9</v>
      </c>
      <c r="C207" s="80" t="s">
        <v>10</v>
      </c>
      <c r="D207" s="29" t="s">
        <v>26</v>
      </c>
      <c r="E207" s="80">
        <v>2</v>
      </c>
      <c r="F207" s="80" t="s">
        <v>27</v>
      </c>
      <c r="G207" s="80" t="s">
        <v>28</v>
      </c>
      <c r="H207" s="80" t="s">
        <v>54</v>
      </c>
      <c r="I207" s="82">
        <v>43265</v>
      </c>
      <c r="J207" s="28">
        <v>14</v>
      </c>
      <c r="K207" s="28">
        <v>6</v>
      </c>
      <c r="L207" s="80">
        <v>2018</v>
      </c>
      <c r="M207" s="27">
        <f t="shared" si="6"/>
        <v>43265</v>
      </c>
      <c r="N207" s="80" t="s">
        <v>10348</v>
      </c>
      <c r="O207" s="80" t="s">
        <v>5741</v>
      </c>
      <c r="P207" s="80">
        <v>17</v>
      </c>
      <c r="Q207" s="80" t="s">
        <v>105</v>
      </c>
      <c r="R207" s="80" t="s">
        <v>99</v>
      </c>
      <c r="S207" s="80">
        <v>0</v>
      </c>
      <c r="T207" s="80" t="s">
        <v>100</v>
      </c>
      <c r="U207" s="80" t="s">
        <v>101</v>
      </c>
      <c r="V207" s="80" t="s">
        <v>102</v>
      </c>
      <c r="W207" s="80" t="s">
        <v>8848</v>
      </c>
      <c r="X207" s="80" t="s">
        <v>104</v>
      </c>
      <c r="Y207" s="80">
        <v>1</v>
      </c>
      <c r="Z207" s="79" t="str">
        <f t="shared" si="7"/>
        <v>SSS1</v>
      </c>
    </row>
    <row r="208" spans="1:26" ht="22.9" hidden="1" customHeight="1">
      <c r="A208" s="80" t="s">
        <v>24</v>
      </c>
      <c r="B208" s="80" t="s">
        <v>9</v>
      </c>
      <c r="C208" s="80" t="s">
        <v>10</v>
      </c>
      <c r="D208" s="29" t="s">
        <v>26</v>
      </c>
      <c r="E208" s="80">
        <v>2</v>
      </c>
      <c r="F208" s="80" t="s">
        <v>27</v>
      </c>
      <c r="G208" s="80" t="s">
        <v>28</v>
      </c>
      <c r="H208" s="80" t="s">
        <v>54</v>
      </c>
      <c r="I208" s="82">
        <v>43265</v>
      </c>
      <c r="J208" s="28">
        <v>14</v>
      </c>
      <c r="K208" s="28">
        <v>6</v>
      </c>
      <c r="L208" s="80">
        <v>2018</v>
      </c>
      <c r="M208" s="27">
        <f t="shared" si="6"/>
        <v>43265</v>
      </c>
      <c r="N208" s="80" t="s">
        <v>10347</v>
      </c>
      <c r="O208" s="80" t="s">
        <v>10346</v>
      </c>
      <c r="P208" s="80">
        <v>18</v>
      </c>
      <c r="Q208" s="80" t="s">
        <v>105</v>
      </c>
      <c r="R208" s="80" t="s">
        <v>99</v>
      </c>
      <c r="S208" s="80">
        <v>0</v>
      </c>
      <c r="T208" s="80" t="s">
        <v>100</v>
      </c>
      <c r="U208" s="80" t="s">
        <v>101</v>
      </c>
      <c r="V208" s="80" t="s">
        <v>102</v>
      </c>
      <c r="W208" s="80" t="s">
        <v>8848</v>
      </c>
      <c r="X208" s="80" t="s">
        <v>104</v>
      </c>
      <c r="Y208" s="80">
        <v>3</v>
      </c>
      <c r="Z208" s="79" t="str">
        <f t="shared" si="7"/>
        <v>SSS3</v>
      </c>
    </row>
    <row r="209" spans="1:26" ht="22.9" hidden="1" customHeight="1">
      <c r="A209" s="80" t="s">
        <v>24</v>
      </c>
      <c r="B209" s="80" t="s">
        <v>9</v>
      </c>
      <c r="C209" s="80" t="s">
        <v>10</v>
      </c>
      <c r="D209" s="29" t="s">
        <v>26</v>
      </c>
      <c r="E209" s="80">
        <v>2</v>
      </c>
      <c r="F209" s="80" t="s">
        <v>27</v>
      </c>
      <c r="G209" s="80" t="s">
        <v>28</v>
      </c>
      <c r="H209" s="80" t="s">
        <v>54</v>
      </c>
      <c r="I209" s="82">
        <v>43265</v>
      </c>
      <c r="J209" s="28">
        <v>14</v>
      </c>
      <c r="K209" s="28">
        <v>6</v>
      </c>
      <c r="L209" s="80">
        <v>2018</v>
      </c>
      <c r="M209" s="27">
        <f t="shared" si="6"/>
        <v>43265</v>
      </c>
      <c r="N209" s="80" t="s">
        <v>10345</v>
      </c>
      <c r="O209" s="80" t="s">
        <v>10344</v>
      </c>
      <c r="P209" s="80">
        <v>19</v>
      </c>
      <c r="Q209" s="80" t="s">
        <v>105</v>
      </c>
      <c r="R209" s="80" t="s">
        <v>99</v>
      </c>
      <c r="S209" s="80">
        <v>0</v>
      </c>
      <c r="T209" s="80" t="s">
        <v>106</v>
      </c>
      <c r="U209" s="80" t="s">
        <v>101</v>
      </c>
      <c r="V209" s="80" t="s">
        <v>102</v>
      </c>
      <c r="W209" s="80" t="s">
        <v>103</v>
      </c>
      <c r="X209" s="80" t="s">
        <v>6077</v>
      </c>
      <c r="Z209" s="79" t="str">
        <f t="shared" si="7"/>
        <v>HIGHER</v>
      </c>
    </row>
    <row r="210" spans="1:26" ht="22.9" hidden="1" customHeight="1">
      <c r="A210" s="80" t="s">
        <v>24</v>
      </c>
      <c r="B210" s="80" t="s">
        <v>9</v>
      </c>
      <c r="C210" s="80" t="s">
        <v>10</v>
      </c>
      <c r="D210" s="29" t="s">
        <v>26</v>
      </c>
      <c r="E210" s="80">
        <v>2</v>
      </c>
      <c r="F210" s="80" t="s">
        <v>32</v>
      </c>
      <c r="G210" s="80" t="s">
        <v>33</v>
      </c>
      <c r="H210" s="80" t="s">
        <v>54</v>
      </c>
      <c r="I210" s="82">
        <v>43262</v>
      </c>
      <c r="J210" s="28">
        <v>11</v>
      </c>
      <c r="K210" s="28">
        <v>6</v>
      </c>
      <c r="L210" s="80">
        <v>2018</v>
      </c>
      <c r="M210" s="27">
        <f t="shared" si="6"/>
        <v>43262</v>
      </c>
      <c r="N210" s="80" t="s">
        <v>10343</v>
      </c>
      <c r="O210" s="80" t="s">
        <v>10342</v>
      </c>
      <c r="P210" s="80">
        <v>19</v>
      </c>
      <c r="Q210" s="80" t="s">
        <v>105</v>
      </c>
      <c r="R210" s="80" t="s">
        <v>99</v>
      </c>
      <c r="S210" s="80">
        <v>0</v>
      </c>
      <c r="T210" s="80" t="s">
        <v>100</v>
      </c>
      <c r="U210" s="80" t="s">
        <v>101</v>
      </c>
      <c r="V210" s="80" t="s">
        <v>102</v>
      </c>
      <c r="W210" s="80" t="s">
        <v>8848</v>
      </c>
      <c r="X210" s="80" t="s">
        <v>6077</v>
      </c>
      <c r="Z210" s="79" t="str">
        <f t="shared" si="7"/>
        <v>HIGHER</v>
      </c>
    </row>
    <row r="211" spans="1:26" ht="22.9" hidden="1" customHeight="1">
      <c r="A211" s="80" t="s">
        <v>24</v>
      </c>
      <c r="B211" s="80" t="s">
        <v>9</v>
      </c>
      <c r="C211" s="80" t="s">
        <v>10</v>
      </c>
      <c r="D211" s="29" t="s">
        <v>26</v>
      </c>
      <c r="E211" s="80">
        <v>2</v>
      </c>
      <c r="F211" s="80" t="s">
        <v>32</v>
      </c>
      <c r="G211" s="80" t="s">
        <v>33</v>
      </c>
      <c r="H211" s="80" t="s">
        <v>54</v>
      </c>
      <c r="I211" s="82">
        <v>43263</v>
      </c>
      <c r="J211" s="28">
        <v>12</v>
      </c>
      <c r="K211" s="28">
        <v>6</v>
      </c>
      <c r="L211" s="80">
        <v>2018</v>
      </c>
      <c r="M211" s="27">
        <f t="shared" si="6"/>
        <v>43263</v>
      </c>
      <c r="N211" s="80" t="s">
        <v>10341</v>
      </c>
      <c r="O211" s="80" t="s">
        <v>10340</v>
      </c>
      <c r="P211" s="80">
        <v>19</v>
      </c>
      <c r="Q211" s="81" t="s">
        <v>10339</v>
      </c>
      <c r="R211" s="80" t="s">
        <v>99</v>
      </c>
      <c r="S211" s="80">
        <v>0</v>
      </c>
      <c r="T211" s="80" t="s">
        <v>100</v>
      </c>
      <c r="U211" s="80" t="s">
        <v>101</v>
      </c>
      <c r="V211" s="80" t="s">
        <v>102</v>
      </c>
      <c r="W211" s="80" t="s">
        <v>8848</v>
      </c>
      <c r="X211" s="80" t="s">
        <v>6077</v>
      </c>
      <c r="Z211" s="79" t="str">
        <f t="shared" si="7"/>
        <v>HIGHER</v>
      </c>
    </row>
    <row r="212" spans="1:26" ht="22.9" hidden="1" customHeight="1">
      <c r="A212" s="80" t="s">
        <v>24</v>
      </c>
      <c r="B212" s="80" t="s">
        <v>9</v>
      </c>
      <c r="C212" s="80" t="s">
        <v>10</v>
      </c>
      <c r="D212" s="29" t="s">
        <v>26</v>
      </c>
      <c r="E212" s="80">
        <v>2</v>
      </c>
      <c r="F212" s="80" t="s">
        <v>32</v>
      </c>
      <c r="G212" s="80" t="s">
        <v>33</v>
      </c>
      <c r="H212" s="80" t="s">
        <v>54</v>
      </c>
      <c r="I212" s="82">
        <v>43263</v>
      </c>
      <c r="J212" s="28">
        <v>12</v>
      </c>
      <c r="K212" s="28">
        <v>6</v>
      </c>
      <c r="L212" s="80">
        <v>2018</v>
      </c>
      <c r="M212" s="27">
        <f t="shared" si="6"/>
        <v>43263</v>
      </c>
      <c r="N212" s="80" t="s">
        <v>10338</v>
      </c>
      <c r="O212" s="80" t="s">
        <v>10337</v>
      </c>
      <c r="P212" s="80">
        <v>19</v>
      </c>
      <c r="Q212" s="81" t="s">
        <v>10336</v>
      </c>
      <c r="R212" s="80" t="s">
        <v>99</v>
      </c>
      <c r="S212" s="80">
        <v>0</v>
      </c>
      <c r="T212" s="80" t="s">
        <v>106</v>
      </c>
      <c r="U212" s="80" t="s">
        <v>101</v>
      </c>
      <c r="V212" s="80" t="s">
        <v>102</v>
      </c>
      <c r="W212" s="80" t="s">
        <v>107</v>
      </c>
      <c r="X212" s="80" t="s">
        <v>104</v>
      </c>
      <c r="Y212" s="80">
        <v>3</v>
      </c>
      <c r="Z212" s="79" t="str">
        <f t="shared" si="7"/>
        <v>SSS3</v>
      </c>
    </row>
    <row r="213" spans="1:26" ht="22.9" hidden="1" customHeight="1">
      <c r="A213" s="80" t="s">
        <v>24</v>
      </c>
      <c r="B213" s="80" t="s">
        <v>9</v>
      </c>
      <c r="C213" s="80" t="s">
        <v>10</v>
      </c>
      <c r="D213" s="29" t="s">
        <v>26</v>
      </c>
      <c r="E213" s="80">
        <v>2</v>
      </c>
      <c r="F213" s="80" t="s">
        <v>32</v>
      </c>
      <c r="G213" s="80" t="s">
        <v>33</v>
      </c>
      <c r="H213" s="80" t="s">
        <v>54</v>
      </c>
      <c r="I213" s="82">
        <v>43263</v>
      </c>
      <c r="J213" s="28">
        <v>12</v>
      </c>
      <c r="K213" s="28">
        <v>6</v>
      </c>
      <c r="L213" s="80">
        <v>2018</v>
      </c>
      <c r="M213" s="27">
        <f t="shared" si="6"/>
        <v>43263</v>
      </c>
      <c r="N213" s="80" t="s">
        <v>5733</v>
      </c>
      <c r="O213" s="80" t="s">
        <v>10335</v>
      </c>
      <c r="P213" s="80">
        <v>19</v>
      </c>
      <c r="Q213" s="81" t="s">
        <v>10334</v>
      </c>
      <c r="R213" s="80" t="s">
        <v>99</v>
      </c>
      <c r="S213" s="80">
        <v>0</v>
      </c>
      <c r="T213" s="80" t="s">
        <v>100</v>
      </c>
      <c r="U213" s="80" t="s">
        <v>101</v>
      </c>
      <c r="V213" s="80" t="s">
        <v>102</v>
      </c>
      <c r="W213" s="80" t="s">
        <v>103</v>
      </c>
      <c r="X213" s="80" t="s">
        <v>104</v>
      </c>
      <c r="Y213" s="80">
        <v>3</v>
      </c>
      <c r="Z213" s="79" t="str">
        <f t="shared" si="7"/>
        <v>SSS3</v>
      </c>
    </row>
    <row r="214" spans="1:26" ht="22.9" hidden="1" customHeight="1">
      <c r="A214" s="80" t="s">
        <v>24</v>
      </c>
      <c r="B214" s="80" t="s">
        <v>9</v>
      </c>
      <c r="C214" s="80" t="s">
        <v>10</v>
      </c>
      <c r="D214" s="29" t="s">
        <v>26</v>
      </c>
      <c r="E214" s="80">
        <v>2</v>
      </c>
      <c r="F214" s="80" t="s">
        <v>32</v>
      </c>
      <c r="G214" s="80" t="s">
        <v>33</v>
      </c>
      <c r="H214" s="80" t="s">
        <v>54</v>
      </c>
      <c r="I214" s="82">
        <v>43263</v>
      </c>
      <c r="J214" s="28">
        <v>12</v>
      </c>
      <c r="K214" s="28">
        <v>6</v>
      </c>
      <c r="L214" s="80">
        <v>2018</v>
      </c>
      <c r="M214" s="27">
        <f t="shared" si="6"/>
        <v>43263</v>
      </c>
      <c r="N214" s="80" t="s">
        <v>10333</v>
      </c>
      <c r="O214" s="80" t="s">
        <v>10332</v>
      </c>
      <c r="P214" s="80">
        <v>19</v>
      </c>
      <c r="Q214" s="80" t="s">
        <v>105</v>
      </c>
      <c r="R214" s="80" t="s">
        <v>121</v>
      </c>
      <c r="S214" s="80">
        <v>1</v>
      </c>
      <c r="T214" s="80" t="s">
        <v>100</v>
      </c>
      <c r="U214" s="80" t="s">
        <v>101</v>
      </c>
      <c r="V214" s="80" t="s">
        <v>102</v>
      </c>
      <c r="W214" s="80" t="s">
        <v>8848</v>
      </c>
      <c r="X214" s="80" t="s">
        <v>104</v>
      </c>
      <c r="Y214" s="80">
        <v>1</v>
      </c>
      <c r="Z214" s="79" t="str">
        <f t="shared" si="7"/>
        <v>SSS1</v>
      </c>
    </row>
    <row r="215" spans="1:26" ht="22.9" hidden="1" customHeight="1">
      <c r="A215" s="80" t="s">
        <v>24</v>
      </c>
      <c r="B215" s="80" t="s">
        <v>9</v>
      </c>
      <c r="C215" s="80" t="s">
        <v>10</v>
      </c>
      <c r="D215" s="29" t="s">
        <v>26</v>
      </c>
      <c r="E215" s="80">
        <v>2</v>
      </c>
      <c r="F215" s="80" t="s">
        <v>32</v>
      </c>
      <c r="G215" s="80" t="s">
        <v>33</v>
      </c>
      <c r="H215" s="80" t="s">
        <v>54</v>
      </c>
      <c r="I215" s="82">
        <v>43263</v>
      </c>
      <c r="J215" s="28">
        <v>12</v>
      </c>
      <c r="K215" s="28">
        <v>6</v>
      </c>
      <c r="L215" s="80">
        <v>2018</v>
      </c>
      <c r="M215" s="27">
        <f t="shared" si="6"/>
        <v>43263</v>
      </c>
      <c r="N215" s="80" t="s">
        <v>10331</v>
      </c>
      <c r="O215" s="80" t="s">
        <v>10330</v>
      </c>
      <c r="P215" s="80">
        <v>19</v>
      </c>
      <c r="Q215" s="81" t="s">
        <v>10329</v>
      </c>
      <c r="R215" s="80" t="s">
        <v>99</v>
      </c>
      <c r="S215" s="80">
        <v>0</v>
      </c>
      <c r="T215" s="80" t="s">
        <v>100</v>
      </c>
      <c r="U215" s="80" t="s">
        <v>101</v>
      </c>
      <c r="V215" s="80" t="s">
        <v>102</v>
      </c>
      <c r="W215" s="80" t="s">
        <v>8848</v>
      </c>
      <c r="X215" s="80" t="s">
        <v>6077</v>
      </c>
      <c r="Z215" s="79" t="str">
        <f t="shared" si="7"/>
        <v>HIGHER</v>
      </c>
    </row>
    <row r="216" spans="1:26" ht="22.9" hidden="1" customHeight="1">
      <c r="A216" s="80" t="s">
        <v>24</v>
      </c>
      <c r="B216" s="80" t="s">
        <v>9</v>
      </c>
      <c r="C216" s="80" t="s">
        <v>10</v>
      </c>
      <c r="D216" s="29" t="s">
        <v>26</v>
      </c>
      <c r="E216" s="80">
        <v>2</v>
      </c>
      <c r="F216" s="80" t="s">
        <v>32</v>
      </c>
      <c r="G216" s="80" t="s">
        <v>33</v>
      </c>
      <c r="H216" s="80" t="s">
        <v>54</v>
      </c>
      <c r="I216" s="82">
        <v>43264</v>
      </c>
      <c r="J216" s="28">
        <v>13</v>
      </c>
      <c r="K216" s="28">
        <v>6</v>
      </c>
      <c r="L216" s="80">
        <v>2018</v>
      </c>
      <c r="M216" s="27">
        <f t="shared" si="6"/>
        <v>43264</v>
      </c>
      <c r="N216" s="80" t="s">
        <v>10328</v>
      </c>
      <c r="O216" s="80" t="s">
        <v>10327</v>
      </c>
      <c r="P216" s="80">
        <v>18</v>
      </c>
      <c r="Q216" s="80" t="s">
        <v>105</v>
      </c>
      <c r="R216" s="80" t="s">
        <v>99</v>
      </c>
      <c r="S216" s="80">
        <v>0</v>
      </c>
      <c r="T216" s="80" t="s">
        <v>113</v>
      </c>
      <c r="U216" s="80" t="s">
        <v>6372</v>
      </c>
      <c r="V216" s="80" t="s">
        <v>102</v>
      </c>
      <c r="W216" s="80" t="s">
        <v>103</v>
      </c>
      <c r="X216" s="80" t="s">
        <v>6077</v>
      </c>
      <c r="Z216" s="79" t="str">
        <f t="shared" si="7"/>
        <v>HIGHER</v>
      </c>
    </row>
    <row r="217" spans="1:26" ht="22.9" hidden="1" customHeight="1">
      <c r="A217" s="80" t="s">
        <v>24</v>
      </c>
      <c r="B217" s="80" t="s">
        <v>9</v>
      </c>
      <c r="C217" s="80" t="s">
        <v>10</v>
      </c>
      <c r="D217" s="29" t="s">
        <v>26</v>
      </c>
      <c r="E217" s="80">
        <v>2</v>
      </c>
      <c r="F217" s="80" t="s">
        <v>32</v>
      </c>
      <c r="G217" s="80" t="s">
        <v>33</v>
      </c>
      <c r="H217" s="80" t="s">
        <v>54</v>
      </c>
      <c r="I217" s="82">
        <v>43265</v>
      </c>
      <c r="J217" s="28">
        <v>14</v>
      </c>
      <c r="K217" s="28">
        <v>6</v>
      </c>
      <c r="L217" s="80">
        <v>2018</v>
      </c>
      <c r="M217" s="27">
        <f t="shared" si="6"/>
        <v>43265</v>
      </c>
      <c r="N217" s="80" t="s">
        <v>10326</v>
      </c>
      <c r="O217" s="80" t="s">
        <v>10325</v>
      </c>
      <c r="P217" s="80">
        <v>19</v>
      </c>
      <c r="Q217" s="80" t="s">
        <v>105</v>
      </c>
      <c r="R217" s="80" t="s">
        <v>99</v>
      </c>
      <c r="S217" s="80">
        <v>0</v>
      </c>
      <c r="T217" s="80" t="s">
        <v>100</v>
      </c>
      <c r="U217" s="80" t="s">
        <v>101</v>
      </c>
      <c r="V217" s="80" t="s">
        <v>102</v>
      </c>
      <c r="W217" s="80" t="s">
        <v>103</v>
      </c>
      <c r="X217" s="80" t="s">
        <v>104</v>
      </c>
      <c r="Y217" s="80">
        <v>3</v>
      </c>
      <c r="Z217" s="79" t="str">
        <f t="shared" si="7"/>
        <v>SSS3</v>
      </c>
    </row>
    <row r="218" spans="1:26" ht="22.9" hidden="1" customHeight="1">
      <c r="A218" s="80" t="s">
        <v>24</v>
      </c>
      <c r="B218" s="80" t="s">
        <v>9</v>
      </c>
      <c r="C218" s="80" t="s">
        <v>10</v>
      </c>
      <c r="D218" s="29" t="s">
        <v>26</v>
      </c>
      <c r="E218" s="80">
        <v>2</v>
      </c>
      <c r="F218" s="80" t="s">
        <v>32</v>
      </c>
      <c r="G218" s="80" t="s">
        <v>33</v>
      </c>
      <c r="H218" s="80" t="s">
        <v>54</v>
      </c>
      <c r="I218" s="82">
        <v>43265</v>
      </c>
      <c r="J218" s="28">
        <v>14</v>
      </c>
      <c r="K218" s="28">
        <v>6</v>
      </c>
      <c r="L218" s="80">
        <v>2018</v>
      </c>
      <c r="M218" s="27">
        <f t="shared" si="6"/>
        <v>43265</v>
      </c>
      <c r="N218" s="80" t="s">
        <v>10324</v>
      </c>
      <c r="O218" s="80" t="s">
        <v>10323</v>
      </c>
      <c r="P218" s="80">
        <v>19</v>
      </c>
      <c r="Q218" s="80" t="s">
        <v>105</v>
      </c>
      <c r="R218" s="80" t="s">
        <v>99</v>
      </c>
      <c r="S218" s="80">
        <v>0</v>
      </c>
      <c r="T218" s="80" t="s">
        <v>100</v>
      </c>
      <c r="U218" s="80" t="s">
        <v>101</v>
      </c>
      <c r="V218" s="80" t="s">
        <v>102</v>
      </c>
      <c r="W218" s="80" t="s">
        <v>8848</v>
      </c>
      <c r="X218" s="80" t="s">
        <v>104</v>
      </c>
      <c r="Y218" s="80">
        <v>2</v>
      </c>
      <c r="Z218" s="79" t="str">
        <f t="shared" si="7"/>
        <v>SSS2</v>
      </c>
    </row>
    <row r="219" spans="1:26" ht="22.9" hidden="1" customHeight="1">
      <c r="A219" s="80" t="s">
        <v>24</v>
      </c>
      <c r="B219" s="80" t="s">
        <v>9</v>
      </c>
      <c r="C219" s="80" t="s">
        <v>10</v>
      </c>
      <c r="D219" s="29" t="s">
        <v>26</v>
      </c>
      <c r="E219" s="80">
        <v>2</v>
      </c>
      <c r="F219" s="80" t="s">
        <v>32</v>
      </c>
      <c r="G219" s="80" t="s">
        <v>33</v>
      </c>
      <c r="H219" s="80" t="s">
        <v>54</v>
      </c>
      <c r="I219" s="82">
        <v>43265</v>
      </c>
      <c r="J219" s="28">
        <v>14</v>
      </c>
      <c r="K219" s="28">
        <v>6</v>
      </c>
      <c r="L219" s="80">
        <v>2018</v>
      </c>
      <c r="M219" s="27">
        <f t="shared" si="6"/>
        <v>43265</v>
      </c>
      <c r="N219" s="80" t="s">
        <v>10322</v>
      </c>
      <c r="O219" s="80" t="s">
        <v>10321</v>
      </c>
      <c r="P219" s="80">
        <v>18</v>
      </c>
      <c r="Q219" s="80" t="s">
        <v>105</v>
      </c>
      <c r="R219" s="80" t="s">
        <v>99</v>
      </c>
      <c r="S219" s="80">
        <v>0</v>
      </c>
      <c r="T219" s="80" t="s">
        <v>100</v>
      </c>
      <c r="U219" s="80" t="s">
        <v>101</v>
      </c>
      <c r="V219" s="80" t="s">
        <v>102</v>
      </c>
      <c r="W219" s="80" t="s">
        <v>8848</v>
      </c>
      <c r="X219" s="80" t="s">
        <v>104</v>
      </c>
      <c r="Y219" s="80">
        <v>1</v>
      </c>
      <c r="Z219" s="79" t="str">
        <f t="shared" si="7"/>
        <v>SSS1</v>
      </c>
    </row>
    <row r="220" spans="1:26" ht="22.9" hidden="1" customHeight="1">
      <c r="A220" s="80" t="s">
        <v>24</v>
      </c>
      <c r="B220" s="80" t="s">
        <v>9</v>
      </c>
      <c r="C220" s="80" t="s">
        <v>10</v>
      </c>
      <c r="D220" s="29" t="s">
        <v>26</v>
      </c>
      <c r="E220" s="80">
        <v>2</v>
      </c>
      <c r="F220" s="80" t="s">
        <v>32</v>
      </c>
      <c r="G220" s="80" t="s">
        <v>33</v>
      </c>
      <c r="H220" s="80" t="s">
        <v>54</v>
      </c>
      <c r="I220" s="82">
        <v>43265</v>
      </c>
      <c r="J220" s="28">
        <v>14</v>
      </c>
      <c r="K220" s="28">
        <v>6</v>
      </c>
      <c r="L220" s="80">
        <v>2018</v>
      </c>
      <c r="M220" s="27">
        <f t="shared" si="6"/>
        <v>43265</v>
      </c>
      <c r="N220" s="80" t="s">
        <v>10320</v>
      </c>
      <c r="O220" s="80" t="s">
        <v>10319</v>
      </c>
      <c r="P220" s="80">
        <v>18</v>
      </c>
      <c r="Q220" s="80" t="s">
        <v>105</v>
      </c>
      <c r="R220" s="80" t="s">
        <v>99</v>
      </c>
      <c r="S220" s="80">
        <v>0</v>
      </c>
      <c r="T220" s="80" t="s">
        <v>100</v>
      </c>
      <c r="U220" s="80" t="s">
        <v>101</v>
      </c>
      <c r="V220" s="80" t="s">
        <v>102</v>
      </c>
      <c r="W220" s="80" t="s">
        <v>8848</v>
      </c>
      <c r="X220" s="80" t="s">
        <v>108</v>
      </c>
      <c r="Y220" s="80">
        <v>3</v>
      </c>
      <c r="Z220" s="79" t="str">
        <f t="shared" si="7"/>
        <v>JSS3</v>
      </c>
    </row>
    <row r="221" spans="1:26" ht="22.9" hidden="1" customHeight="1">
      <c r="A221" s="80" t="s">
        <v>24</v>
      </c>
      <c r="B221" s="80" t="s">
        <v>9</v>
      </c>
      <c r="C221" s="80" t="s">
        <v>10</v>
      </c>
      <c r="D221" s="29" t="s">
        <v>26</v>
      </c>
      <c r="E221" s="80">
        <v>2</v>
      </c>
      <c r="F221" s="80" t="s">
        <v>32</v>
      </c>
      <c r="G221" s="80" t="s">
        <v>33</v>
      </c>
      <c r="H221" s="80" t="s">
        <v>54</v>
      </c>
      <c r="I221" s="82">
        <v>43265</v>
      </c>
      <c r="J221" s="80">
        <v>14</v>
      </c>
      <c r="K221" s="80">
        <v>6</v>
      </c>
      <c r="L221" s="80">
        <v>2018</v>
      </c>
      <c r="M221" s="27">
        <f t="shared" si="6"/>
        <v>43265</v>
      </c>
      <c r="N221" s="80" t="s">
        <v>10318</v>
      </c>
      <c r="O221" s="80" t="s">
        <v>10317</v>
      </c>
      <c r="P221" s="80">
        <v>18</v>
      </c>
      <c r="Q221" s="80" t="s">
        <v>105</v>
      </c>
      <c r="R221" s="80" t="s">
        <v>99</v>
      </c>
      <c r="S221" s="80">
        <v>0</v>
      </c>
      <c r="T221" s="80" t="s">
        <v>106</v>
      </c>
      <c r="U221" s="80" t="s">
        <v>101</v>
      </c>
      <c r="V221" s="80" t="s">
        <v>102</v>
      </c>
      <c r="W221" s="80" t="s">
        <v>107</v>
      </c>
      <c r="X221" s="80" t="s">
        <v>108</v>
      </c>
      <c r="Y221" s="80">
        <v>3</v>
      </c>
      <c r="Z221" s="79" t="str">
        <f t="shared" si="7"/>
        <v>JSS3</v>
      </c>
    </row>
    <row r="222" spans="1:26" ht="22.9" hidden="1" customHeight="1">
      <c r="A222" s="80" t="s">
        <v>24</v>
      </c>
      <c r="B222" s="80" t="s">
        <v>9</v>
      </c>
      <c r="C222" s="80" t="s">
        <v>10</v>
      </c>
      <c r="D222" s="29" t="s">
        <v>26</v>
      </c>
      <c r="E222" s="80">
        <v>2</v>
      </c>
      <c r="F222" s="80" t="s">
        <v>32</v>
      </c>
      <c r="G222" s="80" t="s">
        <v>33</v>
      </c>
      <c r="H222" s="80" t="s">
        <v>54</v>
      </c>
      <c r="I222" s="82">
        <v>43265</v>
      </c>
      <c r="J222" s="80">
        <v>14</v>
      </c>
      <c r="K222" s="80">
        <v>6</v>
      </c>
      <c r="L222" s="80">
        <v>2018</v>
      </c>
      <c r="M222" s="27">
        <f t="shared" si="6"/>
        <v>43265</v>
      </c>
      <c r="N222" s="80" t="s">
        <v>10316</v>
      </c>
      <c r="O222" s="80" t="s">
        <v>10315</v>
      </c>
      <c r="P222" s="80">
        <v>18</v>
      </c>
      <c r="Q222" s="80" t="s">
        <v>105</v>
      </c>
      <c r="R222" s="80" t="s">
        <v>99</v>
      </c>
      <c r="S222" s="80">
        <v>0</v>
      </c>
      <c r="T222" s="80" t="s">
        <v>113</v>
      </c>
      <c r="U222" s="80" t="s">
        <v>8996</v>
      </c>
      <c r="V222" s="80" t="s">
        <v>102</v>
      </c>
      <c r="W222" s="80" t="s">
        <v>103</v>
      </c>
      <c r="X222" s="80" t="s">
        <v>104</v>
      </c>
      <c r="Y222" s="80">
        <v>2</v>
      </c>
      <c r="Z222" s="79" t="str">
        <f t="shared" si="7"/>
        <v>SSS2</v>
      </c>
    </row>
    <row r="223" spans="1:26" ht="22.9" hidden="1" customHeight="1">
      <c r="A223" s="80" t="s">
        <v>24</v>
      </c>
      <c r="B223" s="80" t="s">
        <v>9</v>
      </c>
      <c r="C223" s="80" t="s">
        <v>10</v>
      </c>
      <c r="D223" s="29" t="s">
        <v>26</v>
      </c>
      <c r="E223" s="80">
        <v>2</v>
      </c>
      <c r="F223" s="80" t="s">
        <v>32</v>
      </c>
      <c r="G223" s="80" t="s">
        <v>33</v>
      </c>
      <c r="H223" s="80" t="s">
        <v>54</v>
      </c>
      <c r="I223" s="82">
        <v>43265</v>
      </c>
      <c r="J223" s="80">
        <v>14</v>
      </c>
      <c r="K223" s="80">
        <v>6</v>
      </c>
      <c r="L223" s="80">
        <v>2018</v>
      </c>
      <c r="M223" s="27">
        <f t="shared" si="6"/>
        <v>43265</v>
      </c>
      <c r="N223" s="80" t="s">
        <v>10314</v>
      </c>
      <c r="O223" s="80" t="s">
        <v>10313</v>
      </c>
      <c r="P223" s="80">
        <v>19</v>
      </c>
      <c r="Q223" s="80" t="s">
        <v>105</v>
      </c>
      <c r="R223" s="80" t="s">
        <v>99</v>
      </c>
      <c r="S223" s="80">
        <v>0</v>
      </c>
      <c r="T223" s="80" t="s">
        <v>106</v>
      </c>
      <c r="U223" s="80" t="s">
        <v>101</v>
      </c>
      <c r="V223" s="80" t="s">
        <v>102</v>
      </c>
      <c r="W223" s="80" t="s">
        <v>107</v>
      </c>
      <c r="X223" s="80" t="s">
        <v>104</v>
      </c>
      <c r="Y223" s="80">
        <v>2</v>
      </c>
      <c r="Z223" s="79" t="str">
        <f t="shared" si="7"/>
        <v>SSS2</v>
      </c>
    </row>
    <row r="224" spans="1:26" ht="22.9" hidden="1" customHeight="1">
      <c r="A224" s="80" t="s">
        <v>35</v>
      </c>
      <c r="B224" s="80" t="s">
        <v>9</v>
      </c>
      <c r="C224" s="80" t="s">
        <v>10</v>
      </c>
      <c r="D224" s="29" t="s">
        <v>26</v>
      </c>
      <c r="E224" s="80">
        <v>2</v>
      </c>
      <c r="F224" s="80" t="s">
        <v>27</v>
      </c>
      <c r="G224" s="80" t="s">
        <v>28</v>
      </c>
      <c r="H224" s="80" t="s">
        <v>54</v>
      </c>
      <c r="I224" s="82">
        <v>43270</v>
      </c>
      <c r="J224" s="80">
        <v>19</v>
      </c>
      <c r="K224" s="80">
        <v>6</v>
      </c>
      <c r="L224" s="80">
        <v>2018</v>
      </c>
      <c r="M224" s="27">
        <f t="shared" si="6"/>
        <v>43270</v>
      </c>
      <c r="N224" s="80" t="s">
        <v>10312</v>
      </c>
      <c r="O224" s="80" t="s">
        <v>10311</v>
      </c>
      <c r="P224" s="80">
        <v>18</v>
      </c>
      <c r="Q224" s="81" t="s">
        <v>10310</v>
      </c>
      <c r="R224" s="80" t="s">
        <v>99</v>
      </c>
      <c r="S224" s="80">
        <v>0</v>
      </c>
      <c r="T224" s="80" t="s">
        <v>100</v>
      </c>
      <c r="U224" s="80" t="s">
        <v>101</v>
      </c>
      <c r="V224" s="80" t="s">
        <v>102</v>
      </c>
      <c r="W224" s="80" t="s">
        <v>8848</v>
      </c>
      <c r="X224" s="80" t="s">
        <v>6077</v>
      </c>
      <c r="Z224" s="79" t="str">
        <f t="shared" si="7"/>
        <v>HIGHER</v>
      </c>
    </row>
    <row r="225" spans="1:26" ht="22.9" hidden="1" customHeight="1">
      <c r="A225" s="80" t="s">
        <v>35</v>
      </c>
      <c r="B225" s="80" t="s">
        <v>9</v>
      </c>
      <c r="C225" s="80" t="s">
        <v>10</v>
      </c>
      <c r="D225" s="29" t="s">
        <v>26</v>
      </c>
      <c r="E225" s="80">
        <v>2</v>
      </c>
      <c r="F225" s="80" t="s">
        <v>27</v>
      </c>
      <c r="G225" s="80" t="s">
        <v>28</v>
      </c>
      <c r="H225" s="80" t="s">
        <v>54</v>
      </c>
      <c r="I225" s="82">
        <v>43270</v>
      </c>
      <c r="J225" s="80">
        <v>19</v>
      </c>
      <c r="K225" s="80">
        <v>6</v>
      </c>
      <c r="L225" s="80">
        <v>2018</v>
      </c>
      <c r="M225" s="27">
        <f t="shared" si="6"/>
        <v>43270</v>
      </c>
      <c r="N225" s="80" t="s">
        <v>10309</v>
      </c>
      <c r="O225" s="80" t="s">
        <v>7387</v>
      </c>
      <c r="P225" s="80">
        <v>17</v>
      </c>
      <c r="Q225" s="80" t="s">
        <v>105</v>
      </c>
      <c r="R225" s="80" t="s">
        <v>99</v>
      </c>
      <c r="S225" s="80">
        <v>0</v>
      </c>
      <c r="T225" s="80" t="s">
        <v>100</v>
      </c>
      <c r="U225" s="80" t="s">
        <v>101</v>
      </c>
      <c r="V225" s="80" t="s">
        <v>102</v>
      </c>
      <c r="W225" s="80" t="s">
        <v>8848</v>
      </c>
      <c r="X225" s="80" t="s">
        <v>104</v>
      </c>
      <c r="Y225" s="80">
        <v>3</v>
      </c>
      <c r="Z225" s="79" t="str">
        <f t="shared" si="7"/>
        <v>SSS3</v>
      </c>
    </row>
    <row r="226" spans="1:26" ht="22.9" hidden="1" customHeight="1">
      <c r="A226" s="80" t="s">
        <v>35</v>
      </c>
      <c r="B226" s="80" t="s">
        <v>9</v>
      </c>
      <c r="C226" s="80" t="s">
        <v>10</v>
      </c>
      <c r="D226" s="29" t="s">
        <v>26</v>
      </c>
      <c r="E226" s="80">
        <v>2</v>
      </c>
      <c r="F226" s="80" t="s">
        <v>27</v>
      </c>
      <c r="G226" s="80" t="s">
        <v>28</v>
      </c>
      <c r="H226" s="80" t="s">
        <v>54</v>
      </c>
      <c r="I226" s="82">
        <v>43270</v>
      </c>
      <c r="J226" s="80">
        <v>19</v>
      </c>
      <c r="K226" s="80">
        <v>6</v>
      </c>
      <c r="L226" s="80">
        <v>2018</v>
      </c>
      <c r="M226" s="27">
        <f t="shared" si="6"/>
        <v>43270</v>
      </c>
      <c r="N226" s="80" t="s">
        <v>10308</v>
      </c>
      <c r="O226" s="80" t="s">
        <v>10307</v>
      </c>
      <c r="P226" s="80">
        <v>18</v>
      </c>
      <c r="Q226" s="80" t="s">
        <v>105</v>
      </c>
      <c r="R226" s="80" t="s">
        <v>99</v>
      </c>
      <c r="S226" s="80">
        <v>0</v>
      </c>
      <c r="T226" s="80" t="s">
        <v>100</v>
      </c>
      <c r="U226" s="80" t="s">
        <v>101</v>
      </c>
      <c r="V226" s="80" t="s">
        <v>102</v>
      </c>
      <c r="W226" s="80" t="s">
        <v>8848</v>
      </c>
      <c r="X226" s="80" t="s">
        <v>6077</v>
      </c>
      <c r="Z226" s="79" t="str">
        <f t="shared" si="7"/>
        <v>HIGHER</v>
      </c>
    </row>
    <row r="227" spans="1:26" ht="22.9" hidden="1" customHeight="1">
      <c r="A227" s="80" t="s">
        <v>35</v>
      </c>
      <c r="B227" s="80" t="s">
        <v>9</v>
      </c>
      <c r="C227" s="80" t="s">
        <v>10</v>
      </c>
      <c r="D227" s="29" t="s">
        <v>26</v>
      </c>
      <c r="E227" s="80">
        <v>2</v>
      </c>
      <c r="F227" s="80" t="s">
        <v>27</v>
      </c>
      <c r="G227" s="80" t="s">
        <v>28</v>
      </c>
      <c r="H227" s="80" t="s">
        <v>54</v>
      </c>
      <c r="I227" s="82">
        <v>43271</v>
      </c>
      <c r="J227" s="80">
        <v>20</v>
      </c>
      <c r="K227" s="80">
        <v>6</v>
      </c>
      <c r="L227" s="80">
        <v>2018</v>
      </c>
      <c r="M227" s="27">
        <f t="shared" si="6"/>
        <v>43271</v>
      </c>
      <c r="N227" s="80" t="s">
        <v>10306</v>
      </c>
      <c r="O227" s="80" t="s">
        <v>10305</v>
      </c>
      <c r="P227" s="80">
        <v>16</v>
      </c>
      <c r="Q227" s="80" t="s">
        <v>105</v>
      </c>
      <c r="R227" s="80" t="s">
        <v>99</v>
      </c>
      <c r="S227" s="80">
        <v>0</v>
      </c>
      <c r="T227" s="80" t="s">
        <v>100</v>
      </c>
      <c r="U227" s="80" t="s">
        <v>101</v>
      </c>
      <c r="V227" s="80" t="s">
        <v>102</v>
      </c>
      <c r="W227" s="80" t="s">
        <v>8848</v>
      </c>
      <c r="X227" s="80" t="s">
        <v>104</v>
      </c>
      <c r="Y227" s="80">
        <v>2</v>
      </c>
      <c r="Z227" s="79" t="str">
        <f t="shared" si="7"/>
        <v>SSS2</v>
      </c>
    </row>
    <row r="228" spans="1:26" ht="22.9" hidden="1" customHeight="1">
      <c r="A228" s="80" t="s">
        <v>35</v>
      </c>
      <c r="B228" s="80" t="s">
        <v>9</v>
      </c>
      <c r="C228" s="80" t="s">
        <v>10</v>
      </c>
      <c r="D228" s="29" t="s">
        <v>26</v>
      </c>
      <c r="E228" s="80">
        <v>2</v>
      </c>
      <c r="F228" s="80" t="s">
        <v>27</v>
      </c>
      <c r="G228" s="80" t="s">
        <v>28</v>
      </c>
      <c r="H228" s="80" t="s">
        <v>54</v>
      </c>
      <c r="I228" s="82">
        <v>43271</v>
      </c>
      <c r="J228" s="80">
        <v>20</v>
      </c>
      <c r="K228" s="80">
        <v>6</v>
      </c>
      <c r="L228" s="80">
        <v>2018</v>
      </c>
      <c r="M228" s="27">
        <f t="shared" si="6"/>
        <v>43271</v>
      </c>
      <c r="N228" s="80" t="s">
        <v>10304</v>
      </c>
      <c r="O228" s="80" t="s">
        <v>10303</v>
      </c>
      <c r="P228" s="80">
        <v>16</v>
      </c>
      <c r="Q228" s="80" t="s">
        <v>105</v>
      </c>
      <c r="R228" s="80" t="s">
        <v>99</v>
      </c>
      <c r="S228" s="80">
        <v>0</v>
      </c>
      <c r="T228" s="80" t="s">
        <v>106</v>
      </c>
      <c r="U228" s="80" t="s">
        <v>101</v>
      </c>
      <c r="V228" s="80" t="s">
        <v>102</v>
      </c>
      <c r="W228" s="80" t="s">
        <v>107</v>
      </c>
      <c r="X228" s="80" t="s">
        <v>104</v>
      </c>
      <c r="Y228" s="80">
        <v>1</v>
      </c>
      <c r="Z228" s="79" t="str">
        <f t="shared" si="7"/>
        <v>SSS1</v>
      </c>
    </row>
    <row r="229" spans="1:26" ht="22.9" hidden="1" customHeight="1">
      <c r="A229" s="80" t="s">
        <v>35</v>
      </c>
      <c r="B229" s="80" t="s">
        <v>9</v>
      </c>
      <c r="C229" s="80" t="s">
        <v>10</v>
      </c>
      <c r="D229" s="29" t="s">
        <v>26</v>
      </c>
      <c r="E229" s="80">
        <v>2</v>
      </c>
      <c r="F229" s="80" t="s">
        <v>27</v>
      </c>
      <c r="G229" s="80" t="s">
        <v>28</v>
      </c>
      <c r="H229" s="80" t="s">
        <v>54</v>
      </c>
      <c r="I229" s="82">
        <v>43271</v>
      </c>
      <c r="J229" s="80">
        <v>20</v>
      </c>
      <c r="K229" s="80">
        <v>6</v>
      </c>
      <c r="L229" s="80">
        <v>2018</v>
      </c>
      <c r="M229" s="27">
        <f t="shared" si="6"/>
        <v>43271</v>
      </c>
      <c r="N229" s="80" t="s">
        <v>10302</v>
      </c>
      <c r="O229" s="80" t="s">
        <v>10301</v>
      </c>
      <c r="P229" s="80">
        <v>19</v>
      </c>
      <c r="Q229" s="80" t="s">
        <v>105</v>
      </c>
      <c r="R229" s="80" t="s">
        <v>99</v>
      </c>
      <c r="S229" s="80">
        <v>0</v>
      </c>
      <c r="T229" s="80" t="s">
        <v>113</v>
      </c>
      <c r="U229" s="80" t="s">
        <v>8996</v>
      </c>
      <c r="V229" s="80" t="s">
        <v>102</v>
      </c>
      <c r="W229" s="80" t="s">
        <v>107</v>
      </c>
      <c r="X229" s="80" t="s">
        <v>6077</v>
      </c>
      <c r="Z229" s="79" t="str">
        <f t="shared" si="7"/>
        <v>HIGHER</v>
      </c>
    </row>
    <row r="230" spans="1:26" ht="22.9" hidden="1" customHeight="1">
      <c r="A230" s="80" t="s">
        <v>35</v>
      </c>
      <c r="B230" s="80" t="s">
        <v>9</v>
      </c>
      <c r="C230" s="80" t="s">
        <v>10</v>
      </c>
      <c r="D230" s="29" t="s">
        <v>26</v>
      </c>
      <c r="E230" s="80">
        <v>2</v>
      </c>
      <c r="F230" s="80" t="s">
        <v>27</v>
      </c>
      <c r="G230" s="80" t="s">
        <v>28</v>
      </c>
      <c r="H230" s="80" t="s">
        <v>54</v>
      </c>
      <c r="I230" s="82">
        <v>43272</v>
      </c>
      <c r="J230" s="80">
        <v>21</v>
      </c>
      <c r="K230" s="80">
        <v>6</v>
      </c>
      <c r="L230" s="80">
        <v>2018</v>
      </c>
      <c r="M230" s="27">
        <f t="shared" si="6"/>
        <v>43272</v>
      </c>
      <c r="N230" s="80" t="s">
        <v>10300</v>
      </c>
      <c r="O230" s="80" t="s">
        <v>10299</v>
      </c>
      <c r="P230" s="80">
        <v>19</v>
      </c>
      <c r="Q230" s="80" t="s">
        <v>105</v>
      </c>
      <c r="R230" s="80" t="s">
        <v>99</v>
      </c>
      <c r="S230" s="80">
        <v>0</v>
      </c>
      <c r="T230" s="80" t="s">
        <v>113</v>
      </c>
      <c r="U230" s="80" t="s">
        <v>8996</v>
      </c>
      <c r="V230" s="80" t="s">
        <v>102</v>
      </c>
      <c r="W230" s="80" t="s">
        <v>103</v>
      </c>
      <c r="X230" s="80" t="s">
        <v>6077</v>
      </c>
      <c r="Z230" s="79" t="str">
        <f t="shared" si="7"/>
        <v>HIGHER</v>
      </c>
    </row>
    <row r="231" spans="1:26" ht="22.9" hidden="1" customHeight="1">
      <c r="A231" s="80" t="s">
        <v>35</v>
      </c>
      <c r="B231" s="80" t="s">
        <v>9</v>
      </c>
      <c r="C231" s="80" t="s">
        <v>10</v>
      </c>
      <c r="D231" s="29" t="s">
        <v>26</v>
      </c>
      <c r="E231" s="80">
        <v>2</v>
      </c>
      <c r="F231" s="80" t="s">
        <v>27</v>
      </c>
      <c r="G231" s="80" t="s">
        <v>28</v>
      </c>
      <c r="H231" s="80" t="s">
        <v>54</v>
      </c>
      <c r="I231" s="82">
        <v>43272</v>
      </c>
      <c r="J231" s="80">
        <v>21</v>
      </c>
      <c r="K231" s="80">
        <v>6</v>
      </c>
      <c r="L231" s="80">
        <v>2018</v>
      </c>
      <c r="M231" s="27">
        <f t="shared" si="6"/>
        <v>43272</v>
      </c>
      <c r="N231" s="80" t="s">
        <v>10298</v>
      </c>
      <c r="O231" s="80" t="s">
        <v>10297</v>
      </c>
      <c r="P231" s="80">
        <v>18</v>
      </c>
      <c r="Q231" s="80" t="s">
        <v>105</v>
      </c>
      <c r="R231" s="80" t="s">
        <v>99</v>
      </c>
      <c r="S231" s="80">
        <v>0</v>
      </c>
      <c r="T231" s="80" t="s">
        <v>100</v>
      </c>
      <c r="U231" s="80" t="s">
        <v>101</v>
      </c>
      <c r="V231" s="80" t="s">
        <v>102</v>
      </c>
      <c r="W231" s="80" t="s">
        <v>8848</v>
      </c>
      <c r="X231" s="80" t="s">
        <v>104</v>
      </c>
      <c r="Y231" s="80">
        <v>2</v>
      </c>
      <c r="Z231" s="79" t="str">
        <f t="shared" si="7"/>
        <v>SSS2</v>
      </c>
    </row>
    <row r="232" spans="1:26" ht="22.9" hidden="1" customHeight="1">
      <c r="A232" s="80" t="s">
        <v>35</v>
      </c>
      <c r="B232" s="80" t="s">
        <v>9</v>
      </c>
      <c r="C232" s="80" t="s">
        <v>10</v>
      </c>
      <c r="D232" s="29" t="s">
        <v>26</v>
      </c>
      <c r="E232" s="80">
        <v>2</v>
      </c>
      <c r="F232" s="80" t="s">
        <v>27</v>
      </c>
      <c r="G232" s="80" t="s">
        <v>28</v>
      </c>
      <c r="H232" s="80" t="s">
        <v>54</v>
      </c>
      <c r="I232" s="82">
        <v>43272</v>
      </c>
      <c r="J232" s="80">
        <v>21</v>
      </c>
      <c r="K232" s="80">
        <v>6</v>
      </c>
      <c r="L232" s="80">
        <v>2018</v>
      </c>
      <c r="M232" s="27">
        <f t="shared" si="6"/>
        <v>43272</v>
      </c>
      <c r="N232" s="80" t="s">
        <v>10296</v>
      </c>
      <c r="O232" s="80" t="s">
        <v>9753</v>
      </c>
      <c r="P232" s="80">
        <v>17</v>
      </c>
      <c r="Q232" s="80" t="s">
        <v>105</v>
      </c>
      <c r="R232" s="80" t="s">
        <v>99</v>
      </c>
      <c r="S232" s="80">
        <v>0</v>
      </c>
      <c r="T232" s="80" t="s">
        <v>113</v>
      </c>
      <c r="U232" s="80" t="s">
        <v>8996</v>
      </c>
      <c r="V232" s="80" t="s">
        <v>102</v>
      </c>
      <c r="W232" s="80" t="s">
        <v>103</v>
      </c>
      <c r="X232" s="80" t="s">
        <v>104</v>
      </c>
      <c r="Y232" s="80">
        <v>2</v>
      </c>
      <c r="Z232" s="79" t="str">
        <f t="shared" si="7"/>
        <v>SSS2</v>
      </c>
    </row>
    <row r="233" spans="1:26" ht="22.9" hidden="1" customHeight="1">
      <c r="A233" s="80" t="s">
        <v>35</v>
      </c>
      <c r="B233" s="80" t="s">
        <v>9</v>
      </c>
      <c r="C233" s="80" t="s">
        <v>10</v>
      </c>
      <c r="D233" s="29" t="s">
        <v>26</v>
      </c>
      <c r="E233" s="80">
        <v>2</v>
      </c>
      <c r="F233" s="80" t="s">
        <v>27</v>
      </c>
      <c r="G233" s="80" t="s">
        <v>28</v>
      </c>
      <c r="H233" s="80" t="s">
        <v>54</v>
      </c>
      <c r="I233" s="82">
        <v>43273</v>
      </c>
      <c r="J233" s="80">
        <v>22</v>
      </c>
      <c r="K233" s="80">
        <v>6</v>
      </c>
      <c r="L233" s="80">
        <v>2018</v>
      </c>
      <c r="M233" s="27">
        <f t="shared" si="6"/>
        <v>43273</v>
      </c>
      <c r="N233" s="80" t="s">
        <v>10295</v>
      </c>
      <c r="O233" s="80" t="s">
        <v>10294</v>
      </c>
      <c r="P233" s="80">
        <v>16</v>
      </c>
      <c r="Q233" s="80" t="s">
        <v>105</v>
      </c>
      <c r="R233" s="80" t="s">
        <v>99</v>
      </c>
      <c r="S233" s="80">
        <v>0</v>
      </c>
      <c r="T233" s="80" t="s">
        <v>106</v>
      </c>
      <c r="U233" s="80" t="s">
        <v>101</v>
      </c>
      <c r="V233" s="80" t="s">
        <v>102</v>
      </c>
      <c r="W233" s="80" t="s">
        <v>107</v>
      </c>
      <c r="X233" s="80" t="s">
        <v>104</v>
      </c>
      <c r="Y233" s="80">
        <v>1</v>
      </c>
      <c r="Z233" s="79" t="str">
        <f t="shared" si="7"/>
        <v>SSS1</v>
      </c>
    </row>
    <row r="234" spans="1:26" ht="22.9" hidden="1" customHeight="1">
      <c r="A234" s="80" t="s">
        <v>35</v>
      </c>
      <c r="B234" s="80" t="s">
        <v>9</v>
      </c>
      <c r="C234" s="80" t="s">
        <v>10</v>
      </c>
      <c r="D234" s="29" t="s">
        <v>26</v>
      </c>
      <c r="E234" s="80">
        <v>2</v>
      </c>
      <c r="F234" s="80" t="s">
        <v>27</v>
      </c>
      <c r="G234" s="80" t="s">
        <v>28</v>
      </c>
      <c r="H234" s="80" t="s">
        <v>54</v>
      </c>
      <c r="I234" s="82">
        <v>43273</v>
      </c>
      <c r="J234" s="80">
        <v>22</v>
      </c>
      <c r="K234" s="80">
        <v>6</v>
      </c>
      <c r="L234" s="80">
        <v>2018</v>
      </c>
      <c r="M234" s="27">
        <f t="shared" si="6"/>
        <v>43273</v>
      </c>
      <c r="N234" s="80" t="s">
        <v>10293</v>
      </c>
      <c r="O234" s="80" t="s">
        <v>10292</v>
      </c>
      <c r="P234" s="80">
        <v>18</v>
      </c>
      <c r="Q234" s="80" t="s">
        <v>105</v>
      </c>
      <c r="R234" s="80" t="s">
        <v>99</v>
      </c>
      <c r="S234" s="80">
        <v>0</v>
      </c>
      <c r="T234" s="80" t="s">
        <v>100</v>
      </c>
      <c r="U234" s="80" t="s">
        <v>101</v>
      </c>
      <c r="V234" s="80" t="s">
        <v>102</v>
      </c>
      <c r="W234" s="80" t="s">
        <v>103</v>
      </c>
      <c r="X234" s="80" t="s">
        <v>6077</v>
      </c>
      <c r="Z234" s="79" t="str">
        <f t="shared" si="7"/>
        <v>HIGHER</v>
      </c>
    </row>
    <row r="235" spans="1:26" ht="22.9" hidden="1" customHeight="1">
      <c r="A235" s="80" t="s">
        <v>35</v>
      </c>
      <c r="B235" s="80" t="s">
        <v>9</v>
      </c>
      <c r="C235" s="80" t="s">
        <v>10</v>
      </c>
      <c r="D235" s="29" t="s">
        <v>26</v>
      </c>
      <c r="E235" s="80">
        <v>2</v>
      </c>
      <c r="F235" s="80" t="s">
        <v>27</v>
      </c>
      <c r="G235" s="80" t="s">
        <v>28</v>
      </c>
      <c r="H235" s="80" t="s">
        <v>54</v>
      </c>
      <c r="I235" s="82">
        <v>43273</v>
      </c>
      <c r="J235" s="80">
        <v>22</v>
      </c>
      <c r="K235" s="80">
        <v>6</v>
      </c>
      <c r="L235" s="80">
        <v>2018</v>
      </c>
      <c r="M235" s="27">
        <f t="shared" si="6"/>
        <v>43273</v>
      </c>
      <c r="N235" s="80" t="s">
        <v>10291</v>
      </c>
      <c r="O235" s="80" t="s">
        <v>10290</v>
      </c>
      <c r="P235" s="80">
        <v>18</v>
      </c>
      <c r="Q235" s="80" t="s">
        <v>105</v>
      </c>
      <c r="R235" s="80" t="s">
        <v>99</v>
      </c>
      <c r="S235" s="80">
        <v>0</v>
      </c>
      <c r="T235" s="80" t="s">
        <v>100</v>
      </c>
      <c r="U235" s="80" t="s">
        <v>101</v>
      </c>
      <c r="V235" s="80" t="s">
        <v>102</v>
      </c>
      <c r="W235" s="80" t="s">
        <v>8848</v>
      </c>
      <c r="X235" s="80" t="s">
        <v>6077</v>
      </c>
      <c r="Z235" s="79" t="str">
        <f t="shared" si="7"/>
        <v>HIGHER</v>
      </c>
    </row>
    <row r="236" spans="1:26" ht="22.9" hidden="1" customHeight="1">
      <c r="A236" s="80" t="s">
        <v>35</v>
      </c>
      <c r="B236" s="80" t="s">
        <v>9</v>
      </c>
      <c r="C236" s="80" t="s">
        <v>10</v>
      </c>
      <c r="D236" s="29" t="s">
        <v>26</v>
      </c>
      <c r="E236" s="80">
        <v>2</v>
      </c>
      <c r="F236" s="80" t="s">
        <v>27</v>
      </c>
      <c r="G236" s="80" t="s">
        <v>28</v>
      </c>
      <c r="H236" s="80" t="s">
        <v>54</v>
      </c>
      <c r="I236" s="82">
        <v>43273</v>
      </c>
      <c r="J236" s="80">
        <v>22</v>
      </c>
      <c r="K236" s="80">
        <v>6</v>
      </c>
      <c r="L236" s="80">
        <v>2018</v>
      </c>
      <c r="M236" s="27">
        <f t="shared" si="6"/>
        <v>43273</v>
      </c>
      <c r="N236" s="80" t="s">
        <v>10289</v>
      </c>
      <c r="O236" s="80" t="s">
        <v>10288</v>
      </c>
      <c r="P236" s="80">
        <v>18</v>
      </c>
      <c r="Q236" s="80" t="s">
        <v>105</v>
      </c>
      <c r="R236" s="80" t="s">
        <v>99</v>
      </c>
      <c r="S236" s="80">
        <v>0</v>
      </c>
      <c r="T236" s="80" t="s">
        <v>100</v>
      </c>
      <c r="U236" s="80" t="s">
        <v>101</v>
      </c>
      <c r="V236" s="80" t="s">
        <v>102</v>
      </c>
      <c r="W236" s="80" t="s">
        <v>8848</v>
      </c>
      <c r="X236" s="80" t="s">
        <v>6077</v>
      </c>
      <c r="Z236" s="79" t="str">
        <f t="shared" si="7"/>
        <v>HIGHER</v>
      </c>
    </row>
    <row r="237" spans="1:26" ht="22.9" hidden="1" customHeight="1">
      <c r="A237" s="80" t="s">
        <v>35</v>
      </c>
      <c r="B237" s="80" t="s">
        <v>9</v>
      </c>
      <c r="C237" s="80" t="s">
        <v>10</v>
      </c>
      <c r="D237" s="29" t="s">
        <v>26</v>
      </c>
      <c r="E237" s="80">
        <v>2</v>
      </c>
      <c r="F237" s="80" t="s">
        <v>32</v>
      </c>
      <c r="G237" s="80" t="s">
        <v>33</v>
      </c>
      <c r="H237" s="80" t="s">
        <v>54</v>
      </c>
      <c r="I237" s="82">
        <v>43270</v>
      </c>
      <c r="J237" s="80">
        <v>19</v>
      </c>
      <c r="K237" s="80">
        <v>6</v>
      </c>
      <c r="L237" s="80">
        <v>2018</v>
      </c>
      <c r="M237" s="27">
        <f t="shared" si="6"/>
        <v>43270</v>
      </c>
      <c r="N237" s="80" t="s">
        <v>10287</v>
      </c>
      <c r="O237" s="80" t="s">
        <v>10286</v>
      </c>
      <c r="P237" s="80">
        <v>18</v>
      </c>
      <c r="Q237" s="80" t="s">
        <v>105</v>
      </c>
      <c r="R237" s="80" t="s">
        <v>99</v>
      </c>
      <c r="S237" s="80">
        <v>0</v>
      </c>
      <c r="T237" s="80" t="s">
        <v>106</v>
      </c>
      <c r="U237" s="80" t="s">
        <v>101</v>
      </c>
      <c r="V237" s="80" t="s">
        <v>102</v>
      </c>
      <c r="W237" s="80" t="s">
        <v>103</v>
      </c>
      <c r="X237" s="80" t="s">
        <v>104</v>
      </c>
      <c r="Y237" s="80">
        <v>2</v>
      </c>
      <c r="Z237" s="79" t="str">
        <f t="shared" si="7"/>
        <v>SSS2</v>
      </c>
    </row>
    <row r="238" spans="1:26" ht="22.9" hidden="1" customHeight="1">
      <c r="A238" s="80" t="s">
        <v>35</v>
      </c>
      <c r="B238" s="80" t="s">
        <v>9</v>
      </c>
      <c r="C238" s="80" t="s">
        <v>10</v>
      </c>
      <c r="D238" s="29" t="s">
        <v>26</v>
      </c>
      <c r="E238" s="80">
        <v>2</v>
      </c>
      <c r="F238" s="80" t="s">
        <v>32</v>
      </c>
      <c r="G238" s="80" t="s">
        <v>33</v>
      </c>
      <c r="H238" s="80" t="s">
        <v>54</v>
      </c>
      <c r="I238" s="82">
        <v>43270</v>
      </c>
      <c r="J238" s="80">
        <v>19</v>
      </c>
      <c r="K238" s="80">
        <v>6</v>
      </c>
      <c r="L238" s="80">
        <v>2018</v>
      </c>
      <c r="M238" s="27">
        <f t="shared" si="6"/>
        <v>43270</v>
      </c>
      <c r="N238" s="80" t="s">
        <v>10285</v>
      </c>
      <c r="O238" s="80" t="s">
        <v>9042</v>
      </c>
      <c r="P238" s="80">
        <v>18</v>
      </c>
      <c r="Q238" s="80" t="s">
        <v>105</v>
      </c>
      <c r="R238" s="80" t="s">
        <v>99</v>
      </c>
      <c r="S238" s="80">
        <v>0</v>
      </c>
      <c r="T238" s="80" t="s">
        <v>113</v>
      </c>
      <c r="U238" s="80" t="s">
        <v>8996</v>
      </c>
      <c r="V238" s="80" t="s">
        <v>102</v>
      </c>
      <c r="W238" s="80" t="s">
        <v>107</v>
      </c>
      <c r="X238" s="80" t="s">
        <v>108</v>
      </c>
      <c r="Y238" s="80">
        <v>3</v>
      </c>
      <c r="Z238" s="79" t="str">
        <f t="shared" si="7"/>
        <v>JSS3</v>
      </c>
    </row>
    <row r="239" spans="1:26" ht="22.9" hidden="1" customHeight="1">
      <c r="A239" s="80" t="s">
        <v>35</v>
      </c>
      <c r="B239" s="80" t="s">
        <v>9</v>
      </c>
      <c r="C239" s="80" t="s">
        <v>10</v>
      </c>
      <c r="D239" s="29" t="s">
        <v>26</v>
      </c>
      <c r="E239" s="80">
        <v>2</v>
      </c>
      <c r="F239" s="80" t="s">
        <v>32</v>
      </c>
      <c r="G239" s="80" t="s">
        <v>33</v>
      </c>
      <c r="H239" s="80" t="s">
        <v>54</v>
      </c>
      <c r="I239" s="82">
        <v>43270</v>
      </c>
      <c r="J239" s="80">
        <v>19</v>
      </c>
      <c r="K239" s="80">
        <v>6</v>
      </c>
      <c r="L239" s="80">
        <v>2018</v>
      </c>
      <c r="M239" s="27">
        <f t="shared" si="6"/>
        <v>43270</v>
      </c>
      <c r="N239" s="80" t="s">
        <v>10284</v>
      </c>
      <c r="O239" s="80" t="s">
        <v>10283</v>
      </c>
      <c r="P239" s="80">
        <v>17</v>
      </c>
      <c r="Q239" s="80" t="s">
        <v>105</v>
      </c>
      <c r="R239" s="80" t="s">
        <v>99</v>
      </c>
      <c r="S239" s="80">
        <v>0</v>
      </c>
      <c r="T239" s="80" t="s">
        <v>100</v>
      </c>
      <c r="U239" s="80" t="s">
        <v>101</v>
      </c>
      <c r="V239" s="80" t="s">
        <v>102</v>
      </c>
      <c r="W239" s="80" t="s">
        <v>8848</v>
      </c>
      <c r="X239" s="80" t="s">
        <v>108</v>
      </c>
      <c r="Y239" s="80">
        <v>3</v>
      </c>
      <c r="Z239" s="79" t="str">
        <f t="shared" si="7"/>
        <v>JSS3</v>
      </c>
    </row>
    <row r="240" spans="1:26" ht="22.9" hidden="1" customHeight="1">
      <c r="A240" s="80" t="s">
        <v>35</v>
      </c>
      <c r="B240" s="80" t="s">
        <v>9</v>
      </c>
      <c r="C240" s="80" t="s">
        <v>10</v>
      </c>
      <c r="D240" s="29" t="s">
        <v>26</v>
      </c>
      <c r="E240" s="80">
        <v>2</v>
      </c>
      <c r="F240" s="80" t="s">
        <v>32</v>
      </c>
      <c r="G240" s="80" t="s">
        <v>33</v>
      </c>
      <c r="H240" s="80" t="s">
        <v>54</v>
      </c>
      <c r="I240" s="82">
        <v>43270</v>
      </c>
      <c r="J240" s="80">
        <v>19</v>
      </c>
      <c r="K240" s="80">
        <v>6</v>
      </c>
      <c r="L240" s="80">
        <v>2018</v>
      </c>
      <c r="M240" s="27">
        <f t="shared" si="6"/>
        <v>43270</v>
      </c>
      <c r="N240" s="80" t="s">
        <v>10282</v>
      </c>
      <c r="O240" s="80" t="s">
        <v>10281</v>
      </c>
      <c r="P240" s="80">
        <v>19</v>
      </c>
      <c r="Q240" s="80" t="s">
        <v>105</v>
      </c>
      <c r="R240" s="80" t="s">
        <v>99</v>
      </c>
      <c r="S240" s="80">
        <v>0</v>
      </c>
      <c r="T240" s="80" t="s">
        <v>113</v>
      </c>
      <c r="U240" s="80" t="s">
        <v>8996</v>
      </c>
      <c r="V240" s="80" t="s">
        <v>102</v>
      </c>
      <c r="W240" s="80" t="s">
        <v>107</v>
      </c>
      <c r="X240" s="80" t="s">
        <v>104</v>
      </c>
      <c r="Y240" s="80">
        <v>3</v>
      </c>
      <c r="Z240" s="79" t="str">
        <f t="shared" si="7"/>
        <v>SSS3</v>
      </c>
    </row>
    <row r="241" spans="1:26" ht="22.9" hidden="1" customHeight="1">
      <c r="A241" s="80" t="s">
        <v>35</v>
      </c>
      <c r="B241" s="80" t="s">
        <v>9</v>
      </c>
      <c r="C241" s="80" t="s">
        <v>10</v>
      </c>
      <c r="D241" s="29" t="s">
        <v>26</v>
      </c>
      <c r="E241" s="80">
        <v>2</v>
      </c>
      <c r="F241" s="80" t="s">
        <v>32</v>
      </c>
      <c r="G241" s="80" t="s">
        <v>33</v>
      </c>
      <c r="H241" s="80" t="s">
        <v>54</v>
      </c>
      <c r="I241" s="82">
        <v>43270</v>
      </c>
      <c r="J241" s="80">
        <v>19</v>
      </c>
      <c r="K241" s="80">
        <v>6</v>
      </c>
      <c r="L241" s="80">
        <v>2018</v>
      </c>
      <c r="M241" s="27">
        <f t="shared" si="6"/>
        <v>43270</v>
      </c>
      <c r="N241" s="80" t="s">
        <v>10280</v>
      </c>
      <c r="O241" s="80" t="s">
        <v>5687</v>
      </c>
      <c r="P241" s="80">
        <v>16</v>
      </c>
      <c r="Q241" s="80" t="s">
        <v>105</v>
      </c>
      <c r="R241" s="80" t="s">
        <v>99</v>
      </c>
      <c r="S241" s="80">
        <v>0</v>
      </c>
      <c r="T241" s="80" t="s">
        <v>106</v>
      </c>
      <c r="U241" s="80" t="s">
        <v>101</v>
      </c>
      <c r="V241" s="80" t="s">
        <v>102</v>
      </c>
      <c r="W241" s="80" t="s">
        <v>107</v>
      </c>
      <c r="X241" s="80" t="s">
        <v>108</v>
      </c>
      <c r="Y241" s="80">
        <v>3</v>
      </c>
      <c r="Z241" s="79" t="str">
        <f t="shared" si="7"/>
        <v>JSS3</v>
      </c>
    </row>
    <row r="242" spans="1:26" ht="22.9" hidden="1" customHeight="1">
      <c r="A242" s="80" t="s">
        <v>35</v>
      </c>
      <c r="B242" s="80" t="s">
        <v>9</v>
      </c>
      <c r="C242" s="80" t="s">
        <v>10</v>
      </c>
      <c r="D242" s="29" t="s">
        <v>26</v>
      </c>
      <c r="E242" s="80">
        <v>2</v>
      </c>
      <c r="F242" s="80" t="s">
        <v>32</v>
      </c>
      <c r="G242" s="80" t="s">
        <v>33</v>
      </c>
      <c r="H242" s="80" t="s">
        <v>54</v>
      </c>
      <c r="I242" s="82">
        <v>43270</v>
      </c>
      <c r="J242" s="80">
        <v>19</v>
      </c>
      <c r="K242" s="80">
        <v>6</v>
      </c>
      <c r="L242" s="80">
        <v>2018</v>
      </c>
      <c r="M242" s="27">
        <f t="shared" si="6"/>
        <v>43270</v>
      </c>
      <c r="N242" s="80" t="s">
        <v>10279</v>
      </c>
      <c r="O242" s="80" t="s">
        <v>10278</v>
      </c>
      <c r="P242" s="80">
        <v>17</v>
      </c>
      <c r="Q242" s="80" t="s">
        <v>105</v>
      </c>
      <c r="R242" s="80" t="s">
        <v>99</v>
      </c>
      <c r="S242" s="80">
        <v>0</v>
      </c>
      <c r="T242" s="80" t="s">
        <v>106</v>
      </c>
      <c r="U242" s="80" t="s">
        <v>101</v>
      </c>
      <c r="V242" s="80" t="s">
        <v>102</v>
      </c>
      <c r="W242" s="80" t="s">
        <v>107</v>
      </c>
      <c r="X242" s="80" t="s">
        <v>104</v>
      </c>
      <c r="Y242" s="80">
        <v>1</v>
      </c>
      <c r="Z242" s="79" t="str">
        <f t="shared" si="7"/>
        <v>SSS1</v>
      </c>
    </row>
    <row r="243" spans="1:26" ht="22.9" hidden="1" customHeight="1">
      <c r="A243" s="80" t="s">
        <v>35</v>
      </c>
      <c r="B243" s="80" t="s">
        <v>9</v>
      </c>
      <c r="C243" s="80" t="s">
        <v>10</v>
      </c>
      <c r="D243" s="29" t="s">
        <v>26</v>
      </c>
      <c r="E243" s="80">
        <v>2</v>
      </c>
      <c r="F243" s="80" t="s">
        <v>32</v>
      </c>
      <c r="G243" s="80" t="s">
        <v>33</v>
      </c>
      <c r="H243" s="80" t="s">
        <v>54</v>
      </c>
      <c r="I243" s="82">
        <v>43271</v>
      </c>
      <c r="J243" s="80">
        <v>20</v>
      </c>
      <c r="K243" s="80">
        <v>6</v>
      </c>
      <c r="L243" s="80">
        <v>2018</v>
      </c>
      <c r="M243" s="27">
        <f t="shared" si="6"/>
        <v>43271</v>
      </c>
      <c r="N243" s="80" t="s">
        <v>10277</v>
      </c>
      <c r="O243" s="80" t="s">
        <v>10276</v>
      </c>
      <c r="P243" s="80">
        <v>19</v>
      </c>
      <c r="Q243" s="80" t="s">
        <v>105</v>
      </c>
      <c r="R243" s="80" t="s">
        <v>99</v>
      </c>
      <c r="S243" s="80">
        <v>0</v>
      </c>
      <c r="T243" s="80" t="s">
        <v>106</v>
      </c>
      <c r="U243" s="80" t="s">
        <v>101</v>
      </c>
      <c r="V243" s="80" t="s">
        <v>102</v>
      </c>
      <c r="W243" s="80" t="s">
        <v>103</v>
      </c>
      <c r="X243" s="80" t="s">
        <v>104</v>
      </c>
      <c r="Y243" s="80">
        <v>3</v>
      </c>
      <c r="Z243" s="79" t="str">
        <f t="shared" si="7"/>
        <v>SSS3</v>
      </c>
    </row>
    <row r="244" spans="1:26" ht="22.9" hidden="1" customHeight="1">
      <c r="A244" s="80" t="s">
        <v>35</v>
      </c>
      <c r="B244" s="80" t="s">
        <v>9</v>
      </c>
      <c r="C244" s="80" t="s">
        <v>10</v>
      </c>
      <c r="D244" s="29" t="s">
        <v>26</v>
      </c>
      <c r="E244" s="80">
        <v>2</v>
      </c>
      <c r="F244" s="80" t="s">
        <v>32</v>
      </c>
      <c r="G244" s="80" t="s">
        <v>33</v>
      </c>
      <c r="H244" s="80" t="s">
        <v>54</v>
      </c>
      <c r="I244" s="82">
        <v>43272</v>
      </c>
      <c r="J244" s="80">
        <v>21</v>
      </c>
      <c r="K244" s="80">
        <v>6</v>
      </c>
      <c r="L244" s="80">
        <v>2018</v>
      </c>
      <c r="M244" s="27">
        <f t="shared" si="6"/>
        <v>43272</v>
      </c>
      <c r="N244" s="80" t="s">
        <v>10275</v>
      </c>
      <c r="O244" s="80" t="s">
        <v>10274</v>
      </c>
      <c r="P244" s="80">
        <v>18</v>
      </c>
      <c r="Q244" s="80" t="s">
        <v>105</v>
      </c>
      <c r="R244" s="80" t="s">
        <v>99</v>
      </c>
      <c r="S244" s="80">
        <v>0</v>
      </c>
      <c r="T244" s="80" t="s">
        <v>113</v>
      </c>
      <c r="U244" s="80" t="s">
        <v>8996</v>
      </c>
      <c r="V244" s="80" t="s">
        <v>102</v>
      </c>
      <c r="W244" s="80" t="s">
        <v>107</v>
      </c>
      <c r="X244" s="80" t="s">
        <v>6077</v>
      </c>
      <c r="Z244" s="79" t="str">
        <f t="shared" si="7"/>
        <v>HIGHER</v>
      </c>
    </row>
    <row r="245" spans="1:26" ht="22.9" hidden="1" customHeight="1">
      <c r="A245" s="80" t="s">
        <v>35</v>
      </c>
      <c r="B245" s="80" t="s">
        <v>9</v>
      </c>
      <c r="C245" s="80" t="s">
        <v>10</v>
      </c>
      <c r="D245" s="29" t="s">
        <v>26</v>
      </c>
      <c r="E245" s="80">
        <v>2</v>
      </c>
      <c r="F245" s="80" t="s">
        <v>32</v>
      </c>
      <c r="G245" s="80" t="s">
        <v>33</v>
      </c>
      <c r="H245" s="80" t="s">
        <v>54</v>
      </c>
      <c r="I245" s="82">
        <v>43273</v>
      </c>
      <c r="J245" s="80">
        <v>22</v>
      </c>
      <c r="K245" s="80">
        <v>6</v>
      </c>
      <c r="L245" s="80">
        <v>2018</v>
      </c>
      <c r="M245" s="27">
        <f t="shared" si="6"/>
        <v>43273</v>
      </c>
      <c r="N245" s="80" t="s">
        <v>10273</v>
      </c>
      <c r="O245" s="80" t="s">
        <v>10272</v>
      </c>
      <c r="P245" s="80">
        <v>19</v>
      </c>
      <c r="Q245" s="81" t="s">
        <v>10271</v>
      </c>
      <c r="R245" s="80" t="s">
        <v>99</v>
      </c>
      <c r="S245" s="80">
        <v>0</v>
      </c>
      <c r="T245" s="80" t="s">
        <v>106</v>
      </c>
      <c r="U245" s="80" t="s">
        <v>101</v>
      </c>
      <c r="V245" s="80" t="s">
        <v>102</v>
      </c>
      <c r="W245" s="80" t="s">
        <v>107</v>
      </c>
      <c r="X245" s="80" t="s">
        <v>6077</v>
      </c>
      <c r="Z245" s="79" t="str">
        <f t="shared" si="7"/>
        <v>HIGHER</v>
      </c>
    </row>
    <row r="246" spans="1:26" ht="22.9" hidden="1" customHeight="1">
      <c r="A246" s="80" t="s">
        <v>35</v>
      </c>
      <c r="B246" s="80" t="s">
        <v>9</v>
      </c>
      <c r="C246" s="80" t="s">
        <v>10</v>
      </c>
      <c r="D246" s="29" t="s">
        <v>26</v>
      </c>
      <c r="E246" s="80">
        <v>2</v>
      </c>
      <c r="F246" s="80" t="s">
        <v>32</v>
      </c>
      <c r="G246" s="80" t="s">
        <v>33</v>
      </c>
      <c r="H246" s="80" t="s">
        <v>54</v>
      </c>
      <c r="I246" s="82">
        <v>43273</v>
      </c>
      <c r="J246" s="80">
        <v>22</v>
      </c>
      <c r="K246" s="80">
        <v>6</v>
      </c>
      <c r="L246" s="80">
        <v>2018</v>
      </c>
      <c r="M246" s="27">
        <f t="shared" si="6"/>
        <v>43273</v>
      </c>
      <c r="N246" s="80" t="s">
        <v>10270</v>
      </c>
      <c r="O246" s="80" t="s">
        <v>10269</v>
      </c>
      <c r="P246" s="80">
        <v>19</v>
      </c>
      <c r="Q246" s="81" t="s">
        <v>10268</v>
      </c>
      <c r="R246" s="80" t="s">
        <v>99</v>
      </c>
      <c r="S246" s="80">
        <v>0</v>
      </c>
      <c r="T246" s="80" t="s">
        <v>113</v>
      </c>
      <c r="U246" s="80" t="s">
        <v>8996</v>
      </c>
      <c r="V246" s="80" t="s">
        <v>102</v>
      </c>
      <c r="W246" s="80" t="s">
        <v>107</v>
      </c>
      <c r="X246" s="80" t="s">
        <v>6077</v>
      </c>
      <c r="Z246" s="79" t="str">
        <f t="shared" si="7"/>
        <v>HIGHER</v>
      </c>
    </row>
    <row r="247" spans="1:26" ht="22.9" hidden="1" customHeight="1">
      <c r="A247" s="80" t="s">
        <v>35</v>
      </c>
      <c r="B247" s="80" t="s">
        <v>9</v>
      </c>
      <c r="C247" s="80" t="s">
        <v>10</v>
      </c>
      <c r="D247" s="29" t="s">
        <v>26</v>
      </c>
      <c r="E247" s="80">
        <v>2</v>
      </c>
      <c r="F247" s="80" t="s">
        <v>32</v>
      </c>
      <c r="G247" s="80" t="s">
        <v>33</v>
      </c>
      <c r="H247" s="80" t="s">
        <v>54</v>
      </c>
      <c r="I247" s="82">
        <v>43273</v>
      </c>
      <c r="J247" s="80">
        <v>22</v>
      </c>
      <c r="K247" s="80">
        <v>6</v>
      </c>
      <c r="L247" s="80">
        <v>2018</v>
      </c>
      <c r="M247" s="27">
        <f t="shared" si="6"/>
        <v>43273</v>
      </c>
      <c r="N247" s="80" t="s">
        <v>10267</v>
      </c>
      <c r="O247" s="80" t="s">
        <v>9124</v>
      </c>
      <c r="P247" s="80">
        <v>18</v>
      </c>
      <c r="Q247" s="81" t="s">
        <v>10266</v>
      </c>
      <c r="R247" s="80" t="s">
        <v>99</v>
      </c>
      <c r="S247" s="80">
        <v>0</v>
      </c>
      <c r="T247" s="80" t="s">
        <v>113</v>
      </c>
      <c r="U247" s="80" t="s">
        <v>8996</v>
      </c>
      <c r="V247" s="80" t="s">
        <v>102</v>
      </c>
      <c r="W247" s="80" t="s">
        <v>107</v>
      </c>
      <c r="X247" s="80" t="s">
        <v>6077</v>
      </c>
      <c r="Z247" s="79" t="str">
        <f t="shared" si="7"/>
        <v>HIGHER</v>
      </c>
    </row>
    <row r="248" spans="1:26" ht="22.9" hidden="1" customHeight="1">
      <c r="A248" s="80" t="s">
        <v>35</v>
      </c>
      <c r="B248" s="80" t="s">
        <v>9</v>
      </c>
      <c r="C248" s="80" t="s">
        <v>10</v>
      </c>
      <c r="D248" s="29" t="s">
        <v>26</v>
      </c>
      <c r="E248" s="80">
        <v>2</v>
      </c>
      <c r="F248" s="80" t="s">
        <v>32</v>
      </c>
      <c r="G248" s="80" t="s">
        <v>33</v>
      </c>
      <c r="H248" s="80" t="s">
        <v>54</v>
      </c>
      <c r="I248" s="82">
        <v>43273</v>
      </c>
      <c r="J248" s="80">
        <v>22</v>
      </c>
      <c r="K248" s="80">
        <v>6</v>
      </c>
      <c r="L248" s="80">
        <v>2018</v>
      </c>
      <c r="M248" s="27">
        <f t="shared" si="6"/>
        <v>43273</v>
      </c>
      <c r="N248" s="80" t="s">
        <v>10265</v>
      </c>
      <c r="O248" s="80" t="s">
        <v>10264</v>
      </c>
      <c r="P248" s="80">
        <v>18</v>
      </c>
      <c r="Q248" s="80" t="s">
        <v>105</v>
      </c>
      <c r="R248" s="80" t="s">
        <v>99</v>
      </c>
      <c r="S248" s="80">
        <v>0</v>
      </c>
      <c r="T248" s="80" t="s">
        <v>113</v>
      </c>
      <c r="U248" s="80" t="s">
        <v>6372</v>
      </c>
      <c r="V248" s="80" t="s">
        <v>102</v>
      </c>
      <c r="W248" s="80" t="s">
        <v>107</v>
      </c>
      <c r="X248" s="80" t="s">
        <v>6077</v>
      </c>
      <c r="Z248" s="79" t="str">
        <f t="shared" si="7"/>
        <v>HIGHER</v>
      </c>
    </row>
    <row r="249" spans="1:26" ht="22.9" hidden="1" customHeight="1">
      <c r="A249" s="80" t="s">
        <v>35</v>
      </c>
      <c r="B249" s="80" t="s">
        <v>9</v>
      </c>
      <c r="C249" s="80" t="s">
        <v>10</v>
      </c>
      <c r="D249" s="29" t="s">
        <v>26</v>
      </c>
      <c r="E249" s="80">
        <v>2</v>
      </c>
      <c r="F249" s="80" t="s">
        <v>32</v>
      </c>
      <c r="G249" s="80" t="s">
        <v>33</v>
      </c>
      <c r="H249" s="80" t="s">
        <v>54</v>
      </c>
      <c r="I249" s="82">
        <v>43274</v>
      </c>
      <c r="J249" s="80">
        <v>23</v>
      </c>
      <c r="K249" s="80">
        <v>6</v>
      </c>
      <c r="L249" s="80">
        <v>2018</v>
      </c>
      <c r="M249" s="27">
        <f t="shared" si="6"/>
        <v>43274</v>
      </c>
      <c r="N249" s="80" t="s">
        <v>10263</v>
      </c>
      <c r="O249" s="80" t="s">
        <v>10262</v>
      </c>
      <c r="P249" s="80">
        <v>15</v>
      </c>
      <c r="Q249" s="80" t="s">
        <v>105</v>
      </c>
      <c r="R249" s="80" t="s">
        <v>99</v>
      </c>
      <c r="S249" s="80">
        <v>0</v>
      </c>
      <c r="T249" s="80" t="s">
        <v>100</v>
      </c>
      <c r="U249" s="80" t="s">
        <v>101</v>
      </c>
      <c r="V249" s="80" t="s">
        <v>111</v>
      </c>
      <c r="W249" s="80" t="s">
        <v>8848</v>
      </c>
      <c r="X249" s="80" t="s">
        <v>108</v>
      </c>
      <c r="Y249" s="80">
        <v>3</v>
      </c>
      <c r="Z249" s="79" t="str">
        <f t="shared" si="7"/>
        <v>JSS3</v>
      </c>
    </row>
    <row r="250" spans="1:26" ht="22.9" hidden="1" customHeight="1">
      <c r="A250" s="80" t="s">
        <v>38</v>
      </c>
      <c r="B250" s="80" t="s">
        <v>9</v>
      </c>
      <c r="C250" s="80" t="s">
        <v>10</v>
      </c>
      <c r="D250" s="29" t="s">
        <v>26</v>
      </c>
      <c r="E250" s="80">
        <v>2</v>
      </c>
      <c r="F250" s="80" t="s">
        <v>27</v>
      </c>
      <c r="G250" s="80" t="s">
        <v>28</v>
      </c>
      <c r="H250" s="80" t="s">
        <v>54</v>
      </c>
      <c r="I250" s="82">
        <v>43276</v>
      </c>
      <c r="J250" s="80">
        <v>25</v>
      </c>
      <c r="K250" s="80">
        <v>6</v>
      </c>
      <c r="L250" s="80">
        <v>2018</v>
      </c>
      <c r="M250" s="27">
        <f t="shared" si="6"/>
        <v>43276</v>
      </c>
      <c r="N250" s="80" t="s">
        <v>5686</v>
      </c>
      <c r="O250" s="80" t="s">
        <v>10261</v>
      </c>
      <c r="P250" s="80">
        <v>16</v>
      </c>
      <c r="Q250" s="80" t="s">
        <v>105</v>
      </c>
      <c r="R250" s="80" t="s">
        <v>99</v>
      </c>
      <c r="S250" s="80">
        <v>0</v>
      </c>
      <c r="T250" s="80" t="s">
        <v>113</v>
      </c>
      <c r="U250" s="80" t="s">
        <v>8996</v>
      </c>
      <c r="V250" s="80" t="s">
        <v>102</v>
      </c>
      <c r="W250" s="80" t="s">
        <v>107</v>
      </c>
      <c r="X250" s="80" t="s">
        <v>104</v>
      </c>
      <c r="Y250" s="80">
        <v>1</v>
      </c>
      <c r="Z250" s="79" t="str">
        <f t="shared" si="7"/>
        <v>SSS1</v>
      </c>
    </row>
    <row r="251" spans="1:26" ht="22.9" hidden="1" customHeight="1">
      <c r="A251" s="80" t="s">
        <v>38</v>
      </c>
      <c r="B251" s="80" t="s">
        <v>9</v>
      </c>
      <c r="C251" s="80" t="s">
        <v>10</v>
      </c>
      <c r="D251" s="29" t="s">
        <v>26</v>
      </c>
      <c r="E251" s="80">
        <v>2</v>
      </c>
      <c r="F251" s="80" t="s">
        <v>27</v>
      </c>
      <c r="G251" s="80" t="s">
        <v>28</v>
      </c>
      <c r="H251" s="80" t="s">
        <v>54</v>
      </c>
      <c r="I251" s="82">
        <v>43276</v>
      </c>
      <c r="J251" s="80">
        <v>25</v>
      </c>
      <c r="K251" s="80">
        <v>6</v>
      </c>
      <c r="L251" s="80">
        <v>2018</v>
      </c>
      <c r="M251" s="27">
        <f t="shared" si="6"/>
        <v>43276</v>
      </c>
      <c r="N251" s="80" t="s">
        <v>10260</v>
      </c>
      <c r="O251" s="80" t="s">
        <v>10259</v>
      </c>
      <c r="P251" s="80">
        <v>15</v>
      </c>
      <c r="Q251" s="80" t="s">
        <v>105</v>
      </c>
      <c r="R251" s="80" t="s">
        <v>99</v>
      </c>
      <c r="S251" s="80">
        <v>0</v>
      </c>
      <c r="T251" s="80" t="s">
        <v>100</v>
      </c>
      <c r="U251" s="80" t="s">
        <v>101</v>
      </c>
      <c r="V251" s="80" t="s">
        <v>102</v>
      </c>
      <c r="W251" s="80" t="s">
        <v>8848</v>
      </c>
      <c r="X251" s="80" t="s">
        <v>108</v>
      </c>
      <c r="Y251" s="80">
        <v>3</v>
      </c>
      <c r="Z251" s="79" t="str">
        <f t="shared" si="7"/>
        <v>JSS3</v>
      </c>
    </row>
    <row r="252" spans="1:26" ht="22.9" hidden="1" customHeight="1">
      <c r="A252" s="80" t="s">
        <v>38</v>
      </c>
      <c r="B252" s="80" t="s">
        <v>9</v>
      </c>
      <c r="C252" s="80" t="s">
        <v>10</v>
      </c>
      <c r="D252" s="29" t="s">
        <v>26</v>
      </c>
      <c r="E252" s="80">
        <v>2</v>
      </c>
      <c r="F252" s="80" t="s">
        <v>27</v>
      </c>
      <c r="G252" s="80" t="s">
        <v>28</v>
      </c>
      <c r="H252" s="80" t="s">
        <v>54</v>
      </c>
      <c r="I252" s="82">
        <v>43277</v>
      </c>
      <c r="J252" s="80">
        <v>26</v>
      </c>
      <c r="K252" s="80">
        <v>6</v>
      </c>
      <c r="L252" s="80">
        <v>2018</v>
      </c>
      <c r="M252" s="27">
        <f t="shared" si="6"/>
        <v>43277</v>
      </c>
      <c r="N252" s="80" t="s">
        <v>10258</v>
      </c>
      <c r="O252" s="80" t="s">
        <v>10257</v>
      </c>
      <c r="P252" s="80">
        <v>16</v>
      </c>
      <c r="Q252" s="80" t="s">
        <v>105</v>
      </c>
      <c r="R252" s="80" t="s">
        <v>99</v>
      </c>
      <c r="S252" s="80">
        <v>0</v>
      </c>
      <c r="T252" s="80" t="s">
        <v>106</v>
      </c>
      <c r="U252" s="80" t="s">
        <v>101</v>
      </c>
      <c r="V252" s="80" t="s">
        <v>102</v>
      </c>
      <c r="W252" s="80" t="s">
        <v>107</v>
      </c>
      <c r="X252" s="80" t="s">
        <v>104</v>
      </c>
      <c r="Y252" s="80">
        <v>2</v>
      </c>
      <c r="Z252" s="79" t="str">
        <f t="shared" si="7"/>
        <v>SSS2</v>
      </c>
    </row>
    <row r="253" spans="1:26" ht="22.9" hidden="1" customHeight="1">
      <c r="A253" s="80" t="s">
        <v>38</v>
      </c>
      <c r="B253" s="80" t="s">
        <v>9</v>
      </c>
      <c r="C253" s="80" t="s">
        <v>10</v>
      </c>
      <c r="D253" s="29" t="s">
        <v>26</v>
      </c>
      <c r="E253" s="80">
        <v>2</v>
      </c>
      <c r="F253" s="80" t="s">
        <v>27</v>
      </c>
      <c r="G253" s="80" t="s">
        <v>28</v>
      </c>
      <c r="H253" s="80" t="s">
        <v>54</v>
      </c>
      <c r="I253" s="82">
        <v>43277</v>
      </c>
      <c r="J253" s="80">
        <v>26</v>
      </c>
      <c r="K253" s="80">
        <v>6</v>
      </c>
      <c r="L253" s="80">
        <v>2018</v>
      </c>
      <c r="M253" s="27">
        <f t="shared" si="6"/>
        <v>43277</v>
      </c>
      <c r="N253" s="80" t="s">
        <v>122</v>
      </c>
      <c r="O253" s="80" t="s">
        <v>10256</v>
      </c>
      <c r="P253" s="80">
        <v>18</v>
      </c>
      <c r="Q253" s="80" t="s">
        <v>105</v>
      </c>
      <c r="R253" s="80" t="s">
        <v>99</v>
      </c>
      <c r="S253" s="80">
        <v>0</v>
      </c>
      <c r="T253" s="80" t="s">
        <v>113</v>
      </c>
      <c r="U253" s="80" t="s">
        <v>5730</v>
      </c>
      <c r="V253" s="80" t="s">
        <v>102</v>
      </c>
      <c r="W253" s="80" t="s">
        <v>107</v>
      </c>
      <c r="X253" s="80" t="s">
        <v>104</v>
      </c>
      <c r="Y253" s="80">
        <v>3</v>
      </c>
      <c r="Z253" s="79" t="str">
        <f t="shared" si="7"/>
        <v>SSS3</v>
      </c>
    </row>
    <row r="254" spans="1:26" ht="22.9" hidden="1" customHeight="1">
      <c r="A254" s="80" t="s">
        <v>38</v>
      </c>
      <c r="B254" s="80" t="s">
        <v>9</v>
      </c>
      <c r="C254" s="80" t="s">
        <v>10</v>
      </c>
      <c r="D254" s="29" t="s">
        <v>26</v>
      </c>
      <c r="E254" s="80">
        <v>2</v>
      </c>
      <c r="F254" s="80" t="s">
        <v>27</v>
      </c>
      <c r="G254" s="80" t="s">
        <v>28</v>
      </c>
      <c r="H254" s="80" t="s">
        <v>54</v>
      </c>
      <c r="I254" s="82">
        <v>43278</v>
      </c>
      <c r="J254" s="80">
        <v>27</v>
      </c>
      <c r="K254" s="80">
        <v>6</v>
      </c>
      <c r="L254" s="80">
        <v>2018</v>
      </c>
      <c r="M254" s="27">
        <f t="shared" si="6"/>
        <v>43278</v>
      </c>
      <c r="N254" s="80" t="s">
        <v>10255</v>
      </c>
      <c r="O254" s="80" t="s">
        <v>10254</v>
      </c>
      <c r="P254" s="80">
        <v>17</v>
      </c>
      <c r="Q254" s="80" t="s">
        <v>105</v>
      </c>
      <c r="R254" s="80" t="s">
        <v>99</v>
      </c>
      <c r="S254" s="80">
        <v>0</v>
      </c>
      <c r="T254" s="80" t="s">
        <v>100</v>
      </c>
      <c r="U254" s="80" t="s">
        <v>101</v>
      </c>
      <c r="V254" s="80" t="s">
        <v>102</v>
      </c>
      <c r="W254" s="80" t="s">
        <v>8848</v>
      </c>
      <c r="X254" s="80" t="s">
        <v>6077</v>
      </c>
      <c r="Z254" s="79" t="str">
        <f t="shared" si="7"/>
        <v>HIGHER</v>
      </c>
    </row>
    <row r="255" spans="1:26" ht="22.9" hidden="1" customHeight="1">
      <c r="A255" s="80" t="s">
        <v>38</v>
      </c>
      <c r="B255" s="80" t="s">
        <v>9</v>
      </c>
      <c r="C255" s="80" t="s">
        <v>10</v>
      </c>
      <c r="D255" s="29" t="s">
        <v>26</v>
      </c>
      <c r="E255" s="80">
        <v>2</v>
      </c>
      <c r="F255" s="80" t="s">
        <v>27</v>
      </c>
      <c r="G255" s="80" t="s">
        <v>28</v>
      </c>
      <c r="H255" s="80" t="s">
        <v>54</v>
      </c>
      <c r="I255" s="82">
        <v>43278</v>
      </c>
      <c r="J255" s="80">
        <v>27</v>
      </c>
      <c r="K255" s="80">
        <v>6</v>
      </c>
      <c r="L255" s="80">
        <v>2018</v>
      </c>
      <c r="M255" s="27">
        <f t="shared" si="6"/>
        <v>43278</v>
      </c>
      <c r="N255" s="80" t="s">
        <v>10253</v>
      </c>
      <c r="O255" s="80" t="s">
        <v>10252</v>
      </c>
      <c r="P255" s="80">
        <v>16</v>
      </c>
      <c r="Q255" s="80" t="s">
        <v>105</v>
      </c>
      <c r="R255" s="80" t="s">
        <v>99</v>
      </c>
      <c r="S255" s="80">
        <v>0</v>
      </c>
      <c r="T255" s="80" t="s">
        <v>106</v>
      </c>
      <c r="U255" s="80" t="s">
        <v>101</v>
      </c>
      <c r="V255" s="80" t="s">
        <v>102</v>
      </c>
      <c r="W255" s="80" t="s">
        <v>103</v>
      </c>
      <c r="X255" s="80" t="s">
        <v>6077</v>
      </c>
      <c r="Z255" s="79" t="str">
        <f t="shared" si="7"/>
        <v>HIGHER</v>
      </c>
    </row>
    <row r="256" spans="1:26" ht="22.9" hidden="1" customHeight="1">
      <c r="A256" s="80" t="s">
        <v>38</v>
      </c>
      <c r="B256" s="80" t="s">
        <v>9</v>
      </c>
      <c r="C256" s="80" t="s">
        <v>10</v>
      </c>
      <c r="D256" s="29" t="s">
        <v>26</v>
      </c>
      <c r="E256" s="80">
        <v>2</v>
      </c>
      <c r="F256" s="80" t="s">
        <v>27</v>
      </c>
      <c r="G256" s="80" t="s">
        <v>28</v>
      </c>
      <c r="H256" s="80" t="s">
        <v>54</v>
      </c>
      <c r="I256" s="82">
        <v>43278</v>
      </c>
      <c r="J256" s="80">
        <v>27</v>
      </c>
      <c r="K256" s="80">
        <v>6</v>
      </c>
      <c r="L256" s="80">
        <v>2018</v>
      </c>
      <c r="M256" s="27">
        <f t="shared" si="6"/>
        <v>43278</v>
      </c>
      <c r="N256" s="80" t="s">
        <v>10251</v>
      </c>
      <c r="O256" s="80" t="s">
        <v>10250</v>
      </c>
      <c r="P256" s="80">
        <v>19</v>
      </c>
      <c r="Q256" s="80" t="s">
        <v>105</v>
      </c>
      <c r="R256" s="80" t="s">
        <v>99</v>
      </c>
      <c r="S256" s="80">
        <v>0</v>
      </c>
      <c r="T256" s="80" t="s">
        <v>113</v>
      </c>
      <c r="U256" s="80" t="s">
        <v>8996</v>
      </c>
      <c r="V256" s="80" t="s">
        <v>102</v>
      </c>
      <c r="W256" s="80" t="s">
        <v>107</v>
      </c>
      <c r="X256" s="80" t="s">
        <v>6077</v>
      </c>
      <c r="Z256" s="79" t="str">
        <f t="shared" si="7"/>
        <v>HIGHER</v>
      </c>
    </row>
    <row r="257" spans="1:26" ht="22.9" hidden="1" customHeight="1">
      <c r="A257" s="80" t="s">
        <v>38</v>
      </c>
      <c r="B257" s="80" t="s">
        <v>9</v>
      </c>
      <c r="C257" s="80" t="s">
        <v>10</v>
      </c>
      <c r="D257" s="29" t="s">
        <v>26</v>
      </c>
      <c r="E257" s="80">
        <v>2</v>
      </c>
      <c r="F257" s="80" t="s">
        <v>27</v>
      </c>
      <c r="G257" s="80" t="s">
        <v>28</v>
      </c>
      <c r="H257" s="80" t="s">
        <v>54</v>
      </c>
      <c r="I257" s="82">
        <v>43281</v>
      </c>
      <c r="J257" s="80">
        <v>30</v>
      </c>
      <c r="K257" s="80">
        <v>6</v>
      </c>
      <c r="L257" s="80">
        <v>2018</v>
      </c>
      <c r="M257" s="27">
        <f t="shared" si="6"/>
        <v>43281</v>
      </c>
      <c r="N257" s="80" t="s">
        <v>10249</v>
      </c>
      <c r="O257" s="80" t="s">
        <v>10248</v>
      </c>
      <c r="P257" s="80">
        <v>15</v>
      </c>
      <c r="Q257" s="80" t="s">
        <v>105</v>
      </c>
      <c r="R257" s="80" t="s">
        <v>99</v>
      </c>
      <c r="S257" s="80">
        <v>0</v>
      </c>
      <c r="T257" s="80" t="s">
        <v>100</v>
      </c>
      <c r="U257" s="80" t="s">
        <v>101</v>
      </c>
      <c r="V257" s="80" t="s">
        <v>111</v>
      </c>
      <c r="W257" s="80" t="s">
        <v>103</v>
      </c>
      <c r="X257" s="80" t="s">
        <v>108</v>
      </c>
      <c r="Y257" s="80">
        <v>3</v>
      </c>
      <c r="Z257" s="79" t="str">
        <f t="shared" si="7"/>
        <v>JSS3</v>
      </c>
    </row>
    <row r="258" spans="1:26" ht="22.9" hidden="1" customHeight="1">
      <c r="A258" s="80" t="s">
        <v>38</v>
      </c>
      <c r="B258" s="80" t="s">
        <v>9</v>
      </c>
      <c r="C258" s="80" t="s">
        <v>10</v>
      </c>
      <c r="D258" s="29" t="s">
        <v>26</v>
      </c>
      <c r="E258" s="80">
        <v>2</v>
      </c>
      <c r="F258" s="80" t="s">
        <v>27</v>
      </c>
      <c r="G258" s="80" t="s">
        <v>28</v>
      </c>
      <c r="H258" s="80" t="s">
        <v>54</v>
      </c>
      <c r="I258" s="82">
        <v>43281</v>
      </c>
      <c r="J258" s="80">
        <v>30</v>
      </c>
      <c r="K258" s="80">
        <v>6</v>
      </c>
      <c r="L258" s="80">
        <v>2018</v>
      </c>
      <c r="M258" s="27">
        <f t="shared" ref="M258:M321" si="8">DATE(L258,K258,J258)</f>
        <v>43281</v>
      </c>
      <c r="N258" s="80" t="s">
        <v>10247</v>
      </c>
      <c r="O258" s="80" t="s">
        <v>10246</v>
      </c>
      <c r="P258" s="80">
        <v>15</v>
      </c>
      <c r="Q258" s="80" t="s">
        <v>105</v>
      </c>
      <c r="R258" s="80" t="s">
        <v>99</v>
      </c>
      <c r="S258" s="80">
        <v>0</v>
      </c>
      <c r="T258" s="80" t="s">
        <v>100</v>
      </c>
      <c r="U258" s="80" t="s">
        <v>101</v>
      </c>
      <c r="V258" s="80" t="s">
        <v>111</v>
      </c>
      <c r="W258" s="80" t="s">
        <v>8848</v>
      </c>
      <c r="X258" s="80" t="s">
        <v>108</v>
      </c>
      <c r="Y258" s="80">
        <v>3</v>
      </c>
      <c r="Z258" s="79" t="str">
        <f t="shared" ref="Z258:Z321" si="9">X258&amp;Y258</f>
        <v>JSS3</v>
      </c>
    </row>
    <row r="259" spans="1:26" ht="22.9" hidden="1" customHeight="1">
      <c r="A259" s="80" t="s">
        <v>38</v>
      </c>
      <c r="B259" s="80" t="s">
        <v>9</v>
      </c>
      <c r="C259" s="80" t="s">
        <v>10</v>
      </c>
      <c r="D259" s="29" t="s">
        <v>26</v>
      </c>
      <c r="E259" s="80">
        <v>2</v>
      </c>
      <c r="F259" s="80" t="s">
        <v>27</v>
      </c>
      <c r="G259" s="80" t="s">
        <v>28</v>
      </c>
      <c r="H259" s="80" t="s">
        <v>54</v>
      </c>
      <c r="I259" s="82">
        <v>43281</v>
      </c>
      <c r="J259" s="80">
        <v>30</v>
      </c>
      <c r="K259" s="80">
        <v>6</v>
      </c>
      <c r="L259" s="80">
        <v>2018</v>
      </c>
      <c r="M259" s="27">
        <f t="shared" si="8"/>
        <v>43281</v>
      </c>
      <c r="N259" s="80" t="s">
        <v>10245</v>
      </c>
      <c r="O259" s="80" t="s">
        <v>10244</v>
      </c>
      <c r="P259" s="80">
        <v>19</v>
      </c>
      <c r="Q259" s="80" t="s">
        <v>105</v>
      </c>
      <c r="R259" s="80" t="s">
        <v>99</v>
      </c>
      <c r="S259" s="80">
        <v>0</v>
      </c>
      <c r="T259" s="80" t="s">
        <v>100</v>
      </c>
      <c r="U259" s="80" t="s">
        <v>101</v>
      </c>
      <c r="V259" s="80" t="s">
        <v>111</v>
      </c>
      <c r="W259" s="80" t="s">
        <v>8848</v>
      </c>
      <c r="X259" s="80" t="s">
        <v>104</v>
      </c>
      <c r="Y259" s="80">
        <v>3</v>
      </c>
      <c r="Z259" s="79" t="str">
        <f t="shared" si="9"/>
        <v>SSS3</v>
      </c>
    </row>
    <row r="260" spans="1:26" ht="22.9" hidden="1" customHeight="1">
      <c r="A260" s="80" t="s">
        <v>38</v>
      </c>
      <c r="B260" s="80" t="s">
        <v>9</v>
      </c>
      <c r="C260" s="80" t="s">
        <v>10</v>
      </c>
      <c r="D260" s="29" t="s">
        <v>26</v>
      </c>
      <c r="E260" s="80">
        <v>2</v>
      </c>
      <c r="F260" s="80" t="s">
        <v>27</v>
      </c>
      <c r="G260" s="80" t="s">
        <v>28</v>
      </c>
      <c r="H260" s="80" t="s">
        <v>54</v>
      </c>
      <c r="I260" s="82">
        <v>43281</v>
      </c>
      <c r="J260" s="80">
        <v>30</v>
      </c>
      <c r="K260" s="80">
        <v>6</v>
      </c>
      <c r="L260" s="80">
        <v>2018</v>
      </c>
      <c r="M260" s="27">
        <f t="shared" si="8"/>
        <v>43281</v>
      </c>
      <c r="N260" s="80" t="s">
        <v>10243</v>
      </c>
      <c r="O260" s="80" t="s">
        <v>10242</v>
      </c>
      <c r="P260" s="80">
        <v>16</v>
      </c>
      <c r="Q260" s="80" t="s">
        <v>105</v>
      </c>
      <c r="R260" s="80" t="s">
        <v>99</v>
      </c>
      <c r="S260" s="80">
        <v>0</v>
      </c>
      <c r="T260" s="80" t="s">
        <v>100</v>
      </c>
      <c r="U260" s="80" t="s">
        <v>101</v>
      </c>
      <c r="V260" s="80" t="s">
        <v>111</v>
      </c>
      <c r="W260" s="80" t="s">
        <v>8848</v>
      </c>
      <c r="X260" s="80" t="s">
        <v>104</v>
      </c>
      <c r="Y260" s="80">
        <v>3</v>
      </c>
      <c r="Z260" s="79" t="str">
        <f t="shared" si="9"/>
        <v>SSS3</v>
      </c>
    </row>
    <row r="261" spans="1:26" ht="22.9" hidden="1" customHeight="1">
      <c r="A261" s="80" t="s">
        <v>38</v>
      </c>
      <c r="B261" s="80" t="s">
        <v>9</v>
      </c>
      <c r="C261" s="80" t="s">
        <v>10</v>
      </c>
      <c r="D261" s="29" t="s">
        <v>26</v>
      </c>
      <c r="E261" s="80">
        <v>2</v>
      </c>
      <c r="F261" s="80" t="s">
        <v>27</v>
      </c>
      <c r="G261" s="80" t="s">
        <v>28</v>
      </c>
      <c r="H261" s="80" t="s">
        <v>54</v>
      </c>
      <c r="I261" s="82">
        <v>43281</v>
      </c>
      <c r="J261" s="80">
        <v>30</v>
      </c>
      <c r="K261" s="80">
        <v>6</v>
      </c>
      <c r="L261" s="80">
        <v>2018</v>
      </c>
      <c r="M261" s="27">
        <f t="shared" si="8"/>
        <v>43281</v>
      </c>
      <c r="N261" s="80" t="s">
        <v>10241</v>
      </c>
      <c r="O261" s="80" t="s">
        <v>7796</v>
      </c>
      <c r="P261" s="80">
        <v>19</v>
      </c>
      <c r="Q261" s="80" t="s">
        <v>105</v>
      </c>
      <c r="R261" s="80" t="s">
        <v>99</v>
      </c>
      <c r="S261" s="80">
        <v>0</v>
      </c>
      <c r="T261" s="80" t="s">
        <v>100</v>
      </c>
      <c r="U261" s="80" t="s">
        <v>101</v>
      </c>
      <c r="V261" s="80" t="s">
        <v>111</v>
      </c>
      <c r="W261" s="80" t="s">
        <v>103</v>
      </c>
      <c r="X261" s="80" t="s">
        <v>6077</v>
      </c>
      <c r="Z261" s="79" t="str">
        <f t="shared" si="9"/>
        <v>HIGHER</v>
      </c>
    </row>
    <row r="262" spans="1:26" ht="22.9" hidden="1" customHeight="1">
      <c r="A262" s="80" t="s">
        <v>38</v>
      </c>
      <c r="B262" s="80" t="s">
        <v>9</v>
      </c>
      <c r="C262" s="80" t="s">
        <v>10</v>
      </c>
      <c r="D262" s="29" t="s">
        <v>26</v>
      </c>
      <c r="E262" s="80">
        <v>2</v>
      </c>
      <c r="F262" s="80" t="s">
        <v>27</v>
      </c>
      <c r="G262" s="80" t="s">
        <v>28</v>
      </c>
      <c r="H262" s="80" t="s">
        <v>54</v>
      </c>
      <c r="I262" s="82">
        <v>43281</v>
      </c>
      <c r="J262" s="80">
        <v>30</v>
      </c>
      <c r="K262" s="80">
        <v>6</v>
      </c>
      <c r="L262" s="80">
        <v>2018</v>
      </c>
      <c r="M262" s="27">
        <f t="shared" si="8"/>
        <v>43281</v>
      </c>
      <c r="N262" s="80" t="s">
        <v>10240</v>
      </c>
      <c r="O262" s="80" t="s">
        <v>10239</v>
      </c>
      <c r="P262" s="80">
        <v>19</v>
      </c>
      <c r="Q262" s="80" t="s">
        <v>105</v>
      </c>
      <c r="R262" s="80" t="s">
        <v>99</v>
      </c>
      <c r="S262" s="80">
        <v>0</v>
      </c>
      <c r="T262" s="80" t="s">
        <v>100</v>
      </c>
      <c r="U262" s="80" t="s">
        <v>101</v>
      </c>
      <c r="V262" s="80" t="s">
        <v>111</v>
      </c>
      <c r="W262" s="80" t="s">
        <v>103</v>
      </c>
      <c r="X262" s="80" t="s">
        <v>6077</v>
      </c>
      <c r="Z262" s="79" t="str">
        <f t="shared" si="9"/>
        <v>HIGHER</v>
      </c>
    </row>
    <row r="263" spans="1:26" ht="22.9" hidden="1" customHeight="1">
      <c r="A263" s="80" t="s">
        <v>38</v>
      </c>
      <c r="B263" s="80" t="s">
        <v>9</v>
      </c>
      <c r="C263" s="80" t="s">
        <v>10</v>
      </c>
      <c r="D263" s="29" t="s">
        <v>26</v>
      </c>
      <c r="E263" s="80">
        <v>2</v>
      </c>
      <c r="F263" s="80" t="s">
        <v>27</v>
      </c>
      <c r="G263" s="80" t="s">
        <v>28</v>
      </c>
      <c r="H263" s="80" t="s">
        <v>54</v>
      </c>
      <c r="I263" s="82">
        <v>43281</v>
      </c>
      <c r="J263" s="80">
        <v>30</v>
      </c>
      <c r="K263" s="80">
        <v>6</v>
      </c>
      <c r="L263" s="80">
        <v>2018</v>
      </c>
      <c r="M263" s="27">
        <f t="shared" si="8"/>
        <v>43281</v>
      </c>
      <c r="N263" s="80" t="s">
        <v>10238</v>
      </c>
      <c r="O263" s="80" t="s">
        <v>10237</v>
      </c>
      <c r="P263" s="80">
        <v>18</v>
      </c>
      <c r="Q263" s="80" t="s">
        <v>105</v>
      </c>
      <c r="R263" s="80" t="s">
        <v>99</v>
      </c>
      <c r="S263" s="80">
        <v>0</v>
      </c>
      <c r="T263" s="80" t="s">
        <v>100</v>
      </c>
      <c r="U263" s="80" t="s">
        <v>101</v>
      </c>
      <c r="V263" s="80" t="s">
        <v>111</v>
      </c>
      <c r="W263" s="80" t="s">
        <v>103</v>
      </c>
      <c r="X263" s="80" t="s">
        <v>6077</v>
      </c>
      <c r="Z263" s="79" t="str">
        <f t="shared" si="9"/>
        <v>HIGHER</v>
      </c>
    </row>
    <row r="264" spans="1:26" ht="22.9" hidden="1" customHeight="1">
      <c r="A264" s="80" t="s">
        <v>38</v>
      </c>
      <c r="B264" s="80" t="s">
        <v>9</v>
      </c>
      <c r="C264" s="80" t="s">
        <v>10</v>
      </c>
      <c r="D264" s="29" t="s">
        <v>26</v>
      </c>
      <c r="E264" s="80">
        <v>2</v>
      </c>
      <c r="F264" s="80" t="s">
        <v>27</v>
      </c>
      <c r="G264" s="80" t="s">
        <v>28</v>
      </c>
      <c r="H264" s="80" t="s">
        <v>54</v>
      </c>
      <c r="I264" s="82">
        <v>43281</v>
      </c>
      <c r="J264" s="80">
        <v>30</v>
      </c>
      <c r="K264" s="80">
        <v>6</v>
      </c>
      <c r="L264" s="80">
        <v>2018</v>
      </c>
      <c r="M264" s="27">
        <f t="shared" si="8"/>
        <v>43281</v>
      </c>
      <c r="N264" s="80" t="s">
        <v>10236</v>
      </c>
      <c r="O264" s="80" t="s">
        <v>10235</v>
      </c>
      <c r="P264" s="80">
        <v>16</v>
      </c>
      <c r="Q264" s="80" t="s">
        <v>105</v>
      </c>
      <c r="R264" s="80" t="s">
        <v>99</v>
      </c>
      <c r="S264" s="80">
        <v>0</v>
      </c>
      <c r="T264" s="80" t="s">
        <v>100</v>
      </c>
      <c r="U264" s="80" t="s">
        <v>101</v>
      </c>
      <c r="V264" s="80" t="s">
        <v>111</v>
      </c>
      <c r="W264" s="80" t="s">
        <v>103</v>
      </c>
      <c r="X264" s="80" t="s">
        <v>104</v>
      </c>
      <c r="Y264" s="80">
        <v>2</v>
      </c>
      <c r="Z264" s="79" t="str">
        <f t="shared" si="9"/>
        <v>SSS2</v>
      </c>
    </row>
    <row r="265" spans="1:26" ht="22.9" hidden="1" customHeight="1">
      <c r="A265" s="80" t="s">
        <v>38</v>
      </c>
      <c r="B265" s="80" t="s">
        <v>9</v>
      </c>
      <c r="C265" s="80" t="s">
        <v>10</v>
      </c>
      <c r="D265" s="29" t="s">
        <v>26</v>
      </c>
      <c r="E265" s="80">
        <v>2</v>
      </c>
      <c r="F265" s="80" t="s">
        <v>27</v>
      </c>
      <c r="G265" s="80" t="s">
        <v>28</v>
      </c>
      <c r="H265" s="80" t="s">
        <v>54</v>
      </c>
      <c r="I265" s="82">
        <v>43281</v>
      </c>
      <c r="J265" s="80">
        <v>30</v>
      </c>
      <c r="K265" s="80">
        <v>6</v>
      </c>
      <c r="L265" s="80">
        <v>2018</v>
      </c>
      <c r="M265" s="27">
        <f t="shared" si="8"/>
        <v>43281</v>
      </c>
      <c r="N265" s="80" t="s">
        <v>10234</v>
      </c>
      <c r="O265" s="80" t="s">
        <v>10233</v>
      </c>
      <c r="P265" s="80">
        <v>17</v>
      </c>
      <c r="Q265" s="80" t="s">
        <v>105</v>
      </c>
      <c r="R265" s="80" t="s">
        <v>99</v>
      </c>
      <c r="S265" s="80">
        <v>0</v>
      </c>
      <c r="T265" s="80" t="s">
        <v>100</v>
      </c>
      <c r="U265" s="80" t="s">
        <v>101</v>
      </c>
      <c r="V265" s="80" t="s">
        <v>111</v>
      </c>
      <c r="W265" s="80" t="s">
        <v>8848</v>
      </c>
      <c r="X265" s="80" t="s">
        <v>104</v>
      </c>
      <c r="Y265" s="80">
        <v>3</v>
      </c>
      <c r="Z265" s="79" t="str">
        <f t="shared" si="9"/>
        <v>SSS3</v>
      </c>
    </row>
    <row r="266" spans="1:26" ht="22.9" hidden="1" customHeight="1">
      <c r="A266" s="80" t="s">
        <v>38</v>
      </c>
      <c r="B266" s="80" t="s">
        <v>9</v>
      </c>
      <c r="C266" s="80" t="s">
        <v>10</v>
      </c>
      <c r="D266" s="29" t="s">
        <v>26</v>
      </c>
      <c r="E266" s="80">
        <v>2</v>
      </c>
      <c r="F266" s="80" t="s">
        <v>27</v>
      </c>
      <c r="G266" s="80" t="s">
        <v>28</v>
      </c>
      <c r="H266" s="80" t="s">
        <v>54</v>
      </c>
      <c r="I266" s="82">
        <v>43281</v>
      </c>
      <c r="J266" s="80">
        <v>30</v>
      </c>
      <c r="K266" s="80">
        <v>6</v>
      </c>
      <c r="L266" s="80">
        <v>2018</v>
      </c>
      <c r="M266" s="27">
        <f t="shared" si="8"/>
        <v>43281</v>
      </c>
      <c r="N266" s="80" t="s">
        <v>10232</v>
      </c>
      <c r="O266" s="80" t="s">
        <v>10231</v>
      </c>
      <c r="P266" s="80">
        <v>16</v>
      </c>
      <c r="Q266" s="80" t="s">
        <v>105</v>
      </c>
      <c r="R266" s="80" t="s">
        <v>99</v>
      </c>
      <c r="S266" s="80">
        <v>0</v>
      </c>
      <c r="T266" s="80" t="s">
        <v>100</v>
      </c>
      <c r="U266" s="80" t="s">
        <v>101</v>
      </c>
      <c r="V266" s="80" t="s">
        <v>111</v>
      </c>
      <c r="W266" s="80" t="s">
        <v>8848</v>
      </c>
      <c r="X266" s="80" t="s">
        <v>104</v>
      </c>
      <c r="Y266" s="80">
        <v>3</v>
      </c>
      <c r="Z266" s="79" t="str">
        <f t="shared" si="9"/>
        <v>SSS3</v>
      </c>
    </row>
    <row r="267" spans="1:26" ht="22.9" hidden="1" customHeight="1">
      <c r="A267" s="80" t="s">
        <v>38</v>
      </c>
      <c r="B267" s="80" t="s">
        <v>9</v>
      </c>
      <c r="C267" s="80" t="s">
        <v>10</v>
      </c>
      <c r="D267" s="29" t="s">
        <v>26</v>
      </c>
      <c r="E267" s="80">
        <v>2</v>
      </c>
      <c r="F267" s="80" t="s">
        <v>27</v>
      </c>
      <c r="G267" s="80" t="s">
        <v>28</v>
      </c>
      <c r="H267" s="80" t="s">
        <v>54</v>
      </c>
      <c r="I267" s="82">
        <v>43281</v>
      </c>
      <c r="J267" s="80">
        <v>30</v>
      </c>
      <c r="K267" s="80">
        <v>6</v>
      </c>
      <c r="L267" s="80">
        <v>2018</v>
      </c>
      <c r="M267" s="27">
        <f t="shared" si="8"/>
        <v>43281</v>
      </c>
      <c r="N267" s="80" t="s">
        <v>10230</v>
      </c>
      <c r="O267" s="80" t="s">
        <v>10229</v>
      </c>
      <c r="P267" s="80">
        <v>18</v>
      </c>
      <c r="Q267" s="80" t="s">
        <v>105</v>
      </c>
      <c r="R267" s="80" t="s">
        <v>99</v>
      </c>
      <c r="S267" s="80">
        <v>0</v>
      </c>
      <c r="T267" s="80" t="s">
        <v>100</v>
      </c>
      <c r="U267" s="80" t="s">
        <v>101</v>
      </c>
      <c r="V267" s="80" t="s">
        <v>111</v>
      </c>
      <c r="W267" s="80" t="s">
        <v>8848</v>
      </c>
      <c r="X267" s="80" t="s">
        <v>6077</v>
      </c>
      <c r="Z267" s="79" t="str">
        <f t="shared" si="9"/>
        <v>HIGHER</v>
      </c>
    </row>
    <row r="268" spans="1:26" ht="22.9" hidden="1" customHeight="1">
      <c r="A268" s="80" t="s">
        <v>38</v>
      </c>
      <c r="B268" s="80" t="s">
        <v>9</v>
      </c>
      <c r="C268" s="80" t="s">
        <v>10</v>
      </c>
      <c r="D268" s="29" t="s">
        <v>26</v>
      </c>
      <c r="E268" s="80">
        <v>2</v>
      </c>
      <c r="F268" s="80" t="s">
        <v>27</v>
      </c>
      <c r="G268" s="80" t="s">
        <v>28</v>
      </c>
      <c r="H268" s="80" t="s">
        <v>54</v>
      </c>
      <c r="I268" s="82">
        <v>43281</v>
      </c>
      <c r="J268" s="80">
        <v>30</v>
      </c>
      <c r="K268" s="80">
        <v>6</v>
      </c>
      <c r="L268" s="80">
        <v>2018</v>
      </c>
      <c r="M268" s="27">
        <f t="shared" si="8"/>
        <v>43281</v>
      </c>
      <c r="N268" s="80" t="s">
        <v>10228</v>
      </c>
      <c r="O268" s="80" t="s">
        <v>10227</v>
      </c>
      <c r="P268" s="80">
        <v>18</v>
      </c>
      <c r="Q268" s="80" t="s">
        <v>105</v>
      </c>
      <c r="R268" s="80" t="s">
        <v>99</v>
      </c>
      <c r="S268" s="80">
        <v>0</v>
      </c>
      <c r="T268" s="80" t="s">
        <v>100</v>
      </c>
      <c r="U268" s="80" t="s">
        <v>101</v>
      </c>
      <c r="V268" s="80" t="s">
        <v>111</v>
      </c>
      <c r="W268" s="80" t="s">
        <v>103</v>
      </c>
      <c r="X268" s="80" t="s">
        <v>6077</v>
      </c>
      <c r="Z268" s="79" t="str">
        <f t="shared" si="9"/>
        <v>HIGHER</v>
      </c>
    </row>
    <row r="269" spans="1:26" ht="22.9" hidden="1" customHeight="1">
      <c r="A269" s="80" t="s">
        <v>38</v>
      </c>
      <c r="B269" s="80" t="s">
        <v>9</v>
      </c>
      <c r="C269" s="80" t="s">
        <v>10</v>
      </c>
      <c r="D269" s="29" t="s">
        <v>26</v>
      </c>
      <c r="E269" s="80">
        <v>2</v>
      </c>
      <c r="F269" s="80" t="s">
        <v>27</v>
      </c>
      <c r="G269" s="80" t="s">
        <v>28</v>
      </c>
      <c r="H269" s="80" t="s">
        <v>54</v>
      </c>
      <c r="I269" s="82">
        <v>43281</v>
      </c>
      <c r="J269" s="80">
        <v>30</v>
      </c>
      <c r="K269" s="80">
        <v>6</v>
      </c>
      <c r="L269" s="80">
        <v>2018</v>
      </c>
      <c r="M269" s="27">
        <f t="shared" si="8"/>
        <v>43281</v>
      </c>
      <c r="N269" s="80" t="s">
        <v>10226</v>
      </c>
      <c r="O269" s="80" t="s">
        <v>10225</v>
      </c>
      <c r="P269" s="80">
        <v>19</v>
      </c>
      <c r="Q269" s="80" t="s">
        <v>105</v>
      </c>
      <c r="R269" s="80" t="s">
        <v>99</v>
      </c>
      <c r="S269" s="80">
        <v>0</v>
      </c>
      <c r="T269" s="80" t="s">
        <v>106</v>
      </c>
      <c r="U269" s="80" t="s">
        <v>101</v>
      </c>
      <c r="V269" s="80" t="s">
        <v>111</v>
      </c>
      <c r="W269" s="80" t="s">
        <v>107</v>
      </c>
      <c r="X269" s="80" t="s">
        <v>6077</v>
      </c>
      <c r="Z269" s="79" t="str">
        <f t="shared" si="9"/>
        <v>HIGHER</v>
      </c>
    </row>
    <row r="270" spans="1:26" ht="22.9" hidden="1" customHeight="1">
      <c r="A270" s="80" t="s">
        <v>38</v>
      </c>
      <c r="B270" s="80" t="s">
        <v>9</v>
      </c>
      <c r="C270" s="80" t="s">
        <v>10</v>
      </c>
      <c r="D270" s="29" t="s">
        <v>26</v>
      </c>
      <c r="E270" s="80">
        <v>2</v>
      </c>
      <c r="F270" s="80" t="s">
        <v>27</v>
      </c>
      <c r="G270" s="80" t="s">
        <v>28</v>
      </c>
      <c r="H270" s="80" t="s">
        <v>54</v>
      </c>
      <c r="I270" s="82">
        <v>43281</v>
      </c>
      <c r="J270" s="80">
        <v>30</v>
      </c>
      <c r="K270" s="80">
        <v>6</v>
      </c>
      <c r="L270" s="80">
        <v>2018</v>
      </c>
      <c r="M270" s="27">
        <f t="shared" si="8"/>
        <v>43281</v>
      </c>
      <c r="N270" s="80" t="s">
        <v>10224</v>
      </c>
      <c r="O270" s="80" t="s">
        <v>10223</v>
      </c>
      <c r="P270" s="80">
        <v>18</v>
      </c>
      <c r="Q270" s="80" t="s">
        <v>105</v>
      </c>
      <c r="R270" s="80" t="s">
        <v>99</v>
      </c>
      <c r="S270" s="80">
        <v>0</v>
      </c>
      <c r="T270" s="80" t="s">
        <v>106</v>
      </c>
      <c r="U270" s="80" t="s">
        <v>101</v>
      </c>
      <c r="V270" s="80" t="s">
        <v>111</v>
      </c>
      <c r="W270" s="80" t="s">
        <v>103</v>
      </c>
      <c r="X270" s="80" t="s">
        <v>104</v>
      </c>
      <c r="Y270" s="80">
        <v>2</v>
      </c>
      <c r="Z270" s="79" t="str">
        <f t="shared" si="9"/>
        <v>SSS2</v>
      </c>
    </row>
    <row r="271" spans="1:26" ht="22.9" hidden="1" customHeight="1">
      <c r="A271" s="80" t="s">
        <v>38</v>
      </c>
      <c r="B271" s="80" t="s">
        <v>9</v>
      </c>
      <c r="C271" s="80" t="s">
        <v>10</v>
      </c>
      <c r="D271" s="29" t="s">
        <v>26</v>
      </c>
      <c r="E271" s="80">
        <v>2</v>
      </c>
      <c r="F271" s="80" t="s">
        <v>27</v>
      </c>
      <c r="G271" s="80" t="s">
        <v>28</v>
      </c>
      <c r="H271" s="80" t="s">
        <v>54</v>
      </c>
      <c r="I271" s="82">
        <v>43281</v>
      </c>
      <c r="J271" s="80">
        <v>30</v>
      </c>
      <c r="K271" s="80">
        <v>6</v>
      </c>
      <c r="L271" s="80">
        <v>2018</v>
      </c>
      <c r="M271" s="27">
        <f t="shared" si="8"/>
        <v>43281</v>
      </c>
      <c r="N271" s="80" t="s">
        <v>10222</v>
      </c>
      <c r="O271" s="80" t="s">
        <v>10221</v>
      </c>
      <c r="P271" s="80">
        <v>19</v>
      </c>
      <c r="Q271" s="80" t="s">
        <v>105</v>
      </c>
      <c r="R271" s="80" t="s">
        <v>99</v>
      </c>
      <c r="S271" s="80">
        <v>0</v>
      </c>
      <c r="T271" s="80" t="s">
        <v>100</v>
      </c>
      <c r="U271" s="80" t="s">
        <v>101</v>
      </c>
      <c r="V271" s="80" t="s">
        <v>111</v>
      </c>
      <c r="W271" s="80" t="s">
        <v>103</v>
      </c>
      <c r="X271" s="80" t="s">
        <v>6077</v>
      </c>
      <c r="Z271" s="79" t="str">
        <f t="shared" si="9"/>
        <v>HIGHER</v>
      </c>
    </row>
    <row r="272" spans="1:26" ht="22.9" hidden="1" customHeight="1">
      <c r="A272" s="80" t="s">
        <v>38</v>
      </c>
      <c r="B272" s="80" t="s">
        <v>9</v>
      </c>
      <c r="C272" s="80" t="s">
        <v>10</v>
      </c>
      <c r="D272" s="29" t="s">
        <v>26</v>
      </c>
      <c r="E272" s="80">
        <v>2</v>
      </c>
      <c r="F272" s="80" t="s">
        <v>27</v>
      </c>
      <c r="G272" s="80" t="s">
        <v>28</v>
      </c>
      <c r="H272" s="80" t="s">
        <v>54</v>
      </c>
      <c r="I272" s="82">
        <v>43281</v>
      </c>
      <c r="J272" s="80">
        <v>30</v>
      </c>
      <c r="K272" s="80">
        <v>6</v>
      </c>
      <c r="L272" s="80">
        <v>2018</v>
      </c>
      <c r="M272" s="27">
        <f t="shared" si="8"/>
        <v>43281</v>
      </c>
      <c r="N272" s="80" t="s">
        <v>10220</v>
      </c>
      <c r="O272" s="80" t="s">
        <v>10219</v>
      </c>
      <c r="P272" s="80">
        <v>19</v>
      </c>
      <c r="Q272" s="80" t="s">
        <v>105</v>
      </c>
      <c r="R272" s="80" t="s">
        <v>99</v>
      </c>
      <c r="S272" s="80">
        <v>0</v>
      </c>
      <c r="T272" s="80" t="s">
        <v>100</v>
      </c>
      <c r="U272" s="80" t="s">
        <v>101</v>
      </c>
      <c r="V272" s="80" t="s">
        <v>111</v>
      </c>
      <c r="W272" s="80" t="s">
        <v>8848</v>
      </c>
      <c r="X272" s="80" t="s">
        <v>104</v>
      </c>
      <c r="Y272" s="80">
        <v>2</v>
      </c>
      <c r="Z272" s="79" t="str">
        <f t="shared" si="9"/>
        <v>SSS2</v>
      </c>
    </row>
    <row r="273" spans="1:26" ht="22.9" hidden="1" customHeight="1">
      <c r="A273" s="80" t="s">
        <v>38</v>
      </c>
      <c r="B273" s="80" t="s">
        <v>9</v>
      </c>
      <c r="C273" s="80" t="s">
        <v>10</v>
      </c>
      <c r="D273" s="29" t="s">
        <v>26</v>
      </c>
      <c r="E273" s="80">
        <v>2</v>
      </c>
      <c r="F273" s="80" t="s">
        <v>27</v>
      </c>
      <c r="G273" s="80" t="s">
        <v>28</v>
      </c>
      <c r="H273" s="80" t="s">
        <v>54</v>
      </c>
      <c r="I273" s="82">
        <v>43281</v>
      </c>
      <c r="J273" s="80">
        <v>30</v>
      </c>
      <c r="K273" s="80">
        <v>6</v>
      </c>
      <c r="L273" s="80">
        <v>2018</v>
      </c>
      <c r="M273" s="27">
        <f t="shared" si="8"/>
        <v>43281</v>
      </c>
      <c r="N273" s="80" t="s">
        <v>10218</v>
      </c>
      <c r="O273" s="80" t="s">
        <v>10217</v>
      </c>
      <c r="P273" s="80">
        <v>18</v>
      </c>
      <c r="Q273" s="80" t="s">
        <v>105</v>
      </c>
      <c r="R273" s="80" t="s">
        <v>99</v>
      </c>
      <c r="S273" s="80">
        <v>0</v>
      </c>
      <c r="T273" s="80" t="s">
        <v>100</v>
      </c>
      <c r="U273" s="80" t="s">
        <v>101</v>
      </c>
      <c r="V273" s="80" t="s">
        <v>111</v>
      </c>
      <c r="W273" s="80" t="s">
        <v>8848</v>
      </c>
      <c r="X273" s="80" t="s">
        <v>6077</v>
      </c>
      <c r="Z273" s="79" t="str">
        <f t="shared" si="9"/>
        <v>HIGHER</v>
      </c>
    </row>
    <row r="274" spans="1:26" ht="22.9" hidden="1" customHeight="1">
      <c r="A274" s="80" t="s">
        <v>38</v>
      </c>
      <c r="B274" s="80" t="s">
        <v>9</v>
      </c>
      <c r="C274" s="80" t="s">
        <v>10</v>
      </c>
      <c r="D274" s="29" t="s">
        <v>26</v>
      </c>
      <c r="E274" s="80">
        <v>2</v>
      </c>
      <c r="F274" s="80" t="s">
        <v>27</v>
      </c>
      <c r="G274" s="80" t="s">
        <v>28</v>
      </c>
      <c r="H274" s="80" t="s">
        <v>54</v>
      </c>
      <c r="I274" s="82">
        <v>43281</v>
      </c>
      <c r="J274" s="80">
        <v>30</v>
      </c>
      <c r="K274" s="80">
        <v>6</v>
      </c>
      <c r="L274" s="80">
        <v>2018</v>
      </c>
      <c r="M274" s="27">
        <f t="shared" si="8"/>
        <v>43281</v>
      </c>
      <c r="N274" s="80" t="s">
        <v>10216</v>
      </c>
      <c r="O274" s="80" t="s">
        <v>10215</v>
      </c>
      <c r="P274" s="80">
        <v>16</v>
      </c>
      <c r="Q274" s="80" t="s">
        <v>105</v>
      </c>
      <c r="R274" s="80" t="s">
        <v>99</v>
      </c>
      <c r="S274" s="80">
        <v>0</v>
      </c>
      <c r="T274" s="80" t="s">
        <v>106</v>
      </c>
      <c r="U274" s="80" t="s">
        <v>101</v>
      </c>
      <c r="V274" s="80" t="s">
        <v>111</v>
      </c>
      <c r="W274" s="80" t="s">
        <v>107</v>
      </c>
      <c r="X274" s="80" t="s">
        <v>108</v>
      </c>
      <c r="Y274" s="80">
        <v>3</v>
      </c>
      <c r="Z274" s="79" t="str">
        <f t="shared" si="9"/>
        <v>JSS3</v>
      </c>
    </row>
    <row r="275" spans="1:26" ht="22.9" hidden="1" customHeight="1">
      <c r="A275" s="80" t="s">
        <v>38</v>
      </c>
      <c r="B275" s="80" t="s">
        <v>9</v>
      </c>
      <c r="C275" s="80" t="s">
        <v>10</v>
      </c>
      <c r="D275" s="29" t="s">
        <v>26</v>
      </c>
      <c r="E275" s="80">
        <v>2</v>
      </c>
      <c r="F275" s="80" t="s">
        <v>27</v>
      </c>
      <c r="G275" s="80" t="s">
        <v>28</v>
      </c>
      <c r="H275" s="80" t="s">
        <v>54</v>
      </c>
      <c r="I275" s="82">
        <v>43281</v>
      </c>
      <c r="J275" s="80">
        <v>30</v>
      </c>
      <c r="K275" s="80">
        <v>6</v>
      </c>
      <c r="L275" s="80">
        <v>2018</v>
      </c>
      <c r="M275" s="27">
        <f t="shared" si="8"/>
        <v>43281</v>
      </c>
      <c r="N275" s="80" t="s">
        <v>10214</v>
      </c>
      <c r="O275" s="80" t="s">
        <v>10213</v>
      </c>
      <c r="P275" s="80">
        <v>17</v>
      </c>
      <c r="Q275" s="80" t="s">
        <v>105</v>
      </c>
      <c r="R275" s="80" t="s">
        <v>99</v>
      </c>
      <c r="S275" s="80">
        <v>0</v>
      </c>
      <c r="T275" s="80" t="s">
        <v>100</v>
      </c>
      <c r="U275" s="80" t="s">
        <v>101</v>
      </c>
      <c r="V275" s="80" t="s">
        <v>111</v>
      </c>
      <c r="W275" s="80" t="s">
        <v>103</v>
      </c>
      <c r="X275" s="80" t="s">
        <v>104</v>
      </c>
      <c r="Y275" s="80">
        <v>1</v>
      </c>
      <c r="Z275" s="79" t="str">
        <f t="shared" si="9"/>
        <v>SSS1</v>
      </c>
    </row>
    <row r="276" spans="1:26" ht="22.9" hidden="1" customHeight="1">
      <c r="A276" s="80" t="s">
        <v>38</v>
      </c>
      <c r="B276" s="80" t="s">
        <v>9</v>
      </c>
      <c r="C276" s="80" t="s">
        <v>10</v>
      </c>
      <c r="D276" s="29" t="s">
        <v>26</v>
      </c>
      <c r="E276" s="80">
        <v>2</v>
      </c>
      <c r="F276" s="80" t="s">
        <v>27</v>
      </c>
      <c r="G276" s="80" t="s">
        <v>28</v>
      </c>
      <c r="H276" s="80" t="s">
        <v>54</v>
      </c>
      <c r="I276" s="82">
        <v>43281</v>
      </c>
      <c r="J276" s="80">
        <v>30</v>
      </c>
      <c r="K276" s="80">
        <v>6</v>
      </c>
      <c r="L276" s="80">
        <v>2018</v>
      </c>
      <c r="M276" s="27">
        <f t="shared" si="8"/>
        <v>43281</v>
      </c>
      <c r="N276" s="80" t="s">
        <v>10212</v>
      </c>
      <c r="O276" s="80" t="s">
        <v>10211</v>
      </c>
      <c r="P276" s="80">
        <v>17</v>
      </c>
      <c r="Q276" s="80" t="s">
        <v>105</v>
      </c>
      <c r="R276" s="80" t="s">
        <v>99</v>
      </c>
      <c r="S276" s="80">
        <v>0</v>
      </c>
      <c r="T276" s="80" t="s">
        <v>100</v>
      </c>
      <c r="U276" s="80" t="s">
        <v>101</v>
      </c>
      <c r="V276" s="80" t="s">
        <v>111</v>
      </c>
      <c r="W276" s="80" t="s">
        <v>8848</v>
      </c>
      <c r="X276" s="80" t="s">
        <v>104</v>
      </c>
      <c r="Y276" s="80">
        <v>2</v>
      </c>
      <c r="Z276" s="79" t="str">
        <f t="shared" si="9"/>
        <v>SSS2</v>
      </c>
    </row>
    <row r="277" spans="1:26" ht="22.9" hidden="1" customHeight="1">
      <c r="A277" s="80" t="s">
        <v>38</v>
      </c>
      <c r="B277" s="80" t="s">
        <v>9</v>
      </c>
      <c r="C277" s="80" t="s">
        <v>10</v>
      </c>
      <c r="D277" s="29" t="s">
        <v>26</v>
      </c>
      <c r="E277" s="80">
        <v>2</v>
      </c>
      <c r="F277" s="80" t="s">
        <v>27</v>
      </c>
      <c r="G277" s="80" t="s">
        <v>28</v>
      </c>
      <c r="H277" s="80" t="s">
        <v>54</v>
      </c>
      <c r="I277" s="82">
        <v>43281</v>
      </c>
      <c r="J277" s="80">
        <v>30</v>
      </c>
      <c r="K277" s="80">
        <v>6</v>
      </c>
      <c r="L277" s="80">
        <v>2018</v>
      </c>
      <c r="M277" s="27">
        <f t="shared" si="8"/>
        <v>43281</v>
      </c>
      <c r="N277" s="80" t="s">
        <v>10210</v>
      </c>
      <c r="O277" s="80" t="s">
        <v>10209</v>
      </c>
      <c r="P277" s="80">
        <v>16</v>
      </c>
      <c r="Q277" s="80" t="s">
        <v>105</v>
      </c>
      <c r="R277" s="80" t="s">
        <v>99</v>
      </c>
      <c r="S277" s="80">
        <v>0</v>
      </c>
      <c r="T277" s="80" t="s">
        <v>100</v>
      </c>
      <c r="U277" s="80" t="s">
        <v>101</v>
      </c>
      <c r="V277" s="80" t="s">
        <v>111</v>
      </c>
      <c r="W277" s="80" t="s">
        <v>103</v>
      </c>
      <c r="X277" s="80" t="s">
        <v>104</v>
      </c>
      <c r="Y277" s="80">
        <v>1</v>
      </c>
      <c r="Z277" s="79" t="str">
        <f t="shared" si="9"/>
        <v>SSS1</v>
      </c>
    </row>
    <row r="278" spans="1:26" ht="22.9" hidden="1" customHeight="1">
      <c r="A278" s="80" t="s">
        <v>38</v>
      </c>
      <c r="B278" s="80" t="s">
        <v>9</v>
      </c>
      <c r="C278" s="80" t="s">
        <v>10</v>
      </c>
      <c r="D278" s="29" t="s">
        <v>26</v>
      </c>
      <c r="E278" s="80">
        <v>2</v>
      </c>
      <c r="F278" s="80" t="s">
        <v>32</v>
      </c>
      <c r="G278" s="80" t="s">
        <v>33</v>
      </c>
      <c r="H278" s="80" t="s">
        <v>54</v>
      </c>
      <c r="I278" s="82">
        <v>43276</v>
      </c>
      <c r="J278" s="80">
        <v>25</v>
      </c>
      <c r="K278" s="80">
        <v>6</v>
      </c>
      <c r="L278" s="80">
        <v>2018</v>
      </c>
      <c r="M278" s="27">
        <f t="shared" si="8"/>
        <v>43276</v>
      </c>
      <c r="N278" s="80" t="s">
        <v>10208</v>
      </c>
      <c r="O278" s="80" t="s">
        <v>10207</v>
      </c>
      <c r="P278" s="80">
        <v>17</v>
      </c>
      <c r="Q278" s="80" t="s">
        <v>105</v>
      </c>
      <c r="R278" s="80" t="s">
        <v>99</v>
      </c>
      <c r="S278" s="80">
        <v>0</v>
      </c>
      <c r="T278" s="80" t="s">
        <v>100</v>
      </c>
      <c r="U278" s="80" t="s">
        <v>101</v>
      </c>
      <c r="V278" s="80" t="s">
        <v>102</v>
      </c>
      <c r="W278" s="80" t="s">
        <v>8848</v>
      </c>
      <c r="X278" s="80" t="s">
        <v>104</v>
      </c>
      <c r="Y278" s="80">
        <v>3</v>
      </c>
      <c r="Z278" s="79" t="str">
        <f t="shared" si="9"/>
        <v>SSS3</v>
      </c>
    </row>
    <row r="279" spans="1:26" ht="22.9" hidden="1" customHeight="1">
      <c r="A279" s="80" t="s">
        <v>38</v>
      </c>
      <c r="B279" s="80" t="s">
        <v>9</v>
      </c>
      <c r="C279" s="80" t="s">
        <v>10</v>
      </c>
      <c r="D279" s="29" t="s">
        <v>26</v>
      </c>
      <c r="E279" s="80">
        <v>2</v>
      </c>
      <c r="F279" s="80" t="s">
        <v>32</v>
      </c>
      <c r="G279" s="80" t="s">
        <v>33</v>
      </c>
      <c r="H279" s="80" t="s">
        <v>54</v>
      </c>
      <c r="I279" s="82">
        <v>43277</v>
      </c>
      <c r="J279" s="80">
        <v>26</v>
      </c>
      <c r="K279" s="80">
        <v>6</v>
      </c>
      <c r="L279" s="80">
        <v>2018</v>
      </c>
      <c r="M279" s="27">
        <f t="shared" si="8"/>
        <v>43277</v>
      </c>
      <c r="N279" s="80" t="s">
        <v>10206</v>
      </c>
      <c r="O279" s="80" t="s">
        <v>10205</v>
      </c>
      <c r="P279" s="80">
        <v>19</v>
      </c>
      <c r="Q279" s="80" t="s">
        <v>105</v>
      </c>
      <c r="R279" s="80" t="s">
        <v>99</v>
      </c>
      <c r="S279" s="80">
        <v>0</v>
      </c>
      <c r="T279" s="80" t="s">
        <v>100</v>
      </c>
      <c r="U279" s="80" t="s">
        <v>101</v>
      </c>
      <c r="V279" s="80" t="s">
        <v>102</v>
      </c>
      <c r="W279" s="80" t="s">
        <v>8848</v>
      </c>
      <c r="X279" s="80" t="s">
        <v>6077</v>
      </c>
      <c r="Z279" s="79" t="str">
        <f t="shared" si="9"/>
        <v>HIGHER</v>
      </c>
    </row>
    <row r="280" spans="1:26" ht="22.9" hidden="1" customHeight="1">
      <c r="A280" s="80" t="s">
        <v>38</v>
      </c>
      <c r="B280" s="80" t="s">
        <v>9</v>
      </c>
      <c r="C280" s="80" t="s">
        <v>10</v>
      </c>
      <c r="D280" s="29" t="s">
        <v>26</v>
      </c>
      <c r="E280" s="80">
        <v>2</v>
      </c>
      <c r="F280" s="80" t="s">
        <v>32</v>
      </c>
      <c r="G280" s="80" t="s">
        <v>33</v>
      </c>
      <c r="H280" s="80" t="s">
        <v>54</v>
      </c>
      <c r="I280" s="82">
        <v>43277</v>
      </c>
      <c r="J280" s="80">
        <v>26</v>
      </c>
      <c r="K280" s="80">
        <v>6</v>
      </c>
      <c r="L280" s="80">
        <v>2018</v>
      </c>
      <c r="M280" s="27">
        <f t="shared" si="8"/>
        <v>43277</v>
      </c>
      <c r="N280" s="80" t="s">
        <v>10204</v>
      </c>
      <c r="O280" s="80" t="s">
        <v>10203</v>
      </c>
      <c r="P280" s="80">
        <v>19</v>
      </c>
      <c r="Q280" s="81" t="s">
        <v>10202</v>
      </c>
      <c r="R280" s="80" t="s">
        <v>99</v>
      </c>
      <c r="S280" s="80">
        <v>0</v>
      </c>
      <c r="T280" s="80" t="s">
        <v>100</v>
      </c>
      <c r="U280" s="80" t="s">
        <v>101</v>
      </c>
      <c r="V280" s="80" t="s">
        <v>102</v>
      </c>
      <c r="W280" s="80" t="s">
        <v>8848</v>
      </c>
      <c r="X280" s="80" t="s">
        <v>6077</v>
      </c>
      <c r="Z280" s="79" t="str">
        <f t="shared" si="9"/>
        <v>HIGHER</v>
      </c>
    </row>
    <row r="281" spans="1:26" ht="22.9" hidden="1" customHeight="1">
      <c r="A281" s="80" t="s">
        <v>38</v>
      </c>
      <c r="B281" s="80" t="s">
        <v>9</v>
      </c>
      <c r="C281" s="80" t="s">
        <v>10</v>
      </c>
      <c r="D281" s="29" t="s">
        <v>26</v>
      </c>
      <c r="E281" s="80">
        <v>2</v>
      </c>
      <c r="F281" s="80" t="s">
        <v>32</v>
      </c>
      <c r="G281" s="80" t="s">
        <v>33</v>
      </c>
      <c r="H281" s="80" t="s">
        <v>54</v>
      </c>
      <c r="I281" s="82">
        <v>43277</v>
      </c>
      <c r="J281" s="80">
        <v>26</v>
      </c>
      <c r="K281" s="80">
        <v>6</v>
      </c>
      <c r="L281" s="80">
        <v>2018</v>
      </c>
      <c r="M281" s="27">
        <f t="shared" si="8"/>
        <v>43277</v>
      </c>
      <c r="N281" s="80" t="s">
        <v>10201</v>
      </c>
      <c r="O281" s="80" t="s">
        <v>10200</v>
      </c>
      <c r="P281" s="80">
        <v>19</v>
      </c>
      <c r="Q281" s="81" t="s">
        <v>10199</v>
      </c>
      <c r="R281" s="80" t="s">
        <v>99</v>
      </c>
      <c r="S281" s="80">
        <v>0</v>
      </c>
      <c r="T281" s="80" t="s">
        <v>106</v>
      </c>
      <c r="U281" s="80" t="s">
        <v>101</v>
      </c>
      <c r="V281" s="80" t="s">
        <v>102</v>
      </c>
      <c r="W281" s="80" t="s">
        <v>107</v>
      </c>
      <c r="X281" s="80" t="s">
        <v>6077</v>
      </c>
      <c r="Z281" s="79" t="str">
        <f t="shared" si="9"/>
        <v>HIGHER</v>
      </c>
    </row>
    <row r="282" spans="1:26" ht="22.9" hidden="1" customHeight="1">
      <c r="A282" s="80" t="s">
        <v>38</v>
      </c>
      <c r="B282" s="80" t="s">
        <v>9</v>
      </c>
      <c r="C282" s="80" t="s">
        <v>10</v>
      </c>
      <c r="D282" s="29" t="s">
        <v>26</v>
      </c>
      <c r="E282" s="80">
        <v>2</v>
      </c>
      <c r="F282" s="80" t="s">
        <v>32</v>
      </c>
      <c r="G282" s="80" t="s">
        <v>33</v>
      </c>
      <c r="H282" s="80" t="s">
        <v>54</v>
      </c>
      <c r="I282" s="82">
        <v>43277</v>
      </c>
      <c r="J282" s="80">
        <v>26</v>
      </c>
      <c r="K282" s="80">
        <v>6</v>
      </c>
      <c r="L282" s="80">
        <v>2018</v>
      </c>
      <c r="M282" s="27">
        <f t="shared" si="8"/>
        <v>43277</v>
      </c>
      <c r="N282" s="80" t="s">
        <v>10198</v>
      </c>
      <c r="O282" s="80" t="s">
        <v>10197</v>
      </c>
      <c r="P282" s="80">
        <v>15</v>
      </c>
      <c r="Q282" s="80" t="s">
        <v>105</v>
      </c>
      <c r="R282" s="80" t="s">
        <v>99</v>
      </c>
      <c r="S282" s="80">
        <v>0</v>
      </c>
      <c r="T282" s="80" t="s">
        <v>100</v>
      </c>
      <c r="U282" s="80" t="s">
        <v>101</v>
      </c>
      <c r="V282" s="80" t="s">
        <v>102</v>
      </c>
      <c r="W282" s="80" t="s">
        <v>8848</v>
      </c>
      <c r="X282" s="80" t="s">
        <v>108</v>
      </c>
      <c r="Y282" s="80">
        <v>3</v>
      </c>
      <c r="Z282" s="79" t="str">
        <f t="shared" si="9"/>
        <v>JSS3</v>
      </c>
    </row>
    <row r="283" spans="1:26" ht="22.9" hidden="1" customHeight="1">
      <c r="A283" s="80" t="s">
        <v>38</v>
      </c>
      <c r="B283" s="80" t="s">
        <v>9</v>
      </c>
      <c r="C283" s="80" t="s">
        <v>10</v>
      </c>
      <c r="D283" s="29" t="s">
        <v>26</v>
      </c>
      <c r="E283" s="80">
        <v>2</v>
      </c>
      <c r="F283" s="80" t="s">
        <v>32</v>
      </c>
      <c r="G283" s="80" t="s">
        <v>33</v>
      </c>
      <c r="H283" s="80" t="s">
        <v>54</v>
      </c>
      <c r="I283" s="82">
        <v>43277</v>
      </c>
      <c r="J283" s="80">
        <v>26</v>
      </c>
      <c r="K283" s="80">
        <v>6</v>
      </c>
      <c r="L283" s="80">
        <v>2018</v>
      </c>
      <c r="M283" s="27">
        <f t="shared" si="8"/>
        <v>43277</v>
      </c>
      <c r="N283" s="80" t="s">
        <v>10196</v>
      </c>
      <c r="O283" s="80" t="s">
        <v>10195</v>
      </c>
      <c r="P283" s="80">
        <v>15</v>
      </c>
      <c r="Q283" s="81" t="s">
        <v>10194</v>
      </c>
      <c r="R283" s="80" t="s">
        <v>99</v>
      </c>
      <c r="S283" s="80">
        <v>0</v>
      </c>
      <c r="T283" s="80" t="s">
        <v>100</v>
      </c>
      <c r="U283" s="80" t="s">
        <v>101</v>
      </c>
      <c r="V283" s="80" t="s">
        <v>102</v>
      </c>
      <c r="W283" s="80" t="s">
        <v>8848</v>
      </c>
      <c r="X283" s="80" t="s">
        <v>108</v>
      </c>
      <c r="Y283" s="80">
        <v>3</v>
      </c>
      <c r="Z283" s="79" t="str">
        <f t="shared" si="9"/>
        <v>JSS3</v>
      </c>
    </row>
    <row r="284" spans="1:26" ht="22.9" hidden="1" customHeight="1">
      <c r="A284" s="80" t="s">
        <v>38</v>
      </c>
      <c r="B284" s="80" t="s">
        <v>9</v>
      </c>
      <c r="C284" s="80" t="s">
        <v>10</v>
      </c>
      <c r="D284" s="29" t="s">
        <v>26</v>
      </c>
      <c r="E284" s="80">
        <v>2</v>
      </c>
      <c r="F284" s="80" t="s">
        <v>32</v>
      </c>
      <c r="G284" s="80" t="s">
        <v>33</v>
      </c>
      <c r="H284" s="80" t="s">
        <v>54</v>
      </c>
      <c r="I284" s="82">
        <v>43277</v>
      </c>
      <c r="J284" s="80">
        <v>26</v>
      </c>
      <c r="K284" s="80">
        <v>6</v>
      </c>
      <c r="L284" s="80">
        <v>2018</v>
      </c>
      <c r="M284" s="27">
        <f t="shared" si="8"/>
        <v>43277</v>
      </c>
      <c r="N284" s="80" t="s">
        <v>10193</v>
      </c>
      <c r="O284" s="80" t="s">
        <v>10192</v>
      </c>
      <c r="P284" s="80">
        <v>15</v>
      </c>
      <c r="Q284" s="81" t="s">
        <v>10191</v>
      </c>
      <c r="R284" s="80" t="s">
        <v>99</v>
      </c>
      <c r="S284" s="80">
        <v>0</v>
      </c>
      <c r="T284" s="80" t="s">
        <v>100</v>
      </c>
      <c r="U284" s="80" t="s">
        <v>101</v>
      </c>
      <c r="V284" s="80" t="s">
        <v>102</v>
      </c>
      <c r="W284" s="80" t="s">
        <v>8848</v>
      </c>
      <c r="X284" s="80" t="s">
        <v>108</v>
      </c>
      <c r="Y284" s="80">
        <v>3</v>
      </c>
      <c r="Z284" s="79" t="str">
        <f t="shared" si="9"/>
        <v>JSS3</v>
      </c>
    </row>
    <row r="285" spans="1:26" ht="22.9" hidden="1" customHeight="1">
      <c r="A285" s="80" t="s">
        <v>38</v>
      </c>
      <c r="B285" s="80" t="s">
        <v>9</v>
      </c>
      <c r="C285" s="80" t="s">
        <v>10</v>
      </c>
      <c r="D285" s="29" t="s">
        <v>26</v>
      </c>
      <c r="E285" s="80">
        <v>2</v>
      </c>
      <c r="F285" s="80" t="s">
        <v>32</v>
      </c>
      <c r="G285" s="80" t="s">
        <v>33</v>
      </c>
      <c r="H285" s="80" t="s">
        <v>54</v>
      </c>
      <c r="I285" s="82">
        <v>43277</v>
      </c>
      <c r="J285" s="80">
        <v>26</v>
      </c>
      <c r="K285" s="80">
        <v>6</v>
      </c>
      <c r="L285" s="80">
        <v>2018</v>
      </c>
      <c r="M285" s="27">
        <f t="shared" si="8"/>
        <v>43277</v>
      </c>
      <c r="N285" s="80" t="s">
        <v>10190</v>
      </c>
      <c r="O285" s="80" t="s">
        <v>10189</v>
      </c>
      <c r="P285" s="80">
        <v>15</v>
      </c>
      <c r="Q285" s="80" t="s">
        <v>105</v>
      </c>
      <c r="R285" s="80" t="s">
        <v>99</v>
      </c>
      <c r="S285" s="80">
        <v>0</v>
      </c>
      <c r="T285" s="80" t="s">
        <v>106</v>
      </c>
      <c r="U285" s="80" t="s">
        <v>101</v>
      </c>
      <c r="V285" s="80" t="s">
        <v>102</v>
      </c>
      <c r="W285" s="80" t="s">
        <v>103</v>
      </c>
      <c r="X285" s="80" t="s">
        <v>108</v>
      </c>
      <c r="Y285" s="80">
        <v>3</v>
      </c>
      <c r="Z285" s="79" t="str">
        <f t="shared" si="9"/>
        <v>JSS3</v>
      </c>
    </row>
    <row r="286" spans="1:26" ht="22.9" hidden="1" customHeight="1">
      <c r="A286" s="80" t="s">
        <v>38</v>
      </c>
      <c r="B286" s="80" t="s">
        <v>9</v>
      </c>
      <c r="C286" s="80" t="s">
        <v>10</v>
      </c>
      <c r="D286" s="29" t="s">
        <v>26</v>
      </c>
      <c r="E286" s="80">
        <v>2</v>
      </c>
      <c r="F286" s="80" t="s">
        <v>32</v>
      </c>
      <c r="G286" s="80" t="s">
        <v>33</v>
      </c>
      <c r="H286" s="80" t="s">
        <v>54</v>
      </c>
      <c r="I286" s="82">
        <v>43279</v>
      </c>
      <c r="J286" s="80">
        <v>28</v>
      </c>
      <c r="K286" s="80">
        <v>6</v>
      </c>
      <c r="L286" s="80">
        <v>2018</v>
      </c>
      <c r="M286" s="27">
        <f t="shared" si="8"/>
        <v>43279</v>
      </c>
      <c r="N286" s="80" t="s">
        <v>10188</v>
      </c>
      <c r="O286" s="80" t="s">
        <v>10187</v>
      </c>
      <c r="P286" s="80">
        <v>18</v>
      </c>
      <c r="Q286" s="80" t="s">
        <v>105</v>
      </c>
      <c r="R286" s="80" t="s">
        <v>99</v>
      </c>
      <c r="S286" s="80">
        <v>0</v>
      </c>
      <c r="T286" s="80" t="s">
        <v>106</v>
      </c>
      <c r="U286" s="80" t="s">
        <v>101</v>
      </c>
      <c r="V286" s="80" t="s">
        <v>102</v>
      </c>
      <c r="W286" s="80" t="s">
        <v>103</v>
      </c>
      <c r="X286" s="80" t="s">
        <v>104</v>
      </c>
      <c r="Y286" s="80">
        <v>2</v>
      </c>
      <c r="Z286" s="79" t="str">
        <f t="shared" si="9"/>
        <v>SSS2</v>
      </c>
    </row>
    <row r="287" spans="1:26" ht="22.9" hidden="1" customHeight="1">
      <c r="A287" s="80" t="s">
        <v>38</v>
      </c>
      <c r="B287" s="80" t="s">
        <v>9</v>
      </c>
      <c r="C287" s="80" t="s">
        <v>10</v>
      </c>
      <c r="D287" s="29" t="s">
        <v>26</v>
      </c>
      <c r="E287" s="80">
        <v>2</v>
      </c>
      <c r="F287" s="80" t="s">
        <v>32</v>
      </c>
      <c r="G287" s="80" t="s">
        <v>33</v>
      </c>
      <c r="H287" s="80" t="s">
        <v>54</v>
      </c>
      <c r="I287" s="82">
        <v>43279</v>
      </c>
      <c r="J287" s="80">
        <v>28</v>
      </c>
      <c r="K287" s="80">
        <v>6</v>
      </c>
      <c r="L287" s="80">
        <v>2018</v>
      </c>
      <c r="M287" s="27">
        <f t="shared" si="8"/>
        <v>43279</v>
      </c>
      <c r="N287" s="80" t="s">
        <v>10186</v>
      </c>
      <c r="O287" s="80" t="s">
        <v>10185</v>
      </c>
      <c r="P287" s="80">
        <v>19</v>
      </c>
      <c r="Q287" s="80" t="s">
        <v>105</v>
      </c>
      <c r="R287" s="80" t="s">
        <v>99</v>
      </c>
      <c r="S287" s="80">
        <v>0</v>
      </c>
      <c r="T287" s="80" t="s">
        <v>113</v>
      </c>
      <c r="U287" s="80" t="s">
        <v>8996</v>
      </c>
      <c r="V287" s="80" t="s">
        <v>102</v>
      </c>
      <c r="W287" s="80" t="s">
        <v>107</v>
      </c>
      <c r="X287" s="80" t="s">
        <v>104</v>
      </c>
      <c r="Y287" s="80">
        <v>2</v>
      </c>
      <c r="Z287" s="79" t="str">
        <f t="shared" si="9"/>
        <v>SSS2</v>
      </c>
    </row>
    <row r="288" spans="1:26" ht="22.9" hidden="1" customHeight="1">
      <c r="A288" s="80" t="s">
        <v>38</v>
      </c>
      <c r="B288" s="80" t="s">
        <v>9</v>
      </c>
      <c r="C288" s="80" t="s">
        <v>10</v>
      </c>
      <c r="D288" s="29" t="s">
        <v>26</v>
      </c>
      <c r="E288" s="80">
        <v>2</v>
      </c>
      <c r="F288" s="80" t="s">
        <v>32</v>
      </c>
      <c r="G288" s="80" t="s">
        <v>33</v>
      </c>
      <c r="H288" s="80" t="s">
        <v>54</v>
      </c>
      <c r="I288" s="82">
        <v>43279</v>
      </c>
      <c r="J288" s="80">
        <v>28</v>
      </c>
      <c r="K288" s="80">
        <v>6</v>
      </c>
      <c r="L288" s="80">
        <v>2018</v>
      </c>
      <c r="M288" s="27">
        <f t="shared" si="8"/>
        <v>43279</v>
      </c>
      <c r="N288" s="80" t="s">
        <v>10184</v>
      </c>
      <c r="O288" s="80" t="s">
        <v>10183</v>
      </c>
      <c r="P288" s="80">
        <v>17</v>
      </c>
      <c r="Q288" s="80" t="s">
        <v>105</v>
      </c>
      <c r="R288" s="80" t="s">
        <v>99</v>
      </c>
      <c r="S288" s="80">
        <v>0</v>
      </c>
      <c r="T288" s="80" t="s">
        <v>106</v>
      </c>
      <c r="U288" s="80" t="s">
        <v>101</v>
      </c>
      <c r="V288" s="80" t="s">
        <v>102</v>
      </c>
      <c r="W288" s="80" t="s">
        <v>103</v>
      </c>
      <c r="X288" s="80" t="s">
        <v>104</v>
      </c>
      <c r="Y288" s="80">
        <v>1</v>
      </c>
      <c r="Z288" s="79" t="str">
        <f t="shared" si="9"/>
        <v>SSS1</v>
      </c>
    </row>
    <row r="289" spans="1:26" ht="22.9" hidden="1" customHeight="1">
      <c r="A289" s="80" t="s">
        <v>38</v>
      </c>
      <c r="B289" s="80" t="s">
        <v>9</v>
      </c>
      <c r="C289" s="80" t="s">
        <v>10</v>
      </c>
      <c r="D289" s="29" t="s">
        <v>26</v>
      </c>
      <c r="E289" s="80">
        <v>2</v>
      </c>
      <c r="F289" s="80" t="s">
        <v>32</v>
      </c>
      <c r="G289" s="80" t="s">
        <v>33</v>
      </c>
      <c r="H289" s="80" t="s">
        <v>54</v>
      </c>
      <c r="I289" s="82">
        <v>43280</v>
      </c>
      <c r="J289" s="80">
        <v>29</v>
      </c>
      <c r="K289" s="80">
        <v>6</v>
      </c>
      <c r="L289" s="80">
        <v>2018</v>
      </c>
      <c r="M289" s="27">
        <f t="shared" si="8"/>
        <v>43280</v>
      </c>
      <c r="N289" s="80" t="s">
        <v>10182</v>
      </c>
      <c r="O289" s="80" t="s">
        <v>10181</v>
      </c>
      <c r="P289" s="80">
        <v>18</v>
      </c>
      <c r="Q289" s="81" t="s">
        <v>10180</v>
      </c>
      <c r="R289" s="80" t="s">
        <v>99</v>
      </c>
      <c r="S289" s="80">
        <v>0</v>
      </c>
      <c r="T289" s="80" t="s">
        <v>113</v>
      </c>
      <c r="U289" s="80" t="s">
        <v>8996</v>
      </c>
      <c r="V289" s="80" t="s">
        <v>102</v>
      </c>
      <c r="W289" s="80" t="s">
        <v>107</v>
      </c>
      <c r="X289" s="80" t="s">
        <v>104</v>
      </c>
      <c r="Y289" s="80">
        <v>1</v>
      </c>
      <c r="Z289" s="79" t="str">
        <f t="shared" si="9"/>
        <v>SSS1</v>
      </c>
    </row>
    <row r="290" spans="1:26" ht="22.9" hidden="1" customHeight="1">
      <c r="A290" s="80" t="s">
        <v>38</v>
      </c>
      <c r="B290" s="80" t="s">
        <v>9</v>
      </c>
      <c r="C290" s="80" t="s">
        <v>10</v>
      </c>
      <c r="D290" s="29" t="s">
        <v>26</v>
      </c>
      <c r="E290" s="80">
        <v>2</v>
      </c>
      <c r="F290" s="80" t="s">
        <v>32</v>
      </c>
      <c r="G290" s="80" t="s">
        <v>33</v>
      </c>
      <c r="H290" s="80" t="s">
        <v>54</v>
      </c>
      <c r="I290" s="82">
        <v>43280</v>
      </c>
      <c r="J290" s="80">
        <v>29</v>
      </c>
      <c r="K290" s="80">
        <v>6</v>
      </c>
      <c r="L290" s="80">
        <v>2018</v>
      </c>
      <c r="M290" s="27">
        <f t="shared" si="8"/>
        <v>43280</v>
      </c>
      <c r="N290" s="80" t="s">
        <v>10179</v>
      </c>
      <c r="O290" s="80" t="s">
        <v>10178</v>
      </c>
      <c r="P290" s="80">
        <v>18</v>
      </c>
      <c r="Q290" s="80" t="s">
        <v>105</v>
      </c>
      <c r="R290" s="80" t="s">
        <v>99</v>
      </c>
      <c r="S290" s="80">
        <v>0</v>
      </c>
      <c r="T290" s="80" t="s">
        <v>113</v>
      </c>
      <c r="U290" s="80" t="s">
        <v>6372</v>
      </c>
      <c r="V290" s="80" t="s">
        <v>102</v>
      </c>
      <c r="W290" s="80" t="s">
        <v>103</v>
      </c>
      <c r="X290" s="80" t="s">
        <v>104</v>
      </c>
      <c r="Y290" s="80">
        <v>2</v>
      </c>
      <c r="Z290" s="79" t="str">
        <f t="shared" si="9"/>
        <v>SSS2</v>
      </c>
    </row>
    <row r="291" spans="1:26" ht="22.9" hidden="1" customHeight="1">
      <c r="A291" s="80" t="s">
        <v>38</v>
      </c>
      <c r="B291" s="80" t="s">
        <v>9</v>
      </c>
      <c r="C291" s="80" t="s">
        <v>10</v>
      </c>
      <c r="D291" s="29" t="s">
        <v>26</v>
      </c>
      <c r="E291" s="80">
        <v>2</v>
      </c>
      <c r="F291" s="80" t="s">
        <v>32</v>
      </c>
      <c r="G291" s="80" t="s">
        <v>33</v>
      </c>
      <c r="H291" s="80" t="s">
        <v>54</v>
      </c>
      <c r="I291" s="82">
        <v>43281</v>
      </c>
      <c r="J291" s="80">
        <v>30</v>
      </c>
      <c r="K291" s="80">
        <v>6</v>
      </c>
      <c r="L291" s="80">
        <v>2018</v>
      </c>
      <c r="M291" s="27">
        <f t="shared" si="8"/>
        <v>43281</v>
      </c>
      <c r="N291" s="80" t="s">
        <v>7766</v>
      </c>
      <c r="O291" s="80" t="s">
        <v>10177</v>
      </c>
      <c r="P291" s="80">
        <v>16</v>
      </c>
      <c r="Q291" s="80" t="s">
        <v>105</v>
      </c>
      <c r="R291" s="80" t="s">
        <v>99</v>
      </c>
      <c r="S291" s="80">
        <v>0</v>
      </c>
      <c r="T291" s="80" t="s">
        <v>100</v>
      </c>
      <c r="U291" s="80" t="s">
        <v>101</v>
      </c>
      <c r="V291" s="80" t="s">
        <v>111</v>
      </c>
      <c r="W291" s="80" t="s">
        <v>8848</v>
      </c>
      <c r="X291" s="80" t="s">
        <v>104</v>
      </c>
      <c r="Y291" s="80">
        <v>1</v>
      </c>
      <c r="Z291" s="79" t="str">
        <f t="shared" si="9"/>
        <v>SSS1</v>
      </c>
    </row>
    <row r="292" spans="1:26" ht="22.9" hidden="1" customHeight="1">
      <c r="A292" s="80" t="s">
        <v>38</v>
      </c>
      <c r="B292" s="80" t="s">
        <v>9</v>
      </c>
      <c r="C292" s="80" t="s">
        <v>10</v>
      </c>
      <c r="D292" s="29" t="s">
        <v>26</v>
      </c>
      <c r="E292" s="80">
        <v>2</v>
      </c>
      <c r="F292" s="80" t="s">
        <v>32</v>
      </c>
      <c r="G292" s="80" t="s">
        <v>33</v>
      </c>
      <c r="H292" s="80" t="s">
        <v>54</v>
      </c>
      <c r="I292" s="82">
        <v>43281</v>
      </c>
      <c r="J292" s="80">
        <v>30</v>
      </c>
      <c r="K292" s="80">
        <v>6</v>
      </c>
      <c r="L292" s="80">
        <v>2018</v>
      </c>
      <c r="M292" s="27">
        <f t="shared" si="8"/>
        <v>43281</v>
      </c>
      <c r="N292" s="80" t="s">
        <v>10176</v>
      </c>
      <c r="O292" s="80" t="s">
        <v>10175</v>
      </c>
      <c r="P292" s="80">
        <v>15</v>
      </c>
      <c r="Q292" s="80" t="s">
        <v>105</v>
      </c>
      <c r="R292" s="80" t="s">
        <v>99</v>
      </c>
      <c r="S292" s="80">
        <v>0</v>
      </c>
      <c r="T292" s="80" t="s">
        <v>100</v>
      </c>
      <c r="U292" s="80" t="s">
        <v>101</v>
      </c>
      <c r="V292" s="80" t="s">
        <v>111</v>
      </c>
      <c r="W292" s="80" t="s">
        <v>8848</v>
      </c>
      <c r="X292" s="80" t="s">
        <v>104</v>
      </c>
      <c r="Y292" s="80">
        <v>1</v>
      </c>
      <c r="Z292" s="79" t="str">
        <f t="shared" si="9"/>
        <v>SSS1</v>
      </c>
    </row>
    <row r="293" spans="1:26" ht="22.9" hidden="1" customHeight="1">
      <c r="A293" s="80" t="s">
        <v>38</v>
      </c>
      <c r="B293" s="80" t="s">
        <v>9</v>
      </c>
      <c r="C293" s="80" t="s">
        <v>10</v>
      </c>
      <c r="D293" s="29" t="s">
        <v>26</v>
      </c>
      <c r="E293" s="80">
        <v>2</v>
      </c>
      <c r="F293" s="80" t="s">
        <v>32</v>
      </c>
      <c r="G293" s="80" t="s">
        <v>33</v>
      </c>
      <c r="H293" s="80" t="s">
        <v>54</v>
      </c>
      <c r="I293" s="82">
        <v>43281</v>
      </c>
      <c r="J293" s="80">
        <v>30</v>
      </c>
      <c r="K293" s="80">
        <v>6</v>
      </c>
      <c r="L293" s="80">
        <v>2018</v>
      </c>
      <c r="M293" s="27">
        <f t="shared" si="8"/>
        <v>43281</v>
      </c>
      <c r="N293" s="80" t="s">
        <v>10174</v>
      </c>
      <c r="O293" s="80" t="s">
        <v>10173</v>
      </c>
      <c r="P293" s="80">
        <v>19</v>
      </c>
      <c r="Q293" s="80" t="s">
        <v>105</v>
      </c>
      <c r="R293" s="80" t="s">
        <v>99</v>
      </c>
      <c r="S293" s="80">
        <v>0</v>
      </c>
      <c r="T293" s="80" t="s">
        <v>100</v>
      </c>
      <c r="U293" s="80" t="s">
        <v>101</v>
      </c>
      <c r="V293" s="80" t="s">
        <v>111</v>
      </c>
      <c r="W293" s="80" t="s">
        <v>8848</v>
      </c>
      <c r="X293" s="80" t="s">
        <v>108</v>
      </c>
      <c r="Y293" s="80">
        <v>2</v>
      </c>
      <c r="Z293" s="79" t="str">
        <f t="shared" si="9"/>
        <v>JSS2</v>
      </c>
    </row>
    <row r="294" spans="1:26" ht="22.9" hidden="1" customHeight="1">
      <c r="A294" s="80" t="s">
        <v>38</v>
      </c>
      <c r="B294" s="80" t="s">
        <v>9</v>
      </c>
      <c r="C294" s="80" t="s">
        <v>10</v>
      </c>
      <c r="D294" s="29" t="s">
        <v>26</v>
      </c>
      <c r="E294" s="80">
        <v>2</v>
      </c>
      <c r="F294" s="80" t="s">
        <v>32</v>
      </c>
      <c r="G294" s="80" t="s">
        <v>33</v>
      </c>
      <c r="H294" s="80" t="s">
        <v>54</v>
      </c>
      <c r="I294" s="82">
        <v>43281</v>
      </c>
      <c r="J294" s="80">
        <v>30</v>
      </c>
      <c r="K294" s="80">
        <v>6</v>
      </c>
      <c r="L294" s="80">
        <v>2018</v>
      </c>
      <c r="M294" s="27">
        <f t="shared" si="8"/>
        <v>43281</v>
      </c>
      <c r="N294" s="80" t="s">
        <v>10172</v>
      </c>
      <c r="O294" s="80" t="s">
        <v>10171</v>
      </c>
      <c r="P294" s="80">
        <v>19</v>
      </c>
      <c r="Q294" s="80" t="s">
        <v>105</v>
      </c>
      <c r="R294" s="80" t="s">
        <v>99</v>
      </c>
      <c r="S294" s="80">
        <v>0</v>
      </c>
      <c r="T294" s="80" t="s">
        <v>100</v>
      </c>
      <c r="U294" s="80" t="s">
        <v>101</v>
      </c>
      <c r="V294" s="80" t="s">
        <v>111</v>
      </c>
      <c r="W294" s="80" t="s">
        <v>8848</v>
      </c>
      <c r="X294" s="80" t="s">
        <v>6077</v>
      </c>
      <c r="Z294" s="79" t="str">
        <f t="shared" si="9"/>
        <v>HIGHER</v>
      </c>
    </row>
    <row r="295" spans="1:26" ht="22.9" hidden="1" customHeight="1">
      <c r="A295" s="80" t="s">
        <v>38</v>
      </c>
      <c r="B295" s="80" t="s">
        <v>9</v>
      </c>
      <c r="C295" s="80" t="s">
        <v>10</v>
      </c>
      <c r="D295" s="29" t="s">
        <v>26</v>
      </c>
      <c r="E295" s="80">
        <v>2</v>
      </c>
      <c r="F295" s="80" t="s">
        <v>32</v>
      </c>
      <c r="G295" s="80" t="s">
        <v>33</v>
      </c>
      <c r="H295" s="80" t="s">
        <v>54</v>
      </c>
      <c r="I295" s="82">
        <v>43281</v>
      </c>
      <c r="J295" s="80">
        <v>30</v>
      </c>
      <c r="K295" s="80">
        <v>6</v>
      </c>
      <c r="L295" s="80">
        <v>2018</v>
      </c>
      <c r="M295" s="27">
        <f t="shared" si="8"/>
        <v>43281</v>
      </c>
      <c r="N295" s="80" t="s">
        <v>10170</v>
      </c>
      <c r="O295" s="80" t="s">
        <v>10169</v>
      </c>
      <c r="P295" s="80">
        <v>18</v>
      </c>
      <c r="Q295" s="80" t="s">
        <v>105</v>
      </c>
      <c r="R295" s="80" t="s">
        <v>99</v>
      </c>
      <c r="S295" s="80">
        <v>0</v>
      </c>
      <c r="T295" s="80" t="s">
        <v>100</v>
      </c>
      <c r="U295" s="80" t="s">
        <v>101</v>
      </c>
      <c r="V295" s="80" t="s">
        <v>111</v>
      </c>
      <c r="W295" s="80" t="s">
        <v>8848</v>
      </c>
      <c r="X295" s="80" t="s">
        <v>104</v>
      </c>
      <c r="Y295" s="80">
        <v>3</v>
      </c>
      <c r="Z295" s="79" t="str">
        <f t="shared" si="9"/>
        <v>SSS3</v>
      </c>
    </row>
    <row r="296" spans="1:26" ht="22.9" hidden="1" customHeight="1">
      <c r="A296" s="80" t="s">
        <v>38</v>
      </c>
      <c r="B296" s="80" t="s">
        <v>9</v>
      </c>
      <c r="C296" s="80" t="s">
        <v>10</v>
      </c>
      <c r="D296" s="29" t="s">
        <v>26</v>
      </c>
      <c r="E296" s="80">
        <v>2</v>
      </c>
      <c r="F296" s="80" t="s">
        <v>32</v>
      </c>
      <c r="G296" s="80" t="s">
        <v>33</v>
      </c>
      <c r="H296" s="80" t="s">
        <v>54</v>
      </c>
      <c r="I296" s="82">
        <v>43281</v>
      </c>
      <c r="J296" s="80">
        <v>30</v>
      </c>
      <c r="K296" s="80">
        <v>6</v>
      </c>
      <c r="L296" s="80">
        <v>2018</v>
      </c>
      <c r="M296" s="27">
        <f t="shared" si="8"/>
        <v>43281</v>
      </c>
      <c r="N296" s="80" t="s">
        <v>10168</v>
      </c>
      <c r="O296" s="80" t="s">
        <v>10167</v>
      </c>
      <c r="P296" s="80">
        <v>19</v>
      </c>
      <c r="Q296" s="80" t="s">
        <v>105</v>
      </c>
      <c r="R296" s="80" t="s">
        <v>99</v>
      </c>
      <c r="S296" s="80">
        <v>0</v>
      </c>
      <c r="T296" s="80" t="s">
        <v>100</v>
      </c>
      <c r="U296" s="80" t="s">
        <v>101</v>
      </c>
      <c r="V296" s="80" t="s">
        <v>111</v>
      </c>
      <c r="W296" s="80" t="s">
        <v>8848</v>
      </c>
      <c r="X296" s="80" t="s">
        <v>6077</v>
      </c>
      <c r="Z296" s="79" t="str">
        <f t="shared" si="9"/>
        <v>HIGHER</v>
      </c>
    </row>
    <row r="297" spans="1:26" ht="22.9" hidden="1" customHeight="1">
      <c r="A297" s="80" t="s">
        <v>38</v>
      </c>
      <c r="B297" s="80" t="s">
        <v>9</v>
      </c>
      <c r="C297" s="80" t="s">
        <v>10</v>
      </c>
      <c r="D297" s="29" t="s">
        <v>26</v>
      </c>
      <c r="E297" s="80">
        <v>2</v>
      </c>
      <c r="F297" s="80" t="s">
        <v>32</v>
      </c>
      <c r="G297" s="80" t="s">
        <v>33</v>
      </c>
      <c r="H297" s="80" t="s">
        <v>54</v>
      </c>
      <c r="I297" s="82">
        <v>43281</v>
      </c>
      <c r="J297" s="80">
        <v>30</v>
      </c>
      <c r="K297" s="80">
        <v>6</v>
      </c>
      <c r="L297" s="80">
        <v>2018</v>
      </c>
      <c r="M297" s="27">
        <f t="shared" si="8"/>
        <v>43281</v>
      </c>
      <c r="N297" s="80" t="s">
        <v>10166</v>
      </c>
      <c r="O297" s="80" t="s">
        <v>123</v>
      </c>
      <c r="P297" s="80">
        <v>19</v>
      </c>
      <c r="Q297" s="80" t="s">
        <v>105</v>
      </c>
      <c r="R297" s="80" t="s">
        <v>99</v>
      </c>
      <c r="S297" s="80">
        <v>0</v>
      </c>
      <c r="T297" s="80" t="s">
        <v>100</v>
      </c>
      <c r="U297" s="80" t="s">
        <v>101</v>
      </c>
      <c r="V297" s="80" t="s">
        <v>111</v>
      </c>
      <c r="W297" s="80" t="s">
        <v>8848</v>
      </c>
      <c r="X297" s="80" t="s">
        <v>104</v>
      </c>
      <c r="Y297" s="80">
        <v>3</v>
      </c>
      <c r="Z297" s="79" t="str">
        <f t="shared" si="9"/>
        <v>SSS3</v>
      </c>
    </row>
    <row r="298" spans="1:26" ht="22.9" hidden="1" customHeight="1">
      <c r="A298" s="80" t="s">
        <v>38</v>
      </c>
      <c r="B298" s="80" t="s">
        <v>9</v>
      </c>
      <c r="C298" s="80" t="s">
        <v>10</v>
      </c>
      <c r="D298" s="29" t="s">
        <v>26</v>
      </c>
      <c r="E298" s="80">
        <v>2</v>
      </c>
      <c r="F298" s="80" t="s">
        <v>32</v>
      </c>
      <c r="G298" s="80" t="s">
        <v>33</v>
      </c>
      <c r="H298" s="80" t="s">
        <v>54</v>
      </c>
      <c r="I298" s="82">
        <v>43281</v>
      </c>
      <c r="J298" s="80">
        <v>30</v>
      </c>
      <c r="K298" s="80">
        <v>6</v>
      </c>
      <c r="L298" s="80">
        <v>2018</v>
      </c>
      <c r="M298" s="27">
        <f t="shared" si="8"/>
        <v>43281</v>
      </c>
      <c r="N298" s="80" t="s">
        <v>10165</v>
      </c>
      <c r="O298" s="80" t="s">
        <v>10164</v>
      </c>
      <c r="P298" s="80">
        <v>18</v>
      </c>
      <c r="Q298" s="80" t="s">
        <v>105</v>
      </c>
      <c r="R298" s="80" t="s">
        <v>99</v>
      </c>
      <c r="S298" s="80">
        <v>0</v>
      </c>
      <c r="T298" s="80" t="s">
        <v>100</v>
      </c>
      <c r="U298" s="80" t="s">
        <v>101</v>
      </c>
      <c r="V298" s="80" t="s">
        <v>111</v>
      </c>
      <c r="W298" s="80" t="s">
        <v>8848</v>
      </c>
      <c r="X298" s="80" t="s">
        <v>6077</v>
      </c>
      <c r="Z298" s="79" t="str">
        <f t="shared" si="9"/>
        <v>HIGHER</v>
      </c>
    </row>
    <row r="299" spans="1:26" ht="22.9" hidden="1" customHeight="1">
      <c r="A299" s="80" t="s">
        <v>38</v>
      </c>
      <c r="B299" s="80" t="s">
        <v>9</v>
      </c>
      <c r="C299" s="80" t="s">
        <v>10</v>
      </c>
      <c r="D299" s="29" t="s">
        <v>26</v>
      </c>
      <c r="E299" s="80">
        <v>2</v>
      </c>
      <c r="F299" s="80" t="s">
        <v>32</v>
      </c>
      <c r="G299" s="80" t="s">
        <v>33</v>
      </c>
      <c r="H299" s="80" t="s">
        <v>54</v>
      </c>
      <c r="I299" s="82">
        <v>43281</v>
      </c>
      <c r="J299" s="80">
        <v>30</v>
      </c>
      <c r="K299" s="80">
        <v>6</v>
      </c>
      <c r="L299" s="80">
        <v>2018</v>
      </c>
      <c r="M299" s="27">
        <f t="shared" si="8"/>
        <v>43281</v>
      </c>
      <c r="N299" s="80" t="s">
        <v>10163</v>
      </c>
      <c r="O299" s="80" t="s">
        <v>10162</v>
      </c>
      <c r="P299" s="80">
        <v>19</v>
      </c>
      <c r="Q299" s="80" t="s">
        <v>105</v>
      </c>
      <c r="R299" s="80" t="s">
        <v>99</v>
      </c>
      <c r="S299" s="80">
        <v>0</v>
      </c>
      <c r="T299" s="80" t="s">
        <v>100</v>
      </c>
      <c r="U299" s="80" t="s">
        <v>101</v>
      </c>
      <c r="V299" s="80" t="s">
        <v>111</v>
      </c>
      <c r="W299" s="80" t="s">
        <v>8848</v>
      </c>
      <c r="X299" s="80" t="s">
        <v>6077</v>
      </c>
      <c r="Z299" s="79" t="str">
        <f t="shared" si="9"/>
        <v>HIGHER</v>
      </c>
    </row>
    <row r="300" spans="1:26" ht="22.9" hidden="1" customHeight="1">
      <c r="A300" s="80" t="s">
        <v>38</v>
      </c>
      <c r="B300" s="80" t="s">
        <v>9</v>
      </c>
      <c r="C300" s="80" t="s">
        <v>10</v>
      </c>
      <c r="D300" s="29" t="s">
        <v>26</v>
      </c>
      <c r="E300" s="80">
        <v>2</v>
      </c>
      <c r="F300" s="80" t="s">
        <v>32</v>
      </c>
      <c r="G300" s="80" t="s">
        <v>33</v>
      </c>
      <c r="H300" s="80" t="s">
        <v>54</v>
      </c>
      <c r="I300" s="82">
        <v>43281</v>
      </c>
      <c r="J300" s="80">
        <v>30</v>
      </c>
      <c r="K300" s="80">
        <v>6</v>
      </c>
      <c r="L300" s="80">
        <v>2018</v>
      </c>
      <c r="M300" s="27">
        <f t="shared" si="8"/>
        <v>43281</v>
      </c>
      <c r="N300" s="80" t="s">
        <v>8345</v>
      </c>
      <c r="O300" s="80" t="s">
        <v>7301</v>
      </c>
      <c r="P300" s="80">
        <v>18</v>
      </c>
      <c r="Q300" s="80" t="s">
        <v>105</v>
      </c>
      <c r="R300" s="80" t="s">
        <v>99</v>
      </c>
      <c r="S300" s="80">
        <v>0</v>
      </c>
      <c r="T300" s="80" t="s">
        <v>100</v>
      </c>
      <c r="U300" s="80" t="s">
        <v>101</v>
      </c>
      <c r="V300" s="80" t="s">
        <v>111</v>
      </c>
      <c r="W300" s="80" t="s">
        <v>8848</v>
      </c>
      <c r="X300" s="80" t="s">
        <v>6077</v>
      </c>
      <c r="Z300" s="79" t="str">
        <f t="shared" si="9"/>
        <v>HIGHER</v>
      </c>
    </row>
    <row r="301" spans="1:26" ht="22.9" hidden="1" customHeight="1">
      <c r="A301" s="80" t="s">
        <v>38</v>
      </c>
      <c r="B301" s="80" t="s">
        <v>9</v>
      </c>
      <c r="C301" s="80" t="s">
        <v>10</v>
      </c>
      <c r="D301" s="29" t="s">
        <v>26</v>
      </c>
      <c r="E301" s="80">
        <v>2</v>
      </c>
      <c r="F301" s="80" t="s">
        <v>32</v>
      </c>
      <c r="G301" s="80" t="s">
        <v>33</v>
      </c>
      <c r="H301" s="80" t="s">
        <v>54</v>
      </c>
      <c r="I301" s="82">
        <v>43281</v>
      </c>
      <c r="J301" s="80">
        <v>30</v>
      </c>
      <c r="K301" s="80">
        <v>6</v>
      </c>
      <c r="L301" s="80">
        <v>2018</v>
      </c>
      <c r="M301" s="27">
        <f t="shared" si="8"/>
        <v>43281</v>
      </c>
      <c r="N301" s="80" t="s">
        <v>10161</v>
      </c>
      <c r="O301" s="80" t="s">
        <v>10160</v>
      </c>
      <c r="P301" s="80">
        <v>18</v>
      </c>
      <c r="Q301" s="80" t="s">
        <v>105</v>
      </c>
      <c r="R301" s="80" t="s">
        <v>99</v>
      </c>
      <c r="S301" s="80">
        <v>0</v>
      </c>
      <c r="T301" s="80" t="s">
        <v>106</v>
      </c>
      <c r="U301" s="80" t="s">
        <v>101</v>
      </c>
      <c r="V301" s="80" t="s">
        <v>111</v>
      </c>
      <c r="W301" s="80" t="s">
        <v>103</v>
      </c>
      <c r="X301" s="80" t="s">
        <v>6077</v>
      </c>
      <c r="Z301" s="79" t="str">
        <f t="shared" si="9"/>
        <v>HIGHER</v>
      </c>
    </row>
    <row r="302" spans="1:26" ht="22.9" hidden="1" customHeight="1">
      <c r="A302" s="80" t="s">
        <v>38</v>
      </c>
      <c r="B302" s="80" t="s">
        <v>9</v>
      </c>
      <c r="C302" s="80" t="s">
        <v>10</v>
      </c>
      <c r="D302" s="29" t="s">
        <v>26</v>
      </c>
      <c r="E302" s="80">
        <v>2</v>
      </c>
      <c r="F302" s="80" t="s">
        <v>32</v>
      </c>
      <c r="G302" s="80" t="s">
        <v>33</v>
      </c>
      <c r="H302" s="80" t="s">
        <v>54</v>
      </c>
      <c r="I302" s="82">
        <v>43281</v>
      </c>
      <c r="J302" s="80">
        <v>30</v>
      </c>
      <c r="K302" s="80">
        <v>6</v>
      </c>
      <c r="L302" s="80">
        <v>2018</v>
      </c>
      <c r="M302" s="27">
        <f t="shared" si="8"/>
        <v>43281</v>
      </c>
      <c r="N302" s="80" t="s">
        <v>10159</v>
      </c>
      <c r="O302" s="80" t="s">
        <v>10158</v>
      </c>
      <c r="P302" s="80">
        <v>18</v>
      </c>
      <c r="Q302" s="80" t="s">
        <v>105</v>
      </c>
      <c r="R302" s="80" t="s">
        <v>99</v>
      </c>
      <c r="S302" s="80">
        <v>0</v>
      </c>
      <c r="T302" s="80" t="s">
        <v>100</v>
      </c>
      <c r="U302" s="80" t="s">
        <v>101</v>
      </c>
      <c r="V302" s="80" t="s">
        <v>111</v>
      </c>
      <c r="W302" s="80" t="s">
        <v>8848</v>
      </c>
      <c r="X302" s="80" t="s">
        <v>6077</v>
      </c>
      <c r="Z302" s="79" t="str">
        <f t="shared" si="9"/>
        <v>HIGHER</v>
      </c>
    </row>
    <row r="303" spans="1:26" ht="22.9" hidden="1" customHeight="1">
      <c r="A303" s="80" t="s">
        <v>38</v>
      </c>
      <c r="B303" s="80" t="s">
        <v>9</v>
      </c>
      <c r="C303" s="80" t="s">
        <v>10</v>
      </c>
      <c r="D303" s="29" t="s">
        <v>26</v>
      </c>
      <c r="E303" s="80">
        <v>2</v>
      </c>
      <c r="F303" s="80" t="s">
        <v>32</v>
      </c>
      <c r="G303" s="80" t="s">
        <v>33</v>
      </c>
      <c r="H303" s="80" t="s">
        <v>54</v>
      </c>
      <c r="I303" s="82">
        <v>43281</v>
      </c>
      <c r="J303" s="80">
        <v>30</v>
      </c>
      <c r="K303" s="80">
        <v>6</v>
      </c>
      <c r="L303" s="80">
        <v>2018</v>
      </c>
      <c r="M303" s="27">
        <f t="shared" si="8"/>
        <v>43281</v>
      </c>
      <c r="N303" s="80" t="s">
        <v>10157</v>
      </c>
      <c r="O303" s="80" t="s">
        <v>10156</v>
      </c>
      <c r="P303" s="80">
        <v>16</v>
      </c>
      <c r="Q303" s="80" t="s">
        <v>105</v>
      </c>
      <c r="R303" s="80" t="s">
        <v>99</v>
      </c>
      <c r="S303" s="80">
        <v>0</v>
      </c>
      <c r="T303" s="80" t="s">
        <v>100</v>
      </c>
      <c r="U303" s="80" t="s">
        <v>101</v>
      </c>
      <c r="V303" s="80" t="s">
        <v>111</v>
      </c>
      <c r="W303" s="80" t="s">
        <v>8848</v>
      </c>
      <c r="X303" s="80" t="s">
        <v>104</v>
      </c>
      <c r="Y303" s="80">
        <v>3</v>
      </c>
      <c r="Z303" s="79" t="str">
        <f t="shared" si="9"/>
        <v>SSS3</v>
      </c>
    </row>
    <row r="304" spans="1:26" ht="22.9" hidden="1" customHeight="1">
      <c r="A304" s="80" t="s">
        <v>38</v>
      </c>
      <c r="B304" s="80" t="s">
        <v>9</v>
      </c>
      <c r="C304" s="80" t="s">
        <v>10</v>
      </c>
      <c r="D304" s="29" t="s">
        <v>26</v>
      </c>
      <c r="E304" s="80">
        <v>2</v>
      </c>
      <c r="F304" s="80" t="s">
        <v>32</v>
      </c>
      <c r="G304" s="80" t="s">
        <v>33</v>
      </c>
      <c r="H304" s="80" t="s">
        <v>54</v>
      </c>
      <c r="I304" s="82">
        <v>43281</v>
      </c>
      <c r="J304" s="80">
        <v>30</v>
      </c>
      <c r="K304" s="80">
        <v>6</v>
      </c>
      <c r="L304" s="80">
        <v>2018</v>
      </c>
      <c r="M304" s="27">
        <f t="shared" si="8"/>
        <v>43281</v>
      </c>
      <c r="N304" s="80" t="s">
        <v>10155</v>
      </c>
      <c r="O304" s="80" t="s">
        <v>10154</v>
      </c>
      <c r="P304" s="80">
        <v>15</v>
      </c>
      <c r="Q304" s="80" t="s">
        <v>105</v>
      </c>
      <c r="R304" s="80" t="s">
        <v>99</v>
      </c>
      <c r="S304" s="80">
        <v>0</v>
      </c>
      <c r="T304" s="80" t="s">
        <v>106</v>
      </c>
      <c r="U304" s="80" t="s">
        <v>101</v>
      </c>
      <c r="V304" s="80" t="s">
        <v>111</v>
      </c>
      <c r="W304" s="80" t="s">
        <v>107</v>
      </c>
      <c r="X304" s="80" t="s">
        <v>6077</v>
      </c>
      <c r="Z304" s="79" t="str">
        <f t="shared" si="9"/>
        <v>HIGHER</v>
      </c>
    </row>
    <row r="305" spans="1:26" ht="22.9" hidden="1" customHeight="1">
      <c r="A305" s="80" t="s">
        <v>42</v>
      </c>
      <c r="B305" s="80" t="s">
        <v>9</v>
      </c>
      <c r="C305" s="80" t="s">
        <v>10</v>
      </c>
      <c r="D305" s="29" t="s">
        <v>26</v>
      </c>
      <c r="E305" s="80">
        <v>2</v>
      </c>
      <c r="F305" s="80" t="s">
        <v>27</v>
      </c>
      <c r="G305" s="80" t="s">
        <v>28</v>
      </c>
      <c r="H305" s="80" t="s">
        <v>54</v>
      </c>
      <c r="I305" s="82">
        <v>43284</v>
      </c>
      <c r="J305" s="80">
        <v>3</v>
      </c>
      <c r="K305" s="80">
        <v>7</v>
      </c>
      <c r="L305" s="80">
        <v>2018</v>
      </c>
      <c r="M305" s="27">
        <f t="shared" si="8"/>
        <v>43284</v>
      </c>
      <c r="N305" s="80" t="s">
        <v>10153</v>
      </c>
      <c r="O305" s="80" t="s">
        <v>10152</v>
      </c>
      <c r="P305" s="80">
        <v>19</v>
      </c>
      <c r="Q305" s="80" t="s">
        <v>105</v>
      </c>
      <c r="R305" s="80" t="s">
        <v>99</v>
      </c>
      <c r="S305" s="80">
        <v>0</v>
      </c>
      <c r="T305" s="80" t="s">
        <v>106</v>
      </c>
      <c r="U305" s="80" t="s">
        <v>101</v>
      </c>
      <c r="V305" s="80" t="s">
        <v>102</v>
      </c>
      <c r="W305" s="80" t="s">
        <v>103</v>
      </c>
      <c r="X305" s="80" t="s">
        <v>6077</v>
      </c>
      <c r="Z305" s="79" t="str">
        <f t="shared" si="9"/>
        <v>HIGHER</v>
      </c>
    </row>
    <row r="306" spans="1:26" ht="22.9" hidden="1" customHeight="1">
      <c r="A306" s="80" t="s">
        <v>42</v>
      </c>
      <c r="B306" s="80" t="s">
        <v>9</v>
      </c>
      <c r="C306" s="80" t="s">
        <v>10</v>
      </c>
      <c r="D306" s="29" t="s">
        <v>26</v>
      </c>
      <c r="E306" s="80">
        <v>2</v>
      </c>
      <c r="F306" s="80" t="s">
        <v>27</v>
      </c>
      <c r="G306" s="80" t="s">
        <v>28</v>
      </c>
      <c r="H306" s="80" t="s">
        <v>54</v>
      </c>
      <c r="I306" s="82">
        <v>43284</v>
      </c>
      <c r="J306" s="80">
        <v>3</v>
      </c>
      <c r="K306" s="80">
        <v>7</v>
      </c>
      <c r="L306" s="80">
        <v>2018</v>
      </c>
      <c r="M306" s="27">
        <f t="shared" si="8"/>
        <v>43284</v>
      </c>
      <c r="N306" s="80" t="s">
        <v>6656</v>
      </c>
      <c r="O306" s="80" t="s">
        <v>10151</v>
      </c>
      <c r="P306" s="80">
        <v>16</v>
      </c>
      <c r="Q306" s="80" t="s">
        <v>105</v>
      </c>
      <c r="R306" s="80" t="s">
        <v>99</v>
      </c>
      <c r="S306" s="80">
        <v>0</v>
      </c>
      <c r="T306" s="80" t="s">
        <v>100</v>
      </c>
      <c r="U306" s="80" t="s">
        <v>101</v>
      </c>
      <c r="V306" s="80" t="s">
        <v>102</v>
      </c>
      <c r="W306" s="80" t="s">
        <v>8848</v>
      </c>
      <c r="X306" s="80" t="s">
        <v>104</v>
      </c>
      <c r="Y306" s="80">
        <v>1</v>
      </c>
      <c r="Z306" s="79" t="str">
        <f t="shared" si="9"/>
        <v>SSS1</v>
      </c>
    </row>
    <row r="307" spans="1:26" ht="22.9" hidden="1" customHeight="1">
      <c r="A307" s="80" t="s">
        <v>42</v>
      </c>
      <c r="B307" s="80" t="s">
        <v>9</v>
      </c>
      <c r="C307" s="80" t="s">
        <v>10</v>
      </c>
      <c r="D307" s="29" t="s">
        <v>26</v>
      </c>
      <c r="E307" s="80">
        <v>2</v>
      </c>
      <c r="F307" s="80" t="s">
        <v>27</v>
      </c>
      <c r="G307" s="80" t="s">
        <v>28</v>
      </c>
      <c r="H307" s="80" t="s">
        <v>54</v>
      </c>
      <c r="I307" s="82">
        <v>43284</v>
      </c>
      <c r="J307" s="80">
        <v>3</v>
      </c>
      <c r="K307" s="80">
        <v>7</v>
      </c>
      <c r="L307" s="80">
        <v>2018</v>
      </c>
      <c r="M307" s="27">
        <f t="shared" si="8"/>
        <v>43284</v>
      </c>
      <c r="N307" s="80" t="s">
        <v>10150</v>
      </c>
      <c r="O307" s="80" t="s">
        <v>10149</v>
      </c>
      <c r="P307" s="80">
        <v>19</v>
      </c>
      <c r="Q307" s="80" t="s">
        <v>105</v>
      </c>
      <c r="R307" s="80" t="s">
        <v>99</v>
      </c>
      <c r="S307" s="80">
        <v>0</v>
      </c>
      <c r="T307" s="80" t="s">
        <v>113</v>
      </c>
      <c r="U307" s="80" t="s">
        <v>9478</v>
      </c>
      <c r="V307" s="80" t="s">
        <v>102</v>
      </c>
      <c r="W307" s="80" t="s">
        <v>107</v>
      </c>
      <c r="X307" s="80" t="s">
        <v>6077</v>
      </c>
      <c r="Z307" s="79" t="str">
        <f t="shared" si="9"/>
        <v>HIGHER</v>
      </c>
    </row>
    <row r="308" spans="1:26" ht="22.9" hidden="1" customHeight="1">
      <c r="A308" s="80" t="s">
        <v>42</v>
      </c>
      <c r="B308" s="80" t="s">
        <v>9</v>
      </c>
      <c r="C308" s="80" t="s">
        <v>10</v>
      </c>
      <c r="D308" s="29" t="s">
        <v>26</v>
      </c>
      <c r="E308" s="80">
        <v>2</v>
      </c>
      <c r="F308" s="80" t="s">
        <v>27</v>
      </c>
      <c r="G308" s="80" t="s">
        <v>28</v>
      </c>
      <c r="H308" s="80" t="s">
        <v>54</v>
      </c>
      <c r="I308" s="82">
        <v>43284</v>
      </c>
      <c r="J308" s="80">
        <v>3</v>
      </c>
      <c r="K308" s="80">
        <v>7</v>
      </c>
      <c r="L308" s="80">
        <v>2018</v>
      </c>
      <c r="M308" s="27">
        <f t="shared" si="8"/>
        <v>43284</v>
      </c>
      <c r="N308" s="80" t="s">
        <v>10148</v>
      </c>
      <c r="O308" s="80" t="s">
        <v>10147</v>
      </c>
      <c r="P308" s="80">
        <v>18</v>
      </c>
      <c r="Q308" s="80" t="s">
        <v>105</v>
      </c>
      <c r="R308" s="80" t="s">
        <v>99</v>
      </c>
      <c r="S308" s="80">
        <v>0</v>
      </c>
      <c r="T308" s="80" t="s">
        <v>106</v>
      </c>
      <c r="U308" s="80" t="s">
        <v>101</v>
      </c>
      <c r="V308" s="80" t="s">
        <v>102</v>
      </c>
      <c r="W308" s="80" t="s">
        <v>107</v>
      </c>
      <c r="X308" s="80" t="s">
        <v>104</v>
      </c>
      <c r="Y308" s="80">
        <v>2</v>
      </c>
      <c r="Z308" s="79" t="str">
        <f t="shared" si="9"/>
        <v>SSS2</v>
      </c>
    </row>
    <row r="309" spans="1:26" ht="22.9" hidden="1" customHeight="1">
      <c r="A309" s="80" t="s">
        <v>42</v>
      </c>
      <c r="B309" s="80" t="s">
        <v>9</v>
      </c>
      <c r="C309" s="80" t="s">
        <v>10</v>
      </c>
      <c r="D309" s="29" t="s">
        <v>26</v>
      </c>
      <c r="E309" s="80">
        <v>2</v>
      </c>
      <c r="F309" s="80" t="s">
        <v>27</v>
      </c>
      <c r="G309" s="80" t="s">
        <v>28</v>
      </c>
      <c r="H309" s="80" t="s">
        <v>54</v>
      </c>
      <c r="I309" s="82">
        <v>43285</v>
      </c>
      <c r="J309" s="80">
        <v>4</v>
      </c>
      <c r="K309" s="80">
        <v>7</v>
      </c>
      <c r="L309" s="80">
        <v>2018</v>
      </c>
      <c r="M309" s="27">
        <f t="shared" si="8"/>
        <v>43285</v>
      </c>
      <c r="N309" s="80" t="s">
        <v>10146</v>
      </c>
      <c r="O309" s="80" t="s">
        <v>10145</v>
      </c>
      <c r="P309" s="80">
        <v>19</v>
      </c>
      <c r="Q309" s="80" t="s">
        <v>105</v>
      </c>
      <c r="R309" s="80" t="s">
        <v>99</v>
      </c>
      <c r="S309" s="80">
        <v>0</v>
      </c>
      <c r="T309" s="80" t="s">
        <v>100</v>
      </c>
      <c r="U309" s="80" t="s">
        <v>101</v>
      </c>
      <c r="V309" s="80" t="s">
        <v>102</v>
      </c>
      <c r="W309" s="80" t="s">
        <v>8848</v>
      </c>
      <c r="X309" s="80" t="s">
        <v>104</v>
      </c>
      <c r="Y309" s="80">
        <v>3</v>
      </c>
      <c r="Z309" s="79" t="str">
        <f t="shared" si="9"/>
        <v>SSS3</v>
      </c>
    </row>
    <row r="310" spans="1:26" ht="22.9" hidden="1" customHeight="1">
      <c r="A310" s="80" t="s">
        <v>42</v>
      </c>
      <c r="B310" s="80" t="s">
        <v>9</v>
      </c>
      <c r="C310" s="80" t="s">
        <v>10</v>
      </c>
      <c r="D310" s="29" t="s">
        <v>26</v>
      </c>
      <c r="E310" s="80">
        <v>2</v>
      </c>
      <c r="F310" s="80" t="s">
        <v>27</v>
      </c>
      <c r="G310" s="80" t="s">
        <v>28</v>
      </c>
      <c r="H310" s="80" t="s">
        <v>54</v>
      </c>
      <c r="I310" s="82">
        <v>43285</v>
      </c>
      <c r="J310" s="80">
        <v>4</v>
      </c>
      <c r="K310" s="80">
        <v>7</v>
      </c>
      <c r="L310" s="80">
        <v>2018</v>
      </c>
      <c r="M310" s="27">
        <f t="shared" si="8"/>
        <v>43285</v>
      </c>
      <c r="N310" s="80" t="s">
        <v>10144</v>
      </c>
      <c r="O310" s="80" t="s">
        <v>10143</v>
      </c>
      <c r="P310" s="80">
        <v>18</v>
      </c>
      <c r="Q310" s="80" t="s">
        <v>105</v>
      </c>
      <c r="R310" s="80" t="s">
        <v>99</v>
      </c>
      <c r="S310" s="80">
        <v>0</v>
      </c>
      <c r="T310" s="80" t="s">
        <v>100</v>
      </c>
      <c r="U310" s="80" t="s">
        <v>101</v>
      </c>
      <c r="V310" s="80" t="s">
        <v>102</v>
      </c>
      <c r="W310" s="80" t="s">
        <v>8848</v>
      </c>
      <c r="X310" s="80" t="s">
        <v>6077</v>
      </c>
      <c r="Z310" s="79" t="str">
        <f t="shared" si="9"/>
        <v>HIGHER</v>
      </c>
    </row>
    <row r="311" spans="1:26" ht="22.9" hidden="1" customHeight="1">
      <c r="A311" s="80" t="s">
        <v>42</v>
      </c>
      <c r="B311" s="80" t="s">
        <v>9</v>
      </c>
      <c r="C311" s="80" t="s">
        <v>10</v>
      </c>
      <c r="D311" s="29" t="s">
        <v>26</v>
      </c>
      <c r="E311" s="80">
        <v>2</v>
      </c>
      <c r="F311" s="80" t="s">
        <v>27</v>
      </c>
      <c r="G311" s="80" t="s">
        <v>28</v>
      </c>
      <c r="H311" s="80" t="s">
        <v>54</v>
      </c>
      <c r="I311" s="82">
        <v>43285</v>
      </c>
      <c r="J311" s="80">
        <v>4</v>
      </c>
      <c r="K311" s="80">
        <v>7</v>
      </c>
      <c r="L311" s="80">
        <v>2018</v>
      </c>
      <c r="M311" s="27">
        <f t="shared" si="8"/>
        <v>43285</v>
      </c>
      <c r="N311" s="80" t="s">
        <v>10142</v>
      </c>
      <c r="O311" s="80" t="s">
        <v>10141</v>
      </c>
      <c r="P311" s="80">
        <v>19</v>
      </c>
      <c r="Q311" s="80" t="s">
        <v>105</v>
      </c>
      <c r="R311" s="80" t="s">
        <v>99</v>
      </c>
      <c r="S311" s="80">
        <v>0</v>
      </c>
      <c r="T311" s="80" t="s">
        <v>100</v>
      </c>
      <c r="U311" s="80" t="s">
        <v>101</v>
      </c>
      <c r="V311" s="80" t="s">
        <v>102</v>
      </c>
      <c r="W311" s="80" t="s">
        <v>8848</v>
      </c>
      <c r="X311" s="80" t="s">
        <v>6077</v>
      </c>
      <c r="Z311" s="79" t="str">
        <f t="shared" si="9"/>
        <v>HIGHER</v>
      </c>
    </row>
    <row r="312" spans="1:26" ht="22.9" hidden="1" customHeight="1">
      <c r="A312" s="80" t="s">
        <v>42</v>
      </c>
      <c r="B312" s="80" t="s">
        <v>9</v>
      </c>
      <c r="C312" s="80" t="s">
        <v>10</v>
      </c>
      <c r="D312" s="29" t="s">
        <v>26</v>
      </c>
      <c r="E312" s="80">
        <v>2</v>
      </c>
      <c r="F312" s="80" t="s">
        <v>27</v>
      </c>
      <c r="G312" s="80" t="s">
        <v>28</v>
      </c>
      <c r="H312" s="80" t="s">
        <v>54</v>
      </c>
      <c r="I312" s="82">
        <v>43286</v>
      </c>
      <c r="J312" s="80">
        <v>5</v>
      </c>
      <c r="K312" s="80">
        <v>7</v>
      </c>
      <c r="L312" s="80">
        <v>2018</v>
      </c>
      <c r="M312" s="27">
        <f t="shared" si="8"/>
        <v>43286</v>
      </c>
      <c r="N312" s="80" t="s">
        <v>10140</v>
      </c>
      <c r="O312" s="80" t="s">
        <v>10139</v>
      </c>
      <c r="P312" s="80">
        <v>17</v>
      </c>
      <c r="Q312" s="80" t="s">
        <v>105</v>
      </c>
      <c r="R312" s="80" t="s">
        <v>99</v>
      </c>
      <c r="S312" s="80">
        <v>0</v>
      </c>
      <c r="T312" s="80" t="s">
        <v>100</v>
      </c>
      <c r="U312" s="80" t="s">
        <v>101</v>
      </c>
      <c r="V312" s="80" t="s">
        <v>102</v>
      </c>
      <c r="W312" s="80" t="s">
        <v>8848</v>
      </c>
      <c r="X312" s="80" t="s">
        <v>104</v>
      </c>
      <c r="Y312" s="80">
        <v>3</v>
      </c>
      <c r="Z312" s="79" t="str">
        <f t="shared" si="9"/>
        <v>SSS3</v>
      </c>
    </row>
    <row r="313" spans="1:26" ht="22.9" hidden="1" customHeight="1">
      <c r="A313" s="80" t="s">
        <v>42</v>
      </c>
      <c r="B313" s="80" t="s">
        <v>9</v>
      </c>
      <c r="C313" s="80" t="s">
        <v>10</v>
      </c>
      <c r="D313" s="29" t="s">
        <v>26</v>
      </c>
      <c r="E313" s="80">
        <v>2</v>
      </c>
      <c r="F313" s="80" t="s">
        <v>27</v>
      </c>
      <c r="G313" s="80" t="s">
        <v>28</v>
      </c>
      <c r="H313" s="80" t="s">
        <v>54</v>
      </c>
      <c r="I313" s="82">
        <v>43286</v>
      </c>
      <c r="J313" s="80">
        <v>5</v>
      </c>
      <c r="K313" s="80">
        <v>7</v>
      </c>
      <c r="L313" s="80">
        <v>2018</v>
      </c>
      <c r="M313" s="27">
        <f t="shared" si="8"/>
        <v>43286</v>
      </c>
      <c r="N313" s="80" t="s">
        <v>10138</v>
      </c>
      <c r="O313" s="80" t="s">
        <v>10137</v>
      </c>
      <c r="P313" s="80">
        <v>18</v>
      </c>
      <c r="Q313" s="80" t="s">
        <v>105</v>
      </c>
      <c r="R313" s="80" t="s">
        <v>99</v>
      </c>
      <c r="S313" s="80">
        <v>0</v>
      </c>
      <c r="T313" s="80" t="s">
        <v>100</v>
      </c>
      <c r="U313" s="80" t="s">
        <v>101</v>
      </c>
      <c r="V313" s="80" t="s">
        <v>102</v>
      </c>
      <c r="W313" s="80" t="s">
        <v>8848</v>
      </c>
      <c r="X313" s="80" t="s">
        <v>6077</v>
      </c>
      <c r="Z313" s="79" t="str">
        <f t="shared" si="9"/>
        <v>HIGHER</v>
      </c>
    </row>
    <row r="314" spans="1:26" ht="22.9" hidden="1" customHeight="1">
      <c r="A314" s="80" t="s">
        <v>42</v>
      </c>
      <c r="B314" s="80" t="s">
        <v>9</v>
      </c>
      <c r="C314" s="80" t="s">
        <v>10</v>
      </c>
      <c r="D314" s="29" t="s">
        <v>26</v>
      </c>
      <c r="E314" s="80">
        <v>2</v>
      </c>
      <c r="F314" s="80" t="s">
        <v>27</v>
      </c>
      <c r="G314" s="80" t="s">
        <v>28</v>
      </c>
      <c r="H314" s="80" t="s">
        <v>54</v>
      </c>
      <c r="I314" s="82">
        <v>43286</v>
      </c>
      <c r="J314" s="80">
        <v>5</v>
      </c>
      <c r="K314" s="80">
        <v>7</v>
      </c>
      <c r="L314" s="80">
        <v>2018</v>
      </c>
      <c r="M314" s="27">
        <f t="shared" si="8"/>
        <v>43286</v>
      </c>
      <c r="N314" s="80" t="s">
        <v>5743</v>
      </c>
      <c r="O314" s="80" t="s">
        <v>10136</v>
      </c>
      <c r="P314" s="80">
        <v>19</v>
      </c>
      <c r="Q314" s="80" t="s">
        <v>105</v>
      </c>
      <c r="R314" s="80" t="s">
        <v>99</v>
      </c>
      <c r="S314" s="80">
        <v>0</v>
      </c>
      <c r="T314" s="80" t="s">
        <v>100</v>
      </c>
      <c r="U314" s="80" t="s">
        <v>101</v>
      </c>
      <c r="V314" s="80" t="s">
        <v>102</v>
      </c>
      <c r="W314" s="80" t="s">
        <v>8848</v>
      </c>
      <c r="X314" s="80" t="s">
        <v>6077</v>
      </c>
      <c r="Z314" s="79" t="str">
        <f t="shared" si="9"/>
        <v>HIGHER</v>
      </c>
    </row>
    <row r="315" spans="1:26" ht="22.9" hidden="1" customHeight="1">
      <c r="A315" s="80" t="s">
        <v>42</v>
      </c>
      <c r="B315" s="80" t="s">
        <v>9</v>
      </c>
      <c r="C315" s="80" t="s">
        <v>10</v>
      </c>
      <c r="D315" s="29" t="s">
        <v>26</v>
      </c>
      <c r="E315" s="80">
        <v>2</v>
      </c>
      <c r="F315" s="80" t="s">
        <v>27</v>
      </c>
      <c r="G315" s="80" t="s">
        <v>28</v>
      </c>
      <c r="H315" s="80" t="s">
        <v>54</v>
      </c>
      <c r="I315" s="82">
        <v>43287</v>
      </c>
      <c r="J315" s="80">
        <v>6</v>
      </c>
      <c r="K315" s="80">
        <v>7</v>
      </c>
      <c r="L315" s="80">
        <v>2018</v>
      </c>
      <c r="M315" s="27">
        <f t="shared" si="8"/>
        <v>43287</v>
      </c>
      <c r="N315" s="80" t="s">
        <v>10135</v>
      </c>
      <c r="O315" s="80" t="s">
        <v>10134</v>
      </c>
      <c r="P315" s="80">
        <v>18</v>
      </c>
      <c r="Q315" s="80" t="s">
        <v>105</v>
      </c>
      <c r="R315" s="80" t="s">
        <v>99</v>
      </c>
      <c r="S315" s="80">
        <v>0</v>
      </c>
      <c r="T315" s="80" t="s">
        <v>100</v>
      </c>
      <c r="U315" s="80" t="s">
        <v>101</v>
      </c>
      <c r="V315" s="80" t="s">
        <v>102</v>
      </c>
      <c r="W315" s="80" t="s">
        <v>8848</v>
      </c>
      <c r="X315" s="80" t="s">
        <v>6077</v>
      </c>
      <c r="Z315" s="79" t="str">
        <f t="shared" si="9"/>
        <v>HIGHER</v>
      </c>
    </row>
    <row r="316" spans="1:26" ht="22.9" hidden="1" customHeight="1">
      <c r="A316" s="80" t="s">
        <v>42</v>
      </c>
      <c r="B316" s="80" t="s">
        <v>9</v>
      </c>
      <c r="C316" s="80" t="s">
        <v>10</v>
      </c>
      <c r="D316" s="29" t="s">
        <v>26</v>
      </c>
      <c r="E316" s="80">
        <v>2</v>
      </c>
      <c r="F316" s="80" t="s">
        <v>27</v>
      </c>
      <c r="G316" s="80" t="s">
        <v>28</v>
      </c>
      <c r="H316" s="80" t="s">
        <v>54</v>
      </c>
      <c r="I316" s="82">
        <v>43287</v>
      </c>
      <c r="J316" s="80">
        <v>6</v>
      </c>
      <c r="K316" s="80">
        <v>7</v>
      </c>
      <c r="L316" s="80">
        <v>2018</v>
      </c>
      <c r="M316" s="27">
        <f t="shared" si="8"/>
        <v>43287</v>
      </c>
      <c r="N316" s="80" t="s">
        <v>10133</v>
      </c>
      <c r="O316" s="80" t="s">
        <v>10132</v>
      </c>
      <c r="P316" s="80">
        <v>16</v>
      </c>
      <c r="Q316" s="80" t="s">
        <v>105</v>
      </c>
      <c r="R316" s="80" t="s">
        <v>99</v>
      </c>
      <c r="S316" s="80">
        <v>0</v>
      </c>
      <c r="T316" s="80" t="s">
        <v>100</v>
      </c>
      <c r="U316" s="80" t="s">
        <v>101</v>
      </c>
      <c r="V316" s="80" t="s">
        <v>102</v>
      </c>
      <c r="W316" s="80" t="s">
        <v>8848</v>
      </c>
      <c r="X316" s="80" t="s">
        <v>104</v>
      </c>
      <c r="Y316" s="80">
        <v>3</v>
      </c>
      <c r="Z316" s="79" t="str">
        <f t="shared" si="9"/>
        <v>SSS3</v>
      </c>
    </row>
    <row r="317" spans="1:26" ht="22.9" hidden="1" customHeight="1">
      <c r="A317" s="80" t="s">
        <v>42</v>
      </c>
      <c r="B317" s="80" t="s">
        <v>9</v>
      </c>
      <c r="C317" s="80" t="s">
        <v>10</v>
      </c>
      <c r="D317" s="29" t="s">
        <v>26</v>
      </c>
      <c r="E317" s="80">
        <v>2</v>
      </c>
      <c r="F317" s="80" t="s">
        <v>27</v>
      </c>
      <c r="G317" s="80" t="s">
        <v>28</v>
      </c>
      <c r="H317" s="80" t="s">
        <v>54</v>
      </c>
      <c r="I317" s="82">
        <v>43287</v>
      </c>
      <c r="J317" s="80">
        <v>6</v>
      </c>
      <c r="K317" s="80">
        <v>7</v>
      </c>
      <c r="L317" s="80">
        <v>2018</v>
      </c>
      <c r="M317" s="27">
        <f t="shared" si="8"/>
        <v>43287</v>
      </c>
      <c r="N317" s="80" t="s">
        <v>10131</v>
      </c>
      <c r="O317" s="80" t="s">
        <v>10130</v>
      </c>
      <c r="P317" s="80">
        <v>19</v>
      </c>
      <c r="Q317" s="80" t="s">
        <v>105</v>
      </c>
      <c r="R317" s="80" t="s">
        <v>99</v>
      </c>
      <c r="S317" s="80">
        <v>0</v>
      </c>
      <c r="T317" s="80" t="s">
        <v>100</v>
      </c>
      <c r="U317" s="80" t="s">
        <v>101</v>
      </c>
      <c r="V317" s="80" t="s">
        <v>102</v>
      </c>
      <c r="W317" s="80" t="s">
        <v>8848</v>
      </c>
      <c r="X317" s="80" t="s">
        <v>6077</v>
      </c>
      <c r="Z317" s="79" t="str">
        <f t="shared" si="9"/>
        <v>HIGHER</v>
      </c>
    </row>
    <row r="318" spans="1:26" ht="22.9" hidden="1" customHeight="1">
      <c r="A318" s="80" t="s">
        <v>42</v>
      </c>
      <c r="B318" s="80" t="s">
        <v>9</v>
      </c>
      <c r="C318" s="80" t="s">
        <v>10</v>
      </c>
      <c r="D318" s="29" t="s">
        <v>26</v>
      </c>
      <c r="E318" s="80">
        <v>2</v>
      </c>
      <c r="F318" s="80" t="s">
        <v>27</v>
      </c>
      <c r="G318" s="80" t="s">
        <v>28</v>
      </c>
      <c r="H318" s="80" t="s">
        <v>54</v>
      </c>
      <c r="I318" s="82">
        <v>43288</v>
      </c>
      <c r="J318" s="80">
        <v>7</v>
      </c>
      <c r="K318" s="80">
        <v>7</v>
      </c>
      <c r="L318" s="80">
        <v>2018</v>
      </c>
      <c r="M318" s="27">
        <f t="shared" si="8"/>
        <v>43288</v>
      </c>
      <c r="N318" s="80" t="s">
        <v>10129</v>
      </c>
      <c r="O318" s="80" t="s">
        <v>10128</v>
      </c>
      <c r="P318" s="80">
        <v>18</v>
      </c>
      <c r="Q318" s="80" t="s">
        <v>105</v>
      </c>
      <c r="R318" s="80" t="s">
        <v>99</v>
      </c>
      <c r="S318" s="80">
        <v>0</v>
      </c>
      <c r="T318" s="80" t="s">
        <v>100</v>
      </c>
      <c r="U318" s="80" t="s">
        <v>101</v>
      </c>
      <c r="V318" s="80" t="s">
        <v>111</v>
      </c>
      <c r="W318" s="80" t="s">
        <v>8848</v>
      </c>
      <c r="X318" s="80" t="s">
        <v>104</v>
      </c>
      <c r="Y318" s="80">
        <v>2</v>
      </c>
      <c r="Z318" s="79" t="str">
        <f t="shared" si="9"/>
        <v>SSS2</v>
      </c>
    </row>
    <row r="319" spans="1:26" ht="22.9" hidden="1" customHeight="1">
      <c r="A319" s="80" t="s">
        <v>42</v>
      </c>
      <c r="B319" s="80" t="s">
        <v>9</v>
      </c>
      <c r="C319" s="80" t="s">
        <v>10</v>
      </c>
      <c r="D319" s="29" t="s">
        <v>26</v>
      </c>
      <c r="E319" s="80">
        <v>2</v>
      </c>
      <c r="F319" s="80" t="s">
        <v>27</v>
      </c>
      <c r="G319" s="80" t="s">
        <v>28</v>
      </c>
      <c r="H319" s="80" t="s">
        <v>54</v>
      </c>
      <c r="I319" s="82">
        <v>43288</v>
      </c>
      <c r="J319" s="80">
        <v>7</v>
      </c>
      <c r="K319" s="80">
        <v>7</v>
      </c>
      <c r="L319" s="80">
        <v>2018</v>
      </c>
      <c r="M319" s="27">
        <f t="shared" si="8"/>
        <v>43288</v>
      </c>
      <c r="N319" s="80" t="s">
        <v>10127</v>
      </c>
      <c r="O319" s="80" t="s">
        <v>10126</v>
      </c>
      <c r="P319" s="80">
        <v>19</v>
      </c>
      <c r="Q319" s="80" t="s">
        <v>105</v>
      </c>
      <c r="R319" s="80" t="s">
        <v>99</v>
      </c>
      <c r="S319" s="80">
        <v>0</v>
      </c>
      <c r="T319" s="80" t="s">
        <v>100</v>
      </c>
      <c r="U319" s="80" t="s">
        <v>101</v>
      </c>
      <c r="V319" s="80" t="s">
        <v>111</v>
      </c>
      <c r="W319" s="80" t="s">
        <v>8848</v>
      </c>
      <c r="X319" s="80" t="s">
        <v>6077</v>
      </c>
      <c r="Z319" s="79" t="str">
        <f t="shared" si="9"/>
        <v>HIGHER</v>
      </c>
    </row>
    <row r="320" spans="1:26" ht="22.9" hidden="1" customHeight="1">
      <c r="A320" s="80" t="s">
        <v>42</v>
      </c>
      <c r="B320" s="80" t="s">
        <v>9</v>
      </c>
      <c r="C320" s="80" t="s">
        <v>10</v>
      </c>
      <c r="D320" s="29" t="s">
        <v>26</v>
      </c>
      <c r="E320" s="80">
        <v>2</v>
      </c>
      <c r="F320" s="80" t="s">
        <v>27</v>
      </c>
      <c r="G320" s="80" t="s">
        <v>28</v>
      </c>
      <c r="H320" s="80" t="s">
        <v>54</v>
      </c>
      <c r="I320" s="82">
        <v>43288</v>
      </c>
      <c r="J320" s="80">
        <v>7</v>
      </c>
      <c r="K320" s="80">
        <v>7</v>
      </c>
      <c r="L320" s="80">
        <v>2018</v>
      </c>
      <c r="M320" s="27">
        <f t="shared" si="8"/>
        <v>43288</v>
      </c>
      <c r="N320" s="80" t="s">
        <v>10125</v>
      </c>
      <c r="O320" s="80" t="s">
        <v>10124</v>
      </c>
      <c r="P320" s="80">
        <v>18</v>
      </c>
      <c r="Q320" s="80" t="s">
        <v>105</v>
      </c>
      <c r="R320" s="80" t="s">
        <v>99</v>
      </c>
      <c r="S320" s="80">
        <v>0</v>
      </c>
      <c r="T320" s="80" t="s">
        <v>100</v>
      </c>
      <c r="U320" s="80" t="s">
        <v>101</v>
      </c>
      <c r="V320" s="80" t="s">
        <v>111</v>
      </c>
      <c r="W320" s="80" t="s">
        <v>8848</v>
      </c>
      <c r="X320" s="80" t="s">
        <v>104</v>
      </c>
      <c r="Y320" s="80">
        <v>3</v>
      </c>
      <c r="Z320" s="79" t="str">
        <f t="shared" si="9"/>
        <v>SSS3</v>
      </c>
    </row>
    <row r="321" spans="1:26" ht="22.9" hidden="1" customHeight="1">
      <c r="A321" s="80" t="s">
        <v>42</v>
      </c>
      <c r="B321" s="80" t="s">
        <v>9</v>
      </c>
      <c r="C321" s="80" t="s">
        <v>10</v>
      </c>
      <c r="D321" s="29" t="s">
        <v>26</v>
      </c>
      <c r="E321" s="80">
        <v>2</v>
      </c>
      <c r="F321" s="80" t="s">
        <v>27</v>
      </c>
      <c r="G321" s="80" t="s">
        <v>28</v>
      </c>
      <c r="H321" s="80" t="s">
        <v>54</v>
      </c>
      <c r="I321" s="82">
        <v>43288</v>
      </c>
      <c r="J321" s="80">
        <v>7</v>
      </c>
      <c r="K321" s="80">
        <v>7</v>
      </c>
      <c r="L321" s="80">
        <v>2018</v>
      </c>
      <c r="M321" s="27">
        <f t="shared" si="8"/>
        <v>43288</v>
      </c>
      <c r="N321" s="80" t="s">
        <v>10123</v>
      </c>
      <c r="O321" s="80" t="s">
        <v>10122</v>
      </c>
      <c r="P321" s="80">
        <v>19</v>
      </c>
      <c r="Q321" s="80" t="s">
        <v>105</v>
      </c>
      <c r="R321" s="80" t="s">
        <v>99</v>
      </c>
      <c r="S321" s="80">
        <v>0</v>
      </c>
      <c r="T321" s="80" t="s">
        <v>106</v>
      </c>
      <c r="U321" s="80" t="s">
        <v>101</v>
      </c>
      <c r="V321" s="80" t="s">
        <v>111</v>
      </c>
      <c r="W321" s="80" t="s">
        <v>107</v>
      </c>
      <c r="X321" s="80" t="s">
        <v>6077</v>
      </c>
      <c r="Z321" s="79" t="str">
        <f t="shared" si="9"/>
        <v>HIGHER</v>
      </c>
    </row>
    <row r="322" spans="1:26" ht="22.9" hidden="1" customHeight="1">
      <c r="A322" s="80" t="s">
        <v>42</v>
      </c>
      <c r="B322" s="80" t="s">
        <v>9</v>
      </c>
      <c r="C322" s="80" t="s">
        <v>10</v>
      </c>
      <c r="D322" s="29" t="s">
        <v>26</v>
      </c>
      <c r="E322" s="80">
        <v>2</v>
      </c>
      <c r="F322" s="80" t="s">
        <v>27</v>
      </c>
      <c r="G322" s="80" t="s">
        <v>28</v>
      </c>
      <c r="H322" s="80" t="s">
        <v>54</v>
      </c>
      <c r="I322" s="82">
        <v>43288</v>
      </c>
      <c r="J322" s="80">
        <v>7</v>
      </c>
      <c r="K322" s="80">
        <v>7</v>
      </c>
      <c r="L322" s="80">
        <v>2018</v>
      </c>
      <c r="M322" s="27">
        <f t="shared" ref="M322:M385" si="10">DATE(L322,K322,J322)</f>
        <v>43288</v>
      </c>
      <c r="N322" s="80" t="s">
        <v>10121</v>
      </c>
      <c r="O322" s="80" t="s">
        <v>10120</v>
      </c>
      <c r="P322" s="80">
        <v>18</v>
      </c>
      <c r="Q322" s="80" t="s">
        <v>105</v>
      </c>
      <c r="R322" s="80" t="s">
        <v>99</v>
      </c>
      <c r="S322" s="80">
        <v>0</v>
      </c>
      <c r="T322" s="80" t="s">
        <v>100</v>
      </c>
      <c r="U322" s="80" t="s">
        <v>101</v>
      </c>
      <c r="V322" s="80" t="s">
        <v>111</v>
      </c>
      <c r="W322" s="80" t="s">
        <v>8848</v>
      </c>
      <c r="X322" s="80" t="s">
        <v>6077</v>
      </c>
      <c r="Z322" s="79" t="str">
        <f t="shared" ref="Z322:Z385" si="11">X322&amp;Y322</f>
        <v>HIGHER</v>
      </c>
    </row>
    <row r="323" spans="1:26" ht="22.9" hidden="1" customHeight="1">
      <c r="A323" s="80" t="s">
        <v>42</v>
      </c>
      <c r="B323" s="80" t="s">
        <v>9</v>
      </c>
      <c r="C323" s="80" t="s">
        <v>10</v>
      </c>
      <c r="D323" s="29" t="s">
        <v>26</v>
      </c>
      <c r="E323" s="80">
        <v>2</v>
      </c>
      <c r="F323" s="80" t="s">
        <v>27</v>
      </c>
      <c r="G323" s="80" t="s">
        <v>28</v>
      </c>
      <c r="H323" s="80" t="s">
        <v>54</v>
      </c>
      <c r="I323" s="82">
        <v>43288</v>
      </c>
      <c r="J323" s="80">
        <v>7</v>
      </c>
      <c r="K323" s="80">
        <v>7</v>
      </c>
      <c r="L323" s="80">
        <v>2018</v>
      </c>
      <c r="M323" s="27">
        <f t="shared" si="10"/>
        <v>43288</v>
      </c>
      <c r="N323" s="80" t="s">
        <v>10119</v>
      </c>
      <c r="O323" s="80" t="s">
        <v>10118</v>
      </c>
      <c r="P323" s="80">
        <v>19</v>
      </c>
      <c r="Q323" s="80" t="s">
        <v>105</v>
      </c>
      <c r="R323" s="80" t="s">
        <v>99</v>
      </c>
      <c r="S323" s="80">
        <v>0</v>
      </c>
      <c r="T323" s="80" t="s">
        <v>100</v>
      </c>
      <c r="U323" s="80" t="s">
        <v>101</v>
      </c>
      <c r="V323" s="80" t="s">
        <v>111</v>
      </c>
      <c r="W323" s="80" t="s">
        <v>103</v>
      </c>
      <c r="X323" s="80" t="s">
        <v>6077</v>
      </c>
      <c r="Z323" s="79" t="str">
        <f t="shared" si="11"/>
        <v>HIGHER</v>
      </c>
    </row>
    <row r="324" spans="1:26" ht="22.9" hidden="1" customHeight="1">
      <c r="A324" s="80" t="s">
        <v>42</v>
      </c>
      <c r="B324" s="80" t="s">
        <v>9</v>
      </c>
      <c r="C324" s="80" t="s">
        <v>10</v>
      </c>
      <c r="D324" s="29" t="s">
        <v>26</v>
      </c>
      <c r="E324" s="80">
        <v>2</v>
      </c>
      <c r="F324" s="80" t="s">
        <v>27</v>
      </c>
      <c r="G324" s="80" t="s">
        <v>28</v>
      </c>
      <c r="H324" s="80" t="s">
        <v>54</v>
      </c>
      <c r="I324" s="82">
        <v>43288</v>
      </c>
      <c r="J324" s="80">
        <v>7</v>
      </c>
      <c r="K324" s="80">
        <v>7</v>
      </c>
      <c r="L324" s="80">
        <v>2018</v>
      </c>
      <c r="M324" s="27">
        <f t="shared" si="10"/>
        <v>43288</v>
      </c>
      <c r="N324" s="80" t="s">
        <v>10117</v>
      </c>
      <c r="O324" s="80" t="s">
        <v>10116</v>
      </c>
      <c r="P324" s="80">
        <v>17</v>
      </c>
      <c r="Q324" s="80" t="s">
        <v>105</v>
      </c>
      <c r="R324" s="80" t="s">
        <v>99</v>
      </c>
      <c r="S324" s="80">
        <v>0</v>
      </c>
      <c r="T324" s="80" t="s">
        <v>106</v>
      </c>
      <c r="U324" s="80" t="s">
        <v>101</v>
      </c>
      <c r="V324" s="80" t="s">
        <v>111</v>
      </c>
      <c r="W324" s="80" t="s">
        <v>103</v>
      </c>
      <c r="X324" s="80" t="s">
        <v>104</v>
      </c>
      <c r="Y324" s="80">
        <v>1</v>
      </c>
      <c r="Z324" s="79" t="str">
        <f t="shared" si="11"/>
        <v>SSS1</v>
      </c>
    </row>
    <row r="325" spans="1:26" ht="22.9" hidden="1" customHeight="1">
      <c r="A325" s="80" t="s">
        <v>42</v>
      </c>
      <c r="B325" s="80" t="s">
        <v>9</v>
      </c>
      <c r="C325" s="80" t="s">
        <v>10</v>
      </c>
      <c r="D325" s="29" t="s">
        <v>26</v>
      </c>
      <c r="E325" s="80">
        <v>2</v>
      </c>
      <c r="F325" s="80" t="s">
        <v>27</v>
      </c>
      <c r="G325" s="80" t="s">
        <v>28</v>
      </c>
      <c r="H325" s="80" t="s">
        <v>54</v>
      </c>
      <c r="I325" s="82">
        <v>43288</v>
      </c>
      <c r="J325" s="80">
        <v>7</v>
      </c>
      <c r="K325" s="80">
        <v>7</v>
      </c>
      <c r="L325" s="80">
        <v>2018</v>
      </c>
      <c r="M325" s="27">
        <f t="shared" si="10"/>
        <v>43288</v>
      </c>
      <c r="N325" s="80" t="s">
        <v>10115</v>
      </c>
      <c r="O325" s="80" t="s">
        <v>10114</v>
      </c>
      <c r="P325" s="80">
        <v>19</v>
      </c>
      <c r="Q325" s="80" t="s">
        <v>105</v>
      </c>
      <c r="R325" s="80" t="s">
        <v>99</v>
      </c>
      <c r="S325" s="80">
        <v>0</v>
      </c>
      <c r="T325" s="80" t="s">
        <v>100</v>
      </c>
      <c r="U325" s="80" t="s">
        <v>101</v>
      </c>
      <c r="V325" s="80" t="s">
        <v>111</v>
      </c>
      <c r="W325" s="80" t="s">
        <v>8848</v>
      </c>
      <c r="X325" s="80" t="s">
        <v>6077</v>
      </c>
      <c r="Z325" s="79" t="str">
        <f t="shared" si="11"/>
        <v>HIGHER</v>
      </c>
    </row>
    <row r="326" spans="1:26" ht="22.9" hidden="1" customHeight="1">
      <c r="A326" s="80" t="s">
        <v>42</v>
      </c>
      <c r="B326" s="80" t="s">
        <v>9</v>
      </c>
      <c r="C326" s="80" t="s">
        <v>10</v>
      </c>
      <c r="D326" s="29" t="s">
        <v>26</v>
      </c>
      <c r="E326" s="80">
        <v>2</v>
      </c>
      <c r="F326" s="80" t="s">
        <v>27</v>
      </c>
      <c r="G326" s="80" t="s">
        <v>28</v>
      </c>
      <c r="H326" s="80" t="s">
        <v>54</v>
      </c>
      <c r="I326" s="82">
        <v>43288</v>
      </c>
      <c r="J326" s="80">
        <v>7</v>
      </c>
      <c r="K326" s="80">
        <v>7</v>
      </c>
      <c r="L326" s="80">
        <v>2018</v>
      </c>
      <c r="M326" s="27">
        <f t="shared" si="10"/>
        <v>43288</v>
      </c>
      <c r="N326" s="80" t="s">
        <v>10113</v>
      </c>
      <c r="O326" s="80" t="s">
        <v>10112</v>
      </c>
      <c r="P326" s="80">
        <v>19</v>
      </c>
      <c r="Q326" s="80" t="s">
        <v>105</v>
      </c>
      <c r="R326" s="80" t="s">
        <v>99</v>
      </c>
      <c r="S326" s="80">
        <v>0</v>
      </c>
      <c r="T326" s="80" t="s">
        <v>106</v>
      </c>
      <c r="U326" s="80" t="s">
        <v>101</v>
      </c>
      <c r="V326" s="80" t="s">
        <v>111</v>
      </c>
      <c r="W326" s="80" t="s">
        <v>107</v>
      </c>
      <c r="X326" s="80" t="s">
        <v>6077</v>
      </c>
      <c r="Z326" s="79" t="str">
        <f t="shared" si="11"/>
        <v>HIGHER</v>
      </c>
    </row>
    <row r="327" spans="1:26" ht="22.9" hidden="1" customHeight="1">
      <c r="A327" s="80" t="s">
        <v>42</v>
      </c>
      <c r="B327" s="80" t="s">
        <v>9</v>
      </c>
      <c r="C327" s="80" t="s">
        <v>10</v>
      </c>
      <c r="D327" s="29" t="s">
        <v>26</v>
      </c>
      <c r="E327" s="80">
        <v>2</v>
      </c>
      <c r="F327" s="80" t="s">
        <v>27</v>
      </c>
      <c r="G327" s="80" t="s">
        <v>28</v>
      </c>
      <c r="H327" s="80" t="s">
        <v>54</v>
      </c>
      <c r="I327" s="82">
        <v>43288</v>
      </c>
      <c r="J327" s="80">
        <v>7</v>
      </c>
      <c r="K327" s="80">
        <v>7</v>
      </c>
      <c r="L327" s="80">
        <v>2018</v>
      </c>
      <c r="M327" s="27">
        <f t="shared" si="10"/>
        <v>43288</v>
      </c>
      <c r="N327" s="80" t="s">
        <v>10111</v>
      </c>
      <c r="O327" s="80" t="s">
        <v>10110</v>
      </c>
      <c r="P327" s="80">
        <v>17</v>
      </c>
      <c r="Q327" s="80" t="s">
        <v>105</v>
      </c>
      <c r="R327" s="80" t="s">
        <v>99</v>
      </c>
      <c r="S327" s="80">
        <v>0</v>
      </c>
      <c r="T327" s="80" t="s">
        <v>100</v>
      </c>
      <c r="U327" s="80" t="s">
        <v>101</v>
      </c>
      <c r="V327" s="80" t="s">
        <v>111</v>
      </c>
      <c r="W327" s="80" t="s">
        <v>8848</v>
      </c>
      <c r="X327" s="80" t="s">
        <v>104</v>
      </c>
      <c r="Y327" s="80">
        <v>2</v>
      </c>
      <c r="Z327" s="79" t="str">
        <f t="shared" si="11"/>
        <v>SSS2</v>
      </c>
    </row>
    <row r="328" spans="1:26" ht="22.9" hidden="1" customHeight="1">
      <c r="A328" s="80" t="s">
        <v>42</v>
      </c>
      <c r="B328" s="80" t="s">
        <v>9</v>
      </c>
      <c r="C328" s="80" t="s">
        <v>10</v>
      </c>
      <c r="D328" s="29" t="s">
        <v>26</v>
      </c>
      <c r="E328" s="80">
        <v>2</v>
      </c>
      <c r="F328" s="80" t="s">
        <v>32</v>
      </c>
      <c r="G328" s="80" t="s">
        <v>33</v>
      </c>
      <c r="H328" s="80" t="s">
        <v>54</v>
      </c>
      <c r="I328" s="82">
        <v>43284</v>
      </c>
      <c r="J328" s="80">
        <v>3</v>
      </c>
      <c r="K328" s="80">
        <v>7</v>
      </c>
      <c r="L328" s="80">
        <v>2018</v>
      </c>
      <c r="M328" s="27">
        <f t="shared" si="10"/>
        <v>43284</v>
      </c>
      <c r="N328" s="80" t="s">
        <v>10109</v>
      </c>
      <c r="O328" s="80" t="s">
        <v>10108</v>
      </c>
      <c r="P328" s="80">
        <v>18</v>
      </c>
      <c r="Q328" s="80" t="s">
        <v>105</v>
      </c>
      <c r="R328" s="80" t="s">
        <v>99</v>
      </c>
      <c r="S328" s="80">
        <v>0</v>
      </c>
      <c r="T328" s="80" t="s">
        <v>106</v>
      </c>
      <c r="U328" s="80" t="s">
        <v>101</v>
      </c>
      <c r="V328" s="80" t="s">
        <v>102</v>
      </c>
      <c r="W328" s="80" t="s">
        <v>103</v>
      </c>
      <c r="X328" s="80" t="s">
        <v>108</v>
      </c>
      <c r="Y328" s="80">
        <v>3</v>
      </c>
      <c r="Z328" s="79" t="str">
        <f t="shared" si="11"/>
        <v>JSS3</v>
      </c>
    </row>
    <row r="329" spans="1:26" ht="22.9" hidden="1" customHeight="1">
      <c r="A329" s="80" t="s">
        <v>42</v>
      </c>
      <c r="B329" s="80" t="s">
        <v>9</v>
      </c>
      <c r="C329" s="80" t="s">
        <v>10</v>
      </c>
      <c r="D329" s="29" t="s">
        <v>26</v>
      </c>
      <c r="E329" s="80">
        <v>2</v>
      </c>
      <c r="F329" s="80" t="s">
        <v>32</v>
      </c>
      <c r="G329" s="80" t="s">
        <v>33</v>
      </c>
      <c r="H329" s="80" t="s">
        <v>54</v>
      </c>
      <c r="I329" s="82">
        <v>43285</v>
      </c>
      <c r="J329" s="80">
        <v>4</v>
      </c>
      <c r="K329" s="80">
        <v>7</v>
      </c>
      <c r="L329" s="80">
        <v>2018</v>
      </c>
      <c r="M329" s="27">
        <f t="shared" si="10"/>
        <v>43285</v>
      </c>
      <c r="N329" s="80" t="s">
        <v>10107</v>
      </c>
      <c r="O329" s="80" t="s">
        <v>8902</v>
      </c>
      <c r="P329" s="80">
        <v>16</v>
      </c>
      <c r="Q329" s="80" t="s">
        <v>105</v>
      </c>
      <c r="R329" s="80" t="s">
        <v>99</v>
      </c>
      <c r="S329" s="80">
        <v>0</v>
      </c>
      <c r="T329" s="80" t="s">
        <v>113</v>
      </c>
      <c r="U329" s="80" t="s">
        <v>8996</v>
      </c>
      <c r="V329" s="80" t="s">
        <v>102</v>
      </c>
      <c r="W329" s="80" t="s">
        <v>103</v>
      </c>
      <c r="X329" s="80" t="s">
        <v>108</v>
      </c>
      <c r="Y329" s="80">
        <v>3</v>
      </c>
      <c r="Z329" s="79" t="str">
        <f t="shared" si="11"/>
        <v>JSS3</v>
      </c>
    </row>
    <row r="330" spans="1:26" ht="22.9" hidden="1" customHeight="1">
      <c r="A330" s="80" t="s">
        <v>42</v>
      </c>
      <c r="B330" s="80" t="s">
        <v>9</v>
      </c>
      <c r="C330" s="80" t="s">
        <v>10</v>
      </c>
      <c r="D330" s="29" t="s">
        <v>26</v>
      </c>
      <c r="E330" s="80">
        <v>2</v>
      </c>
      <c r="F330" s="80" t="s">
        <v>32</v>
      </c>
      <c r="G330" s="80" t="s">
        <v>33</v>
      </c>
      <c r="H330" s="80" t="s">
        <v>54</v>
      </c>
      <c r="I330" s="82">
        <v>43287</v>
      </c>
      <c r="J330" s="80">
        <v>6</v>
      </c>
      <c r="K330" s="80">
        <v>7</v>
      </c>
      <c r="L330" s="80">
        <v>2018</v>
      </c>
      <c r="M330" s="27">
        <f t="shared" si="10"/>
        <v>43287</v>
      </c>
      <c r="N330" s="80" t="s">
        <v>10106</v>
      </c>
      <c r="O330" s="80" t="s">
        <v>5723</v>
      </c>
      <c r="P330" s="80">
        <v>19</v>
      </c>
      <c r="Q330" s="81" t="s">
        <v>10105</v>
      </c>
      <c r="R330" s="80" t="s">
        <v>99</v>
      </c>
      <c r="S330" s="80">
        <v>0</v>
      </c>
      <c r="T330" s="80" t="s">
        <v>113</v>
      </c>
      <c r="U330" s="80" t="s">
        <v>6372</v>
      </c>
      <c r="V330" s="80" t="s">
        <v>102</v>
      </c>
      <c r="W330" s="80" t="s">
        <v>107</v>
      </c>
      <c r="X330" s="80" t="s">
        <v>6077</v>
      </c>
      <c r="Z330" s="79" t="str">
        <f t="shared" si="11"/>
        <v>HIGHER</v>
      </c>
    </row>
    <row r="331" spans="1:26" ht="22.9" hidden="1" customHeight="1">
      <c r="A331" s="80" t="s">
        <v>42</v>
      </c>
      <c r="B331" s="80" t="s">
        <v>9</v>
      </c>
      <c r="C331" s="80" t="s">
        <v>10</v>
      </c>
      <c r="D331" s="29" t="s">
        <v>26</v>
      </c>
      <c r="E331" s="80">
        <v>2</v>
      </c>
      <c r="F331" s="80" t="s">
        <v>32</v>
      </c>
      <c r="G331" s="80" t="s">
        <v>33</v>
      </c>
      <c r="H331" s="80" t="s">
        <v>54</v>
      </c>
      <c r="I331" s="82">
        <v>43288</v>
      </c>
      <c r="J331" s="80">
        <v>7</v>
      </c>
      <c r="K331" s="80">
        <v>7</v>
      </c>
      <c r="L331" s="80">
        <v>2018</v>
      </c>
      <c r="M331" s="27">
        <f t="shared" si="10"/>
        <v>43288</v>
      </c>
      <c r="N331" s="80" t="s">
        <v>7285</v>
      </c>
      <c r="O331" s="80" t="s">
        <v>10104</v>
      </c>
      <c r="P331" s="80">
        <v>19</v>
      </c>
      <c r="Q331" s="81" t="s">
        <v>10103</v>
      </c>
      <c r="R331" s="80" t="s">
        <v>99</v>
      </c>
      <c r="S331" s="80">
        <v>0</v>
      </c>
      <c r="T331" s="80" t="s">
        <v>106</v>
      </c>
      <c r="U331" s="80" t="s">
        <v>101</v>
      </c>
      <c r="V331" s="80" t="s">
        <v>111</v>
      </c>
      <c r="W331" s="80" t="s">
        <v>103</v>
      </c>
      <c r="X331" s="80" t="s">
        <v>6077</v>
      </c>
      <c r="Z331" s="79" t="str">
        <f t="shared" si="11"/>
        <v>HIGHER</v>
      </c>
    </row>
    <row r="332" spans="1:26" ht="22.9" hidden="1" customHeight="1">
      <c r="A332" s="80" t="s">
        <v>42</v>
      </c>
      <c r="B332" s="80" t="s">
        <v>9</v>
      </c>
      <c r="C332" s="80" t="s">
        <v>10</v>
      </c>
      <c r="D332" s="29" t="s">
        <v>26</v>
      </c>
      <c r="E332" s="80">
        <v>2</v>
      </c>
      <c r="F332" s="80" t="s">
        <v>32</v>
      </c>
      <c r="G332" s="80" t="s">
        <v>33</v>
      </c>
      <c r="H332" s="80" t="s">
        <v>54</v>
      </c>
      <c r="I332" s="82">
        <v>43288</v>
      </c>
      <c r="J332" s="80">
        <v>7</v>
      </c>
      <c r="K332" s="80">
        <v>7</v>
      </c>
      <c r="L332" s="80">
        <v>2018</v>
      </c>
      <c r="M332" s="27">
        <f t="shared" si="10"/>
        <v>43288</v>
      </c>
      <c r="N332" s="80" t="s">
        <v>10102</v>
      </c>
      <c r="O332" s="80" t="s">
        <v>8578</v>
      </c>
      <c r="P332" s="80">
        <v>19</v>
      </c>
      <c r="Q332" s="81" t="s">
        <v>10101</v>
      </c>
      <c r="R332" s="80" t="s">
        <v>99</v>
      </c>
      <c r="S332" s="80">
        <v>0</v>
      </c>
      <c r="T332" s="80" t="s">
        <v>113</v>
      </c>
      <c r="U332" s="80" t="s">
        <v>8996</v>
      </c>
      <c r="V332" s="80" t="s">
        <v>111</v>
      </c>
      <c r="W332" s="80" t="s">
        <v>107</v>
      </c>
      <c r="X332" s="80" t="s">
        <v>6077</v>
      </c>
      <c r="Z332" s="79" t="str">
        <f t="shared" si="11"/>
        <v>HIGHER</v>
      </c>
    </row>
    <row r="333" spans="1:26" ht="22.9" hidden="1" customHeight="1">
      <c r="A333" s="80" t="s">
        <v>42</v>
      </c>
      <c r="B333" s="80" t="s">
        <v>9</v>
      </c>
      <c r="C333" s="80" t="s">
        <v>10</v>
      </c>
      <c r="D333" s="29" t="s">
        <v>26</v>
      </c>
      <c r="E333" s="80">
        <v>2</v>
      </c>
      <c r="F333" s="80" t="s">
        <v>32</v>
      </c>
      <c r="G333" s="80" t="s">
        <v>33</v>
      </c>
      <c r="H333" s="80" t="s">
        <v>54</v>
      </c>
      <c r="I333" s="82">
        <v>43288</v>
      </c>
      <c r="J333" s="80">
        <v>7</v>
      </c>
      <c r="K333" s="80">
        <v>7</v>
      </c>
      <c r="L333" s="80">
        <v>2018</v>
      </c>
      <c r="M333" s="27">
        <f t="shared" si="10"/>
        <v>43288</v>
      </c>
      <c r="N333" s="80" t="s">
        <v>10100</v>
      </c>
      <c r="O333" s="80" t="s">
        <v>10099</v>
      </c>
      <c r="P333" s="80">
        <v>19</v>
      </c>
      <c r="Q333" s="81" t="s">
        <v>10098</v>
      </c>
      <c r="R333" s="80" t="s">
        <v>99</v>
      </c>
      <c r="S333" s="80">
        <v>0</v>
      </c>
      <c r="T333" s="80" t="s">
        <v>100</v>
      </c>
      <c r="U333" s="80" t="s">
        <v>101</v>
      </c>
      <c r="V333" s="80" t="s">
        <v>111</v>
      </c>
      <c r="W333" s="80" t="s">
        <v>8848</v>
      </c>
      <c r="X333" s="80" t="s">
        <v>6077</v>
      </c>
      <c r="Z333" s="79" t="str">
        <f t="shared" si="11"/>
        <v>HIGHER</v>
      </c>
    </row>
    <row r="334" spans="1:26" ht="22.9" hidden="1" customHeight="1">
      <c r="A334" s="80" t="s">
        <v>42</v>
      </c>
      <c r="B334" s="80" t="s">
        <v>9</v>
      </c>
      <c r="C334" s="80" t="s">
        <v>10</v>
      </c>
      <c r="D334" s="29" t="s">
        <v>26</v>
      </c>
      <c r="E334" s="80">
        <v>2</v>
      </c>
      <c r="F334" s="80" t="s">
        <v>32</v>
      </c>
      <c r="G334" s="80" t="s">
        <v>33</v>
      </c>
      <c r="H334" s="80" t="s">
        <v>54</v>
      </c>
      <c r="I334" s="82">
        <v>43288</v>
      </c>
      <c r="J334" s="80">
        <v>7</v>
      </c>
      <c r="K334" s="80">
        <v>7</v>
      </c>
      <c r="L334" s="80">
        <v>2018</v>
      </c>
      <c r="M334" s="27">
        <f t="shared" si="10"/>
        <v>43288</v>
      </c>
      <c r="N334" s="80" t="s">
        <v>10097</v>
      </c>
      <c r="O334" s="80" t="s">
        <v>10096</v>
      </c>
      <c r="P334" s="80">
        <v>16</v>
      </c>
      <c r="Q334" s="81" t="s">
        <v>10095</v>
      </c>
      <c r="R334" s="80" t="s">
        <v>99</v>
      </c>
      <c r="S334" s="80">
        <v>0</v>
      </c>
      <c r="T334" s="80" t="s">
        <v>113</v>
      </c>
      <c r="U334" s="80" t="s">
        <v>8996</v>
      </c>
      <c r="V334" s="80" t="s">
        <v>111</v>
      </c>
      <c r="W334" s="80" t="s">
        <v>107</v>
      </c>
      <c r="X334" s="80" t="s">
        <v>104</v>
      </c>
      <c r="Y334" s="80">
        <v>2</v>
      </c>
      <c r="Z334" s="79" t="str">
        <f t="shared" si="11"/>
        <v>SSS2</v>
      </c>
    </row>
    <row r="335" spans="1:26" ht="22.9" hidden="1" customHeight="1">
      <c r="A335" s="80" t="s">
        <v>24</v>
      </c>
      <c r="B335" s="80" t="s">
        <v>9</v>
      </c>
      <c r="C335" s="80" t="s">
        <v>10</v>
      </c>
      <c r="D335" s="29" t="s">
        <v>26</v>
      </c>
      <c r="E335" s="80">
        <v>2</v>
      </c>
      <c r="F335" s="80" t="s">
        <v>27</v>
      </c>
      <c r="G335" s="80" t="s">
        <v>28</v>
      </c>
      <c r="H335" s="80" t="s">
        <v>54</v>
      </c>
      <c r="I335" s="26">
        <v>43290</v>
      </c>
      <c r="J335" s="80">
        <v>9</v>
      </c>
      <c r="K335" s="80">
        <v>7</v>
      </c>
      <c r="L335" s="80">
        <v>2018</v>
      </c>
      <c r="M335" s="27">
        <f t="shared" si="10"/>
        <v>43290</v>
      </c>
      <c r="N335" s="80" t="s">
        <v>10094</v>
      </c>
      <c r="O335" s="80" t="s">
        <v>10093</v>
      </c>
      <c r="P335" s="80">
        <v>16</v>
      </c>
      <c r="Q335" s="80" t="s">
        <v>105</v>
      </c>
      <c r="R335" s="80" t="s">
        <v>99</v>
      </c>
      <c r="S335" s="80">
        <v>0</v>
      </c>
      <c r="T335" s="80" t="s">
        <v>106</v>
      </c>
      <c r="U335" s="80" t="s">
        <v>101</v>
      </c>
      <c r="V335" s="80" t="s">
        <v>102</v>
      </c>
      <c r="W335" s="80" t="s">
        <v>107</v>
      </c>
      <c r="X335" s="80" t="s">
        <v>104</v>
      </c>
      <c r="Y335" s="80">
        <v>2</v>
      </c>
      <c r="Z335" s="79" t="str">
        <f t="shared" si="11"/>
        <v>SSS2</v>
      </c>
    </row>
    <row r="336" spans="1:26" ht="22.9" hidden="1" customHeight="1">
      <c r="A336" s="80" t="s">
        <v>24</v>
      </c>
      <c r="B336" s="80" t="s">
        <v>9</v>
      </c>
      <c r="C336" s="80" t="s">
        <v>10</v>
      </c>
      <c r="D336" s="29" t="s">
        <v>26</v>
      </c>
      <c r="E336" s="80">
        <v>2</v>
      </c>
      <c r="F336" s="80" t="s">
        <v>27</v>
      </c>
      <c r="G336" s="80" t="s">
        <v>28</v>
      </c>
      <c r="H336" s="80" t="s">
        <v>54</v>
      </c>
      <c r="I336" s="26">
        <v>43290</v>
      </c>
      <c r="J336" s="80">
        <v>9</v>
      </c>
      <c r="K336" s="80">
        <v>7</v>
      </c>
      <c r="L336" s="80">
        <v>2018</v>
      </c>
      <c r="M336" s="27">
        <f t="shared" si="10"/>
        <v>43290</v>
      </c>
      <c r="N336" s="80" t="s">
        <v>10092</v>
      </c>
      <c r="O336" s="80" t="s">
        <v>10091</v>
      </c>
      <c r="P336" s="80">
        <v>15</v>
      </c>
      <c r="Q336" s="80" t="s">
        <v>105</v>
      </c>
      <c r="R336" s="80" t="s">
        <v>99</v>
      </c>
      <c r="S336" s="80">
        <v>0</v>
      </c>
      <c r="T336" s="80" t="s">
        <v>100</v>
      </c>
      <c r="U336" s="80" t="s">
        <v>101</v>
      </c>
      <c r="V336" s="80" t="s">
        <v>102</v>
      </c>
      <c r="W336" s="80" t="s">
        <v>8848</v>
      </c>
      <c r="X336" s="80" t="s">
        <v>104</v>
      </c>
      <c r="Y336" s="80">
        <v>1</v>
      </c>
      <c r="Z336" s="79" t="str">
        <f t="shared" si="11"/>
        <v>SSS1</v>
      </c>
    </row>
    <row r="337" spans="1:26" ht="22.9" hidden="1" customHeight="1">
      <c r="A337" s="80" t="s">
        <v>24</v>
      </c>
      <c r="B337" s="80" t="s">
        <v>9</v>
      </c>
      <c r="C337" s="80" t="s">
        <v>10</v>
      </c>
      <c r="D337" s="29" t="s">
        <v>26</v>
      </c>
      <c r="E337" s="80">
        <v>2</v>
      </c>
      <c r="F337" s="80" t="s">
        <v>27</v>
      </c>
      <c r="G337" s="80" t="s">
        <v>28</v>
      </c>
      <c r="H337" s="80" t="s">
        <v>54</v>
      </c>
      <c r="I337" s="26">
        <v>43291</v>
      </c>
      <c r="J337" s="80">
        <v>10</v>
      </c>
      <c r="K337" s="80">
        <v>7</v>
      </c>
      <c r="L337" s="80">
        <v>2018</v>
      </c>
      <c r="M337" s="27">
        <f t="shared" si="10"/>
        <v>43291</v>
      </c>
      <c r="N337" s="80" t="s">
        <v>10090</v>
      </c>
      <c r="O337" s="80" t="s">
        <v>10089</v>
      </c>
      <c r="P337" s="80">
        <v>18</v>
      </c>
      <c r="Q337" s="80" t="s">
        <v>105</v>
      </c>
      <c r="R337" s="80" t="s">
        <v>99</v>
      </c>
      <c r="S337" s="80">
        <v>0</v>
      </c>
      <c r="T337" s="80" t="s">
        <v>100</v>
      </c>
      <c r="U337" s="80" t="s">
        <v>101</v>
      </c>
      <c r="V337" s="80" t="s">
        <v>102</v>
      </c>
      <c r="W337" s="80" t="s">
        <v>8848</v>
      </c>
      <c r="X337" s="80" t="s">
        <v>6077</v>
      </c>
      <c r="Z337" s="79" t="str">
        <f t="shared" si="11"/>
        <v>HIGHER</v>
      </c>
    </row>
    <row r="338" spans="1:26" ht="22.9" hidden="1" customHeight="1">
      <c r="A338" s="80" t="s">
        <v>24</v>
      </c>
      <c r="B338" s="80" t="s">
        <v>9</v>
      </c>
      <c r="C338" s="80" t="s">
        <v>10</v>
      </c>
      <c r="D338" s="29" t="s">
        <v>26</v>
      </c>
      <c r="E338" s="80">
        <v>2</v>
      </c>
      <c r="F338" s="80" t="s">
        <v>27</v>
      </c>
      <c r="G338" s="80" t="s">
        <v>28</v>
      </c>
      <c r="H338" s="80" t="s">
        <v>54</v>
      </c>
      <c r="I338" s="26">
        <v>43291</v>
      </c>
      <c r="J338" s="80">
        <v>10</v>
      </c>
      <c r="K338" s="80">
        <v>7</v>
      </c>
      <c r="L338" s="80">
        <v>2018</v>
      </c>
      <c r="M338" s="27">
        <f t="shared" si="10"/>
        <v>43291</v>
      </c>
      <c r="N338" s="80" t="s">
        <v>10088</v>
      </c>
      <c r="O338" s="80" t="s">
        <v>10087</v>
      </c>
      <c r="P338" s="80">
        <v>19</v>
      </c>
      <c r="Q338" s="80" t="s">
        <v>105</v>
      </c>
      <c r="R338" s="80" t="s">
        <v>99</v>
      </c>
      <c r="S338" s="80">
        <v>0</v>
      </c>
      <c r="T338" s="80" t="s">
        <v>100</v>
      </c>
      <c r="U338" s="80" t="s">
        <v>101</v>
      </c>
      <c r="V338" s="80" t="s">
        <v>102</v>
      </c>
      <c r="W338" s="80" t="s">
        <v>8848</v>
      </c>
      <c r="X338" s="80" t="s">
        <v>6077</v>
      </c>
      <c r="Z338" s="79" t="str">
        <f t="shared" si="11"/>
        <v>HIGHER</v>
      </c>
    </row>
    <row r="339" spans="1:26" ht="22.9" hidden="1" customHeight="1">
      <c r="A339" s="80" t="s">
        <v>24</v>
      </c>
      <c r="B339" s="80" t="s">
        <v>9</v>
      </c>
      <c r="C339" s="80" t="s">
        <v>10</v>
      </c>
      <c r="D339" s="29" t="s">
        <v>26</v>
      </c>
      <c r="E339" s="80">
        <v>2</v>
      </c>
      <c r="F339" s="80" t="s">
        <v>27</v>
      </c>
      <c r="G339" s="80" t="s">
        <v>28</v>
      </c>
      <c r="H339" s="80" t="s">
        <v>54</v>
      </c>
      <c r="I339" s="26">
        <v>43293</v>
      </c>
      <c r="J339" s="80">
        <v>12</v>
      </c>
      <c r="K339" s="80">
        <v>7</v>
      </c>
      <c r="L339" s="80">
        <v>2018</v>
      </c>
      <c r="M339" s="27">
        <f t="shared" si="10"/>
        <v>43293</v>
      </c>
      <c r="N339" s="80" t="s">
        <v>10086</v>
      </c>
      <c r="O339" s="80" t="s">
        <v>10085</v>
      </c>
      <c r="P339" s="80">
        <v>18</v>
      </c>
      <c r="Q339" s="80" t="s">
        <v>105</v>
      </c>
      <c r="R339" s="80" t="s">
        <v>99</v>
      </c>
      <c r="S339" s="80">
        <v>0</v>
      </c>
      <c r="T339" s="80" t="s">
        <v>100</v>
      </c>
      <c r="U339" s="80" t="s">
        <v>101</v>
      </c>
      <c r="V339" s="80" t="s">
        <v>102</v>
      </c>
      <c r="W339" s="80" t="s">
        <v>107</v>
      </c>
      <c r="X339" s="80" t="s">
        <v>6077</v>
      </c>
      <c r="Z339" s="79" t="str">
        <f t="shared" si="11"/>
        <v>HIGHER</v>
      </c>
    </row>
    <row r="340" spans="1:26" ht="22.9" hidden="1" customHeight="1">
      <c r="A340" s="80" t="s">
        <v>24</v>
      </c>
      <c r="B340" s="80" t="s">
        <v>9</v>
      </c>
      <c r="C340" s="80" t="s">
        <v>10</v>
      </c>
      <c r="D340" s="29" t="s">
        <v>26</v>
      </c>
      <c r="E340" s="80">
        <v>2</v>
      </c>
      <c r="F340" s="80" t="s">
        <v>27</v>
      </c>
      <c r="G340" s="80" t="s">
        <v>28</v>
      </c>
      <c r="H340" s="80" t="s">
        <v>54</v>
      </c>
      <c r="I340" s="26">
        <v>43294</v>
      </c>
      <c r="J340" s="80">
        <v>13</v>
      </c>
      <c r="K340" s="80">
        <v>7</v>
      </c>
      <c r="L340" s="80">
        <v>2018</v>
      </c>
      <c r="M340" s="27">
        <f t="shared" si="10"/>
        <v>43294</v>
      </c>
      <c r="N340" s="80" t="s">
        <v>10084</v>
      </c>
      <c r="O340" s="80" t="s">
        <v>10083</v>
      </c>
      <c r="P340" s="80">
        <v>19</v>
      </c>
      <c r="Q340" s="80" t="s">
        <v>105</v>
      </c>
      <c r="R340" s="80" t="s">
        <v>99</v>
      </c>
      <c r="S340" s="80">
        <v>0</v>
      </c>
      <c r="T340" s="80" t="s">
        <v>100</v>
      </c>
      <c r="U340" s="80" t="s">
        <v>101</v>
      </c>
      <c r="V340" s="80" t="s">
        <v>102</v>
      </c>
      <c r="W340" s="80" t="s">
        <v>103</v>
      </c>
      <c r="X340" s="80" t="s">
        <v>6077</v>
      </c>
      <c r="Z340" s="79" t="str">
        <f t="shared" si="11"/>
        <v>HIGHER</v>
      </c>
    </row>
    <row r="341" spans="1:26" ht="22.9" hidden="1" customHeight="1">
      <c r="A341" s="80" t="s">
        <v>24</v>
      </c>
      <c r="B341" s="80" t="s">
        <v>9</v>
      </c>
      <c r="C341" s="80" t="s">
        <v>10</v>
      </c>
      <c r="D341" s="29" t="s">
        <v>26</v>
      </c>
      <c r="E341" s="80">
        <v>2</v>
      </c>
      <c r="F341" s="80" t="s">
        <v>27</v>
      </c>
      <c r="G341" s="80" t="s">
        <v>28</v>
      </c>
      <c r="H341" s="80" t="s">
        <v>54</v>
      </c>
      <c r="I341" s="26">
        <v>43294</v>
      </c>
      <c r="J341" s="80">
        <v>13</v>
      </c>
      <c r="K341" s="80">
        <v>7</v>
      </c>
      <c r="L341" s="80">
        <v>2018</v>
      </c>
      <c r="M341" s="27">
        <f t="shared" si="10"/>
        <v>43294</v>
      </c>
      <c r="N341" s="80" t="s">
        <v>10082</v>
      </c>
      <c r="O341" s="80" t="s">
        <v>10081</v>
      </c>
      <c r="P341" s="80">
        <v>19</v>
      </c>
      <c r="Q341" s="80" t="s">
        <v>105</v>
      </c>
      <c r="R341" s="80" t="s">
        <v>99</v>
      </c>
      <c r="S341" s="80">
        <v>0</v>
      </c>
      <c r="T341" s="80" t="s">
        <v>100</v>
      </c>
      <c r="U341" s="80" t="s">
        <v>101</v>
      </c>
      <c r="V341" s="80" t="s">
        <v>102</v>
      </c>
      <c r="W341" s="80" t="s">
        <v>103</v>
      </c>
      <c r="X341" s="80" t="s">
        <v>6077</v>
      </c>
      <c r="Z341" s="79" t="str">
        <f t="shared" si="11"/>
        <v>HIGHER</v>
      </c>
    </row>
    <row r="342" spans="1:26" ht="22.9" hidden="1" customHeight="1">
      <c r="A342" s="80" t="s">
        <v>24</v>
      </c>
      <c r="B342" s="80" t="s">
        <v>9</v>
      </c>
      <c r="C342" s="80" t="s">
        <v>10</v>
      </c>
      <c r="D342" s="29" t="s">
        <v>26</v>
      </c>
      <c r="E342" s="80">
        <v>2</v>
      </c>
      <c r="F342" s="80" t="s">
        <v>27</v>
      </c>
      <c r="G342" s="80" t="s">
        <v>28</v>
      </c>
      <c r="H342" s="80" t="s">
        <v>54</v>
      </c>
      <c r="I342" s="26">
        <v>43295</v>
      </c>
      <c r="J342" s="80">
        <v>14</v>
      </c>
      <c r="K342" s="80">
        <v>7</v>
      </c>
      <c r="L342" s="80">
        <v>2018</v>
      </c>
      <c r="M342" s="27">
        <f t="shared" si="10"/>
        <v>43295</v>
      </c>
      <c r="N342" s="80" t="s">
        <v>10080</v>
      </c>
      <c r="O342" s="80" t="s">
        <v>10079</v>
      </c>
      <c r="P342" s="80">
        <v>15</v>
      </c>
      <c r="Q342" s="80" t="s">
        <v>105</v>
      </c>
      <c r="R342" s="80" t="s">
        <v>99</v>
      </c>
      <c r="S342" s="80">
        <v>0</v>
      </c>
      <c r="T342" s="80" t="s">
        <v>100</v>
      </c>
      <c r="U342" s="80" t="s">
        <v>101</v>
      </c>
      <c r="V342" s="80" t="s">
        <v>111</v>
      </c>
      <c r="W342" s="80" t="s">
        <v>103</v>
      </c>
      <c r="X342" s="80" t="s">
        <v>108</v>
      </c>
      <c r="Y342" s="80">
        <v>2</v>
      </c>
      <c r="Z342" s="79" t="str">
        <f t="shared" si="11"/>
        <v>JSS2</v>
      </c>
    </row>
    <row r="343" spans="1:26" ht="22.9" hidden="1" customHeight="1">
      <c r="A343" s="80" t="s">
        <v>24</v>
      </c>
      <c r="B343" s="80" t="s">
        <v>9</v>
      </c>
      <c r="C343" s="80" t="s">
        <v>10</v>
      </c>
      <c r="D343" s="29" t="s">
        <v>26</v>
      </c>
      <c r="E343" s="80">
        <v>2</v>
      </c>
      <c r="F343" s="80" t="s">
        <v>27</v>
      </c>
      <c r="G343" s="80" t="s">
        <v>28</v>
      </c>
      <c r="H343" s="80" t="s">
        <v>54</v>
      </c>
      <c r="I343" s="26">
        <v>43295</v>
      </c>
      <c r="J343" s="80">
        <v>14</v>
      </c>
      <c r="K343" s="80">
        <v>7</v>
      </c>
      <c r="L343" s="80">
        <v>2018</v>
      </c>
      <c r="M343" s="27">
        <f t="shared" si="10"/>
        <v>43295</v>
      </c>
      <c r="N343" s="80" t="s">
        <v>10078</v>
      </c>
      <c r="O343" s="80" t="s">
        <v>10077</v>
      </c>
      <c r="P343" s="80">
        <v>16</v>
      </c>
      <c r="Q343" s="80" t="s">
        <v>105</v>
      </c>
      <c r="R343" s="80" t="s">
        <v>99</v>
      </c>
      <c r="S343" s="80">
        <v>0</v>
      </c>
      <c r="T343" s="80" t="s">
        <v>100</v>
      </c>
      <c r="U343" s="80" t="s">
        <v>101</v>
      </c>
      <c r="V343" s="80" t="s">
        <v>111</v>
      </c>
      <c r="W343" s="80" t="s">
        <v>103</v>
      </c>
      <c r="X343" s="80" t="s">
        <v>108</v>
      </c>
      <c r="Y343" s="80">
        <v>3</v>
      </c>
      <c r="Z343" s="79" t="str">
        <f t="shared" si="11"/>
        <v>JSS3</v>
      </c>
    </row>
    <row r="344" spans="1:26" ht="22.9" hidden="1" customHeight="1">
      <c r="A344" s="80" t="s">
        <v>24</v>
      </c>
      <c r="B344" s="80" t="s">
        <v>9</v>
      </c>
      <c r="C344" s="80" t="s">
        <v>10</v>
      </c>
      <c r="D344" s="29" t="s">
        <v>26</v>
      </c>
      <c r="E344" s="80">
        <v>2</v>
      </c>
      <c r="F344" s="80" t="s">
        <v>27</v>
      </c>
      <c r="G344" s="80" t="s">
        <v>28</v>
      </c>
      <c r="H344" s="80" t="s">
        <v>54</v>
      </c>
      <c r="I344" s="26">
        <v>43295</v>
      </c>
      <c r="J344" s="80">
        <v>14</v>
      </c>
      <c r="K344" s="80">
        <v>7</v>
      </c>
      <c r="L344" s="80">
        <v>2018</v>
      </c>
      <c r="M344" s="27">
        <f t="shared" si="10"/>
        <v>43295</v>
      </c>
      <c r="N344" s="80" t="s">
        <v>10076</v>
      </c>
      <c r="O344" s="80" t="s">
        <v>10075</v>
      </c>
      <c r="P344" s="80">
        <v>19</v>
      </c>
      <c r="Q344" s="80" t="s">
        <v>105</v>
      </c>
      <c r="R344" s="80" t="s">
        <v>99</v>
      </c>
      <c r="S344" s="80">
        <v>0</v>
      </c>
      <c r="T344" s="80" t="s">
        <v>106</v>
      </c>
      <c r="U344" s="80" t="s">
        <v>101</v>
      </c>
      <c r="V344" s="80" t="s">
        <v>111</v>
      </c>
      <c r="W344" s="80" t="s">
        <v>107</v>
      </c>
      <c r="X344" s="80" t="s">
        <v>104</v>
      </c>
      <c r="Y344" s="80">
        <v>2</v>
      </c>
      <c r="Z344" s="79" t="str">
        <f t="shared" si="11"/>
        <v>SSS2</v>
      </c>
    </row>
    <row r="345" spans="1:26" ht="22.9" hidden="1" customHeight="1">
      <c r="A345" s="80" t="s">
        <v>24</v>
      </c>
      <c r="B345" s="80" t="s">
        <v>9</v>
      </c>
      <c r="C345" s="80" t="s">
        <v>10</v>
      </c>
      <c r="D345" s="29" t="s">
        <v>26</v>
      </c>
      <c r="E345" s="80">
        <v>2</v>
      </c>
      <c r="F345" s="80" t="s">
        <v>27</v>
      </c>
      <c r="G345" s="80" t="s">
        <v>28</v>
      </c>
      <c r="H345" s="80" t="s">
        <v>54</v>
      </c>
      <c r="I345" s="26">
        <v>43295</v>
      </c>
      <c r="J345" s="80">
        <v>14</v>
      </c>
      <c r="K345" s="80">
        <v>7</v>
      </c>
      <c r="L345" s="80">
        <v>2018</v>
      </c>
      <c r="M345" s="27">
        <f t="shared" si="10"/>
        <v>43295</v>
      </c>
      <c r="N345" s="80" t="s">
        <v>10074</v>
      </c>
      <c r="O345" s="80" t="s">
        <v>10073</v>
      </c>
      <c r="P345" s="80">
        <v>18</v>
      </c>
      <c r="Q345" s="80" t="s">
        <v>105</v>
      </c>
      <c r="R345" s="80" t="s">
        <v>99</v>
      </c>
      <c r="S345" s="80">
        <v>0</v>
      </c>
      <c r="T345" s="80" t="s">
        <v>100</v>
      </c>
      <c r="U345" s="80" t="s">
        <v>101</v>
      </c>
      <c r="V345" s="80" t="s">
        <v>111</v>
      </c>
      <c r="W345" s="80" t="s">
        <v>8848</v>
      </c>
      <c r="X345" s="80" t="s">
        <v>104</v>
      </c>
      <c r="Y345" s="80">
        <v>2</v>
      </c>
      <c r="Z345" s="79" t="str">
        <f t="shared" si="11"/>
        <v>SSS2</v>
      </c>
    </row>
    <row r="346" spans="1:26" ht="22.9" hidden="1" customHeight="1">
      <c r="A346" s="80" t="s">
        <v>24</v>
      </c>
      <c r="B346" s="80" t="s">
        <v>9</v>
      </c>
      <c r="C346" s="80" t="s">
        <v>10</v>
      </c>
      <c r="D346" s="29" t="s">
        <v>26</v>
      </c>
      <c r="E346" s="80">
        <v>2</v>
      </c>
      <c r="F346" s="80" t="s">
        <v>27</v>
      </c>
      <c r="G346" s="80" t="s">
        <v>28</v>
      </c>
      <c r="H346" s="80" t="s">
        <v>54</v>
      </c>
      <c r="I346" s="26">
        <v>43295</v>
      </c>
      <c r="J346" s="80">
        <v>14</v>
      </c>
      <c r="K346" s="80">
        <v>7</v>
      </c>
      <c r="L346" s="80">
        <v>2018</v>
      </c>
      <c r="M346" s="27">
        <f t="shared" si="10"/>
        <v>43295</v>
      </c>
      <c r="N346" s="80" t="s">
        <v>10072</v>
      </c>
      <c r="O346" s="80" t="s">
        <v>10071</v>
      </c>
      <c r="P346" s="80">
        <v>18</v>
      </c>
      <c r="Q346" s="80" t="s">
        <v>105</v>
      </c>
      <c r="R346" s="80" t="s">
        <v>99</v>
      </c>
      <c r="S346" s="80">
        <v>0</v>
      </c>
      <c r="T346" s="80" t="s">
        <v>100</v>
      </c>
      <c r="U346" s="80" t="s">
        <v>101</v>
      </c>
      <c r="V346" s="80" t="s">
        <v>111</v>
      </c>
      <c r="W346" s="80" t="s">
        <v>8848</v>
      </c>
      <c r="X346" s="80" t="s">
        <v>104</v>
      </c>
      <c r="Y346" s="80">
        <v>2</v>
      </c>
      <c r="Z346" s="79" t="str">
        <f t="shared" si="11"/>
        <v>SSS2</v>
      </c>
    </row>
    <row r="347" spans="1:26" ht="22.9" hidden="1" customHeight="1">
      <c r="A347" s="80" t="s">
        <v>24</v>
      </c>
      <c r="B347" s="80" t="s">
        <v>9</v>
      </c>
      <c r="C347" s="80" t="s">
        <v>10</v>
      </c>
      <c r="D347" s="29" t="s">
        <v>26</v>
      </c>
      <c r="E347" s="80">
        <v>2</v>
      </c>
      <c r="F347" s="80" t="s">
        <v>27</v>
      </c>
      <c r="G347" s="80" t="s">
        <v>28</v>
      </c>
      <c r="H347" s="80" t="s">
        <v>54</v>
      </c>
      <c r="I347" s="26">
        <v>43295</v>
      </c>
      <c r="J347" s="80">
        <v>14</v>
      </c>
      <c r="K347" s="80">
        <v>7</v>
      </c>
      <c r="L347" s="80">
        <v>2018</v>
      </c>
      <c r="M347" s="27">
        <f t="shared" si="10"/>
        <v>43295</v>
      </c>
      <c r="N347" s="80" t="s">
        <v>10070</v>
      </c>
      <c r="O347" s="80" t="s">
        <v>10069</v>
      </c>
      <c r="P347" s="80">
        <v>19</v>
      </c>
      <c r="Q347" s="80" t="s">
        <v>105</v>
      </c>
      <c r="R347" s="80" t="s">
        <v>99</v>
      </c>
      <c r="S347" s="80">
        <v>0</v>
      </c>
      <c r="T347" s="80" t="s">
        <v>106</v>
      </c>
      <c r="U347" s="80" t="s">
        <v>101</v>
      </c>
      <c r="V347" s="80" t="s">
        <v>111</v>
      </c>
      <c r="W347" s="80" t="s">
        <v>103</v>
      </c>
      <c r="X347" s="80" t="s">
        <v>104</v>
      </c>
      <c r="Y347" s="80">
        <v>3</v>
      </c>
      <c r="Z347" s="79" t="str">
        <f t="shared" si="11"/>
        <v>SSS3</v>
      </c>
    </row>
    <row r="348" spans="1:26" ht="22.9" hidden="1" customHeight="1">
      <c r="A348" s="80" t="s">
        <v>24</v>
      </c>
      <c r="B348" s="80" t="s">
        <v>9</v>
      </c>
      <c r="C348" s="80" t="s">
        <v>10</v>
      </c>
      <c r="D348" s="29" t="s">
        <v>26</v>
      </c>
      <c r="E348" s="80">
        <v>2</v>
      </c>
      <c r="F348" s="80" t="s">
        <v>27</v>
      </c>
      <c r="G348" s="80" t="s">
        <v>28</v>
      </c>
      <c r="H348" s="80" t="s">
        <v>54</v>
      </c>
      <c r="I348" s="26">
        <v>43295</v>
      </c>
      <c r="J348" s="80">
        <v>14</v>
      </c>
      <c r="K348" s="80">
        <v>7</v>
      </c>
      <c r="L348" s="80">
        <v>2018</v>
      </c>
      <c r="M348" s="27">
        <f t="shared" si="10"/>
        <v>43295</v>
      </c>
      <c r="N348" s="80" t="s">
        <v>10068</v>
      </c>
      <c r="O348" s="80" t="s">
        <v>5702</v>
      </c>
      <c r="P348" s="80">
        <v>18</v>
      </c>
      <c r="Q348" s="80" t="s">
        <v>105</v>
      </c>
      <c r="R348" s="80" t="s">
        <v>99</v>
      </c>
      <c r="S348" s="80">
        <v>0</v>
      </c>
      <c r="T348" s="80" t="s">
        <v>100</v>
      </c>
      <c r="U348" s="80" t="s">
        <v>101</v>
      </c>
      <c r="V348" s="80" t="s">
        <v>111</v>
      </c>
      <c r="W348" s="80" t="s">
        <v>8848</v>
      </c>
      <c r="X348" s="80" t="s">
        <v>104</v>
      </c>
      <c r="Y348" s="80">
        <v>3</v>
      </c>
      <c r="Z348" s="79" t="str">
        <f t="shared" si="11"/>
        <v>SSS3</v>
      </c>
    </row>
    <row r="349" spans="1:26" ht="22.9" hidden="1" customHeight="1">
      <c r="A349" s="80" t="s">
        <v>24</v>
      </c>
      <c r="B349" s="80" t="s">
        <v>9</v>
      </c>
      <c r="C349" s="80" t="s">
        <v>10</v>
      </c>
      <c r="D349" s="29" t="s">
        <v>26</v>
      </c>
      <c r="E349" s="80">
        <v>2</v>
      </c>
      <c r="F349" s="80" t="s">
        <v>27</v>
      </c>
      <c r="G349" s="80" t="s">
        <v>28</v>
      </c>
      <c r="H349" s="80" t="s">
        <v>54</v>
      </c>
      <c r="I349" s="26">
        <v>43295</v>
      </c>
      <c r="J349" s="80">
        <v>14</v>
      </c>
      <c r="K349" s="80">
        <v>7</v>
      </c>
      <c r="L349" s="80">
        <v>2018</v>
      </c>
      <c r="M349" s="27">
        <f t="shared" si="10"/>
        <v>43295</v>
      </c>
      <c r="N349" s="80" t="s">
        <v>10067</v>
      </c>
      <c r="O349" s="80" t="s">
        <v>10066</v>
      </c>
      <c r="P349" s="80">
        <v>19</v>
      </c>
      <c r="Q349" s="80" t="s">
        <v>105</v>
      </c>
      <c r="R349" s="80" t="s">
        <v>99</v>
      </c>
      <c r="S349" s="80">
        <v>0</v>
      </c>
      <c r="T349" s="80" t="s">
        <v>100</v>
      </c>
      <c r="U349" s="80" t="s">
        <v>101</v>
      </c>
      <c r="V349" s="80" t="s">
        <v>111</v>
      </c>
      <c r="W349" s="80" t="s">
        <v>8848</v>
      </c>
      <c r="X349" s="80" t="s">
        <v>6077</v>
      </c>
      <c r="Z349" s="79" t="str">
        <f t="shared" si="11"/>
        <v>HIGHER</v>
      </c>
    </row>
    <row r="350" spans="1:26" ht="22.9" hidden="1" customHeight="1">
      <c r="A350" s="80" t="s">
        <v>24</v>
      </c>
      <c r="B350" s="80" t="s">
        <v>9</v>
      </c>
      <c r="C350" s="80" t="s">
        <v>10</v>
      </c>
      <c r="D350" s="29" t="s">
        <v>26</v>
      </c>
      <c r="E350" s="80">
        <v>2</v>
      </c>
      <c r="F350" s="80" t="s">
        <v>27</v>
      </c>
      <c r="G350" s="80" t="s">
        <v>28</v>
      </c>
      <c r="H350" s="80" t="s">
        <v>54</v>
      </c>
      <c r="I350" s="26">
        <v>43295</v>
      </c>
      <c r="J350" s="80">
        <v>14</v>
      </c>
      <c r="K350" s="80">
        <v>7</v>
      </c>
      <c r="L350" s="80">
        <v>2018</v>
      </c>
      <c r="M350" s="27">
        <f t="shared" si="10"/>
        <v>43295</v>
      </c>
      <c r="N350" s="80" t="s">
        <v>10065</v>
      </c>
      <c r="O350" s="80" t="s">
        <v>10064</v>
      </c>
      <c r="P350" s="80">
        <v>18</v>
      </c>
      <c r="Q350" s="80" t="s">
        <v>105</v>
      </c>
      <c r="R350" s="80" t="s">
        <v>99</v>
      </c>
      <c r="S350" s="80">
        <v>0</v>
      </c>
      <c r="T350" s="80" t="s">
        <v>100</v>
      </c>
      <c r="U350" s="80" t="s">
        <v>101</v>
      </c>
      <c r="V350" s="80" t="s">
        <v>111</v>
      </c>
      <c r="W350" s="80" t="s">
        <v>8848</v>
      </c>
      <c r="X350" s="80" t="s">
        <v>104</v>
      </c>
      <c r="Y350" s="80">
        <v>3</v>
      </c>
      <c r="Z350" s="79" t="str">
        <f t="shared" si="11"/>
        <v>SSS3</v>
      </c>
    </row>
    <row r="351" spans="1:26" ht="22.9" hidden="1" customHeight="1">
      <c r="A351" s="80" t="s">
        <v>24</v>
      </c>
      <c r="B351" s="80" t="s">
        <v>9</v>
      </c>
      <c r="C351" s="80" t="s">
        <v>10</v>
      </c>
      <c r="D351" s="29" t="s">
        <v>26</v>
      </c>
      <c r="E351" s="80">
        <v>2</v>
      </c>
      <c r="F351" s="80" t="s">
        <v>32</v>
      </c>
      <c r="G351" s="80" t="s">
        <v>33</v>
      </c>
      <c r="H351" s="80" t="s">
        <v>54</v>
      </c>
      <c r="I351" s="26">
        <v>43291</v>
      </c>
      <c r="J351" s="80">
        <v>10</v>
      </c>
      <c r="K351" s="80">
        <v>7</v>
      </c>
      <c r="L351" s="80">
        <v>2018</v>
      </c>
      <c r="M351" s="27">
        <f t="shared" si="10"/>
        <v>43291</v>
      </c>
      <c r="N351" s="80" t="s">
        <v>10063</v>
      </c>
      <c r="O351" s="80" t="s">
        <v>10062</v>
      </c>
      <c r="P351" s="80">
        <v>19</v>
      </c>
      <c r="Q351" s="81" t="s">
        <v>10061</v>
      </c>
      <c r="R351" s="80" t="s">
        <v>99</v>
      </c>
      <c r="S351" s="80">
        <v>0</v>
      </c>
      <c r="T351" s="80" t="s">
        <v>100</v>
      </c>
      <c r="U351" s="80" t="s">
        <v>101</v>
      </c>
      <c r="V351" s="80" t="s">
        <v>102</v>
      </c>
      <c r="W351" s="80" t="s">
        <v>8848</v>
      </c>
      <c r="X351" s="80" t="s">
        <v>108</v>
      </c>
      <c r="Y351" s="80">
        <v>3</v>
      </c>
      <c r="Z351" s="79" t="str">
        <f t="shared" si="11"/>
        <v>JSS3</v>
      </c>
    </row>
    <row r="352" spans="1:26" ht="22.9" hidden="1" customHeight="1">
      <c r="A352" s="80" t="s">
        <v>24</v>
      </c>
      <c r="B352" s="80" t="s">
        <v>9</v>
      </c>
      <c r="C352" s="80" t="s">
        <v>10</v>
      </c>
      <c r="D352" s="29" t="s">
        <v>26</v>
      </c>
      <c r="E352" s="80">
        <v>2</v>
      </c>
      <c r="F352" s="80" t="s">
        <v>32</v>
      </c>
      <c r="G352" s="80" t="s">
        <v>33</v>
      </c>
      <c r="H352" s="80" t="s">
        <v>54</v>
      </c>
      <c r="I352" s="26">
        <v>43291</v>
      </c>
      <c r="J352" s="80">
        <v>10</v>
      </c>
      <c r="K352" s="80">
        <v>7</v>
      </c>
      <c r="L352" s="80">
        <v>2018</v>
      </c>
      <c r="M352" s="27">
        <f t="shared" si="10"/>
        <v>43291</v>
      </c>
      <c r="N352" s="80" t="s">
        <v>10060</v>
      </c>
      <c r="O352" s="80" t="s">
        <v>10059</v>
      </c>
      <c r="P352" s="80">
        <v>15</v>
      </c>
      <c r="Q352" s="81" t="s">
        <v>10058</v>
      </c>
      <c r="R352" s="80" t="s">
        <v>99</v>
      </c>
      <c r="S352" s="80">
        <v>0</v>
      </c>
      <c r="T352" s="80" t="s">
        <v>100</v>
      </c>
      <c r="U352" s="80" t="s">
        <v>101</v>
      </c>
      <c r="V352" s="80" t="s">
        <v>102</v>
      </c>
      <c r="W352" s="80" t="s">
        <v>8848</v>
      </c>
      <c r="X352" s="80" t="s">
        <v>108</v>
      </c>
      <c r="Y352" s="80">
        <v>1</v>
      </c>
      <c r="Z352" s="79" t="str">
        <f t="shared" si="11"/>
        <v>JSS1</v>
      </c>
    </row>
    <row r="353" spans="1:26" ht="22.9" hidden="1" customHeight="1">
      <c r="A353" s="80" t="s">
        <v>24</v>
      </c>
      <c r="B353" s="80" t="s">
        <v>9</v>
      </c>
      <c r="C353" s="80" t="s">
        <v>10</v>
      </c>
      <c r="D353" s="29" t="s">
        <v>26</v>
      </c>
      <c r="E353" s="80">
        <v>2</v>
      </c>
      <c r="F353" s="80" t="s">
        <v>32</v>
      </c>
      <c r="G353" s="80" t="s">
        <v>33</v>
      </c>
      <c r="H353" s="80" t="s">
        <v>54</v>
      </c>
      <c r="I353" s="26">
        <v>43291</v>
      </c>
      <c r="J353" s="80">
        <v>10</v>
      </c>
      <c r="K353" s="80">
        <v>7</v>
      </c>
      <c r="L353" s="80">
        <v>2018</v>
      </c>
      <c r="M353" s="27">
        <f t="shared" si="10"/>
        <v>43291</v>
      </c>
      <c r="N353" s="80" t="s">
        <v>10057</v>
      </c>
      <c r="O353" s="80" t="s">
        <v>10056</v>
      </c>
      <c r="P353" s="80">
        <v>18</v>
      </c>
      <c r="Q353" s="81" t="s">
        <v>10055</v>
      </c>
      <c r="R353" s="80" t="s">
        <v>99</v>
      </c>
      <c r="S353" s="80">
        <v>0</v>
      </c>
      <c r="T353" s="80" t="s">
        <v>100</v>
      </c>
      <c r="U353" s="80" t="s">
        <v>101</v>
      </c>
      <c r="V353" s="80" t="s">
        <v>102</v>
      </c>
      <c r="W353" s="80" t="s">
        <v>8848</v>
      </c>
      <c r="X353" s="80" t="s">
        <v>104</v>
      </c>
      <c r="Y353" s="80">
        <v>1</v>
      </c>
      <c r="Z353" s="79" t="str">
        <f t="shared" si="11"/>
        <v>SSS1</v>
      </c>
    </row>
    <row r="354" spans="1:26" ht="22.9" hidden="1" customHeight="1">
      <c r="A354" s="80" t="s">
        <v>24</v>
      </c>
      <c r="B354" s="80" t="s">
        <v>9</v>
      </c>
      <c r="C354" s="80" t="s">
        <v>10</v>
      </c>
      <c r="D354" s="29" t="s">
        <v>26</v>
      </c>
      <c r="E354" s="80">
        <v>2</v>
      </c>
      <c r="F354" s="80" t="s">
        <v>32</v>
      </c>
      <c r="G354" s="80" t="s">
        <v>33</v>
      </c>
      <c r="H354" s="80" t="s">
        <v>54</v>
      </c>
      <c r="I354" s="26">
        <v>43291</v>
      </c>
      <c r="J354" s="80">
        <v>10</v>
      </c>
      <c r="K354" s="80">
        <v>7</v>
      </c>
      <c r="L354" s="80">
        <v>2018</v>
      </c>
      <c r="M354" s="27">
        <f t="shared" si="10"/>
        <v>43291</v>
      </c>
      <c r="N354" s="80" t="s">
        <v>10054</v>
      </c>
      <c r="O354" s="80" t="s">
        <v>10053</v>
      </c>
      <c r="P354" s="80">
        <v>18</v>
      </c>
      <c r="Q354" s="80" t="s">
        <v>105</v>
      </c>
      <c r="R354" s="80" t="s">
        <v>99</v>
      </c>
      <c r="S354" s="80">
        <v>0</v>
      </c>
      <c r="T354" s="80" t="s">
        <v>106</v>
      </c>
      <c r="U354" s="80" t="s">
        <v>101</v>
      </c>
      <c r="V354" s="80" t="s">
        <v>102</v>
      </c>
      <c r="W354" s="80" t="s">
        <v>107</v>
      </c>
      <c r="X354" s="80" t="s">
        <v>104</v>
      </c>
      <c r="Y354" s="80">
        <v>1</v>
      </c>
      <c r="Z354" s="79" t="str">
        <f t="shared" si="11"/>
        <v>SSS1</v>
      </c>
    </row>
    <row r="355" spans="1:26" ht="22.9" hidden="1" customHeight="1">
      <c r="A355" s="80" t="s">
        <v>24</v>
      </c>
      <c r="B355" s="80" t="s">
        <v>9</v>
      </c>
      <c r="C355" s="80" t="s">
        <v>10</v>
      </c>
      <c r="D355" s="29" t="s">
        <v>26</v>
      </c>
      <c r="E355" s="80">
        <v>2</v>
      </c>
      <c r="F355" s="80" t="s">
        <v>32</v>
      </c>
      <c r="G355" s="80" t="s">
        <v>33</v>
      </c>
      <c r="H355" s="80" t="s">
        <v>54</v>
      </c>
      <c r="I355" s="26">
        <v>43295</v>
      </c>
      <c r="J355" s="80">
        <v>14</v>
      </c>
      <c r="K355" s="80">
        <v>7</v>
      </c>
      <c r="L355" s="80">
        <v>2018</v>
      </c>
      <c r="M355" s="27">
        <f t="shared" si="10"/>
        <v>43295</v>
      </c>
      <c r="N355" s="80" t="s">
        <v>10052</v>
      </c>
      <c r="O355" s="80" t="s">
        <v>10051</v>
      </c>
      <c r="P355" s="80">
        <v>19</v>
      </c>
      <c r="Q355" s="80" t="s">
        <v>105</v>
      </c>
      <c r="R355" s="80" t="s">
        <v>99</v>
      </c>
      <c r="S355" s="80">
        <v>0</v>
      </c>
      <c r="T355" s="80" t="s">
        <v>100</v>
      </c>
      <c r="U355" s="80" t="s">
        <v>101</v>
      </c>
      <c r="V355" s="80" t="s">
        <v>111</v>
      </c>
      <c r="W355" s="80" t="s">
        <v>8848</v>
      </c>
      <c r="X355" s="80" t="s">
        <v>104</v>
      </c>
      <c r="Y355" s="80">
        <v>2</v>
      </c>
      <c r="Z355" s="79" t="str">
        <f t="shared" si="11"/>
        <v>SSS2</v>
      </c>
    </row>
    <row r="356" spans="1:26" ht="22.9" hidden="1" customHeight="1">
      <c r="A356" s="80" t="s">
        <v>24</v>
      </c>
      <c r="B356" s="80" t="s">
        <v>9</v>
      </c>
      <c r="C356" s="80" t="s">
        <v>10</v>
      </c>
      <c r="D356" s="29" t="s">
        <v>26</v>
      </c>
      <c r="E356" s="80">
        <v>2</v>
      </c>
      <c r="F356" s="80" t="s">
        <v>32</v>
      </c>
      <c r="G356" s="80" t="s">
        <v>33</v>
      </c>
      <c r="H356" s="80" t="s">
        <v>54</v>
      </c>
      <c r="I356" s="26">
        <v>43295</v>
      </c>
      <c r="J356" s="80">
        <v>14</v>
      </c>
      <c r="K356" s="80">
        <v>7</v>
      </c>
      <c r="L356" s="80">
        <v>2018</v>
      </c>
      <c r="M356" s="27">
        <f t="shared" si="10"/>
        <v>43295</v>
      </c>
      <c r="N356" s="80" t="s">
        <v>10050</v>
      </c>
      <c r="O356" s="80" t="s">
        <v>10049</v>
      </c>
      <c r="P356" s="80">
        <v>19</v>
      </c>
      <c r="Q356" s="80" t="s">
        <v>105</v>
      </c>
      <c r="R356" s="80" t="s">
        <v>99</v>
      </c>
      <c r="S356" s="80">
        <v>0</v>
      </c>
      <c r="T356" s="80" t="s">
        <v>113</v>
      </c>
      <c r="U356" s="80" t="s">
        <v>8996</v>
      </c>
      <c r="V356" s="80" t="s">
        <v>111</v>
      </c>
      <c r="W356" s="80" t="s">
        <v>107</v>
      </c>
      <c r="X356" s="80" t="s">
        <v>104</v>
      </c>
      <c r="Y356" s="80">
        <v>3</v>
      </c>
      <c r="Z356" s="79" t="str">
        <f t="shared" si="11"/>
        <v>SSS3</v>
      </c>
    </row>
    <row r="357" spans="1:26" ht="22.9" hidden="1" customHeight="1">
      <c r="A357" s="80" t="s">
        <v>24</v>
      </c>
      <c r="B357" s="80" t="s">
        <v>9</v>
      </c>
      <c r="C357" s="80" t="s">
        <v>10</v>
      </c>
      <c r="D357" s="29" t="s">
        <v>26</v>
      </c>
      <c r="E357" s="80">
        <v>2</v>
      </c>
      <c r="F357" s="80" t="s">
        <v>32</v>
      </c>
      <c r="G357" s="80" t="s">
        <v>33</v>
      </c>
      <c r="H357" s="80" t="s">
        <v>54</v>
      </c>
      <c r="I357" s="26">
        <v>43295</v>
      </c>
      <c r="J357" s="80">
        <v>14</v>
      </c>
      <c r="K357" s="80">
        <v>7</v>
      </c>
      <c r="L357" s="80">
        <v>2018</v>
      </c>
      <c r="M357" s="27">
        <f t="shared" si="10"/>
        <v>43295</v>
      </c>
      <c r="N357" s="80" t="s">
        <v>10048</v>
      </c>
      <c r="O357" s="80" t="s">
        <v>10047</v>
      </c>
      <c r="P357" s="80">
        <v>18</v>
      </c>
      <c r="Q357" s="80" t="s">
        <v>105</v>
      </c>
      <c r="R357" s="80" t="s">
        <v>99</v>
      </c>
      <c r="S357" s="80">
        <v>0</v>
      </c>
      <c r="T357" s="80" t="s">
        <v>100</v>
      </c>
      <c r="U357" s="80" t="s">
        <v>101</v>
      </c>
      <c r="V357" s="80" t="s">
        <v>111</v>
      </c>
      <c r="W357" s="80" t="s">
        <v>8848</v>
      </c>
      <c r="X357" s="80" t="s">
        <v>104</v>
      </c>
      <c r="Y357" s="80">
        <v>1</v>
      </c>
      <c r="Z357" s="79" t="str">
        <f t="shared" si="11"/>
        <v>SSS1</v>
      </c>
    </row>
    <row r="358" spans="1:26" ht="22.9" hidden="1" customHeight="1">
      <c r="A358" s="80" t="s">
        <v>24</v>
      </c>
      <c r="B358" s="80" t="s">
        <v>9</v>
      </c>
      <c r="C358" s="80" t="s">
        <v>10</v>
      </c>
      <c r="D358" s="29" t="s">
        <v>26</v>
      </c>
      <c r="E358" s="80">
        <v>2</v>
      </c>
      <c r="F358" s="80" t="s">
        <v>32</v>
      </c>
      <c r="G358" s="80" t="s">
        <v>33</v>
      </c>
      <c r="H358" s="80" t="s">
        <v>54</v>
      </c>
      <c r="I358" s="26">
        <v>43295</v>
      </c>
      <c r="J358" s="80">
        <v>14</v>
      </c>
      <c r="K358" s="80">
        <v>7</v>
      </c>
      <c r="L358" s="80">
        <v>2018</v>
      </c>
      <c r="M358" s="27">
        <f t="shared" si="10"/>
        <v>43295</v>
      </c>
      <c r="N358" s="80" t="s">
        <v>10046</v>
      </c>
      <c r="O358" s="80" t="s">
        <v>10045</v>
      </c>
      <c r="P358" s="80">
        <v>19</v>
      </c>
      <c r="Q358" s="80" t="s">
        <v>105</v>
      </c>
      <c r="R358" s="80" t="s">
        <v>99</v>
      </c>
      <c r="S358" s="80">
        <v>0</v>
      </c>
      <c r="T358" s="80" t="s">
        <v>113</v>
      </c>
      <c r="U358" s="80" t="s">
        <v>8996</v>
      </c>
      <c r="V358" s="80" t="s">
        <v>111</v>
      </c>
      <c r="W358" s="80" t="s">
        <v>103</v>
      </c>
      <c r="X358" s="80" t="s">
        <v>104</v>
      </c>
      <c r="Y358" s="80">
        <v>1</v>
      </c>
      <c r="Z358" s="79" t="str">
        <f t="shared" si="11"/>
        <v>SSS1</v>
      </c>
    </row>
    <row r="359" spans="1:26" ht="22.9" hidden="1" customHeight="1">
      <c r="A359" s="80" t="s">
        <v>24</v>
      </c>
      <c r="B359" s="80" t="s">
        <v>9</v>
      </c>
      <c r="C359" s="80" t="s">
        <v>10</v>
      </c>
      <c r="D359" s="29" t="s">
        <v>26</v>
      </c>
      <c r="E359" s="80">
        <v>2</v>
      </c>
      <c r="F359" s="80" t="s">
        <v>32</v>
      </c>
      <c r="G359" s="80" t="s">
        <v>33</v>
      </c>
      <c r="H359" s="80" t="s">
        <v>54</v>
      </c>
      <c r="I359" s="26">
        <v>43295</v>
      </c>
      <c r="J359" s="80">
        <v>14</v>
      </c>
      <c r="K359" s="80">
        <v>7</v>
      </c>
      <c r="L359" s="80">
        <v>2018</v>
      </c>
      <c r="M359" s="27">
        <f t="shared" si="10"/>
        <v>43295</v>
      </c>
      <c r="N359" s="80" t="s">
        <v>10044</v>
      </c>
      <c r="O359" s="80" t="s">
        <v>5697</v>
      </c>
      <c r="P359" s="80">
        <v>17</v>
      </c>
      <c r="Q359" s="80" t="s">
        <v>105</v>
      </c>
      <c r="R359" s="80" t="s">
        <v>99</v>
      </c>
      <c r="S359" s="80">
        <v>0</v>
      </c>
      <c r="T359" s="80" t="s">
        <v>100</v>
      </c>
      <c r="U359" s="80" t="s">
        <v>101</v>
      </c>
      <c r="V359" s="80" t="s">
        <v>111</v>
      </c>
      <c r="W359" s="80" t="s">
        <v>103</v>
      </c>
      <c r="X359" s="80" t="s">
        <v>104</v>
      </c>
      <c r="Y359" s="80">
        <v>2</v>
      </c>
      <c r="Z359" s="79" t="str">
        <f t="shared" si="11"/>
        <v>SSS2</v>
      </c>
    </row>
    <row r="360" spans="1:26" ht="22.9" hidden="1" customHeight="1">
      <c r="A360" s="80" t="s">
        <v>35</v>
      </c>
      <c r="B360" s="80" t="s">
        <v>9</v>
      </c>
      <c r="C360" s="80" t="s">
        <v>10</v>
      </c>
      <c r="D360" s="29" t="s">
        <v>26</v>
      </c>
      <c r="E360" s="80">
        <v>2</v>
      </c>
      <c r="F360" s="80" t="s">
        <v>27</v>
      </c>
      <c r="G360" s="80" t="s">
        <v>28</v>
      </c>
      <c r="H360" s="80" t="s">
        <v>54</v>
      </c>
      <c r="I360" s="26">
        <v>43297</v>
      </c>
      <c r="J360" s="80">
        <v>16</v>
      </c>
      <c r="K360" s="80">
        <v>7</v>
      </c>
      <c r="L360" s="80">
        <v>2018</v>
      </c>
      <c r="M360" s="27">
        <f t="shared" si="10"/>
        <v>43297</v>
      </c>
      <c r="N360" s="80" t="s">
        <v>10043</v>
      </c>
      <c r="O360" s="80" t="s">
        <v>10042</v>
      </c>
      <c r="P360" s="80">
        <v>18</v>
      </c>
      <c r="Q360" s="80" t="s">
        <v>105</v>
      </c>
      <c r="R360" s="80" t="s">
        <v>99</v>
      </c>
      <c r="S360" s="80">
        <v>0</v>
      </c>
      <c r="T360" s="80" t="s">
        <v>106</v>
      </c>
      <c r="U360" s="80" t="s">
        <v>101</v>
      </c>
      <c r="V360" s="80" t="s">
        <v>102</v>
      </c>
      <c r="W360" s="80" t="s">
        <v>107</v>
      </c>
      <c r="X360" s="80" t="s">
        <v>6077</v>
      </c>
      <c r="Z360" s="79" t="str">
        <f t="shared" si="11"/>
        <v>HIGHER</v>
      </c>
    </row>
    <row r="361" spans="1:26" ht="22.9" hidden="1" customHeight="1">
      <c r="A361" s="80" t="s">
        <v>35</v>
      </c>
      <c r="B361" s="80" t="s">
        <v>9</v>
      </c>
      <c r="C361" s="80" t="s">
        <v>10</v>
      </c>
      <c r="D361" s="29" t="s">
        <v>26</v>
      </c>
      <c r="E361" s="80">
        <v>2</v>
      </c>
      <c r="F361" s="80" t="s">
        <v>27</v>
      </c>
      <c r="G361" s="80" t="s">
        <v>28</v>
      </c>
      <c r="H361" s="80" t="s">
        <v>54</v>
      </c>
      <c r="I361" s="26">
        <v>43297</v>
      </c>
      <c r="J361" s="80">
        <v>16</v>
      </c>
      <c r="K361" s="80">
        <v>7</v>
      </c>
      <c r="L361" s="80">
        <v>2018</v>
      </c>
      <c r="M361" s="27">
        <f t="shared" si="10"/>
        <v>43297</v>
      </c>
      <c r="N361" s="80" t="s">
        <v>10041</v>
      </c>
      <c r="O361" s="80" t="s">
        <v>10040</v>
      </c>
      <c r="P361" s="80">
        <v>17</v>
      </c>
      <c r="Q361" s="80" t="s">
        <v>105</v>
      </c>
      <c r="R361" s="80" t="s">
        <v>99</v>
      </c>
      <c r="S361" s="80">
        <v>0</v>
      </c>
      <c r="T361" s="80" t="s">
        <v>100</v>
      </c>
      <c r="U361" s="80" t="s">
        <v>101</v>
      </c>
      <c r="V361" s="80" t="s">
        <v>102</v>
      </c>
      <c r="W361" s="80" t="s">
        <v>8848</v>
      </c>
      <c r="X361" s="80" t="s">
        <v>6077</v>
      </c>
      <c r="Z361" s="79" t="str">
        <f t="shared" si="11"/>
        <v>HIGHER</v>
      </c>
    </row>
    <row r="362" spans="1:26" ht="22.9" hidden="1" customHeight="1">
      <c r="A362" s="80" t="s">
        <v>35</v>
      </c>
      <c r="B362" s="80" t="s">
        <v>9</v>
      </c>
      <c r="C362" s="80" t="s">
        <v>10</v>
      </c>
      <c r="D362" s="29" t="s">
        <v>26</v>
      </c>
      <c r="E362" s="80">
        <v>2</v>
      </c>
      <c r="F362" s="80" t="s">
        <v>27</v>
      </c>
      <c r="G362" s="80" t="s">
        <v>28</v>
      </c>
      <c r="H362" s="80" t="s">
        <v>54</v>
      </c>
      <c r="I362" s="26">
        <v>43298</v>
      </c>
      <c r="J362" s="80">
        <v>17</v>
      </c>
      <c r="K362" s="80">
        <v>7</v>
      </c>
      <c r="L362" s="80">
        <v>2018</v>
      </c>
      <c r="M362" s="27">
        <f t="shared" si="10"/>
        <v>43298</v>
      </c>
      <c r="N362" s="80" t="s">
        <v>10039</v>
      </c>
      <c r="O362" s="80" t="s">
        <v>10038</v>
      </c>
      <c r="P362" s="80">
        <v>18</v>
      </c>
      <c r="Q362" s="80" t="s">
        <v>105</v>
      </c>
      <c r="R362" s="80" t="s">
        <v>99</v>
      </c>
      <c r="S362" s="80">
        <v>0</v>
      </c>
      <c r="T362" s="80" t="s">
        <v>113</v>
      </c>
      <c r="U362" s="80" t="s">
        <v>8996</v>
      </c>
      <c r="V362" s="80" t="s">
        <v>102</v>
      </c>
      <c r="W362" s="80" t="s">
        <v>107</v>
      </c>
      <c r="X362" s="80" t="s">
        <v>6077</v>
      </c>
      <c r="Z362" s="79" t="str">
        <f t="shared" si="11"/>
        <v>HIGHER</v>
      </c>
    </row>
    <row r="363" spans="1:26" ht="22.9" hidden="1" customHeight="1">
      <c r="A363" s="80" t="s">
        <v>35</v>
      </c>
      <c r="B363" s="80" t="s">
        <v>9</v>
      </c>
      <c r="C363" s="80" t="s">
        <v>10</v>
      </c>
      <c r="D363" s="29" t="s">
        <v>26</v>
      </c>
      <c r="E363" s="80">
        <v>2</v>
      </c>
      <c r="F363" s="80" t="s">
        <v>27</v>
      </c>
      <c r="G363" s="80" t="s">
        <v>28</v>
      </c>
      <c r="H363" s="80" t="s">
        <v>54</v>
      </c>
      <c r="I363" s="26">
        <v>43298</v>
      </c>
      <c r="J363" s="80">
        <v>17</v>
      </c>
      <c r="K363" s="80">
        <v>7</v>
      </c>
      <c r="L363" s="80">
        <v>2018</v>
      </c>
      <c r="M363" s="27">
        <f t="shared" si="10"/>
        <v>43298</v>
      </c>
      <c r="N363" s="80" t="s">
        <v>10037</v>
      </c>
      <c r="O363" s="80" t="s">
        <v>10036</v>
      </c>
      <c r="P363" s="80">
        <v>15</v>
      </c>
      <c r="Q363" s="80" t="s">
        <v>105</v>
      </c>
      <c r="R363" s="80" t="s">
        <v>99</v>
      </c>
      <c r="S363" s="80">
        <v>0</v>
      </c>
      <c r="T363" s="80" t="s">
        <v>100</v>
      </c>
      <c r="U363" s="80" t="s">
        <v>101</v>
      </c>
      <c r="V363" s="80" t="s">
        <v>102</v>
      </c>
      <c r="W363" s="80" t="s">
        <v>8848</v>
      </c>
      <c r="X363" s="80" t="s">
        <v>104</v>
      </c>
      <c r="Y363" s="80">
        <v>2</v>
      </c>
      <c r="Z363" s="79" t="str">
        <f t="shared" si="11"/>
        <v>SSS2</v>
      </c>
    </row>
    <row r="364" spans="1:26" ht="22.9" hidden="1" customHeight="1">
      <c r="A364" s="80" t="s">
        <v>35</v>
      </c>
      <c r="B364" s="80" t="s">
        <v>9</v>
      </c>
      <c r="C364" s="80" t="s">
        <v>10</v>
      </c>
      <c r="D364" s="29" t="s">
        <v>26</v>
      </c>
      <c r="E364" s="80">
        <v>2</v>
      </c>
      <c r="F364" s="80" t="s">
        <v>27</v>
      </c>
      <c r="G364" s="80" t="s">
        <v>28</v>
      </c>
      <c r="H364" s="80" t="s">
        <v>54</v>
      </c>
      <c r="I364" s="26">
        <v>43300</v>
      </c>
      <c r="J364" s="80">
        <v>19</v>
      </c>
      <c r="K364" s="80">
        <v>7</v>
      </c>
      <c r="L364" s="80">
        <v>2018</v>
      </c>
      <c r="M364" s="27">
        <f t="shared" si="10"/>
        <v>43300</v>
      </c>
      <c r="N364" s="80" t="s">
        <v>10035</v>
      </c>
      <c r="O364" s="80" t="s">
        <v>10034</v>
      </c>
      <c r="P364" s="80">
        <v>18</v>
      </c>
      <c r="Q364" s="80" t="s">
        <v>105</v>
      </c>
      <c r="R364" s="80" t="s">
        <v>99</v>
      </c>
      <c r="S364" s="80">
        <v>0</v>
      </c>
      <c r="T364" s="80" t="s">
        <v>106</v>
      </c>
      <c r="U364" s="80" t="s">
        <v>101</v>
      </c>
      <c r="V364" s="80" t="s">
        <v>102</v>
      </c>
      <c r="W364" s="80" t="s">
        <v>107</v>
      </c>
      <c r="X364" s="80" t="s">
        <v>6077</v>
      </c>
      <c r="Z364" s="79" t="str">
        <f t="shared" si="11"/>
        <v>HIGHER</v>
      </c>
    </row>
    <row r="365" spans="1:26" ht="22.9" hidden="1" customHeight="1">
      <c r="A365" s="80" t="s">
        <v>35</v>
      </c>
      <c r="B365" s="80" t="s">
        <v>9</v>
      </c>
      <c r="C365" s="80" t="s">
        <v>10</v>
      </c>
      <c r="D365" s="29" t="s">
        <v>26</v>
      </c>
      <c r="E365" s="80">
        <v>2</v>
      </c>
      <c r="F365" s="80" t="s">
        <v>27</v>
      </c>
      <c r="G365" s="80" t="s">
        <v>28</v>
      </c>
      <c r="H365" s="80" t="s">
        <v>54</v>
      </c>
      <c r="I365" s="26">
        <v>43300</v>
      </c>
      <c r="J365" s="80">
        <v>19</v>
      </c>
      <c r="K365" s="80">
        <v>7</v>
      </c>
      <c r="L365" s="80">
        <v>2018</v>
      </c>
      <c r="M365" s="27">
        <f t="shared" si="10"/>
        <v>43300</v>
      </c>
      <c r="N365" s="80" t="s">
        <v>10033</v>
      </c>
      <c r="O365" s="80" t="s">
        <v>9390</v>
      </c>
      <c r="P365" s="80">
        <v>19</v>
      </c>
      <c r="Q365" s="80" t="s">
        <v>105</v>
      </c>
      <c r="R365" s="80" t="s">
        <v>99</v>
      </c>
      <c r="S365" s="80">
        <v>0</v>
      </c>
      <c r="T365" s="80" t="s">
        <v>106</v>
      </c>
      <c r="U365" s="80" t="s">
        <v>101</v>
      </c>
      <c r="V365" s="80" t="s">
        <v>102</v>
      </c>
      <c r="W365" s="80" t="s">
        <v>103</v>
      </c>
      <c r="X365" s="80" t="s">
        <v>6077</v>
      </c>
      <c r="Z365" s="79" t="str">
        <f t="shared" si="11"/>
        <v>HIGHER</v>
      </c>
    </row>
    <row r="366" spans="1:26" ht="22.9" hidden="1" customHeight="1">
      <c r="A366" s="80" t="s">
        <v>35</v>
      </c>
      <c r="B366" s="80" t="s">
        <v>9</v>
      </c>
      <c r="C366" s="80" t="s">
        <v>10</v>
      </c>
      <c r="D366" s="29" t="s">
        <v>26</v>
      </c>
      <c r="E366" s="80">
        <v>2</v>
      </c>
      <c r="F366" s="80" t="s">
        <v>27</v>
      </c>
      <c r="G366" s="80" t="s">
        <v>28</v>
      </c>
      <c r="H366" s="80" t="s">
        <v>54</v>
      </c>
      <c r="I366" s="26">
        <v>43300</v>
      </c>
      <c r="J366" s="80">
        <v>19</v>
      </c>
      <c r="K366" s="80">
        <v>7</v>
      </c>
      <c r="L366" s="80">
        <v>2018</v>
      </c>
      <c r="M366" s="27">
        <f t="shared" si="10"/>
        <v>43300</v>
      </c>
      <c r="N366" s="80" t="s">
        <v>10032</v>
      </c>
      <c r="O366" s="80" t="s">
        <v>10031</v>
      </c>
      <c r="P366" s="80">
        <v>17</v>
      </c>
      <c r="Q366" s="80" t="s">
        <v>105</v>
      </c>
      <c r="R366" s="80" t="s">
        <v>99</v>
      </c>
      <c r="S366" s="80">
        <v>0</v>
      </c>
      <c r="T366" s="80" t="s">
        <v>106</v>
      </c>
      <c r="U366" s="80" t="s">
        <v>101</v>
      </c>
      <c r="V366" s="80" t="s">
        <v>102</v>
      </c>
      <c r="W366" s="80" t="s">
        <v>103</v>
      </c>
      <c r="X366" s="80" t="s">
        <v>6077</v>
      </c>
      <c r="Z366" s="79" t="str">
        <f t="shared" si="11"/>
        <v>HIGHER</v>
      </c>
    </row>
    <row r="367" spans="1:26" ht="22.9" hidden="1" customHeight="1">
      <c r="A367" s="80" t="s">
        <v>35</v>
      </c>
      <c r="B367" s="80" t="s">
        <v>9</v>
      </c>
      <c r="C367" s="80" t="s">
        <v>10</v>
      </c>
      <c r="D367" s="29" t="s">
        <v>26</v>
      </c>
      <c r="E367" s="80">
        <v>2</v>
      </c>
      <c r="F367" s="80" t="s">
        <v>27</v>
      </c>
      <c r="G367" s="80" t="s">
        <v>28</v>
      </c>
      <c r="H367" s="80" t="s">
        <v>54</v>
      </c>
      <c r="I367" s="26">
        <v>43300</v>
      </c>
      <c r="J367" s="80">
        <v>19</v>
      </c>
      <c r="K367" s="80">
        <v>7</v>
      </c>
      <c r="L367" s="80">
        <v>2018</v>
      </c>
      <c r="M367" s="27">
        <f t="shared" si="10"/>
        <v>43300</v>
      </c>
      <c r="N367" s="80" t="s">
        <v>10030</v>
      </c>
      <c r="O367" s="80" t="s">
        <v>10029</v>
      </c>
      <c r="P367" s="80">
        <v>17</v>
      </c>
      <c r="Q367" s="80" t="s">
        <v>105</v>
      </c>
      <c r="R367" s="80" t="s">
        <v>99</v>
      </c>
      <c r="S367" s="80">
        <v>0</v>
      </c>
      <c r="T367" s="80" t="s">
        <v>100</v>
      </c>
      <c r="U367" s="80" t="s">
        <v>101</v>
      </c>
      <c r="V367" s="80" t="s">
        <v>102</v>
      </c>
      <c r="W367" s="80" t="s">
        <v>103</v>
      </c>
      <c r="X367" s="80" t="s">
        <v>104</v>
      </c>
      <c r="Y367" s="80">
        <v>3</v>
      </c>
      <c r="Z367" s="79" t="str">
        <f t="shared" si="11"/>
        <v>SSS3</v>
      </c>
    </row>
    <row r="368" spans="1:26" ht="22.9" hidden="1" customHeight="1">
      <c r="A368" s="80" t="s">
        <v>35</v>
      </c>
      <c r="B368" s="80" t="s">
        <v>9</v>
      </c>
      <c r="C368" s="80" t="s">
        <v>10</v>
      </c>
      <c r="D368" s="29" t="s">
        <v>26</v>
      </c>
      <c r="E368" s="80">
        <v>2</v>
      </c>
      <c r="F368" s="80" t="s">
        <v>27</v>
      </c>
      <c r="G368" s="80" t="s">
        <v>28</v>
      </c>
      <c r="H368" s="80" t="s">
        <v>54</v>
      </c>
      <c r="I368" s="26">
        <v>43301</v>
      </c>
      <c r="J368" s="80">
        <v>20</v>
      </c>
      <c r="K368" s="80">
        <v>7</v>
      </c>
      <c r="L368" s="80">
        <v>2018</v>
      </c>
      <c r="M368" s="27">
        <f t="shared" si="10"/>
        <v>43301</v>
      </c>
      <c r="N368" s="80" t="s">
        <v>10028</v>
      </c>
      <c r="O368" s="80" t="s">
        <v>10027</v>
      </c>
      <c r="P368" s="80">
        <v>18</v>
      </c>
      <c r="Q368" s="80" t="s">
        <v>105</v>
      </c>
      <c r="R368" s="80" t="s">
        <v>99</v>
      </c>
      <c r="S368" s="80">
        <v>0</v>
      </c>
      <c r="T368" s="80" t="s">
        <v>106</v>
      </c>
      <c r="U368" s="80" t="s">
        <v>101</v>
      </c>
      <c r="V368" s="80" t="s">
        <v>102</v>
      </c>
      <c r="W368" s="80" t="s">
        <v>103</v>
      </c>
      <c r="X368" s="80" t="s">
        <v>6077</v>
      </c>
      <c r="Z368" s="79" t="str">
        <f t="shared" si="11"/>
        <v>HIGHER</v>
      </c>
    </row>
    <row r="369" spans="1:26" ht="22.9" hidden="1" customHeight="1">
      <c r="A369" s="80" t="s">
        <v>35</v>
      </c>
      <c r="B369" s="80" t="s">
        <v>9</v>
      </c>
      <c r="C369" s="80" t="s">
        <v>10</v>
      </c>
      <c r="D369" s="29" t="s">
        <v>26</v>
      </c>
      <c r="E369" s="80">
        <v>2</v>
      </c>
      <c r="F369" s="80" t="s">
        <v>27</v>
      </c>
      <c r="G369" s="80" t="s">
        <v>28</v>
      </c>
      <c r="H369" s="80" t="s">
        <v>54</v>
      </c>
      <c r="I369" s="26">
        <v>43302</v>
      </c>
      <c r="J369" s="80">
        <v>21</v>
      </c>
      <c r="K369" s="80">
        <v>7</v>
      </c>
      <c r="L369" s="80">
        <v>2018</v>
      </c>
      <c r="M369" s="27">
        <f t="shared" si="10"/>
        <v>43302</v>
      </c>
      <c r="N369" s="80" t="s">
        <v>10026</v>
      </c>
      <c r="O369" s="80" t="s">
        <v>10025</v>
      </c>
      <c r="P369" s="80">
        <v>18</v>
      </c>
      <c r="Q369" s="80" t="s">
        <v>105</v>
      </c>
      <c r="R369" s="80" t="s">
        <v>99</v>
      </c>
      <c r="S369" s="80">
        <v>0</v>
      </c>
      <c r="T369" s="80" t="s">
        <v>100</v>
      </c>
      <c r="U369" s="80" t="s">
        <v>101</v>
      </c>
      <c r="V369" s="80" t="s">
        <v>111</v>
      </c>
      <c r="W369" s="80" t="s">
        <v>8848</v>
      </c>
      <c r="X369" s="80" t="s">
        <v>6077</v>
      </c>
      <c r="Z369" s="79" t="str">
        <f t="shared" si="11"/>
        <v>HIGHER</v>
      </c>
    </row>
    <row r="370" spans="1:26" ht="22.9" hidden="1" customHeight="1">
      <c r="A370" s="80" t="s">
        <v>35</v>
      </c>
      <c r="B370" s="80" t="s">
        <v>9</v>
      </c>
      <c r="C370" s="80" t="s">
        <v>10</v>
      </c>
      <c r="D370" s="29" t="s">
        <v>26</v>
      </c>
      <c r="E370" s="80">
        <v>2</v>
      </c>
      <c r="F370" s="80" t="s">
        <v>27</v>
      </c>
      <c r="G370" s="80" t="s">
        <v>28</v>
      </c>
      <c r="H370" s="80" t="s">
        <v>54</v>
      </c>
      <c r="I370" s="26">
        <v>43302</v>
      </c>
      <c r="J370" s="80">
        <v>21</v>
      </c>
      <c r="K370" s="80">
        <v>7</v>
      </c>
      <c r="L370" s="80">
        <v>2018</v>
      </c>
      <c r="M370" s="27">
        <f t="shared" si="10"/>
        <v>43302</v>
      </c>
      <c r="N370" s="80" t="s">
        <v>10024</v>
      </c>
      <c r="O370" s="80" t="s">
        <v>10023</v>
      </c>
      <c r="P370" s="80">
        <v>18</v>
      </c>
      <c r="Q370" s="80" t="s">
        <v>105</v>
      </c>
      <c r="R370" s="80" t="s">
        <v>99</v>
      </c>
      <c r="S370" s="80">
        <v>1</v>
      </c>
      <c r="T370" s="80" t="s">
        <v>106</v>
      </c>
      <c r="U370" s="80" t="s">
        <v>101</v>
      </c>
      <c r="V370" s="80" t="s">
        <v>111</v>
      </c>
      <c r="W370" s="80" t="s">
        <v>103</v>
      </c>
      <c r="X370" s="80" t="s">
        <v>104</v>
      </c>
      <c r="Y370" s="80">
        <v>2</v>
      </c>
      <c r="Z370" s="79" t="str">
        <f t="shared" si="11"/>
        <v>SSS2</v>
      </c>
    </row>
    <row r="371" spans="1:26" ht="22.9" hidden="1" customHeight="1">
      <c r="A371" s="80" t="s">
        <v>35</v>
      </c>
      <c r="B371" s="80" t="s">
        <v>9</v>
      </c>
      <c r="C371" s="80" t="s">
        <v>10</v>
      </c>
      <c r="D371" s="29" t="s">
        <v>26</v>
      </c>
      <c r="E371" s="80">
        <v>2</v>
      </c>
      <c r="F371" s="80" t="s">
        <v>27</v>
      </c>
      <c r="G371" s="80" t="s">
        <v>28</v>
      </c>
      <c r="H371" s="80" t="s">
        <v>54</v>
      </c>
      <c r="I371" s="26">
        <v>43302</v>
      </c>
      <c r="J371" s="80">
        <v>21</v>
      </c>
      <c r="K371" s="80">
        <v>7</v>
      </c>
      <c r="L371" s="80">
        <v>2018</v>
      </c>
      <c r="M371" s="27">
        <f t="shared" si="10"/>
        <v>43302</v>
      </c>
      <c r="N371" s="80" t="s">
        <v>10022</v>
      </c>
      <c r="O371" s="80" t="s">
        <v>10021</v>
      </c>
      <c r="P371" s="80">
        <v>19</v>
      </c>
      <c r="Q371" s="80" t="s">
        <v>105</v>
      </c>
      <c r="R371" s="80" t="s">
        <v>99</v>
      </c>
      <c r="S371" s="80">
        <v>0</v>
      </c>
      <c r="T371" s="80" t="s">
        <v>100</v>
      </c>
      <c r="U371" s="80" t="s">
        <v>101</v>
      </c>
      <c r="V371" s="80" t="s">
        <v>111</v>
      </c>
      <c r="W371" s="80" t="s">
        <v>8848</v>
      </c>
      <c r="X371" s="80" t="s">
        <v>6077</v>
      </c>
      <c r="Z371" s="79" t="str">
        <f t="shared" si="11"/>
        <v>HIGHER</v>
      </c>
    </row>
    <row r="372" spans="1:26" ht="22.9" hidden="1" customHeight="1">
      <c r="A372" s="80" t="s">
        <v>35</v>
      </c>
      <c r="B372" s="80" t="s">
        <v>9</v>
      </c>
      <c r="C372" s="80" t="s">
        <v>10</v>
      </c>
      <c r="D372" s="29" t="s">
        <v>26</v>
      </c>
      <c r="E372" s="80">
        <v>2</v>
      </c>
      <c r="F372" s="80" t="s">
        <v>27</v>
      </c>
      <c r="G372" s="80" t="s">
        <v>28</v>
      </c>
      <c r="H372" s="80" t="s">
        <v>54</v>
      </c>
      <c r="I372" s="26">
        <v>43302</v>
      </c>
      <c r="J372" s="80">
        <v>21</v>
      </c>
      <c r="K372" s="80">
        <v>7</v>
      </c>
      <c r="L372" s="80">
        <v>2018</v>
      </c>
      <c r="M372" s="27">
        <f t="shared" si="10"/>
        <v>43302</v>
      </c>
      <c r="N372" s="80" t="s">
        <v>10020</v>
      </c>
      <c r="O372" s="80" t="s">
        <v>10019</v>
      </c>
      <c r="P372" s="80">
        <v>17</v>
      </c>
      <c r="Q372" s="80" t="s">
        <v>105</v>
      </c>
      <c r="R372" s="80" t="s">
        <v>99</v>
      </c>
      <c r="S372" s="80">
        <v>0</v>
      </c>
      <c r="T372" s="80" t="s">
        <v>100</v>
      </c>
      <c r="U372" s="80" t="s">
        <v>101</v>
      </c>
      <c r="V372" s="80" t="s">
        <v>111</v>
      </c>
      <c r="W372" s="80" t="s">
        <v>103</v>
      </c>
      <c r="X372" s="80" t="s">
        <v>6077</v>
      </c>
      <c r="Z372" s="79" t="str">
        <f t="shared" si="11"/>
        <v>HIGHER</v>
      </c>
    </row>
    <row r="373" spans="1:26" ht="22.9" hidden="1" customHeight="1">
      <c r="A373" s="80" t="s">
        <v>35</v>
      </c>
      <c r="B373" s="80" t="s">
        <v>9</v>
      </c>
      <c r="C373" s="80" t="s">
        <v>10</v>
      </c>
      <c r="D373" s="29" t="s">
        <v>26</v>
      </c>
      <c r="E373" s="80">
        <v>2</v>
      </c>
      <c r="F373" s="80" t="s">
        <v>27</v>
      </c>
      <c r="G373" s="80" t="s">
        <v>28</v>
      </c>
      <c r="H373" s="80" t="s">
        <v>54</v>
      </c>
      <c r="I373" s="26">
        <v>43302</v>
      </c>
      <c r="J373" s="80">
        <v>21</v>
      </c>
      <c r="K373" s="80">
        <v>7</v>
      </c>
      <c r="L373" s="80">
        <v>2018</v>
      </c>
      <c r="M373" s="27">
        <f t="shared" si="10"/>
        <v>43302</v>
      </c>
      <c r="N373" s="80" t="s">
        <v>10018</v>
      </c>
      <c r="O373" s="80" t="s">
        <v>10017</v>
      </c>
      <c r="P373" s="80">
        <v>19</v>
      </c>
      <c r="Q373" s="80" t="s">
        <v>105</v>
      </c>
      <c r="R373" s="80" t="s">
        <v>99</v>
      </c>
      <c r="S373" s="80">
        <v>0</v>
      </c>
      <c r="T373" s="80" t="s">
        <v>100</v>
      </c>
      <c r="U373" s="80" t="s">
        <v>101</v>
      </c>
      <c r="V373" s="80" t="s">
        <v>111</v>
      </c>
      <c r="W373" s="80" t="s">
        <v>103</v>
      </c>
      <c r="X373" s="80" t="s">
        <v>6077</v>
      </c>
      <c r="Z373" s="79" t="str">
        <f t="shared" si="11"/>
        <v>HIGHER</v>
      </c>
    </row>
    <row r="374" spans="1:26" ht="22.9" hidden="1" customHeight="1">
      <c r="A374" s="80" t="s">
        <v>35</v>
      </c>
      <c r="B374" s="80" t="s">
        <v>9</v>
      </c>
      <c r="C374" s="80" t="s">
        <v>10</v>
      </c>
      <c r="D374" s="29" t="s">
        <v>26</v>
      </c>
      <c r="E374" s="80">
        <v>2</v>
      </c>
      <c r="F374" s="80" t="s">
        <v>27</v>
      </c>
      <c r="G374" s="80" t="s">
        <v>28</v>
      </c>
      <c r="H374" s="80" t="s">
        <v>54</v>
      </c>
      <c r="I374" s="26">
        <v>43302</v>
      </c>
      <c r="J374" s="80">
        <v>21</v>
      </c>
      <c r="K374" s="80">
        <v>7</v>
      </c>
      <c r="L374" s="80">
        <v>2018</v>
      </c>
      <c r="M374" s="27">
        <f t="shared" si="10"/>
        <v>43302</v>
      </c>
      <c r="N374" s="80" t="s">
        <v>10016</v>
      </c>
      <c r="O374" s="80" t="s">
        <v>10015</v>
      </c>
      <c r="P374" s="80">
        <v>18</v>
      </c>
      <c r="Q374" s="80" t="s">
        <v>105</v>
      </c>
      <c r="R374" s="80" t="s">
        <v>99</v>
      </c>
      <c r="S374" s="80">
        <v>0</v>
      </c>
      <c r="T374" s="80" t="s">
        <v>106</v>
      </c>
      <c r="U374" s="80" t="s">
        <v>101</v>
      </c>
      <c r="V374" s="80" t="s">
        <v>111</v>
      </c>
      <c r="W374" s="80" t="s">
        <v>103</v>
      </c>
      <c r="X374" s="80" t="s">
        <v>6077</v>
      </c>
      <c r="Z374" s="79" t="str">
        <f t="shared" si="11"/>
        <v>HIGHER</v>
      </c>
    </row>
    <row r="375" spans="1:26" ht="22.9" hidden="1" customHeight="1">
      <c r="A375" s="80" t="s">
        <v>35</v>
      </c>
      <c r="B375" s="80" t="s">
        <v>9</v>
      </c>
      <c r="C375" s="80" t="s">
        <v>10</v>
      </c>
      <c r="D375" s="29" t="s">
        <v>26</v>
      </c>
      <c r="E375" s="80">
        <v>2</v>
      </c>
      <c r="F375" s="80" t="s">
        <v>32</v>
      </c>
      <c r="G375" s="80" t="s">
        <v>33</v>
      </c>
      <c r="H375" s="80" t="s">
        <v>54</v>
      </c>
      <c r="I375" s="26">
        <v>43298</v>
      </c>
      <c r="J375" s="80">
        <v>17</v>
      </c>
      <c r="K375" s="80">
        <v>7</v>
      </c>
      <c r="L375" s="80">
        <v>2018</v>
      </c>
      <c r="M375" s="27">
        <f t="shared" si="10"/>
        <v>43298</v>
      </c>
      <c r="N375" s="80" t="s">
        <v>10014</v>
      </c>
      <c r="O375" s="80" t="s">
        <v>10013</v>
      </c>
      <c r="P375" s="80">
        <v>16</v>
      </c>
      <c r="Q375" s="80" t="s">
        <v>105</v>
      </c>
      <c r="R375" s="80" t="s">
        <v>99</v>
      </c>
      <c r="S375" s="80">
        <v>0</v>
      </c>
      <c r="T375" s="80" t="s">
        <v>106</v>
      </c>
      <c r="U375" s="80" t="s">
        <v>101</v>
      </c>
      <c r="V375" s="80" t="s">
        <v>102</v>
      </c>
      <c r="W375" s="80" t="s">
        <v>107</v>
      </c>
      <c r="X375" s="80" t="s">
        <v>104</v>
      </c>
      <c r="Y375" s="80">
        <v>2</v>
      </c>
      <c r="Z375" s="79" t="str">
        <f t="shared" si="11"/>
        <v>SSS2</v>
      </c>
    </row>
    <row r="376" spans="1:26" ht="22.9" hidden="1" customHeight="1">
      <c r="A376" s="80" t="s">
        <v>35</v>
      </c>
      <c r="B376" s="80" t="s">
        <v>9</v>
      </c>
      <c r="C376" s="80" t="s">
        <v>10</v>
      </c>
      <c r="D376" s="29" t="s">
        <v>26</v>
      </c>
      <c r="E376" s="80">
        <v>2</v>
      </c>
      <c r="F376" s="80" t="s">
        <v>32</v>
      </c>
      <c r="G376" s="80" t="s">
        <v>33</v>
      </c>
      <c r="H376" s="80" t="s">
        <v>54</v>
      </c>
      <c r="I376" s="26">
        <v>43298</v>
      </c>
      <c r="J376" s="80">
        <v>17</v>
      </c>
      <c r="K376" s="80">
        <v>7</v>
      </c>
      <c r="L376" s="80">
        <v>2018</v>
      </c>
      <c r="M376" s="27">
        <f t="shared" si="10"/>
        <v>43298</v>
      </c>
      <c r="N376" s="80" t="s">
        <v>10012</v>
      </c>
      <c r="O376" s="80" t="s">
        <v>10011</v>
      </c>
      <c r="P376" s="80">
        <v>19</v>
      </c>
      <c r="Q376" s="81" t="s">
        <v>10010</v>
      </c>
      <c r="R376" s="80" t="s">
        <v>121</v>
      </c>
      <c r="S376" s="80">
        <v>1</v>
      </c>
      <c r="T376" s="80" t="s">
        <v>113</v>
      </c>
      <c r="U376" s="80" t="s">
        <v>8996</v>
      </c>
      <c r="V376" s="80" t="s">
        <v>102</v>
      </c>
      <c r="W376" s="80" t="s">
        <v>103</v>
      </c>
      <c r="X376" s="80" t="s">
        <v>108</v>
      </c>
      <c r="Y376" s="80">
        <v>3</v>
      </c>
      <c r="Z376" s="79" t="str">
        <f t="shared" si="11"/>
        <v>JSS3</v>
      </c>
    </row>
    <row r="377" spans="1:26" ht="22.9" hidden="1" customHeight="1">
      <c r="A377" s="80" t="s">
        <v>35</v>
      </c>
      <c r="B377" s="80" t="s">
        <v>9</v>
      </c>
      <c r="C377" s="80" t="s">
        <v>10</v>
      </c>
      <c r="D377" s="29" t="s">
        <v>26</v>
      </c>
      <c r="E377" s="80">
        <v>2</v>
      </c>
      <c r="F377" s="80" t="s">
        <v>32</v>
      </c>
      <c r="G377" s="80" t="s">
        <v>33</v>
      </c>
      <c r="H377" s="80" t="s">
        <v>54</v>
      </c>
      <c r="I377" s="26">
        <v>43298</v>
      </c>
      <c r="J377" s="80">
        <v>17</v>
      </c>
      <c r="K377" s="80">
        <v>7</v>
      </c>
      <c r="L377" s="80">
        <v>2018</v>
      </c>
      <c r="M377" s="27">
        <f t="shared" si="10"/>
        <v>43298</v>
      </c>
      <c r="N377" s="80" t="s">
        <v>10009</v>
      </c>
      <c r="O377" s="80" t="s">
        <v>5689</v>
      </c>
      <c r="P377" s="80">
        <v>17</v>
      </c>
      <c r="Q377" s="81" t="s">
        <v>10008</v>
      </c>
      <c r="R377" s="80" t="s">
        <v>99</v>
      </c>
      <c r="S377" s="80">
        <v>0</v>
      </c>
      <c r="T377" s="80" t="s">
        <v>100</v>
      </c>
      <c r="U377" s="80" t="s">
        <v>101</v>
      </c>
      <c r="V377" s="80" t="s">
        <v>102</v>
      </c>
      <c r="W377" s="80" t="s">
        <v>8848</v>
      </c>
      <c r="X377" s="80" t="s">
        <v>104</v>
      </c>
      <c r="Y377" s="80">
        <v>2</v>
      </c>
      <c r="Z377" s="79" t="str">
        <f t="shared" si="11"/>
        <v>SSS2</v>
      </c>
    </row>
    <row r="378" spans="1:26" ht="22.9" hidden="1" customHeight="1">
      <c r="A378" s="80" t="s">
        <v>35</v>
      </c>
      <c r="B378" s="80" t="s">
        <v>9</v>
      </c>
      <c r="C378" s="80" t="s">
        <v>10</v>
      </c>
      <c r="D378" s="29" t="s">
        <v>26</v>
      </c>
      <c r="E378" s="80">
        <v>2</v>
      </c>
      <c r="F378" s="80" t="s">
        <v>32</v>
      </c>
      <c r="G378" s="80" t="s">
        <v>33</v>
      </c>
      <c r="H378" s="80" t="s">
        <v>54</v>
      </c>
      <c r="I378" s="26">
        <v>43300</v>
      </c>
      <c r="J378" s="80">
        <v>19</v>
      </c>
      <c r="K378" s="80">
        <v>7</v>
      </c>
      <c r="L378" s="80">
        <v>2018</v>
      </c>
      <c r="M378" s="27">
        <f t="shared" si="10"/>
        <v>43300</v>
      </c>
      <c r="N378" s="80" t="s">
        <v>10007</v>
      </c>
      <c r="O378" s="80" t="s">
        <v>10006</v>
      </c>
      <c r="P378" s="80">
        <v>19</v>
      </c>
      <c r="Q378" s="80" t="s">
        <v>105</v>
      </c>
      <c r="R378" s="80" t="s">
        <v>99</v>
      </c>
      <c r="S378" s="80">
        <v>0</v>
      </c>
      <c r="T378" s="80" t="s">
        <v>113</v>
      </c>
      <c r="U378" s="80" t="s">
        <v>8996</v>
      </c>
      <c r="V378" s="80" t="s">
        <v>102</v>
      </c>
      <c r="W378" s="80" t="s">
        <v>107</v>
      </c>
      <c r="X378" s="80" t="s">
        <v>6077</v>
      </c>
      <c r="Z378" s="79" t="str">
        <f t="shared" si="11"/>
        <v>HIGHER</v>
      </c>
    </row>
    <row r="379" spans="1:26" ht="22.9" hidden="1" customHeight="1">
      <c r="A379" s="80" t="s">
        <v>35</v>
      </c>
      <c r="B379" s="80" t="s">
        <v>9</v>
      </c>
      <c r="C379" s="80" t="s">
        <v>10</v>
      </c>
      <c r="D379" s="29" t="s">
        <v>26</v>
      </c>
      <c r="E379" s="80">
        <v>2</v>
      </c>
      <c r="F379" s="80" t="s">
        <v>32</v>
      </c>
      <c r="G379" s="80" t="s">
        <v>33</v>
      </c>
      <c r="H379" s="80" t="s">
        <v>54</v>
      </c>
      <c r="I379" s="26">
        <v>43302</v>
      </c>
      <c r="J379" s="80">
        <v>21</v>
      </c>
      <c r="K379" s="80">
        <v>7</v>
      </c>
      <c r="L379" s="80">
        <v>2018</v>
      </c>
      <c r="M379" s="27">
        <f t="shared" si="10"/>
        <v>43302</v>
      </c>
      <c r="N379" s="80" t="s">
        <v>10005</v>
      </c>
      <c r="O379" s="80" t="s">
        <v>10004</v>
      </c>
      <c r="P379" s="80">
        <v>17</v>
      </c>
      <c r="Q379" s="80" t="s">
        <v>105</v>
      </c>
      <c r="R379" s="80" t="s">
        <v>99</v>
      </c>
      <c r="S379" s="80">
        <v>0</v>
      </c>
      <c r="T379" s="80" t="s">
        <v>113</v>
      </c>
      <c r="U379" s="80" t="s">
        <v>8996</v>
      </c>
      <c r="V379" s="80" t="s">
        <v>111</v>
      </c>
      <c r="W379" s="80" t="s">
        <v>103</v>
      </c>
      <c r="X379" s="80" t="s">
        <v>104</v>
      </c>
      <c r="Y379" s="80">
        <v>3</v>
      </c>
      <c r="Z379" s="79" t="str">
        <f t="shared" si="11"/>
        <v>SSS3</v>
      </c>
    </row>
    <row r="380" spans="1:26" ht="22.9" hidden="1" customHeight="1">
      <c r="A380" s="80" t="s">
        <v>35</v>
      </c>
      <c r="B380" s="80" t="s">
        <v>9</v>
      </c>
      <c r="C380" s="80" t="s">
        <v>10</v>
      </c>
      <c r="D380" s="29" t="s">
        <v>26</v>
      </c>
      <c r="E380" s="80">
        <v>2</v>
      </c>
      <c r="F380" s="80" t="s">
        <v>32</v>
      </c>
      <c r="G380" s="80" t="s">
        <v>33</v>
      </c>
      <c r="H380" s="80" t="s">
        <v>54</v>
      </c>
      <c r="I380" s="26">
        <v>43302</v>
      </c>
      <c r="J380" s="80">
        <v>21</v>
      </c>
      <c r="K380" s="80">
        <v>7</v>
      </c>
      <c r="L380" s="80">
        <v>2018</v>
      </c>
      <c r="M380" s="27">
        <f t="shared" si="10"/>
        <v>43302</v>
      </c>
      <c r="N380" s="80" t="s">
        <v>10003</v>
      </c>
      <c r="O380" s="80" t="s">
        <v>10002</v>
      </c>
      <c r="P380" s="80">
        <v>16</v>
      </c>
      <c r="Q380" s="80" t="s">
        <v>105</v>
      </c>
      <c r="R380" s="80" t="s">
        <v>99</v>
      </c>
      <c r="S380" s="80">
        <v>0</v>
      </c>
      <c r="T380" s="80" t="s">
        <v>106</v>
      </c>
      <c r="U380" s="80" t="s">
        <v>101</v>
      </c>
      <c r="V380" s="80" t="s">
        <v>111</v>
      </c>
      <c r="W380" s="80" t="s">
        <v>107</v>
      </c>
      <c r="X380" s="80" t="s">
        <v>104</v>
      </c>
      <c r="Y380" s="80">
        <v>2</v>
      </c>
      <c r="Z380" s="79" t="str">
        <f t="shared" si="11"/>
        <v>SSS2</v>
      </c>
    </row>
    <row r="381" spans="1:26" ht="22.9" hidden="1" customHeight="1">
      <c r="A381" s="80" t="s">
        <v>35</v>
      </c>
      <c r="B381" s="80" t="s">
        <v>9</v>
      </c>
      <c r="C381" s="80" t="s">
        <v>10</v>
      </c>
      <c r="D381" s="29" t="s">
        <v>26</v>
      </c>
      <c r="E381" s="80">
        <v>2</v>
      </c>
      <c r="F381" s="80" t="s">
        <v>32</v>
      </c>
      <c r="G381" s="80" t="s">
        <v>33</v>
      </c>
      <c r="H381" s="80" t="s">
        <v>54</v>
      </c>
      <c r="I381" s="26">
        <v>43302</v>
      </c>
      <c r="J381" s="80">
        <v>21</v>
      </c>
      <c r="K381" s="80">
        <v>7</v>
      </c>
      <c r="L381" s="80">
        <v>2018</v>
      </c>
      <c r="M381" s="27">
        <f t="shared" si="10"/>
        <v>43302</v>
      </c>
      <c r="N381" s="80" t="s">
        <v>10001</v>
      </c>
      <c r="O381" s="80" t="s">
        <v>10000</v>
      </c>
      <c r="P381" s="80">
        <v>18</v>
      </c>
      <c r="Q381" s="80" t="s">
        <v>105</v>
      </c>
      <c r="R381" s="80" t="s">
        <v>99</v>
      </c>
      <c r="S381" s="80">
        <v>0</v>
      </c>
      <c r="T381" s="80" t="s">
        <v>100</v>
      </c>
      <c r="U381" s="80" t="s">
        <v>101</v>
      </c>
      <c r="V381" s="80" t="s">
        <v>111</v>
      </c>
      <c r="W381" s="80" t="s">
        <v>8848</v>
      </c>
      <c r="X381" s="80" t="s">
        <v>6077</v>
      </c>
      <c r="Z381" s="79" t="str">
        <f t="shared" si="11"/>
        <v>HIGHER</v>
      </c>
    </row>
    <row r="382" spans="1:26" ht="22.9" hidden="1" customHeight="1">
      <c r="A382" s="80" t="s">
        <v>35</v>
      </c>
      <c r="B382" s="80" t="s">
        <v>9</v>
      </c>
      <c r="C382" s="80" t="s">
        <v>10</v>
      </c>
      <c r="D382" s="29" t="s">
        <v>26</v>
      </c>
      <c r="E382" s="80">
        <v>2</v>
      </c>
      <c r="F382" s="80" t="s">
        <v>32</v>
      </c>
      <c r="G382" s="80" t="s">
        <v>33</v>
      </c>
      <c r="H382" s="80" t="s">
        <v>54</v>
      </c>
      <c r="I382" s="26">
        <v>43302</v>
      </c>
      <c r="J382" s="80">
        <v>21</v>
      </c>
      <c r="K382" s="80">
        <v>7</v>
      </c>
      <c r="L382" s="80">
        <v>2018</v>
      </c>
      <c r="M382" s="27">
        <f t="shared" si="10"/>
        <v>43302</v>
      </c>
      <c r="N382" s="80" t="s">
        <v>9999</v>
      </c>
      <c r="O382" s="80" t="s">
        <v>9998</v>
      </c>
      <c r="P382" s="80">
        <v>18</v>
      </c>
      <c r="Q382" s="80" t="s">
        <v>105</v>
      </c>
      <c r="R382" s="80" t="s">
        <v>99</v>
      </c>
      <c r="S382" s="80">
        <v>0</v>
      </c>
      <c r="T382" s="80" t="s">
        <v>100</v>
      </c>
      <c r="U382" s="80" t="s">
        <v>101</v>
      </c>
      <c r="V382" s="80" t="s">
        <v>111</v>
      </c>
      <c r="W382" s="80" t="s">
        <v>8848</v>
      </c>
      <c r="X382" s="80" t="s">
        <v>104</v>
      </c>
      <c r="Y382" s="80">
        <v>3</v>
      </c>
      <c r="Z382" s="79" t="str">
        <f t="shared" si="11"/>
        <v>SSS3</v>
      </c>
    </row>
    <row r="383" spans="1:26" ht="22.9" hidden="1" customHeight="1">
      <c r="A383" s="80" t="s">
        <v>35</v>
      </c>
      <c r="B383" s="80" t="s">
        <v>9</v>
      </c>
      <c r="C383" s="80" t="s">
        <v>10</v>
      </c>
      <c r="D383" s="29" t="s">
        <v>26</v>
      </c>
      <c r="E383" s="80">
        <v>2</v>
      </c>
      <c r="F383" s="80" t="s">
        <v>32</v>
      </c>
      <c r="G383" s="80" t="s">
        <v>33</v>
      </c>
      <c r="H383" s="80" t="s">
        <v>54</v>
      </c>
      <c r="I383" s="26">
        <v>43302</v>
      </c>
      <c r="J383" s="80">
        <v>21</v>
      </c>
      <c r="K383" s="80">
        <v>7</v>
      </c>
      <c r="L383" s="80">
        <v>2018</v>
      </c>
      <c r="M383" s="27">
        <f t="shared" si="10"/>
        <v>43302</v>
      </c>
      <c r="N383" s="80" t="s">
        <v>9997</v>
      </c>
      <c r="O383" s="80" t="s">
        <v>9996</v>
      </c>
      <c r="P383" s="80">
        <v>19</v>
      </c>
      <c r="Q383" s="81" t="s">
        <v>9995</v>
      </c>
      <c r="R383" s="80" t="s">
        <v>99</v>
      </c>
      <c r="S383" s="80">
        <v>0</v>
      </c>
      <c r="T383" s="80" t="s">
        <v>113</v>
      </c>
      <c r="U383" s="80" t="s">
        <v>8996</v>
      </c>
      <c r="V383" s="80" t="s">
        <v>111</v>
      </c>
      <c r="W383" s="80" t="s">
        <v>103</v>
      </c>
      <c r="X383" s="80" t="s">
        <v>6077</v>
      </c>
      <c r="Z383" s="79" t="str">
        <f t="shared" si="11"/>
        <v>HIGHER</v>
      </c>
    </row>
    <row r="384" spans="1:26" ht="22.9" hidden="1" customHeight="1">
      <c r="A384" s="80" t="s">
        <v>35</v>
      </c>
      <c r="B384" s="80" t="s">
        <v>9</v>
      </c>
      <c r="C384" s="80" t="s">
        <v>10</v>
      </c>
      <c r="D384" s="29" t="s">
        <v>26</v>
      </c>
      <c r="E384" s="80">
        <v>2</v>
      </c>
      <c r="F384" s="80" t="s">
        <v>32</v>
      </c>
      <c r="G384" s="80" t="s">
        <v>33</v>
      </c>
      <c r="H384" s="80" t="s">
        <v>54</v>
      </c>
      <c r="I384" s="26">
        <v>43302</v>
      </c>
      <c r="J384" s="80">
        <v>21</v>
      </c>
      <c r="K384" s="80">
        <v>7</v>
      </c>
      <c r="L384" s="80">
        <v>2018</v>
      </c>
      <c r="M384" s="27">
        <f t="shared" si="10"/>
        <v>43302</v>
      </c>
      <c r="N384" s="80" t="s">
        <v>9994</v>
      </c>
      <c r="O384" s="80" t="s">
        <v>124</v>
      </c>
      <c r="P384" s="80">
        <v>19</v>
      </c>
      <c r="Q384" s="81" t="s">
        <v>9993</v>
      </c>
      <c r="R384" s="80" t="s">
        <v>99</v>
      </c>
      <c r="S384" s="80">
        <v>0</v>
      </c>
      <c r="T384" s="80" t="s">
        <v>113</v>
      </c>
      <c r="U384" s="80" t="s">
        <v>8996</v>
      </c>
      <c r="V384" s="80" t="s">
        <v>111</v>
      </c>
      <c r="W384" s="80" t="s">
        <v>103</v>
      </c>
      <c r="X384" s="80" t="s">
        <v>6077</v>
      </c>
      <c r="Z384" s="79" t="str">
        <f t="shared" si="11"/>
        <v>HIGHER</v>
      </c>
    </row>
    <row r="385" spans="1:26" ht="22.9" hidden="1" customHeight="1">
      <c r="A385" s="80" t="s">
        <v>35</v>
      </c>
      <c r="B385" s="80" t="s">
        <v>9</v>
      </c>
      <c r="C385" s="80" t="s">
        <v>10</v>
      </c>
      <c r="D385" s="29" t="s">
        <v>26</v>
      </c>
      <c r="E385" s="80">
        <v>2</v>
      </c>
      <c r="F385" s="80" t="s">
        <v>32</v>
      </c>
      <c r="G385" s="80" t="s">
        <v>33</v>
      </c>
      <c r="H385" s="80" t="s">
        <v>54</v>
      </c>
      <c r="I385" s="26">
        <v>43302</v>
      </c>
      <c r="J385" s="80">
        <v>21</v>
      </c>
      <c r="K385" s="80">
        <v>7</v>
      </c>
      <c r="L385" s="80">
        <v>2018</v>
      </c>
      <c r="M385" s="27">
        <f t="shared" si="10"/>
        <v>43302</v>
      </c>
      <c r="N385" s="80" t="s">
        <v>9992</v>
      </c>
      <c r="O385" s="80" t="s">
        <v>9991</v>
      </c>
      <c r="P385" s="80">
        <v>18</v>
      </c>
      <c r="Q385" s="81" t="s">
        <v>9990</v>
      </c>
      <c r="R385" s="80" t="s">
        <v>99</v>
      </c>
      <c r="S385" s="80">
        <v>0</v>
      </c>
      <c r="T385" s="80" t="s">
        <v>106</v>
      </c>
      <c r="U385" s="80" t="s">
        <v>101</v>
      </c>
      <c r="V385" s="80" t="s">
        <v>111</v>
      </c>
      <c r="W385" s="80" t="s">
        <v>103</v>
      </c>
      <c r="X385" s="80" t="s">
        <v>6077</v>
      </c>
      <c r="Z385" s="79" t="str">
        <f t="shared" si="11"/>
        <v>HIGHER</v>
      </c>
    </row>
    <row r="386" spans="1:26" ht="22.9" hidden="1" customHeight="1">
      <c r="A386" s="80" t="s">
        <v>35</v>
      </c>
      <c r="B386" s="80" t="s">
        <v>9</v>
      </c>
      <c r="C386" s="80" t="s">
        <v>10</v>
      </c>
      <c r="D386" s="29" t="s">
        <v>26</v>
      </c>
      <c r="E386" s="80">
        <v>2</v>
      </c>
      <c r="F386" s="80" t="s">
        <v>32</v>
      </c>
      <c r="G386" s="80" t="s">
        <v>33</v>
      </c>
      <c r="H386" s="80" t="s">
        <v>54</v>
      </c>
      <c r="I386" s="26">
        <v>43302</v>
      </c>
      <c r="J386" s="80">
        <v>21</v>
      </c>
      <c r="K386" s="80">
        <v>7</v>
      </c>
      <c r="L386" s="80">
        <v>2018</v>
      </c>
      <c r="M386" s="27">
        <f t="shared" ref="M386:M449" si="12">DATE(L386,K386,J386)</f>
        <v>43302</v>
      </c>
      <c r="N386" s="80" t="s">
        <v>9989</v>
      </c>
      <c r="O386" s="80" t="s">
        <v>9988</v>
      </c>
      <c r="P386" s="80">
        <v>19</v>
      </c>
      <c r="Q386" s="81" t="s">
        <v>9987</v>
      </c>
      <c r="R386" s="80" t="s">
        <v>99</v>
      </c>
      <c r="S386" s="80">
        <v>0</v>
      </c>
      <c r="T386" s="80" t="s">
        <v>100</v>
      </c>
      <c r="U386" s="80" t="s">
        <v>101</v>
      </c>
      <c r="V386" s="80" t="s">
        <v>111</v>
      </c>
      <c r="W386" s="80" t="s">
        <v>8848</v>
      </c>
      <c r="X386" s="80" t="s">
        <v>6077</v>
      </c>
      <c r="Z386" s="79" t="str">
        <f t="shared" ref="Z386:Z449" si="13">X386&amp;Y386</f>
        <v>HIGHER</v>
      </c>
    </row>
    <row r="387" spans="1:26" ht="22.9" hidden="1" customHeight="1">
      <c r="A387" s="80" t="s">
        <v>35</v>
      </c>
      <c r="B387" s="80" t="s">
        <v>9</v>
      </c>
      <c r="C387" s="80" t="s">
        <v>10</v>
      </c>
      <c r="D387" s="29" t="s">
        <v>26</v>
      </c>
      <c r="E387" s="80">
        <v>2</v>
      </c>
      <c r="F387" s="80" t="s">
        <v>32</v>
      </c>
      <c r="G387" s="80" t="s">
        <v>33</v>
      </c>
      <c r="H387" s="80" t="s">
        <v>54</v>
      </c>
      <c r="I387" s="26">
        <v>43302</v>
      </c>
      <c r="J387" s="80">
        <v>21</v>
      </c>
      <c r="K387" s="80">
        <v>7</v>
      </c>
      <c r="L387" s="80">
        <v>2018</v>
      </c>
      <c r="M387" s="27">
        <f t="shared" si="12"/>
        <v>43302</v>
      </c>
      <c r="N387" s="80" t="s">
        <v>9986</v>
      </c>
      <c r="O387" s="80" t="s">
        <v>9985</v>
      </c>
      <c r="P387" s="80">
        <v>19</v>
      </c>
      <c r="Q387" s="81" t="s">
        <v>9984</v>
      </c>
      <c r="R387" s="80" t="s">
        <v>121</v>
      </c>
      <c r="S387" s="80">
        <v>1</v>
      </c>
      <c r="T387" s="80" t="s">
        <v>113</v>
      </c>
      <c r="U387" s="80" t="s">
        <v>6372</v>
      </c>
      <c r="V387" s="80" t="s">
        <v>102</v>
      </c>
      <c r="W387" s="80" t="s">
        <v>107</v>
      </c>
      <c r="X387" s="80" t="s">
        <v>6077</v>
      </c>
      <c r="Z387" s="79" t="str">
        <f t="shared" si="13"/>
        <v>HIGHER</v>
      </c>
    </row>
    <row r="388" spans="1:26" ht="22.9" hidden="1" customHeight="1">
      <c r="A388" s="80" t="s">
        <v>35</v>
      </c>
      <c r="B388" s="80" t="s">
        <v>9</v>
      </c>
      <c r="C388" s="80" t="s">
        <v>10</v>
      </c>
      <c r="D388" s="29" t="s">
        <v>26</v>
      </c>
      <c r="E388" s="80">
        <v>2</v>
      </c>
      <c r="F388" s="80" t="s">
        <v>32</v>
      </c>
      <c r="G388" s="80" t="s">
        <v>33</v>
      </c>
      <c r="H388" s="80" t="s">
        <v>54</v>
      </c>
      <c r="I388" s="26">
        <v>43302</v>
      </c>
      <c r="J388" s="80">
        <v>21</v>
      </c>
      <c r="K388" s="80">
        <v>7</v>
      </c>
      <c r="L388" s="80">
        <v>2018</v>
      </c>
      <c r="M388" s="27">
        <f t="shared" si="12"/>
        <v>43302</v>
      </c>
      <c r="N388" s="80" t="s">
        <v>9983</v>
      </c>
      <c r="O388" s="80" t="s">
        <v>9982</v>
      </c>
      <c r="P388" s="80">
        <v>16</v>
      </c>
      <c r="Q388" s="80" t="s">
        <v>105</v>
      </c>
      <c r="R388" s="80" t="s">
        <v>99</v>
      </c>
      <c r="S388" s="80">
        <v>0</v>
      </c>
      <c r="T388" s="80" t="s">
        <v>100</v>
      </c>
      <c r="U388" s="80" t="s">
        <v>101</v>
      </c>
      <c r="V388" s="80" t="s">
        <v>111</v>
      </c>
      <c r="W388" s="80" t="s">
        <v>8848</v>
      </c>
      <c r="X388" s="80" t="s">
        <v>104</v>
      </c>
      <c r="Y388" s="80">
        <v>1</v>
      </c>
      <c r="Z388" s="79" t="str">
        <f t="shared" si="13"/>
        <v>SSS1</v>
      </c>
    </row>
    <row r="389" spans="1:26" ht="22.9" hidden="1" customHeight="1">
      <c r="A389" s="80" t="s">
        <v>38</v>
      </c>
      <c r="B389" s="80" t="s">
        <v>9</v>
      </c>
      <c r="C389" s="80" t="s">
        <v>10</v>
      </c>
      <c r="D389" s="29" t="s">
        <v>26</v>
      </c>
      <c r="E389" s="80">
        <v>2</v>
      </c>
      <c r="F389" s="80" t="s">
        <v>27</v>
      </c>
      <c r="G389" s="80" t="s">
        <v>28</v>
      </c>
      <c r="H389" s="80" t="s">
        <v>54</v>
      </c>
      <c r="I389" s="26">
        <v>43307</v>
      </c>
      <c r="J389" s="80">
        <v>26</v>
      </c>
      <c r="K389" s="80">
        <v>7</v>
      </c>
      <c r="L389" s="80">
        <v>2018</v>
      </c>
      <c r="M389" s="27">
        <f t="shared" si="12"/>
        <v>43307</v>
      </c>
      <c r="N389" s="80" t="s">
        <v>9981</v>
      </c>
      <c r="O389" s="80" t="s">
        <v>9980</v>
      </c>
      <c r="P389" s="80">
        <v>19</v>
      </c>
      <c r="Q389" s="80" t="s">
        <v>105</v>
      </c>
      <c r="R389" s="80" t="s">
        <v>99</v>
      </c>
      <c r="S389" s="80">
        <v>0</v>
      </c>
      <c r="T389" s="80" t="s">
        <v>100</v>
      </c>
      <c r="U389" s="80" t="s">
        <v>101</v>
      </c>
      <c r="V389" s="80" t="s">
        <v>102</v>
      </c>
      <c r="W389" s="80" t="s">
        <v>8848</v>
      </c>
      <c r="X389" s="80" t="s">
        <v>6077</v>
      </c>
      <c r="Z389" s="79" t="str">
        <f t="shared" si="13"/>
        <v>HIGHER</v>
      </c>
    </row>
    <row r="390" spans="1:26" ht="22.9" hidden="1" customHeight="1">
      <c r="A390" s="80" t="s">
        <v>38</v>
      </c>
      <c r="B390" s="80" t="s">
        <v>9</v>
      </c>
      <c r="C390" s="80" t="s">
        <v>10</v>
      </c>
      <c r="D390" s="29" t="s">
        <v>26</v>
      </c>
      <c r="E390" s="80">
        <v>2</v>
      </c>
      <c r="F390" s="80" t="s">
        <v>27</v>
      </c>
      <c r="G390" s="80" t="s">
        <v>28</v>
      </c>
      <c r="H390" s="80" t="s">
        <v>54</v>
      </c>
      <c r="I390" s="26">
        <v>43307</v>
      </c>
      <c r="J390" s="80">
        <v>26</v>
      </c>
      <c r="K390" s="80">
        <v>7</v>
      </c>
      <c r="L390" s="80">
        <v>2018</v>
      </c>
      <c r="M390" s="27">
        <f t="shared" si="12"/>
        <v>43307</v>
      </c>
      <c r="N390" s="80" t="s">
        <v>9979</v>
      </c>
      <c r="O390" s="80" t="s">
        <v>9978</v>
      </c>
      <c r="P390" s="80">
        <v>18</v>
      </c>
      <c r="Q390" s="80" t="s">
        <v>105</v>
      </c>
      <c r="R390" s="80" t="s">
        <v>99</v>
      </c>
      <c r="S390" s="80">
        <v>0</v>
      </c>
      <c r="T390" s="80" t="s">
        <v>100</v>
      </c>
      <c r="U390" s="80" t="s">
        <v>101</v>
      </c>
      <c r="V390" s="80" t="s">
        <v>102</v>
      </c>
      <c r="W390" s="80" t="s">
        <v>8848</v>
      </c>
      <c r="X390" s="80" t="s">
        <v>6077</v>
      </c>
      <c r="Z390" s="79" t="str">
        <f t="shared" si="13"/>
        <v>HIGHER</v>
      </c>
    </row>
    <row r="391" spans="1:26" ht="22.9" hidden="1" customHeight="1">
      <c r="A391" s="80" t="s">
        <v>38</v>
      </c>
      <c r="B391" s="80" t="s">
        <v>9</v>
      </c>
      <c r="C391" s="80" t="s">
        <v>10</v>
      </c>
      <c r="D391" s="29" t="s">
        <v>26</v>
      </c>
      <c r="E391" s="80">
        <v>2</v>
      </c>
      <c r="F391" s="80" t="s">
        <v>27</v>
      </c>
      <c r="G391" s="80" t="s">
        <v>28</v>
      </c>
      <c r="H391" s="80" t="s">
        <v>54</v>
      </c>
      <c r="I391" s="26">
        <v>43308</v>
      </c>
      <c r="J391" s="80">
        <v>27</v>
      </c>
      <c r="K391" s="80">
        <v>7</v>
      </c>
      <c r="L391" s="80">
        <v>2018</v>
      </c>
      <c r="M391" s="27">
        <f t="shared" si="12"/>
        <v>43308</v>
      </c>
      <c r="N391" s="80" t="s">
        <v>9977</v>
      </c>
      <c r="O391" s="80" t="s">
        <v>9976</v>
      </c>
      <c r="P391" s="80">
        <v>18</v>
      </c>
      <c r="Q391" s="80" t="s">
        <v>105</v>
      </c>
      <c r="R391" s="80" t="s">
        <v>99</v>
      </c>
      <c r="S391" s="80">
        <v>0</v>
      </c>
      <c r="T391" s="80" t="s">
        <v>100</v>
      </c>
      <c r="U391" s="80" t="s">
        <v>101</v>
      </c>
      <c r="V391" s="80" t="s">
        <v>102</v>
      </c>
      <c r="W391" s="80" t="s">
        <v>8848</v>
      </c>
      <c r="X391" s="80" t="s">
        <v>6077</v>
      </c>
      <c r="Z391" s="79" t="str">
        <f t="shared" si="13"/>
        <v>HIGHER</v>
      </c>
    </row>
    <row r="392" spans="1:26" ht="22.9" hidden="1" customHeight="1">
      <c r="A392" s="80" t="s">
        <v>38</v>
      </c>
      <c r="B392" s="80" t="s">
        <v>9</v>
      </c>
      <c r="C392" s="80" t="s">
        <v>10</v>
      </c>
      <c r="D392" s="29" t="s">
        <v>26</v>
      </c>
      <c r="E392" s="80">
        <v>2</v>
      </c>
      <c r="F392" s="80" t="s">
        <v>27</v>
      </c>
      <c r="G392" s="80" t="s">
        <v>28</v>
      </c>
      <c r="H392" s="80" t="s">
        <v>54</v>
      </c>
      <c r="I392" s="26">
        <v>43308</v>
      </c>
      <c r="J392" s="80">
        <v>27</v>
      </c>
      <c r="K392" s="80">
        <v>7</v>
      </c>
      <c r="L392" s="80">
        <v>2018</v>
      </c>
      <c r="M392" s="27">
        <f t="shared" si="12"/>
        <v>43308</v>
      </c>
      <c r="N392" s="80" t="s">
        <v>9975</v>
      </c>
      <c r="O392" s="80" t="s">
        <v>5740</v>
      </c>
      <c r="P392" s="80">
        <v>18</v>
      </c>
      <c r="Q392" s="80" t="s">
        <v>105</v>
      </c>
      <c r="R392" s="80" t="s">
        <v>99</v>
      </c>
      <c r="S392" s="80">
        <v>0</v>
      </c>
      <c r="T392" s="80" t="s">
        <v>100</v>
      </c>
      <c r="U392" s="80" t="s">
        <v>101</v>
      </c>
      <c r="V392" s="80" t="s">
        <v>102</v>
      </c>
      <c r="W392" s="80" t="s">
        <v>8848</v>
      </c>
      <c r="X392" s="80" t="s">
        <v>6077</v>
      </c>
      <c r="Z392" s="79" t="str">
        <f t="shared" si="13"/>
        <v>HIGHER</v>
      </c>
    </row>
    <row r="393" spans="1:26" ht="22.9" hidden="1" customHeight="1">
      <c r="A393" s="80" t="s">
        <v>38</v>
      </c>
      <c r="B393" s="80" t="s">
        <v>9</v>
      </c>
      <c r="C393" s="80" t="s">
        <v>10</v>
      </c>
      <c r="D393" s="29" t="s">
        <v>26</v>
      </c>
      <c r="E393" s="80">
        <v>2</v>
      </c>
      <c r="F393" s="80" t="s">
        <v>27</v>
      </c>
      <c r="G393" s="80" t="s">
        <v>28</v>
      </c>
      <c r="H393" s="80" t="s">
        <v>54</v>
      </c>
      <c r="I393" s="26">
        <v>43309</v>
      </c>
      <c r="J393" s="80">
        <v>28</v>
      </c>
      <c r="K393" s="80">
        <v>7</v>
      </c>
      <c r="L393" s="80">
        <v>2018</v>
      </c>
      <c r="M393" s="27">
        <f t="shared" si="12"/>
        <v>43309</v>
      </c>
      <c r="N393" s="80" t="s">
        <v>9974</v>
      </c>
      <c r="O393" s="80" t="s">
        <v>9973</v>
      </c>
      <c r="P393" s="80">
        <v>17</v>
      </c>
      <c r="Q393" s="80" t="s">
        <v>105</v>
      </c>
      <c r="R393" s="80" t="s">
        <v>99</v>
      </c>
      <c r="S393" s="80">
        <v>0</v>
      </c>
      <c r="T393" s="80" t="s">
        <v>106</v>
      </c>
      <c r="U393" s="80" t="s">
        <v>101</v>
      </c>
      <c r="V393" s="80" t="s">
        <v>111</v>
      </c>
      <c r="W393" s="80" t="s">
        <v>103</v>
      </c>
      <c r="X393" s="80" t="s">
        <v>104</v>
      </c>
      <c r="Y393" s="80">
        <v>2</v>
      </c>
      <c r="Z393" s="79" t="str">
        <f t="shared" si="13"/>
        <v>SSS2</v>
      </c>
    </row>
    <row r="394" spans="1:26" ht="22.9" hidden="1" customHeight="1">
      <c r="A394" s="80" t="s">
        <v>38</v>
      </c>
      <c r="B394" s="80" t="s">
        <v>9</v>
      </c>
      <c r="C394" s="80" t="s">
        <v>10</v>
      </c>
      <c r="D394" s="29" t="s">
        <v>26</v>
      </c>
      <c r="E394" s="80">
        <v>2</v>
      </c>
      <c r="F394" s="80" t="s">
        <v>27</v>
      </c>
      <c r="G394" s="80" t="s">
        <v>28</v>
      </c>
      <c r="H394" s="80" t="s">
        <v>54</v>
      </c>
      <c r="I394" s="26">
        <v>43309</v>
      </c>
      <c r="J394" s="80">
        <v>28</v>
      </c>
      <c r="K394" s="80">
        <v>7</v>
      </c>
      <c r="L394" s="80">
        <v>2018</v>
      </c>
      <c r="M394" s="27">
        <f t="shared" si="12"/>
        <v>43309</v>
      </c>
      <c r="N394" s="80" t="s">
        <v>9972</v>
      </c>
      <c r="O394" s="80" t="s">
        <v>9971</v>
      </c>
      <c r="P394" s="80">
        <v>19</v>
      </c>
      <c r="Q394" s="80" t="s">
        <v>105</v>
      </c>
      <c r="R394" s="80" t="s">
        <v>99</v>
      </c>
      <c r="S394" s="80">
        <v>0</v>
      </c>
      <c r="T394" s="80" t="s">
        <v>100</v>
      </c>
      <c r="U394" s="80" t="s">
        <v>101</v>
      </c>
      <c r="V394" s="80" t="s">
        <v>111</v>
      </c>
      <c r="W394" s="80" t="s">
        <v>103</v>
      </c>
      <c r="X394" s="80" t="s">
        <v>6077</v>
      </c>
      <c r="Z394" s="79" t="str">
        <f t="shared" si="13"/>
        <v>HIGHER</v>
      </c>
    </row>
    <row r="395" spans="1:26" ht="22.9" hidden="1" customHeight="1">
      <c r="A395" s="80" t="s">
        <v>38</v>
      </c>
      <c r="B395" s="80" t="s">
        <v>9</v>
      </c>
      <c r="C395" s="80" t="s">
        <v>10</v>
      </c>
      <c r="D395" s="29" t="s">
        <v>26</v>
      </c>
      <c r="E395" s="80">
        <v>2</v>
      </c>
      <c r="F395" s="80" t="s">
        <v>27</v>
      </c>
      <c r="G395" s="80" t="s">
        <v>28</v>
      </c>
      <c r="H395" s="80" t="s">
        <v>54</v>
      </c>
      <c r="I395" s="26">
        <v>43309</v>
      </c>
      <c r="J395" s="80">
        <v>28</v>
      </c>
      <c r="K395" s="80">
        <v>7</v>
      </c>
      <c r="L395" s="80">
        <v>2018</v>
      </c>
      <c r="M395" s="27">
        <f t="shared" si="12"/>
        <v>43309</v>
      </c>
      <c r="N395" s="80" t="s">
        <v>9970</v>
      </c>
      <c r="O395" s="80" t="s">
        <v>9969</v>
      </c>
      <c r="P395" s="80">
        <v>19</v>
      </c>
      <c r="Q395" s="80" t="s">
        <v>105</v>
      </c>
      <c r="R395" s="80" t="s">
        <v>99</v>
      </c>
      <c r="S395" s="80">
        <v>0</v>
      </c>
      <c r="T395" s="80" t="s">
        <v>100</v>
      </c>
      <c r="U395" s="80" t="s">
        <v>101</v>
      </c>
      <c r="V395" s="80" t="s">
        <v>111</v>
      </c>
      <c r="W395" s="80" t="s">
        <v>103</v>
      </c>
      <c r="X395" s="80" t="s">
        <v>6077</v>
      </c>
      <c r="Z395" s="79" t="str">
        <f t="shared" si="13"/>
        <v>HIGHER</v>
      </c>
    </row>
    <row r="396" spans="1:26" ht="22.9" hidden="1" customHeight="1">
      <c r="A396" s="80" t="s">
        <v>38</v>
      </c>
      <c r="B396" s="80" t="s">
        <v>9</v>
      </c>
      <c r="C396" s="80" t="s">
        <v>10</v>
      </c>
      <c r="D396" s="29" t="s">
        <v>26</v>
      </c>
      <c r="E396" s="80">
        <v>2</v>
      </c>
      <c r="F396" s="80" t="s">
        <v>27</v>
      </c>
      <c r="G396" s="80" t="s">
        <v>28</v>
      </c>
      <c r="H396" s="80" t="s">
        <v>54</v>
      </c>
      <c r="I396" s="26">
        <v>43309</v>
      </c>
      <c r="J396" s="80">
        <v>28</v>
      </c>
      <c r="K396" s="80">
        <v>7</v>
      </c>
      <c r="L396" s="80">
        <v>2018</v>
      </c>
      <c r="M396" s="27">
        <f t="shared" si="12"/>
        <v>43309</v>
      </c>
      <c r="N396" s="80" t="s">
        <v>9968</v>
      </c>
      <c r="O396" s="80" t="s">
        <v>9967</v>
      </c>
      <c r="P396" s="80">
        <v>18</v>
      </c>
      <c r="Q396" s="80" t="s">
        <v>105</v>
      </c>
      <c r="R396" s="80" t="s">
        <v>99</v>
      </c>
      <c r="S396" s="80">
        <v>0</v>
      </c>
      <c r="T396" s="80" t="s">
        <v>100</v>
      </c>
      <c r="U396" s="80" t="s">
        <v>101</v>
      </c>
      <c r="V396" s="80" t="s">
        <v>111</v>
      </c>
      <c r="W396" s="80" t="s">
        <v>103</v>
      </c>
      <c r="X396" s="80" t="s">
        <v>6077</v>
      </c>
      <c r="Z396" s="79" t="str">
        <f t="shared" si="13"/>
        <v>HIGHER</v>
      </c>
    </row>
    <row r="397" spans="1:26" ht="22.9" hidden="1" customHeight="1">
      <c r="A397" s="80" t="s">
        <v>38</v>
      </c>
      <c r="B397" s="80" t="s">
        <v>9</v>
      </c>
      <c r="C397" s="80" t="s">
        <v>10</v>
      </c>
      <c r="D397" s="29" t="s">
        <v>26</v>
      </c>
      <c r="E397" s="80">
        <v>2</v>
      </c>
      <c r="F397" s="80" t="s">
        <v>27</v>
      </c>
      <c r="G397" s="80" t="s">
        <v>28</v>
      </c>
      <c r="H397" s="80" t="s">
        <v>54</v>
      </c>
      <c r="I397" s="26">
        <v>43309</v>
      </c>
      <c r="J397" s="80">
        <v>28</v>
      </c>
      <c r="K397" s="80">
        <v>7</v>
      </c>
      <c r="L397" s="80">
        <v>2018</v>
      </c>
      <c r="M397" s="27">
        <f t="shared" si="12"/>
        <v>43309</v>
      </c>
      <c r="N397" s="80" t="s">
        <v>9966</v>
      </c>
      <c r="O397" s="80" t="s">
        <v>9965</v>
      </c>
      <c r="P397" s="80">
        <v>19</v>
      </c>
      <c r="Q397" s="80" t="s">
        <v>105</v>
      </c>
      <c r="R397" s="80" t="s">
        <v>99</v>
      </c>
      <c r="S397" s="80">
        <v>0</v>
      </c>
      <c r="T397" s="80" t="s">
        <v>100</v>
      </c>
      <c r="U397" s="80" t="s">
        <v>101</v>
      </c>
      <c r="V397" s="80" t="s">
        <v>111</v>
      </c>
      <c r="W397" s="80" t="s">
        <v>8848</v>
      </c>
      <c r="X397" s="80" t="s">
        <v>6077</v>
      </c>
      <c r="Z397" s="79" t="str">
        <f t="shared" si="13"/>
        <v>HIGHER</v>
      </c>
    </row>
    <row r="398" spans="1:26" ht="22.9" hidden="1" customHeight="1">
      <c r="A398" s="80" t="s">
        <v>38</v>
      </c>
      <c r="B398" s="80" t="s">
        <v>9</v>
      </c>
      <c r="C398" s="80" t="s">
        <v>10</v>
      </c>
      <c r="D398" s="29" t="s">
        <v>26</v>
      </c>
      <c r="E398" s="80">
        <v>2</v>
      </c>
      <c r="F398" s="80" t="s">
        <v>27</v>
      </c>
      <c r="G398" s="80" t="s">
        <v>28</v>
      </c>
      <c r="H398" s="80" t="s">
        <v>54</v>
      </c>
      <c r="I398" s="26">
        <v>43309</v>
      </c>
      <c r="J398" s="80">
        <v>28</v>
      </c>
      <c r="K398" s="80">
        <v>7</v>
      </c>
      <c r="L398" s="80">
        <v>2018</v>
      </c>
      <c r="M398" s="27">
        <f t="shared" si="12"/>
        <v>43309</v>
      </c>
      <c r="N398" s="80" t="s">
        <v>9964</v>
      </c>
      <c r="O398" s="80" t="s">
        <v>9963</v>
      </c>
      <c r="P398" s="80">
        <v>18</v>
      </c>
      <c r="Q398" s="80" t="s">
        <v>105</v>
      </c>
      <c r="R398" s="80" t="s">
        <v>99</v>
      </c>
      <c r="S398" s="80">
        <v>0</v>
      </c>
      <c r="T398" s="80" t="s">
        <v>100</v>
      </c>
      <c r="U398" s="80" t="s">
        <v>101</v>
      </c>
      <c r="V398" s="80" t="s">
        <v>111</v>
      </c>
      <c r="W398" s="80" t="s">
        <v>8848</v>
      </c>
      <c r="X398" s="80" t="s">
        <v>6077</v>
      </c>
      <c r="Z398" s="79" t="str">
        <f t="shared" si="13"/>
        <v>HIGHER</v>
      </c>
    </row>
    <row r="399" spans="1:26" ht="22.9" hidden="1" customHeight="1">
      <c r="A399" s="80" t="s">
        <v>38</v>
      </c>
      <c r="B399" s="80" t="s">
        <v>9</v>
      </c>
      <c r="C399" s="80" t="s">
        <v>10</v>
      </c>
      <c r="D399" s="29" t="s">
        <v>26</v>
      </c>
      <c r="E399" s="80">
        <v>2</v>
      </c>
      <c r="F399" s="80" t="s">
        <v>27</v>
      </c>
      <c r="G399" s="80" t="s">
        <v>28</v>
      </c>
      <c r="H399" s="80" t="s">
        <v>54</v>
      </c>
      <c r="I399" s="26">
        <v>43309</v>
      </c>
      <c r="J399" s="80">
        <v>28</v>
      </c>
      <c r="K399" s="80">
        <v>7</v>
      </c>
      <c r="L399" s="80">
        <v>2018</v>
      </c>
      <c r="M399" s="27">
        <f t="shared" si="12"/>
        <v>43309</v>
      </c>
      <c r="N399" s="80" t="s">
        <v>9962</v>
      </c>
      <c r="O399" s="80" t="s">
        <v>9961</v>
      </c>
      <c r="P399" s="80">
        <v>18</v>
      </c>
      <c r="Q399" s="80" t="s">
        <v>105</v>
      </c>
      <c r="R399" s="80" t="s">
        <v>99</v>
      </c>
      <c r="S399" s="80">
        <v>0</v>
      </c>
      <c r="T399" s="80" t="s">
        <v>100</v>
      </c>
      <c r="U399" s="80" t="s">
        <v>101</v>
      </c>
      <c r="V399" s="80" t="s">
        <v>111</v>
      </c>
      <c r="W399" s="80" t="s">
        <v>103</v>
      </c>
      <c r="X399" s="80" t="s">
        <v>6077</v>
      </c>
      <c r="Z399" s="79" t="str">
        <f t="shared" si="13"/>
        <v>HIGHER</v>
      </c>
    </row>
    <row r="400" spans="1:26" ht="22.9" hidden="1" customHeight="1">
      <c r="A400" s="80" t="s">
        <v>38</v>
      </c>
      <c r="B400" s="80" t="s">
        <v>9</v>
      </c>
      <c r="C400" s="80" t="s">
        <v>10</v>
      </c>
      <c r="D400" s="29" t="s">
        <v>26</v>
      </c>
      <c r="E400" s="80">
        <v>2</v>
      </c>
      <c r="F400" s="80" t="s">
        <v>27</v>
      </c>
      <c r="G400" s="80" t="s">
        <v>28</v>
      </c>
      <c r="H400" s="80" t="s">
        <v>54</v>
      </c>
      <c r="I400" s="26">
        <v>43309</v>
      </c>
      <c r="J400" s="80">
        <v>28</v>
      </c>
      <c r="K400" s="80">
        <v>7</v>
      </c>
      <c r="L400" s="80">
        <v>2018</v>
      </c>
      <c r="M400" s="27">
        <f t="shared" si="12"/>
        <v>43309</v>
      </c>
      <c r="N400" s="80" t="s">
        <v>9960</v>
      </c>
      <c r="O400" s="80" t="s">
        <v>9959</v>
      </c>
      <c r="P400" s="80">
        <v>19</v>
      </c>
      <c r="Q400" s="80" t="s">
        <v>105</v>
      </c>
      <c r="R400" s="80" t="s">
        <v>99</v>
      </c>
      <c r="S400" s="80">
        <v>0</v>
      </c>
      <c r="T400" s="80" t="s">
        <v>100</v>
      </c>
      <c r="U400" s="80" t="s">
        <v>101</v>
      </c>
      <c r="V400" s="80" t="s">
        <v>111</v>
      </c>
      <c r="W400" s="80" t="s">
        <v>103</v>
      </c>
      <c r="X400" s="80" t="s">
        <v>6077</v>
      </c>
      <c r="Z400" s="79" t="str">
        <f t="shared" si="13"/>
        <v>HIGHER</v>
      </c>
    </row>
    <row r="401" spans="1:26" ht="22.9" hidden="1" customHeight="1">
      <c r="A401" s="80" t="s">
        <v>38</v>
      </c>
      <c r="B401" s="80" t="s">
        <v>9</v>
      </c>
      <c r="C401" s="80" t="s">
        <v>10</v>
      </c>
      <c r="D401" s="29" t="s">
        <v>26</v>
      </c>
      <c r="E401" s="80">
        <v>2</v>
      </c>
      <c r="F401" s="80" t="s">
        <v>27</v>
      </c>
      <c r="G401" s="80" t="s">
        <v>28</v>
      </c>
      <c r="H401" s="80" t="s">
        <v>54</v>
      </c>
      <c r="I401" s="26">
        <v>43309</v>
      </c>
      <c r="J401" s="80">
        <v>28</v>
      </c>
      <c r="K401" s="80">
        <v>7</v>
      </c>
      <c r="L401" s="80">
        <v>2018</v>
      </c>
      <c r="M401" s="27">
        <f t="shared" si="12"/>
        <v>43309</v>
      </c>
      <c r="N401" s="80" t="s">
        <v>9958</v>
      </c>
      <c r="O401" s="80" t="s">
        <v>9957</v>
      </c>
      <c r="P401" s="80">
        <v>19</v>
      </c>
      <c r="Q401" s="80" t="s">
        <v>105</v>
      </c>
      <c r="R401" s="80" t="s">
        <v>99</v>
      </c>
      <c r="S401" s="80">
        <v>0</v>
      </c>
      <c r="T401" s="80" t="s">
        <v>100</v>
      </c>
      <c r="U401" s="80" t="s">
        <v>101</v>
      </c>
      <c r="V401" s="80" t="s">
        <v>111</v>
      </c>
      <c r="W401" s="80" t="s">
        <v>8848</v>
      </c>
      <c r="X401" s="80" t="s">
        <v>6077</v>
      </c>
      <c r="Z401" s="79" t="str">
        <f t="shared" si="13"/>
        <v>HIGHER</v>
      </c>
    </row>
    <row r="402" spans="1:26" ht="22.9" hidden="1" customHeight="1">
      <c r="A402" s="80" t="s">
        <v>38</v>
      </c>
      <c r="B402" s="80" t="s">
        <v>9</v>
      </c>
      <c r="C402" s="80" t="s">
        <v>10</v>
      </c>
      <c r="D402" s="29" t="s">
        <v>26</v>
      </c>
      <c r="E402" s="80">
        <v>2</v>
      </c>
      <c r="F402" s="80" t="s">
        <v>27</v>
      </c>
      <c r="G402" s="80" t="s">
        <v>28</v>
      </c>
      <c r="H402" s="80" t="s">
        <v>54</v>
      </c>
      <c r="I402" s="26">
        <v>43309</v>
      </c>
      <c r="J402" s="80">
        <v>28</v>
      </c>
      <c r="K402" s="80">
        <v>7</v>
      </c>
      <c r="L402" s="80">
        <v>2018</v>
      </c>
      <c r="M402" s="27">
        <f t="shared" si="12"/>
        <v>43309</v>
      </c>
      <c r="N402" s="80" t="s">
        <v>9956</v>
      </c>
      <c r="O402" s="80" t="s">
        <v>9955</v>
      </c>
      <c r="P402" s="80">
        <v>15</v>
      </c>
      <c r="Q402" s="80" t="s">
        <v>105</v>
      </c>
      <c r="R402" s="80" t="s">
        <v>99</v>
      </c>
      <c r="S402" s="80">
        <v>0</v>
      </c>
      <c r="T402" s="80" t="s">
        <v>106</v>
      </c>
      <c r="U402" s="80" t="s">
        <v>101</v>
      </c>
      <c r="V402" s="80" t="s">
        <v>111</v>
      </c>
      <c r="W402" s="80" t="s">
        <v>8848</v>
      </c>
      <c r="X402" s="80" t="s">
        <v>104</v>
      </c>
      <c r="Y402" s="80">
        <v>1</v>
      </c>
      <c r="Z402" s="79" t="str">
        <f t="shared" si="13"/>
        <v>SSS1</v>
      </c>
    </row>
    <row r="403" spans="1:26" ht="22.9" hidden="1" customHeight="1">
      <c r="A403" s="80" t="s">
        <v>38</v>
      </c>
      <c r="B403" s="80" t="s">
        <v>9</v>
      </c>
      <c r="C403" s="80" t="s">
        <v>10</v>
      </c>
      <c r="D403" s="29" t="s">
        <v>26</v>
      </c>
      <c r="E403" s="80">
        <v>2</v>
      </c>
      <c r="F403" s="80" t="s">
        <v>32</v>
      </c>
      <c r="G403" s="80" t="s">
        <v>33</v>
      </c>
      <c r="H403" s="80" t="s">
        <v>54</v>
      </c>
      <c r="I403" s="26">
        <v>43304</v>
      </c>
      <c r="J403" s="80">
        <v>23</v>
      </c>
      <c r="K403" s="80">
        <v>7</v>
      </c>
      <c r="L403" s="80">
        <v>2018</v>
      </c>
      <c r="M403" s="27">
        <f t="shared" si="12"/>
        <v>43304</v>
      </c>
      <c r="N403" s="80" t="s">
        <v>9954</v>
      </c>
      <c r="O403" s="80" t="s">
        <v>6189</v>
      </c>
      <c r="P403" s="80">
        <v>15</v>
      </c>
      <c r="Q403" s="80" t="s">
        <v>105</v>
      </c>
      <c r="R403" s="80" t="s">
        <v>99</v>
      </c>
      <c r="S403" s="80">
        <v>0</v>
      </c>
      <c r="T403" s="80" t="s">
        <v>100</v>
      </c>
      <c r="U403" s="80" t="s">
        <v>101</v>
      </c>
      <c r="V403" s="80" t="s">
        <v>102</v>
      </c>
      <c r="W403" s="80" t="s">
        <v>8848</v>
      </c>
      <c r="X403" s="80" t="s">
        <v>108</v>
      </c>
      <c r="Y403" s="80">
        <v>3</v>
      </c>
      <c r="Z403" s="79" t="str">
        <f t="shared" si="13"/>
        <v>JSS3</v>
      </c>
    </row>
    <row r="404" spans="1:26" ht="22.9" hidden="1" customHeight="1">
      <c r="A404" s="80" t="s">
        <v>38</v>
      </c>
      <c r="B404" s="80" t="s">
        <v>9</v>
      </c>
      <c r="C404" s="80" t="s">
        <v>10</v>
      </c>
      <c r="D404" s="29" t="s">
        <v>26</v>
      </c>
      <c r="E404" s="80">
        <v>2</v>
      </c>
      <c r="F404" s="80" t="s">
        <v>32</v>
      </c>
      <c r="G404" s="80" t="s">
        <v>33</v>
      </c>
      <c r="H404" s="80" t="s">
        <v>54</v>
      </c>
      <c r="I404" s="26">
        <v>43304</v>
      </c>
      <c r="J404" s="80">
        <v>23</v>
      </c>
      <c r="K404" s="80">
        <v>7</v>
      </c>
      <c r="L404" s="80">
        <v>2018</v>
      </c>
      <c r="M404" s="27">
        <f t="shared" si="12"/>
        <v>43304</v>
      </c>
      <c r="N404" s="80" t="s">
        <v>9953</v>
      </c>
      <c r="O404" s="80" t="s">
        <v>9952</v>
      </c>
      <c r="P404" s="80">
        <v>15</v>
      </c>
      <c r="Q404" s="80" t="s">
        <v>105</v>
      </c>
      <c r="R404" s="80" t="s">
        <v>99</v>
      </c>
      <c r="S404" s="80">
        <v>0</v>
      </c>
      <c r="T404" s="80" t="s">
        <v>100</v>
      </c>
      <c r="U404" s="80" t="s">
        <v>101</v>
      </c>
      <c r="V404" s="80" t="s">
        <v>102</v>
      </c>
      <c r="W404" s="80" t="s">
        <v>8848</v>
      </c>
      <c r="X404" s="80" t="s">
        <v>108</v>
      </c>
      <c r="Y404" s="80">
        <v>3</v>
      </c>
      <c r="Z404" s="79" t="str">
        <f t="shared" si="13"/>
        <v>JSS3</v>
      </c>
    </row>
    <row r="405" spans="1:26" ht="22.9" hidden="1" customHeight="1">
      <c r="A405" s="80" t="s">
        <v>38</v>
      </c>
      <c r="B405" s="80" t="s">
        <v>9</v>
      </c>
      <c r="C405" s="80" t="s">
        <v>10</v>
      </c>
      <c r="D405" s="29" t="s">
        <v>26</v>
      </c>
      <c r="E405" s="80">
        <v>2</v>
      </c>
      <c r="F405" s="80" t="s">
        <v>32</v>
      </c>
      <c r="G405" s="80" t="s">
        <v>33</v>
      </c>
      <c r="H405" s="80" t="s">
        <v>54</v>
      </c>
      <c r="I405" s="26">
        <v>43304</v>
      </c>
      <c r="J405" s="80">
        <v>23</v>
      </c>
      <c r="K405" s="80">
        <v>7</v>
      </c>
      <c r="L405" s="80">
        <v>2018</v>
      </c>
      <c r="M405" s="27">
        <f t="shared" si="12"/>
        <v>43304</v>
      </c>
      <c r="N405" s="80" t="s">
        <v>9951</v>
      </c>
      <c r="O405" s="80" t="s">
        <v>9950</v>
      </c>
      <c r="P405" s="80">
        <v>19</v>
      </c>
      <c r="Q405" s="80" t="s">
        <v>105</v>
      </c>
      <c r="R405" s="80" t="s">
        <v>99</v>
      </c>
      <c r="S405" s="80">
        <v>0</v>
      </c>
      <c r="T405" s="80" t="s">
        <v>113</v>
      </c>
      <c r="U405" s="80" t="s">
        <v>8996</v>
      </c>
      <c r="V405" s="80" t="s">
        <v>102</v>
      </c>
      <c r="W405" s="80" t="s">
        <v>107</v>
      </c>
      <c r="X405" s="80" t="s">
        <v>6077</v>
      </c>
      <c r="Z405" s="79" t="str">
        <f t="shared" si="13"/>
        <v>HIGHER</v>
      </c>
    </row>
    <row r="406" spans="1:26" ht="22.9" hidden="1" customHeight="1">
      <c r="A406" s="80" t="s">
        <v>38</v>
      </c>
      <c r="B406" s="80" t="s">
        <v>9</v>
      </c>
      <c r="C406" s="80" t="s">
        <v>10</v>
      </c>
      <c r="D406" s="29" t="s">
        <v>26</v>
      </c>
      <c r="E406" s="80">
        <v>2</v>
      </c>
      <c r="F406" s="80" t="s">
        <v>32</v>
      </c>
      <c r="G406" s="80" t="s">
        <v>33</v>
      </c>
      <c r="H406" s="80" t="s">
        <v>54</v>
      </c>
      <c r="I406" s="26">
        <v>43305</v>
      </c>
      <c r="J406" s="80">
        <v>24</v>
      </c>
      <c r="K406" s="80">
        <v>7</v>
      </c>
      <c r="L406" s="80">
        <v>2018</v>
      </c>
      <c r="M406" s="27">
        <f t="shared" si="12"/>
        <v>43305</v>
      </c>
      <c r="N406" s="80" t="s">
        <v>9949</v>
      </c>
      <c r="O406" s="80" t="s">
        <v>9948</v>
      </c>
      <c r="P406" s="80">
        <v>18</v>
      </c>
      <c r="Q406" s="80" t="s">
        <v>105</v>
      </c>
      <c r="R406" s="80" t="s">
        <v>99</v>
      </c>
      <c r="S406" s="80">
        <v>0</v>
      </c>
      <c r="T406" s="80" t="s">
        <v>106</v>
      </c>
      <c r="U406" s="80" t="s">
        <v>101</v>
      </c>
      <c r="V406" s="80" t="s">
        <v>102</v>
      </c>
      <c r="W406" s="80" t="s">
        <v>103</v>
      </c>
      <c r="X406" s="80" t="s">
        <v>6077</v>
      </c>
      <c r="Z406" s="79" t="str">
        <f t="shared" si="13"/>
        <v>HIGHER</v>
      </c>
    </row>
    <row r="407" spans="1:26" ht="22.9" hidden="1" customHeight="1">
      <c r="A407" s="80" t="s">
        <v>38</v>
      </c>
      <c r="B407" s="80" t="s">
        <v>9</v>
      </c>
      <c r="C407" s="80" t="s">
        <v>10</v>
      </c>
      <c r="D407" s="29" t="s">
        <v>26</v>
      </c>
      <c r="E407" s="80">
        <v>2</v>
      </c>
      <c r="F407" s="80" t="s">
        <v>32</v>
      </c>
      <c r="G407" s="80" t="s">
        <v>33</v>
      </c>
      <c r="H407" s="80" t="s">
        <v>54</v>
      </c>
      <c r="I407" s="26">
        <v>43306</v>
      </c>
      <c r="J407" s="80">
        <v>25</v>
      </c>
      <c r="K407" s="80">
        <v>7</v>
      </c>
      <c r="L407" s="80">
        <v>2018</v>
      </c>
      <c r="M407" s="27">
        <f t="shared" si="12"/>
        <v>43306</v>
      </c>
      <c r="N407" s="80" t="s">
        <v>9947</v>
      </c>
      <c r="O407" s="80" t="s">
        <v>9946</v>
      </c>
      <c r="P407" s="80">
        <v>18</v>
      </c>
      <c r="Q407" s="81" t="s">
        <v>9945</v>
      </c>
      <c r="R407" s="80" t="s">
        <v>99</v>
      </c>
      <c r="S407" s="80">
        <v>0</v>
      </c>
      <c r="T407" s="80" t="s">
        <v>100</v>
      </c>
      <c r="U407" s="80" t="s">
        <v>101</v>
      </c>
      <c r="V407" s="80" t="s">
        <v>102</v>
      </c>
      <c r="W407" s="80" t="s">
        <v>8848</v>
      </c>
      <c r="X407" s="80" t="s">
        <v>6077</v>
      </c>
      <c r="Z407" s="79" t="str">
        <f t="shared" si="13"/>
        <v>HIGHER</v>
      </c>
    </row>
    <row r="408" spans="1:26" ht="22.9" hidden="1" customHeight="1">
      <c r="A408" s="80" t="s">
        <v>38</v>
      </c>
      <c r="B408" s="80" t="s">
        <v>9</v>
      </c>
      <c r="C408" s="80" t="s">
        <v>10</v>
      </c>
      <c r="D408" s="29" t="s">
        <v>26</v>
      </c>
      <c r="E408" s="80">
        <v>2</v>
      </c>
      <c r="F408" s="80" t="s">
        <v>32</v>
      </c>
      <c r="G408" s="80" t="s">
        <v>33</v>
      </c>
      <c r="H408" s="80" t="s">
        <v>54</v>
      </c>
      <c r="I408" s="26">
        <v>43306</v>
      </c>
      <c r="J408" s="80">
        <v>25</v>
      </c>
      <c r="K408" s="80">
        <v>7</v>
      </c>
      <c r="L408" s="80">
        <v>2018</v>
      </c>
      <c r="M408" s="27">
        <f t="shared" si="12"/>
        <v>43306</v>
      </c>
      <c r="N408" s="80" t="s">
        <v>9944</v>
      </c>
      <c r="O408" s="80" t="s">
        <v>9943</v>
      </c>
      <c r="P408" s="80">
        <v>19</v>
      </c>
      <c r="Q408" s="81" t="s">
        <v>9942</v>
      </c>
      <c r="R408" s="80" t="s">
        <v>121</v>
      </c>
      <c r="S408" s="80">
        <v>1</v>
      </c>
      <c r="T408" s="80" t="s">
        <v>113</v>
      </c>
      <c r="U408" s="80" t="s">
        <v>8996</v>
      </c>
      <c r="V408" s="80" t="s">
        <v>102</v>
      </c>
      <c r="W408" s="80" t="s">
        <v>107</v>
      </c>
      <c r="X408" s="80" t="s">
        <v>104</v>
      </c>
      <c r="Y408" s="80">
        <v>3</v>
      </c>
      <c r="Z408" s="79" t="str">
        <f t="shared" si="13"/>
        <v>SSS3</v>
      </c>
    </row>
    <row r="409" spans="1:26" ht="22.9" hidden="1" customHeight="1">
      <c r="A409" s="80" t="s">
        <v>38</v>
      </c>
      <c r="B409" s="80" t="s">
        <v>9</v>
      </c>
      <c r="C409" s="80" t="s">
        <v>10</v>
      </c>
      <c r="D409" s="29" t="s">
        <v>26</v>
      </c>
      <c r="E409" s="80">
        <v>2</v>
      </c>
      <c r="F409" s="80" t="s">
        <v>32</v>
      </c>
      <c r="G409" s="80" t="s">
        <v>33</v>
      </c>
      <c r="H409" s="80" t="s">
        <v>54</v>
      </c>
      <c r="I409" s="26">
        <v>43306</v>
      </c>
      <c r="J409" s="80">
        <v>25</v>
      </c>
      <c r="K409" s="80">
        <v>7</v>
      </c>
      <c r="L409" s="80">
        <v>2018</v>
      </c>
      <c r="M409" s="27">
        <f t="shared" si="12"/>
        <v>43306</v>
      </c>
      <c r="N409" s="80" t="s">
        <v>9941</v>
      </c>
      <c r="O409" s="80" t="s">
        <v>9940</v>
      </c>
      <c r="P409" s="80">
        <v>19</v>
      </c>
      <c r="Q409" s="81" t="s">
        <v>9939</v>
      </c>
      <c r="R409" s="80" t="s">
        <v>99</v>
      </c>
      <c r="S409" s="80">
        <v>0</v>
      </c>
      <c r="T409" s="80" t="s">
        <v>106</v>
      </c>
      <c r="U409" s="80" t="s">
        <v>101</v>
      </c>
      <c r="V409" s="80" t="s">
        <v>102</v>
      </c>
      <c r="W409" s="80" t="s">
        <v>103</v>
      </c>
      <c r="X409" s="80" t="s">
        <v>6077</v>
      </c>
      <c r="Z409" s="79" t="str">
        <f t="shared" si="13"/>
        <v>HIGHER</v>
      </c>
    </row>
    <row r="410" spans="1:26" ht="22.9" hidden="1" customHeight="1">
      <c r="A410" s="80" t="s">
        <v>38</v>
      </c>
      <c r="B410" s="80" t="s">
        <v>9</v>
      </c>
      <c r="C410" s="80" t="s">
        <v>10</v>
      </c>
      <c r="D410" s="29" t="s">
        <v>26</v>
      </c>
      <c r="E410" s="80">
        <v>2</v>
      </c>
      <c r="F410" s="80" t="s">
        <v>32</v>
      </c>
      <c r="G410" s="80" t="s">
        <v>33</v>
      </c>
      <c r="H410" s="80" t="s">
        <v>54</v>
      </c>
      <c r="I410" s="26">
        <v>43307</v>
      </c>
      <c r="J410" s="80">
        <v>26</v>
      </c>
      <c r="K410" s="80">
        <v>7</v>
      </c>
      <c r="L410" s="80">
        <v>2018</v>
      </c>
      <c r="M410" s="27">
        <f t="shared" si="12"/>
        <v>43307</v>
      </c>
      <c r="N410" s="80" t="s">
        <v>9938</v>
      </c>
      <c r="O410" s="80" t="s">
        <v>9937</v>
      </c>
      <c r="P410" s="80">
        <v>19</v>
      </c>
      <c r="Q410" s="81" t="s">
        <v>9936</v>
      </c>
      <c r="R410" s="80" t="s">
        <v>99</v>
      </c>
      <c r="S410" s="80">
        <v>0</v>
      </c>
      <c r="T410" s="80" t="s">
        <v>113</v>
      </c>
      <c r="U410" s="80" t="s">
        <v>6372</v>
      </c>
      <c r="V410" s="80" t="s">
        <v>102</v>
      </c>
      <c r="W410" s="80" t="s">
        <v>107</v>
      </c>
      <c r="X410" s="80" t="s">
        <v>6077</v>
      </c>
      <c r="Z410" s="79" t="str">
        <f t="shared" si="13"/>
        <v>HIGHER</v>
      </c>
    </row>
    <row r="411" spans="1:26" ht="22.9" hidden="1" customHeight="1">
      <c r="A411" s="80" t="s">
        <v>38</v>
      </c>
      <c r="B411" s="80" t="s">
        <v>9</v>
      </c>
      <c r="C411" s="80" t="s">
        <v>10</v>
      </c>
      <c r="D411" s="29" t="s">
        <v>26</v>
      </c>
      <c r="E411" s="80">
        <v>2</v>
      </c>
      <c r="F411" s="80" t="s">
        <v>32</v>
      </c>
      <c r="G411" s="80" t="s">
        <v>33</v>
      </c>
      <c r="H411" s="80" t="s">
        <v>54</v>
      </c>
      <c r="I411" s="26">
        <v>43307</v>
      </c>
      <c r="J411" s="80">
        <v>26</v>
      </c>
      <c r="K411" s="80">
        <v>7</v>
      </c>
      <c r="L411" s="80">
        <v>2018</v>
      </c>
      <c r="M411" s="27">
        <f t="shared" si="12"/>
        <v>43307</v>
      </c>
      <c r="N411" s="80" t="s">
        <v>9935</v>
      </c>
      <c r="O411" s="80" t="s">
        <v>125</v>
      </c>
      <c r="P411" s="80">
        <v>18</v>
      </c>
      <c r="Q411" s="81" t="s">
        <v>9934</v>
      </c>
      <c r="R411" s="80" t="s">
        <v>99</v>
      </c>
      <c r="S411" s="80">
        <v>0</v>
      </c>
      <c r="T411" s="80" t="s">
        <v>100</v>
      </c>
      <c r="U411" s="80" t="s">
        <v>101</v>
      </c>
      <c r="V411" s="80" t="s">
        <v>102</v>
      </c>
      <c r="W411" s="80" t="s">
        <v>8848</v>
      </c>
      <c r="X411" s="80" t="s">
        <v>104</v>
      </c>
      <c r="Y411" s="80">
        <v>3</v>
      </c>
      <c r="Z411" s="79" t="str">
        <f t="shared" si="13"/>
        <v>SSS3</v>
      </c>
    </row>
    <row r="412" spans="1:26" ht="22.9" hidden="1" customHeight="1">
      <c r="A412" s="80" t="s">
        <v>38</v>
      </c>
      <c r="B412" s="80" t="s">
        <v>9</v>
      </c>
      <c r="C412" s="80" t="s">
        <v>10</v>
      </c>
      <c r="D412" s="29" t="s">
        <v>26</v>
      </c>
      <c r="E412" s="80">
        <v>2</v>
      </c>
      <c r="F412" s="80" t="s">
        <v>32</v>
      </c>
      <c r="G412" s="80" t="s">
        <v>33</v>
      </c>
      <c r="H412" s="80" t="s">
        <v>54</v>
      </c>
      <c r="I412" s="26">
        <v>43307</v>
      </c>
      <c r="J412" s="80">
        <v>26</v>
      </c>
      <c r="K412" s="80">
        <v>7</v>
      </c>
      <c r="L412" s="80">
        <v>2018</v>
      </c>
      <c r="M412" s="27">
        <f t="shared" si="12"/>
        <v>43307</v>
      </c>
      <c r="N412" s="80" t="s">
        <v>9317</v>
      </c>
      <c r="O412" s="80" t="s">
        <v>9933</v>
      </c>
      <c r="P412" s="80">
        <v>17</v>
      </c>
      <c r="Q412" s="81" t="s">
        <v>9932</v>
      </c>
      <c r="R412" s="80" t="s">
        <v>99</v>
      </c>
      <c r="S412" s="80">
        <v>0</v>
      </c>
      <c r="T412" s="80" t="s">
        <v>100</v>
      </c>
      <c r="U412" s="80" t="s">
        <v>101</v>
      </c>
      <c r="V412" s="80" t="s">
        <v>102</v>
      </c>
      <c r="W412" s="80" t="s">
        <v>8848</v>
      </c>
      <c r="X412" s="80" t="s">
        <v>104</v>
      </c>
      <c r="Y412" s="80">
        <v>2</v>
      </c>
      <c r="Z412" s="79" t="str">
        <f t="shared" si="13"/>
        <v>SSS2</v>
      </c>
    </row>
    <row r="413" spans="1:26" ht="22.9" hidden="1" customHeight="1">
      <c r="A413" s="80" t="s">
        <v>38</v>
      </c>
      <c r="B413" s="80" t="s">
        <v>9</v>
      </c>
      <c r="C413" s="80" t="s">
        <v>10</v>
      </c>
      <c r="D413" s="29" t="s">
        <v>26</v>
      </c>
      <c r="E413" s="80">
        <v>2</v>
      </c>
      <c r="F413" s="80" t="s">
        <v>32</v>
      </c>
      <c r="G413" s="80" t="s">
        <v>33</v>
      </c>
      <c r="H413" s="80" t="s">
        <v>54</v>
      </c>
      <c r="I413" s="26">
        <v>43307</v>
      </c>
      <c r="J413" s="80">
        <v>26</v>
      </c>
      <c r="K413" s="80">
        <v>7</v>
      </c>
      <c r="L413" s="80">
        <v>2018</v>
      </c>
      <c r="M413" s="27">
        <f t="shared" si="12"/>
        <v>43307</v>
      </c>
      <c r="N413" s="80" t="s">
        <v>9931</v>
      </c>
      <c r="O413" s="80" t="s">
        <v>9930</v>
      </c>
      <c r="P413" s="80">
        <v>19</v>
      </c>
      <c r="Q413" s="81" t="s">
        <v>9929</v>
      </c>
      <c r="R413" s="80" t="s">
        <v>99</v>
      </c>
      <c r="S413" s="80">
        <v>0</v>
      </c>
      <c r="T413" s="80" t="s">
        <v>106</v>
      </c>
      <c r="U413" s="80" t="s">
        <v>101</v>
      </c>
      <c r="V413" s="80" t="s">
        <v>102</v>
      </c>
      <c r="W413" s="80" t="s">
        <v>103</v>
      </c>
      <c r="X413" s="80" t="s">
        <v>6077</v>
      </c>
      <c r="Z413" s="79" t="str">
        <f t="shared" si="13"/>
        <v>HIGHER</v>
      </c>
    </row>
    <row r="414" spans="1:26" ht="22.9" hidden="1" customHeight="1">
      <c r="A414" s="80" t="s">
        <v>38</v>
      </c>
      <c r="B414" s="80" t="s">
        <v>9</v>
      </c>
      <c r="C414" s="80" t="s">
        <v>10</v>
      </c>
      <c r="D414" s="29" t="s">
        <v>26</v>
      </c>
      <c r="E414" s="80">
        <v>2</v>
      </c>
      <c r="F414" s="80" t="s">
        <v>32</v>
      </c>
      <c r="G414" s="80" t="s">
        <v>33</v>
      </c>
      <c r="H414" s="80" t="s">
        <v>54</v>
      </c>
      <c r="I414" s="26">
        <v>43308</v>
      </c>
      <c r="J414" s="80">
        <v>27</v>
      </c>
      <c r="K414" s="80">
        <v>7</v>
      </c>
      <c r="L414" s="80">
        <v>2018</v>
      </c>
      <c r="M414" s="27">
        <f t="shared" si="12"/>
        <v>43308</v>
      </c>
      <c r="N414" s="80" t="s">
        <v>9928</v>
      </c>
      <c r="O414" s="80" t="s">
        <v>9927</v>
      </c>
      <c r="P414" s="80">
        <v>19</v>
      </c>
      <c r="Q414" s="81" t="s">
        <v>9926</v>
      </c>
      <c r="R414" s="80" t="s">
        <v>99</v>
      </c>
      <c r="S414" s="80">
        <v>0</v>
      </c>
      <c r="T414" s="80" t="s">
        <v>100</v>
      </c>
      <c r="U414" s="80" t="s">
        <v>101</v>
      </c>
      <c r="V414" s="80" t="s">
        <v>102</v>
      </c>
      <c r="W414" s="80" t="s">
        <v>8848</v>
      </c>
      <c r="X414" s="80" t="s">
        <v>6077</v>
      </c>
      <c r="Z414" s="79" t="str">
        <f t="shared" si="13"/>
        <v>HIGHER</v>
      </c>
    </row>
    <row r="415" spans="1:26" ht="22.9" hidden="1" customHeight="1">
      <c r="A415" s="80" t="s">
        <v>38</v>
      </c>
      <c r="B415" s="80" t="s">
        <v>9</v>
      </c>
      <c r="C415" s="80" t="s">
        <v>10</v>
      </c>
      <c r="D415" s="29" t="s">
        <v>26</v>
      </c>
      <c r="E415" s="80">
        <v>2</v>
      </c>
      <c r="F415" s="80" t="s">
        <v>32</v>
      </c>
      <c r="G415" s="80" t="s">
        <v>33</v>
      </c>
      <c r="H415" s="80" t="s">
        <v>54</v>
      </c>
      <c r="I415" s="26">
        <v>43308</v>
      </c>
      <c r="J415" s="80">
        <v>27</v>
      </c>
      <c r="K415" s="80">
        <v>7</v>
      </c>
      <c r="L415" s="80">
        <v>2018</v>
      </c>
      <c r="M415" s="27">
        <f t="shared" si="12"/>
        <v>43308</v>
      </c>
      <c r="N415" s="80" t="s">
        <v>9925</v>
      </c>
      <c r="O415" s="80" t="s">
        <v>9924</v>
      </c>
      <c r="P415" s="80">
        <v>18</v>
      </c>
      <c r="Q415" s="81" t="s">
        <v>9923</v>
      </c>
      <c r="R415" s="80" t="s">
        <v>99</v>
      </c>
      <c r="S415" s="80">
        <v>0</v>
      </c>
      <c r="T415" s="80" t="s">
        <v>100</v>
      </c>
      <c r="U415" s="80" t="s">
        <v>101</v>
      </c>
      <c r="V415" s="80" t="s">
        <v>102</v>
      </c>
      <c r="W415" s="80" t="s">
        <v>8848</v>
      </c>
      <c r="X415" s="80" t="s">
        <v>104</v>
      </c>
      <c r="Y415" s="80">
        <v>3</v>
      </c>
      <c r="Z415" s="79" t="str">
        <f t="shared" si="13"/>
        <v>SSS3</v>
      </c>
    </row>
    <row r="416" spans="1:26" ht="22.9" hidden="1" customHeight="1">
      <c r="A416" s="80" t="s">
        <v>38</v>
      </c>
      <c r="B416" s="80" t="s">
        <v>9</v>
      </c>
      <c r="C416" s="80" t="s">
        <v>10</v>
      </c>
      <c r="D416" s="29" t="s">
        <v>26</v>
      </c>
      <c r="E416" s="80">
        <v>2</v>
      </c>
      <c r="F416" s="80" t="s">
        <v>32</v>
      </c>
      <c r="G416" s="80" t="s">
        <v>33</v>
      </c>
      <c r="H416" s="80" t="s">
        <v>54</v>
      </c>
      <c r="I416" s="26">
        <v>43308</v>
      </c>
      <c r="J416" s="80">
        <v>27</v>
      </c>
      <c r="K416" s="80">
        <v>7</v>
      </c>
      <c r="L416" s="80">
        <v>2018</v>
      </c>
      <c r="M416" s="27">
        <f t="shared" si="12"/>
        <v>43308</v>
      </c>
      <c r="N416" s="80" t="s">
        <v>9922</v>
      </c>
      <c r="O416" s="80" t="s">
        <v>9921</v>
      </c>
      <c r="P416" s="80">
        <v>17</v>
      </c>
      <c r="Q416" s="81" t="s">
        <v>9920</v>
      </c>
      <c r="R416" s="80" t="s">
        <v>99</v>
      </c>
      <c r="S416" s="80">
        <v>0</v>
      </c>
      <c r="T416" s="80" t="s">
        <v>100</v>
      </c>
      <c r="U416" s="80" t="s">
        <v>101</v>
      </c>
      <c r="V416" s="80" t="s">
        <v>102</v>
      </c>
      <c r="W416" s="80" t="s">
        <v>103</v>
      </c>
      <c r="X416" s="80" t="s">
        <v>104</v>
      </c>
      <c r="Y416" s="80">
        <v>2</v>
      </c>
      <c r="Z416" s="79" t="str">
        <f t="shared" si="13"/>
        <v>SSS2</v>
      </c>
    </row>
    <row r="417" spans="1:26" ht="22.9" hidden="1" customHeight="1">
      <c r="A417" s="80" t="s">
        <v>38</v>
      </c>
      <c r="B417" s="80" t="s">
        <v>9</v>
      </c>
      <c r="C417" s="80" t="s">
        <v>10</v>
      </c>
      <c r="D417" s="29" t="s">
        <v>26</v>
      </c>
      <c r="E417" s="80">
        <v>2</v>
      </c>
      <c r="F417" s="80" t="s">
        <v>32</v>
      </c>
      <c r="G417" s="80" t="s">
        <v>33</v>
      </c>
      <c r="H417" s="80" t="s">
        <v>54</v>
      </c>
      <c r="I417" s="26">
        <v>43308</v>
      </c>
      <c r="J417" s="80">
        <v>27</v>
      </c>
      <c r="K417" s="80">
        <v>7</v>
      </c>
      <c r="L417" s="80">
        <v>2018</v>
      </c>
      <c r="M417" s="27">
        <f t="shared" si="12"/>
        <v>43308</v>
      </c>
      <c r="N417" s="80" t="s">
        <v>9919</v>
      </c>
      <c r="O417" s="80" t="s">
        <v>9918</v>
      </c>
      <c r="P417" s="80">
        <v>18</v>
      </c>
      <c r="Q417" s="80" t="s">
        <v>105</v>
      </c>
      <c r="R417" s="80" t="s">
        <v>99</v>
      </c>
      <c r="S417" s="80">
        <v>0</v>
      </c>
      <c r="T417" s="80" t="s">
        <v>100</v>
      </c>
      <c r="U417" s="80" t="s">
        <v>101</v>
      </c>
      <c r="V417" s="80" t="s">
        <v>102</v>
      </c>
      <c r="W417" s="80" t="s">
        <v>8848</v>
      </c>
      <c r="X417" s="80" t="s">
        <v>104</v>
      </c>
      <c r="Y417" s="80">
        <v>3</v>
      </c>
      <c r="Z417" s="79" t="str">
        <f t="shared" si="13"/>
        <v>SSS3</v>
      </c>
    </row>
    <row r="418" spans="1:26" ht="22.9" hidden="1" customHeight="1">
      <c r="A418" s="80" t="s">
        <v>38</v>
      </c>
      <c r="B418" s="80" t="s">
        <v>9</v>
      </c>
      <c r="C418" s="80" t="s">
        <v>10</v>
      </c>
      <c r="D418" s="29" t="s">
        <v>26</v>
      </c>
      <c r="E418" s="80">
        <v>2</v>
      </c>
      <c r="F418" s="80" t="s">
        <v>32</v>
      </c>
      <c r="G418" s="80" t="s">
        <v>33</v>
      </c>
      <c r="H418" s="80" t="s">
        <v>54</v>
      </c>
      <c r="I418" s="26">
        <v>43308</v>
      </c>
      <c r="J418" s="80">
        <v>27</v>
      </c>
      <c r="K418" s="80">
        <v>7</v>
      </c>
      <c r="L418" s="80">
        <v>2018</v>
      </c>
      <c r="M418" s="27">
        <f t="shared" si="12"/>
        <v>43308</v>
      </c>
      <c r="N418" s="80" t="s">
        <v>9917</v>
      </c>
      <c r="O418" s="80" t="s">
        <v>9916</v>
      </c>
      <c r="P418" s="80">
        <v>17</v>
      </c>
      <c r="Q418" s="81" t="s">
        <v>9915</v>
      </c>
      <c r="R418" s="80" t="s">
        <v>99</v>
      </c>
      <c r="S418" s="80">
        <v>0</v>
      </c>
      <c r="T418" s="80" t="s">
        <v>100</v>
      </c>
      <c r="U418" s="80" t="s">
        <v>101</v>
      </c>
      <c r="V418" s="80" t="s">
        <v>102</v>
      </c>
      <c r="W418" s="80" t="s">
        <v>8848</v>
      </c>
      <c r="X418" s="80" t="s">
        <v>6077</v>
      </c>
      <c r="Z418" s="79" t="str">
        <f t="shared" si="13"/>
        <v>HIGHER</v>
      </c>
    </row>
    <row r="419" spans="1:26" ht="22.9" hidden="1" customHeight="1">
      <c r="A419" s="80" t="s">
        <v>38</v>
      </c>
      <c r="B419" s="80" t="s">
        <v>9</v>
      </c>
      <c r="C419" s="80" t="s">
        <v>10</v>
      </c>
      <c r="D419" s="29" t="s">
        <v>26</v>
      </c>
      <c r="E419" s="80">
        <v>2</v>
      </c>
      <c r="F419" s="80" t="s">
        <v>32</v>
      </c>
      <c r="G419" s="80" t="s">
        <v>33</v>
      </c>
      <c r="H419" s="80" t="s">
        <v>54</v>
      </c>
      <c r="I419" s="26">
        <v>43308</v>
      </c>
      <c r="J419" s="80">
        <v>27</v>
      </c>
      <c r="K419" s="80">
        <v>7</v>
      </c>
      <c r="L419" s="80">
        <v>2018</v>
      </c>
      <c r="M419" s="27">
        <f t="shared" si="12"/>
        <v>43308</v>
      </c>
      <c r="N419" s="80" t="s">
        <v>9914</v>
      </c>
      <c r="O419" s="80" t="s">
        <v>9913</v>
      </c>
      <c r="P419" s="80">
        <v>19</v>
      </c>
      <c r="Q419" s="80" t="s">
        <v>105</v>
      </c>
      <c r="R419" s="80" t="s">
        <v>121</v>
      </c>
      <c r="S419" s="80">
        <v>1</v>
      </c>
      <c r="T419" s="80" t="s">
        <v>100</v>
      </c>
      <c r="U419" s="80" t="s">
        <v>101</v>
      </c>
      <c r="V419" s="80" t="s">
        <v>102</v>
      </c>
      <c r="W419" s="80" t="s">
        <v>8848</v>
      </c>
      <c r="X419" s="80" t="s">
        <v>6077</v>
      </c>
      <c r="Z419" s="79" t="str">
        <f t="shared" si="13"/>
        <v>HIGHER</v>
      </c>
    </row>
    <row r="420" spans="1:26" ht="22.9" hidden="1" customHeight="1">
      <c r="A420" s="80" t="s">
        <v>38</v>
      </c>
      <c r="B420" s="80" t="s">
        <v>9</v>
      </c>
      <c r="C420" s="80" t="s">
        <v>10</v>
      </c>
      <c r="D420" s="29" t="s">
        <v>26</v>
      </c>
      <c r="E420" s="80">
        <v>2</v>
      </c>
      <c r="F420" s="80" t="s">
        <v>32</v>
      </c>
      <c r="G420" s="80" t="s">
        <v>33</v>
      </c>
      <c r="H420" s="80" t="s">
        <v>54</v>
      </c>
      <c r="I420" s="26">
        <v>43309</v>
      </c>
      <c r="J420" s="80">
        <v>28</v>
      </c>
      <c r="K420" s="80">
        <v>7</v>
      </c>
      <c r="L420" s="80">
        <v>2018</v>
      </c>
      <c r="M420" s="27">
        <f t="shared" si="12"/>
        <v>43309</v>
      </c>
      <c r="N420" s="80" t="s">
        <v>9912</v>
      </c>
      <c r="O420" s="80" t="s">
        <v>9911</v>
      </c>
      <c r="P420" s="80">
        <v>16</v>
      </c>
      <c r="Q420" s="80" t="s">
        <v>105</v>
      </c>
      <c r="R420" s="80" t="s">
        <v>99</v>
      </c>
      <c r="S420" s="80">
        <v>0</v>
      </c>
      <c r="T420" s="80" t="s">
        <v>100</v>
      </c>
      <c r="U420" s="80" t="s">
        <v>101</v>
      </c>
      <c r="V420" s="80" t="s">
        <v>111</v>
      </c>
      <c r="W420" s="80" t="s">
        <v>8848</v>
      </c>
      <c r="X420" s="80" t="s">
        <v>104</v>
      </c>
      <c r="Y420" s="80">
        <v>2</v>
      </c>
      <c r="Z420" s="79" t="str">
        <f t="shared" si="13"/>
        <v>SSS2</v>
      </c>
    </row>
    <row r="421" spans="1:26" ht="22.9" hidden="1" customHeight="1">
      <c r="A421" s="80" t="s">
        <v>38</v>
      </c>
      <c r="B421" s="80" t="s">
        <v>9</v>
      </c>
      <c r="C421" s="80" t="s">
        <v>10</v>
      </c>
      <c r="D421" s="29" t="s">
        <v>26</v>
      </c>
      <c r="E421" s="80">
        <v>2</v>
      </c>
      <c r="F421" s="80" t="s">
        <v>32</v>
      </c>
      <c r="G421" s="80" t="s">
        <v>33</v>
      </c>
      <c r="H421" s="80" t="s">
        <v>54</v>
      </c>
      <c r="I421" s="26">
        <v>43309</v>
      </c>
      <c r="J421" s="80">
        <v>28</v>
      </c>
      <c r="K421" s="80">
        <v>7</v>
      </c>
      <c r="L421" s="80">
        <v>2018</v>
      </c>
      <c r="M421" s="27">
        <f t="shared" si="12"/>
        <v>43309</v>
      </c>
      <c r="N421" s="80" t="s">
        <v>9910</v>
      </c>
      <c r="O421" s="80" t="s">
        <v>9909</v>
      </c>
      <c r="P421" s="80">
        <v>18</v>
      </c>
      <c r="Q421" s="80" t="s">
        <v>105</v>
      </c>
      <c r="R421" s="80" t="s">
        <v>121</v>
      </c>
      <c r="S421" s="80">
        <v>1</v>
      </c>
      <c r="T421" s="80" t="s">
        <v>100</v>
      </c>
      <c r="U421" s="80" t="s">
        <v>101</v>
      </c>
      <c r="V421" s="80" t="s">
        <v>111</v>
      </c>
      <c r="W421" s="80" t="s">
        <v>8848</v>
      </c>
      <c r="X421" s="80" t="s">
        <v>104</v>
      </c>
      <c r="Y421" s="80">
        <v>3</v>
      </c>
      <c r="Z421" s="79" t="str">
        <f t="shared" si="13"/>
        <v>SSS3</v>
      </c>
    </row>
    <row r="422" spans="1:26" ht="22.9" hidden="1" customHeight="1">
      <c r="A422" s="80" t="s">
        <v>38</v>
      </c>
      <c r="B422" s="80" t="s">
        <v>9</v>
      </c>
      <c r="C422" s="80" t="s">
        <v>10</v>
      </c>
      <c r="D422" s="29" t="s">
        <v>26</v>
      </c>
      <c r="E422" s="80">
        <v>2</v>
      </c>
      <c r="F422" s="80" t="s">
        <v>32</v>
      </c>
      <c r="G422" s="80" t="s">
        <v>33</v>
      </c>
      <c r="H422" s="80" t="s">
        <v>54</v>
      </c>
      <c r="I422" s="26">
        <v>43309</v>
      </c>
      <c r="J422" s="80">
        <v>28</v>
      </c>
      <c r="K422" s="80">
        <v>7</v>
      </c>
      <c r="L422" s="80">
        <v>2018</v>
      </c>
      <c r="M422" s="27">
        <f t="shared" si="12"/>
        <v>43309</v>
      </c>
      <c r="N422" s="80" t="s">
        <v>9908</v>
      </c>
      <c r="O422" s="80" t="s">
        <v>9907</v>
      </c>
      <c r="P422" s="80">
        <v>19</v>
      </c>
      <c r="Q422" s="80" t="s">
        <v>105</v>
      </c>
      <c r="R422" s="80" t="s">
        <v>99</v>
      </c>
      <c r="S422" s="80">
        <v>0</v>
      </c>
      <c r="T422" s="80" t="s">
        <v>100</v>
      </c>
      <c r="U422" s="80" t="s">
        <v>101</v>
      </c>
      <c r="V422" s="80" t="s">
        <v>111</v>
      </c>
      <c r="W422" s="80" t="s">
        <v>8848</v>
      </c>
      <c r="X422" s="80" t="s">
        <v>104</v>
      </c>
      <c r="Y422" s="80">
        <v>3</v>
      </c>
      <c r="Z422" s="79" t="str">
        <f t="shared" si="13"/>
        <v>SSS3</v>
      </c>
    </row>
    <row r="423" spans="1:26" ht="22.9" hidden="1" customHeight="1">
      <c r="A423" s="80" t="s">
        <v>38</v>
      </c>
      <c r="B423" s="80" t="s">
        <v>9</v>
      </c>
      <c r="C423" s="80" t="s">
        <v>10</v>
      </c>
      <c r="D423" s="29" t="s">
        <v>26</v>
      </c>
      <c r="E423" s="80">
        <v>2</v>
      </c>
      <c r="F423" s="80" t="s">
        <v>32</v>
      </c>
      <c r="G423" s="80" t="s">
        <v>33</v>
      </c>
      <c r="H423" s="80" t="s">
        <v>54</v>
      </c>
      <c r="I423" s="26">
        <v>43309</v>
      </c>
      <c r="J423" s="80">
        <v>28</v>
      </c>
      <c r="K423" s="80">
        <v>7</v>
      </c>
      <c r="L423" s="80">
        <v>2018</v>
      </c>
      <c r="M423" s="27">
        <f t="shared" si="12"/>
        <v>43309</v>
      </c>
      <c r="N423" s="80" t="s">
        <v>9906</v>
      </c>
      <c r="O423" s="80" t="s">
        <v>9905</v>
      </c>
      <c r="P423" s="80">
        <v>19</v>
      </c>
      <c r="Q423" s="80" t="s">
        <v>105</v>
      </c>
      <c r="R423" s="80" t="s">
        <v>99</v>
      </c>
      <c r="S423" s="80">
        <v>0</v>
      </c>
      <c r="T423" s="80" t="s">
        <v>100</v>
      </c>
      <c r="U423" s="80" t="s">
        <v>101</v>
      </c>
      <c r="V423" s="80" t="s">
        <v>111</v>
      </c>
      <c r="W423" s="80" t="s">
        <v>8848</v>
      </c>
      <c r="X423" s="80" t="s">
        <v>6077</v>
      </c>
      <c r="Z423" s="79" t="str">
        <f t="shared" si="13"/>
        <v>HIGHER</v>
      </c>
    </row>
    <row r="424" spans="1:26" ht="22.9" hidden="1" customHeight="1">
      <c r="A424" s="80" t="s">
        <v>38</v>
      </c>
      <c r="B424" s="80" t="s">
        <v>9</v>
      </c>
      <c r="C424" s="80" t="s">
        <v>10</v>
      </c>
      <c r="D424" s="29" t="s">
        <v>26</v>
      </c>
      <c r="E424" s="80">
        <v>2</v>
      </c>
      <c r="F424" s="80" t="s">
        <v>32</v>
      </c>
      <c r="G424" s="80" t="s">
        <v>33</v>
      </c>
      <c r="H424" s="80" t="s">
        <v>54</v>
      </c>
      <c r="I424" s="26">
        <v>43309</v>
      </c>
      <c r="J424" s="80">
        <v>28</v>
      </c>
      <c r="K424" s="80">
        <v>7</v>
      </c>
      <c r="L424" s="80">
        <v>2018</v>
      </c>
      <c r="M424" s="27">
        <f t="shared" si="12"/>
        <v>43309</v>
      </c>
      <c r="N424" s="80" t="s">
        <v>9904</v>
      </c>
      <c r="O424" s="80" t="s">
        <v>9903</v>
      </c>
      <c r="P424" s="80">
        <v>18</v>
      </c>
      <c r="Q424" s="80" t="s">
        <v>105</v>
      </c>
      <c r="R424" s="80" t="s">
        <v>99</v>
      </c>
      <c r="S424" s="80">
        <v>0</v>
      </c>
      <c r="T424" s="80" t="s">
        <v>100</v>
      </c>
      <c r="U424" s="80" t="s">
        <v>101</v>
      </c>
      <c r="V424" s="80" t="s">
        <v>111</v>
      </c>
      <c r="W424" s="80" t="s">
        <v>103</v>
      </c>
      <c r="X424" s="80" t="s">
        <v>6077</v>
      </c>
      <c r="Z424" s="79" t="str">
        <f t="shared" si="13"/>
        <v>HIGHER</v>
      </c>
    </row>
    <row r="425" spans="1:26" ht="22.9" hidden="1" customHeight="1">
      <c r="A425" s="80" t="s">
        <v>38</v>
      </c>
      <c r="B425" s="80" t="s">
        <v>9</v>
      </c>
      <c r="C425" s="80" t="s">
        <v>10</v>
      </c>
      <c r="D425" s="29" t="s">
        <v>26</v>
      </c>
      <c r="E425" s="80">
        <v>2</v>
      </c>
      <c r="F425" s="80" t="s">
        <v>32</v>
      </c>
      <c r="G425" s="80" t="s">
        <v>33</v>
      </c>
      <c r="H425" s="80" t="s">
        <v>54</v>
      </c>
      <c r="I425" s="26">
        <v>43309</v>
      </c>
      <c r="J425" s="80">
        <v>28</v>
      </c>
      <c r="K425" s="80">
        <v>7</v>
      </c>
      <c r="L425" s="80">
        <v>2018</v>
      </c>
      <c r="M425" s="27">
        <f t="shared" si="12"/>
        <v>43309</v>
      </c>
      <c r="N425" s="80" t="s">
        <v>9902</v>
      </c>
      <c r="O425" s="80" t="s">
        <v>9901</v>
      </c>
      <c r="P425" s="80">
        <v>18</v>
      </c>
      <c r="Q425" s="80" t="s">
        <v>105</v>
      </c>
      <c r="R425" s="80" t="s">
        <v>99</v>
      </c>
      <c r="S425" s="80">
        <v>0</v>
      </c>
      <c r="T425" s="80" t="s">
        <v>100</v>
      </c>
      <c r="U425" s="80" t="s">
        <v>101</v>
      </c>
      <c r="V425" s="80" t="s">
        <v>111</v>
      </c>
      <c r="W425" s="80" t="s">
        <v>8848</v>
      </c>
      <c r="X425" s="80" t="s">
        <v>6077</v>
      </c>
      <c r="Z425" s="79" t="str">
        <f t="shared" si="13"/>
        <v>HIGHER</v>
      </c>
    </row>
    <row r="426" spans="1:26" ht="22.9" hidden="1" customHeight="1">
      <c r="A426" s="80" t="s">
        <v>38</v>
      </c>
      <c r="B426" s="80" t="s">
        <v>9</v>
      </c>
      <c r="C426" s="80" t="s">
        <v>10</v>
      </c>
      <c r="D426" s="29" t="s">
        <v>26</v>
      </c>
      <c r="E426" s="80">
        <v>2</v>
      </c>
      <c r="F426" s="80" t="s">
        <v>32</v>
      </c>
      <c r="G426" s="80" t="s">
        <v>33</v>
      </c>
      <c r="H426" s="80" t="s">
        <v>54</v>
      </c>
      <c r="I426" s="26">
        <v>43309</v>
      </c>
      <c r="J426" s="80">
        <v>28</v>
      </c>
      <c r="K426" s="80">
        <v>7</v>
      </c>
      <c r="L426" s="80">
        <v>2018</v>
      </c>
      <c r="M426" s="27">
        <f t="shared" si="12"/>
        <v>43309</v>
      </c>
      <c r="N426" s="80" t="s">
        <v>9900</v>
      </c>
      <c r="O426" s="80" t="s">
        <v>9899</v>
      </c>
      <c r="P426" s="80">
        <v>17</v>
      </c>
      <c r="Q426" s="80" t="s">
        <v>105</v>
      </c>
      <c r="R426" s="80" t="s">
        <v>99</v>
      </c>
      <c r="S426" s="80">
        <v>0</v>
      </c>
      <c r="T426" s="80" t="s">
        <v>100</v>
      </c>
      <c r="U426" s="80" t="s">
        <v>101</v>
      </c>
      <c r="V426" s="80" t="s">
        <v>111</v>
      </c>
      <c r="W426" s="80" t="s">
        <v>8848</v>
      </c>
      <c r="X426" s="80" t="s">
        <v>104</v>
      </c>
      <c r="Y426" s="80">
        <v>3</v>
      </c>
      <c r="Z426" s="79" t="str">
        <f t="shared" si="13"/>
        <v>SSS3</v>
      </c>
    </row>
    <row r="427" spans="1:26" ht="22.9" hidden="1" customHeight="1">
      <c r="A427" s="80" t="s">
        <v>38</v>
      </c>
      <c r="B427" s="80" t="s">
        <v>9</v>
      </c>
      <c r="C427" s="80" t="s">
        <v>10</v>
      </c>
      <c r="D427" s="29" t="s">
        <v>26</v>
      </c>
      <c r="E427" s="80">
        <v>2</v>
      </c>
      <c r="F427" s="80" t="s">
        <v>32</v>
      </c>
      <c r="G427" s="80" t="s">
        <v>33</v>
      </c>
      <c r="H427" s="80" t="s">
        <v>54</v>
      </c>
      <c r="I427" s="26">
        <v>43309</v>
      </c>
      <c r="J427" s="80">
        <v>28</v>
      </c>
      <c r="K427" s="80">
        <v>7</v>
      </c>
      <c r="L427" s="80">
        <v>2018</v>
      </c>
      <c r="M427" s="27">
        <f t="shared" si="12"/>
        <v>43309</v>
      </c>
      <c r="N427" s="80" t="s">
        <v>9898</v>
      </c>
      <c r="O427" s="80" t="s">
        <v>117</v>
      </c>
      <c r="P427" s="80">
        <v>18</v>
      </c>
      <c r="Q427" s="80" t="s">
        <v>105</v>
      </c>
      <c r="R427" s="80" t="s">
        <v>99</v>
      </c>
      <c r="S427" s="80">
        <v>0</v>
      </c>
      <c r="T427" s="80" t="s">
        <v>100</v>
      </c>
      <c r="U427" s="80" t="s">
        <v>101</v>
      </c>
      <c r="V427" s="80" t="s">
        <v>111</v>
      </c>
      <c r="W427" s="80" t="s">
        <v>8848</v>
      </c>
      <c r="X427" s="80" t="s">
        <v>6077</v>
      </c>
      <c r="Z427" s="79" t="str">
        <f t="shared" si="13"/>
        <v>HIGHER</v>
      </c>
    </row>
    <row r="428" spans="1:26" ht="22.9" hidden="1" customHeight="1">
      <c r="A428" s="80" t="s">
        <v>38</v>
      </c>
      <c r="B428" s="80" t="s">
        <v>9</v>
      </c>
      <c r="C428" s="80" t="s">
        <v>10</v>
      </c>
      <c r="D428" s="29" t="s">
        <v>26</v>
      </c>
      <c r="E428" s="80">
        <v>2</v>
      </c>
      <c r="F428" s="80" t="s">
        <v>32</v>
      </c>
      <c r="G428" s="80" t="s">
        <v>33</v>
      </c>
      <c r="H428" s="80" t="s">
        <v>54</v>
      </c>
      <c r="I428" s="26">
        <v>43309</v>
      </c>
      <c r="J428" s="80">
        <v>28</v>
      </c>
      <c r="K428" s="80">
        <v>7</v>
      </c>
      <c r="L428" s="80">
        <v>2018</v>
      </c>
      <c r="M428" s="27">
        <f t="shared" si="12"/>
        <v>43309</v>
      </c>
      <c r="N428" s="80" t="s">
        <v>9897</v>
      </c>
      <c r="O428" s="80" t="s">
        <v>9896</v>
      </c>
      <c r="P428" s="80">
        <v>19</v>
      </c>
      <c r="Q428" s="80" t="s">
        <v>105</v>
      </c>
      <c r="R428" s="80" t="s">
        <v>121</v>
      </c>
      <c r="S428" s="80">
        <v>2</v>
      </c>
      <c r="T428" s="80" t="s">
        <v>100</v>
      </c>
      <c r="U428" s="80" t="s">
        <v>101</v>
      </c>
      <c r="V428" s="80" t="s">
        <v>111</v>
      </c>
      <c r="W428" s="80" t="s">
        <v>8848</v>
      </c>
      <c r="X428" s="80" t="s">
        <v>104</v>
      </c>
      <c r="Y428" s="80">
        <v>3</v>
      </c>
      <c r="Z428" s="79" t="str">
        <f t="shared" si="13"/>
        <v>SSS3</v>
      </c>
    </row>
    <row r="429" spans="1:26" ht="22.9" hidden="1" customHeight="1">
      <c r="A429" s="80" t="s">
        <v>42</v>
      </c>
      <c r="B429" s="80" t="s">
        <v>9</v>
      </c>
      <c r="C429" s="80" t="s">
        <v>10</v>
      </c>
      <c r="D429" s="29" t="s">
        <v>26</v>
      </c>
      <c r="E429" s="80">
        <v>2</v>
      </c>
      <c r="F429" s="80" t="s">
        <v>27</v>
      </c>
      <c r="G429" s="80" t="s">
        <v>28</v>
      </c>
      <c r="H429" s="80" t="s">
        <v>54</v>
      </c>
      <c r="I429" s="26">
        <v>43313</v>
      </c>
      <c r="J429" s="80">
        <v>1</v>
      </c>
      <c r="K429" s="80">
        <v>8</v>
      </c>
      <c r="L429" s="80">
        <v>2018</v>
      </c>
      <c r="M429" s="27">
        <f t="shared" si="12"/>
        <v>43313</v>
      </c>
      <c r="N429" s="80" t="s">
        <v>9895</v>
      </c>
      <c r="O429" s="80" t="s">
        <v>9894</v>
      </c>
      <c r="P429" s="80">
        <v>18</v>
      </c>
      <c r="Q429" s="80" t="s">
        <v>105</v>
      </c>
      <c r="R429" s="80" t="s">
        <v>99</v>
      </c>
      <c r="S429" s="80">
        <v>0</v>
      </c>
      <c r="T429" s="80" t="s">
        <v>100</v>
      </c>
      <c r="U429" s="80" t="s">
        <v>101</v>
      </c>
      <c r="V429" s="80" t="s">
        <v>102</v>
      </c>
      <c r="W429" s="80" t="s">
        <v>8848</v>
      </c>
      <c r="X429" s="80" t="s">
        <v>6077</v>
      </c>
      <c r="Z429" s="79" t="str">
        <f t="shared" si="13"/>
        <v>HIGHER</v>
      </c>
    </row>
    <row r="430" spans="1:26" ht="22.9" hidden="1" customHeight="1">
      <c r="A430" s="80" t="s">
        <v>42</v>
      </c>
      <c r="B430" s="80" t="s">
        <v>9</v>
      </c>
      <c r="C430" s="80" t="s">
        <v>10</v>
      </c>
      <c r="D430" s="29" t="s">
        <v>26</v>
      </c>
      <c r="E430" s="80">
        <v>2</v>
      </c>
      <c r="F430" s="80" t="s">
        <v>27</v>
      </c>
      <c r="G430" s="80" t="s">
        <v>28</v>
      </c>
      <c r="H430" s="80" t="s">
        <v>54</v>
      </c>
      <c r="I430" s="26">
        <v>43313</v>
      </c>
      <c r="J430" s="80">
        <v>1</v>
      </c>
      <c r="K430" s="80">
        <v>8</v>
      </c>
      <c r="L430" s="80">
        <v>2018</v>
      </c>
      <c r="M430" s="27">
        <f t="shared" si="12"/>
        <v>43313</v>
      </c>
      <c r="N430" s="80" t="s">
        <v>9893</v>
      </c>
      <c r="O430" s="80" t="s">
        <v>9892</v>
      </c>
      <c r="P430" s="80">
        <v>19</v>
      </c>
      <c r="Q430" s="80" t="s">
        <v>105</v>
      </c>
      <c r="R430" s="80" t="s">
        <v>99</v>
      </c>
      <c r="S430" s="80">
        <v>0</v>
      </c>
      <c r="T430" s="80" t="s">
        <v>100</v>
      </c>
      <c r="U430" s="80" t="s">
        <v>101</v>
      </c>
      <c r="V430" s="80" t="s">
        <v>102</v>
      </c>
      <c r="W430" s="80" t="s">
        <v>8848</v>
      </c>
      <c r="X430" s="80" t="s">
        <v>6077</v>
      </c>
      <c r="Z430" s="79" t="str">
        <f t="shared" si="13"/>
        <v>HIGHER</v>
      </c>
    </row>
    <row r="431" spans="1:26" ht="22.9" hidden="1" customHeight="1">
      <c r="A431" s="80" t="s">
        <v>42</v>
      </c>
      <c r="B431" s="80" t="s">
        <v>9</v>
      </c>
      <c r="C431" s="80" t="s">
        <v>10</v>
      </c>
      <c r="D431" s="29" t="s">
        <v>26</v>
      </c>
      <c r="E431" s="80">
        <v>2</v>
      </c>
      <c r="F431" s="80" t="s">
        <v>27</v>
      </c>
      <c r="G431" s="80" t="s">
        <v>28</v>
      </c>
      <c r="H431" s="80" t="s">
        <v>54</v>
      </c>
      <c r="I431" s="26">
        <v>43313</v>
      </c>
      <c r="J431" s="80">
        <v>1</v>
      </c>
      <c r="K431" s="80">
        <v>8</v>
      </c>
      <c r="L431" s="80">
        <v>2018</v>
      </c>
      <c r="M431" s="27">
        <f t="shared" si="12"/>
        <v>43313</v>
      </c>
      <c r="N431" s="80" t="s">
        <v>9891</v>
      </c>
      <c r="O431" s="80" t="s">
        <v>9890</v>
      </c>
      <c r="P431" s="80">
        <v>17</v>
      </c>
      <c r="Q431" s="80" t="s">
        <v>105</v>
      </c>
      <c r="R431" s="80" t="s">
        <v>99</v>
      </c>
      <c r="S431" s="80">
        <v>0</v>
      </c>
      <c r="T431" s="80" t="s">
        <v>100</v>
      </c>
      <c r="U431" s="80" t="s">
        <v>101</v>
      </c>
      <c r="V431" s="80" t="s">
        <v>102</v>
      </c>
      <c r="W431" s="80" t="s">
        <v>8848</v>
      </c>
      <c r="X431" s="80" t="s">
        <v>104</v>
      </c>
      <c r="Y431" s="80">
        <v>3</v>
      </c>
      <c r="Z431" s="79" t="str">
        <f t="shared" si="13"/>
        <v>SSS3</v>
      </c>
    </row>
    <row r="432" spans="1:26" ht="22.9" hidden="1" customHeight="1">
      <c r="A432" s="80" t="s">
        <v>42</v>
      </c>
      <c r="B432" s="80" t="s">
        <v>9</v>
      </c>
      <c r="C432" s="80" t="s">
        <v>10</v>
      </c>
      <c r="D432" s="29" t="s">
        <v>26</v>
      </c>
      <c r="E432" s="80">
        <v>2</v>
      </c>
      <c r="F432" s="80" t="s">
        <v>27</v>
      </c>
      <c r="G432" s="80" t="s">
        <v>28</v>
      </c>
      <c r="H432" s="80" t="s">
        <v>54</v>
      </c>
      <c r="I432" s="26">
        <v>43314</v>
      </c>
      <c r="J432" s="80">
        <v>2</v>
      </c>
      <c r="K432" s="80">
        <v>8</v>
      </c>
      <c r="L432" s="80">
        <v>2018</v>
      </c>
      <c r="M432" s="27">
        <f t="shared" si="12"/>
        <v>43314</v>
      </c>
      <c r="N432" s="80" t="s">
        <v>9889</v>
      </c>
      <c r="O432" s="80" t="s">
        <v>9888</v>
      </c>
      <c r="P432" s="80">
        <v>18</v>
      </c>
      <c r="Q432" s="80" t="s">
        <v>105</v>
      </c>
      <c r="R432" s="80" t="s">
        <v>99</v>
      </c>
      <c r="S432" s="80">
        <v>0</v>
      </c>
      <c r="T432" s="80" t="s">
        <v>100</v>
      </c>
      <c r="U432" s="80" t="s">
        <v>101</v>
      </c>
      <c r="V432" s="80" t="s">
        <v>102</v>
      </c>
      <c r="W432" s="80" t="s">
        <v>8848</v>
      </c>
      <c r="X432" s="80" t="s">
        <v>6077</v>
      </c>
      <c r="Z432" s="79" t="str">
        <f t="shared" si="13"/>
        <v>HIGHER</v>
      </c>
    </row>
    <row r="433" spans="1:26" ht="22.9" hidden="1" customHeight="1">
      <c r="A433" s="80" t="s">
        <v>42</v>
      </c>
      <c r="B433" s="80" t="s">
        <v>9</v>
      </c>
      <c r="C433" s="80" t="s">
        <v>10</v>
      </c>
      <c r="D433" s="29" t="s">
        <v>26</v>
      </c>
      <c r="E433" s="80">
        <v>2</v>
      </c>
      <c r="F433" s="80" t="s">
        <v>27</v>
      </c>
      <c r="G433" s="80" t="s">
        <v>28</v>
      </c>
      <c r="H433" s="80" t="s">
        <v>54</v>
      </c>
      <c r="I433" s="26">
        <v>43314</v>
      </c>
      <c r="J433" s="80">
        <v>2</v>
      </c>
      <c r="K433" s="80">
        <v>8</v>
      </c>
      <c r="L433" s="80">
        <v>2018</v>
      </c>
      <c r="M433" s="27">
        <f t="shared" si="12"/>
        <v>43314</v>
      </c>
      <c r="N433" s="80" t="s">
        <v>9887</v>
      </c>
      <c r="O433" s="80" t="s">
        <v>5731</v>
      </c>
      <c r="P433" s="80">
        <v>18</v>
      </c>
      <c r="Q433" s="80" t="s">
        <v>105</v>
      </c>
      <c r="R433" s="80" t="s">
        <v>99</v>
      </c>
      <c r="S433" s="80">
        <v>0</v>
      </c>
      <c r="T433" s="80" t="s">
        <v>100</v>
      </c>
      <c r="U433" s="80" t="s">
        <v>101</v>
      </c>
      <c r="V433" s="80" t="s">
        <v>102</v>
      </c>
      <c r="W433" s="80" t="s">
        <v>8848</v>
      </c>
      <c r="X433" s="80" t="s">
        <v>104</v>
      </c>
      <c r="Y433" s="80">
        <v>3</v>
      </c>
      <c r="Z433" s="79" t="str">
        <f t="shared" si="13"/>
        <v>SSS3</v>
      </c>
    </row>
    <row r="434" spans="1:26" ht="22.9" hidden="1" customHeight="1">
      <c r="A434" s="80" t="s">
        <v>42</v>
      </c>
      <c r="B434" s="80" t="s">
        <v>9</v>
      </c>
      <c r="C434" s="80" t="s">
        <v>10</v>
      </c>
      <c r="D434" s="29" t="s">
        <v>26</v>
      </c>
      <c r="E434" s="80">
        <v>2</v>
      </c>
      <c r="F434" s="80" t="s">
        <v>27</v>
      </c>
      <c r="G434" s="80" t="s">
        <v>28</v>
      </c>
      <c r="H434" s="80" t="s">
        <v>54</v>
      </c>
      <c r="I434" s="26">
        <v>43314</v>
      </c>
      <c r="J434" s="80">
        <v>2</v>
      </c>
      <c r="K434" s="80">
        <v>8</v>
      </c>
      <c r="L434" s="80">
        <v>2018</v>
      </c>
      <c r="M434" s="27">
        <f t="shared" si="12"/>
        <v>43314</v>
      </c>
      <c r="N434" s="80" t="s">
        <v>9886</v>
      </c>
      <c r="O434" s="80" t="s">
        <v>9885</v>
      </c>
      <c r="P434" s="80">
        <v>18</v>
      </c>
      <c r="Q434" s="80" t="s">
        <v>105</v>
      </c>
      <c r="R434" s="80" t="s">
        <v>99</v>
      </c>
      <c r="S434" s="80">
        <v>0</v>
      </c>
      <c r="T434" s="80" t="s">
        <v>100</v>
      </c>
      <c r="U434" s="80" t="s">
        <v>101</v>
      </c>
      <c r="V434" s="80" t="s">
        <v>102</v>
      </c>
      <c r="W434" s="80" t="s">
        <v>8848</v>
      </c>
      <c r="X434" s="80" t="s">
        <v>6077</v>
      </c>
      <c r="Z434" s="79" t="str">
        <f t="shared" si="13"/>
        <v>HIGHER</v>
      </c>
    </row>
    <row r="435" spans="1:26" ht="22.9" hidden="1" customHeight="1">
      <c r="A435" s="80" t="s">
        <v>42</v>
      </c>
      <c r="B435" s="80" t="s">
        <v>9</v>
      </c>
      <c r="C435" s="80" t="s">
        <v>10</v>
      </c>
      <c r="D435" s="29" t="s">
        <v>26</v>
      </c>
      <c r="E435" s="80">
        <v>2</v>
      </c>
      <c r="F435" s="80" t="s">
        <v>27</v>
      </c>
      <c r="G435" s="80" t="s">
        <v>28</v>
      </c>
      <c r="H435" s="80" t="s">
        <v>54</v>
      </c>
      <c r="I435" s="26">
        <v>43314</v>
      </c>
      <c r="J435" s="80">
        <v>2</v>
      </c>
      <c r="K435" s="80">
        <v>8</v>
      </c>
      <c r="L435" s="80">
        <v>2018</v>
      </c>
      <c r="M435" s="27">
        <f t="shared" si="12"/>
        <v>43314</v>
      </c>
      <c r="N435" s="80" t="s">
        <v>9884</v>
      </c>
      <c r="O435" s="80" t="s">
        <v>9883</v>
      </c>
      <c r="P435" s="80">
        <v>19</v>
      </c>
      <c r="Q435" s="80" t="s">
        <v>105</v>
      </c>
      <c r="R435" s="80" t="s">
        <v>99</v>
      </c>
      <c r="S435" s="80">
        <v>0</v>
      </c>
      <c r="T435" s="80" t="s">
        <v>100</v>
      </c>
      <c r="U435" s="80" t="s">
        <v>101</v>
      </c>
      <c r="V435" s="80" t="s">
        <v>102</v>
      </c>
      <c r="W435" s="80" t="s">
        <v>8848</v>
      </c>
      <c r="X435" s="80" t="s">
        <v>6077</v>
      </c>
      <c r="Z435" s="79" t="str">
        <f t="shared" si="13"/>
        <v>HIGHER</v>
      </c>
    </row>
    <row r="436" spans="1:26" ht="22.9" hidden="1" customHeight="1">
      <c r="A436" s="80" t="s">
        <v>42</v>
      </c>
      <c r="B436" s="80" t="s">
        <v>9</v>
      </c>
      <c r="C436" s="80" t="s">
        <v>10</v>
      </c>
      <c r="D436" s="29" t="s">
        <v>26</v>
      </c>
      <c r="E436" s="80">
        <v>2</v>
      </c>
      <c r="F436" s="80" t="s">
        <v>27</v>
      </c>
      <c r="G436" s="80" t="s">
        <v>28</v>
      </c>
      <c r="H436" s="80" t="s">
        <v>54</v>
      </c>
      <c r="I436" s="26">
        <v>43314</v>
      </c>
      <c r="J436" s="80">
        <v>2</v>
      </c>
      <c r="K436" s="80">
        <v>8</v>
      </c>
      <c r="L436" s="80">
        <v>2018</v>
      </c>
      <c r="M436" s="27">
        <f t="shared" si="12"/>
        <v>43314</v>
      </c>
      <c r="N436" s="80" t="s">
        <v>9882</v>
      </c>
      <c r="O436" s="80" t="s">
        <v>9881</v>
      </c>
      <c r="P436" s="80">
        <v>19</v>
      </c>
      <c r="Q436" s="80" t="s">
        <v>105</v>
      </c>
      <c r="R436" s="80" t="s">
        <v>99</v>
      </c>
      <c r="S436" s="80">
        <v>0</v>
      </c>
      <c r="T436" s="80" t="s">
        <v>100</v>
      </c>
      <c r="U436" s="80" t="s">
        <v>101</v>
      </c>
      <c r="V436" s="80" t="s">
        <v>102</v>
      </c>
      <c r="W436" s="80" t="s">
        <v>8848</v>
      </c>
      <c r="X436" s="80" t="s">
        <v>6077</v>
      </c>
      <c r="Z436" s="79" t="str">
        <f t="shared" si="13"/>
        <v>HIGHER</v>
      </c>
    </row>
    <row r="437" spans="1:26" ht="22.9" hidden="1" customHeight="1">
      <c r="A437" s="80" t="s">
        <v>42</v>
      </c>
      <c r="B437" s="80" t="s">
        <v>9</v>
      </c>
      <c r="C437" s="80" t="s">
        <v>10</v>
      </c>
      <c r="D437" s="29" t="s">
        <v>26</v>
      </c>
      <c r="E437" s="80">
        <v>2</v>
      </c>
      <c r="F437" s="80" t="s">
        <v>27</v>
      </c>
      <c r="G437" s="80" t="s">
        <v>28</v>
      </c>
      <c r="H437" s="80" t="s">
        <v>54</v>
      </c>
      <c r="I437" s="26">
        <v>43315</v>
      </c>
      <c r="J437" s="80">
        <v>3</v>
      </c>
      <c r="K437" s="80">
        <v>8</v>
      </c>
      <c r="L437" s="80">
        <v>2018</v>
      </c>
      <c r="M437" s="27">
        <f t="shared" si="12"/>
        <v>43315</v>
      </c>
      <c r="N437" s="80" t="s">
        <v>9880</v>
      </c>
      <c r="O437" s="80" t="s">
        <v>9879</v>
      </c>
      <c r="P437" s="80">
        <v>19</v>
      </c>
      <c r="Q437" s="80" t="s">
        <v>105</v>
      </c>
      <c r="R437" s="80" t="s">
        <v>99</v>
      </c>
      <c r="S437" s="80">
        <v>0</v>
      </c>
      <c r="T437" s="80" t="s">
        <v>100</v>
      </c>
      <c r="U437" s="80" t="s">
        <v>101</v>
      </c>
      <c r="V437" s="80" t="s">
        <v>102</v>
      </c>
      <c r="W437" s="80" t="s">
        <v>8848</v>
      </c>
      <c r="X437" s="80" t="s">
        <v>6077</v>
      </c>
      <c r="Z437" s="79" t="str">
        <f t="shared" si="13"/>
        <v>HIGHER</v>
      </c>
    </row>
    <row r="438" spans="1:26" ht="22.9" hidden="1" customHeight="1">
      <c r="A438" s="80" t="s">
        <v>42</v>
      </c>
      <c r="B438" s="80" t="s">
        <v>9</v>
      </c>
      <c r="C438" s="80" t="s">
        <v>10</v>
      </c>
      <c r="D438" s="29" t="s">
        <v>26</v>
      </c>
      <c r="E438" s="80">
        <v>2</v>
      </c>
      <c r="F438" s="80" t="s">
        <v>27</v>
      </c>
      <c r="G438" s="80" t="s">
        <v>28</v>
      </c>
      <c r="H438" s="80" t="s">
        <v>54</v>
      </c>
      <c r="I438" s="26">
        <v>43315</v>
      </c>
      <c r="J438" s="80">
        <v>3</v>
      </c>
      <c r="K438" s="80">
        <v>8</v>
      </c>
      <c r="L438" s="80">
        <v>2018</v>
      </c>
      <c r="M438" s="27">
        <f t="shared" si="12"/>
        <v>43315</v>
      </c>
      <c r="N438" s="80" t="s">
        <v>9878</v>
      </c>
      <c r="O438" s="80" t="s">
        <v>9877</v>
      </c>
      <c r="P438" s="80">
        <v>18</v>
      </c>
      <c r="Q438" s="80" t="s">
        <v>105</v>
      </c>
      <c r="R438" s="80" t="s">
        <v>99</v>
      </c>
      <c r="S438" s="80">
        <v>0</v>
      </c>
      <c r="T438" s="80" t="s">
        <v>100</v>
      </c>
      <c r="U438" s="80" t="s">
        <v>101</v>
      </c>
      <c r="V438" s="80" t="s">
        <v>102</v>
      </c>
      <c r="W438" s="80" t="s">
        <v>103</v>
      </c>
      <c r="X438" s="80" t="s">
        <v>104</v>
      </c>
      <c r="Y438" s="80">
        <v>3</v>
      </c>
      <c r="Z438" s="79" t="str">
        <f t="shared" si="13"/>
        <v>SSS3</v>
      </c>
    </row>
    <row r="439" spans="1:26" ht="22.9" hidden="1" customHeight="1">
      <c r="A439" s="80" t="s">
        <v>42</v>
      </c>
      <c r="B439" s="80" t="s">
        <v>9</v>
      </c>
      <c r="C439" s="80" t="s">
        <v>10</v>
      </c>
      <c r="D439" s="29" t="s">
        <v>26</v>
      </c>
      <c r="E439" s="80">
        <v>2</v>
      </c>
      <c r="F439" s="80" t="s">
        <v>27</v>
      </c>
      <c r="G439" s="80" t="s">
        <v>28</v>
      </c>
      <c r="H439" s="80" t="s">
        <v>54</v>
      </c>
      <c r="I439" s="26">
        <v>43316</v>
      </c>
      <c r="J439" s="80">
        <v>4</v>
      </c>
      <c r="K439" s="80">
        <v>8</v>
      </c>
      <c r="L439" s="80">
        <v>2018</v>
      </c>
      <c r="M439" s="27">
        <f t="shared" si="12"/>
        <v>43316</v>
      </c>
      <c r="N439" s="80" t="s">
        <v>9876</v>
      </c>
      <c r="O439" s="80" t="s">
        <v>5694</v>
      </c>
      <c r="P439" s="80">
        <v>18</v>
      </c>
      <c r="Q439" s="80" t="s">
        <v>105</v>
      </c>
      <c r="R439" s="80" t="s">
        <v>99</v>
      </c>
      <c r="S439" s="80">
        <v>0</v>
      </c>
      <c r="T439" s="80" t="s">
        <v>100</v>
      </c>
      <c r="U439" s="80" t="s">
        <v>101</v>
      </c>
      <c r="V439" s="80" t="s">
        <v>111</v>
      </c>
      <c r="W439" s="80" t="s">
        <v>103</v>
      </c>
      <c r="X439" s="80" t="s">
        <v>104</v>
      </c>
      <c r="Y439" s="80">
        <v>3</v>
      </c>
      <c r="Z439" s="79" t="str">
        <f t="shared" si="13"/>
        <v>SSS3</v>
      </c>
    </row>
    <row r="440" spans="1:26" ht="22.9" hidden="1" customHeight="1">
      <c r="A440" s="80" t="s">
        <v>42</v>
      </c>
      <c r="B440" s="80" t="s">
        <v>9</v>
      </c>
      <c r="C440" s="80" t="s">
        <v>10</v>
      </c>
      <c r="D440" s="29" t="s">
        <v>26</v>
      </c>
      <c r="E440" s="80">
        <v>2</v>
      </c>
      <c r="F440" s="80" t="s">
        <v>27</v>
      </c>
      <c r="G440" s="80" t="s">
        <v>28</v>
      </c>
      <c r="H440" s="80" t="s">
        <v>54</v>
      </c>
      <c r="I440" s="26">
        <v>43316</v>
      </c>
      <c r="J440" s="80">
        <v>4</v>
      </c>
      <c r="K440" s="80">
        <v>8</v>
      </c>
      <c r="L440" s="80">
        <v>2018</v>
      </c>
      <c r="M440" s="27">
        <f t="shared" si="12"/>
        <v>43316</v>
      </c>
      <c r="N440" s="80" t="s">
        <v>9875</v>
      </c>
      <c r="O440" s="80" t="s">
        <v>9874</v>
      </c>
      <c r="P440" s="80">
        <v>19</v>
      </c>
      <c r="Q440" s="80" t="s">
        <v>105</v>
      </c>
      <c r="R440" s="80" t="s">
        <v>99</v>
      </c>
      <c r="S440" s="80">
        <v>0</v>
      </c>
      <c r="T440" s="80" t="s">
        <v>100</v>
      </c>
      <c r="U440" s="80" t="s">
        <v>101</v>
      </c>
      <c r="V440" s="80" t="s">
        <v>111</v>
      </c>
      <c r="W440" s="80" t="s">
        <v>8848</v>
      </c>
      <c r="X440" s="80" t="s">
        <v>6077</v>
      </c>
      <c r="Z440" s="79" t="str">
        <f t="shared" si="13"/>
        <v>HIGHER</v>
      </c>
    </row>
    <row r="441" spans="1:26" ht="22.9" hidden="1" customHeight="1">
      <c r="A441" s="80" t="s">
        <v>42</v>
      </c>
      <c r="B441" s="80" t="s">
        <v>9</v>
      </c>
      <c r="C441" s="80" t="s">
        <v>10</v>
      </c>
      <c r="D441" s="29" t="s">
        <v>26</v>
      </c>
      <c r="E441" s="80">
        <v>2</v>
      </c>
      <c r="F441" s="80" t="s">
        <v>27</v>
      </c>
      <c r="G441" s="80" t="s">
        <v>28</v>
      </c>
      <c r="H441" s="80" t="s">
        <v>54</v>
      </c>
      <c r="I441" s="26">
        <v>43316</v>
      </c>
      <c r="J441" s="80">
        <v>4</v>
      </c>
      <c r="K441" s="80">
        <v>8</v>
      </c>
      <c r="L441" s="80">
        <v>2018</v>
      </c>
      <c r="M441" s="27">
        <f t="shared" si="12"/>
        <v>43316</v>
      </c>
      <c r="N441" s="80" t="s">
        <v>9873</v>
      </c>
      <c r="O441" s="80" t="s">
        <v>9872</v>
      </c>
      <c r="P441" s="80">
        <v>19</v>
      </c>
      <c r="Q441" s="80" t="s">
        <v>105</v>
      </c>
      <c r="R441" s="80" t="s">
        <v>99</v>
      </c>
      <c r="S441" s="80">
        <v>0</v>
      </c>
      <c r="T441" s="80" t="s">
        <v>100</v>
      </c>
      <c r="U441" s="80" t="s">
        <v>101</v>
      </c>
      <c r="V441" s="80" t="s">
        <v>111</v>
      </c>
      <c r="W441" s="80" t="s">
        <v>8848</v>
      </c>
      <c r="X441" s="80" t="s">
        <v>6077</v>
      </c>
      <c r="Z441" s="79" t="str">
        <f t="shared" si="13"/>
        <v>HIGHER</v>
      </c>
    </row>
    <row r="442" spans="1:26" ht="22.9" hidden="1" customHeight="1">
      <c r="A442" s="80" t="s">
        <v>42</v>
      </c>
      <c r="B442" s="80" t="s">
        <v>9</v>
      </c>
      <c r="C442" s="80" t="s">
        <v>10</v>
      </c>
      <c r="D442" s="29" t="s">
        <v>26</v>
      </c>
      <c r="E442" s="80">
        <v>2</v>
      </c>
      <c r="F442" s="80" t="s">
        <v>27</v>
      </c>
      <c r="G442" s="80" t="s">
        <v>28</v>
      </c>
      <c r="H442" s="80" t="s">
        <v>54</v>
      </c>
      <c r="I442" s="26">
        <v>43316</v>
      </c>
      <c r="J442" s="80">
        <v>4</v>
      </c>
      <c r="K442" s="80">
        <v>8</v>
      </c>
      <c r="L442" s="80">
        <v>2018</v>
      </c>
      <c r="M442" s="27">
        <f t="shared" si="12"/>
        <v>43316</v>
      </c>
      <c r="N442" s="80" t="s">
        <v>9871</v>
      </c>
      <c r="O442" s="80" t="s">
        <v>9870</v>
      </c>
      <c r="P442" s="80">
        <v>19</v>
      </c>
      <c r="Q442" s="80" t="s">
        <v>105</v>
      </c>
      <c r="R442" s="80" t="s">
        <v>99</v>
      </c>
      <c r="S442" s="80">
        <v>0</v>
      </c>
      <c r="T442" s="80" t="s">
        <v>100</v>
      </c>
      <c r="U442" s="80" t="s">
        <v>101</v>
      </c>
      <c r="V442" s="80" t="s">
        <v>111</v>
      </c>
      <c r="W442" s="80" t="s">
        <v>8848</v>
      </c>
      <c r="X442" s="80" t="s">
        <v>6077</v>
      </c>
      <c r="Z442" s="79" t="str">
        <f t="shared" si="13"/>
        <v>HIGHER</v>
      </c>
    </row>
    <row r="443" spans="1:26" ht="22.9" hidden="1" customHeight="1">
      <c r="A443" s="80" t="s">
        <v>42</v>
      </c>
      <c r="B443" s="80" t="s">
        <v>9</v>
      </c>
      <c r="C443" s="80" t="s">
        <v>10</v>
      </c>
      <c r="D443" s="29" t="s">
        <v>26</v>
      </c>
      <c r="E443" s="80">
        <v>2</v>
      </c>
      <c r="F443" s="80" t="s">
        <v>27</v>
      </c>
      <c r="G443" s="80" t="s">
        <v>28</v>
      </c>
      <c r="H443" s="80" t="s">
        <v>54</v>
      </c>
      <c r="I443" s="26">
        <v>43316</v>
      </c>
      <c r="J443" s="80">
        <v>4</v>
      </c>
      <c r="K443" s="80">
        <v>8</v>
      </c>
      <c r="L443" s="80">
        <v>2018</v>
      </c>
      <c r="M443" s="27">
        <f t="shared" si="12"/>
        <v>43316</v>
      </c>
      <c r="N443" s="80" t="s">
        <v>9869</v>
      </c>
      <c r="O443" s="80" t="s">
        <v>9868</v>
      </c>
      <c r="P443" s="80">
        <v>19</v>
      </c>
      <c r="Q443" s="80" t="s">
        <v>105</v>
      </c>
      <c r="R443" s="80" t="s">
        <v>99</v>
      </c>
      <c r="S443" s="80">
        <v>0</v>
      </c>
      <c r="T443" s="80" t="s">
        <v>100</v>
      </c>
      <c r="U443" s="80" t="s">
        <v>101</v>
      </c>
      <c r="V443" s="80" t="s">
        <v>111</v>
      </c>
      <c r="W443" s="80" t="s">
        <v>8848</v>
      </c>
      <c r="X443" s="80" t="s">
        <v>104</v>
      </c>
      <c r="Y443" s="80">
        <v>3</v>
      </c>
      <c r="Z443" s="79" t="str">
        <f t="shared" si="13"/>
        <v>SSS3</v>
      </c>
    </row>
    <row r="444" spans="1:26" ht="22.9" hidden="1" customHeight="1">
      <c r="A444" s="80" t="s">
        <v>42</v>
      </c>
      <c r="B444" s="80" t="s">
        <v>9</v>
      </c>
      <c r="C444" s="80" t="s">
        <v>10</v>
      </c>
      <c r="D444" s="29" t="s">
        <v>26</v>
      </c>
      <c r="E444" s="80">
        <v>2</v>
      </c>
      <c r="F444" s="80" t="s">
        <v>27</v>
      </c>
      <c r="G444" s="80" t="s">
        <v>28</v>
      </c>
      <c r="H444" s="80" t="s">
        <v>54</v>
      </c>
      <c r="I444" s="26">
        <v>43316</v>
      </c>
      <c r="J444" s="80">
        <v>4</v>
      </c>
      <c r="K444" s="80">
        <v>8</v>
      </c>
      <c r="L444" s="80">
        <v>2018</v>
      </c>
      <c r="M444" s="27">
        <f t="shared" si="12"/>
        <v>43316</v>
      </c>
      <c r="N444" s="80" t="s">
        <v>9867</v>
      </c>
      <c r="O444" s="80" t="s">
        <v>9866</v>
      </c>
      <c r="P444" s="80">
        <v>19</v>
      </c>
      <c r="Q444" s="80" t="s">
        <v>105</v>
      </c>
      <c r="R444" s="80" t="s">
        <v>99</v>
      </c>
      <c r="S444" s="80">
        <v>0</v>
      </c>
      <c r="T444" s="80" t="s">
        <v>100</v>
      </c>
      <c r="U444" s="80" t="s">
        <v>101</v>
      </c>
      <c r="V444" s="80" t="s">
        <v>111</v>
      </c>
      <c r="W444" s="80" t="s">
        <v>8848</v>
      </c>
      <c r="X444" s="80" t="s">
        <v>104</v>
      </c>
      <c r="Y444" s="80">
        <v>3</v>
      </c>
      <c r="Z444" s="79" t="str">
        <f t="shared" si="13"/>
        <v>SSS3</v>
      </c>
    </row>
    <row r="445" spans="1:26" ht="22.9" hidden="1" customHeight="1">
      <c r="A445" s="80" t="s">
        <v>42</v>
      </c>
      <c r="B445" s="80" t="s">
        <v>9</v>
      </c>
      <c r="C445" s="80" t="s">
        <v>10</v>
      </c>
      <c r="D445" s="29" t="s">
        <v>26</v>
      </c>
      <c r="E445" s="80">
        <v>2</v>
      </c>
      <c r="F445" s="80" t="s">
        <v>32</v>
      </c>
      <c r="G445" s="80" t="s">
        <v>33</v>
      </c>
      <c r="H445" s="80" t="s">
        <v>54</v>
      </c>
      <c r="I445" s="26">
        <v>43312</v>
      </c>
      <c r="J445" s="80">
        <v>31</v>
      </c>
      <c r="K445" s="80">
        <v>7</v>
      </c>
      <c r="L445" s="80">
        <v>2018</v>
      </c>
      <c r="M445" s="27">
        <f t="shared" si="12"/>
        <v>43312</v>
      </c>
      <c r="N445" s="80" t="s">
        <v>9865</v>
      </c>
      <c r="O445" s="80" t="s">
        <v>9864</v>
      </c>
      <c r="P445" s="80">
        <v>19</v>
      </c>
      <c r="Q445" s="80" t="s">
        <v>105</v>
      </c>
      <c r="R445" s="80" t="s">
        <v>99</v>
      </c>
      <c r="S445" s="80">
        <v>0</v>
      </c>
      <c r="T445" s="80" t="s">
        <v>100</v>
      </c>
      <c r="U445" s="80" t="s">
        <v>101</v>
      </c>
      <c r="V445" s="80" t="s">
        <v>102</v>
      </c>
      <c r="W445" s="80" t="s">
        <v>103</v>
      </c>
      <c r="X445" s="80" t="s">
        <v>104</v>
      </c>
      <c r="Y445" s="80">
        <v>3</v>
      </c>
      <c r="Z445" s="79" t="str">
        <f t="shared" si="13"/>
        <v>SSS3</v>
      </c>
    </row>
    <row r="446" spans="1:26" ht="22.9" hidden="1" customHeight="1">
      <c r="A446" s="80" t="s">
        <v>42</v>
      </c>
      <c r="B446" s="80" t="s">
        <v>9</v>
      </c>
      <c r="C446" s="80" t="s">
        <v>10</v>
      </c>
      <c r="D446" s="29" t="s">
        <v>26</v>
      </c>
      <c r="E446" s="80">
        <v>2</v>
      </c>
      <c r="F446" s="80" t="s">
        <v>32</v>
      </c>
      <c r="G446" s="80" t="s">
        <v>33</v>
      </c>
      <c r="H446" s="80" t="s">
        <v>54</v>
      </c>
      <c r="I446" s="26">
        <v>43312</v>
      </c>
      <c r="J446" s="80">
        <v>31</v>
      </c>
      <c r="K446" s="80">
        <v>7</v>
      </c>
      <c r="L446" s="80">
        <v>2018</v>
      </c>
      <c r="M446" s="27">
        <f t="shared" si="12"/>
        <v>43312</v>
      </c>
      <c r="N446" s="80" t="s">
        <v>9863</v>
      </c>
      <c r="O446" s="80" t="s">
        <v>126</v>
      </c>
      <c r="P446" s="80">
        <v>18</v>
      </c>
      <c r="Q446" s="80" t="s">
        <v>105</v>
      </c>
      <c r="R446" s="80" t="s">
        <v>99</v>
      </c>
      <c r="S446" s="80">
        <v>0</v>
      </c>
      <c r="T446" s="80" t="s">
        <v>113</v>
      </c>
      <c r="U446" s="80" t="s">
        <v>8996</v>
      </c>
      <c r="V446" s="80" t="s">
        <v>102</v>
      </c>
      <c r="W446" s="80" t="s">
        <v>107</v>
      </c>
      <c r="X446" s="80" t="s">
        <v>104</v>
      </c>
      <c r="Y446" s="80">
        <v>3</v>
      </c>
      <c r="Z446" s="79" t="str">
        <f t="shared" si="13"/>
        <v>SSS3</v>
      </c>
    </row>
    <row r="447" spans="1:26" ht="22.9" hidden="1" customHeight="1">
      <c r="A447" s="80" t="s">
        <v>42</v>
      </c>
      <c r="B447" s="80" t="s">
        <v>9</v>
      </c>
      <c r="C447" s="80" t="s">
        <v>10</v>
      </c>
      <c r="D447" s="29" t="s">
        <v>26</v>
      </c>
      <c r="E447" s="80">
        <v>2</v>
      </c>
      <c r="F447" s="80" t="s">
        <v>32</v>
      </c>
      <c r="G447" s="80" t="s">
        <v>33</v>
      </c>
      <c r="H447" s="80" t="s">
        <v>54</v>
      </c>
      <c r="I447" s="26">
        <v>43312</v>
      </c>
      <c r="J447" s="80">
        <v>31</v>
      </c>
      <c r="K447" s="80">
        <v>7</v>
      </c>
      <c r="L447" s="80">
        <v>2018</v>
      </c>
      <c r="M447" s="27">
        <f t="shared" si="12"/>
        <v>43312</v>
      </c>
      <c r="N447" s="80" t="s">
        <v>9862</v>
      </c>
      <c r="O447" s="80" t="s">
        <v>9861</v>
      </c>
      <c r="P447" s="80">
        <v>18</v>
      </c>
      <c r="Q447" s="81" t="s">
        <v>9860</v>
      </c>
      <c r="R447" s="80" t="s">
        <v>99</v>
      </c>
      <c r="S447" s="80">
        <v>0</v>
      </c>
      <c r="T447" s="80" t="s">
        <v>100</v>
      </c>
      <c r="U447" s="80" t="s">
        <v>101</v>
      </c>
      <c r="V447" s="80" t="s">
        <v>102</v>
      </c>
      <c r="W447" s="80" t="s">
        <v>8848</v>
      </c>
      <c r="X447" s="80" t="s">
        <v>6077</v>
      </c>
      <c r="Z447" s="79" t="str">
        <f t="shared" si="13"/>
        <v>HIGHER</v>
      </c>
    </row>
    <row r="448" spans="1:26" ht="22.9" hidden="1" customHeight="1">
      <c r="A448" s="80" t="s">
        <v>42</v>
      </c>
      <c r="B448" s="80" t="s">
        <v>9</v>
      </c>
      <c r="C448" s="80" t="s">
        <v>10</v>
      </c>
      <c r="D448" s="29" t="s">
        <v>26</v>
      </c>
      <c r="E448" s="80">
        <v>2</v>
      </c>
      <c r="F448" s="80" t="s">
        <v>32</v>
      </c>
      <c r="G448" s="80" t="s">
        <v>33</v>
      </c>
      <c r="H448" s="80" t="s">
        <v>54</v>
      </c>
      <c r="I448" s="26">
        <v>43313</v>
      </c>
      <c r="J448" s="80">
        <v>1</v>
      </c>
      <c r="K448" s="80">
        <v>8</v>
      </c>
      <c r="L448" s="80">
        <v>2018</v>
      </c>
      <c r="M448" s="27">
        <f t="shared" si="12"/>
        <v>43313</v>
      </c>
      <c r="N448" s="80" t="s">
        <v>9859</v>
      </c>
      <c r="O448" s="80" t="s">
        <v>9858</v>
      </c>
      <c r="P448" s="80">
        <v>19</v>
      </c>
      <c r="Q448" s="80" t="s">
        <v>105</v>
      </c>
      <c r="R448" s="80" t="s">
        <v>99</v>
      </c>
      <c r="S448" s="80">
        <v>0</v>
      </c>
      <c r="T448" s="80" t="s">
        <v>113</v>
      </c>
      <c r="U448" s="80" t="s">
        <v>8996</v>
      </c>
      <c r="V448" s="80" t="s">
        <v>102</v>
      </c>
      <c r="W448" s="80" t="s">
        <v>107</v>
      </c>
      <c r="X448" s="80" t="s">
        <v>6077</v>
      </c>
      <c r="Z448" s="79" t="str">
        <f t="shared" si="13"/>
        <v>HIGHER</v>
      </c>
    </row>
    <row r="449" spans="1:26" ht="22.9" hidden="1" customHeight="1">
      <c r="A449" s="80" t="s">
        <v>42</v>
      </c>
      <c r="B449" s="80" t="s">
        <v>9</v>
      </c>
      <c r="C449" s="80" t="s">
        <v>10</v>
      </c>
      <c r="D449" s="29" t="s">
        <v>26</v>
      </c>
      <c r="E449" s="80">
        <v>2</v>
      </c>
      <c r="F449" s="80" t="s">
        <v>32</v>
      </c>
      <c r="G449" s="80" t="s">
        <v>33</v>
      </c>
      <c r="H449" s="80" t="s">
        <v>54</v>
      </c>
      <c r="I449" s="26">
        <v>43316</v>
      </c>
      <c r="J449" s="80">
        <v>4</v>
      </c>
      <c r="K449" s="80">
        <v>8</v>
      </c>
      <c r="L449" s="80">
        <v>2018</v>
      </c>
      <c r="M449" s="27">
        <f t="shared" si="12"/>
        <v>43316</v>
      </c>
      <c r="N449" s="80" t="s">
        <v>9857</v>
      </c>
      <c r="O449" s="80" t="s">
        <v>9856</v>
      </c>
      <c r="P449" s="80">
        <v>18</v>
      </c>
      <c r="Q449" s="80" t="s">
        <v>105</v>
      </c>
      <c r="R449" s="80" t="s">
        <v>99</v>
      </c>
      <c r="S449" s="80">
        <v>0</v>
      </c>
      <c r="T449" s="80" t="s">
        <v>100</v>
      </c>
      <c r="U449" s="80" t="s">
        <v>101</v>
      </c>
      <c r="V449" s="80" t="s">
        <v>111</v>
      </c>
      <c r="W449" s="80" t="s">
        <v>8848</v>
      </c>
      <c r="X449" s="80" t="s">
        <v>6077</v>
      </c>
      <c r="Z449" s="79" t="str">
        <f t="shared" si="13"/>
        <v>HIGHER</v>
      </c>
    </row>
    <row r="450" spans="1:26" ht="22.9" hidden="1" customHeight="1">
      <c r="A450" s="80" t="s">
        <v>42</v>
      </c>
      <c r="B450" s="80" t="s">
        <v>9</v>
      </c>
      <c r="C450" s="80" t="s">
        <v>10</v>
      </c>
      <c r="D450" s="29" t="s">
        <v>26</v>
      </c>
      <c r="E450" s="80">
        <v>2</v>
      </c>
      <c r="F450" s="80" t="s">
        <v>32</v>
      </c>
      <c r="G450" s="80" t="s">
        <v>33</v>
      </c>
      <c r="H450" s="80" t="s">
        <v>54</v>
      </c>
      <c r="I450" s="26">
        <v>43316</v>
      </c>
      <c r="J450" s="80">
        <v>4</v>
      </c>
      <c r="K450" s="80">
        <v>8</v>
      </c>
      <c r="L450" s="80">
        <v>2018</v>
      </c>
      <c r="M450" s="27">
        <f t="shared" ref="M450:M513" si="14">DATE(L450,K450,J450)</f>
        <v>43316</v>
      </c>
      <c r="N450" s="80" t="s">
        <v>9855</v>
      </c>
      <c r="O450" s="80" t="s">
        <v>9854</v>
      </c>
      <c r="P450" s="80">
        <v>18</v>
      </c>
      <c r="Q450" s="80" t="s">
        <v>105</v>
      </c>
      <c r="R450" s="80" t="s">
        <v>99</v>
      </c>
      <c r="S450" s="80">
        <v>0</v>
      </c>
      <c r="T450" s="80" t="s">
        <v>100</v>
      </c>
      <c r="U450" s="80" t="s">
        <v>101</v>
      </c>
      <c r="V450" s="80" t="s">
        <v>111</v>
      </c>
      <c r="W450" s="80" t="s">
        <v>103</v>
      </c>
      <c r="X450" s="80" t="s">
        <v>6077</v>
      </c>
      <c r="Z450" s="79" t="str">
        <f t="shared" ref="Z450:Z513" si="15">X450&amp;Y450</f>
        <v>HIGHER</v>
      </c>
    </row>
    <row r="451" spans="1:26" ht="22.9" hidden="1" customHeight="1">
      <c r="A451" s="80" t="s">
        <v>42</v>
      </c>
      <c r="B451" s="80" t="s">
        <v>9</v>
      </c>
      <c r="C451" s="80" t="s">
        <v>10</v>
      </c>
      <c r="D451" s="29" t="s">
        <v>26</v>
      </c>
      <c r="E451" s="80">
        <v>2</v>
      </c>
      <c r="F451" s="80" t="s">
        <v>32</v>
      </c>
      <c r="G451" s="80" t="s">
        <v>33</v>
      </c>
      <c r="H451" s="80" t="s">
        <v>54</v>
      </c>
      <c r="I451" s="26">
        <v>43316</v>
      </c>
      <c r="J451" s="80">
        <v>4</v>
      </c>
      <c r="K451" s="80">
        <v>8</v>
      </c>
      <c r="L451" s="80">
        <v>2018</v>
      </c>
      <c r="M451" s="27">
        <f t="shared" si="14"/>
        <v>43316</v>
      </c>
      <c r="N451" s="80" t="s">
        <v>9853</v>
      </c>
      <c r="O451" s="80" t="s">
        <v>9852</v>
      </c>
      <c r="P451" s="80">
        <v>19</v>
      </c>
      <c r="Q451" s="80" t="s">
        <v>105</v>
      </c>
      <c r="R451" s="80" t="s">
        <v>99</v>
      </c>
      <c r="S451" s="80">
        <v>0</v>
      </c>
      <c r="T451" s="80" t="s">
        <v>100</v>
      </c>
      <c r="U451" s="80" t="s">
        <v>101</v>
      </c>
      <c r="V451" s="80" t="s">
        <v>111</v>
      </c>
      <c r="W451" s="80" t="s">
        <v>8848</v>
      </c>
      <c r="X451" s="80" t="s">
        <v>6077</v>
      </c>
      <c r="Z451" s="79" t="str">
        <f t="shared" si="15"/>
        <v>HIGHER</v>
      </c>
    </row>
    <row r="452" spans="1:26" ht="22.9" hidden="1" customHeight="1">
      <c r="A452" s="80" t="s">
        <v>42</v>
      </c>
      <c r="B452" s="80" t="s">
        <v>9</v>
      </c>
      <c r="C452" s="80" t="s">
        <v>10</v>
      </c>
      <c r="D452" s="29" t="s">
        <v>26</v>
      </c>
      <c r="E452" s="80">
        <v>2</v>
      </c>
      <c r="F452" s="80" t="s">
        <v>32</v>
      </c>
      <c r="G452" s="80" t="s">
        <v>33</v>
      </c>
      <c r="H452" s="80" t="s">
        <v>54</v>
      </c>
      <c r="I452" s="26">
        <v>43316</v>
      </c>
      <c r="J452" s="80">
        <v>4</v>
      </c>
      <c r="K452" s="80">
        <v>8</v>
      </c>
      <c r="L452" s="80">
        <v>2018</v>
      </c>
      <c r="M452" s="27">
        <f t="shared" si="14"/>
        <v>43316</v>
      </c>
      <c r="N452" s="80" t="s">
        <v>9851</v>
      </c>
      <c r="O452" s="80" t="s">
        <v>9850</v>
      </c>
      <c r="P452" s="80">
        <v>19</v>
      </c>
      <c r="Q452" s="80" t="s">
        <v>105</v>
      </c>
      <c r="R452" s="80" t="s">
        <v>99</v>
      </c>
      <c r="S452" s="80">
        <v>0</v>
      </c>
      <c r="T452" s="80" t="s">
        <v>106</v>
      </c>
      <c r="U452" s="80" t="s">
        <v>101</v>
      </c>
      <c r="V452" s="80" t="s">
        <v>111</v>
      </c>
      <c r="W452" s="80" t="s">
        <v>107</v>
      </c>
      <c r="X452" s="80" t="s">
        <v>6077</v>
      </c>
      <c r="Z452" s="79" t="str">
        <f t="shared" si="15"/>
        <v>HIGHER</v>
      </c>
    </row>
    <row r="453" spans="1:26" ht="22.9" hidden="1" customHeight="1">
      <c r="A453" s="80" t="s">
        <v>42</v>
      </c>
      <c r="B453" s="80" t="s">
        <v>9</v>
      </c>
      <c r="C453" s="80" t="s">
        <v>10</v>
      </c>
      <c r="D453" s="29" t="s">
        <v>26</v>
      </c>
      <c r="E453" s="80">
        <v>2</v>
      </c>
      <c r="F453" s="80" t="s">
        <v>32</v>
      </c>
      <c r="G453" s="80" t="s">
        <v>33</v>
      </c>
      <c r="H453" s="80" t="s">
        <v>54</v>
      </c>
      <c r="I453" s="26">
        <v>43316</v>
      </c>
      <c r="J453" s="80">
        <v>4</v>
      </c>
      <c r="K453" s="80">
        <v>8</v>
      </c>
      <c r="L453" s="80">
        <v>2018</v>
      </c>
      <c r="M453" s="27">
        <f t="shared" si="14"/>
        <v>43316</v>
      </c>
      <c r="N453" s="80" t="s">
        <v>9849</v>
      </c>
      <c r="O453" s="80" t="s">
        <v>9848</v>
      </c>
      <c r="P453" s="80">
        <v>19</v>
      </c>
      <c r="Q453" s="80" t="s">
        <v>105</v>
      </c>
      <c r="R453" s="80" t="s">
        <v>99</v>
      </c>
      <c r="S453" s="80">
        <v>0</v>
      </c>
      <c r="T453" s="80" t="s">
        <v>106</v>
      </c>
      <c r="U453" s="80" t="s">
        <v>101</v>
      </c>
      <c r="V453" s="80" t="s">
        <v>111</v>
      </c>
      <c r="W453" s="80" t="s">
        <v>107</v>
      </c>
      <c r="X453" s="80" t="s">
        <v>104</v>
      </c>
      <c r="Y453" s="80">
        <v>2</v>
      </c>
      <c r="Z453" s="79" t="str">
        <f t="shared" si="15"/>
        <v>SSS2</v>
      </c>
    </row>
    <row r="454" spans="1:26" ht="22.9" hidden="1" customHeight="1">
      <c r="A454" s="80" t="s">
        <v>42</v>
      </c>
      <c r="B454" s="80" t="s">
        <v>9</v>
      </c>
      <c r="C454" s="80" t="s">
        <v>10</v>
      </c>
      <c r="D454" s="29" t="s">
        <v>26</v>
      </c>
      <c r="E454" s="80">
        <v>2</v>
      </c>
      <c r="F454" s="80" t="s">
        <v>32</v>
      </c>
      <c r="G454" s="80" t="s">
        <v>33</v>
      </c>
      <c r="H454" s="80" t="s">
        <v>54</v>
      </c>
      <c r="I454" s="26">
        <v>43316</v>
      </c>
      <c r="J454" s="80">
        <v>4</v>
      </c>
      <c r="K454" s="80">
        <v>8</v>
      </c>
      <c r="L454" s="80">
        <v>2018</v>
      </c>
      <c r="M454" s="27">
        <f t="shared" si="14"/>
        <v>43316</v>
      </c>
      <c r="N454" s="80" t="s">
        <v>9847</v>
      </c>
      <c r="O454" s="80" t="s">
        <v>9846</v>
      </c>
      <c r="P454" s="80">
        <v>18</v>
      </c>
      <c r="Q454" s="80" t="s">
        <v>105</v>
      </c>
      <c r="R454" s="80" t="s">
        <v>99</v>
      </c>
      <c r="S454" s="80">
        <v>0</v>
      </c>
      <c r="T454" s="80" t="s">
        <v>113</v>
      </c>
      <c r="U454" s="80" t="s">
        <v>8996</v>
      </c>
      <c r="V454" s="80" t="s">
        <v>111</v>
      </c>
      <c r="W454" s="80" t="s">
        <v>107</v>
      </c>
      <c r="X454" s="80" t="s">
        <v>104</v>
      </c>
      <c r="Y454" s="80">
        <v>3</v>
      </c>
      <c r="Z454" s="79" t="str">
        <f t="shared" si="15"/>
        <v>SSS3</v>
      </c>
    </row>
    <row r="455" spans="1:26" ht="22.9" hidden="1" customHeight="1">
      <c r="A455" s="80" t="s">
        <v>42</v>
      </c>
      <c r="B455" s="80" t="s">
        <v>9</v>
      </c>
      <c r="C455" s="80" t="s">
        <v>10</v>
      </c>
      <c r="D455" s="29" t="s">
        <v>26</v>
      </c>
      <c r="E455" s="80">
        <v>2</v>
      </c>
      <c r="F455" s="80" t="s">
        <v>32</v>
      </c>
      <c r="G455" s="80" t="s">
        <v>33</v>
      </c>
      <c r="H455" s="80" t="s">
        <v>54</v>
      </c>
      <c r="I455" s="26">
        <v>43316</v>
      </c>
      <c r="J455" s="80">
        <v>4</v>
      </c>
      <c r="K455" s="80">
        <v>8</v>
      </c>
      <c r="L455" s="80">
        <v>2018</v>
      </c>
      <c r="M455" s="27">
        <f t="shared" si="14"/>
        <v>43316</v>
      </c>
      <c r="N455" s="80" t="s">
        <v>9845</v>
      </c>
      <c r="O455" s="80" t="s">
        <v>9844</v>
      </c>
      <c r="P455" s="80">
        <v>18</v>
      </c>
      <c r="Q455" s="80" t="s">
        <v>105</v>
      </c>
      <c r="R455" s="80" t="s">
        <v>99</v>
      </c>
      <c r="S455" s="80">
        <v>0</v>
      </c>
      <c r="T455" s="80" t="s">
        <v>100</v>
      </c>
      <c r="U455" s="80" t="s">
        <v>101</v>
      </c>
      <c r="V455" s="80" t="s">
        <v>111</v>
      </c>
      <c r="W455" s="80" t="s">
        <v>8848</v>
      </c>
      <c r="X455" s="80" t="s">
        <v>6077</v>
      </c>
      <c r="Z455" s="79" t="str">
        <f t="shared" si="15"/>
        <v>HIGHER</v>
      </c>
    </row>
    <row r="456" spans="1:26" ht="22.9" hidden="1" customHeight="1">
      <c r="A456" s="80" t="s">
        <v>42</v>
      </c>
      <c r="B456" s="80" t="s">
        <v>9</v>
      </c>
      <c r="C456" s="80" t="s">
        <v>10</v>
      </c>
      <c r="D456" s="29" t="s">
        <v>26</v>
      </c>
      <c r="E456" s="80">
        <v>2</v>
      </c>
      <c r="F456" s="80" t="s">
        <v>32</v>
      </c>
      <c r="G456" s="80" t="s">
        <v>33</v>
      </c>
      <c r="H456" s="80" t="s">
        <v>54</v>
      </c>
      <c r="I456" s="26">
        <v>43316</v>
      </c>
      <c r="J456" s="80">
        <v>4</v>
      </c>
      <c r="K456" s="80">
        <v>8</v>
      </c>
      <c r="L456" s="80">
        <v>2018</v>
      </c>
      <c r="M456" s="27">
        <f t="shared" si="14"/>
        <v>43316</v>
      </c>
      <c r="N456" s="80" t="s">
        <v>9843</v>
      </c>
      <c r="O456" s="80" t="s">
        <v>9842</v>
      </c>
      <c r="P456" s="80">
        <v>19</v>
      </c>
      <c r="Q456" s="80" t="s">
        <v>105</v>
      </c>
      <c r="R456" s="80" t="s">
        <v>99</v>
      </c>
      <c r="S456" s="80">
        <v>0</v>
      </c>
      <c r="T456" s="80" t="s">
        <v>100</v>
      </c>
      <c r="U456" s="80" t="s">
        <v>101</v>
      </c>
      <c r="V456" s="80" t="s">
        <v>111</v>
      </c>
      <c r="W456" s="80" t="s">
        <v>8848</v>
      </c>
      <c r="X456" s="80" t="s">
        <v>104</v>
      </c>
      <c r="Y456" s="80">
        <v>3</v>
      </c>
      <c r="Z456" s="79" t="str">
        <f t="shared" si="15"/>
        <v>SSS3</v>
      </c>
    </row>
    <row r="457" spans="1:26" ht="22.9" hidden="1" customHeight="1">
      <c r="A457" s="80" t="s">
        <v>42</v>
      </c>
      <c r="B457" s="80" t="s">
        <v>9</v>
      </c>
      <c r="C457" s="80" t="s">
        <v>10</v>
      </c>
      <c r="D457" s="29" t="s">
        <v>26</v>
      </c>
      <c r="E457" s="80">
        <v>2</v>
      </c>
      <c r="F457" s="80" t="s">
        <v>32</v>
      </c>
      <c r="G457" s="80" t="s">
        <v>33</v>
      </c>
      <c r="H457" s="80" t="s">
        <v>54</v>
      </c>
      <c r="I457" s="26">
        <v>43316</v>
      </c>
      <c r="J457" s="80">
        <v>4</v>
      </c>
      <c r="K457" s="80">
        <v>8</v>
      </c>
      <c r="L457" s="80">
        <v>2018</v>
      </c>
      <c r="M457" s="27">
        <f t="shared" si="14"/>
        <v>43316</v>
      </c>
      <c r="N457" s="80" t="s">
        <v>9841</v>
      </c>
      <c r="O457" s="80" t="s">
        <v>9840</v>
      </c>
      <c r="P457" s="80">
        <v>15</v>
      </c>
      <c r="Q457" s="80" t="s">
        <v>105</v>
      </c>
      <c r="R457" s="80" t="s">
        <v>99</v>
      </c>
      <c r="S457" s="80">
        <v>0</v>
      </c>
      <c r="T457" s="80" t="s">
        <v>100</v>
      </c>
      <c r="U457" s="80" t="s">
        <v>101</v>
      </c>
      <c r="V457" s="80" t="s">
        <v>111</v>
      </c>
      <c r="W457" s="80" t="s">
        <v>103</v>
      </c>
      <c r="X457" s="80" t="s">
        <v>108</v>
      </c>
      <c r="Y457" s="80">
        <v>2</v>
      </c>
      <c r="Z457" s="79" t="str">
        <f t="shared" si="15"/>
        <v>JSS2</v>
      </c>
    </row>
    <row r="458" spans="1:26" ht="22.9" hidden="1" customHeight="1">
      <c r="A458" s="80" t="s">
        <v>24</v>
      </c>
      <c r="B458" s="80" t="s">
        <v>9</v>
      </c>
      <c r="C458" s="80" t="s">
        <v>10</v>
      </c>
      <c r="D458" s="29" t="s">
        <v>26</v>
      </c>
      <c r="E458" s="80">
        <v>2</v>
      </c>
      <c r="F458" s="80" t="s">
        <v>27</v>
      </c>
      <c r="G458" s="80" t="s">
        <v>28</v>
      </c>
      <c r="H458" s="80" t="s">
        <v>54</v>
      </c>
      <c r="I458" s="26">
        <v>43318</v>
      </c>
      <c r="J458" s="80">
        <v>6</v>
      </c>
      <c r="K458" s="80">
        <v>8</v>
      </c>
      <c r="L458" s="80">
        <v>2018</v>
      </c>
      <c r="M458" s="27">
        <f t="shared" si="14"/>
        <v>43318</v>
      </c>
      <c r="N458" s="80" t="s">
        <v>9839</v>
      </c>
      <c r="O458" s="80" t="s">
        <v>9838</v>
      </c>
      <c r="P458" s="80">
        <v>18</v>
      </c>
      <c r="Q458" s="80" t="s">
        <v>105</v>
      </c>
      <c r="R458" s="80" t="s">
        <v>99</v>
      </c>
      <c r="S458" s="80">
        <v>0</v>
      </c>
      <c r="T458" s="80" t="s">
        <v>100</v>
      </c>
      <c r="U458" s="80" t="s">
        <v>101</v>
      </c>
      <c r="V458" s="80" t="s">
        <v>102</v>
      </c>
      <c r="W458" s="80" t="s">
        <v>103</v>
      </c>
      <c r="X458" s="80" t="s">
        <v>104</v>
      </c>
      <c r="Y458" s="80">
        <v>3</v>
      </c>
      <c r="Z458" s="79" t="str">
        <f t="shared" si="15"/>
        <v>SSS3</v>
      </c>
    </row>
    <row r="459" spans="1:26" ht="22.9" hidden="1" customHeight="1">
      <c r="A459" s="80" t="s">
        <v>24</v>
      </c>
      <c r="B459" s="80" t="s">
        <v>9</v>
      </c>
      <c r="C459" s="80" t="s">
        <v>10</v>
      </c>
      <c r="D459" s="29" t="s">
        <v>26</v>
      </c>
      <c r="E459" s="80">
        <v>2</v>
      </c>
      <c r="F459" s="80" t="s">
        <v>27</v>
      </c>
      <c r="G459" s="80" t="s">
        <v>28</v>
      </c>
      <c r="H459" s="80" t="s">
        <v>54</v>
      </c>
      <c r="I459" s="26">
        <v>43318</v>
      </c>
      <c r="J459" s="80">
        <v>6</v>
      </c>
      <c r="K459" s="80">
        <v>8</v>
      </c>
      <c r="L459" s="80">
        <v>2018</v>
      </c>
      <c r="M459" s="27">
        <f t="shared" si="14"/>
        <v>43318</v>
      </c>
      <c r="N459" s="80" t="s">
        <v>8375</v>
      </c>
      <c r="O459" s="80" t="s">
        <v>9837</v>
      </c>
      <c r="P459" s="80">
        <v>17</v>
      </c>
      <c r="Q459" s="80" t="s">
        <v>105</v>
      </c>
      <c r="R459" s="80" t="s">
        <v>99</v>
      </c>
      <c r="S459" s="80">
        <v>0</v>
      </c>
      <c r="T459" s="80" t="s">
        <v>100</v>
      </c>
      <c r="U459" s="80" t="s">
        <v>101</v>
      </c>
      <c r="V459" s="80" t="s">
        <v>102</v>
      </c>
      <c r="W459" s="80" t="s">
        <v>8848</v>
      </c>
      <c r="X459" s="80" t="s">
        <v>104</v>
      </c>
      <c r="Y459" s="80">
        <v>3</v>
      </c>
      <c r="Z459" s="79" t="str">
        <f t="shared" si="15"/>
        <v>SSS3</v>
      </c>
    </row>
    <row r="460" spans="1:26" ht="22.9" hidden="1" customHeight="1">
      <c r="A460" s="80" t="s">
        <v>24</v>
      </c>
      <c r="B460" s="80" t="s">
        <v>9</v>
      </c>
      <c r="C460" s="80" t="s">
        <v>10</v>
      </c>
      <c r="D460" s="29" t="s">
        <v>26</v>
      </c>
      <c r="E460" s="80">
        <v>2</v>
      </c>
      <c r="F460" s="80" t="s">
        <v>27</v>
      </c>
      <c r="G460" s="80" t="s">
        <v>28</v>
      </c>
      <c r="H460" s="80" t="s">
        <v>54</v>
      </c>
      <c r="I460" s="26">
        <v>43318</v>
      </c>
      <c r="J460" s="80">
        <v>6</v>
      </c>
      <c r="K460" s="80">
        <v>8</v>
      </c>
      <c r="L460" s="80">
        <v>2018</v>
      </c>
      <c r="M460" s="27">
        <f t="shared" si="14"/>
        <v>43318</v>
      </c>
      <c r="N460" s="80" t="s">
        <v>9836</v>
      </c>
      <c r="O460" s="80" t="s">
        <v>9835</v>
      </c>
      <c r="P460" s="80">
        <v>18</v>
      </c>
      <c r="Q460" s="80" t="s">
        <v>105</v>
      </c>
      <c r="R460" s="80" t="s">
        <v>99</v>
      </c>
      <c r="S460" s="80">
        <v>0</v>
      </c>
      <c r="T460" s="80" t="s">
        <v>100</v>
      </c>
      <c r="U460" s="80" t="s">
        <v>101</v>
      </c>
      <c r="V460" s="80" t="s">
        <v>102</v>
      </c>
      <c r="W460" s="80" t="s">
        <v>103</v>
      </c>
      <c r="X460" s="80" t="s">
        <v>6077</v>
      </c>
      <c r="Z460" s="79" t="str">
        <f t="shared" si="15"/>
        <v>HIGHER</v>
      </c>
    </row>
    <row r="461" spans="1:26" ht="22.9" hidden="1" customHeight="1">
      <c r="A461" s="80" t="s">
        <v>24</v>
      </c>
      <c r="B461" s="80" t="s">
        <v>9</v>
      </c>
      <c r="C461" s="80" t="s">
        <v>10</v>
      </c>
      <c r="D461" s="29" t="s">
        <v>26</v>
      </c>
      <c r="E461" s="80">
        <v>2</v>
      </c>
      <c r="F461" s="80" t="s">
        <v>27</v>
      </c>
      <c r="G461" s="80" t="s">
        <v>28</v>
      </c>
      <c r="H461" s="80" t="s">
        <v>54</v>
      </c>
      <c r="I461" s="26">
        <v>43319</v>
      </c>
      <c r="J461" s="80">
        <v>7</v>
      </c>
      <c r="K461" s="80">
        <v>8</v>
      </c>
      <c r="L461" s="80">
        <v>2018</v>
      </c>
      <c r="M461" s="27">
        <f t="shared" si="14"/>
        <v>43319</v>
      </c>
      <c r="N461" s="80" t="s">
        <v>9834</v>
      </c>
      <c r="O461" s="80" t="s">
        <v>9833</v>
      </c>
      <c r="P461" s="80">
        <v>18</v>
      </c>
      <c r="Q461" s="80" t="s">
        <v>105</v>
      </c>
      <c r="R461" s="80" t="s">
        <v>99</v>
      </c>
      <c r="S461" s="80">
        <v>0</v>
      </c>
      <c r="T461" s="80" t="s">
        <v>106</v>
      </c>
      <c r="U461" s="80" t="s">
        <v>101</v>
      </c>
      <c r="V461" s="80" t="s">
        <v>102</v>
      </c>
      <c r="W461" s="80" t="s">
        <v>107</v>
      </c>
      <c r="X461" s="80" t="s">
        <v>6077</v>
      </c>
      <c r="Z461" s="79" t="str">
        <f t="shared" si="15"/>
        <v>HIGHER</v>
      </c>
    </row>
    <row r="462" spans="1:26" ht="22.9" hidden="1" customHeight="1">
      <c r="A462" s="80" t="s">
        <v>24</v>
      </c>
      <c r="B462" s="80" t="s">
        <v>9</v>
      </c>
      <c r="C462" s="80" t="s">
        <v>10</v>
      </c>
      <c r="D462" s="29" t="s">
        <v>26</v>
      </c>
      <c r="E462" s="80">
        <v>2</v>
      </c>
      <c r="F462" s="80" t="s">
        <v>27</v>
      </c>
      <c r="G462" s="80" t="s">
        <v>28</v>
      </c>
      <c r="H462" s="80" t="s">
        <v>54</v>
      </c>
      <c r="I462" s="26">
        <v>43319</v>
      </c>
      <c r="J462" s="80">
        <v>7</v>
      </c>
      <c r="K462" s="80">
        <v>8</v>
      </c>
      <c r="L462" s="80">
        <v>2018</v>
      </c>
      <c r="M462" s="27">
        <f t="shared" si="14"/>
        <v>43319</v>
      </c>
      <c r="N462" s="80" t="s">
        <v>9832</v>
      </c>
      <c r="O462" s="80" t="s">
        <v>127</v>
      </c>
      <c r="P462" s="80">
        <v>18</v>
      </c>
      <c r="Q462" s="80" t="s">
        <v>105</v>
      </c>
      <c r="R462" s="80" t="s">
        <v>99</v>
      </c>
      <c r="S462" s="80">
        <v>0</v>
      </c>
      <c r="T462" s="80" t="s">
        <v>100</v>
      </c>
      <c r="U462" s="80" t="s">
        <v>101</v>
      </c>
      <c r="V462" s="80" t="s">
        <v>102</v>
      </c>
      <c r="W462" s="80" t="s">
        <v>103</v>
      </c>
      <c r="X462" s="80" t="s">
        <v>6077</v>
      </c>
      <c r="Z462" s="79" t="str">
        <f t="shared" si="15"/>
        <v>HIGHER</v>
      </c>
    </row>
    <row r="463" spans="1:26" ht="22.9" hidden="1" customHeight="1">
      <c r="A463" s="80" t="s">
        <v>24</v>
      </c>
      <c r="B463" s="80" t="s">
        <v>9</v>
      </c>
      <c r="C463" s="80" t="s">
        <v>10</v>
      </c>
      <c r="D463" s="29" t="s">
        <v>26</v>
      </c>
      <c r="E463" s="80">
        <v>2</v>
      </c>
      <c r="F463" s="80" t="s">
        <v>27</v>
      </c>
      <c r="G463" s="80" t="s">
        <v>28</v>
      </c>
      <c r="H463" s="80" t="s">
        <v>54</v>
      </c>
      <c r="I463" s="26">
        <v>43319</v>
      </c>
      <c r="J463" s="80">
        <v>7</v>
      </c>
      <c r="K463" s="80">
        <v>8</v>
      </c>
      <c r="L463" s="80">
        <v>2018</v>
      </c>
      <c r="M463" s="27">
        <f t="shared" si="14"/>
        <v>43319</v>
      </c>
      <c r="N463" s="80" t="s">
        <v>9831</v>
      </c>
      <c r="O463" s="80" t="s">
        <v>9830</v>
      </c>
      <c r="P463" s="80">
        <v>17</v>
      </c>
      <c r="Q463" s="80" t="s">
        <v>105</v>
      </c>
      <c r="R463" s="80" t="s">
        <v>99</v>
      </c>
      <c r="S463" s="80">
        <v>0</v>
      </c>
      <c r="T463" s="80" t="s">
        <v>106</v>
      </c>
      <c r="U463" s="80" t="s">
        <v>101</v>
      </c>
      <c r="V463" s="80" t="s">
        <v>102</v>
      </c>
      <c r="W463" s="80" t="s">
        <v>103</v>
      </c>
      <c r="X463" s="80" t="s">
        <v>6077</v>
      </c>
      <c r="Z463" s="79" t="str">
        <f t="shared" si="15"/>
        <v>HIGHER</v>
      </c>
    </row>
    <row r="464" spans="1:26" ht="22.9" hidden="1" customHeight="1">
      <c r="A464" s="80" t="s">
        <v>24</v>
      </c>
      <c r="B464" s="80" t="s">
        <v>9</v>
      </c>
      <c r="C464" s="80" t="s">
        <v>10</v>
      </c>
      <c r="D464" s="29" t="s">
        <v>26</v>
      </c>
      <c r="E464" s="80">
        <v>2</v>
      </c>
      <c r="F464" s="80" t="s">
        <v>27</v>
      </c>
      <c r="G464" s="80" t="s">
        <v>28</v>
      </c>
      <c r="H464" s="80" t="s">
        <v>54</v>
      </c>
      <c r="I464" s="26">
        <v>43320</v>
      </c>
      <c r="J464" s="80">
        <v>8</v>
      </c>
      <c r="K464" s="80">
        <v>8</v>
      </c>
      <c r="L464" s="80">
        <v>2018</v>
      </c>
      <c r="M464" s="27">
        <f t="shared" si="14"/>
        <v>43320</v>
      </c>
      <c r="N464" s="80" t="s">
        <v>9829</v>
      </c>
      <c r="O464" s="80" t="s">
        <v>9828</v>
      </c>
      <c r="P464" s="80">
        <v>19</v>
      </c>
      <c r="Q464" s="80" t="s">
        <v>105</v>
      </c>
      <c r="R464" s="80" t="s">
        <v>99</v>
      </c>
      <c r="S464" s="80">
        <v>0</v>
      </c>
      <c r="T464" s="80" t="s">
        <v>100</v>
      </c>
      <c r="U464" s="80" t="s">
        <v>101</v>
      </c>
      <c r="V464" s="80" t="s">
        <v>102</v>
      </c>
      <c r="W464" s="80" t="s">
        <v>8848</v>
      </c>
      <c r="X464" s="80" t="s">
        <v>6077</v>
      </c>
      <c r="Z464" s="79" t="str">
        <f t="shared" si="15"/>
        <v>HIGHER</v>
      </c>
    </row>
    <row r="465" spans="1:26" ht="22.9" hidden="1" customHeight="1">
      <c r="A465" s="80" t="s">
        <v>24</v>
      </c>
      <c r="B465" s="80" t="s">
        <v>9</v>
      </c>
      <c r="C465" s="80" t="s">
        <v>10</v>
      </c>
      <c r="D465" s="29" t="s">
        <v>26</v>
      </c>
      <c r="E465" s="80">
        <v>2</v>
      </c>
      <c r="F465" s="80" t="s">
        <v>27</v>
      </c>
      <c r="G465" s="80" t="s">
        <v>28</v>
      </c>
      <c r="H465" s="80" t="s">
        <v>54</v>
      </c>
      <c r="I465" s="26">
        <v>43320</v>
      </c>
      <c r="J465" s="80">
        <v>8</v>
      </c>
      <c r="K465" s="80">
        <v>8</v>
      </c>
      <c r="L465" s="80">
        <v>2018</v>
      </c>
      <c r="M465" s="27">
        <f t="shared" si="14"/>
        <v>43320</v>
      </c>
      <c r="N465" s="80" t="s">
        <v>9827</v>
      </c>
      <c r="O465" s="80" t="s">
        <v>9826</v>
      </c>
      <c r="P465" s="80">
        <v>18</v>
      </c>
      <c r="Q465" s="80" t="s">
        <v>105</v>
      </c>
      <c r="R465" s="80" t="s">
        <v>99</v>
      </c>
      <c r="S465" s="80">
        <v>0</v>
      </c>
      <c r="T465" s="80" t="s">
        <v>100</v>
      </c>
      <c r="U465" s="80" t="s">
        <v>101</v>
      </c>
      <c r="V465" s="80" t="s">
        <v>102</v>
      </c>
      <c r="W465" s="80" t="s">
        <v>8848</v>
      </c>
      <c r="X465" s="80" t="s">
        <v>104</v>
      </c>
      <c r="Y465" s="80">
        <v>2</v>
      </c>
      <c r="Z465" s="79" t="str">
        <f t="shared" si="15"/>
        <v>SSS2</v>
      </c>
    </row>
    <row r="466" spans="1:26" ht="22.9" hidden="1" customHeight="1">
      <c r="A466" s="80" t="s">
        <v>24</v>
      </c>
      <c r="B466" s="80" t="s">
        <v>9</v>
      </c>
      <c r="C466" s="80" t="s">
        <v>10</v>
      </c>
      <c r="D466" s="29" t="s">
        <v>26</v>
      </c>
      <c r="E466" s="80">
        <v>2</v>
      </c>
      <c r="F466" s="80" t="s">
        <v>27</v>
      </c>
      <c r="G466" s="80" t="s">
        <v>28</v>
      </c>
      <c r="H466" s="80" t="s">
        <v>54</v>
      </c>
      <c r="I466" s="26">
        <v>43320</v>
      </c>
      <c r="J466" s="80">
        <v>8</v>
      </c>
      <c r="K466" s="80">
        <v>8</v>
      </c>
      <c r="L466" s="80">
        <v>2018</v>
      </c>
      <c r="M466" s="27">
        <f t="shared" si="14"/>
        <v>43320</v>
      </c>
      <c r="N466" s="80" t="s">
        <v>9825</v>
      </c>
      <c r="O466" s="80" t="s">
        <v>9824</v>
      </c>
      <c r="P466" s="80">
        <v>17</v>
      </c>
      <c r="Q466" s="80" t="s">
        <v>105</v>
      </c>
      <c r="R466" s="80" t="s">
        <v>99</v>
      </c>
      <c r="S466" s="80">
        <v>0</v>
      </c>
      <c r="T466" s="80" t="s">
        <v>100</v>
      </c>
      <c r="U466" s="80" t="s">
        <v>101</v>
      </c>
      <c r="V466" s="80" t="s">
        <v>102</v>
      </c>
      <c r="W466" s="80" t="s">
        <v>103</v>
      </c>
      <c r="X466" s="80" t="s">
        <v>104</v>
      </c>
      <c r="Y466" s="80">
        <v>3</v>
      </c>
      <c r="Z466" s="79" t="str">
        <f t="shared" si="15"/>
        <v>SSS3</v>
      </c>
    </row>
    <row r="467" spans="1:26" ht="22.9" hidden="1" customHeight="1">
      <c r="A467" s="80" t="s">
        <v>24</v>
      </c>
      <c r="B467" s="80" t="s">
        <v>9</v>
      </c>
      <c r="C467" s="80" t="s">
        <v>10</v>
      </c>
      <c r="D467" s="29" t="s">
        <v>26</v>
      </c>
      <c r="E467" s="80">
        <v>2</v>
      </c>
      <c r="F467" s="80" t="s">
        <v>27</v>
      </c>
      <c r="G467" s="80" t="s">
        <v>28</v>
      </c>
      <c r="H467" s="80" t="s">
        <v>54</v>
      </c>
      <c r="I467" s="26">
        <v>43321</v>
      </c>
      <c r="J467" s="80">
        <v>9</v>
      </c>
      <c r="K467" s="80">
        <v>8</v>
      </c>
      <c r="L467" s="80">
        <v>2018</v>
      </c>
      <c r="M467" s="27">
        <f t="shared" si="14"/>
        <v>43321</v>
      </c>
      <c r="N467" s="80" t="s">
        <v>9823</v>
      </c>
      <c r="O467" s="80" t="s">
        <v>9822</v>
      </c>
      <c r="P467" s="80">
        <v>17</v>
      </c>
      <c r="Q467" s="80" t="s">
        <v>105</v>
      </c>
      <c r="R467" s="80" t="s">
        <v>99</v>
      </c>
      <c r="S467" s="80">
        <v>0</v>
      </c>
      <c r="T467" s="80" t="s">
        <v>100</v>
      </c>
      <c r="U467" s="80" t="s">
        <v>101</v>
      </c>
      <c r="V467" s="80" t="s">
        <v>102</v>
      </c>
      <c r="W467" s="80" t="s">
        <v>103</v>
      </c>
      <c r="X467" s="80" t="s">
        <v>104</v>
      </c>
      <c r="Y467" s="80">
        <v>3</v>
      </c>
      <c r="Z467" s="79" t="str">
        <f t="shared" si="15"/>
        <v>SSS3</v>
      </c>
    </row>
    <row r="468" spans="1:26" ht="22.9" hidden="1" customHeight="1">
      <c r="A468" s="80" t="s">
        <v>24</v>
      </c>
      <c r="B468" s="80" t="s">
        <v>9</v>
      </c>
      <c r="C468" s="80" t="s">
        <v>10</v>
      </c>
      <c r="D468" s="29" t="s">
        <v>26</v>
      </c>
      <c r="E468" s="80">
        <v>2</v>
      </c>
      <c r="F468" s="80" t="s">
        <v>27</v>
      </c>
      <c r="G468" s="80" t="s">
        <v>28</v>
      </c>
      <c r="H468" s="80" t="s">
        <v>54</v>
      </c>
      <c r="I468" s="26">
        <v>43321</v>
      </c>
      <c r="J468" s="80">
        <v>9</v>
      </c>
      <c r="K468" s="80">
        <v>8</v>
      </c>
      <c r="L468" s="80">
        <v>2018</v>
      </c>
      <c r="M468" s="27">
        <f t="shared" si="14"/>
        <v>43321</v>
      </c>
      <c r="N468" s="80" t="s">
        <v>9821</v>
      </c>
      <c r="O468" s="80" t="s">
        <v>9820</v>
      </c>
      <c r="P468" s="80">
        <v>18</v>
      </c>
      <c r="Q468" s="80" t="s">
        <v>105</v>
      </c>
      <c r="R468" s="80" t="s">
        <v>99</v>
      </c>
      <c r="S468" s="80">
        <v>0</v>
      </c>
      <c r="T468" s="80" t="s">
        <v>106</v>
      </c>
      <c r="U468" s="80" t="s">
        <v>101</v>
      </c>
      <c r="V468" s="80" t="s">
        <v>102</v>
      </c>
      <c r="W468" s="80" t="s">
        <v>107</v>
      </c>
      <c r="X468" s="80" t="s">
        <v>6077</v>
      </c>
      <c r="Z468" s="79" t="str">
        <f t="shared" si="15"/>
        <v>HIGHER</v>
      </c>
    </row>
    <row r="469" spans="1:26" ht="22.9" hidden="1" customHeight="1">
      <c r="A469" s="80" t="s">
        <v>24</v>
      </c>
      <c r="B469" s="80" t="s">
        <v>9</v>
      </c>
      <c r="C469" s="80" t="s">
        <v>10</v>
      </c>
      <c r="D469" s="29" t="s">
        <v>26</v>
      </c>
      <c r="E469" s="80">
        <v>2</v>
      </c>
      <c r="F469" s="80" t="s">
        <v>27</v>
      </c>
      <c r="G469" s="80" t="s">
        <v>28</v>
      </c>
      <c r="H469" s="80" t="s">
        <v>54</v>
      </c>
      <c r="I469" s="26">
        <v>43321</v>
      </c>
      <c r="J469" s="80">
        <v>9</v>
      </c>
      <c r="K469" s="80">
        <v>8</v>
      </c>
      <c r="L469" s="80">
        <v>2018</v>
      </c>
      <c r="M469" s="27">
        <f t="shared" si="14"/>
        <v>43321</v>
      </c>
      <c r="N469" s="80" t="s">
        <v>9819</v>
      </c>
      <c r="O469" s="80" t="s">
        <v>9818</v>
      </c>
      <c r="P469" s="80">
        <v>18</v>
      </c>
      <c r="Q469" s="80" t="s">
        <v>105</v>
      </c>
      <c r="R469" s="80" t="s">
        <v>99</v>
      </c>
      <c r="S469" s="80">
        <v>0</v>
      </c>
      <c r="T469" s="80" t="s">
        <v>113</v>
      </c>
      <c r="U469" s="80" t="s">
        <v>8996</v>
      </c>
      <c r="V469" s="80" t="s">
        <v>102</v>
      </c>
      <c r="W469" s="80" t="s">
        <v>103</v>
      </c>
      <c r="X469" s="80" t="s">
        <v>104</v>
      </c>
      <c r="Y469" s="80">
        <v>3</v>
      </c>
      <c r="Z469" s="79" t="str">
        <f t="shared" si="15"/>
        <v>SSS3</v>
      </c>
    </row>
    <row r="470" spans="1:26" ht="22.9" hidden="1" customHeight="1">
      <c r="A470" s="80" t="s">
        <v>24</v>
      </c>
      <c r="B470" s="80" t="s">
        <v>9</v>
      </c>
      <c r="C470" s="80" t="s">
        <v>10</v>
      </c>
      <c r="D470" s="29" t="s">
        <v>26</v>
      </c>
      <c r="E470" s="80">
        <v>2</v>
      </c>
      <c r="F470" s="80" t="s">
        <v>27</v>
      </c>
      <c r="G470" s="80" t="s">
        <v>28</v>
      </c>
      <c r="H470" s="80" t="s">
        <v>54</v>
      </c>
      <c r="I470" s="26">
        <v>43322</v>
      </c>
      <c r="J470" s="80">
        <v>10</v>
      </c>
      <c r="K470" s="80">
        <v>8</v>
      </c>
      <c r="L470" s="80">
        <v>2018</v>
      </c>
      <c r="M470" s="27">
        <f t="shared" si="14"/>
        <v>43322</v>
      </c>
      <c r="N470" s="80" t="s">
        <v>9817</v>
      </c>
      <c r="O470" s="80" t="s">
        <v>9816</v>
      </c>
      <c r="P470" s="80">
        <v>19</v>
      </c>
      <c r="Q470" s="80" t="s">
        <v>105</v>
      </c>
      <c r="R470" s="80" t="s">
        <v>99</v>
      </c>
      <c r="S470" s="80">
        <v>0</v>
      </c>
      <c r="T470" s="80" t="s">
        <v>106</v>
      </c>
      <c r="U470" s="80" t="s">
        <v>101</v>
      </c>
      <c r="V470" s="80" t="s">
        <v>102</v>
      </c>
      <c r="W470" s="80" t="s">
        <v>103</v>
      </c>
      <c r="X470" s="80" t="s">
        <v>6077</v>
      </c>
      <c r="Z470" s="79" t="str">
        <f t="shared" si="15"/>
        <v>HIGHER</v>
      </c>
    </row>
    <row r="471" spans="1:26" ht="22.9" hidden="1" customHeight="1">
      <c r="A471" s="80" t="s">
        <v>24</v>
      </c>
      <c r="B471" s="80" t="s">
        <v>9</v>
      </c>
      <c r="C471" s="80" t="s">
        <v>10</v>
      </c>
      <c r="D471" s="29" t="s">
        <v>26</v>
      </c>
      <c r="E471" s="80">
        <v>2</v>
      </c>
      <c r="F471" s="80" t="s">
        <v>27</v>
      </c>
      <c r="G471" s="80" t="s">
        <v>28</v>
      </c>
      <c r="H471" s="80" t="s">
        <v>54</v>
      </c>
      <c r="I471" s="26">
        <v>43322</v>
      </c>
      <c r="J471" s="80">
        <v>10</v>
      </c>
      <c r="K471" s="80">
        <v>8</v>
      </c>
      <c r="L471" s="80">
        <v>2018</v>
      </c>
      <c r="M471" s="27">
        <f t="shared" si="14"/>
        <v>43322</v>
      </c>
      <c r="N471" s="80" t="s">
        <v>9815</v>
      </c>
      <c r="O471" s="80" t="s">
        <v>9814</v>
      </c>
      <c r="P471" s="80">
        <v>18</v>
      </c>
      <c r="Q471" s="80" t="s">
        <v>105</v>
      </c>
      <c r="R471" s="80" t="s">
        <v>99</v>
      </c>
      <c r="S471" s="80">
        <v>0</v>
      </c>
      <c r="T471" s="80" t="s">
        <v>113</v>
      </c>
      <c r="U471" s="80" t="s">
        <v>9813</v>
      </c>
      <c r="V471" s="80" t="s">
        <v>102</v>
      </c>
      <c r="W471" s="80" t="s">
        <v>103</v>
      </c>
      <c r="X471" s="80" t="s">
        <v>6077</v>
      </c>
      <c r="Z471" s="79" t="str">
        <f t="shared" si="15"/>
        <v>HIGHER</v>
      </c>
    </row>
    <row r="472" spans="1:26" ht="22.9" hidden="1" customHeight="1">
      <c r="A472" s="80" t="s">
        <v>24</v>
      </c>
      <c r="B472" s="80" t="s">
        <v>9</v>
      </c>
      <c r="C472" s="80" t="s">
        <v>10</v>
      </c>
      <c r="D472" s="29" t="s">
        <v>26</v>
      </c>
      <c r="E472" s="80">
        <v>2</v>
      </c>
      <c r="F472" s="80" t="s">
        <v>27</v>
      </c>
      <c r="G472" s="80" t="s">
        <v>28</v>
      </c>
      <c r="H472" s="80" t="s">
        <v>54</v>
      </c>
      <c r="I472" s="26">
        <v>43322</v>
      </c>
      <c r="J472" s="80">
        <v>10</v>
      </c>
      <c r="K472" s="80">
        <v>8</v>
      </c>
      <c r="L472" s="80">
        <v>2018</v>
      </c>
      <c r="M472" s="27">
        <f t="shared" si="14"/>
        <v>43322</v>
      </c>
      <c r="N472" s="80" t="s">
        <v>9812</v>
      </c>
      <c r="O472" s="80" t="s">
        <v>9811</v>
      </c>
      <c r="P472" s="80">
        <v>17</v>
      </c>
      <c r="Q472" s="80" t="s">
        <v>105</v>
      </c>
      <c r="R472" s="80" t="s">
        <v>99</v>
      </c>
      <c r="S472" s="80">
        <v>0</v>
      </c>
      <c r="T472" s="80" t="s">
        <v>100</v>
      </c>
      <c r="U472" s="80" t="s">
        <v>101</v>
      </c>
      <c r="V472" s="80" t="s">
        <v>102</v>
      </c>
      <c r="W472" s="80" t="s">
        <v>103</v>
      </c>
      <c r="X472" s="80" t="s">
        <v>6077</v>
      </c>
      <c r="Z472" s="79" t="str">
        <f t="shared" si="15"/>
        <v>HIGHER</v>
      </c>
    </row>
    <row r="473" spans="1:26" ht="22.9" hidden="1" customHeight="1">
      <c r="A473" s="80" t="s">
        <v>24</v>
      </c>
      <c r="B473" s="80" t="s">
        <v>9</v>
      </c>
      <c r="C473" s="80" t="s">
        <v>10</v>
      </c>
      <c r="D473" s="29" t="s">
        <v>26</v>
      </c>
      <c r="E473" s="80">
        <v>2</v>
      </c>
      <c r="F473" s="80" t="s">
        <v>27</v>
      </c>
      <c r="G473" s="80" t="s">
        <v>28</v>
      </c>
      <c r="H473" s="80" t="s">
        <v>54</v>
      </c>
      <c r="I473" s="26">
        <v>43322</v>
      </c>
      <c r="J473" s="80">
        <v>10</v>
      </c>
      <c r="K473" s="80">
        <v>8</v>
      </c>
      <c r="L473" s="80">
        <v>2018</v>
      </c>
      <c r="M473" s="27">
        <f t="shared" si="14"/>
        <v>43322</v>
      </c>
      <c r="N473" s="80" t="s">
        <v>9810</v>
      </c>
      <c r="O473" s="80" t="s">
        <v>9809</v>
      </c>
      <c r="P473" s="80">
        <v>19</v>
      </c>
      <c r="Q473" s="80" t="s">
        <v>105</v>
      </c>
      <c r="R473" s="80" t="s">
        <v>99</v>
      </c>
      <c r="S473" s="80">
        <v>0</v>
      </c>
      <c r="T473" s="80" t="s">
        <v>100</v>
      </c>
      <c r="U473" s="80" t="s">
        <v>101</v>
      </c>
      <c r="V473" s="80" t="s">
        <v>102</v>
      </c>
      <c r="W473" s="80" t="s">
        <v>103</v>
      </c>
      <c r="X473" s="80" t="s">
        <v>6077</v>
      </c>
      <c r="Z473" s="79" t="str">
        <f t="shared" si="15"/>
        <v>HIGHER</v>
      </c>
    </row>
    <row r="474" spans="1:26" ht="22.9" hidden="1" customHeight="1">
      <c r="A474" s="80" t="s">
        <v>24</v>
      </c>
      <c r="B474" s="80" t="s">
        <v>9</v>
      </c>
      <c r="C474" s="80" t="s">
        <v>10</v>
      </c>
      <c r="D474" s="29" t="s">
        <v>26</v>
      </c>
      <c r="E474" s="80">
        <v>2</v>
      </c>
      <c r="F474" s="80" t="s">
        <v>27</v>
      </c>
      <c r="G474" s="80" t="s">
        <v>28</v>
      </c>
      <c r="H474" s="80" t="s">
        <v>54</v>
      </c>
      <c r="I474" s="26">
        <v>43323</v>
      </c>
      <c r="J474" s="80">
        <v>11</v>
      </c>
      <c r="K474" s="80">
        <v>8</v>
      </c>
      <c r="L474" s="80">
        <v>2018</v>
      </c>
      <c r="M474" s="27">
        <f t="shared" si="14"/>
        <v>43323</v>
      </c>
      <c r="N474" s="80" t="s">
        <v>9808</v>
      </c>
      <c r="O474" s="80" t="s">
        <v>9807</v>
      </c>
      <c r="P474" s="80">
        <v>19</v>
      </c>
      <c r="Q474" s="80" t="s">
        <v>105</v>
      </c>
      <c r="R474" s="80" t="s">
        <v>99</v>
      </c>
      <c r="S474" s="80">
        <v>0</v>
      </c>
      <c r="T474" s="80" t="s">
        <v>100</v>
      </c>
      <c r="U474" s="80" t="s">
        <v>101</v>
      </c>
      <c r="V474" s="80" t="s">
        <v>111</v>
      </c>
      <c r="W474" s="80" t="s">
        <v>8848</v>
      </c>
      <c r="X474" s="80" t="s">
        <v>104</v>
      </c>
      <c r="Y474" s="80">
        <v>3</v>
      </c>
      <c r="Z474" s="79" t="str">
        <f t="shared" si="15"/>
        <v>SSS3</v>
      </c>
    </row>
    <row r="475" spans="1:26" ht="22.9" hidden="1" customHeight="1">
      <c r="A475" s="80" t="s">
        <v>24</v>
      </c>
      <c r="B475" s="80" t="s">
        <v>9</v>
      </c>
      <c r="C475" s="80" t="s">
        <v>10</v>
      </c>
      <c r="D475" s="29" t="s">
        <v>26</v>
      </c>
      <c r="E475" s="80">
        <v>2</v>
      </c>
      <c r="F475" s="80" t="s">
        <v>27</v>
      </c>
      <c r="G475" s="80" t="s">
        <v>28</v>
      </c>
      <c r="H475" s="80" t="s">
        <v>54</v>
      </c>
      <c r="I475" s="26">
        <v>43323</v>
      </c>
      <c r="J475" s="80">
        <v>11</v>
      </c>
      <c r="K475" s="80">
        <v>8</v>
      </c>
      <c r="L475" s="80">
        <v>2018</v>
      </c>
      <c r="M475" s="27">
        <f t="shared" si="14"/>
        <v>43323</v>
      </c>
      <c r="N475" s="80" t="s">
        <v>9806</v>
      </c>
      <c r="O475" s="80" t="s">
        <v>9805</v>
      </c>
      <c r="P475" s="80">
        <v>18</v>
      </c>
      <c r="Q475" s="80" t="s">
        <v>105</v>
      </c>
      <c r="R475" s="80" t="s">
        <v>99</v>
      </c>
      <c r="S475" s="80">
        <v>0</v>
      </c>
      <c r="T475" s="80" t="s">
        <v>100</v>
      </c>
      <c r="U475" s="80" t="s">
        <v>101</v>
      </c>
      <c r="V475" s="80" t="s">
        <v>111</v>
      </c>
      <c r="W475" s="80" t="s">
        <v>8848</v>
      </c>
      <c r="X475" s="80" t="s">
        <v>104</v>
      </c>
      <c r="Y475" s="80">
        <v>2</v>
      </c>
      <c r="Z475" s="79" t="str">
        <f t="shared" si="15"/>
        <v>SSS2</v>
      </c>
    </row>
    <row r="476" spans="1:26" ht="22.9" hidden="1" customHeight="1">
      <c r="A476" s="80" t="s">
        <v>24</v>
      </c>
      <c r="B476" s="80" t="s">
        <v>9</v>
      </c>
      <c r="C476" s="80" t="s">
        <v>10</v>
      </c>
      <c r="D476" s="29" t="s">
        <v>26</v>
      </c>
      <c r="E476" s="80">
        <v>2</v>
      </c>
      <c r="F476" s="80" t="s">
        <v>27</v>
      </c>
      <c r="G476" s="80" t="s">
        <v>28</v>
      </c>
      <c r="H476" s="80" t="s">
        <v>54</v>
      </c>
      <c r="I476" s="26">
        <v>43323</v>
      </c>
      <c r="J476" s="80">
        <v>11</v>
      </c>
      <c r="K476" s="80">
        <v>8</v>
      </c>
      <c r="L476" s="80">
        <v>2018</v>
      </c>
      <c r="M476" s="27">
        <f t="shared" si="14"/>
        <v>43323</v>
      </c>
      <c r="N476" s="80" t="s">
        <v>9804</v>
      </c>
      <c r="O476" s="80" t="s">
        <v>9803</v>
      </c>
      <c r="P476" s="80">
        <v>18</v>
      </c>
      <c r="Q476" s="80" t="s">
        <v>105</v>
      </c>
      <c r="R476" s="80" t="s">
        <v>99</v>
      </c>
      <c r="S476" s="80">
        <v>0</v>
      </c>
      <c r="T476" s="80" t="s">
        <v>100</v>
      </c>
      <c r="U476" s="80" t="s">
        <v>101</v>
      </c>
      <c r="V476" s="80" t="s">
        <v>111</v>
      </c>
      <c r="W476" s="80" t="s">
        <v>8848</v>
      </c>
      <c r="X476" s="80" t="s">
        <v>104</v>
      </c>
      <c r="Y476" s="80">
        <v>2</v>
      </c>
      <c r="Z476" s="79" t="str">
        <f t="shared" si="15"/>
        <v>SSS2</v>
      </c>
    </row>
    <row r="477" spans="1:26" ht="22.9" hidden="1" customHeight="1">
      <c r="A477" s="80" t="s">
        <v>24</v>
      </c>
      <c r="B477" s="80" t="s">
        <v>9</v>
      </c>
      <c r="C477" s="80" t="s">
        <v>10</v>
      </c>
      <c r="D477" s="29" t="s">
        <v>26</v>
      </c>
      <c r="E477" s="80">
        <v>2</v>
      </c>
      <c r="F477" s="80" t="s">
        <v>27</v>
      </c>
      <c r="G477" s="80" t="s">
        <v>28</v>
      </c>
      <c r="H477" s="80" t="s">
        <v>54</v>
      </c>
      <c r="I477" s="26">
        <v>43323</v>
      </c>
      <c r="J477" s="80">
        <v>11</v>
      </c>
      <c r="K477" s="80">
        <v>8</v>
      </c>
      <c r="L477" s="80">
        <v>2018</v>
      </c>
      <c r="M477" s="27">
        <f t="shared" si="14"/>
        <v>43323</v>
      </c>
      <c r="N477" s="80" t="s">
        <v>9802</v>
      </c>
      <c r="O477" s="80" t="s">
        <v>9801</v>
      </c>
      <c r="P477" s="80">
        <v>17</v>
      </c>
      <c r="Q477" s="80" t="s">
        <v>105</v>
      </c>
      <c r="R477" s="80" t="s">
        <v>99</v>
      </c>
      <c r="S477" s="80">
        <v>0</v>
      </c>
      <c r="T477" s="80" t="s">
        <v>100</v>
      </c>
      <c r="U477" s="80" t="s">
        <v>101</v>
      </c>
      <c r="V477" s="80" t="s">
        <v>111</v>
      </c>
      <c r="W477" s="80" t="s">
        <v>103</v>
      </c>
      <c r="X477" s="80" t="s">
        <v>104</v>
      </c>
      <c r="Y477" s="80">
        <v>2</v>
      </c>
      <c r="Z477" s="79" t="str">
        <f t="shared" si="15"/>
        <v>SSS2</v>
      </c>
    </row>
    <row r="478" spans="1:26" ht="22.9" hidden="1" customHeight="1">
      <c r="A478" s="80" t="s">
        <v>24</v>
      </c>
      <c r="B478" s="80" t="s">
        <v>9</v>
      </c>
      <c r="C478" s="80" t="s">
        <v>10</v>
      </c>
      <c r="D478" s="29" t="s">
        <v>26</v>
      </c>
      <c r="E478" s="80">
        <v>2</v>
      </c>
      <c r="F478" s="80" t="s">
        <v>27</v>
      </c>
      <c r="G478" s="80" t="s">
        <v>28</v>
      </c>
      <c r="H478" s="80" t="s">
        <v>54</v>
      </c>
      <c r="I478" s="26">
        <v>43323</v>
      </c>
      <c r="J478" s="80">
        <v>11</v>
      </c>
      <c r="K478" s="80">
        <v>8</v>
      </c>
      <c r="L478" s="80">
        <v>2018</v>
      </c>
      <c r="M478" s="27">
        <f t="shared" si="14"/>
        <v>43323</v>
      </c>
      <c r="N478" s="80" t="s">
        <v>9800</v>
      </c>
      <c r="O478" s="80" t="s">
        <v>9799</v>
      </c>
      <c r="P478" s="80">
        <v>18</v>
      </c>
      <c r="Q478" s="80" t="s">
        <v>105</v>
      </c>
      <c r="R478" s="80" t="s">
        <v>99</v>
      </c>
      <c r="S478" s="80">
        <v>0</v>
      </c>
      <c r="T478" s="80" t="s">
        <v>100</v>
      </c>
      <c r="U478" s="80" t="s">
        <v>101</v>
      </c>
      <c r="V478" s="80" t="s">
        <v>111</v>
      </c>
      <c r="W478" s="80" t="s">
        <v>8848</v>
      </c>
      <c r="X478" s="80" t="s">
        <v>104</v>
      </c>
      <c r="Y478" s="80">
        <v>3</v>
      </c>
      <c r="Z478" s="79" t="str">
        <f t="shared" si="15"/>
        <v>SSS3</v>
      </c>
    </row>
    <row r="479" spans="1:26" ht="22.9" hidden="1" customHeight="1">
      <c r="A479" s="80" t="s">
        <v>24</v>
      </c>
      <c r="B479" s="80" t="s">
        <v>9</v>
      </c>
      <c r="C479" s="80" t="s">
        <v>10</v>
      </c>
      <c r="D479" s="29" t="s">
        <v>26</v>
      </c>
      <c r="E479" s="80">
        <v>2</v>
      </c>
      <c r="F479" s="80" t="s">
        <v>27</v>
      </c>
      <c r="G479" s="80" t="s">
        <v>28</v>
      </c>
      <c r="H479" s="80" t="s">
        <v>54</v>
      </c>
      <c r="I479" s="26">
        <v>43323</v>
      </c>
      <c r="J479" s="80">
        <v>11</v>
      </c>
      <c r="K479" s="80">
        <v>8</v>
      </c>
      <c r="L479" s="80">
        <v>2018</v>
      </c>
      <c r="M479" s="27">
        <f t="shared" si="14"/>
        <v>43323</v>
      </c>
      <c r="N479" s="80" t="s">
        <v>9798</v>
      </c>
      <c r="O479" s="80" t="s">
        <v>5745</v>
      </c>
      <c r="P479" s="80">
        <v>19</v>
      </c>
      <c r="Q479" s="80" t="s">
        <v>105</v>
      </c>
      <c r="R479" s="80" t="s">
        <v>99</v>
      </c>
      <c r="S479" s="80">
        <v>0</v>
      </c>
      <c r="T479" s="80" t="s">
        <v>106</v>
      </c>
      <c r="U479" s="80" t="s">
        <v>101</v>
      </c>
      <c r="V479" s="80" t="s">
        <v>111</v>
      </c>
      <c r="W479" s="80" t="s">
        <v>107</v>
      </c>
      <c r="X479" s="80" t="s">
        <v>6077</v>
      </c>
      <c r="Z479" s="79" t="str">
        <f t="shared" si="15"/>
        <v>HIGHER</v>
      </c>
    </row>
    <row r="480" spans="1:26" ht="22.9" hidden="1" customHeight="1">
      <c r="A480" s="80" t="s">
        <v>24</v>
      </c>
      <c r="B480" s="80" t="s">
        <v>9</v>
      </c>
      <c r="C480" s="80" t="s">
        <v>10</v>
      </c>
      <c r="D480" s="29" t="s">
        <v>26</v>
      </c>
      <c r="E480" s="80">
        <v>2</v>
      </c>
      <c r="F480" s="80" t="s">
        <v>27</v>
      </c>
      <c r="G480" s="80" t="s">
        <v>28</v>
      </c>
      <c r="H480" s="80" t="s">
        <v>54</v>
      </c>
      <c r="I480" s="26">
        <v>43323</v>
      </c>
      <c r="J480" s="80">
        <v>11</v>
      </c>
      <c r="K480" s="80">
        <v>8</v>
      </c>
      <c r="L480" s="80">
        <v>2018</v>
      </c>
      <c r="M480" s="27">
        <f t="shared" si="14"/>
        <v>43323</v>
      </c>
      <c r="N480" s="80" t="s">
        <v>9797</v>
      </c>
      <c r="O480" s="80" t="s">
        <v>9796</v>
      </c>
      <c r="P480" s="80">
        <v>18</v>
      </c>
      <c r="Q480" s="80" t="s">
        <v>105</v>
      </c>
      <c r="R480" s="80" t="s">
        <v>99</v>
      </c>
      <c r="S480" s="80">
        <v>0</v>
      </c>
      <c r="T480" s="80" t="s">
        <v>100</v>
      </c>
      <c r="U480" s="80" t="s">
        <v>101</v>
      </c>
      <c r="V480" s="80" t="s">
        <v>111</v>
      </c>
      <c r="W480" s="80" t="s">
        <v>8848</v>
      </c>
      <c r="X480" s="80" t="s">
        <v>104</v>
      </c>
      <c r="Y480" s="80">
        <v>1</v>
      </c>
      <c r="Z480" s="79" t="str">
        <f t="shared" si="15"/>
        <v>SSS1</v>
      </c>
    </row>
    <row r="481" spans="1:26" ht="22.9" hidden="1" customHeight="1">
      <c r="A481" s="80" t="s">
        <v>24</v>
      </c>
      <c r="B481" s="80" t="s">
        <v>9</v>
      </c>
      <c r="C481" s="80" t="s">
        <v>10</v>
      </c>
      <c r="D481" s="29" t="s">
        <v>26</v>
      </c>
      <c r="E481" s="80">
        <v>2</v>
      </c>
      <c r="F481" s="80" t="s">
        <v>27</v>
      </c>
      <c r="G481" s="80" t="s">
        <v>28</v>
      </c>
      <c r="H481" s="80" t="s">
        <v>54</v>
      </c>
      <c r="I481" s="26">
        <v>43323</v>
      </c>
      <c r="J481" s="80">
        <v>11</v>
      </c>
      <c r="K481" s="80">
        <v>8</v>
      </c>
      <c r="L481" s="80">
        <v>2018</v>
      </c>
      <c r="M481" s="27">
        <f t="shared" si="14"/>
        <v>43323</v>
      </c>
      <c r="N481" s="80" t="s">
        <v>9795</v>
      </c>
      <c r="O481" s="80" t="s">
        <v>9794</v>
      </c>
      <c r="P481" s="80">
        <v>18</v>
      </c>
      <c r="Q481" s="80" t="s">
        <v>105</v>
      </c>
      <c r="R481" s="80" t="s">
        <v>99</v>
      </c>
      <c r="S481" s="80">
        <v>0</v>
      </c>
      <c r="T481" s="80" t="s">
        <v>100</v>
      </c>
      <c r="U481" s="80" t="s">
        <v>101</v>
      </c>
      <c r="V481" s="80" t="s">
        <v>111</v>
      </c>
      <c r="W481" s="80" t="s">
        <v>8848</v>
      </c>
      <c r="X481" s="80" t="s">
        <v>6077</v>
      </c>
      <c r="Z481" s="79" t="str">
        <f t="shared" si="15"/>
        <v>HIGHER</v>
      </c>
    </row>
    <row r="482" spans="1:26" ht="22.9" hidden="1" customHeight="1">
      <c r="A482" s="80" t="s">
        <v>24</v>
      </c>
      <c r="B482" s="80" t="s">
        <v>9</v>
      </c>
      <c r="C482" s="80" t="s">
        <v>10</v>
      </c>
      <c r="D482" s="29" t="s">
        <v>26</v>
      </c>
      <c r="E482" s="80">
        <v>2</v>
      </c>
      <c r="F482" s="80" t="s">
        <v>27</v>
      </c>
      <c r="G482" s="80" t="s">
        <v>28</v>
      </c>
      <c r="H482" s="80" t="s">
        <v>54</v>
      </c>
      <c r="I482" s="26">
        <v>43323</v>
      </c>
      <c r="J482" s="80">
        <v>11</v>
      </c>
      <c r="K482" s="80">
        <v>8</v>
      </c>
      <c r="L482" s="80">
        <v>2018</v>
      </c>
      <c r="M482" s="27">
        <f t="shared" si="14"/>
        <v>43323</v>
      </c>
      <c r="N482" s="80" t="s">
        <v>128</v>
      </c>
      <c r="O482" s="80" t="s">
        <v>129</v>
      </c>
      <c r="P482" s="80">
        <v>17</v>
      </c>
      <c r="Q482" s="80" t="s">
        <v>105</v>
      </c>
      <c r="R482" s="80" t="s">
        <v>99</v>
      </c>
      <c r="S482" s="80">
        <v>0</v>
      </c>
      <c r="T482" s="80" t="s">
        <v>100</v>
      </c>
      <c r="U482" s="80" t="s">
        <v>101</v>
      </c>
      <c r="V482" s="80" t="s">
        <v>111</v>
      </c>
      <c r="W482" s="80" t="s">
        <v>8848</v>
      </c>
      <c r="X482" s="80" t="s">
        <v>104</v>
      </c>
      <c r="Y482" s="80">
        <v>2</v>
      </c>
      <c r="Z482" s="79" t="str">
        <f t="shared" si="15"/>
        <v>SSS2</v>
      </c>
    </row>
    <row r="483" spans="1:26" ht="22.9" hidden="1" customHeight="1">
      <c r="A483" s="80" t="s">
        <v>24</v>
      </c>
      <c r="B483" s="80" t="s">
        <v>9</v>
      </c>
      <c r="C483" s="80" t="s">
        <v>10</v>
      </c>
      <c r="D483" s="29" t="s">
        <v>26</v>
      </c>
      <c r="E483" s="80">
        <v>2</v>
      </c>
      <c r="F483" s="80" t="s">
        <v>27</v>
      </c>
      <c r="G483" s="80" t="s">
        <v>28</v>
      </c>
      <c r="H483" s="80" t="s">
        <v>54</v>
      </c>
      <c r="I483" s="26">
        <v>43323</v>
      </c>
      <c r="J483" s="80">
        <v>11</v>
      </c>
      <c r="K483" s="80">
        <v>8</v>
      </c>
      <c r="L483" s="80">
        <v>2018</v>
      </c>
      <c r="M483" s="27">
        <f t="shared" si="14"/>
        <v>43323</v>
      </c>
      <c r="N483" s="80" t="s">
        <v>9793</v>
      </c>
      <c r="O483" s="80" t="s">
        <v>9792</v>
      </c>
      <c r="P483" s="80">
        <v>19</v>
      </c>
      <c r="Q483" s="80" t="s">
        <v>105</v>
      </c>
      <c r="R483" s="80" t="s">
        <v>99</v>
      </c>
      <c r="S483" s="80">
        <v>0</v>
      </c>
      <c r="T483" s="80" t="s">
        <v>100</v>
      </c>
      <c r="U483" s="80" t="s">
        <v>101</v>
      </c>
      <c r="V483" s="80" t="s">
        <v>111</v>
      </c>
      <c r="W483" s="80" t="s">
        <v>8848</v>
      </c>
      <c r="X483" s="80" t="s">
        <v>6077</v>
      </c>
      <c r="Z483" s="79" t="str">
        <f t="shared" si="15"/>
        <v>HIGHER</v>
      </c>
    </row>
    <row r="484" spans="1:26" ht="22.9" hidden="1" customHeight="1">
      <c r="A484" s="80" t="s">
        <v>24</v>
      </c>
      <c r="B484" s="80" t="s">
        <v>9</v>
      </c>
      <c r="C484" s="80" t="s">
        <v>10</v>
      </c>
      <c r="D484" s="29" t="s">
        <v>26</v>
      </c>
      <c r="E484" s="80">
        <v>2</v>
      </c>
      <c r="F484" s="80" t="s">
        <v>32</v>
      </c>
      <c r="G484" s="80" t="s">
        <v>33</v>
      </c>
      <c r="H484" s="80" t="s">
        <v>54</v>
      </c>
      <c r="I484" s="26">
        <v>43319</v>
      </c>
      <c r="J484" s="80">
        <v>7</v>
      </c>
      <c r="K484" s="80">
        <v>8</v>
      </c>
      <c r="L484" s="80">
        <v>2018</v>
      </c>
      <c r="M484" s="27">
        <f t="shared" si="14"/>
        <v>43319</v>
      </c>
      <c r="N484" s="80" t="s">
        <v>9791</v>
      </c>
      <c r="O484" s="80" t="s">
        <v>9790</v>
      </c>
      <c r="P484" s="80">
        <v>19</v>
      </c>
      <c r="Q484" s="80" t="s">
        <v>105</v>
      </c>
      <c r="R484" s="80" t="s">
        <v>99</v>
      </c>
      <c r="S484" s="80">
        <v>0</v>
      </c>
      <c r="T484" s="80" t="s">
        <v>100</v>
      </c>
      <c r="U484" s="80" t="s">
        <v>101</v>
      </c>
      <c r="V484" s="80" t="s">
        <v>102</v>
      </c>
      <c r="W484" s="80" t="s">
        <v>8848</v>
      </c>
      <c r="X484" s="80" t="s">
        <v>104</v>
      </c>
      <c r="Y484" s="80">
        <v>3</v>
      </c>
      <c r="Z484" s="79" t="str">
        <f t="shared" si="15"/>
        <v>SSS3</v>
      </c>
    </row>
    <row r="485" spans="1:26" ht="22.9" hidden="1" customHeight="1">
      <c r="A485" s="80" t="s">
        <v>24</v>
      </c>
      <c r="B485" s="80" t="s">
        <v>9</v>
      </c>
      <c r="C485" s="80" t="s">
        <v>10</v>
      </c>
      <c r="D485" s="29" t="s">
        <v>26</v>
      </c>
      <c r="E485" s="80">
        <v>2</v>
      </c>
      <c r="F485" s="80" t="s">
        <v>32</v>
      </c>
      <c r="G485" s="80" t="s">
        <v>33</v>
      </c>
      <c r="H485" s="80" t="s">
        <v>54</v>
      </c>
      <c r="I485" s="26">
        <v>43319</v>
      </c>
      <c r="J485" s="80">
        <v>7</v>
      </c>
      <c r="K485" s="80">
        <v>8</v>
      </c>
      <c r="L485" s="80">
        <v>2018</v>
      </c>
      <c r="M485" s="27">
        <f t="shared" si="14"/>
        <v>43319</v>
      </c>
      <c r="N485" s="80" t="s">
        <v>9789</v>
      </c>
      <c r="O485" s="80" t="s">
        <v>9788</v>
      </c>
      <c r="P485" s="80">
        <v>18</v>
      </c>
      <c r="Q485" s="81" t="s">
        <v>9787</v>
      </c>
      <c r="R485" s="80" t="s">
        <v>99</v>
      </c>
      <c r="S485" s="80">
        <v>0</v>
      </c>
      <c r="T485" s="80" t="s">
        <v>106</v>
      </c>
      <c r="U485" s="80" t="s">
        <v>101</v>
      </c>
      <c r="V485" s="80" t="s">
        <v>102</v>
      </c>
      <c r="W485" s="80" t="s">
        <v>107</v>
      </c>
      <c r="X485" s="80" t="s">
        <v>108</v>
      </c>
      <c r="Y485" s="80">
        <v>3</v>
      </c>
      <c r="Z485" s="79" t="str">
        <f t="shared" si="15"/>
        <v>JSS3</v>
      </c>
    </row>
    <row r="486" spans="1:26" ht="22.9" hidden="1" customHeight="1">
      <c r="A486" s="80" t="s">
        <v>24</v>
      </c>
      <c r="B486" s="80" t="s">
        <v>9</v>
      </c>
      <c r="C486" s="80" t="s">
        <v>10</v>
      </c>
      <c r="D486" s="29" t="s">
        <v>26</v>
      </c>
      <c r="E486" s="80">
        <v>2</v>
      </c>
      <c r="F486" s="80" t="s">
        <v>32</v>
      </c>
      <c r="G486" s="80" t="s">
        <v>33</v>
      </c>
      <c r="H486" s="80" t="s">
        <v>54</v>
      </c>
      <c r="I486" s="26">
        <v>43320</v>
      </c>
      <c r="J486" s="80">
        <v>8</v>
      </c>
      <c r="K486" s="80">
        <v>8</v>
      </c>
      <c r="L486" s="80">
        <v>2018</v>
      </c>
      <c r="M486" s="27">
        <f t="shared" si="14"/>
        <v>43320</v>
      </c>
      <c r="N486" s="80" t="s">
        <v>9786</v>
      </c>
      <c r="O486" s="80" t="s">
        <v>9785</v>
      </c>
      <c r="P486" s="80">
        <v>18</v>
      </c>
      <c r="Q486" s="80" t="s">
        <v>105</v>
      </c>
      <c r="R486" s="80" t="s">
        <v>99</v>
      </c>
      <c r="S486" s="80">
        <v>0</v>
      </c>
      <c r="T486" s="80" t="s">
        <v>106</v>
      </c>
      <c r="U486" s="80" t="s">
        <v>101</v>
      </c>
      <c r="V486" s="80" t="s">
        <v>102</v>
      </c>
      <c r="W486" s="80" t="s">
        <v>107</v>
      </c>
      <c r="X486" s="80" t="s">
        <v>104</v>
      </c>
      <c r="Y486" s="80">
        <v>3</v>
      </c>
      <c r="Z486" s="79" t="str">
        <f t="shared" si="15"/>
        <v>SSS3</v>
      </c>
    </row>
    <row r="487" spans="1:26" ht="22.9" hidden="1" customHeight="1">
      <c r="A487" s="80" t="s">
        <v>24</v>
      </c>
      <c r="B487" s="80" t="s">
        <v>9</v>
      </c>
      <c r="C487" s="80" t="s">
        <v>10</v>
      </c>
      <c r="D487" s="29" t="s">
        <v>26</v>
      </c>
      <c r="E487" s="80">
        <v>2</v>
      </c>
      <c r="F487" s="80" t="s">
        <v>32</v>
      </c>
      <c r="G487" s="80" t="s">
        <v>33</v>
      </c>
      <c r="H487" s="80" t="s">
        <v>54</v>
      </c>
      <c r="I487" s="26">
        <v>43320</v>
      </c>
      <c r="J487" s="80">
        <v>8</v>
      </c>
      <c r="K487" s="80">
        <v>8</v>
      </c>
      <c r="L487" s="80">
        <v>2018</v>
      </c>
      <c r="M487" s="27">
        <f t="shared" si="14"/>
        <v>43320</v>
      </c>
      <c r="N487" s="80" t="s">
        <v>9784</v>
      </c>
      <c r="O487" s="80" t="s">
        <v>9783</v>
      </c>
      <c r="P487" s="80">
        <v>19</v>
      </c>
      <c r="Q487" s="80" t="s">
        <v>105</v>
      </c>
      <c r="R487" s="80" t="s">
        <v>99</v>
      </c>
      <c r="S487" s="80">
        <v>0</v>
      </c>
      <c r="T487" s="80" t="s">
        <v>106</v>
      </c>
      <c r="U487" s="80" t="s">
        <v>101</v>
      </c>
      <c r="V487" s="80" t="s">
        <v>102</v>
      </c>
      <c r="W487" s="80" t="s">
        <v>107</v>
      </c>
      <c r="X487" s="80" t="s">
        <v>6077</v>
      </c>
      <c r="Z487" s="79" t="str">
        <f t="shared" si="15"/>
        <v>HIGHER</v>
      </c>
    </row>
    <row r="488" spans="1:26" ht="22.9" hidden="1" customHeight="1">
      <c r="A488" s="80" t="s">
        <v>24</v>
      </c>
      <c r="B488" s="80" t="s">
        <v>9</v>
      </c>
      <c r="C488" s="80" t="s">
        <v>10</v>
      </c>
      <c r="D488" s="29" t="s">
        <v>26</v>
      </c>
      <c r="E488" s="80">
        <v>2</v>
      </c>
      <c r="F488" s="80" t="s">
        <v>32</v>
      </c>
      <c r="G488" s="80" t="s">
        <v>33</v>
      </c>
      <c r="H488" s="80" t="s">
        <v>54</v>
      </c>
      <c r="I488" s="26">
        <v>43321</v>
      </c>
      <c r="J488" s="80">
        <v>9</v>
      </c>
      <c r="K488" s="80">
        <v>8</v>
      </c>
      <c r="L488" s="80">
        <v>2018</v>
      </c>
      <c r="M488" s="27">
        <f t="shared" si="14"/>
        <v>43321</v>
      </c>
      <c r="N488" s="80" t="s">
        <v>9782</v>
      </c>
      <c r="O488" s="80" t="s">
        <v>9781</v>
      </c>
      <c r="P488" s="80">
        <v>19</v>
      </c>
      <c r="Q488" s="81" t="s">
        <v>9780</v>
      </c>
      <c r="R488" s="80" t="s">
        <v>99</v>
      </c>
      <c r="S488" s="80">
        <v>0</v>
      </c>
      <c r="T488" s="80" t="s">
        <v>100</v>
      </c>
      <c r="U488" s="80" t="s">
        <v>101</v>
      </c>
      <c r="V488" s="80" t="s">
        <v>102</v>
      </c>
      <c r="W488" s="80" t="s">
        <v>8848</v>
      </c>
      <c r="X488" s="80" t="s">
        <v>104</v>
      </c>
      <c r="Y488" s="80">
        <v>2</v>
      </c>
      <c r="Z488" s="79" t="str">
        <f t="shared" si="15"/>
        <v>SSS2</v>
      </c>
    </row>
    <row r="489" spans="1:26" ht="22.9" hidden="1" customHeight="1">
      <c r="A489" s="80" t="s">
        <v>24</v>
      </c>
      <c r="B489" s="80" t="s">
        <v>9</v>
      </c>
      <c r="C489" s="80" t="s">
        <v>10</v>
      </c>
      <c r="D489" s="29" t="s">
        <v>26</v>
      </c>
      <c r="E489" s="80">
        <v>2</v>
      </c>
      <c r="F489" s="80" t="s">
        <v>32</v>
      </c>
      <c r="G489" s="80" t="s">
        <v>33</v>
      </c>
      <c r="H489" s="80" t="s">
        <v>54</v>
      </c>
      <c r="I489" s="26">
        <v>43321</v>
      </c>
      <c r="J489" s="80">
        <v>9</v>
      </c>
      <c r="K489" s="80">
        <v>8</v>
      </c>
      <c r="L489" s="80">
        <v>2018</v>
      </c>
      <c r="M489" s="27">
        <f t="shared" si="14"/>
        <v>43321</v>
      </c>
      <c r="N489" s="80" t="s">
        <v>9779</v>
      </c>
      <c r="O489" s="80" t="s">
        <v>9778</v>
      </c>
      <c r="P489" s="80">
        <v>19</v>
      </c>
      <c r="Q489" s="81" t="s">
        <v>9777</v>
      </c>
      <c r="R489" s="80" t="s">
        <v>99</v>
      </c>
      <c r="S489" s="80">
        <v>0</v>
      </c>
      <c r="T489" s="80" t="s">
        <v>100</v>
      </c>
      <c r="U489" s="80" t="s">
        <v>101</v>
      </c>
      <c r="V489" s="80" t="s">
        <v>102</v>
      </c>
      <c r="W489" s="80" t="s">
        <v>8848</v>
      </c>
      <c r="X489" s="80" t="s">
        <v>104</v>
      </c>
      <c r="Y489" s="80">
        <v>3</v>
      </c>
      <c r="Z489" s="79" t="str">
        <f t="shared" si="15"/>
        <v>SSS3</v>
      </c>
    </row>
    <row r="490" spans="1:26" ht="22.9" hidden="1" customHeight="1">
      <c r="A490" s="80" t="s">
        <v>24</v>
      </c>
      <c r="B490" s="80" t="s">
        <v>9</v>
      </c>
      <c r="C490" s="80" t="s">
        <v>10</v>
      </c>
      <c r="D490" s="29" t="s">
        <v>26</v>
      </c>
      <c r="E490" s="80">
        <v>2</v>
      </c>
      <c r="F490" s="80" t="s">
        <v>32</v>
      </c>
      <c r="G490" s="80" t="s">
        <v>33</v>
      </c>
      <c r="H490" s="80" t="s">
        <v>54</v>
      </c>
      <c r="I490" s="26">
        <v>43321</v>
      </c>
      <c r="J490" s="80">
        <v>9</v>
      </c>
      <c r="K490" s="80">
        <v>8</v>
      </c>
      <c r="L490" s="80">
        <v>2018</v>
      </c>
      <c r="M490" s="27">
        <f t="shared" si="14"/>
        <v>43321</v>
      </c>
      <c r="N490" s="80" t="s">
        <v>9776</v>
      </c>
      <c r="O490" s="80" t="s">
        <v>9775</v>
      </c>
      <c r="P490" s="80">
        <v>18</v>
      </c>
      <c r="Q490" s="81" t="s">
        <v>9774</v>
      </c>
      <c r="R490" s="80" t="s">
        <v>99</v>
      </c>
      <c r="S490" s="80">
        <v>0</v>
      </c>
      <c r="T490" s="80" t="s">
        <v>100</v>
      </c>
      <c r="U490" s="80" t="s">
        <v>101</v>
      </c>
      <c r="V490" s="80" t="s">
        <v>102</v>
      </c>
      <c r="W490" s="80" t="s">
        <v>8848</v>
      </c>
      <c r="X490" s="80" t="s">
        <v>104</v>
      </c>
      <c r="Y490" s="80">
        <v>3</v>
      </c>
      <c r="Z490" s="79" t="str">
        <f t="shared" si="15"/>
        <v>SSS3</v>
      </c>
    </row>
    <row r="491" spans="1:26" ht="22.9" hidden="1" customHeight="1">
      <c r="A491" s="80" t="s">
        <v>24</v>
      </c>
      <c r="B491" s="80" t="s">
        <v>9</v>
      </c>
      <c r="C491" s="80" t="s">
        <v>10</v>
      </c>
      <c r="D491" s="29" t="s">
        <v>26</v>
      </c>
      <c r="E491" s="80">
        <v>2</v>
      </c>
      <c r="F491" s="80" t="s">
        <v>32</v>
      </c>
      <c r="G491" s="80" t="s">
        <v>33</v>
      </c>
      <c r="H491" s="80" t="s">
        <v>54</v>
      </c>
      <c r="I491" s="26">
        <v>43321</v>
      </c>
      <c r="J491" s="80">
        <v>9</v>
      </c>
      <c r="K491" s="80">
        <v>8</v>
      </c>
      <c r="L491" s="80">
        <v>2018</v>
      </c>
      <c r="M491" s="27">
        <f t="shared" si="14"/>
        <v>43321</v>
      </c>
      <c r="N491" s="80" t="s">
        <v>9773</v>
      </c>
      <c r="O491" s="80" t="s">
        <v>5707</v>
      </c>
      <c r="P491" s="80">
        <v>19</v>
      </c>
      <c r="Q491" s="80" t="s">
        <v>105</v>
      </c>
      <c r="R491" s="80" t="s">
        <v>99</v>
      </c>
      <c r="S491" s="80">
        <v>0</v>
      </c>
      <c r="T491" s="80" t="s">
        <v>100</v>
      </c>
      <c r="U491" s="80" t="s">
        <v>101</v>
      </c>
      <c r="V491" s="80" t="s">
        <v>102</v>
      </c>
      <c r="W491" s="80" t="s">
        <v>103</v>
      </c>
      <c r="X491" s="80" t="s">
        <v>104</v>
      </c>
      <c r="Y491" s="80">
        <v>2</v>
      </c>
      <c r="Z491" s="79" t="str">
        <f t="shared" si="15"/>
        <v>SSS2</v>
      </c>
    </row>
    <row r="492" spans="1:26" ht="22.9" hidden="1" customHeight="1">
      <c r="A492" s="80" t="s">
        <v>24</v>
      </c>
      <c r="B492" s="80" t="s">
        <v>9</v>
      </c>
      <c r="C492" s="80" t="s">
        <v>10</v>
      </c>
      <c r="D492" s="29" t="s">
        <v>26</v>
      </c>
      <c r="E492" s="80">
        <v>2</v>
      </c>
      <c r="F492" s="80" t="s">
        <v>32</v>
      </c>
      <c r="G492" s="80" t="s">
        <v>33</v>
      </c>
      <c r="H492" s="80" t="s">
        <v>54</v>
      </c>
      <c r="I492" s="26">
        <v>43323</v>
      </c>
      <c r="J492" s="80">
        <v>11</v>
      </c>
      <c r="K492" s="80">
        <v>8</v>
      </c>
      <c r="L492" s="80">
        <v>2018</v>
      </c>
      <c r="M492" s="27">
        <f t="shared" si="14"/>
        <v>43323</v>
      </c>
      <c r="N492" s="80" t="s">
        <v>9772</v>
      </c>
      <c r="O492" s="80" t="s">
        <v>9771</v>
      </c>
      <c r="P492" s="80">
        <v>17</v>
      </c>
      <c r="Q492" s="80" t="s">
        <v>105</v>
      </c>
      <c r="R492" s="80" t="s">
        <v>99</v>
      </c>
      <c r="S492" s="80">
        <v>0</v>
      </c>
      <c r="T492" s="80" t="s">
        <v>113</v>
      </c>
      <c r="U492" s="80" t="s">
        <v>8996</v>
      </c>
      <c r="V492" s="80" t="s">
        <v>111</v>
      </c>
      <c r="W492" s="80" t="s">
        <v>107</v>
      </c>
      <c r="X492" s="80" t="s">
        <v>108</v>
      </c>
      <c r="Y492" s="80">
        <v>3</v>
      </c>
      <c r="Z492" s="79" t="str">
        <f t="shared" si="15"/>
        <v>JSS3</v>
      </c>
    </row>
    <row r="493" spans="1:26" ht="22.9" hidden="1" customHeight="1">
      <c r="A493" s="80" t="s">
        <v>24</v>
      </c>
      <c r="B493" s="80" t="s">
        <v>9</v>
      </c>
      <c r="C493" s="80" t="s">
        <v>10</v>
      </c>
      <c r="D493" s="29" t="s">
        <v>26</v>
      </c>
      <c r="E493" s="80">
        <v>2</v>
      </c>
      <c r="F493" s="80" t="s">
        <v>32</v>
      </c>
      <c r="G493" s="80" t="s">
        <v>33</v>
      </c>
      <c r="H493" s="80" t="s">
        <v>54</v>
      </c>
      <c r="I493" s="26">
        <v>43323</v>
      </c>
      <c r="J493" s="80">
        <v>11</v>
      </c>
      <c r="K493" s="80">
        <v>8</v>
      </c>
      <c r="L493" s="80">
        <v>2018</v>
      </c>
      <c r="M493" s="27">
        <f t="shared" si="14"/>
        <v>43323</v>
      </c>
      <c r="N493" s="80" t="s">
        <v>9770</v>
      </c>
      <c r="O493" s="80" t="s">
        <v>9769</v>
      </c>
      <c r="P493" s="80">
        <v>19</v>
      </c>
      <c r="Q493" s="81" t="s">
        <v>9768</v>
      </c>
      <c r="R493" s="80" t="s">
        <v>121</v>
      </c>
      <c r="S493" s="80">
        <v>1</v>
      </c>
      <c r="T493" s="80" t="s">
        <v>113</v>
      </c>
      <c r="U493" s="80" t="s">
        <v>8996</v>
      </c>
      <c r="V493" s="80" t="s">
        <v>111</v>
      </c>
      <c r="W493" s="80" t="s">
        <v>107</v>
      </c>
      <c r="X493" s="80" t="s">
        <v>108</v>
      </c>
      <c r="Y493" s="80">
        <v>3</v>
      </c>
      <c r="Z493" s="79" t="str">
        <f t="shared" si="15"/>
        <v>JSS3</v>
      </c>
    </row>
    <row r="494" spans="1:26" ht="22.9" hidden="1" customHeight="1">
      <c r="A494" s="80" t="s">
        <v>24</v>
      </c>
      <c r="B494" s="80" t="s">
        <v>9</v>
      </c>
      <c r="C494" s="80" t="s">
        <v>10</v>
      </c>
      <c r="D494" s="29" t="s">
        <v>26</v>
      </c>
      <c r="E494" s="80">
        <v>2</v>
      </c>
      <c r="F494" s="80" t="s">
        <v>32</v>
      </c>
      <c r="G494" s="80" t="s">
        <v>33</v>
      </c>
      <c r="H494" s="80" t="s">
        <v>54</v>
      </c>
      <c r="I494" s="26">
        <v>43323</v>
      </c>
      <c r="J494" s="80">
        <v>11</v>
      </c>
      <c r="K494" s="80">
        <v>8</v>
      </c>
      <c r="L494" s="80">
        <v>2018</v>
      </c>
      <c r="M494" s="27">
        <f t="shared" si="14"/>
        <v>43323</v>
      </c>
      <c r="N494" s="80" t="s">
        <v>9767</v>
      </c>
      <c r="O494" s="80" t="s">
        <v>9766</v>
      </c>
      <c r="P494" s="80">
        <v>15</v>
      </c>
      <c r="Q494" s="81" t="s">
        <v>9765</v>
      </c>
      <c r="R494" s="80" t="s">
        <v>99</v>
      </c>
      <c r="S494" s="80">
        <v>0</v>
      </c>
      <c r="T494" s="80" t="s">
        <v>100</v>
      </c>
      <c r="U494" s="80" t="s">
        <v>101</v>
      </c>
      <c r="V494" s="80" t="s">
        <v>111</v>
      </c>
      <c r="W494" s="80" t="s">
        <v>8848</v>
      </c>
      <c r="X494" s="80" t="s">
        <v>108</v>
      </c>
      <c r="Y494" s="80">
        <v>2</v>
      </c>
      <c r="Z494" s="79" t="str">
        <f t="shared" si="15"/>
        <v>JSS2</v>
      </c>
    </row>
    <row r="495" spans="1:26" ht="22.9" hidden="1" customHeight="1">
      <c r="A495" s="80" t="s">
        <v>24</v>
      </c>
      <c r="B495" s="80" t="s">
        <v>9</v>
      </c>
      <c r="C495" s="80" t="s">
        <v>10</v>
      </c>
      <c r="D495" s="29" t="s">
        <v>26</v>
      </c>
      <c r="E495" s="80">
        <v>2</v>
      </c>
      <c r="F495" s="80" t="s">
        <v>32</v>
      </c>
      <c r="G495" s="80" t="s">
        <v>33</v>
      </c>
      <c r="H495" s="80" t="s">
        <v>54</v>
      </c>
      <c r="I495" s="26">
        <v>43323</v>
      </c>
      <c r="J495" s="80">
        <v>11</v>
      </c>
      <c r="K495" s="80">
        <v>8</v>
      </c>
      <c r="L495" s="80">
        <v>2018</v>
      </c>
      <c r="M495" s="27">
        <f t="shared" si="14"/>
        <v>43323</v>
      </c>
      <c r="N495" s="80" t="s">
        <v>9764</v>
      </c>
      <c r="O495" s="80" t="s">
        <v>5713</v>
      </c>
      <c r="P495" s="80">
        <v>19</v>
      </c>
      <c r="Q495" s="80" t="s">
        <v>105</v>
      </c>
      <c r="R495" s="80" t="s">
        <v>121</v>
      </c>
      <c r="S495" s="80">
        <v>1</v>
      </c>
      <c r="T495" s="80" t="s">
        <v>106</v>
      </c>
      <c r="U495" s="80" t="s">
        <v>101</v>
      </c>
      <c r="V495" s="80" t="s">
        <v>111</v>
      </c>
      <c r="W495" s="80" t="s">
        <v>103</v>
      </c>
      <c r="X495" s="80" t="s">
        <v>104</v>
      </c>
      <c r="Y495" s="80">
        <v>3</v>
      </c>
      <c r="Z495" s="79" t="str">
        <f t="shared" si="15"/>
        <v>SSS3</v>
      </c>
    </row>
    <row r="496" spans="1:26" ht="22.9" hidden="1" customHeight="1">
      <c r="A496" s="80" t="s">
        <v>24</v>
      </c>
      <c r="B496" s="80" t="s">
        <v>9</v>
      </c>
      <c r="C496" s="80" t="s">
        <v>10</v>
      </c>
      <c r="D496" s="29" t="s">
        <v>26</v>
      </c>
      <c r="E496" s="80">
        <v>2</v>
      </c>
      <c r="F496" s="80" t="s">
        <v>32</v>
      </c>
      <c r="G496" s="80" t="s">
        <v>33</v>
      </c>
      <c r="H496" s="80" t="s">
        <v>54</v>
      </c>
      <c r="I496" s="26">
        <v>43323</v>
      </c>
      <c r="J496" s="80">
        <v>11</v>
      </c>
      <c r="K496" s="80">
        <v>8</v>
      </c>
      <c r="L496" s="80">
        <v>2018</v>
      </c>
      <c r="M496" s="27">
        <f t="shared" si="14"/>
        <v>43323</v>
      </c>
      <c r="N496" s="80" t="s">
        <v>9763</v>
      </c>
      <c r="O496" s="80" t="s">
        <v>8163</v>
      </c>
      <c r="P496" s="80">
        <v>18</v>
      </c>
      <c r="Q496" s="80" t="s">
        <v>105</v>
      </c>
      <c r="R496" s="80" t="s">
        <v>99</v>
      </c>
      <c r="S496" s="80">
        <v>0</v>
      </c>
      <c r="T496" s="80" t="s">
        <v>113</v>
      </c>
      <c r="U496" s="80" t="s">
        <v>8996</v>
      </c>
      <c r="V496" s="80" t="s">
        <v>111</v>
      </c>
      <c r="W496" s="80" t="s">
        <v>107</v>
      </c>
      <c r="X496" s="80" t="s">
        <v>108</v>
      </c>
      <c r="Y496" s="80">
        <v>2</v>
      </c>
      <c r="Z496" s="79" t="str">
        <f t="shared" si="15"/>
        <v>JSS2</v>
      </c>
    </row>
    <row r="497" spans="1:26" ht="22.9" hidden="1" customHeight="1">
      <c r="A497" s="80" t="s">
        <v>24</v>
      </c>
      <c r="B497" s="80" t="s">
        <v>9</v>
      </c>
      <c r="C497" s="80" t="s">
        <v>10</v>
      </c>
      <c r="D497" s="29" t="s">
        <v>26</v>
      </c>
      <c r="E497" s="80">
        <v>2</v>
      </c>
      <c r="F497" s="80" t="s">
        <v>32</v>
      </c>
      <c r="G497" s="80" t="s">
        <v>33</v>
      </c>
      <c r="H497" s="80" t="s">
        <v>54</v>
      </c>
      <c r="I497" s="26">
        <v>43323</v>
      </c>
      <c r="J497" s="80">
        <v>11</v>
      </c>
      <c r="K497" s="80">
        <v>8</v>
      </c>
      <c r="L497" s="80">
        <v>2018</v>
      </c>
      <c r="M497" s="27">
        <f t="shared" si="14"/>
        <v>43323</v>
      </c>
      <c r="N497" s="80" t="s">
        <v>9762</v>
      </c>
      <c r="O497" s="80" t="s">
        <v>9761</v>
      </c>
      <c r="P497" s="80">
        <v>18</v>
      </c>
      <c r="Q497" s="80" t="s">
        <v>105</v>
      </c>
      <c r="R497" s="80" t="s">
        <v>99</v>
      </c>
      <c r="S497" s="80">
        <v>0</v>
      </c>
      <c r="T497" s="80" t="s">
        <v>100</v>
      </c>
      <c r="U497" s="80" t="s">
        <v>101</v>
      </c>
      <c r="V497" s="80" t="s">
        <v>111</v>
      </c>
      <c r="W497" s="80" t="s">
        <v>103</v>
      </c>
      <c r="X497" s="80" t="s">
        <v>104</v>
      </c>
      <c r="Y497" s="80">
        <v>2</v>
      </c>
      <c r="Z497" s="79" t="str">
        <f t="shared" si="15"/>
        <v>SSS2</v>
      </c>
    </row>
    <row r="498" spans="1:26" ht="22.9" hidden="1" customHeight="1">
      <c r="A498" s="80" t="s">
        <v>35</v>
      </c>
      <c r="B498" s="80" t="s">
        <v>9</v>
      </c>
      <c r="C498" s="80" t="s">
        <v>10</v>
      </c>
      <c r="D498" s="29" t="s">
        <v>26</v>
      </c>
      <c r="E498" s="80">
        <v>2</v>
      </c>
      <c r="F498" s="80" t="s">
        <v>27</v>
      </c>
      <c r="G498" s="80" t="s">
        <v>28</v>
      </c>
      <c r="H498" s="80" t="s">
        <v>54</v>
      </c>
      <c r="I498" s="26">
        <v>43330</v>
      </c>
      <c r="J498" s="80">
        <v>18</v>
      </c>
      <c r="K498" s="80">
        <v>8</v>
      </c>
      <c r="L498" s="80">
        <v>2018</v>
      </c>
      <c r="M498" s="27">
        <f t="shared" si="14"/>
        <v>43330</v>
      </c>
      <c r="N498" s="80" t="s">
        <v>9760</v>
      </c>
      <c r="O498" s="80" t="s">
        <v>9759</v>
      </c>
      <c r="P498" s="80">
        <v>16</v>
      </c>
      <c r="Q498" s="80" t="s">
        <v>105</v>
      </c>
      <c r="R498" s="80" t="s">
        <v>99</v>
      </c>
      <c r="S498" s="80">
        <v>0</v>
      </c>
      <c r="T498" s="80" t="s">
        <v>100</v>
      </c>
      <c r="U498" s="80" t="s">
        <v>101</v>
      </c>
      <c r="V498" s="80" t="s">
        <v>111</v>
      </c>
      <c r="W498" s="80" t="s">
        <v>8848</v>
      </c>
      <c r="X498" s="80" t="s">
        <v>104</v>
      </c>
      <c r="Y498" s="80">
        <v>1</v>
      </c>
      <c r="Z498" s="79" t="str">
        <f t="shared" si="15"/>
        <v>SSS1</v>
      </c>
    </row>
    <row r="499" spans="1:26" ht="22.9" hidden="1" customHeight="1">
      <c r="A499" s="80" t="s">
        <v>35</v>
      </c>
      <c r="B499" s="80" t="s">
        <v>9</v>
      </c>
      <c r="C499" s="80" t="s">
        <v>10</v>
      </c>
      <c r="D499" s="29" t="s">
        <v>26</v>
      </c>
      <c r="E499" s="80">
        <v>2</v>
      </c>
      <c r="F499" s="80" t="s">
        <v>27</v>
      </c>
      <c r="G499" s="80" t="s">
        <v>28</v>
      </c>
      <c r="H499" s="80" t="s">
        <v>54</v>
      </c>
      <c r="I499" s="26">
        <v>43330</v>
      </c>
      <c r="J499" s="80">
        <v>18</v>
      </c>
      <c r="K499" s="80">
        <v>8</v>
      </c>
      <c r="L499" s="80">
        <v>2018</v>
      </c>
      <c r="M499" s="27">
        <f t="shared" si="14"/>
        <v>43330</v>
      </c>
      <c r="N499" s="80" t="s">
        <v>9758</v>
      </c>
      <c r="O499" s="80" t="s">
        <v>9757</v>
      </c>
      <c r="P499" s="80">
        <v>19</v>
      </c>
      <c r="Q499" s="80" t="s">
        <v>105</v>
      </c>
      <c r="R499" s="80" t="s">
        <v>99</v>
      </c>
      <c r="S499" s="80">
        <v>0</v>
      </c>
      <c r="T499" s="80" t="s">
        <v>100</v>
      </c>
      <c r="U499" s="80" t="s">
        <v>101</v>
      </c>
      <c r="V499" s="80" t="s">
        <v>111</v>
      </c>
      <c r="W499" s="80" t="s">
        <v>103</v>
      </c>
      <c r="X499" s="80" t="s">
        <v>6077</v>
      </c>
      <c r="Z499" s="79" t="str">
        <f t="shared" si="15"/>
        <v>HIGHER</v>
      </c>
    </row>
    <row r="500" spans="1:26" ht="22.9" hidden="1" customHeight="1">
      <c r="A500" s="80" t="s">
        <v>35</v>
      </c>
      <c r="B500" s="80" t="s">
        <v>9</v>
      </c>
      <c r="C500" s="80" t="s">
        <v>10</v>
      </c>
      <c r="D500" s="29" t="s">
        <v>26</v>
      </c>
      <c r="E500" s="80">
        <v>2</v>
      </c>
      <c r="F500" s="80" t="s">
        <v>27</v>
      </c>
      <c r="G500" s="80" t="s">
        <v>28</v>
      </c>
      <c r="H500" s="80" t="s">
        <v>54</v>
      </c>
      <c r="I500" s="26">
        <v>43330</v>
      </c>
      <c r="J500" s="80">
        <v>18</v>
      </c>
      <c r="K500" s="80">
        <v>8</v>
      </c>
      <c r="L500" s="80">
        <v>2018</v>
      </c>
      <c r="M500" s="27">
        <f t="shared" si="14"/>
        <v>43330</v>
      </c>
      <c r="N500" s="80" t="s">
        <v>9756</v>
      </c>
      <c r="O500" s="80" t="s">
        <v>9755</v>
      </c>
      <c r="P500" s="80">
        <v>19</v>
      </c>
      <c r="Q500" s="80" t="s">
        <v>105</v>
      </c>
      <c r="R500" s="80" t="s">
        <v>99</v>
      </c>
      <c r="S500" s="80">
        <v>0</v>
      </c>
      <c r="T500" s="80" t="s">
        <v>100</v>
      </c>
      <c r="U500" s="80" t="s">
        <v>101</v>
      </c>
      <c r="V500" s="80" t="s">
        <v>111</v>
      </c>
      <c r="W500" s="80" t="s">
        <v>8848</v>
      </c>
      <c r="X500" s="80" t="s">
        <v>6077</v>
      </c>
      <c r="Z500" s="79" t="str">
        <f t="shared" si="15"/>
        <v>HIGHER</v>
      </c>
    </row>
    <row r="501" spans="1:26" ht="22.9" hidden="1" customHeight="1">
      <c r="A501" s="80" t="s">
        <v>35</v>
      </c>
      <c r="B501" s="80" t="s">
        <v>9</v>
      </c>
      <c r="C501" s="80" t="s">
        <v>10</v>
      </c>
      <c r="D501" s="29" t="s">
        <v>26</v>
      </c>
      <c r="E501" s="80">
        <v>2</v>
      </c>
      <c r="F501" s="80" t="s">
        <v>27</v>
      </c>
      <c r="G501" s="80" t="s">
        <v>28</v>
      </c>
      <c r="H501" s="80" t="s">
        <v>54</v>
      </c>
      <c r="I501" s="26">
        <v>43330</v>
      </c>
      <c r="J501" s="80">
        <v>18</v>
      </c>
      <c r="K501" s="80">
        <v>8</v>
      </c>
      <c r="L501" s="80">
        <v>2018</v>
      </c>
      <c r="M501" s="27">
        <f t="shared" si="14"/>
        <v>43330</v>
      </c>
      <c r="N501" s="80" t="s">
        <v>9754</v>
      </c>
      <c r="O501" s="80" t="s">
        <v>9753</v>
      </c>
      <c r="P501" s="80">
        <v>17</v>
      </c>
      <c r="Q501" s="80" t="s">
        <v>105</v>
      </c>
      <c r="R501" s="80" t="s">
        <v>99</v>
      </c>
      <c r="S501" s="80">
        <v>0</v>
      </c>
      <c r="T501" s="80" t="s">
        <v>100</v>
      </c>
      <c r="U501" s="80" t="s">
        <v>101</v>
      </c>
      <c r="V501" s="80" t="s">
        <v>111</v>
      </c>
      <c r="W501" s="80" t="s">
        <v>8848</v>
      </c>
      <c r="X501" s="80" t="s">
        <v>104</v>
      </c>
      <c r="Y501" s="80">
        <v>2</v>
      </c>
      <c r="Z501" s="79" t="str">
        <f t="shared" si="15"/>
        <v>SSS2</v>
      </c>
    </row>
    <row r="502" spans="1:26" ht="22.9" hidden="1" customHeight="1">
      <c r="A502" s="80" t="s">
        <v>35</v>
      </c>
      <c r="B502" s="80" t="s">
        <v>9</v>
      </c>
      <c r="C502" s="80" t="s">
        <v>10</v>
      </c>
      <c r="D502" s="29" t="s">
        <v>26</v>
      </c>
      <c r="E502" s="80">
        <v>2</v>
      </c>
      <c r="F502" s="80" t="s">
        <v>27</v>
      </c>
      <c r="G502" s="80" t="s">
        <v>28</v>
      </c>
      <c r="H502" s="80" t="s">
        <v>54</v>
      </c>
      <c r="I502" s="26">
        <v>43330</v>
      </c>
      <c r="J502" s="80">
        <v>18</v>
      </c>
      <c r="K502" s="80">
        <v>8</v>
      </c>
      <c r="L502" s="80">
        <v>2018</v>
      </c>
      <c r="M502" s="27">
        <f t="shared" si="14"/>
        <v>43330</v>
      </c>
      <c r="N502" s="80" t="s">
        <v>9752</v>
      </c>
      <c r="O502" s="80" t="s">
        <v>9751</v>
      </c>
      <c r="P502" s="80">
        <v>18</v>
      </c>
      <c r="Q502" s="80" t="s">
        <v>105</v>
      </c>
      <c r="R502" s="80" t="s">
        <v>99</v>
      </c>
      <c r="S502" s="80">
        <v>0</v>
      </c>
      <c r="T502" s="80" t="s">
        <v>100</v>
      </c>
      <c r="U502" s="80" t="s">
        <v>101</v>
      </c>
      <c r="V502" s="80" t="s">
        <v>111</v>
      </c>
      <c r="W502" s="80" t="s">
        <v>8848</v>
      </c>
      <c r="X502" s="80" t="s">
        <v>6077</v>
      </c>
      <c r="Z502" s="79" t="str">
        <f t="shared" si="15"/>
        <v>HIGHER</v>
      </c>
    </row>
    <row r="503" spans="1:26" ht="22.9" hidden="1" customHeight="1">
      <c r="A503" s="80" t="s">
        <v>35</v>
      </c>
      <c r="B503" s="80" t="s">
        <v>9</v>
      </c>
      <c r="C503" s="80" t="s">
        <v>10</v>
      </c>
      <c r="D503" s="29" t="s">
        <v>26</v>
      </c>
      <c r="E503" s="80">
        <v>2</v>
      </c>
      <c r="F503" s="80" t="s">
        <v>27</v>
      </c>
      <c r="G503" s="80" t="s">
        <v>28</v>
      </c>
      <c r="H503" s="80" t="s">
        <v>54</v>
      </c>
      <c r="I503" s="26">
        <v>43330</v>
      </c>
      <c r="J503" s="80">
        <v>18</v>
      </c>
      <c r="K503" s="80">
        <v>8</v>
      </c>
      <c r="L503" s="80">
        <v>2018</v>
      </c>
      <c r="M503" s="27">
        <f t="shared" si="14"/>
        <v>43330</v>
      </c>
      <c r="N503" s="80" t="s">
        <v>9750</v>
      </c>
      <c r="O503" s="80" t="s">
        <v>9749</v>
      </c>
      <c r="P503" s="80">
        <v>18</v>
      </c>
      <c r="Q503" s="80" t="s">
        <v>105</v>
      </c>
      <c r="R503" s="80" t="s">
        <v>99</v>
      </c>
      <c r="S503" s="80">
        <v>0</v>
      </c>
      <c r="T503" s="80" t="s">
        <v>100</v>
      </c>
      <c r="U503" s="80" t="s">
        <v>101</v>
      </c>
      <c r="V503" s="80" t="s">
        <v>111</v>
      </c>
      <c r="W503" s="80" t="s">
        <v>8848</v>
      </c>
      <c r="X503" s="80" t="s">
        <v>6077</v>
      </c>
      <c r="Z503" s="79" t="str">
        <f t="shared" si="15"/>
        <v>HIGHER</v>
      </c>
    </row>
    <row r="504" spans="1:26" ht="22.9" hidden="1" customHeight="1">
      <c r="A504" s="80" t="s">
        <v>35</v>
      </c>
      <c r="B504" s="80" t="s">
        <v>9</v>
      </c>
      <c r="C504" s="80" t="s">
        <v>10</v>
      </c>
      <c r="D504" s="29" t="s">
        <v>26</v>
      </c>
      <c r="E504" s="80">
        <v>2</v>
      </c>
      <c r="F504" s="80" t="s">
        <v>27</v>
      </c>
      <c r="G504" s="80" t="s">
        <v>28</v>
      </c>
      <c r="H504" s="80" t="s">
        <v>54</v>
      </c>
      <c r="I504" s="26">
        <v>43330</v>
      </c>
      <c r="J504" s="80">
        <v>18</v>
      </c>
      <c r="K504" s="80">
        <v>8</v>
      </c>
      <c r="L504" s="80">
        <v>2018</v>
      </c>
      <c r="M504" s="27">
        <f t="shared" si="14"/>
        <v>43330</v>
      </c>
      <c r="N504" s="80" t="s">
        <v>9748</v>
      </c>
      <c r="O504" s="80" t="s">
        <v>130</v>
      </c>
      <c r="P504" s="80">
        <v>16</v>
      </c>
      <c r="Q504" s="80" t="s">
        <v>105</v>
      </c>
      <c r="R504" s="80" t="s">
        <v>99</v>
      </c>
      <c r="S504" s="80">
        <v>0</v>
      </c>
      <c r="T504" s="80" t="s">
        <v>100</v>
      </c>
      <c r="U504" s="80" t="s">
        <v>101</v>
      </c>
      <c r="V504" s="80" t="s">
        <v>111</v>
      </c>
      <c r="W504" s="80" t="s">
        <v>103</v>
      </c>
      <c r="X504" s="80" t="s">
        <v>104</v>
      </c>
      <c r="Y504" s="80">
        <v>2</v>
      </c>
      <c r="Z504" s="79" t="str">
        <f t="shared" si="15"/>
        <v>SSS2</v>
      </c>
    </row>
    <row r="505" spans="1:26" ht="22.9" hidden="1" customHeight="1">
      <c r="A505" s="80" t="s">
        <v>35</v>
      </c>
      <c r="B505" s="80" t="s">
        <v>9</v>
      </c>
      <c r="C505" s="80" t="s">
        <v>10</v>
      </c>
      <c r="D505" s="29" t="s">
        <v>26</v>
      </c>
      <c r="E505" s="80">
        <v>2</v>
      </c>
      <c r="F505" s="80" t="s">
        <v>27</v>
      </c>
      <c r="G505" s="80" t="s">
        <v>28</v>
      </c>
      <c r="H505" s="80" t="s">
        <v>54</v>
      </c>
      <c r="I505" s="26">
        <v>43330</v>
      </c>
      <c r="J505" s="80">
        <v>18</v>
      </c>
      <c r="K505" s="80">
        <v>8</v>
      </c>
      <c r="L505" s="80">
        <v>2018</v>
      </c>
      <c r="M505" s="27">
        <f t="shared" si="14"/>
        <v>43330</v>
      </c>
      <c r="N505" s="80" t="s">
        <v>9747</v>
      </c>
      <c r="O505" s="80" t="s">
        <v>9746</v>
      </c>
      <c r="P505" s="80">
        <v>19</v>
      </c>
      <c r="Q505" s="80" t="s">
        <v>105</v>
      </c>
      <c r="R505" s="80" t="s">
        <v>99</v>
      </c>
      <c r="S505" s="80">
        <v>0</v>
      </c>
      <c r="T505" s="80" t="s">
        <v>100</v>
      </c>
      <c r="U505" s="80" t="s">
        <v>101</v>
      </c>
      <c r="V505" s="80" t="s">
        <v>111</v>
      </c>
      <c r="W505" s="80" t="s">
        <v>8848</v>
      </c>
      <c r="X505" s="80" t="s">
        <v>6077</v>
      </c>
      <c r="Z505" s="79" t="str">
        <f t="shared" si="15"/>
        <v>HIGHER</v>
      </c>
    </row>
    <row r="506" spans="1:26" ht="22.9" hidden="1" customHeight="1">
      <c r="A506" s="80" t="s">
        <v>35</v>
      </c>
      <c r="B506" s="80" t="s">
        <v>9</v>
      </c>
      <c r="C506" s="80" t="s">
        <v>10</v>
      </c>
      <c r="D506" s="29" t="s">
        <v>26</v>
      </c>
      <c r="E506" s="80">
        <v>2</v>
      </c>
      <c r="F506" s="80" t="s">
        <v>27</v>
      </c>
      <c r="G506" s="80" t="s">
        <v>28</v>
      </c>
      <c r="H506" s="80" t="s">
        <v>54</v>
      </c>
      <c r="I506" s="26">
        <v>43330</v>
      </c>
      <c r="J506" s="80">
        <v>18</v>
      </c>
      <c r="K506" s="80">
        <v>8</v>
      </c>
      <c r="L506" s="80">
        <v>2018</v>
      </c>
      <c r="M506" s="27">
        <f t="shared" si="14"/>
        <v>43330</v>
      </c>
      <c r="N506" s="80" t="s">
        <v>9745</v>
      </c>
      <c r="O506" s="80" t="s">
        <v>9744</v>
      </c>
      <c r="P506" s="80">
        <v>18</v>
      </c>
      <c r="Q506" s="80" t="s">
        <v>105</v>
      </c>
      <c r="R506" s="80" t="s">
        <v>99</v>
      </c>
      <c r="S506" s="80">
        <v>0</v>
      </c>
      <c r="T506" s="80" t="s">
        <v>100</v>
      </c>
      <c r="U506" s="80" t="s">
        <v>101</v>
      </c>
      <c r="V506" s="80" t="s">
        <v>111</v>
      </c>
      <c r="W506" s="80" t="s">
        <v>8848</v>
      </c>
      <c r="X506" s="80" t="s">
        <v>6077</v>
      </c>
      <c r="Z506" s="79" t="str">
        <f t="shared" si="15"/>
        <v>HIGHER</v>
      </c>
    </row>
    <row r="507" spans="1:26" ht="22.9" hidden="1" customHeight="1">
      <c r="A507" s="80" t="s">
        <v>35</v>
      </c>
      <c r="B507" s="80" t="s">
        <v>9</v>
      </c>
      <c r="C507" s="80" t="s">
        <v>10</v>
      </c>
      <c r="D507" s="29" t="s">
        <v>26</v>
      </c>
      <c r="E507" s="80">
        <v>2</v>
      </c>
      <c r="F507" s="80" t="s">
        <v>27</v>
      </c>
      <c r="G507" s="80" t="s">
        <v>28</v>
      </c>
      <c r="H507" s="80" t="s">
        <v>54</v>
      </c>
      <c r="I507" s="26">
        <v>43330</v>
      </c>
      <c r="J507" s="80">
        <v>18</v>
      </c>
      <c r="K507" s="80">
        <v>8</v>
      </c>
      <c r="L507" s="80">
        <v>2018</v>
      </c>
      <c r="M507" s="27">
        <f t="shared" si="14"/>
        <v>43330</v>
      </c>
      <c r="N507" s="80" t="s">
        <v>9743</v>
      </c>
      <c r="O507" s="80" t="s">
        <v>9742</v>
      </c>
      <c r="P507" s="80">
        <v>17</v>
      </c>
      <c r="Q507" s="80" t="s">
        <v>105</v>
      </c>
      <c r="R507" s="80" t="s">
        <v>99</v>
      </c>
      <c r="S507" s="80">
        <v>0</v>
      </c>
      <c r="T507" s="80" t="s">
        <v>100</v>
      </c>
      <c r="U507" s="80" t="s">
        <v>101</v>
      </c>
      <c r="V507" s="80" t="s">
        <v>111</v>
      </c>
      <c r="W507" s="80" t="s">
        <v>8848</v>
      </c>
      <c r="X507" s="80" t="s">
        <v>104</v>
      </c>
      <c r="Y507" s="80">
        <v>3</v>
      </c>
      <c r="Z507" s="79" t="str">
        <f t="shared" si="15"/>
        <v>SSS3</v>
      </c>
    </row>
    <row r="508" spans="1:26" ht="22.9" hidden="1" customHeight="1">
      <c r="A508" s="80" t="s">
        <v>35</v>
      </c>
      <c r="B508" s="80" t="s">
        <v>9</v>
      </c>
      <c r="C508" s="80" t="s">
        <v>10</v>
      </c>
      <c r="D508" s="29" t="s">
        <v>26</v>
      </c>
      <c r="E508" s="80">
        <v>2</v>
      </c>
      <c r="F508" s="80" t="s">
        <v>27</v>
      </c>
      <c r="G508" s="80" t="s">
        <v>28</v>
      </c>
      <c r="H508" s="80" t="s">
        <v>54</v>
      </c>
      <c r="I508" s="26">
        <v>43330</v>
      </c>
      <c r="J508" s="80">
        <v>18</v>
      </c>
      <c r="K508" s="80">
        <v>8</v>
      </c>
      <c r="L508" s="80">
        <v>2018</v>
      </c>
      <c r="M508" s="27">
        <f t="shared" si="14"/>
        <v>43330</v>
      </c>
      <c r="N508" s="80" t="s">
        <v>9741</v>
      </c>
      <c r="O508" s="80" t="s">
        <v>9740</v>
      </c>
      <c r="P508" s="80">
        <v>19</v>
      </c>
      <c r="Q508" s="80" t="s">
        <v>105</v>
      </c>
      <c r="R508" s="80" t="s">
        <v>99</v>
      </c>
      <c r="S508" s="80">
        <v>0</v>
      </c>
      <c r="T508" s="80" t="s">
        <v>100</v>
      </c>
      <c r="U508" s="80" t="s">
        <v>101</v>
      </c>
      <c r="V508" s="80" t="s">
        <v>111</v>
      </c>
      <c r="W508" s="80" t="s">
        <v>8848</v>
      </c>
      <c r="X508" s="80" t="s">
        <v>6077</v>
      </c>
      <c r="Z508" s="79" t="str">
        <f t="shared" si="15"/>
        <v>HIGHER</v>
      </c>
    </row>
    <row r="509" spans="1:26" ht="22.9" hidden="1" customHeight="1">
      <c r="A509" s="80" t="s">
        <v>35</v>
      </c>
      <c r="B509" s="80" t="s">
        <v>9</v>
      </c>
      <c r="C509" s="80" t="s">
        <v>10</v>
      </c>
      <c r="D509" s="29" t="s">
        <v>26</v>
      </c>
      <c r="E509" s="80">
        <v>2</v>
      </c>
      <c r="F509" s="80" t="s">
        <v>27</v>
      </c>
      <c r="G509" s="80" t="s">
        <v>28</v>
      </c>
      <c r="H509" s="80" t="s">
        <v>54</v>
      </c>
      <c r="I509" s="26">
        <v>43330</v>
      </c>
      <c r="J509" s="80">
        <v>18</v>
      </c>
      <c r="K509" s="80">
        <v>8</v>
      </c>
      <c r="L509" s="80">
        <v>2018</v>
      </c>
      <c r="M509" s="27">
        <f t="shared" si="14"/>
        <v>43330</v>
      </c>
      <c r="N509" s="80" t="s">
        <v>9739</v>
      </c>
      <c r="O509" s="80" t="s">
        <v>9738</v>
      </c>
      <c r="P509" s="80">
        <v>19</v>
      </c>
      <c r="Q509" s="80" t="s">
        <v>105</v>
      </c>
      <c r="R509" s="80" t="s">
        <v>99</v>
      </c>
      <c r="S509" s="80">
        <v>0</v>
      </c>
      <c r="T509" s="80" t="s">
        <v>100</v>
      </c>
      <c r="U509" s="80" t="s">
        <v>101</v>
      </c>
      <c r="V509" s="80" t="s">
        <v>111</v>
      </c>
      <c r="W509" s="80" t="s">
        <v>8848</v>
      </c>
      <c r="X509" s="80" t="s">
        <v>6077</v>
      </c>
      <c r="Z509" s="79" t="str">
        <f t="shared" si="15"/>
        <v>HIGHER</v>
      </c>
    </row>
    <row r="510" spans="1:26" ht="22.9" hidden="1" customHeight="1">
      <c r="A510" s="80" t="s">
        <v>35</v>
      </c>
      <c r="B510" s="80" t="s">
        <v>9</v>
      </c>
      <c r="C510" s="80" t="s">
        <v>10</v>
      </c>
      <c r="D510" s="29" t="s">
        <v>26</v>
      </c>
      <c r="E510" s="80">
        <v>2</v>
      </c>
      <c r="F510" s="80" t="s">
        <v>32</v>
      </c>
      <c r="G510" s="80" t="s">
        <v>33</v>
      </c>
      <c r="H510" s="80" t="s">
        <v>54</v>
      </c>
      <c r="I510" s="26">
        <v>43325</v>
      </c>
      <c r="J510" s="80">
        <v>13</v>
      </c>
      <c r="K510" s="80">
        <v>8</v>
      </c>
      <c r="L510" s="80">
        <v>2018</v>
      </c>
      <c r="M510" s="27">
        <f t="shared" si="14"/>
        <v>43325</v>
      </c>
      <c r="N510" s="80" t="s">
        <v>9737</v>
      </c>
      <c r="O510" s="80" t="s">
        <v>9736</v>
      </c>
      <c r="P510" s="80">
        <v>18</v>
      </c>
      <c r="Q510" s="81" t="s">
        <v>9735</v>
      </c>
      <c r="R510" s="80" t="s">
        <v>99</v>
      </c>
      <c r="S510" s="80">
        <v>0</v>
      </c>
      <c r="T510" s="80" t="s">
        <v>100</v>
      </c>
      <c r="U510" s="80" t="s">
        <v>101</v>
      </c>
      <c r="V510" s="80" t="s">
        <v>102</v>
      </c>
      <c r="W510" s="80" t="s">
        <v>107</v>
      </c>
      <c r="X510" s="80" t="s">
        <v>6077</v>
      </c>
      <c r="Z510" s="79" t="str">
        <f t="shared" si="15"/>
        <v>HIGHER</v>
      </c>
    </row>
    <row r="511" spans="1:26" ht="22.9" hidden="1" customHeight="1">
      <c r="A511" s="80" t="s">
        <v>35</v>
      </c>
      <c r="B511" s="80" t="s">
        <v>9</v>
      </c>
      <c r="C511" s="80" t="s">
        <v>10</v>
      </c>
      <c r="D511" s="29" t="s">
        <v>26</v>
      </c>
      <c r="E511" s="80">
        <v>2</v>
      </c>
      <c r="F511" s="80" t="s">
        <v>32</v>
      </c>
      <c r="G511" s="80" t="s">
        <v>33</v>
      </c>
      <c r="H511" s="80" t="s">
        <v>54</v>
      </c>
      <c r="I511" s="26">
        <v>43325</v>
      </c>
      <c r="J511" s="80">
        <v>13</v>
      </c>
      <c r="K511" s="80">
        <v>8</v>
      </c>
      <c r="L511" s="80">
        <v>2018</v>
      </c>
      <c r="M511" s="27">
        <f t="shared" si="14"/>
        <v>43325</v>
      </c>
      <c r="N511" s="80" t="s">
        <v>9734</v>
      </c>
      <c r="O511" s="80" t="s">
        <v>9733</v>
      </c>
      <c r="P511" s="80">
        <v>18</v>
      </c>
      <c r="Q511" s="80" t="s">
        <v>105</v>
      </c>
      <c r="R511" s="80" t="s">
        <v>99</v>
      </c>
      <c r="S511" s="80">
        <v>0</v>
      </c>
      <c r="T511" s="80" t="s">
        <v>100</v>
      </c>
      <c r="U511" s="80" t="s">
        <v>101</v>
      </c>
      <c r="V511" s="80" t="s">
        <v>102</v>
      </c>
      <c r="W511" s="80" t="s">
        <v>107</v>
      </c>
      <c r="X511" s="80" t="s">
        <v>6077</v>
      </c>
      <c r="Z511" s="79" t="str">
        <f t="shared" si="15"/>
        <v>HIGHER</v>
      </c>
    </row>
    <row r="512" spans="1:26" ht="22.9" hidden="1" customHeight="1">
      <c r="A512" s="80" t="s">
        <v>35</v>
      </c>
      <c r="B512" s="80" t="s">
        <v>9</v>
      </c>
      <c r="C512" s="80" t="s">
        <v>10</v>
      </c>
      <c r="D512" s="29" t="s">
        <v>26</v>
      </c>
      <c r="E512" s="80">
        <v>2</v>
      </c>
      <c r="F512" s="80" t="s">
        <v>32</v>
      </c>
      <c r="G512" s="80" t="s">
        <v>33</v>
      </c>
      <c r="H512" s="80" t="s">
        <v>54</v>
      </c>
      <c r="I512" s="26">
        <v>43325</v>
      </c>
      <c r="J512" s="80">
        <v>13</v>
      </c>
      <c r="K512" s="80">
        <v>8</v>
      </c>
      <c r="L512" s="80">
        <v>2018</v>
      </c>
      <c r="M512" s="27">
        <f t="shared" si="14"/>
        <v>43325</v>
      </c>
      <c r="N512" s="80" t="s">
        <v>9732</v>
      </c>
      <c r="O512" s="80" t="s">
        <v>9731</v>
      </c>
      <c r="P512" s="80">
        <v>17</v>
      </c>
      <c r="Q512" s="80" t="s">
        <v>105</v>
      </c>
      <c r="R512" s="80" t="s">
        <v>99</v>
      </c>
      <c r="S512" s="80">
        <v>0</v>
      </c>
      <c r="T512" s="80" t="s">
        <v>100</v>
      </c>
      <c r="U512" s="80" t="s">
        <v>101</v>
      </c>
      <c r="V512" s="80" t="s">
        <v>102</v>
      </c>
      <c r="W512" s="80" t="s">
        <v>107</v>
      </c>
      <c r="X512" s="80" t="s">
        <v>104</v>
      </c>
      <c r="Y512" s="80">
        <v>1</v>
      </c>
      <c r="Z512" s="79" t="str">
        <f t="shared" si="15"/>
        <v>SSS1</v>
      </c>
    </row>
    <row r="513" spans="1:26" ht="22.9" hidden="1" customHeight="1">
      <c r="A513" s="80" t="s">
        <v>35</v>
      </c>
      <c r="B513" s="80" t="s">
        <v>9</v>
      </c>
      <c r="C513" s="80" t="s">
        <v>10</v>
      </c>
      <c r="D513" s="29" t="s">
        <v>26</v>
      </c>
      <c r="E513" s="80">
        <v>2</v>
      </c>
      <c r="F513" s="80" t="s">
        <v>32</v>
      </c>
      <c r="G513" s="80" t="s">
        <v>33</v>
      </c>
      <c r="H513" s="80" t="s">
        <v>54</v>
      </c>
      <c r="I513" s="26">
        <v>43325</v>
      </c>
      <c r="J513" s="80">
        <v>13</v>
      </c>
      <c r="K513" s="80">
        <v>8</v>
      </c>
      <c r="L513" s="80">
        <v>2018</v>
      </c>
      <c r="M513" s="27">
        <f t="shared" si="14"/>
        <v>43325</v>
      </c>
      <c r="N513" s="80" t="s">
        <v>9730</v>
      </c>
      <c r="O513" s="80" t="s">
        <v>9729</v>
      </c>
      <c r="P513" s="80">
        <v>18</v>
      </c>
      <c r="Q513" s="80" t="s">
        <v>105</v>
      </c>
      <c r="R513" s="80" t="s">
        <v>99</v>
      </c>
      <c r="S513" s="80">
        <v>0</v>
      </c>
      <c r="T513" s="80" t="s">
        <v>100</v>
      </c>
      <c r="U513" s="80" t="s">
        <v>101</v>
      </c>
      <c r="V513" s="80" t="s">
        <v>102</v>
      </c>
      <c r="W513" s="80" t="s">
        <v>107</v>
      </c>
      <c r="X513" s="80" t="s">
        <v>104</v>
      </c>
      <c r="Y513" s="80">
        <v>2</v>
      </c>
      <c r="Z513" s="79" t="str">
        <f t="shared" si="15"/>
        <v>SSS2</v>
      </c>
    </row>
    <row r="514" spans="1:26" ht="22.9" hidden="1" customHeight="1">
      <c r="A514" s="80" t="s">
        <v>35</v>
      </c>
      <c r="B514" s="80" t="s">
        <v>9</v>
      </c>
      <c r="C514" s="80" t="s">
        <v>10</v>
      </c>
      <c r="D514" s="29" t="s">
        <v>26</v>
      </c>
      <c r="E514" s="80">
        <v>2</v>
      </c>
      <c r="F514" s="80" t="s">
        <v>32</v>
      </c>
      <c r="G514" s="80" t="s">
        <v>33</v>
      </c>
      <c r="H514" s="80" t="s">
        <v>54</v>
      </c>
      <c r="I514" s="26">
        <v>43325</v>
      </c>
      <c r="J514" s="80">
        <v>13</v>
      </c>
      <c r="K514" s="80">
        <v>8</v>
      </c>
      <c r="L514" s="80">
        <v>2018</v>
      </c>
      <c r="M514" s="27">
        <f t="shared" ref="M514:M577" si="16">DATE(L514,K514,J514)</f>
        <v>43325</v>
      </c>
      <c r="N514" s="80" t="s">
        <v>9728</v>
      </c>
      <c r="O514" s="80" t="s">
        <v>9727</v>
      </c>
      <c r="P514" s="80">
        <v>19</v>
      </c>
      <c r="Q514" s="80" t="s">
        <v>105</v>
      </c>
      <c r="R514" s="80" t="s">
        <v>99</v>
      </c>
      <c r="S514" s="80">
        <v>0</v>
      </c>
      <c r="T514" s="80" t="s">
        <v>100</v>
      </c>
      <c r="U514" s="80" t="s">
        <v>101</v>
      </c>
      <c r="V514" s="80" t="s">
        <v>102</v>
      </c>
      <c r="W514" s="80" t="s">
        <v>8848</v>
      </c>
      <c r="X514" s="80" t="s">
        <v>104</v>
      </c>
      <c r="Y514" s="80">
        <v>2</v>
      </c>
      <c r="Z514" s="79" t="str">
        <f t="shared" ref="Z514:Z577" si="17">X514&amp;Y514</f>
        <v>SSS2</v>
      </c>
    </row>
    <row r="515" spans="1:26" ht="22.9" hidden="1" customHeight="1">
      <c r="A515" s="80" t="s">
        <v>35</v>
      </c>
      <c r="B515" s="80" t="s">
        <v>9</v>
      </c>
      <c r="C515" s="80" t="s">
        <v>10</v>
      </c>
      <c r="D515" s="29" t="s">
        <v>26</v>
      </c>
      <c r="E515" s="80">
        <v>2</v>
      </c>
      <c r="F515" s="80" t="s">
        <v>32</v>
      </c>
      <c r="G515" s="80" t="s">
        <v>33</v>
      </c>
      <c r="H515" s="80" t="s">
        <v>54</v>
      </c>
      <c r="I515" s="26">
        <v>43325</v>
      </c>
      <c r="J515" s="80">
        <v>13</v>
      </c>
      <c r="K515" s="80">
        <v>8</v>
      </c>
      <c r="L515" s="80">
        <v>2018</v>
      </c>
      <c r="M515" s="27">
        <f t="shared" si="16"/>
        <v>43325</v>
      </c>
      <c r="N515" s="80" t="s">
        <v>9726</v>
      </c>
      <c r="O515" s="80" t="s">
        <v>6386</v>
      </c>
      <c r="P515" s="80">
        <v>15</v>
      </c>
      <c r="Q515" s="80" t="s">
        <v>105</v>
      </c>
      <c r="R515" s="80" t="s">
        <v>99</v>
      </c>
      <c r="S515" s="80">
        <v>0</v>
      </c>
      <c r="T515" s="80" t="s">
        <v>100</v>
      </c>
      <c r="U515" s="80" t="s">
        <v>101</v>
      </c>
      <c r="V515" s="80" t="s">
        <v>102</v>
      </c>
      <c r="W515" s="80" t="s">
        <v>8848</v>
      </c>
      <c r="X515" s="80" t="s">
        <v>104</v>
      </c>
      <c r="Y515" s="80">
        <v>2</v>
      </c>
      <c r="Z515" s="79" t="str">
        <f t="shared" si="17"/>
        <v>SSS2</v>
      </c>
    </row>
    <row r="516" spans="1:26" ht="22.9" hidden="1" customHeight="1">
      <c r="A516" s="80" t="s">
        <v>35</v>
      </c>
      <c r="B516" s="80" t="s">
        <v>9</v>
      </c>
      <c r="C516" s="80" t="s">
        <v>10</v>
      </c>
      <c r="D516" s="29" t="s">
        <v>26</v>
      </c>
      <c r="E516" s="80">
        <v>2</v>
      </c>
      <c r="F516" s="80" t="s">
        <v>32</v>
      </c>
      <c r="G516" s="80" t="s">
        <v>33</v>
      </c>
      <c r="H516" s="80" t="s">
        <v>54</v>
      </c>
      <c r="I516" s="26">
        <v>43325</v>
      </c>
      <c r="J516" s="80">
        <v>13</v>
      </c>
      <c r="K516" s="80">
        <v>8</v>
      </c>
      <c r="L516" s="80">
        <v>2018</v>
      </c>
      <c r="M516" s="27">
        <f t="shared" si="16"/>
        <v>43325</v>
      </c>
      <c r="N516" s="80" t="s">
        <v>9725</v>
      </c>
      <c r="O516" s="80" t="s">
        <v>9724</v>
      </c>
      <c r="P516" s="80">
        <v>19</v>
      </c>
      <c r="Q516" s="80" t="s">
        <v>105</v>
      </c>
      <c r="R516" s="80" t="s">
        <v>99</v>
      </c>
      <c r="S516" s="80">
        <v>0</v>
      </c>
      <c r="T516" s="80" t="s">
        <v>100</v>
      </c>
      <c r="U516" s="80" t="s">
        <v>101</v>
      </c>
      <c r="V516" s="80" t="s">
        <v>102</v>
      </c>
      <c r="W516" s="80" t="s">
        <v>8848</v>
      </c>
      <c r="X516" s="80" t="s">
        <v>108</v>
      </c>
      <c r="Y516" s="80">
        <v>3</v>
      </c>
      <c r="Z516" s="79" t="str">
        <f t="shared" si="17"/>
        <v>JSS3</v>
      </c>
    </row>
    <row r="517" spans="1:26" ht="22.9" hidden="1" customHeight="1">
      <c r="A517" s="80" t="s">
        <v>35</v>
      </c>
      <c r="B517" s="80" t="s">
        <v>9</v>
      </c>
      <c r="C517" s="80" t="s">
        <v>10</v>
      </c>
      <c r="D517" s="29" t="s">
        <v>26</v>
      </c>
      <c r="E517" s="80">
        <v>2</v>
      </c>
      <c r="F517" s="80" t="s">
        <v>32</v>
      </c>
      <c r="G517" s="80" t="s">
        <v>33</v>
      </c>
      <c r="H517" s="80" t="s">
        <v>54</v>
      </c>
      <c r="I517" s="26">
        <v>43325</v>
      </c>
      <c r="J517" s="80">
        <v>13</v>
      </c>
      <c r="K517" s="80">
        <v>8</v>
      </c>
      <c r="L517" s="80">
        <v>2018</v>
      </c>
      <c r="M517" s="27">
        <f t="shared" si="16"/>
        <v>43325</v>
      </c>
      <c r="N517" s="80" t="s">
        <v>9723</v>
      </c>
      <c r="O517" s="80" t="s">
        <v>9722</v>
      </c>
      <c r="P517" s="80">
        <v>15</v>
      </c>
      <c r="Q517" s="80" t="s">
        <v>105</v>
      </c>
      <c r="R517" s="80" t="s">
        <v>99</v>
      </c>
      <c r="S517" s="80">
        <v>0</v>
      </c>
      <c r="T517" s="80" t="s">
        <v>100</v>
      </c>
      <c r="U517" s="80" t="s">
        <v>101</v>
      </c>
      <c r="V517" s="80" t="s">
        <v>102</v>
      </c>
      <c r="W517" s="80" t="s">
        <v>8848</v>
      </c>
      <c r="X517" s="80" t="s">
        <v>104</v>
      </c>
      <c r="Y517" s="80">
        <v>1</v>
      </c>
      <c r="Z517" s="79" t="str">
        <f t="shared" si="17"/>
        <v>SSS1</v>
      </c>
    </row>
    <row r="518" spans="1:26" ht="22.9" hidden="1" customHeight="1">
      <c r="A518" s="80" t="s">
        <v>35</v>
      </c>
      <c r="B518" s="80" t="s">
        <v>9</v>
      </c>
      <c r="C518" s="80" t="s">
        <v>10</v>
      </c>
      <c r="D518" s="29" t="s">
        <v>26</v>
      </c>
      <c r="E518" s="80">
        <v>2</v>
      </c>
      <c r="F518" s="80" t="s">
        <v>32</v>
      </c>
      <c r="G518" s="80" t="s">
        <v>33</v>
      </c>
      <c r="H518" s="80" t="s">
        <v>54</v>
      </c>
      <c r="I518" s="26">
        <v>43325</v>
      </c>
      <c r="J518" s="80">
        <v>13</v>
      </c>
      <c r="K518" s="80">
        <v>8</v>
      </c>
      <c r="L518" s="80">
        <v>2018</v>
      </c>
      <c r="M518" s="27">
        <f t="shared" si="16"/>
        <v>43325</v>
      </c>
      <c r="N518" s="80" t="s">
        <v>9721</v>
      </c>
      <c r="O518" s="80" t="s">
        <v>9720</v>
      </c>
      <c r="P518" s="80">
        <v>15</v>
      </c>
      <c r="Q518" s="80" t="s">
        <v>105</v>
      </c>
      <c r="R518" s="80" t="s">
        <v>99</v>
      </c>
      <c r="S518" s="80">
        <v>0</v>
      </c>
      <c r="T518" s="80" t="s">
        <v>100</v>
      </c>
      <c r="U518" s="80" t="s">
        <v>101</v>
      </c>
      <c r="V518" s="80" t="s">
        <v>102</v>
      </c>
      <c r="W518" s="80" t="s">
        <v>8848</v>
      </c>
      <c r="X518" s="80" t="s">
        <v>108</v>
      </c>
      <c r="Y518" s="80">
        <v>2</v>
      </c>
      <c r="Z518" s="79" t="str">
        <f t="shared" si="17"/>
        <v>JSS2</v>
      </c>
    </row>
    <row r="519" spans="1:26" ht="22.9" hidden="1" customHeight="1">
      <c r="A519" s="80" t="s">
        <v>35</v>
      </c>
      <c r="B519" s="80" t="s">
        <v>9</v>
      </c>
      <c r="C519" s="80" t="s">
        <v>10</v>
      </c>
      <c r="D519" s="29" t="s">
        <v>26</v>
      </c>
      <c r="E519" s="80">
        <v>2</v>
      </c>
      <c r="F519" s="80" t="s">
        <v>32</v>
      </c>
      <c r="G519" s="80" t="s">
        <v>33</v>
      </c>
      <c r="H519" s="80" t="s">
        <v>54</v>
      </c>
      <c r="I519" s="26">
        <v>43325</v>
      </c>
      <c r="J519" s="80">
        <v>13</v>
      </c>
      <c r="K519" s="80">
        <v>8</v>
      </c>
      <c r="L519" s="80">
        <v>2018</v>
      </c>
      <c r="M519" s="27">
        <f t="shared" si="16"/>
        <v>43325</v>
      </c>
      <c r="N519" s="80" t="s">
        <v>9719</v>
      </c>
      <c r="O519" s="80" t="s">
        <v>9718</v>
      </c>
      <c r="P519" s="80">
        <v>16</v>
      </c>
      <c r="Q519" s="80" t="s">
        <v>105</v>
      </c>
      <c r="R519" s="80" t="s">
        <v>99</v>
      </c>
      <c r="S519" s="80">
        <v>0</v>
      </c>
      <c r="T519" s="80" t="s">
        <v>100</v>
      </c>
      <c r="U519" s="80" t="s">
        <v>101</v>
      </c>
      <c r="V519" s="80" t="s">
        <v>102</v>
      </c>
      <c r="W519" s="80" t="s">
        <v>8848</v>
      </c>
      <c r="X519" s="80" t="s">
        <v>104</v>
      </c>
      <c r="Y519" s="80">
        <v>1</v>
      </c>
      <c r="Z519" s="79" t="str">
        <f t="shared" si="17"/>
        <v>SSS1</v>
      </c>
    </row>
    <row r="520" spans="1:26" ht="22.9" hidden="1" customHeight="1">
      <c r="A520" s="80" t="s">
        <v>35</v>
      </c>
      <c r="B520" s="80" t="s">
        <v>9</v>
      </c>
      <c r="C520" s="80" t="s">
        <v>10</v>
      </c>
      <c r="D520" s="29" t="s">
        <v>26</v>
      </c>
      <c r="E520" s="80">
        <v>2</v>
      </c>
      <c r="F520" s="80" t="s">
        <v>32</v>
      </c>
      <c r="G520" s="80" t="s">
        <v>33</v>
      </c>
      <c r="H520" s="80" t="s">
        <v>54</v>
      </c>
      <c r="I520" s="26">
        <v>43326</v>
      </c>
      <c r="J520" s="80">
        <v>14</v>
      </c>
      <c r="K520" s="80">
        <v>8</v>
      </c>
      <c r="L520" s="80">
        <v>2018</v>
      </c>
      <c r="M520" s="27">
        <f t="shared" si="16"/>
        <v>43326</v>
      </c>
      <c r="N520" s="80" t="s">
        <v>9717</v>
      </c>
      <c r="O520" s="80" t="s">
        <v>9716</v>
      </c>
      <c r="P520" s="80">
        <v>15</v>
      </c>
      <c r="Q520" s="80" t="s">
        <v>105</v>
      </c>
      <c r="R520" s="80" t="s">
        <v>99</v>
      </c>
      <c r="S520" s="80">
        <v>0</v>
      </c>
      <c r="T520" s="80" t="s">
        <v>100</v>
      </c>
      <c r="U520" s="80" t="s">
        <v>101</v>
      </c>
      <c r="V520" s="80" t="s">
        <v>102</v>
      </c>
      <c r="W520" s="80" t="s">
        <v>8848</v>
      </c>
      <c r="X520" s="80" t="s">
        <v>131</v>
      </c>
      <c r="Y520" s="80">
        <v>6</v>
      </c>
      <c r="Z520" s="79" t="str">
        <f t="shared" si="17"/>
        <v>Primary6</v>
      </c>
    </row>
    <row r="521" spans="1:26" ht="22.9" hidden="1" customHeight="1">
      <c r="A521" s="80" t="s">
        <v>35</v>
      </c>
      <c r="B521" s="80" t="s">
        <v>9</v>
      </c>
      <c r="C521" s="80" t="s">
        <v>10</v>
      </c>
      <c r="D521" s="29" t="s">
        <v>26</v>
      </c>
      <c r="E521" s="80">
        <v>2</v>
      </c>
      <c r="F521" s="80" t="s">
        <v>32</v>
      </c>
      <c r="G521" s="80" t="s">
        <v>33</v>
      </c>
      <c r="H521" s="80" t="s">
        <v>54</v>
      </c>
      <c r="I521" s="26">
        <v>43326</v>
      </c>
      <c r="J521" s="80">
        <v>14</v>
      </c>
      <c r="K521" s="80">
        <v>8</v>
      </c>
      <c r="L521" s="80">
        <v>2018</v>
      </c>
      <c r="M521" s="27">
        <f t="shared" si="16"/>
        <v>43326</v>
      </c>
      <c r="N521" s="80" t="s">
        <v>9715</v>
      </c>
      <c r="O521" s="80" t="s">
        <v>9714</v>
      </c>
      <c r="P521" s="80">
        <v>18</v>
      </c>
      <c r="Q521" s="80" t="s">
        <v>105</v>
      </c>
      <c r="R521" s="80" t="s">
        <v>99</v>
      </c>
      <c r="S521" s="80">
        <v>0</v>
      </c>
      <c r="T521" s="80" t="s">
        <v>100</v>
      </c>
      <c r="U521" s="80" t="s">
        <v>101</v>
      </c>
      <c r="V521" s="80" t="s">
        <v>102</v>
      </c>
      <c r="W521" s="80" t="s">
        <v>8848</v>
      </c>
      <c r="X521" s="80" t="s">
        <v>6077</v>
      </c>
      <c r="Z521" s="79" t="str">
        <f t="shared" si="17"/>
        <v>HIGHER</v>
      </c>
    </row>
    <row r="522" spans="1:26" ht="22.9" hidden="1" customHeight="1">
      <c r="A522" s="80" t="s">
        <v>35</v>
      </c>
      <c r="B522" s="80" t="s">
        <v>9</v>
      </c>
      <c r="C522" s="80" t="s">
        <v>10</v>
      </c>
      <c r="D522" s="29" t="s">
        <v>26</v>
      </c>
      <c r="E522" s="80">
        <v>2</v>
      </c>
      <c r="F522" s="80" t="s">
        <v>32</v>
      </c>
      <c r="G522" s="80" t="s">
        <v>33</v>
      </c>
      <c r="H522" s="80" t="s">
        <v>54</v>
      </c>
      <c r="I522" s="26">
        <v>43326</v>
      </c>
      <c r="J522" s="80">
        <v>14</v>
      </c>
      <c r="K522" s="80">
        <v>8</v>
      </c>
      <c r="L522" s="80">
        <v>2018</v>
      </c>
      <c r="M522" s="27">
        <f t="shared" si="16"/>
        <v>43326</v>
      </c>
      <c r="N522" s="80" t="s">
        <v>9713</v>
      </c>
      <c r="O522" s="80" t="s">
        <v>9712</v>
      </c>
      <c r="P522" s="80">
        <v>17</v>
      </c>
      <c r="Q522" s="80" t="s">
        <v>105</v>
      </c>
      <c r="R522" s="80" t="s">
        <v>99</v>
      </c>
      <c r="S522" s="80">
        <v>0</v>
      </c>
      <c r="T522" s="80" t="s">
        <v>106</v>
      </c>
      <c r="U522" s="80" t="s">
        <v>101</v>
      </c>
      <c r="V522" s="80" t="s">
        <v>102</v>
      </c>
      <c r="W522" s="80" t="s">
        <v>8848</v>
      </c>
      <c r="X522" s="80" t="s">
        <v>104</v>
      </c>
      <c r="Y522" s="80">
        <v>2</v>
      </c>
      <c r="Z522" s="79" t="str">
        <f t="shared" si="17"/>
        <v>SSS2</v>
      </c>
    </row>
    <row r="523" spans="1:26" ht="22.9" hidden="1" customHeight="1">
      <c r="A523" s="80" t="s">
        <v>35</v>
      </c>
      <c r="B523" s="80" t="s">
        <v>9</v>
      </c>
      <c r="C523" s="80" t="s">
        <v>10</v>
      </c>
      <c r="D523" s="29" t="s">
        <v>26</v>
      </c>
      <c r="E523" s="80">
        <v>2</v>
      </c>
      <c r="F523" s="80" t="s">
        <v>32</v>
      </c>
      <c r="G523" s="80" t="s">
        <v>33</v>
      </c>
      <c r="H523" s="80" t="s">
        <v>54</v>
      </c>
      <c r="I523" s="26">
        <v>43327</v>
      </c>
      <c r="J523" s="80">
        <v>15</v>
      </c>
      <c r="K523" s="80">
        <v>8</v>
      </c>
      <c r="L523" s="80">
        <v>2018</v>
      </c>
      <c r="M523" s="27">
        <f t="shared" si="16"/>
        <v>43327</v>
      </c>
      <c r="N523" s="80" t="s">
        <v>9711</v>
      </c>
      <c r="O523" s="80" t="s">
        <v>132</v>
      </c>
      <c r="P523" s="80">
        <v>18</v>
      </c>
      <c r="Q523" s="80" t="s">
        <v>105</v>
      </c>
      <c r="R523" s="80" t="s">
        <v>99</v>
      </c>
      <c r="S523" s="80">
        <v>0</v>
      </c>
      <c r="T523" s="80" t="s">
        <v>100</v>
      </c>
      <c r="U523" s="80" t="s">
        <v>101</v>
      </c>
      <c r="V523" s="80" t="s">
        <v>102</v>
      </c>
      <c r="W523" s="80" t="s">
        <v>8848</v>
      </c>
      <c r="X523" s="80" t="s">
        <v>104</v>
      </c>
      <c r="Y523" s="80">
        <v>3</v>
      </c>
      <c r="Z523" s="79" t="str">
        <f t="shared" si="17"/>
        <v>SSS3</v>
      </c>
    </row>
    <row r="524" spans="1:26" ht="22.9" hidden="1" customHeight="1">
      <c r="A524" s="80" t="s">
        <v>35</v>
      </c>
      <c r="B524" s="80" t="s">
        <v>9</v>
      </c>
      <c r="C524" s="80" t="s">
        <v>10</v>
      </c>
      <c r="D524" s="29" t="s">
        <v>26</v>
      </c>
      <c r="E524" s="80">
        <v>2</v>
      </c>
      <c r="F524" s="80" t="s">
        <v>32</v>
      </c>
      <c r="G524" s="80" t="s">
        <v>33</v>
      </c>
      <c r="H524" s="80" t="s">
        <v>54</v>
      </c>
      <c r="I524" s="26">
        <v>43327</v>
      </c>
      <c r="J524" s="80">
        <v>15</v>
      </c>
      <c r="K524" s="80">
        <v>8</v>
      </c>
      <c r="L524" s="80">
        <v>2018</v>
      </c>
      <c r="M524" s="27">
        <f t="shared" si="16"/>
        <v>43327</v>
      </c>
      <c r="N524" s="80" t="s">
        <v>9710</v>
      </c>
      <c r="O524" s="80" t="s">
        <v>133</v>
      </c>
      <c r="P524" s="80">
        <v>18</v>
      </c>
      <c r="Q524" s="80" t="s">
        <v>105</v>
      </c>
      <c r="R524" s="80" t="s">
        <v>99</v>
      </c>
      <c r="S524" s="80">
        <v>0</v>
      </c>
      <c r="T524" s="80" t="s">
        <v>113</v>
      </c>
      <c r="U524" s="80" t="s">
        <v>8996</v>
      </c>
      <c r="V524" s="80" t="s">
        <v>102</v>
      </c>
      <c r="W524" s="80" t="s">
        <v>103</v>
      </c>
      <c r="X524" s="80" t="s">
        <v>104</v>
      </c>
      <c r="Y524" s="80">
        <v>3</v>
      </c>
      <c r="Z524" s="79" t="str">
        <f t="shared" si="17"/>
        <v>SSS3</v>
      </c>
    </row>
    <row r="525" spans="1:26" ht="22.9" hidden="1" customHeight="1">
      <c r="A525" s="80" t="s">
        <v>35</v>
      </c>
      <c r="B525" s="80" t="s">
        <v>9</v>
      </c>
      <c r="C525" s="80" t="s">
        <v>10</v>
      </c>
      <c r="D525" s="29" t="s">
        <v>26</v>
      </c>
      <c r="E525" s="80">
        <v>2</v>
      </c>
      <c r="F525" s="80" t="s">
        <v>32</v>
      </c>
      <c r="G525" s="80" t="s">
        <v>33</v>
      </c>
      <c r="H525" s="80" t="s">
        <v>54</v>
      </c>
      <c r="I525" s="26">
        <v>43327</v>
      </c>
      <c r="J525" s="80">
        <v>15</v>
      </c>
      <c r="K525" s="80">
        <v>8</v>
      </c>
      <c r="L525" s="80">
        <v>2018</v>
      </c>
      <c r="M525" s="27">
        <f t="shared" si="16"/>
        <v>43327</v>
      </c>
      <c r="N525" s="80" t="s">
        <v>9709</v>
      </c>
      <c r="O525" s="80" t="s">
        <v>9708</v>
      </c>
      <c r="P525" s="80">
        <v>19</v>
      </c>
      <c r="Q525" s="80" t="s">
        <v>105</v>
      </c>
      <c r="R525" s="80" t="s">
        <v>99</v>
      </c>
      <c r="S525" s="80">
        <v>0</v>
      </c>
      <c r="T525" s="80" t="s">
        <v>113</v>
      </c>
      <c r="U525" s="80" t="s">
        <v>8996</v>
      </c>
      <c r="V525" s="80" t="s">
        <v>102</v>
      </c>
      <c r="W525" s="80" t="s">
        <v>103</v>
      </c>
      <c r="X525" s="80" t="s">
        <v>6077</v>
      </c>
      <c r="Z525" s="79" t="str">
        <f t="shared" si="17"/>
        <v>HIGHER</v>
      </c>
    </row>
    <row r="526" spans="1:26" ht="22.9" hidden="1" customHeight="1">
      <c r="A526" s="80" t="s">
        <v>35</v>
      </c>
      <c r="B526" s="80" t="s">
        <v>9</v>
      </c>
      <c r="C526" s="80" t="s">
        <v>10</v>
      </c>
      <c r="D526" s="29" t="s">
        <v>26</v>
      </c>
      <c r="E526" s="80">
        <v>2</v>
      </c>
      <c r="F526" s="80" t="s">
        <v>32</v>
      </c>
      <c r="G526" s="80" t="s">
        <v>33</v>
      </c>
      <c r="H526" s="80" t="s">
        <v>54</v>
      </c>
      <c r="I526" s="26">
        <v>43328</v>
      </c>
      <c r="J526" s="80">
        <v>16</v>
      </c>
      <c r="K526" s="80">
        <v>8</v>
      </c>
      <c r="L526" s="80">
        <v>2018</v>
      </c>
      <c r="M526" s="27">
        <f t="shared" si="16"/>
        <v>43328</v>
      </c>
      <c r="N526" s="80" t="s">
        <v>9707</v>
      </c>
      <c r="O526" s="80" t="s">
        <v>9706</v>
      </c>
      <c r="P526" s="80">
        <v>15</v>
      </c>
      <c r="Q526" s="80" t="s">
        <v>105</v>
      </c>
      <c r="R526" s="80" t="s">
        <v>99</v>
      </c>
      <c r="S526" s="80">
        <v>0</v>
      </c>
      <c r="T526" s="80" t="s">
        <v>100</v>
      </c>
      <c r="U526" s="80" t="s">
        <v>101</v>
      </c>
      <c r="V526" s="80" t="s">
        <v>102</v>
      </c>
      <c r="W526" s="80" t="s">
        <v>103</v>
      </c>
      <c r="X526" s="80" t="s">
        <v>108</v>
      </c>
      <c r="Y526" s="80">
        <v>2</v>
      </c>
      <c r="Z526" s="79" t="str">
        <f t="shared" si="17"/>
        <v>JSS2</v>
      </c>
    </row>
    <row r="527" spans="1:26" ht="22.9" hidden="1" customHeight="1">
      <c r="A527" s="80" t="s">
        <v>35</v>
      </c>
      <c r="B527" s="80" t="s">
        <v>9</v>
      </c>
      <c r="C527" s="80" t="s">
        <v>10</v>
      </c>
      <c r="D527" s="29" t="s">
        <v>26</v>
      </c>
      <c r="E527" s="80">
        <v>2</v>
      </c>
      <c r="F527" s="80" t="s">
        <v>32</v>
      </c>
      <c r="G527" s="80" t="s">
        <v>33</v>
      </c>
      <c r="H527" s="80" t="s">
        <v>54</v>
      </c>
      <c r="I527" s="26">
        <v>43328</v>
      </c>
      <c r="J527" s="80">
        <v>16</v>
      </c>
      <c r="K527" s="80">
        <v>8</v>
      </c>
      <c r="L527" s="80">
        <v>2018</v>
      </c>
      <c r="M527" s="27">
        <f t="shared" si="16"/>
        <v>43328</v>
      </c>
      <c r="N527" s="80" t="s">
        <v>9705</v>
      </c>
      <c r="O527" s="80" t="s">
        <v>9704</v>
      </c>
      <c r="P527" s="80">
        <v>15</v>
      </c>
      <c r="Q527" s="80" t="s">
        <v>105</v>
      </c>
      <c r="R527" s="80" t="s">
        <v>99</v>
      </c>
      <c r="S527" s="80">
        <v>0</v>
      </c>
      <c r="T527" s="80" t="s">
        <v>100</v>
      </c>
      <c r="U527" s="80" t="s">
        <v>101</v>
      </c>
      <c r="V527" s="80" t="s">
        <v>102</v>
      </c>
      <c r="W527" s="80" t="s">
        <v>8848</v>
      </c>
      <c r="X527" s="80" t="s">
        <v>104</v>
      </c>
      <c r="Y527" s="80">
        <v>1</v>
      </c>
      <c r="Z527" s="79" t="str">
        <f t="shared" si="17"/>
        <v>SSS1</v>
      </c>
    </row>
    <row r="528" spans="1:26" ht="22.9" hidden="1" customHeight="1">
      <c r="A528" s="80" t="s">
        <v>35</v>
      </c>
      <c r="B528" s="80" t="s">
        <v>9</v>
      </c>
      <c r="C528" s="80" t="s">
        <v>10</v>
      </c>
      <c r="D528" s="29" t="s">
        <v>26</v>
      </c>
      <c r="E528" s="80">
        <v>2</v>
      </c>
      <c r="F528" s="80" t="s">
        <v>32</v>
      </c>
      <c r="G528" s="80" t="s">
        <v>33</v>
      </c>
      <c r="H528" s="80" t="s">
        <v>54</v>
      </c>
      <c r="I528" s="26">
        <v>43328</v>
      </c>
      <c r="J528" s="80">
        <v>16</v>
      </c>
      <c r="K528" s="80">
        <v>8</v>
      </c>
      <c r="L528" s="80">
        <v>2018</v>
      </c>
      <c r="M528" s="27">
        <f t="shared" si="16"/>
        <v>43328</v>
      </c>
      <c r="N528" s="80" t="s">
        <v>9703</v>
      </c>
      <c r="O528" s="80" t="s">
        <v>9702</v>
      </c>
      <c r="P528" s="80">
        <v>18</v>
      </c>
      <c r="Q528" s="80" t="s">
        <v>105</v>
      </c>
      <c r="R528" s="80" t="s">
        <v>99</v>
      </c>
      <c r="S528" s="80">
        <v>0</v>
      </c>
      <c r="T528" s="80" t="s">
        <v>100</v>
      </c>
      <c r="U528" s="80" t="s">
        <v>101</v>
      </c>
      <c r="V528" s="80" t="s">
        <v>102</v>
      </c>
      <c r="W528" s="80" t="s">
        <v>8848</v>
      </c>
      <c r="X528" s="80" t="s">
        <v>104</v>
      </c>
      <c r="Y528" s="80">
        <v>3</v>
      </c>
      <c r="Z528" s="79" t="str">
        <f t="shared" si="17"/>
        <v>SSS3</v>
      </c>
    </row>
    <row r="529" spans="1:26" ht="22.9" hidden="1" customHeight="1">
      <c r="A529" s="80" t="s">
        <v>35</v>
      </c>
      <c r="B529" s="80" t="s">
        <v>9</v>
      </c>
      <c r="C529" s="80" t="s">
        <v>10</v>
      </c>
      <c r="D529" s="29" t="s">
        <v>26</v>
      </c>
      <c r="E529" s="80">
        <v>2</v>
      </c>
      <c r="F529" s="80" t="s">
        <v>32</v>
      </c>
      <c r="G529" s="80" t="s">
        <v>33</v>
      </c>
      <c r="H529" s="80" t="s">
        <v>54</v>
      </c>
      <c r="I529" s="26">
        <v>43328</v>
      </c>
      <c r="J529" s="80">
        <v>16</v>
      </c>
      <c r="K529" s="80">
        <v>8</v>
      </c>
      <c r="L529" s="80">
        <v>2018</v>
      </c>
      <c r="M529" s="27">
        <f t="shared" si="16"/>
        <v>43328</v>
      </c>
      <c r="N529" s="80" t="s">
        <v>9701</v>
      </c>
      <c r="O529" s="80" t="s">
        <v>9700</v>
      </c>
      <c r="P529" s="80">
        <v>15</v>
      </c>
      <c r="Q529" s="80" t="s">
        <v>105</v>
      </c>
      <c r="R529" s="80" t="s">
        <v>99</v>
      </c>
      <c r="S529" s="80">
        <v>0</v>
      </c>
      <c r="T529" s="80" t="s">
        <v>100</v>
      </c>
      <c r="U529" s="80" t="s">
        <v>101</v>
      </c>
      <c r="V529" s="80" t="s">
        <v>102</v>
      </c>
      <c r="W529" s="80" t="s">
        <v>8848</v>
      </c>
      <c r="X529" s="80" t="s">
        <v>104</v>
      </c>
      <c r="Y529" s="80">
        <v>1</v>
      </c>
      <c r="Z529" s="79" t="str">
        <f t="shared" si="17"/>
        <v>SSS1</v>
      </c>
    </row>
    <row r="530" spans="1:26" ht="22.9" hidden="1" customHeight="1">
      <c r="A530" s="80" t="s">
        <v>35</v>
      </c>
      <c r="B530" s="80" t="s">
        <v>9</v>
      </c>
      <c r="C530" s="80" t="s">
        <v>10</v>
      </c>
      <c r="D530" s="29" t="s">
        <v>26</v>
      </c>
      <c r="E530" s="80">
        <v>2</v>
      </c>
      <c r="F530" s="80" t="s">
        <v>32</v>
      </c>
      <c r="G530" s="80" t="s">
        <v>33</v>
      </c>
      <c r="H530" s="80" t="s">
        <v>54</v>
      </c>
      <c r="I530" s="26">
        <v>43328</v>
      </c>
      <c r="J530" s="80">
        <v>16</v>
      </c>
      <c r="K530" s="80">
        <v>8</v>
      </c>
      <c r="L530" s="80">
        <v>2018</v>
      </c>
      <c r="M530" s="27">
        <f t="shared" si="16"/>
        <v>43328</v>
      </c>
      <c r="N530" s="80" t="s">
        <v>9699</v>
      </c>
      <c r="O530" s="80" t="s">
        <v>9698</v>
      </c>
      <c r="P530" s="80">
        <v>19</v>
      </c>
      <c r="Q530" s="80" t="s">
        <v>105</v>
      </c>
      <c r="R530" s="80" t="s">
        <v>99</v>
      </c>
      <c r="S530" s="80">
        <v>0</v>
      </c>
      <c r="T530" s="80" t="s">
        <v>100</v>
      </c>
      <c r="U530" s="80" t="s">
        <v>101</v>
      </c>
      <c r="V530" s="80" t="s">
        <v>102</v>
      </c>
      <c r="W530" s="80" t="s">
        <v>8848</v>
      </c>
      <c r="X530" s="80" t="s">
        <v>6077</v>
      </c>
      <c r="Z530" s="79" t="str">
        <f t="shared" si="17"/>
        <v>HIGHER</v>
      </c>
    </row>
    <row r="531" spans="1:26" ht="22.9" hidden="1" customHeight="1">
      <c r="A531" s="80" t="s">
        <v>35</v>
      </c>
      <c r="B531" s="80" t="s">
        <v>9</v>
      </c>
      <c r="C531" s="80" t="s">
        <v>10</v>
      </c>
      <c r="D531" s="29" t="s">
        <v>26</v>
      </c>
      <c r="E531" s="80">
        <v>2</v>
      </c>
      <c r="F531" s="80" t="s">
        <v>32</v>
      </c>
      <c r="G531" s="80" t="s">
        <v>33</v>
      </c>
      <c r="H531" s="80" t="s">
        <v>54</v>
      </c>
      <c r="I531" s="26">
        <v>43329</v>
      </c>
      <c r="J531" s="80">
        <v>17</v>
      </c>
      <c r="K531" s="80">
        <v>8</v>
      </c>
      <c r="L531" s="80">
        <v>2018</v>
      </c>
      <c r="M531" s="27">
        <f t="shared" si="16"/>
        <v>43329</v>
      </c>
      <c r="N531" s="80" t="s">
        <v>9697</v>
      </c>
      <c r="O531" s="80" t="s">
        <v>9696</v>
      </c>
      <c r="P531" s="80">
        <v>15</v>
      </c>
      <c r="Q531" s="80" t="s">
        <v>105</v>
      </c>
      <c r="R531" s="80" t="s">
        <v>99</v>
      </c>
      <c r="S531" s="80">
        <v>0</v>
      </c>
      <c r="T531" s="80" t="s">
        <v>100</v>
      </c>
      <c r="U531" s="80" t="s">
        <v>101</v>
      </c>
      <c r="V531" s="80" t="s">
        <v>102</v>
      </c>
      <c r="W531" s="80" t="s">
        <v>8848</v>
      </c>
      <c r="X531" s="80" t="s">
        <v>131</v>
      </c>
      <c r="Y531" s="80">
        <v>5</v>
      </c>
      <c r="Z531" s="79" t="str">
        <f t="shared" si="17"/>
        <v>Primary5</v>
      </c>
    </row>
    <row r="532" spans="1:26" ht="22.9" hidden="1" customHeight="1">
      <c r="A532" s="80" t="s">
        <v>35</v>
      </c>
      <c r="B532" s="80" t="s">
        <v>9</v>
      </c>
      <c r="C532" s="80" t="s">
        <v>10</v>
      </c>
      <c r="D532" s="29" t="s">
        <v>26</v>
      </c>
      <c r="E532" s="80">
        <v>2</v>
      </c>
      <c r="F532" s="80" t="s">
        <v>32</v>
      </c>
      <c r="G532" s="80" t="s">
        <v>33</v>
      </c>
      <c r="H532" s="80" t="s">
        <v>54</v>
      </c>
      <c r="I532" s="26">
        <v>43329</v>
      </c>
      <c r="J532" s="80">
        <v>17</v>
      </c>
      <c r="K532" s="80">
        <v>8</v>
      </c>
      <c r="L532" s="80">
        <v>2018</v>
      </c>
      <c r="M532" s="27">
        <f t="shared" si="16"/>
        <v>43329</v>
      </c>
      <c r="N532" s="80" t="s">
        <v>9695</v>
      </c>
      <c r="O532" s="80" t="s">
        <v>9694</v>
      </c>
      <c r="P532" s="80">
        <v>19</v>
      </c>
      <c r="Q532" s="80" t="s">
        <v>105</v>
      </c>
      <c r="R532" s="80" t="s">
        <v>99</v>
      </c>
      <c r="S532" s="80">
        <v>0</v>
      </c>
      <c r="T532" s="80" t="s">
        <v>100</v>
      </c>
      <c r="U532" s="80" t="s">
        <v>101</v>
      </c>
      <c r="V532" s="80" t="s">
        <v>102</v>
      </c>
      <c r="W532" s="80" t="s">
        <v>8848</v>
      </c>
      <c r="X532" s="80" t="s">
        <v>104</v>
      </c>
      <c r="Y532" s="80">
        <v>3</v>
      </c>
      <c r="Z532" s="79" t="str">
        <f t="shared" si="17"/>
        <v>SSS3</v>
      </c>
    </row>
    <row r="533" spans="1:26" ht="22.9" hidden="1" customHeight="1">
      <c r="A533" s="80" t="s">
        <v>35</v>
      </c>
      <c r="B533" s="80" t="s">
        <v>9</v>
      </c>
      <c r="C533" s="80" t="s">
        <v>10</v>
      </c>
      <c r="D533" s="29" t="s">
        <v>26</v>
      </c>
      <c r="E533" s="80">
        <v>2</v>
      </c>
      <c r="F533" s="80" t="s">
        <v>32</v>
      </c>
      <c r="G533" s="80" t="s">
        <v>33</v>
      </c>
      <c r="H533" s="80" t="s">
        <v>54</v>
      </c>
      <c r="I533" s="26">
        <v>43330</v>
      </c>
      <c r="J533" s="80">
        <v>18</v>
      </c>
      <c r="K533" s="80">
        <v>8</v>
      </c>
      <c r="L533" s="80">
        <v>2018</v>
      </c>
      <c r="M533" s="27">
        <f t="shared" si="16"/>
        <v>43330</v>
      </c>
      <c r="N533" s="80" t="s">
        <v>9693</v>
      </c>
      <c r="O533" s="80" t="s">
        <v>9692</v>
      </c>
      <c r="P533" s="80">
        <v>19</v>
      </c>
      <c r="Q533" s="80" t="s">
        <v>105</v>
      </c>
      <c r="R533" s="80" t="s">
        <v>99</v>
      </c>
      <c r="S533" s="80">
        <v>0</v>
      </c>
      <c r="T533" s="80" t="s">
        <v>100</v>
      </c>
      <c r="U533" s="80" t="s">
        <v>101</v>
      </c>
      <c r="V533" s="80" t="s">
        <v>111</v>
      </c>
      <c r="W533" s="80" t="s">
        <v>103</v>
      </c>
      <c r="X533" s="80" t="s">
        <v>6077</v>
      </c>
      <c r="Z533" s="79" t="str">
        <f t="shared" si="17"/>
        <v>HIGHER</v>
      </c>
    </row>
    <row r="534" spans="1:26" ht="22.9" hidden="1" customHeight="1">
      <c r="A534" s="80" t="s">
        <v>35</v>
      </c>
      <c r="B534" s="80" t="s">
        <v>9</v>
      </c>
      <c r="C534" s="80" t="s">
        <v>10</v>
      </c>
      <c r="D534" s="29" t="s">
        <v>26</v>
      </c>
      <c r="E534" s="80">
        <v>2</v>
      </c>
      <c r="F534" s="80" t="s">
        <v>32</v>
      </c>
      <c r="G534" s="80" t="s">
        <v>33</v>
      </c>
      <c r="H534" s="80" t="s">
        <v>54</v>
      </c>
      <c r="I534" s="26">
        <v>43330</v>
      </c>
      <c r="J534" s="80">
        <v>18</v>
      </c>
      <c r="K534" s="80">
        <v>8</v>
      </c>
      <c r="L534" s="80">
        <v>2018</v>
      </c>
      <c r="M534" s="27">
        <f t="shared" si="16"/>
        <v>43330</v>
      </c>
      <c r="N534" s="80" t="s">
        <v>9691</v>
      </c>
      <c r="O534" s="80" t="s">
        <v>9690</v>
      </c>
      <c r="P534" s="80">
        <v>17</v>
      </c>
      <c r="Q534" s="80" t="s">
        <v>105</v>
      </c>
      <c r="R534" s="80" t="s">
        <v>99</v>
      </c>
      <c r="S534" s="80">
        <v>0</v>
      </c>
      <c r="T534" s="80" t="s">
        <v>100</v>
      </c>
      <c r="U534" s="80" t="s">
        <v>101</v>
      </c>
      <c r="V534" s="80" t="s">
        <v>111</v>
      </c>
      <c r="W534" s="80" t="s">
        <v>8848</v>
      </c>
      <c r="X534" s="80" t="s">
        <v>104</v>
      </c>
      <c r="Y534" s="80">
        <v>2</v>
      </c>
      <c r="Z534" s="79" t="str">
        <f t="shared" si="17"/>
        <v>SSS2</v>
      </c>
    </row>
    <row r="535" spans="1:26" ht="22.9" hidden="1" customHeight="1">
      <c r="A535" s="80" t="s">
        <v>35</v>
      </c>
      <c r="B535" s="80" t="s">
        <v>9</v>
      </c>
      <c r="C535" s="80" t="s">
        <v>10</v>
      </c>
      <c r="D535" s="29" t="s">
        <v>26</v>
      </c>
      <c r="E535" s="80">
        <v>2</v>
      </c>
      <c r="F535" s="80" t="s">
        <v>32</v>
      </c>
      <c r="G535" s="80" t="s">
        <v>33</v>
      </c>
      <c r="H535" s="80" t="s">
        <v>54</v>
      </c>
      <c r="I535" s="26">
        <v>43330</v>
      </c>
      <c r="J535" s="80">
        <v>18</v>
      </c>
      <c r="K535" s="80">
        <v>8</v>
      </c>
      <c r="L535" s="80">
        <v>2018</v>
      </c>
      <c r="M535" s="27">
        <f t="shared" si="16"/>
        <v>43330</v>
      </c>
      <c r="N535" s="80" t="s">
        <v>9689</v>
      </c>
      <c r="O535" s="80" t="s">
        <v>9688</v>
      </c>
      <c r="P535" s="80">
        <v>17</v>
      </c>
      <c r="Q535" s="81" t="s">
        <v>9687</v>
      </c>
      <c r="R535" s="80" t="s">
        <v>99</v>
      </c>
      <c r="S535" s="80">
        <v>0</v>
      </c>
      <c r="T535" s="80" t="s">
        <v>100</v>
      </c>
      <c r="U535" s="80" t="s">
        <v>101</v>
      </c>
      <c r="V535" s="80" t="s">
        <v>111</v>
      </c>
      <c r="W535" s="80" t="s">
        <v>8848</v>
      </c>
      <c r="X535" s="80" t="s">
        <v>104</v>
      </c>
      <c r="Y535" s="80">
        <v>2</v>
      </c>
      <c r="Z535" s="79" t="str">
        <f t="shared" si="17"/>
        <v>SSS2</v>
      </c>
    </row>
    <row r="536" spans="1:26" ht="22.9" hidden="1" customHeight="1">
      <c r="A536" s="80" t="s">
        <v>35</v>
      </c>
      <c r="B536" s="80" t="s">
        <v>9</v>
      </c>
      <c r="C536" s="80" t="s">
        <v>10</v>
      </c>
      <c r="D536" s="29" t="s">
        <v>26</v>
      </c>
      <c r="E536" s="80">
        <v>2</v>
      </c>
      <c r="F536" s="80" t="s">
        <v>32</v>
      </c>
      <c r="G536" s="80" t="s">
        <v>33</v>
      </c>
      <c r="H536" s="80" t="s">
        <v>54</v>
      </c>
      <c r="I536" s="26">
        <v>43330</v>
      </c>
      <c r="J536" s="80">
        <v>18</v>
      </c>
      <c r="K536" s="80">
        <v>8</v>
      </c>
      <c r="L536" s="80">
        <v>2018</v>
      </c>
      <c r="M536" s="27">
        <f t="shared" si="16"/>
        <v>43330</v>
      </c>
      <c r="N536" s="80" t="s">
        <v>9686</v>
      </c>
      <c r="O536" s="80" t="s">
        <v>9685</v>
      </c>
      <c r="P536" s="80">
        <v>19</v>
      </c>
      <c r="Q536" s="81" t="s">
        <v>9684</v>
      </c>
      <c r="R536" s="80" t="s">
        <v>99</v>
      </c>
      <c r="S536" s="80">
        <v>0</v>
      </c>
      <c r="T536" s="80" t="s">
        <v>100</v>
      </c>
      <c r="U536" s="80" t="s">
        <v>101</v>
      </c>
      <c r="V536" s="80" t="s">
        <v>111</v>
      </c>
      <c r="W536" s="80" t="s">
        <v>8848</v>
      </c>
      <c r="X536" s="80" t="s">
        <v>6077</v>
      </c>
      <c r="Z536" s="79" t="str">
        <f t="shared" si="17"/>
        <v>HIGHER</v>
      </c>
    </row>
    <row r="537" spans="1:26" ht="22.9" hidden="1" customHeight="1">
      <c r="A537" s="80" t="s">
        <v>35</v>
      </c>
      <c r="B537" s="80" t="s">
        <v>9</v>
      </c>
      <c r="C537" s="80" t="s">
        <v>10</v>
      </c>
      <c r="D537" s="29" t="s">
        <v>26</v>
      </c>
      <c r="E537" s="80">
        <v>2</v>
      </c>
      <c r="F537" s="80" t="s">
        <v>32</v>
      </c>
      <c r="G537" s="80" t="s">
        <v>33</v>
      </c>
      <c r="H537" s="80" t="s">
        <v>54</v>
      </c>
      <c r="I537" s="26">
        <v>43330</v>
      </c>
      <c r="J537" s="80">
        <v>18</v>
      </c>
      <c r="K537" s="80">
        <v>8</v>
      </c>
      <c r="L537" s="80">
        <v>2018</v>
      </c>
      <c r="M537" s="27">
        <f t="shared" si="16"/>
        <v>43330</v>
      </c>
      <c r="N537" s="80" t="s">
        <v>9683</v>
      </c>
      <c r="O537" s="80" t="s">
        <v>9682</v>
      </c>
      <c r="P537" s="80">
        <v>19</v>
      </c>
      <c r="Q537" s="80" t="s">
        <v>105</v>
      </c>
      <c r="R537" s="80" t="s">
        <v>99</v>
      </c>
      <c r="S537" s="80">
        <v>0</v>
      </c>
      <c r="T537" s="80" t="s">
        <v>113</v>
      </c>
      <c r="U537" s="80" t="s">
        <v>8996</v>
      </c>
      <c r="V537" s="80" t="s">
        <v>111</v>
      </c>
      <c r="W537" s="80" t="s">
        <v>103</v>
      </c>
      <c r="X537" s="80" t="s">
        <v>6077</v>
      </c>
      <c r="Z537" s="79" t="str">
        <f t="shared" si="17"/>
        <v>HIGHER</v>
      </c>
    </row>
    <row r="538" spans="1:26" ht="22.9" hidden="1" customHeight="1">
      <c r="A538" s="80" t="s">
        <v>35</v>
      </c>
      <c r="B538" s="80" t="s">
        <v>9</v>
      </c>
      <c r="C538" s="80" t="s">
        <v>10</v>
      </c>
      <c r="D538" s="29" t="s">
        <v>26</v>
      </c>
      <c r="E538" s="80">
        <v>2</v>
      </c>
      <c r="F538" s="80" t="s">
        <v>32</v>
      </c>
      <c r="G538" s="80" t="s">
        <v>33</v>
      </c>
      <c r="H538" s="80" t="s">
        <v>54</v>
      </c>
      <c r="I538" s="26">
        <v>43330</v>
      </c>
      <c r="J538" s="80">
        <v>18</v>
      </c>
      <c r="K538" s="80">
        <v>8</v>
      </c>
      <c r="L538" s="80">
        <v>2018</v>
      </c>
      <c r="M538" s="27">
        <f t="shared" si="16"/>
        <v>43330</v>
      </c>
      <c r="N538" s="80" t="s">
        <v>9681</v>
      </c>
      <c r="O538" s="80" t="s">
        <v>9680</v>
      </c>
      <c r="P538" s="80">
        <v>18</v>
      </c>
      <c r="Q538" s="80" t="s">
        <v>105</v>
      </c>
      <c r="R538" s="80" t="s">
        <v>99</v>
      </c>
      <c r="S538" s="80">
        <v>0</v>
      </c>
      <c r="T538" s="80" t="s">
        <v>106</v>
      </c>
      <c r="U538" s="80" t="s">
        <v>101</v>
      </c>
      <c r="V538" s="80" t="s">
        <v>111</v>
      </c>
      <c r="W538" s="80" t="s">
        <v>8848</v>
      </c>
      <c r="X538" s="80" t="s">
        <v>104</v>
      </c>
      <c r="Y538" s="80">
        <v>2</v>
      </c>
      <c r="Z538" s="79" t="str">
        <f t="shared" si="17"/>
        <v>SSS2</v>
      </c>
    </row>
    <row r="539" spans="1:26" ht="22.9" hidden="1" customHeight="1">
      <c r="A539" s="80" t="s">
        <v>35</v>
      </c>
      <c r="B539" s="80" t="s">
        <v>9</v>
      </c>
      <c r="C539" s="80" t="s">
        <v>10</v>
      </c>
      <c r="D539" s="29" t="s">
        <v>26</v>
      </c>
      <c r="E539" s="80">
        <v>2</v>
      </c>
      <c r="F539" s="80" t="s">
        <v>32</v>
      </c>
      <c r="G539" s="80" t="s">
        <v>33</v>
      </c>
      <c r="H539" s="80" t="s">
        <v>54</v>
      </c>
      <c r="I539" s="26">
        <v>43330</v>
      </c>
      <c r="J539" s="80">
        <v>18</v>
      </c>
      <c r="K539" s="80">
        <v>8</v>
      </c>
      <c r="L539" s="80">
        <v>2018</v>
      </c>
      <c r="M539" s="27">
        <f t="shared" si="16"/>
        <v>43330</v>
      </c>
      <c r="N539" s="80" t="s">
        <v>9679</v>
      </c>
      <c r="O539" s="80" t="s">
        <v>9678</v>
      </c>
      <c r="P539" s="80">
        <v>18</v>
      </c>
      <c r="Q539" s="80" t="s">
        <v>105</v>
      </c>
      <c r="R539" s="80" t="s">
        <v>99</v>
      </c>
      <c r="S539" s="80">
        <v>0</v>
      </c>
      <c r="T539" s="80" t="s">
        <v>100</v>
      </c>
      <c r="U539" s="80" t="s">
        <v>101</v>
      </c>
      <c r="V539" s="80" t="s">
        <v>111</v>
      </c>
      <c r="W539" s="80" t="s">
        <v>8848</v>
      </c>
      <c r="X539" s="80" t="s">
        <v>6077</v>
      </c>
      <c r="Z539" s="79" t="str">
        <f t="shared" si="17"/>
        <v>HIGHER</v>
      </c>
    </row>
    <row r="540" spans="1:26" ht="22.9" hidden="1" customHeight="1">
      <c r="A540" s="80" t="s">
        <v>35</v>
      </c>
      <c r="B540" s="80" t="s">
        <v>9</v>
      </c>
      <c r="C540" s="80" t="s">
        <v>10</v>
      </c>
      <c r="D540" s="29" t="s">
        <v>26</v>
      </c>
      <c r="E540" s="80">
        <v>2</v>
      </c>
      <c r="F540" s="80" t="s">
        <v>32</v>
      </c>
      <c r="G540" s="80" t="s">
        <v>33</v>
      </c>
      <c r="H540" s="80" t="s">
        <v>54</v>
      </c>
      <c r="I540" s="26">
        <v>43330</v>
      </c>
      <c r="J540" s="80">
        <v>18</v>
      </c>
      <c r="K540" s="80">
        <v>8</v>
      </c>
      <c r="L540" s="80">
        <v>2018</v>
      </c>
      <c r="M540" s="27">
        <f t="shared" si="16"/>
        <v>43330</v>
      </c>
      <c r="N540" s="80" t="s">
        <v>9677</v>
      </c>
      <c r="O540" s="80" t="s">
        <v>9676</v>
      </c>
      <c r="P540" s="80">
        <v>19</v>
      </c>
      <c r="Q540" s="80" t="s">
        <v>105</v>
      </c>
      <c r="R540" s="80" t="s">
        <v>121</v>
      </c>
      <c r="S540" s="80">
        <v>1</v>
      </c>
      <c r="T540" s="80" t="s">
        <v>106</v>
      </c>
      <c r="U540" s="80" t="s">
        <v>101</v>
      </c>
      <c r="V540" s="80" t="s">
        <v>111</v>
      </c>
      <c r="W540" s="80" t="s">
        <v>8848</v>
      </c>
      <c r="X540" s="80" t="s">
        <v>6077</v>
      </c>
      <c r="Z540" s="79" t="str">
        <f t="shared" si="17"/>
        <v>HIGHER</v>
      </c>
    </row>
    <row r="541" spans="1:26" ht="22.9" hidden="1" customHeight="1">
      <c r="A541" s="80" t="s">
        <v>35</v>
      </c>
      <c r="B541" s="80" t="s">
        <v>9</v>
      </c>
      <c r="C541" s="80" t="s">
        <v>10</v>
      </c>
      <c r="D541" s="29" t="s">
        <v>26</v>
      </c>
      <c r="E541" s="80">
        <v>2</v>
      </c>
      <c r="F541" s="80" t="s">
        <v>32</v>
      </c>
      <c r="G541" s="80" t="s">
        <v>33</v>
      </c>
      <c r="H541" s="80" t="s">
        <v>54</v>
      </c>
      <c r="I541" s="26">
        <v>43330</v>
      </c>
      <c r="J541" s="80">
        <v>18</v>
      </c>
      <c r="K541" s="80">
        <v>8</v>
      </c>
      <c r="L541" s="80">
        <v>2018</v>
      </c>
      <c r="M541" s="27">
        <f t="shared" si="16"/>
        <v>43330</v>
      </c>
      <c r="N541" s="80" t="s">
        <v>9675</v>
      </c>
      <c r="O541" s="80" t="s">
        <v>9674</v>
      </c>
      <c r="P541" s="80">
        <v>18</v>
      </c>
      <c r="Q541" s="80" t="s">
        <v>105</v>
      </c>
      <c r="R541" s="80" t="s">
        <v>99</v>
      </c>
      <c r="S541" s="80">
        <v>0</v>
      </c>
      <c r="T541" s="80" t="s">
        <v>113</v>
      </c>
      <c r="U541" s="80" t="s">
        <v>8996</v>
      </c>
      <c r="V541" s="80" t="s">
        <v>111</v>
      </c>
      <c r="W541" s="80" t="s">
        <v>103</v>
      </c>
      <c r="X541" s="80" t="s">
        <v>6077</v>
      </c>
      <c r="Z541" s="79" t="str">
        <f t="shared" si="17"/>
        <v>HIGHER</v>
      </c>
    </row>
    <row r="542" spans="1:26" ht="22.9" hidden="1" customHeight="1">
      <c r="A542" s="80" t="s">
        <v>35</v>
      </c>
      <c r="B542" s="80" t="s">
        <v>9</v>
      </c>
      <c r="C542" s="80" t="s">
        <v>10</v>
      </c>
      <c r="D542" s="29" t="s">
        <v>26</v>
      </c>
      <c r="E542" s="80">
        <v>2</v>
      </c>
      <c r="F542" s="80" t="s">
        <v>32</v>
      </c>
      <c r="G542" s="80" t="s">
        <v>33</v>
      </c>
      <c r="H542" s="80" t="s">
        <v>54</v>
      </c>
      <c r="I542" s="26">
        <v>43330</v>
      </c>
      <c r="J542" s="80">
        <v>18</v>
      </c>
      <c r="K542" s="80">
        <v>8</v>
      </c>
      <c r="L542" s="80">
        <v>2018</v>
      </c>
      <c r="M542" s="27">
        <f t="shared" si="16"/>
        <v>43330</v>
      </c>
      <c r="N542" s="80" t="s">
        <v>9673</v>
      </c>
      <c r="O542" s="80" t="s">
        <v>9672</v>
      </c>
      <c r="P542" s="80">
        <v>18</v>
      </c>
      <c r="Q542" s="80" t="s">
        <v>105</v>
      </c>
      <c r="R542" s="80" t="s">
        <v>99</v>
      </c>
      <c r="S542" s="80">
        <v>0</v>
      </c>
      <c r="T542" s="80" t="s">
        <v>100</v>
      </c>
      <c r="U542" s="80" t="s">
        <v>101</v>
      </c>
      <c r="V542" s="80" t="s">
        <v>111</v>
      </c>
      <c r="W542" s="80" t="s">
        <v>103</v>
      </c>
      <c r="X542" s="80" t="s">
        <v>6077</v>
      </c>
      <c r="Z542" s="79" t="str">
        <f t="shared" si="17"/>
        <v>HIGHER</v>
      </c>
    </row>
    <row r="543" spans="1:26" ht="22.9" hidden="1" customHeight="1">
      <c r="A543" s="80" t="s">
        <v>35</v>
      </c>
      <c r="B543" s="80" t="s">
        <v>9</v>
      </c>
      <c r="C543" s="80" t="s">
        <v>10</v>
      </c>
      <c r="D543" s="29" t="s">
        <v>26</v>
      </c>
      <c r="E543" s="80">
        <v>2</v>
      </c>
      <c r="F543" s="80" t="s">
        <v>32</v>
      </c>
      <c r="G543" s="80" t="s">
        <v>33</v>
      </c>
      <c r="H543" s="80" t="s">
        <v>54</v>
      </c>
      <c r="I543" s="26">
        <v>43330</v>
      </c>
      <c r="J543" s="80">
        <v>18</v>
      </c>
      <c r="K543" s="80">
        <v>8</v>
      </c>
      <c r="L543" s="80">
        <v>2018</v>
      </c>
      <c r="M543" s="27">
        <f t="shared" si="16"/>
        <v>43330</v>
      </c>
      <c r="N543" s="80" t="s">
        <v>9671</v>
      </c>
      <c r="O543" s="80" t="s">
        <v>9670</v>
      </c>
      <c r="P543" s="80">
        <v>19</v>
      </c>
      <c r="Q543" s="80" t="s">
        <v>105</v>
      </c>
      <c r="R543" s="80" t="s">
        <v>99</v>
      </c>
      <c r="S543" s="80">
        <v>1</v>
      </c>
      <c r="T543" s="80" t="s">
        <v>106</v>
      </c>
      <c r="U543" s="80" t="s">
        <v>101</v>
      </c>
      <c r="V543" s="80" t="s">
        <v>111</v>
      </c>
      <c r="W543" s="80" t="s">
        <v>103</v>
      </c>
      <c r="X543" s="80" t="s">
        <v>108</v>
      </c>
      <c r="Y543" s="80">
        <v>3</v>
      </c>
      <c r="Z543" s="79" t="str">
        <f t="shared" si="17"/>
        <v>JSS3</v>
      </c>
    </row>
    <row r="544" spans="1:26" ht="22.9" hidden="1" customHeight="1">
      <c r="A544" s="80" t="s">
        <v>35</v>
      </c>
      <c r="B544" s="80" t="s">
        <v>9</v>
      </c>
      <c r="C544" s="80" t="s">
        <v>10</v>
      </c>
      <c r="D544" s="29" t="s">
        <v>26</v>
      </c>
      <c r="E544" s="80">
        <v>2</v>
      </c>
      <c r="F544" s="80" t="s">
        <v>32</v>
      </c>
      <c r="G544" s="80" t="s">
        <v>33</v>
      </c>
      <c r="H544" s="80" t="s">
        <v>54</v>
      </c>
      <c r="I544" s="26">
        <v>43330</v>
      </c>
      <c r="J544" s="80">
        <v>18</v>
      </c>
      <c r="K544" s="80">
        <v>8</v>
      </c>
      <c r="L544" s="80">
        <v>2018</v>
      </c>
      <c r="M544" s="27">
        <f t="shared" si="16"/>
        <v>43330</v>
      </c>
      <c r="N544" s="80" t="s">
        <v>9669</v>
      </c>
      <c r="O544" s="80" t="s">
        <v>9668</v>
      </c>
      <c r="P544" s="80">
        <v>17</v>
      </c>
      <c r="Q544" s="80" t="s">
        <v>105</v>
      </c>
      <c r="R544" s="80" t="s">
        <v>99</v>
      </c>
      <c r="S544" s="80">
        <v>0</v>
      </c>
      <c r="T544" s="80" t="s">
        <v>100</v>
      </c>
      <c r="U544" s="80" t="s">
        <v>101</v>
      </c>
      <c r="V544" s="80" t="s">
        <v>111</v>
      </c>
      <c r="W544" s="80" t="s">
        <v>8848</v>
      </c>
      <c r="X544" s="80" t="s">
        <v>104</v>
      </c>
      <c r="Y544" s="80">
        <v>2</v>
      </c>
      <c r="Z544" s="79" t="str">
        <f t="shared" si="17"/>
        <v>SSS2</v>
      </c>
    </row>
    <row r="545" spans="1:26" ht="22.9" hidden="1" customHeight="1">
      <c r="A545" s="80" t="s">
        <v>35</v>
      </c>
      <c r="B545" s="80" t="s">
        <v>9</v>
      </c>
      <c r="C545" s="80" t="s">
        <v>10</v>
      </c>
      <c r="D545" s="29" t="s">
        <v>26</v>
      </c>
      <c r="E545" s="80">
        <v>2</v>
      </c>
      <c r="F545" s="80" t="s">
        <v>32</v>
      </c>
      <c r="G545" s="80" t="s">
        <v>33</v>
      </c>
      <c r="H545" s="80" t="s">
        <v>54</v>
      </c>
      <c r="I545" s="26">
        <v>43330</v>
      </c>
      <c r="J545" s="80">
        <v>18</v>
      </c>
      <c r="K545" s="80">
        <v>8</v>
      </c>
      <c r="L545" s="80">
        <v>2018</v>
      </c>
      <c r="M545" s="27">
        <f t="shared" si="16"/>
        <v>43330</v>
      </c>
      <c r="N545" s="80" t="s">
        <v>9667</v>
      </c>
      <c r="O545" s="80" t="s">
        <v>9666</v>
      </c>
      <c r="P545" s="80">
        <v>17</v>
      </c>
      <c r="Q545" s="80" t="s">
        <v>105</v>
      </c>
      <c r="R545" s="80" t="s">
        <v>99</v>
      </c>
      <c r="S545" s="80">
        <v>0</v>
      </c>
      <c r="T545" s="80" t="s">
        <v>100</v>
      </c>
      <c r="U545" s="80" t="s">
        <v>101</v>
      </c>
      <c r="V545" s="80" t="s">
        <v>111</v>
      </c>
      <c r="W545" s="80" t="s">
        <v>8848</v>
      </c>
      <c r="X545" s="80" t="s">
        <v>108</v>
      </c>
      <c r="Y545" s="80">
        <v>3</v>
      </c>
      <c r="Z545" s="79" t="str">
        <f t="shared" si="17"/>
        <v>JSS3</v>
      </c>
    </row>
    <row r="546" spans="1:26" ht="22.9" hidden="1" customHeight="1">
      <c r="A546" s="80" t="s">
        <v>38</v>
      </c>
      <c r="B546" s="80" t="s">
        <v>9</v>
      </c>
      <c r="C546" s="80" t="s">
        <v>10</v>
      </c>
      <c r="D546" s="29" t="s">
        <v>26</v>
      </c>
      <c r="E546" s="80">
        <v>2</v>
      </c>
      <c r="F546" s="80" t="s">
        <v>27</v>
      </c>
      <c r="G546" s="80" t="s">
        <v>28</v>
      </c>
      <c r="H546" s="80" t="s">
        <v>54</v>
      </c>
      <c r="I546" s="26">
        <v>43335</v>
      </c>
      <c r="J546" s="80">
        <v>23</v>
      </c>
      <c r="K546" s="80">
        <v>8</v>
      </c>
      <c r="L546" s="80">
        <v>2018</v>
      </c>
      <c r="M546" s="27">
        <f t="shared" si="16"/>
        <v>43335</v>
      </c>
      <c r="N546" s="80" t="s">
        <v>9665</v>
      </c>
      <c r="O546" s="80" t="s">
        <v>9664</v>
      </c>
      <c r="P546" s="80">
        <v>16</v>
      </c>
      <c r="Q546" s="80" t="s">
        <v>105</v>
      </c>
      <c r="R546" s="80" t="s">
        <v>99</v>
      </c>
      <c r="S546" s="80">
        <v>0</v>
      </c>
      <c r="T546" s="80" t="s">
        <v>100</v>
      </c>
      <c r="U546" s="80" t="s">
        <v>101</v>
      </c>
      <c r="V546" s="80" t="s">
        <v>102</v>
      </c>
      <c r="W546" s="80" t="s">
        <v>8848</v>
      </c>
      <c r="X546" s="80" t="s">
        <v>104</v>
      </c>
      <c r="Y546" s="80">
        <v>2</v>
      </c>
      <c r="Z546" s="79" t="str">
        <f t="shared" si="17"/>
        <v>SSS2</v>
      </c>
    </row>
    <row r="547" spans="1:26" ht="22.9" hidden="1" customHeight="1">
      <c r="A547" s="80" t="s">
        <v>38</v>
      </c>
      <c r="B547" s="80" t="s">
        <v>9</v>
      </c>
      <c r="C547" s="80" t="s">
        <v>10</v>
      </c>
      <c r="D547" s="29" t="s">
        <v>26</v>
      </c>
      <c r="E547" s="80">
        <v>2</v>
      </c>
      <c r="F547" s="80" t="s">
        <v>27</v>
      </c>
      <c r="G547" s="80" t="s">
        <v>28</v>
      </c>
      <c r="H547" s="80" t="s">
        <v>54</v>
      </c>
      <c r="I547" s="26">
        <v>43335</v>
      </c>
      <c r="J547" s="80">
        <v>23</v>
      </c>
      <c r="K547" s="80">
        <v>8</v>
      </c>
      <c r="L547" s="80">
        <v>2018</v>
      </c>
      <c r="M547" s="27">
        <f t="shared" si="16"/>
        <v>43335</v>
      </c>
      <c r="N547" s="80" t="s">
        <v>9663</v>
      </c>
      <c r="O547" s="80" t="s">
        <v>9662</v>
      </c>
      <c r="P547" s="80">
        <v>19</v>
      </c>
      <c r="Q547" s="80" t="s">
        <v>105</v>
      </c>
      <c r="R547" s="80" t="s">
        <v>99</v>
      </c>
      <c r="S547" s="80">
        <v>0</v>
      </c>
      <c r="T547" s="80" t="s">
        <v>100</v>
      </c>
      <c r="U547" s="80" t="s">
        <v>101</v>
      </c>
      <c r="V547" s="80" t="s">
        <v>102</v>
      </c>
      <c r="W547" s="80" t="s">
        <v>8848</v>
      </c>
      <c r="X547" s="80" t="s">
        <v>104</v>
      </c>
      <c r="Y547" s="80">
        <v>3</v>
      </c>
      <c r="Z547" s="79" t="str">
        <f t="shared" si="17"/>
        <v>SSS3</v>
      </c>
    </row>
    <row r="548" spans="1:26" ht="22.9" hidden="1" customHeight="1">
      <c r="A548" s="80" t="s">
        <v>38</v>
      </c>
      <c r="B548" s="80" t="s">
        <v>9</v>
      </c>
      <c r="C548" s="80" t="s">
        <v>10</v>
      </c>
      <c r="D548" s="29" t="s">
        <v>26</v>
      </c>
      <c r="E548" s="80">
        <v>2</v>
      </c>
      <c r="F548" s="80" t="s">
        <v>27</v>
      </c>
      <c r="G548" s="80" t="s">
        <v>28</v>
      </c>
      <c r="H548" s="80" t="s">
        <v>54</v>
      </c>
      <c r="I548" s="26">
        <v>43336</v>
      </c>
      <c r="J548" s="80">
        <v>24</v>
      </c>
      <c r="K548" s="80">
        <v>8</v>
      </c>
      <c r="L548" s="80">
        <v>2018</v>
      </c>
      <c r="M548" s="27">
        <f t="shared" si="16"/>
        <v>43336</v>
      </c>
      <c r="N548" s="80" t="s">
        <v>9661</v>
      </c>
      <c r="O548" s="80" t="s">
        <v>134</v>
      </c>
      <c r="P548" s="80">
        <v>17</v>
      </c>
      <c r="Q548" s="80" t="s">
        <v>105</v>
      </c>
      <c r="R548" s="80" t="s">
        <v>99</v>
      </c>
      <c r="S548" s="80">
        <v>0</v>
      </c>
      <c r="T548" s="80" t="s">
        <v>100</v>
      </c>
      <c r="U548" s="80" t="s">
        <v>101</v>
      </c>
      <c r="V548" s="80" t="s">
        <v>102</v>
      </c>
      <c r="W548" s="80" t="s">
        <v>8848</v>
      </c>
      <c r="X548" s="80" t="s">
        <v>104</v>
      </c>
      <c r="Y548" s="80">
        <v>2</v>
      </c>
      <c r="Z548" s="79" t="str">
        <f t="shared" si="17"/>
        <v>SSS2</v>
      </c>
    </row>
    <row r="549" spans="1:26" ht="22.9" hidden="1" customHeight="1">
      <c r="A549" s="80" t="s">
        <v>38</v>
      </c>
      <c r="B549" s="80" t="s">
        <v>9</v>
      </c>
      <c r="C549" s="80" t="s">
        <v>10</v>
      </c>
      <c r="D549" s="29" t="s">
        <v>26</v>
      </c>
      <c r="E549" s="80">
        <v>2</v>
      </c>
      <c r="F549" s="80" t="s">
        <v>27</v>
      </c>
      <c r="G549" s="80" t="s">
        <v>28</v>
      </c>
      <c r="H549" s="80" t="s">
        <v>54</v>
      </c>
      <c r="I549" s="26">
        <v>43336</v>
      </c>
      <c r="J549" s="80">
        <v>24</v>
      </c>
      <c r="K549" s="80">
        <v>8</v>
      </c>
      <c r="L549" s="80">
        <v>2018</v>
      </c>
      <c r="M549" s="27">
        <f t="shared" si="16"/>
        <v>43336</v>
      </c>
      <c r="N549" s="80" t="s">
        <v>9660</v>
      </c>
      <c r="O549" s="80" t="s">
        <v>9659</v>
      </c>
      <c r="P549" s="80">
        <v>18</v>
      </c>
      <c r="Q549" s="80" t="s">
        <v>105</v>
      </c>
      <c r="R549" s="80" t="s">
        <v>99</v>
      </c>
      <c r="S549" s="80">
        <v>0</v>
      </c>
      <c r="T549" s="80" t="s">
        <v>100</v>
      </c>
      <c r="U549" s="80" t="s">
        <v>101</v>
      </c>
      <c r="V549" s="80" t="s">
        <v>102</v>
      </c>
      <c r="W549" s="80" t="s">
        <v>103</v>
      </c>
      <c r="X549" s="80" t="s">
        <v>104</v>
      </c>
      <c r="Y549" s="80">
        <v>3</v>
      </c>
      <c r="Z549" s="79" t="str">
        <f t="shared" si="17"/>
        <v>SSS3</v>
      </c>
    </row>
    <row r="550" spans="1:26" ht="22.9" hidden="1" customHeight="1">
      <c r="A550" s="80" t="s">
        <v>38</v>
      </c>
      <c r="B550" s="80" t="s">
        <v>9</v>
      </c>
      <c r="C550" s="80" t="s">
        <v>10</v>
      </c>
      <c r="D550" s="29" t="s">
        <v>26</v>
      </c>
      <c r="E550" s="80">
        <v>2</v>
      </c>
      <c r="F550" s="80" t="s">
        <v>27</v>
      </c>
      <c r="G550" s="80" t="s">
        <v>28</v>
      </c>
      <c r="H550" s="80" t="s">
        <v>54</v>
      </c>
      <c r="I550" s="26">
        <v>43336</v>
      </c>
      <c r="J550" s="80">
        <v>24</v>
      </c>
      <c r="K550" s="80">
        <v>8</v>
      </c>
      <c r="L550" s="80">
        <v>2018</v>
      </c>
      <c r="M550" s="27">
        <f t="shared" si="16"/>
        <v>43336</v>
      </c>
      <c r="N550" s="80" t="s">
        <v>9658</v>
      </c>
      <c r="O550" s="80" t="s">
        <v>9657</v>
      </c>
      <c r="P550" s="80">
        <v>18</v>
      </c>
      <c r="Q550" s="80" t="s">
        <v>105</v>
      </c>
      <c r="R550" s="80" t="s">
        <v>99</v>
      </c>
      <c r="S550" s="80">
        <v>0</v>
      </c>
      <c r="T550" s="80" t="s">
        <v>100</v>
      </c>
      <c r="U550" s="80" t="s">
        <v>101</v>
      </c>
      <c r="V550" s="80" t="s">
        <v>102</v>
      </c>
      <c r="W550" s="80" t="s">
        <v>103</v>
      </c>
      <c r="X550" s="80" t="s">
        <v>104</v>
      </c>
      <c r="Y550" s="80">
        <v>3</v>
      </c>
      <c r="Z550" s="79" t="str">
        <f t="shared" si="17"/>
        <v>SSS3</v>
      </c>
    </row>
    <row r="551" spans="1:26" ht="22.9" hidden="1" customHeight="1">
      <c r="A551" s="80" t="s">
        <v>38</v>
      </c>
      <c r="B551" s="80" t="s">
        <v>9</v>
      </c>
      <c r="C551" s="80" t="s">
        <v>10</v>
      </c>
      <c r="D551" s="29" t="s">
        <v>26</v>
      </c>
      <c r="E551" s="80">
        <v>2</v>
      </c>
      <c r="F551" s="80" t="s">
        <v>27</v>
      </c>
      <c r="G551" s="80" t="s">
        <v>28</v>
      </c>
      <c r="H551" s="80" t="s">
        <v>54</v>
      </c>
      <c r="I551" s="26">
        <v>43336</v>
      </c>
      <c r="J551" s="80">
        <v>24</v>
      </c>
      <c r="K551" s="80">
        <v>8</v>
      </c>
      <c r="L551" s="80">
        <v>2018</v>
      </c>
      <c r="M551" s="27">
        <f t="shared" si="16"/>
        <v>43336</v>
      </c>
      <c r="N551" s="80" t="s">
        <v>9656</v>
      </c>
      <c r="O551" s="80" t="s">
        <v>9655</v>
      </c>
      <c r="P551" s="80">
        <v>18</v>
      </c>
      <c r="Q551" s="80" t="s">
        <v>105</v>
      </c>
      <c r="R551" s="80" t="s">
        <v>99</v>
      </c>
      <c r="S551" s="80">
        <v>0</v>
      </c>
      <c r="T551" s="80" t="s">
        <v>100</v>
      </c>
      <c r="U551" s="80" t="s">
        <v>101</v>
      </c>
      <c r="V551" s="80" t="s">
        <v>102</v>
      </c>
      <c r="W551" s="80" t="s">
        <v>8848</v>
      </c>
      <c r="X551" s="80" t="s">
        <v>104</v>
      </c>
      <c r="Y551" s="80">
        <v>3</v>
      </c>
      <c r="Z551" s="79" t="str">
        <f t="shared" si="17"/>
        <v>SSS3</v>
      </c>
    </row>
    <row r="552" spans="1:26" ht="22.9" hidden="1" customHeight="1">
      <c r="A552" s="80" t="s">
        <v>38</v>
      </c>
      <c r="B552" s="80" t="s">
        <v>9</v>
      </c>
      <c r="C552" s="80" t="s">
        <v>10</v>
      </c>
      <c r="D552" s="29" t="s">
        <v>26</v>
      </c>
      <c r="E552" s="80">
        <v>2</v>
      </c>
      <c r="F552" s="80" t="s">
        <v>27</v>
      </c>
      <c r="G552" s="80" t="s">
        <v>28</v>
      </c>
      <c r="H552" s="80" t="s">
        <v>54</v>
      </c>
      <c r="I552" s="26">
        <v>43337</v>
      </c>
      <c r="J552" s="80">
        <v>25</v>
      </c>
      <c r="K552" s="80">
        <v>8</v>
      </c>
      <c r="L552" s="80">
        <v>2018</v>
      </c>
      <c r="M552" s="27">
        <f t="shared" si="16"/>
        <v>43337</v>
      </c>
      <c r="N552" s="80" t="s">
        <v>9654</v>
      </c>
      <c r="O552" s="80" t="s">
        <v>9653</v>
      </c>
      <c r="P552" s="80">
        <v>19</v>
      </c>
      <c r="Q552" s="80" t="s">
        <v>105</v>
      </c>
      <c r="R552" s="80" t="s">
        <v>99</v>
      </c>
      <c r="S552" s="80">
        <v>0</v>
      </c>
      <c r="T552" s="80" t="s">
        <v>100</v>
      </c>
      <c r="U552" s="80" t="s">
        <v>101</v>
      </c>
      <c r="V552" s="80" t="s">
        <v>111</v>
      </c>
      <c r="W552" s="80" t="s">
        <v>8848</v>
      </c>
      <c r="X552" s="80" t="s">
        <v>6077</v>
      </c>
      <c r="Z552" s="79" t="str">
        <f t="shared" si="17"/>
        <v>HIGHER</v>
      </c>
    </row>
    <row r="553" spans="1:26" ht="22.9" hidden="1" customHeight="1">
      <c r="A553" s="80" t="s">
        <v>38</v>
      </c>
      <c r="B553" s="80" t="s">
        <v>9</v>
      </c>
      <c r="C553" s="80" t="s">
        <v>10</v>
      </c>
      <c r="D553" s="29" t="s">
        <v>26</v>
      </c>
      <c r="E553" s="80">
        <v>2</v>
      </c>
      <c r="F553" s="80" t="s">
        <v>27</v>
      </c>
      <c r="G553" s="80" t="s">
        <v>28</v>
      </c>
      <c r="H553" s="80" t="s">
        <v>54</v>
      </c>
      <c r="I553" s="26">
        <v>43337</v>
      </c>
      <c r="J553" s="80">
        <v>25</v>
      </c>
      <c r="K553" s="80">
        <v>8</v>
      </c>
      <c r="L553" s="80">
        <v>2018</v>
      </c>
      <c r="M553" s="27">
        <f t="shared" si="16"/>
        <v>43337</v>
      </c>
      <c r="N553" s="80" t="s">
        <v>9652</v>
      </c>
      <c r="O553" s="80" t="s">
        <v>9651</v>
      </c>
      <c r="P553" s="80">
        <v>19</v>
      </c>
      <c r="Q553" s="80" t="s">
        <v>105</v>
      </c>
      <c r="R553" s="80" t="s">
        <v>99</v>
      </c>
      <c r="S553" s="80">
        <v>0</v>
      </c>
      <c r="T553" s="80" t="s">
        <v>100</v>
      </c>
      <c r="U553" s="80" t="s">
        <v>101</v>
      </c>
      <c r="V553" s="80" t="s">
        <v>111</v>
      </c>
      <c r="W553" s="80" t="s">
        <v>8848</v>
      </c>
      <c r="X553" s="80" t="s">
        <v>6077</v>
      </c>
      <c r="Z553" s="79" t="str">
        <f t="shared" si="17"/>
        <v>HIGHER</v>
      </c>
    </row>
    <row r="554" spans="1:26" ht="22.9" hidden="1" customHeight="1">
      <c r="A554" s="80" t="s">
        <v>38</v>
      </c>
      <c r="B554" s="80" t="s">
        <v>9</v>
      </c>
      <c r="C554" s="80" t="s">
        <v>10</v>
      </c>
      <c r="D554" s="29" t="s">
        <v>26</v>
      </c>
      <c r="E554" s="80">
        <v>2</v>
      </c>
      <c r="F554" s="80" t="s">
        <v>27</v>
      </c>
      <c r="G554" s="80" t="s">
        <v>28</v>
      </c>
      <c r="H554" s="80" t="s">
        <v>54</v>
      </c>
      <c r="I554" s="26">
        <v>43337</v>
      </c>
      <c r="J554" s="80">
        <v>25</v>
      </c>
      <c r="K554" s="80">
        <v>8</v>
      </c>
      <c r="L554" s="80">
        <v>2018</v>
      </c>
      <c r="M554" s="27">
        <f t="shared" si="16"/>
        <v>43337</v>
      </c>
      <c r="N554" s="80" t="s">
        <v>9650</v>
      </c>
      <c r="O554" s="80" t="s">
        <v>9649</v>
      </c>
      <c r="P554" s="80">
        <v>17</v>
      </c>
      <c r="Q554" s="80" t="s">
        <v>105</v>
      </c>
      <c r="R554" s="80" t="s">
        <v>99</v>
      </c>
      <c r="S554" s="80">
        <v>0</v>
      </c>
      <c r="T554" s="80" t="s">
        <v>100</v>
      </c>
      <c r="U554" s="80" t="s">
        <v>101</v>
      </c>
      <c r="V554" s="80" t="s">
        <v>111</v>
      </c>
      <c r="W554" s="80" t="s">
        <v>8848</v>
      </c>
      <c r="X554" s="80" t="s">
        <v>104</v>
      </c>
      <c r="Y554" s="80">
        <v>1</v>
      </c>
      <c r="Z554" s="79" t="str">
        <f t="shared" si="17"/>
        <v>SSS1</v>
      </c>
    </row>
    <row r="555" spans="1:26" ht="22.9" hidden="1" customHeight="1">
      <c r="A555" s="80" t="s">
        <v>38</v>
      </c>
      <c r="B555" s="80" t="s">
        <v>9</v>
      </c>
      <c r="C555" s="80" t="s">
        <v>10</v>
      </c>
      <c r="D555" s="29" t="s">
        <v>26</v>
      </c>
      <c r="E555" s="80">
        <v>2</v>
      </c>
      <c r="F555" s="80" t="s">
        <v>27</v>
      </c>
      <c r="G555" s="80" t="s">
        <v>28</v>
      </c>
      <c r="H555" s="80" t="s">
        <v>54</v>
      </c>
      <c r="I555" s="26">
        <v>43337</v>
      </c>
      <c r="J555" s="80">
        <v>25</v>
      </c>
      <c r="K555" s="80">
        <v>8</v>
      </c>
      <c r="L555" s="80">
        <v>2018</v>
      </c>
      <c r="M555" s="27">
        <f t="shared" si="16"/>
        <v>43337</v>
      </c>
      <c r="N555" s="80" t="s">
        <v>9648</v>
      </c>
      <c r="O555" s="80" t="s">
        <v>9647</v>
      </c>
      <c r="P555" s="80">
        <v>16</v>
      </c>
      <c r="Q555" s="80" t="s">
        <v>105</v>
      </c>
      <c r="R555" s="80" t="s">
        <v>99</v>
      </c>
      <c r="S555" s="80">
        <v>0</v>
      </c>
      <c r="T555" s="80" t="s">
        <v>100</v>
      </c>
      <c r="U555" s="80" t="s">
        <v>101</v>
      </c>
      <c r="V555" s="80" t="s">
        <v>111</v>
      </c>
      <c r="W555" s="80" t="s">
        <v>8848</v>
      </c>
      <c r="X555" s="80" t="s">
        <v>104</v>
      </c>
      <c r="Y555" s="80">
        <v>2</v>
      </c>
      <c r="Z555" s="79" t="str">
        <f t="shared" si="17"/>
        <v>SSS2</v>
      </c>
    </row>
    <row r="556" spans="1:26" ht="22.9" hidden="1" customHeight="1">
      <c r="A556" s="80" t="s">
        <v>38</v>
      </c>
      <c r="B556" s="80" t="s">
        <v>9</v>
      </c>
      <c r="C556" s="80" t="s">
        <v>10</v>
      </c>
      <c r="D556" s="29" t="s">
        <v>26</v>
      </c>
      <c r="E556" s="80">
        <v>2</v>
      </c>
      <c r="F556" s="80" t="s">
        <v>27</v>
      </c>
      <c r="G556" s="80" t="s">
        <v>28</v>
      </c>
      <c r="H556" s="80" t="s">
        <v>54</v>
      </c>
      <c r="I556" s="26">
        <v>43337</v>
      </c>
      <c r="J556" s="80">
        <v>25</v>
      </c>
      <c r="K556" s="80">
        <v>8</v>
      </c>
      <c r="L556" s="80">
        <v>2018</v>
      </c>
      <c r="M556" s="27">
        <f t="shared" si="16"/>
        <v>43337</v>
      </c>
      <c r="N556" s="80" t="s">
        <v>9646</v>
      </c>
      <c r="O556" s="80" t="s">
        <v>9645</v>
      </c>
      <c r="P556" s="80">
        <v>18</v>
      </c>
      <c r="Q556" s="80" t="s">
        <v>105</v>
      </c>
      <c r="R556" s="80" t="s">
        <v>99</v>
      </c>
      <c r="S556" s="80">
        <v>0</v>
      </c>
      <c r="T556" s="80" t="s">
        <v>100</v>
      </c>
      <c r="U556" s="80" t="s">
        <v>101</v>
      </c>
      <c r="V556" s="80" t="s">
        <v>111</v>
      </c>
      <c r="W556" s="80" t="s">
        <v>8848</v>
      </c>
      <c r="X556" s="80" t="s">
        <v>6077</v>
      </c>
      <c r="Z556" s="79" t="str">
        <f t="shared" si="17"/>
        <v>HIGHER</v>
      </c>
    </row>
    <row r="557" spans="1:26" ht="22.9" hidden="1" customHeight="1">
      <c r="A557" s="80" t="s">
        <v>38</v>
      </c>
      <c r="B557" s="80" t="s">
        <v>9</v>
      </c>
      <c r="C557" s="80" t="s">
        <v>10</v>
      </c>
      <c r="D557" s="29" t="s">
        <v>26</v>
      </c>
      <c r="E557" s="80">
        <v>2</v>
      </c>
      <c r="F557" s="80" t="s">
        <v>27</v>
      </c>
      <c r="G557" s="80" t="s">
        <v>28</v>
      </c>
      <c r="H557" s="80" t="s">
        <v>54</v>
      </c>
      <c r="I557" s="26">
        <v>43337</v>
      </c>
      <c r="J557" s="80">
        <v>25</v>
      </c>
      <c r="K557" s="80">
        <v>8</v>
      </c>
      <c r="L557" s="80">
        <v>2018</v>
      </c>
      <c r="M557" s="27">
        <f t="shared" si="16"/>
        <v>43337</v>
      </c>
      <c r="N557" s="80" t="s">
        <v>5698</v>
      </c>
      <c r="O557" s="80" t="s">
        <v>9644</v>
      </c>
      <c r="P557" s="80">
        <v>17</v>
      </c>
      <c r="Q557" s="80" t="s">
        <v>105</v>
      </c>
      <c r="R557" s="80" t="s">
        <v>99</v>
      </c>
      <c r="S557" s="80">
        <v>0</v>
      </c>
      <c r="T557" s="80" t="s">
        <v>100</v>
      </c>
      <c r="U557" s="80" t="s">
        <v>101</v>
      </c>
      <c r="V557" s="80" t="s">
        <v>111</v>
      </c>
      <c r="W557" s="80" t="s">
        <v>8848</v>
      </c>
      <c r="X557" s="80" t="s">
        <v>104</v>
      </c>
      <c r="Y557" s="80">
        <v>3</v>
      </c>
      <c r="Z557" s="79" t="str">
        <f t="shared" si="17"/>
        <v>SSS3</v>
      </c>
    </row>
    <row r="558" spans="1:26" ht="22.9" hidden="1" customHeight="1">
      <c r="A558" s="80" t="s">
        <v>38</v>
      </c>
      <c r="B558" s="80" t="s">
        <v>9</v>
      </c>
      <c r="C558" s="80" t="s">
        <v>10</v>
      </c>
      <c r="D558" s="29" t="s">
        <v>26</v>
      </c>
      <c r="E558" s="80">
        <v>2</v>
      </c>
      <c r="F558" s="80" t="s">
        <v>27</v>
      </c>
      <c r="G558" s="80" t="s">
        <v>28</v>
      </c>
      <c r="H558" s="80" t="s">
        <v>54</v>
      </c>
      <c r="I558" s="26">
        <v>43337</v>
      </c>
      <c r="J558" s="80">
        <v>25</v>
      </c>
      <c r="K558" s="80">
        <v>8</v>
      </c>
      <c r="L558" s="80">
        <v>2018</v>
      </c>
      <c r="M558" s="27">
        <f t="shared" si="16"/>
        <v>43337</v>
      </c>
      <c r="N558" s="80" t="s">
        <v>9643</v>
      </c>
      <c r="O558" s="80" t="s">
        <v>9642</v>
      </c>
      <c r="P558" s="80">
        <v>19</v>
      </c>
      <c r="Q558" s="80" t="s">
        <v>105</v>
      </c>
      <c r="R558" s="80" t="s">
        <v>99</v>
      </c>
      <c r="S558" s="80">
        <v>0</v>
      </c>
      <c r="T558" s="80" t="s">
        <v>100</v>
      </c>
      <c r="U558" s="80" t="s">
        <v>101</v>
      </c>
      <c r="V558" s="80" t="s">
        <v>111</v>
      </c>
      <c r="W558" s="80" t="s">
        <v>8848</v>
      </c>
      <c r="X558" s="80" t="s">
        <v>6077</v>
      </c>
      <c r="Z558" s="79" t="str">
        <f t="shared" si="17"/>
        <v>HIGHER</v>
      </c>
    </row>
    <row r="559" spans="1:26" ht="22.9" hidden="1" customHeight="1">
      <c r="A559" s="80" t="s">
        <v>38</v>
      </c>
      <c r="B559" s="80" t="s">
        <v>9</v>
      </c>
      <c r="C559" s="80" t="s">
        <v>10</v>
      </c>
      <c r="D559" s="29" t="s">
        <v>26</v>
      </c>
      <c r="E559" s="80">
        <v>2</v>
      </c>
      <c r="F559" s="80" t="s">
        <v>27</v>
      </c>
      <c r="G559" s="80" t="s">
        <v>28</v>
      </c>
      <c r="H559" s="80" t="s">
        <v>54</v>
      </c>
      <c r="I559" s="26">
        <v>43337</v>
      </c>
      <c r="J559" s="80">
        <v>25</v>
      </c>
      <c r="K559" s="80">
        <v>8</v>
      </c>
      <c r="L559" s="80">
        <v>2018</v>
      </c>
      <c r="M559" s="27">
        <f t="shared" si="16"/>
        <v>43337</v>
      </c>
      <c r="N559" s="80" t="s">
        <v>9641</v>
      </c>
      <c r="O559" s="80" t="s">
        <v>9640</v>
      </c>
      <c r="P559" s="80">
        <v>19</v>
      </c>
      <c r="Q559" s="80" t="s">
        <v>105</v>
      </c>
      <c r="R559" s="80" t="s">
        <v>99</v>
      </c>
      <c r="S559" s="80">
        <v>0</v>
      </c>
      <c r="T559" s="80" t="s">
        <v>100</v>
      </c>
      <c r="U559" s="80" t="s">
        <v>101</v>
      </c>
      <c r="V559" s="80" t="s">
        <v>111</v>
      </c>
      <c r="W559" s="80" t="s">
        <v>8848</v>
      </c>
      <c r="X559" s="80" t="s">
        <v>6077</v>
      </c>
      <c r="Z559" s="79" t="str">
        <f t="shared" si="17"/>
        <v>HIGHER</v>
      </c>
    </row>
    <row r="560" spans="1:26" ht="22.9" hidden="1" customHeight="1">
      <c r="A560" s="80" t="s">
        <v>38</v>
      </c>
      <c r="B560" s="80" t="s">
        <v>9</v>
      </c>
      <c r="C560" s="80" t="s">
        <v>10</v>
      </c>
      <c r="D560" s="29" t="s">
        <v>26</v>
      </c>
      <c r="E560" s="80">
        <v>2</v>
      </c>
      <c r="F560" s="80" t="s">
        <v>32</v>
      </c>
      <c r="G560" s="80" t="s">
        <v>33</v>
      </c>
      <c r="H560" s="80" t="s">
        <v>54</v>
      </c>
      <c r="I560" s="26">
        <v>43335</v>
      </c>
      <c r="J560" s="80">
        <v>23</v>
      </c>
      <c r="K560" s="80">
        <v>8</v>
      </c>
      <c r="L560" s="80">
        <v>2018</v>
      </c>
      <c r="M560" s="27">
        <f t="shared" si="16"/>
        <v>43335</v>
      </c>
      <c r="N560" s="80" t="s">
        <v>9639</v>
      </c>
      <c r="O560" s="80" t="s">
        <v>9638</v>
      </c>
      <c r="P560" s="80">
        <v>16</v>
      </c>
      <c r="Q560" s="80" t="s">
        <v>105</v>
      </c>
      <c r="R560" s="80" t="s">
        <v>99</v>
      </c>
      <c r="S560" s="80">
        <v>0</v>
      </c>
      <c r="T560" s="80" t="s">
        <v>106</v>
      </c>
      <c r="U560" s="80" t="s">
        <v>101</v>
      </c>
      <c r="V560" s="80" t="s">
        <v>102</v>
      </c>
      <c r="W560" s="80" t="s">
        <v>8848</v>
      </c>
      <c r="X560" s="80" t="s">
        <v>131</v>
      </c>
      <c r="Y560" s="80">
        <v>6</v>
      </c>
      <c r="Z560" s="79" t="str">
        <f t="shared" si="17"/>
        <v>Primary6</v>
      </c>
    </row>
    <row r="561" spans="1:26" ht="22.9" hidden="1" customHeight="1">
      <c r="A561" s="80" t="s">
        <v>38</v>
      </c>
      <c r="B561" s="80" t="s">
        <v>9</v>
      </c>
      <c r="C561" s="80" t="s">
        <v>10</v>
      </c>
      <c r="D561" s="29" t="s">
        <v>26</v>
      </c>
      <c r="E561" s="80">
        <v>2</v>
      </c>
      <c r="F561" s="80" t="s">
        <v>32</v>
      </c>
      <c r="G561" s="80" t="s">
        <v>33</v>
      </c>
      <c r="H561" s="80" t="s">
        <v>54</v>
      </c>
      <c r="I561" s="26">
        <v>43336</v>
      </c>
      <c r="J561" s="80">
        <v>24</v>
      </c>
      <c r="K561" s="80">
        <v>8</v>
      </c>
      <c r="L561" s="80">
        <v>2018</v>
      </c>
      <c r="M561" s="27">
        <f t="shared" si="16"/>
        <v>43336</v>
      </c>
      <c r="N561" s="80" t="s">
        <v>9637</v>
      </c>
      <c r="O561" s="80" t="s">
        <v>9636</v>
      </c>
      <c r="P561" s="80">
        <v>19</v>
      </c>
      <c r="Q561" s="81" t="s">
        <v>9635</v>
      </c>
      <c r="R561" s="80" t="s">
        <v>99</v>
      </c>
      <c r="S561" s="80">
        <v>0</v>
      </c>
      <c r="T561" s="80" t="s">
        <v>100</v>
      </c>
      <c r="U561" s="80" t="s">
        <v>101</v>
      </c>
      <c r="V561" s="80" t="s">
        <v>102</v>
      </c>
      <c r="W561" s="80" t="s">
        <v>8848</v>
      </c>
      <c r="X561" s="80" t="s">
        <v>6077</v>
      </c>
      <c r="Z561" s="79" t="str">
        <f t="shared" si="17"/>
        <v>HIGHER</v>
      </c>
    </row>
    <row r="562" spans="1:26" ht="22.9" hidden="1" customHeight="1">
      <c r="A562" s="80" t="s">
        <v>38</v>
      </c>
      <c r="B562" s="80" t="s">
        <v>9</v>
      </c>
      <c r="C562" s="80" t="s">
        <v>10</v>
      </c>
      <c r="D562" s="29" t="s">
        <v>26</v>
      </c>
      <c r="E562" s="80">
        <v>2</v>
      </c>
      <c r="F562" s="80" t="s">
        <v>32</v>
      </c>
      <c r="G562" s="80" t="s">
        <v>33</v>
      </c>
      <c r="H562" s="80" t="s">
        <v>54</v>
      </c>
      <c r="I562" s="26">
        <v>43336</v>
      </c>
      <c r="J562" s="80">
        <v>24</v>
      </c>
      <c r="K562" s="80">
        <v>8</v>
      </c>
      <c r="L562" s="80">
        <v>2018</v>
      </c>
      <c r="M562" s="27">
        <f t="shared" si="16"/>
        <v>43336</v>
      </c>
      <c r="N562" s="80" t="s">
        <v>9634</v>
      </c>
      <c r="O562" s="80" t="s">
        <v>9633</v>
      </c>
      <c r="P562" s="80">
        <v>19</v>
      </c>
      <c r="Q562" s="80" t="s">
        <v>105</v>
      </c>
      <c r="R562" s="80" t="s">
        <v>99</v>
      </c>
      <c r="S562" s="80">
        <v>0</v>
      </c>
      <c r="T562" s="80" t="s">
        <v>106</v>
      </c>
      <c r="U562" s="80" t="s">
        <v>101</v>
      </c>
      <c r="V562" s="80" t="s">
        <v>102</v>
      </c>
      <c r="W562" s="80" t="s">
        <v>8848</v>
      </c>
      <c r="X562" s="80" t="s">
        <v>6077</v>
      </c>
      <c r="Z562" s="79" t="str">
        <f t="shared" si="17"/>
        <v>HIGHER</v>
      </c>
    </row>
    <row r="563" spans="1:26" ht="22.9" hidden="1" customHeight="1">
      <c r="A563" s="80" t="s">
        <v>38</v>
      </c>
      <c r="B563" s="80" t="s">
        <v>9</v>
      </c>
      <c r="C563" s="80" t="s">
        <v>10</v>
      </c>
      <c r="D563" s="29" t="s">
        <v>26</v>
      </c>
      <c r="E563" s="80">
        <v>2</v>
      </c>
      <c r="F563" s="80" t="s">
        <v>32</v>
      </c>
      <c r="G563" s="80" t="s">
        <v>33</v>
      </c>
      <c r="H563" s="80" t="s">
        <v>54</v>
      </c>
      <c r="I563" s="26">
        <v>43337</v>
      </c>
      <c r="J563" s="80">
        <v>25</v>
      </c>
      <c r="K563" s="80">
        <v>8</v>
      </c>
      <c r="L563" s="80">
        <v>2018</v>
      </c>
      <c r="M563" s="27">
        <f t="shared" si="16"/>
        <v>43337</v>
      </c>
      <c r="N563" s="80" t="s">
        <v>9632</v>
      </c>
      <c r="O563" s="80" t="s">
        <v>9631</v>
      </c>
      <c r="P563" s="80">
        <v>15</v>
      </c>
      <c r="Q563" s="80" t="s">
        <v>105</v>
      </c>
      <c r="R563" s="80" t="s">
        <v>99</v>
      </c>
      <c r="S563" s="80">
        <v>0</v>
      </c>
      <c r="T563" s="80" t="s">
        <v>100</v>
      </c>
      <c r="U563" s="80" t="s">
        <v>101</v>
      </c>
      <c r="V563" s="80" t="s">
        <v>111</v>
      </c>
      <c r="W563" s="80" t="s">
        <v>8848</v>
      </c>
      <c r="X563" s="80" t="s">
        <v>108</v>
      </c>
      <c r="Y563" s="80">
        <v>3</v>
      </c>
      <c r="Z563" s="79" t="str">
        <f t="shared" si="17"/>
        <v>JSS3</v>
      </c>
    </row>
    <row r="564" spans="1:26" ht="22.9" hidden="1" customHeight="1">
      <c r="A564" s="80" t="s">
        <v>38</v>
      </c>
      <c r="B564" s="80" t="s">
        <v>9</v>
      </c>
      <c r="C564" s="80" t="s">
        <v>10</v>
      </c>
      <c r="D564" s="29" t="s">
        <v>26</v>
      </c>
      <c r="E564" s="80">
        <v>2</v>
      </c>
      <c r="F564" s="80" t="s">
        <v>32</v>
      </c>
      <c r="G564" s="80" t="s">
        <v>33</v>
      </c>
      <c r="H564" s="80" t="s">
        <v>54</v>
      </c>
      <c r="I564" s="26">
        <v>43337</v>
      </c>
      <c r="J564" s="80">
        <v>25</v>
      </c>
      <c r="K564" s="80">
        <v>8</v>
      </c>
      <c r="L564" s="80">
        <v>2018</v>
      </c>
      <c r="M564" s="27">
        <f t="shared" si="16"/>
        <v>43337</v>
      </c>
      <c r="N564" s="80" t="s">
        <v>9630</v>
      </c>
      <c r="O564" s="80" t="s">
        <v>9629</v>
      </c>
      <c r="P564" s="80">
        <v>15</v>
      </c>
      <c r="Q564" s="81" t="s">
        <v>9628</v>
      </c>
      <c r="R564" s="80" t="s">
        <v>99</v>
      </c>
      <c r="S564" s="80">
        <v>0</v>
      </c>
      <c r="T564" s="80" t="s">
        <v>100</v>
      </c>
      <c r="U564" s="80" t="s">
        <v>101</v>
      </c>
      <c r="V564" s="80" t="s">
        <v>111</v>
      </c>
      <c r="W564" s="80" t="s">
        <v>8848</v>
      </c>
      <c r="X564" s="80" t="s">
        <v>108</v>
      </c>
      <c r="Y564" s="80">
        <v>3</v>
      </c>
      <c r="Z564" s="79" t="str">
        <f t="shared" si="17"/>
        <v>JSS3</v>
      </c>
    </row>
    <row r="565" spans="1:26" ht="22.9" hidden="1" customHeight="1">
      <c r="A565" s="80" t="s">
        <v>38</v>
      </c>
      <c r="B565" s="80" t="s">
        <v>9</v>
      </c>
      <c r="C565" s="80" t="s">
        <v>10</v>
      </c>
      <c r="D565" s="29" t="s">
        <v>26</v>
      </c>
      <c r="E565" s="80">
        <v>2</v>
      </c>
      <c r="F565" s="80" t="s">
        <v>32</v>
      </c>
      <c r="G565" s="80" t="s">
        <v>33</v>
      </c>
      <c r="H565" s="80" t="s">
        <v>54</v>
      </c>
      <c r="I565" s="26">
        <v>43337</v>
      </c>
      <c r="J565" s="80">
        <v>25</v>
      </c>
      <c r="K565" s="80">
        <v>8</v>
      </c>
      <c r="L565" s="80">
        <v>2018</v>
      </c>
      <c r="M565" s="27">
        <f t="shared" si="16"/>
        <v>43337</v>
      </c>
      <c r="N565" s="80" t="s">
        <v>9627</v>
      </c>
      <c r="O565" s="80" t="s">
        <v>9626</v>
      </c>
      <c r="P565" s="80">
        <v>15</v>
      </c>
      <c r="Q565" s="81" t="s">
        <v>9625</v>
      </c>
      <c r="R565" s="80" t="s">
        <v>99</v>
      </c>
      <c r="S565" s="80">
        <v>0</v>
      </c>
      <c r="T565" s="80" t="s">
        <v>100</v>
      </c>
      <c r="U565" s="80" t="s">
        <v>101</v>
      </c>
      <c r="V565" s="80" t="s">
        <v>111</v>
      </c>
      <c r="W565" s="80" t="s">
        <v>8848</v>
      </c>
      <c r="X565" s="80" t="s">
        <v>108</v>
      </c>
      <c r="Y565" s="80">
        <v>2</v>
      </c>
      <c r="Z565" s="79" t="str">
        <f t="shared" si="17"/>
        <v>JSS2</v>
      </c>
    </row>
    <row r="566" spans="1:26" ht="22.9" hidden="1" customHeight="1">
      <c r="A566" s="80" t="s">
        <v>38</v>
      </c>
      <c r="B566" s="80" t="s">
        <v>9</v>
      </c>
      <c r="C566" s="80" t="s">
        <v>10</v>
      </c>
      <c r="D566" s="29" t="s">
        <v>26</v>
      </c>
      <c r="E566" s="80">
        <v>2</v>
      </c>
      <c r="F566" s="80" t="s">
        <v>32</v>
      </c>
      <c r="G566" s="80" t="s">
        <v>33</v>
      </c>
      <c r="H566" s="80" t="s">
        <v>54</v>
      </c>
      <c r="I566" s="26">
        <v>43337</v>
      </c>
      <c r="J566" s="80">
        <v>25</v>
      </c>
      <c r="K566" s="80">
        <v>8</v>
      </c>
      <c r="L566" s="80">
        <v>2018</v>
      </c>
      <c r="M566" s="27">
        <f t="shared" si="16"/>
        <v>43337</v>
      </c>
      <c r="N566" s="80" t="s">
        <v>9624</v>
      </c>
      <c r="O566" s="80" t="s">
        <v>9623</v>
      </c>
      <c r="P566" s="80">
        <v>18</v>
      </c>
      <c r="Q566" s="80" t="s">
        <v>105</v>
      </c>
      <c r="R566" s="80" t="s">
        <v>99</v>
      </c>
      <c r="S566" s="80">
        <v>0</v>
      </c>
      <c r="T566" s="80" t="s">
        <v>100</v>
      </c>
      <c r="U566" s="80" t="s">
        <v>101</v>
      </c>
      <c r="V566" s="80" t="s">
        <v>111</v>
      </c>
      <c r="W566" s="80" t="s">
        <v>8848</v>
      </c>
      <c r="X566" s="80" t="s">
        <v>104</v>
      </c>
      <c r="Y566" s="80">
        <v>3</v>
      </c>
      <c r="Z566" s="79" t="str">
        <f t="shared" si="17"/>
        <v>SSS3</v>
      </c>
    </row>
    <row r="567" spans="1:26" ht="22.9" hidden="1" customHeight="1">
      <c r="A567" s="80" t="s">
        <v>38</v>
      </c>
      <c r="B567" s="80" t="s">
        <v>9</v>
      </c>
      <c r="C567" s="80" t="s">
        <v>10</v>
      </c>
      <c r="D567" s="29" t="s">
        <v>26</v>
      </c>
      <c r="E567" s="80">
        <v>2</v>
      </c>
      <c r="F567" s="80" t="s">
        <v>32</v>
      </c>
      <c r="G567" s="80" t="s">
        <v>33</v>
      </c>
      <c r="H567" s="80" t="s">
        <v>54</v>
      </c>
      <c r="I567" s="26">
        <v>43337</v>
      </c>
      <c r="J567" s="80">
        <v>25</v>
      </c>
      <c r="K567" s="80">
        <v>8</v>
      </c>
      <c r="L567" s="80">
        <v>2018</v>
      </c>
      <c r="M567" s="27">
        <f t="shared" si="16"/>
        <v>43337</v>
      </c>
      <c r="N567" s="80" t="s">
        <v>9622</v>
      </c>
      <c r="O567" s="80" t="s">
        <v>9621</v>
      </c>
      <c r="P567" s="80">
        <v>19</v>
      </c>
      <c r="Q567" s="81" t="s">
        <v>9620</v>
      </c>
      <c r="R567" s="80" t="s">
        <v>99</v>
      </c>
      <c r="S567" s="80">
        <v>0</v>
      </c>
      <c r="T567" s="80" t="s">
        <v>100</v>
      </c>
      <c r="U567" s="80" t="s">
        <v>101</v>
      </c>
      <c r="V567" s="80" t="s">
        <v>111</v>
      </c>
      <c r="W567" s="80" t="s">
        <v>8848</v>
      </c>
      <c r="X567" s="80" t="s">
        <v>6077</v>
      </c>
      <c r="Z567" s="79" t="str">
        <f t="shared" si="17"/>
        <v>HIGHER</v>
      </c>
    </row>
    <row r="568" spans="1:26" ht="22.9" hidden="1" customHeight="1">
      <c r="A568" s="80" t="s">
        <v>38</v>
      </c>
      <c r="B568" s="80" t="s">
        <v>9</v>
      </c>
      <c r="C568" s="80" t="s">
        <v>10</v>
      </c>
      <c r="D568" s="29" t="s">
        <v>26</v>
      </c>
      <c r="E568" s="80">
        <v>2</v>
      </c>
      <c r="F568" s="80" t="s">
        <v>32</v>
      </c>
      <c r="G568" s="80" t="s">
        <v>33</v>
      </c>
      <c r="H568" s="80" t="s">
        <v>54</v>
      </c>
      <c r="I568" s="26">
        <v>43337</v>
      </c>
      <c r="J568" s="80">
        <v>25</v>
      </c>
      <c r="K568" s="80">
        <v>8</v>
      </c>
      <c r="L568" s="80">
        <v>2018</v>
      </c>
      <c r="M568" s="27">
        <f t="shared" si="16"/>
        <v>43337</v>
      </c>
      <c r="N568" s="80" t="s">
        <v>9619</v>
      </c>
      <c r="O568" s="80" t="s">
        <v>9618</v>
      </c>
      <c r="P568" s="80">
        <v>17</v>
      </c>
      <c r="Q568" s="81" t="s">
        <v>9617</v>
      </c>
      <c r="R568" s="80" t="s">
        <v>99</v>
      </c>
      <c r="S568" s="80">
        <v>0</v>
      </c>
      <c r="T568" s="80" t="s">
        <v>100</v>
      </c>
      <c r="U568" s="80" t="s">
        <v>101</v>
      </c>
      <c r="V568" s="80" t="s">
        <v>111</v>
      </c>
      <c r="W568" s="80" t="s">
        <v>8848</v>
      </c>
      <c r="X568" s="80" t="s">
        <v>104</v>
      </c>
      <c r="Y568" s="80">
        <v>2</v>
      </c>
      <c r="Z568" s="79" t="str">
        <f t="shared" si="17"/>
        <v>SSS2</v>
      </c>
    </row>
    <row r="569" spans="1:26" ht="22.9" hidden="1" customHeight="1">
      <c r="A569" s="80" t="s">
        <v>38</v>
      </c>
      <c r="B569" s="80" t="s">
        <v>9</v>
      </c>
      <c r="C569" s="80" t="s">
        <v>10</v>
      </c>
      <c r="D569" s="29" t="s">
        <v>26</v>
      </c>
      <c r="E569" s="80">
        <v>2</v>
      </c>
      <c r="F569" s="80" t="s">
        <v>32</v>
      </c>
      <c r="G569" s="80" t="s">
        <v>33</v>
      </c>
      <c r="H569" s="80" t="s">
        <v>54</v>
      </c>
      <c r="I569" s="26">
        <v>43337</v>
      </c>
      <c r="J569" s="80">
        <v>25</v>
      </c>
      <c r="K569" s="80">
        <v>8</v>
      </c>
      <c r="L569" s="80">
        <v>2018</v>
      </c>
      <c r="M569" s="27">
        <f t="shared" si="16"/>
        <v>43337</v>
      </c>
      <c r="N569" s="80" t="s">
        <v>9616</v>
      </c>
      <c r="O569" s="80" t="s">
        <v>9615</v>
      </c>
      <c r="P569" s="80">
        <v>17</v>
      </c>
      <c r="Q569" s="80" t="s">
        <v>105</v>
      </c>
      <c r="R569" s="80" t="s">
        <v>99</v>
      </c>
      <c r="S569" s="80">
        <v>0</v>
      </c>
      <c r="T569" s="80" t="s">
        <v>100</v>
      </c>
      <c r="U569" s="80" t="s">
        <v>101</v>
      </c>
      <c r="V569" s="80" t="s">
        <v>111</v>
      </c>
      <c r="W569" s="80" t="s">
        <v>8848</v>
      </c>
      <c r="X569" s="80" t="s">
        <v>104</v>
      </c>
      <c r="Y569" s="80">
        <v>1</v>
      </c>
      <c r="Z569" s="79" t="str">
        <f t="shared" si="17"/>
        <v>SSS1</v>
      </c>
    </row>
    <row r="570" spans="1:26" ht="22.9" hidden="1" customHeight="1">
      <c r="A570" s="80" t="s">
        <v>38</v>
      </c>
      <c r="B570" s="80" t="s">
        <v>9</v>
      </c>
      <c r="C570" s="80" t="s">
        <v>10</v>
      </c>
      <c r="D570" s="29" t="s">
        <v>26</v>
      </c>
      <c r="E570" s="80">
        <v>2</v>
      </c>
      <c r="F570" s="80" t="s">
        <v>32</v>
      </c>
      <c r="G570" s="80" t="s">
        <v>33</v>
      </c>
      <c r="H570" s="80" t="s">
        <v>54</v>
      </c>
      <c r="I570" s="26">
        <v>43337</v>
      </c>
      <c r="J570" s="80">
        <v>25</v>
      </c>
      <c r="K570" s="80">
        <v>8</v>
      </c>
      <c r="L570" s="80">
        <v>2018</v>
      </c>
      <c r="M570" s="27">
        <f t="shared" si="16"/>
        <v>43337</v>
      </c>
      <c r="N570" s="80" t="s">
        <v>9614</v>
      </c>
      <c r="O570" s="80" t="s">
        <v>9613</v>
      </c>
      <c r="P570" s="80">
        <v>15</v>
      </c>
      <c r="Q570" s="80" t="s">
        <v>105</v>
      </c>
      <c r="R570" s="80" t="s">
        <v>99</v>
      </c>
      <c r="S570" s="80">
        <v>0</v>
      </c>
      <c r="T570" s="80" t="s">
        <v>100</v>
      </c>
      <c r="U570" s="80" t="s">
        <v>101</v>
      </c>
      <c r="V570" s="80" t="s">
        <v>111</v>
      </c>
      <c r="W570" s="80" t="s">
        <v>8848</v>
      </c>
      <c r="X570" s="80" t="s">
        <v>108</v>
      </c>
      <c r="Y570" s="80">
        <v>3</v>
      </c>
      <c r="Z570" s="79" t="str">
        <f t="shared" si="17"/>
        <v>JSS3</v>
      </c>
    </row>
    <row r="571" spans="1:26" ht="22.9" hidden="1" customHeight="1">
      <c r="A571" s="80" t="s">
        <v>38</v>
      </c>
      <c r="B571" s="80" t="s">
        <v>9</v>
      </c>
      <c r="C571" s="80" t="s">
        <v>10</v>
      </c>
      <c r="D571" s="29" t="s">
        <v>26</v>
      </c>
      <c r="E571" s="80">
        <v>2</v>
      </c>
      <c r="F571" s="80" t="s">
        <v>32</v>
      </c>
      <c r="G571" s="80" t="s">
        <v>33</v>
      </c>
      <c r="H571" s="80" t="s">
        <v>54</v>
      </c>
      <c r="I571" s="26">
        <v>43337</v>
      </c>
      <c r="J571" s="80">
        <v>25</v>
      </c>
      <c r="K571" s="80">
        <v>8</v>
      </c>
      <c r="L571" s="80">
        <v>2018</v>
      </c>
      <c r="M571" s="27">
        <f t="shared" si="16"/>
        <v>43337</v>
      </c>
      <c r="N571" s="80" t="s">
        <v>9612</v>
      </c>
      <c r="O571" s="80" t="s">
        <v>9611</v>
      </c>
      <c r="P571" s="80">
        <v>19</v>
      </c>
      <c r="Q571" s="80" t="s">
        <v>105</v>
      </c>
      <c r="R571" s="80" t="s">
        <v>99</v>
      </c>
      <c r="S571" s="80">
        <v>0</v>
      </c>
      <c r="T571" s="80" t="s">
        <v>100</v>
      </c>
      <c r="U571" s="80" t="s">
        <v>101</v>
      </c>
      <c r="V571" s="80" t="s">
        <v>111</v>
      </c>
      <c r="W571" s="80" t="s">
        <v>103</v>
      </c>
      <c r="X571" s="80" t="s">
        <v>6077</v>
      </c>
      <c r="Z571" s="79" t="str">
        <f t="shared" si="17"/>
        <v>HIGHER</v>
      </c>
    </row>
    <row r="572" spans="1:26" ht="22.9" hidden="1" customHeight="1">
      <c r="A572" s="80" t="s">
        <v>38</v>
      </c>
      <c r="B572" s="80" t="s">
        <v>9</v>
      </c>
      <c r="C572" s="80" t="s">
        <v>10</v>
      </c>
      <c r="D572" s="29" t="s">
        <v>26</v>
      </c>
      <c r="E572" s="80">
        <v>2</v>
      </c>
      <c r="F572" s="80" t="s">
        <v>32</v>
      </c>
      <c r="G572" s="80" t="s">
        <v>33</v>
      </c>
      <c r="H572" s="80" t="s">
        <v>54</v>
      </c>
      <c r="I572" s="26">
        <v>43337</v>
      </c>
      <c r="J572" s="80">
        <v>25</v>
      </c>
      <c r="K572" s="80">
        <v>8</v>
      </c>
      <c r="L572" s="80">
        <v>2018</v>
      </c>
      <c r="M572" s="27">
        <f t="shared" si="16"/>
        <v>43337</v>
      </c>
      <c r="N572" s="80" t="s">
        <v>9610</v>
      </c>
      <c r="O572" s="80" t="s">
        <v>9609</v>
      </c>
      <c r="P572" s="80">
        <v>18</v>
      </c>
      <c r="Q572" s="80" t="s">
        <v>105</v>
      </c>
      <c r="R572" s="80" t="s">
        <v>99</v>
      </c>
      <c r="S572" s="80">
        <v>0</v>
      </c>
      <c r="T572" s="80" t="s">
        <v>100</v>
      </c>
      <c r="U572" s="80" t="s">
        <v>101</v>
      </c>
      <c r="V572" s="80" t="s">
        <v>111</v>
      </c>
      <c r="W572" s="80" t="s">
        <v>8848</v>
      </c>
      <c r="X572" s="80" t="s">
        <v>6077</v>
      </c>
      <c r="Z572" s="79" t="str">
        <f t="shared" si="17"/>
        <v>HIGHER</v>
      </c>
    </row>
    <row r="573" spans="1:26" ht="22.9" hidden="1" customHeight="1">
      <c r="A573" s="80" t="s">
        <v>38</v>
      </c>
      <c r="B573" s="80" t="s">
        <v>9</v>
      </c>
      <c r="C573" s="80" t="s">
        <v>10</v>
      </c>
      <c r="D573" s="29" t="s">
        <v>26</v>
      </c>
      <c r="E573" s="80">
        <v>2</v>
      </c>
      <c r="F573" s="80" t="s">
        <v>32</v>
      </c>
      <c r="G573" s="80" t="s">
        <v>33</v>
      </c>
      <c r="H573" s="80" t="s">
        <v>54</v>
      </c>
      <c r="I573" s="26">
        <v>43337</v>
      </c>
      <c r="J573" s="80">
        <v>25</v>
      </c>
      <c r="K573" s="80">
        <v>8</v>
      </c>
      <c r="L573" s="80">
        <v>2018</v>
      </c>
      <c r="M573" s="27">
        <f t="shared" si="16"/>
        <v>43337</v>
      </c>
      <c r="N573" s="80" t="s">
        <v>9608</v>
      </c>
      <c r="O573" s="80" t="s">
        <v>9607</v>
      </c>
      <c r="P573" s="80">
        <v>19</v>
      </c>
      <c r="Q573" s="80" t="s">
        <v>105</v>
      </c>
      <c r="R573" s="80" t="s">
        <v>99</v>
      </c>
      <c r="S573" s="80">
        <v>0</v>
      </c>
      <c r="T573" s="80" t="s">
        <v>100</v>
      </c>
      <c r="U573" s="80" t="s">
        <v>101</v>
      </c>
      <c r="V573" s="80" t="s">
        <v>111</v>
      </c>
      <c r="W573" s="80" t="s">
        <v>103</v>
      </c>
      <c r="X573" s="80" t="s">
        <v>6077</v>
      </c>
      <c r="Z573" s="79" t="str">
        <f t="shared" si="17"/>
        <v>HIGHER</v>
      </c>
    </row>
    <row r="574" spans="1:26" ht="22.9" hidden="1" customHeight="1">
      <c r="A574" s="80" t="s">
        <v>38</v>
      </c>
      <c r="B574" s="80" t="s">
        <v>9</v>
      </c>
      <c r="C574" s="80" t="s">
        <v>10</v>
      </c>
      <c r="D574" s="29" t="s">
        <v>26</v>
      </c>
      <c r="E574" s="80">
        <v>2</v>
      </c>
      <c r="F574" s="80" t="s">
        <v>32</v>
      </c>
      <c r="G574" s="80" t="s">
        <v>33</v>
      </c>
      <c r="H574" s="80" t="s">
        <v>54</v>
      </c>
      <c r="I574" s="26">
        <v>43337</v>
      </c>
      <c r="J574" s="80">
        <v>25</v>
      </c>
      <c r="K574" s="80">
        <v>8</v>
      </c>
      <c r="L574" s="80">
        <v>2018</v>
      </c>
      <c r="M574" s="27">
        <f t="shared" si="16"/>
        <v>43337</v>
      </c>
      <c r="N574" s="80" t="s">
        <v>9606</v>
      </c>
      <c r="O574" s="80" t="s">
        <v>9605</v>
      </c>
      <c r="P574" s="80">
        <v>19</v>
      </c>
      <c r="Q574" s="80" t="s">
        <v>105</v>
      </c>
      <c r="R574" s="80" t="s">
        <v>99</v>
      </c>
      <c r="S574" s="80">
        <v>0</v>
      </c>
      <c r="T574" s="80" t="s">
        <v>106</v>
      </c>
      <c r="U574" s="80" t="s">
        <v>101</v>
      </c>
      <c r="V574" s="80" t="s">
        <v>111</v>
      </c>
      <c r="W574" s="80" t="s">
        <v>103</v>
      </c>
      <c r="X574" s="80" t="s">
        <v>6077</v>
      </c>
      <c r="Z574" s="79" t="str">
        <f t="shared" si="17"/>
        <v>HIGHER</v>
      </c>
    </row>
    <row r="575" spans="1:26" ht="22.9" hidden="1" customHeight="1">
      <c r="A575" s="80" t="s">
        <v>38</v>
      </c>
      <c r="B575" s="80" t="s">
        <v>9</v>
      </c>
      <c r="C575" s="80" t="s">
        <v>10</v>
      </c>
      <c r="D575" s="29" t="s">
        <v>26</v>
      </c>
      <c r="E575" s="80">
        <v>2</v>
      </c>
      <c r="F575" s="80" t="s">
        <v>32</v>
      </c>
      <c r="G575" s="80" t="s">
        <v>33</v>
      </c>
      <c r="H575" s="80" t="s">
        <v>54</v>
      </c>
      <c r="I575" s="26">
        <v>43337</v>
      </c>
      <c r="J575" s="80">
        <v>25</v>
      </c>
      <c r="K575" s="80">
        <v>8</v>
      </c>
      <c r="L575" s="80">
        <v>2018</v>
      </c>
      <c r="M575" s="27">
        <f t="shared" si="16"/>
        <v>43337</v>
      </c>
      <c r="N575" s="80" t="s">
        <v>9604</v>
      </c>
      <c r="O575" s="80" t="s">
        <v>9603</v>
      </c>
      <c r="P575" s="80">
        <v>19</v>
      </c>
      <c r="Q575" s="80" t="s">
        <v>105</v>
      </c>
      <c r="R575" s="80" t="s">
        <v>99</v>
      </c>
      <c r="S575" s="80">
        <v>0</v>
      </c>
      <c r="T575" s="80" t="s">
        <v>106</v>
      </c>
      <c r="U575" s="80" t="s">
        <v>101</v>
      </c>
      <c r="V575" s="80" t="s">
        <v>111</v>
      </c>
      <c r="W575" s="80" t="s">
        <v>8848</v>
      </c>
      <c r="X575" s="80" t="s">
        <v>6077</v>
      </c>
      <c r="Z575" s="79" t="str">
        <f t="shared" si="17"/>
        <v>HIGHER</v>
      </c>
    </row>
    <row r="576" spans="1:26" ht="22.9" hidden="1" customHeight="1">
      <c r="A576" s="80" t="s">
        <v>49</v>
      </c>
      <c r="B576" s="80" t="s">
        <v>9</v>
      </c>
      <c r="C576" s="80" t="s">
        <v>10</v>
      </c>
      <c r="D576" s="29" t="s">
        <v>26</v>
      </c>
      <c r="E576" s="80">
        <v>2</v>
      </c>
      <c r="F576" s="80" t="s">
        <v>27</v>
      </c>
      <c r="G576" s="80" t="s">
        <v>28</v>
      </c>
      <c r="H576" s="80" t="s">
        <v>54</v>
      </c>
      <c r="I576" s="26">
        <v>43339</v>
      </c>
      <c r="J576" s="80">
        <v>27</v>
      </c>
      <c r="K576" s="80">
        <v>8</v>
      </c>
      <c r="L576" s="80">
        <v>2018</v>
      </c>
      <c r="M576" s="27">
        <f t="shared" si="16"/>
        <v>43339</v>
      </c>
      <c r="N576" s="80" t="s">
        <v>9602</v>
      </c>
      <c r="O576" s="80" t="s">
        <v>9601</v>
      </c>
      <c r="P576" s="80">
        <v>18</v>
      </c>
      <c r="Q576" s="80" t="s">
        <v>105</v>
      </c>
      <c r="R576" s="80" t="s">
        <v>99</v>
      </c>
      <c r="S576" s="80">
        <v>0</v>
      </c>
      <c r="T576" s="80" t="s">
        <v>100</v>
      </c>
      <c r="U576" s="80" t="s">
        <v>101</v>
      </c>
      <c r="V576" s="80" t="s">
        <v>102</v>
      </c>
      <c r="W576" s="80" t="s">
        <v>8848</v>
      </c>
      <c r="X576" s="80" t="s">
        <v>6077</v>
      </c>
      <c r="Z576" s="79" t="str">
        <f t="shared" si="17"/>
        <v>HIGHER</v>
      </c>
    </row>
    <row r="577" spans="1:26" ht="22.9" hidden="1" customHeight="1">
      <c r="A577" s="80" t="s">
        <v>49</v>
      </c>
      <c r="B577" s="80" t="s">
        <v>9</v>
      </c>
      <c r="C577" s="80" t="s">
        <v>10</v>
      </c>
      <c r="D577" s="29" t="s">
        <v>26</v>
      </c>
      <c r="E577" s="80">
        <v>2</v>
      </c>
      <c r="F577" s="80" t="s">
        <v>27</v>
      </c>
      <c r="G577" s="80" t="s">
        <v>28</v>
      </c>
      <c r="H577" s="80" t="s">
        <v>54</v>
      </c>
      <c r="I577" s="26">
        <v>43339</v>
      </c>
      <c r="J577" s="80">
        <v>27</v>
      </c>
      <c r="K577" s="80">
        <v>8</v>
      </c>
      <c r="L577" s="80">
        <v>2018</v>
      </c>
      <c r="M577" s="27">
        <f t="shared" si="16"/>
        <v>43339</v>
      </c>
      <c r="N577" s="80" t="s">
        <v>9600</v>
      </c>
      <c r="O577" s="80" t="s">
        <v>9599</v>
      </c>
      <c r="P577" s="80">
        <v>19</v>
      </c>
      <c r="Q577" s="80" t="s">
        <v>105</v>
      </c>
      <c r="R577" s="80" t="s">
        <v>99</v>
      </c>
      <c r="S577" s="80">
        <v>0</v>
      </c>
      <c r="T577" s="80" t="s">
        <v>100</v>
      </c>
      <c r="U577" s="80" t="s">
        <v>101</v>
      </c>
      <c r="V577" s="80" t="s">
        <v>102</v>
      </c>
      <c r="W577" s="80" t="s">
        <v>8848</v>
      </c>
      <c r="X577" s="80" t="s">
        <v>6077</v>
      </c>
      <c r="Z577" s="79" t="str">
        <f t="shared" si="17"/>
        <v>HIGHER</v>
      </c>
    </row>
    <row r="578" spans="1:26" ht="22.9" hidden="1" customHeight="1">
      <c r="A578" s="80" t="s">
        <v>49</v>
      </c>
      <c r="B578" s="80" t="s">
        <v>9</v>
      </c>
      <c r="C578" s="80" t="s">
        <v>10</v>
      </c>
      <c r="D578" s="29" t="s">
        <v>26</v>
      </c>
      <c r="E578" s="80">
        <v>2</v>
      </c>
      <c r="F578" s="80" t="s">
        <v>27</v>
      </c>
      <c r="G578" s="80" t="s">
        <v>28</v>
      </c>
      <c r="H578" s="80" t="s">
        <v>54</v>
      </c>
      <c r="I578" s="26">
        <v>43339</v>
      </c>
      <c r="J578" s="80">
        <v>27</v>
      </c>
      <c r="K578" s="80">
        <v>8</v>
      </c>
      <c r="L578" s="80">
        <v>2018</v>
      </c>
      <c r="M578" s="27">
        <f t="shared" ref="M578:M641" si="18">DATE(L578,K578,J578)</f>
        <v>43339</v>
      </c>
      <c r="N578" s="80" t="s">
        <v>9598</v>
      </c>
      <c r="O578" s="80" t="s">
        <v>9597</v>
      </c>
      <c r="P578" s="80">
        <v>17</v>
      </c>
      <c r="Q578" s="80" t="s">
        <v>105</v>
      </c>
      <c r="R578" s="80" t="s">
        <v>99</v>
      </c>
      <c r="S578" s="80">
        <v>0</v>
      </c>
      <c r="T578" s="80" t="s">
        <v>100</v>
      </c>
      <c r="U578" s="80" t="s">
        <v>101</v>
      </c>
      <c r="V578" s="80" t="s">
        <v>102</v>
      </c>
      <c r="W578" s="80" t="s">
        <v>8848</v>
      </c>
      <c r="X578" s="80" t="s">
        <v>104</v>
      </c>
      <c r="Y578" s="80">
        <v>3</v>
      </c>
      <c r="Z578" s="79" t="str">
        <f t="shared" ref="Z578:Z641" si="19">X578&amp;Y578</f>
        <v>SSS3</v>
      </c>
    </row>
    <row r="579" spans="1:26" ht="22.9" hidden="1" customHeight="1">
      <c r="A579" s="80" t="s">
        <v>49</v>
      </c>
      <c r="B579" s="80" t="s">
        <v>9</v>
      </c>
      <c r="C579" s="80" t="s">
        <v>10</v>
      </c>
      <c r="D579" s="29" t="s">
        <v>26</v>
      </c>
      <c r="E579" s="80">
        <v>2</v>
      </c>
      <c r="F579" s="80" t="s">
        <v>27</v>
      </c>
      <c r="G579" s="80" t="s">
        <v>28</v>
      </c>
      <c r="H579" s="80" t="s">
        <v>54</v>
      </c>
      <c r="I579" s="26">
        <v>43340</v>
      </c>
      <c r="J579" s="80">
        <v>28</v>
      </c>
      <c r="K579" s="80">
        <v>8</v>
      </c>
      <c r="L579" s="80">
        <v>2018</v>
      </c>
      <c r="M579" s="27">
        <f t="shared" si="18"/>
        <v>43340</v>
      </c>
      <c r="N579" s="80" t="s">
        <v>9596</v>
      </c>
      <c r="O579" s="80" t="s">
        <v>9595</v>
      </c>
      <c r="P579" s="80">
        <v>18</v>
      </c>
      <c r="Q579" s="80" t="s">
        <v>105</v>
      </c>
      <c r="R579" s="80" t="s">
        <v>99</v>
      </c>
      <c r="S579" s="80">
        <v>0</v>
      </c>
      <c r="T579" s="80" t="s">
        <v>100</v>
      </c>
      <c r="U579" s="80" t="s">
        <v>101</v>
      </c>
      <c r="V579" s="80" t="s">
        <v>102</v>
      </c>
      <c r="W579" s="80" t="s">
        <v>8848</v>
      </c>
      <c r="X579" s="80" t="s">
        <v>6077</v>
      </c>
      <c r="Z579" s="79" t="str">
        <f t="shared" si="19"/>
        <v>HIGHER</v>
      </c>
    </row>
    <row r="580" spans="1:26" ht="22.9" hidden="1" customHeight="1">
      <c r="A580" s="80" t="s">
        <v>49</v>
      </c>
      <c r="B580" s="80" t="s">
        <v>9</v>
      </c>
      <c r="C580" s="80" t="s">
        <v>10</v>
      </c>
      <c r="D580" s="29" t="s">
        <v>26</v>
      </c>
      <c r="E580" s="80">
        <v>2</v>
      </c>
      <c r="F580" s="80" t="s">
        <v>27</v>
      </c>
      <c r="G580" s="80" t="s">
        <v>28</v>
      </c>
      <c r="H580" s="80" t="s">
        <v>54</v>
      </c>
      <c r="I580" s="26">
        <v>43340</v>
      </c>
      <c r="J580" s="80">
        <v>28</v>
      </c>
      <c r="K580" s="80">
        <v>8</v>
      </c>
      <c r="L580" s="80">
        <v>2018</v>
      </c>
      <c r="M580" s="27">
        <f t="shared" si="18"/>
        <v>43340</v>
      </c>
      <c r="N580" s="80" t="s">
        <v>9594</v>
      </c>
      <c r="O580" s="80" t="s">
        <v>9593</v>
      </c>
      <c r="P580" s="80">
        <v>19</v>
      </c>
      <c r="Q580" s="80" t="s">
        <v>105</v>
      </c>
      <c r="R580" s="80" t="s">
        <v>99</v>
      </c>
      <c r="S580" s="80">
        <v>0</v>
      </c>
      <c r="T580" s="80" t="s">
        <v>100</v>
      </c>
      <c r="U580" s="80" t="s">
        <v>101</v>
      </c>
      <c r="V580" s="80" t="s">
        <v>102</v>
      </c>
      <c r="W580" s="80" t="s">
        <v>8848</v>
      </c>
      <c r="X580" s="80" t="s">
        <v>6077</v>
      </c>
      <c r="Z580" s="79" t="str">
        <f t="shared" si="19"/>
        <v>HIGHER</v>
      </c>
    </row>
    <row r="581" spans="1:26" ht="22.9" hidden="1" customHeight="1">
      <c r="A581" s="80" t="s">
        <v>49</v>
      </c>
      <c r="B581" s="80" t="s">
        <v>9</v>
      </c>
      <c r="C581" s="80" t="s">
        <v>10</v>
      </c>
      <c r="D581" s="29" t="s">
        <v>26</v>
      </c>
      <c r="E581" s="80">
        <v>2</v>
      </c>
      <c r="F581" s="80" t="s">
        <v>27</v>
      </c>
      <c r="G581" s="80" t="s">
        <v>28</v>
      </c>
      <c r="H581" s="80" t="s">
        <v>54</v>
      </c>
      <c r="I581" s="26">
        <v>43340</v>
      </c>
      <c r="J581" s="80">
        <v>28</v>
      </c>
      <c r="K581" s="80">
        <v>8</v>
      </c>
      <c r="L581" s="80">
        <v>2018</v>
      </c>
      <c r="M581" s="27">
        <f t="shared" si="18"/>
        <v>43340</v>
      </c>
      <c r="N581" s="80" t="s">
        <v>9592</v>
      </c>
      <c r="O581" s="80" t="s">
        <v>9591</v>
      </c>
      <c r="P581" s="80">
        <v>19</v>
      </c>
      <c r="Q581" s="80" t="s">
        <v>105</v>
      </c>
      <c r="R581" s="80" t="s">
        <v>99</v>
      </c>
      <c r="S581" s="80">
        <v>0</v>
      </c>
      <c r="T581" s="80" t="s">
        <v>100</v>
      </c>
      <c r="U581" s="80" t="s">
        <v>101</v>
      </c>
      <c r="V581" s="80" t="s">
        <v>102</v>
      </c>
      <c r="W581" s="80" t="s">
        <v>103</v>
      </c>
      <c r="X581" s="80" t="s">
        <v>6077</v>
      </c>
      <c r="Z581" s="79" t="str">
        <f t="shared" si="19"/>
        <v>HIGHER</v>
      </c>
    </row>
    <row r="582" spans="1:26" ht="22.9" hidden="1" customHeight="1">
      <c r="A582" s="80" t="s">
        <v>49</v>
      </c>
      <c r="B582" s="80" t="s">
        <v>9</v>
      </c>
      <c r="C582" s="80" t="s">
        <v>10</v>
      </c>
      <c r="D582" s="29" t="s">
        <v>26</v>
      </c>
      <c r="E582" s="80">
        <v>2</v>
      </c>
      <c r="F582" s="80" t="s">
        <v>27</v>
      </c>
      <c r="G582" s="80" t="s">
        <v>28</v>
      </c>
      <c r="H582" s="80" t="s">
        <v>54</v>
      </c>
      <c r="I582" s="26">
        <v>43341</v>
      </c>
      <c r="J582" s="80">
        <v>29</v>
      </c>
      <c r="K582" s="80">
        <v>8</v>
      </c>
      <c r="L582" s="80">
        <v>2018</v>
      </c>
      <c r="M582" s="27">
        <f t="shared" si="18"/>
        <v>43341</v>
      </c>
      <c r="N582" s="80" t="s">
        <v>9590</v>
      </c>
      <c r="O582" s="80" t="s">
        <v>9589</v>
      </c>
      <c r="P582" s="80">
        <v>18</v>
      </c>
      <c r="Q582" s="80" t="s">
        <v>105</v>
      </c>
      <c r="R582" s="80" t="s">
        <v>99</v>
      </c>
      <c r="S582" s="80">
        <v>0</v>
      </c>
      <c r="T582" s="80" t="s">
        <v>100</v>
      </c>
      <c r="U582" s="80" t="s">
        <v>101</v>
      </c>
      <c r="V582" s="80" t="s">
        <v>102</v>
      </c>
      <c r="W582" s="80" t="s">
        <v>8848</v>
      </c>
      <c r="X582" s="80" t="s">
        <v>6077</v>
      </c>
      <c r="Z582" s="79" t="str">
        <f t="shared" si="19"/>
        <v>HIGHER</v>
      </c>
    </row>
    <row r="583" spans="1:26" ht="22.9" hidden="1" customHeight="1">
      <c r="A583" s="80" t="s">
        <v>49</v>
      </c>
      <c r="B583" s="80" t="s">
        <v>9</v>
      </c>
      <c r="C583" s="80" t="s">
        <v>10</v>
      </c>
      <c r="D583" s="29" t="s">
        <v>26</v>
      </c>
      <c r="E583" s="80">
        <v>2</v>
      </c>
      <c r="F583" s="80" t="s">
        <v>27</v>
      </c>
      <c r="G583" s="80" t="s">
        <v>28</v>
      </c>
      <c r="H583" s="80" t="s">
        <v>54</v>
      </c>
      <c r="I583" s="26">
        <v>43341</v>
      </c>
      <c r="J583" s="80">
        <v>29</v>
      </c>
      <c r="K583" s="80">
        <v>8</v>
      </c>
      <c r="L583" s="80">
        <v>2018</v>
      </c>
      <c r="M583" s="27">
        <f t="shared" si="18"/>
        <v>43341</v>
      </c>
      <c r="N583" s="80" t="s">
        <v>9588</v>
      </c>
      <c r="O583" s="80" t="s">
        <v>9587</v>
      </c>
      <c r="P583" s="80">
        <v>17</v>
      </c>
      <c r="Q583" s="80" t="s">
        <v>105</v>
      </c>
      <c r="R583" s="80" t="s">
        <v>99</v>
      </c>
      <c r="S583" s="80">
        <v>0</v>
      </c>
      <c r="T583" s="80" t="s">
        <v>100</v>
      </c>
      <c r="U583" s="80" t="s">
        <v>101</v>
      </c>
      <c r="V583" s="80" t="s">
        <v>102</v>
      </c>
      <c r="W583" s="80" t="s">
        <v>8848</v>
      </c>
      <c r="X583" s="80" t="s">
        <v>6077</v>
      </c>
      <c r="Z583" s="79" t="str">
        <f t="shared" si="19"/>
        <v>HIGHER</v>
      </c>
    </row>
    <row r="584" spans="1:26" ht="22.9" hidden="1" customHeight="1">
      <c r="A584" s="80" t="s">
        <v>49</v>
      </c>
      <c r="B584" s="80" t="s">
        <v>9</v>
      </c>
      <c r="C584" s="80" t="s">
        <v>10</v>
      </c>
      <c r="D584" s="29" t="s">
        <v>26</v>
      </c>
      <c r="E584" s="80">
        <v>2</v>
      </c>
      <c r="F584" s="80" t="s">
        <v>27</v>
      </c>
      <c r="G584" s="80" t="s">
        <v>28</v>
      </c>
      <c r="H584" s="80" t="s">
        <v>54</v>
      </c>
      <c r="I584" s="26">
        <v>43342</v>
      </c>
      <c r="J584" s="80">
        <v>30</v>
      </c>
      <c r="K584" s="80">
        <v>8</v>
      </c>
      <c r="L584" s="80">
        <v>2018</v>
      </c>
      <c r="M584" s="27">
        <f t="shared" si="18"/>
        <v>43342</v>
      </c>
      <c r="N584" s="80" t="s">
        <v>9586</v>
      </c>
      <c r="O584" s="80" t="s">
        <v>9585</v>
      </c>
      <c r="P584" s="80">
        <v>19</v>
      </c>
      <c r="Q584" s="80" t="s">
        <v>105</v>
      </c>
      <c r="R584" s="80" t="s">
        <v>99</v>
      </c>
      <c r="S584" s="80">
        <v>0</v>
      </c>
      <c r="T584" s="80" t="s">
        <v>100</v>
      </c>
      <c r="U584" s="80" t="s">
        <v>101</v>
      </c>
      <c r="V584" s="80" t="s">
        <v>102</v>
      </c>
      <c r="W584" s="80" t="s">
        <v>8848</v>
      </c>
      <c r="X584" s="80" t="s">
        <v>6077</v>
      </c>
      <c r="Z584" s="79" t="str">
        <f t="shared" si="19"/>
        <v>HIGHER</v>
      </c>
    </row>
    <row r="585" spans="1:26" ht="22.9" hidden="1" customHeight="1">
      <c r="A585" s="80" t="s">
        <v>49</v>
      </c>
      <c r="B585" s="80" t="s">
        <v>9</v>
      </c>
      <c r="C585" s="80" t="s">
        <v>10</v>
      </c>
      <c r="D585" s="29" t="s">
        <v>26</v>
      </c>
      <c r="E585" s="80">
        <v>2</v>
      </c>
      <c r="F585" s="80" t="s">
        <v>27</v>
      </c>
      <c r="G585" s="80" t="s">
        <v>28</v>
      </c>
      <c r="H585" s="80" t="s">
        <v>54</v>
      </c>
      <c r="I585" s="26">
        <v>43342</v>
      </c>
      <c r="J585" s="80">
        <v>30</v>
      </c>
      <c r="K585" s="80">
        <v>8</v>
      </c>
      <c r="L585" s="80">
        <v>2018</v>
      </c>
      <c r="M585" s="27">
        <f t="shared" si="18"/>
        <v>43342</v>
      </c>
      <c r="N585" s="80" t="s">
        <v>9584</v>
      </c>
      <c r="O585" s="80" t="s">
        <v>9583</v>
      </c>
      <c r="P585" s="80">
        <v>18</v>
      </c>
      <c r="Q585" s="80" t="s">
        <v>105</v>
      </c>
      <c r="R585" s="80" t="s">
        <v>99</v>
      </c>
      <c r="S585" s="80">
        <v>0</v>
      </c>
      <c r="T585" s="80" t="s">
        <v>100</v>
      </c>
      <c r="U585" s="80" t="s">
        <v>101</v>
      </c>
      <c r="V585" s="80" t="s">
        <v>102</v>
      </c>
      <c r="W585" s="80" t="s">
        <v>8848</v>
      </c>
      <c r="X585" s="80" t="s">
        <v>6077</v>
      </c>
      <c r="Z585" s="79" t="str">
        <f t="shared" si="19"/>
        <v>HIGHER</v>
      </c>
    </row>
    <row r="586" spans="1:26" ht="22.9" hidden="1" customHeight="1">
      <c r="A586" s="80" t="s">
        <v>49</v>
      </c>
      <c r="B586" s="80" t="s">
        <v>9</v>
      </c>
      <c r="C586" s="80" t="s">
        <v>10</v>
      </c>
      <c r="D586" s="29" t="s">
        <v>26</v>
      </c>
      <c r="E586" s="80">
        <v>2</v>
      </c>
      <c r="F586" s="80" t="s">
        <v>27</v>
      </c>
      <c r="G586" s="80" t="s">
        <v>28</v>
      </c>
      <c r="H586" s="80" t="s">
        <v>54</v>
      </c>
      <c r="I586" s="26">
        <v>43343</v>
      </c>
      <c r="J586" s="80">
        <v>31</v>
      </c>
      <c r="K586" s="80">
        <v>8</v>
      </c>
      <c r="L586" s="80">
        <v>2018</v>
      </c>
      <c r="M586" s="27">
        <f t="shared" si="18"/>
        <v>43343</v>
      </c>
      <c r="N586" s="80" t="s">
        <v>9582</v>
      </c>
      <c r="O586" s="80" t="s">
        <v>9581</v>
      </c>
      <c r="P586" s="80">
        <v>18</v>
      </c>
      <c r="Q586" s="80" t="s">
        <v>105</v>
      </c>
      <c r="R586" s="80" t="s">
        <v>99</v>
      </c>
      <c r="S586" s="80">
        <v>0</v>
      </c>
      <c r="T586" s="80" t="s">
        <v>100</v>
      </c>
      <c r="U586" s="80" t="s">
        <v>101</v>
      </c>
      <c r="V586" s="80" t="s">
        <v>102</v>
      </c>
      <c r="W586" s="80" t="s">
        <v>8848</v>
      </c>
      <c r="X586" s="80" t="s">
        <v>104</v>
      </c>
      <c r="Y586" s="80">
        <v>3</v>
      </c>
      <c r="Z586" s="79" t="str">
        <f t="shared" si="19"/>
        <v>SSS3</v>
      </c>
    </row>
    <row r="587" spans="1:26" ht="22.9" hidden="1" customHeight="1">
      <c r="A587" s="80" t="s">
        <v>49</v>
      </c>
      <c r="B587" s="80" t="s">
        <v>9</v>
      </c>
      <c r="C587" s="80" t="s">
        <v>10</v>
      </c>
      <c r="D587" s="29" t="s">
        <v>26</v>
      </c>
      <c r="E587" s="80">
        <v>2</v>
      </c>
      <c r="F587" s="80" t="s">
        <v>27</v>
      </c>
      <c r="G587" s="80" t="s">
        <v>28</v>
      </c>
      <c r="H587" s="80" t="s">
        <v>54</v>
      </c>
      <c r="I587" s="26">
        <v>43343</v>
      </c>
      <c r="J587" s="80">
        <v>31</v>
      </c>
      <c r="K587" s="80">
        <v>8</v>
      </c>
      <c r="L587" s="80">
        <v>2018</v>
      </c>
      <c r="M587" s="27">
        <f t="shared" si="18"/>
        <v>43343</v>
      </c>
      <c r="N587" s="80" t="s">
        <v>9580</v>
      </c>
      <c r="O587" s="80" t="s">
        <v>9579</v>
      </c>
      <c r="P587" s="80">
        <v>19</v>
      </c>
      <c r="Q587" s="80" t="s">
        <v>105</v>
      </c>
      <c r="R587" s="80" t="s">
        <v>99</v>
      </c>
      <c r="S587" s="80">
        <v>0</v>
      </c>
      <c r="T587" s="80" t="s">
        <v>106</v>
      </c>
      <c r="U587" s="80" t="s">
        <v>101</v>
      </c>
      <c r="V587" s="80" t="s">
        <v>102</v>
      </c>
      <c r="W587" s="80" t="s">
        <v>8848</v>
      </c>
      <c r="X587" s="80" t="s">
        <v>6077</v>
      </c>
      <c r="Z587" s="79" t="str">
        <f t="shared" si="19"/>
        <v>HIGHER</v>
      </c>
    </row>
    <row r="588" spans="1:26" ht="22.9" hidden="1" customHeight="1">
      <c r="A588" s="80" t="s">
        <v>49</v>
      </c>
      <c r="B588" s="80" t="s">
        <v>9</v>
      </c>
      <c r="C588" s="80" t="s">
        <v>10</v>
      </c>
      <c r="D588" s="29" t="s">
        <v>26</v>
      </c>
      <c r="E588" s="80">
        <v>2</v>
      </c>
      <c r="F588" s="80" t="s">
        <v>27</v>
      </c>
      <c r="G588" s="80" t="s">
        <v>28</v>
      </c>
      <c r="H588" s="80" t="s">
        <v>54</v>
      </c>
      <c r="I588" s="26">
        <v>43343</v>
      </c>
      <c r="J588" s="80">
        <v>31</v>
      </c>
      <c r="K588" s="80">
        <v>8</v>
      </c>
      <c r="L588" s="80">
        <v>2018</v>
      </c>
      <c r="M588" s="27">
        <f t="shared" si="18"/>
        <v>43343</v>
      </c>
      <c r="N588" s="80" t="s">
        <v>9578</v>
      </c>
      <c r="O588" s="80" t="s">
        <v>9577</v>
      </c>
      <c r="P588" s="80">
        <v>19</v>
      </c>
      <c r="Q588" s="80" t="s">
        <v>105</v>
      </c>
      <c r="R588" s="80" t="s">
        <v>99</v>
      </c>
      <c r="S588" s="80">
        <v>0</v>
      </c>
      <c r="T588" s="80" t="s">
        <v>113</v>
      </c>
      <c r="U588" s="80" t="s">
        <v>5730</v>
      </c>
      <c r="V588" s="80" t="s">
        <v>102</v>
      </c>
      <c r="W588" s="80" t="s">
        <v>103</v>
      </c>
      <c r="X588" s="80" t="s">
        <v>6077</v>
      </c>
      <c r="Z588" s="79" t="str">
        <f t="shared" si="19"/>
        <v>HIGHER</v>
      </c>
    </row>
    <row r="589" spans="1:26" ht="22.9" hidden="1" customHeight="1">
      <c r="A589" s="80" t="s">
        <v>49</v>
      </c>
      <c r="B589" s="80" t="s">
        <v>9</v>
      </c>
      <c r="C589" s="80" t="s">
        <v>10</v>
      </c>
      <c r="D589" s="29" t="s">
        <v>26</v>
      </c>
      <c r="E589" s="80">
        <v>2</v>
      </c>
      <c r="F589" s="80" t="s">
        <v>27</v>
      </c>
      <c r="G589" s="80" t="s">
        <v>28</v>
      </c>
      <c r="H589" s="80" t="s">
        <v>54</v>
      </c>
      <c r="I589" s="26">
        <v>43344</v>
      </c>
      <c r="J589" s="80">
        <v>1</v>
      </c>
      <c r="K589" s="80">
        <v>9</v>
      </c>
      <c r="L589" s="80">
        <v>2018</v>
      </c>
      <c r="M589" s="27">
        <f t="shared" si="18"/>
        <v>43344</v>
      </c>
      <c r="N589" s="80" t="s">
        <v>9576</v>
      </c>
      <c r="O589" s="80" t="s">
        <v>9575</v>
      </c>
      <c r="P589" s="80">
        <v>19</v>
      </c>
      <c r="Q589" s="80" t="s">
        <v>105</v>
      </c>
      <c r="R589" s="80" t="s">
        <v>99</v>
      </c>
      <c r="S589" s="80">
        <v>0</v>
      </c>
      <c r="T589" s="80" t="s">
        <v>106</v>
      </c>
      <c r="U589" s="80" t="s">
        <v>101</v>
      </c>
      <c r="V589" s="80" t="s">
        <v>111</v>
      </c>
      <c r="W589" s="80" t="s">
        <v>8848</v>
      </c>
      <c r="X589" s="80" t="s">
        <v>104</v>
      </c>
      <c r="Y589" s="80">
        <v>3</v>
      </c>
      <c r="Z589" s="79" t="str">
        <f t="shared" si="19"/>
        <v>SSS3</v>
      </c>
    </row>
    <row r="590" spans="1:26" ht="22.9" hidden="1" customHeight="1">
      <c r="A590" s="80" t="s">
        <v>49</v>
      </c>
      <c r="B590" s="80" t="s">
        <v>9</v>
      </c>
      <c r="C590" s="80" t="s">
        <v>10</v>
      </c>
      <c r="D590" s="29" t="s">
        <v>26</v>
      </c>
      <c r="E590" s="80">
        <v>2</v>
      </c>
      <c r="F590" s="80" t="s">
        <v>27</v>
      </c>
      <c r="G590" s="80" t="s">
        <v>28</v>
      </c>
      <c r="H590" s="80" t="s">
        <v>54</v>
      </c>
      <c r="I590" s="26">
        <v>43344</v>
      </c>
      <c r="J590" s="80">
        <v>1</v>
      </c>
      <c r="K590" s="80">
        <v>9</v>
      </c>
      <c r="L590" s="80">
        <v>2018</v>
      </c>
      <c r="M590" s="27">
        <f t="shared" si="18"/>
        <v>43344</v>
      </c>
      <c r="N590" s="80" t="s">
        <v>9574</v>
      </c>
      <c r="O590" s="80" t="s">
        <v>9573</v>
      </c>
      <c r="P590" s="80">
        <v>19</v>
      </c>
      <c r="Q590" s="80" t="s">
        <v>105</v>
      </c>
      <c r="R590" s="80" t="s">
        <v>99</v>
      </c>
      <c r="S590" s="80">
        <v>0</v>
      </c>
      <c r="T590" s="80" t="s">
        <v>100</v>
      </c>
      <c r="U590" s="80" t="s">
        <v>101</v>
      </c>
      <c r="V590" s="80" t="s">
        <v>111</v>
      </c>
      <c r="W590" s="80" t="s">
        <v>8848</v>
      </c>
      <c r="X590" s="80" t="s">
        <v>104</v>
      </c>
      <c r="Y590" s="80">
        <v>3</v>
      </c>
      <c r="Z590" s="79" t="str">
        <f t="shared" si="19"/>
        <v>SSS3</v>
      </c>
    </row>
    <row r="591" spans="1:26" ht="22.9" hidden="1" customHeight="1">
      <c r="A591" s="80" t="s">
        <v>49</v>
      </c>
      <c r="B591" s="80" t="s">
        <v>9</v>
      </c>
      <c r="C591" s="80" t="s">
        <v>10</v>
      </c>
      <c r="D591" s="29" t="s">
        <v>26</v>
      </c>
      <c r="E591" s="80">
        <v>2</v>
      </c>
      <c r="F591" s="80" t="s">
        <v>27</v>
      </c>
      <c r="G591" s="80" t="s">
        <v>28</v>
      </c>
      <c r="H591" s="80" t="s">
        <v>54</v>
      </c>
      <c r="I591" s="26">
        <v>43344</v>
      </c>
      <c r="J591" s="80">
        <v>1</v>
      </c>
      <c r="K591" s="80">
        <v>9</v>
      </c>
      <c r="L591" s="80">
        <v>2018</v>
      </c>
      <c r="M591" s="27">
        <f t="shared" si="18"/>
        <v>43344</v>
      </c>
      <c r="N591" s="80" t="s">
        <v>9572</v>
      </c>
      <c r="O591" s="80" t="s">
        <v>9571</v>
      </c>
      <c r="P591" s="80">
        <v>18</v>
      </c>
      <c r="Q591" s="80" t="s">
        <v>105</v>
      </c>
      <c r="R591" s="80" t="s">
        <v>99</v>
      </c>
      <c r="S591" s="80">
        <v>0</v>
      </c>
      <c r="T591" s="80" t="s">
        <v>100</v>
      </c>
      <c r="U591" s="80" t="s">
        <v>101</v>
      </c>
      <c r="V591" s="80" t="s">
        <v>111</v>
      </c>
      <c r="W591" s="80" t="s">
        <v>8848</v>
      </c>
      <c r="X591" s="80" t="s">
        <v>104</v>
      </c>
      <c r="Y591" s="80">
        <v>3</v>
      </c>
      <c r="Z591" s="79" t="str">
        <f t="shared" si="19"/>
        <v>SSS3</v>
      </c>
    </row>
    <row r="592" spans="1:26" ht="22.9" hidden="1" customHeight="1">
      <c r="A592" s="80" t="s">
        <v>49</v>
      </c>
      <c r="B592" s="80" t="s">
        <v>9</v>
      </c>
      <c r="C592" s="80" t="s">
        <v>10</v>
      </c>
      <c r="D592" s="29" t="s">
        <v>26</v>
      </c>
      <c r="E592" s="80">
        <v>2</v>
      </c>
      <c r="F592" s="80" t="s">
        <v>27</v>
      </c>
      <c r="G592" s="80" t="s">
        <v>28</v>
      </c>
      <c r="H592" s="80" t="s">
        <v>54</v>
      </c>
      <c r="I592" s="26">
        <v>43344</v>
      </c>
      <c r="J592" s="80">
        <v>1</v>
      </c>
      <c r="K592" s="80">
        <v>9</v>
      </c>
      <c r="L592" s="80">
        <v>2018</v>
      </c>
      <c r="M592" s="27">
        <f t="shared" si="18"/>
        <v>43344</v>
      </c>
      <c r="N592" s="80" t="s">
        <v>9570</v>
      </c>
      <c r="O592" s="80" t="s">
        <v>9569</v>
      </c>
      <c r="P592" s="80">
        <v>19</v>
      </c>
      <c r="Q592" s="80" t="s">
        <v>105</v>
      </c>
      <c r="R592" s="80" t="s">
        <v>99</v>
      </c>
      <c r="S592" s="80">
        <v>0</v>
      </c>
      <c r="T592" s="80" t="s">
        <v>100</v>
      </c>
      <c r="U592" s="80" t="s">
        <v>101</v>
      </c>
      <c r="V592" s="80" t="s">
        <v>111</v>
      </c>
      <c r="W592" s="80" t="s">
        <v>8848</v>
      </c>
      <c r="X592" s="80" t="s">
        <v>6077</v>
      </c>
      <c r="Z592" s="79" t="str">
        <f t="shared" si="19"/>
        <v>HIGHER</v>
      </c>
    </row>
    <row r="593" spans="1:26" ht="22.9" hidden="1" customHeight="1">
      <c r="A593" s="80" t="s">
        <v>49</v>
      </c>
      <c r="B593" s="80" t="s">
        <v>9</v>
      </c>
      <c r="C593" s="80" t="s">
        <v>10</v>
      </c>
      <c r="D593" s="29" t="s">
        <v>26</v>
      </c>
      <c r="E593" s="80">
        <v>2</v>
      </c>
      <c r="F593" s="80" t="s">
        <v>32</v>
      </c>
      <c r="G593" s="80" t="s">
        <v>33</v>
      </c>
      <c r="H593" s="80" t="s">
        <v>54</v>
      </c>
      <c r="I593" s="26">
        <v>43339</v>
      </c>
      <c r="J593" s="80">
        <v>27</v>
      </c>
      <c r="K593" s="80">
        <v>8</v>
      </c>
      <c r="L593" s="80">
        <v>2018</v>
      </c>
      <c r="M593" s="27">
        <f t="shared" si="18"/>
        <v>43339</v>
      </c>
      <c r="N593" s="80" t="s">
        <v>9568</v>
      </c>
      <c r="O593" s="80" t="s">
        <v>9567</v>
      </c>
      <c r="P593" s="80">
        <v>15</v>
      </c>
      <c r="Q593" s="80" t="s">
        <v>105</v>
      </c>
      <c r="R593" s="80" t="s">
        <v>99</v>
      </c>
      <c r="S593" s="80">
        <v>0</v>
      </c>
      <c r="T593" s="80" t="s">
        <v>100</v>
      </c>
      <c r="U593" s="80" t="s">
        <v>101</v>
      </c>
      <c r="V593" s="80" t="s">
        <v>102</v>
      </c>
      <c r="W593" s="80" t="s">
        <v>8848</v>
      </c>
      <c r="X593" s="80" t="s">
        <v>104</v>
      </c>
      <c r="Y593" s="80">
        <v>1</v>
      </c>
      <c r="Z593" s="79" t="str">
        <f t="shared" si="19"/>
        <v>SSS1</v>
      </c>
    </row>
    <row r="594" spans="1:26" ht="22.9" hidden="1" customHeight="1">
      <c r="A594" s="80" t="s">
        <v>49</v>
      </c>
      <c r="B594" s="80" t="s">
        <v>9</v>
      </c>
      <c r="C594" s="80" t="s">
        <v>10</v>
      </c>
      <c r="D594" s="29" t="s">
        <v>26</v>
      </c>
      <c r="E594" s="80">
        <v>2</v>
      </c>
      <c r="F594" s="80" t="s">
        <v>32</v>
      </c>
      <c r="G594" s="80" t="s">
        <v>33</v>
      </c>
      <c r="H594" s="80" t="s">
        <v>54</v>
      </c>
      <c r="I594" s="26">
        <v>43339</v>
      </c>
      <c r="J594" s="80">
        <v>27</v>
      </c>
      <c r="K594" s="80">
        <v>8</v>
      </c>
      <c r="L594" s="80">
        <v>2018</v>
      </c>
      <c r="M594" s="27">
        <f t="shared" si="18"/>
        <v>43339</v>
      </c>
      <c r="N594" s="80" t="s">
        <v>9566</v>
      </c>
      <c r="O594" s="80" t="s">
        <v>9565</v>
      </c>
      <c r="P594" s="80">
        <v>15</v>
      </c>
      <c r="Q594" s="81" t="s">
        <v>9564</v>
      </c>
      <c r="R594" s="80" t="s">
        <v>99</v>
      </c>
      <c r="S594" s="80">
        <v>0</v>
      </c>
      <c r="T594" s="80" t="s">
        <v>100</v>
      </c>
      <c r="U594" s="80" t="s">
        <v>101</v>
      </c>
      <c r="V594" s="80" t="s">
        <v>102</v>
      </c>
      <c r="W594" s="80" t="s">
        <v>8848</v>
      </c>
      <c r="X594" s="80" t="s">
        <v>104</v>
      </c>
      <c r="Y594" s="80">
        <v>2</v>
      </c>
      <c r="Z594" s="79" t="str">
        <f t="shared" si="19"/>
        <v>SSS2</v>
      </c>
    </row>
    <row r="595" spans="1:26" ht="22.9" hidden="1" customHeight="1">
      <c r="A595" s="80" t="s">
        <v>49</v>
      </c>
      <c r="B595" s="80" t="s">
        <v>9</v>
      </c>
      <c r="C595" s="80" t="s">
        <v>10</v>
      </c>
      <c r="D595" s="29" t="s">
        <v>26</v>
      </c>
      <c r="E595" s="80">
        <v>2</v>
      </c>
      <c r="F595" s="80" t="s">
        <v>32</v>
      </c>
      <c r="G595" s="80" t="s">
        <v>33</v>
      </c>
      <c r="H595" s="80" t="s">
        <v>54</v>
      </c>
      <c r="I595" s="26">
        <v>43339</v>
      </c>
      <c r="J595" s="80">
        <v>27</v>
      </c>
      <c r="K595" s="80">
        <v>8</v>
      </c>
      <c r="L595" s="80">
        <v>2018</v>
      </c>
      <c r="M595" s="27">
        <f t="shared" si="18"/>
        <v>43339</v>
      </c>
      <c r="N595" s="80" t="s">
        <v>9563</v>
      </c>
      <c r="O595" s="80" t="s">
        <v>9562</v>
      </c>
      <c r="P595" s="80">
        <v>19</v>
      </c>
      <c r="Q595" s="81" t="s">
        <v>9561</v>
      </c>
      <c r="R595" s="80" t="s">
        <v>121</v>
      </c>
      <c r="S595" s="80">
        <v>1</v>
      </c>
      <c r="T595" s="80" t="s">
        <v>100</v>
      </c>
      <c r="U595" s="80" t="s">
        <v>101</v>
      </c>
      <c r="V595" s="80" t="s">
        <v>102</v>
      </c>
      <c r="W595" s="80" t="s">
        <v>8848</v>
      </c>
      <c r="X595" s="80" t="s">
        <v>104</v>
      </c>
      <c r="Y595" s="80">
        <v>3</v>
      </c>
      <c r="Z595" s="79" t="str">
        <f t="shared" si="19"/>
        <v>SSS3</v>
      </c>
    </row>
    <row r="596" spans="1:26" ht="22.9" hidden="1" customHeight="1">
      <c r="A596" s="80" t="s">
        <v>49</v>
      </c>
      <c r="B596" s="80" t="s">
        <v>9</v>
      </c>
      <c r="C596" s="80" t="s">
        <v>10</v>
      </c>
      <c r="D596" s="29" t="s">
        <v>26</v>
      </c>
      <c r="E596" s="80">
        <v>2</v>
      </c>
      <c r="F596" s="80" t="s">
        <v>32</v>
      </c>
      <c r="G596" s="80" t="s">
        <v>33</v>
      </c>
      <c r="H596" s="80" t="s">
        <v>54</v>
      </c>
      <c r="I596" s="26">
        <v>43339</v>
      </c>
      <c r="J596" s="80">
        <v>27</v>
      </c>
      <c r="K596" s="80">
        <v>8</v>
      </c>
      <c r="L596" s="80">
        <v>2018</v>
      </c>
      <c r="M596" s="27">
        <f t="shared" si="18"/>
        <v>43339</v>
      </c>
      <c r="N596" s="80" t="s">
        <v>9560</v>
      </c>
      <c r="O596" s="80" t="s">
        <v>9559</v>
      </c>
      <c r="P596" s="80">
        <v>19</v>
      </c>
      <c r="Q596" s="80" t="s">
        <v>105</v>
      </c>
      <c r="R596" s="80" t="s">
        <v>99</v>
      </c>
      <c r="S596" s="80">
        <v>0</v>
      </c>
      <c r="T596" s="80" t="s">
        <v>100</v>
      </c>
      <c r="U596" s="80" t="s">
        <v>101</v>
      </c>
      <c r="V596" s="80" t="s">
        <v>102</v>
      </c>
      <c r="W596" s="80" t="s">
        <v>8848</v>
      </c>
      <c r="X596" s="80" t="s">
        <v>104</v>
      </c>
      <c r="Y596" s="80">
        <v>3</v>
      </c>
      <c r="Z596" s="79" t="str">
        <f t="shared" si="19"/>
        <v>SSS3</v>
      </c>
    </row>
    <row r="597" spans="1:26" ht="22.9" hidden="1" customHeight="1">
      <c r="A597" s="80" t="s">
        <v>49</v>
      </c>
      <c r="B597" s="80" t="s">
        <v>9</v>
      </c>
      <c r="C597" s="80" t="s">
        <v>10</v>
      </c>
      <c r="D597" s="29" t="s">
        <v>26</v>
      </c>
      <c r="E597" s="80">
        <v>2</v>
      </c>
      <c r="F597" s="80" t="s">
        <v>32</v>
      </c>
      <c r="G597" s="80" t="s">
        <v>33</v>
      </c>
      <c r="H597" s="80" t="s">
        <v>54</v>
      </c>
      <c r="I597" s="26">
        <v>43339</v>
      </c>
      <c r="J597" s="80">
        <v>27</v>
      </c>
      <c r="K597" s="80">
        <v>8</v>
      </c>
      <c r="L597" s="80">
        <v>2018</v>
      </c>
      <c r="M597" s="27">
        <f t="shared" si="18"/>
        <v>43339</v>
      </c>
      <c r="N597" s="80" t="s">
        <v>9558</v>
      </c>
      <c r="O597" s="80" t="s">
        <v>9557</v>
      </c>
      <c r="P597" s="80">
        <v>18</v>
      </c>
      <c r="Q597" s="80" t="s">
        <v>105</v>
      </c>
      <c r="R597" s="80" t="s">
        <v>99</v>
      </c>
      <c r="S597" s="80">
        <v>0</v>
      </c>
      <c r="T597" s="80" t="s">
        <v>100</v>
      </c>
      <c r="U597" s="80" t="s">
        <v>101</v>
      </c>
      <c r="V597" s="80" t="s">
        <v>102</v>
      </c>
      <c r="W597" s="80" t="s">
        <v>8848</v>
      </c>
      <c r="X597" s="80" t="s">
        <v>104</v>
      </c>
      <c r="Y597" s="80">
        <v>2</v>
      </c>
      <c r="Z597" s="79" t="str">
        <f t="shared" si="19"/>
        <v>SSS2</v>
      </c>
    </row>
    <row r="598" spans="1:26" ht="22.9" hidden="1" customHeight="1">
      <c r="A598" s="80" t="s">
        <v>49</v>
      </c>
      <c r="B598" s="80" t="s">
        <v>9</v>
      </c>
      <c r="C598" s="80" t="s">
        <v>10</v>
      </c>
      <c r="D598" s="29" t="s">
        <v>26</v>
      </c>
      <c r="E598" s="80">
        <v>2</v>
      </c>
      <c r="F598" s="80" t="s">
        <v>32</v>
      </c>
      <c r="G598" s="80" t="s">
        <v>33</v>
      </c>
      <c r="H598" s="80" t="s">
        <v>54</v>
      </c>
      <c r="I598" s="26">
        <v>43339</v>
      </c>
      <c r="J598" s="80">
        <v>27</v>
      </c>
      <c r="K598" s="80">
        <v>8</v>
      </c>
      <c r="L598" s="80">
        <v>2018</v>
      </c>
      <c r="M598" s="27">
        <f t="shared" si="18"/>
        <v>43339</v>
      </c>
      <c r="N598" s="80" t="s">
        <v>9556</v>
      </c>
      <c r="O598" s="80" t="s">
        <v>9555</v>
      </c>
      <c r="P598" s="80">
        <v>17</v>
      </c>
      <c r="Q598" s="80" t="s">
        <v>105</v>
      </c>
      <c r="R598" s="80" t="s">
        <v>99</v>
      </c>
      <c r="S598" s="80">
        <v>0</v>
      </c>
      <c r="T598" s="80" t="s">
        <v>100</v>
      </c>
      <c r="U598" s="80" t="s">
        <v>101</v>
      </c>
      <c r="V598" s="80" t="s">
        <v>102</v>
      </c>
      <c r="W598" s="80" t="s">
        <v>8848</v>
      </c>
      <c r="X598" s="80" t="s">
        <v>104</v>
      </c>
      <c r="Y598" s="80">
        <v>2</v>
      </c>
      <c r="Z598" s="79" t="str">
        <f t="shared" si="19"/>
        <v>SSS2</v>
      </c>
    </row>
    <row r="599" spans="1:26" ht="22.9" hidden="1" customHeight="1">
      <c r="A599" s="80" t="s">
        <v>49</v>
      </c>
      <c r="B599" s="80" t="s">
        <v>9</v>
      </c>
      <c r="C599" s="80" t="s">
        <v>10</v>
      </c>
      <c r="D599" s="29" t="s">
        <v>26</v>
      </c>
      <c r="E599" s="80">
        <v>2</v>
      </c>
      <c r="F599" s="80" t="s">
        <v>32</v>
      </c>
      <c r="G599" s="80" t="s">
        <v>33</v>
      </c>
      <c r="H599" s="80" t="s">
        <v>54</v>
      </c>
      <c r="I599" s="26">
        <v>43339</v>
      </c>
      <c r="J599" s="80">
        <v>27</v>
      </c>
      <c r="K599" s="80">
        <v>8</v>
      </c>
      <c r="L599" s="80">
        <v>2018</v>
      </c>
      <c r="M599" s="27">
        <f t="shared" si="18"/>
        <v>43339</v>
      </c>
      <c r="N599" s="80" t="s">
        <v>9554</v>
      </c>
      <c r="O599" s="80" t="s">
        <v>9553</v>
      </c>
      <c r="P599" s="80">
        <v>18</v>
      </c>
      <c r="Q599" s="80" t="s">
        <v>105</v>
      </c>
      <c r="R599" s="80" t="s">
        <v>99</v>
      </c>
      <c r="S599" s="80">
        <v>0</v>
      </c>
      <c r="T599" s="80" t="s">
        <v>100</v>
      </c>
      <c r="U599" s="80" t="s">
        <v>101</v>
      </c>
      <c r="V599" s="80" t="s">
        <v>102</v>
      </c>
      <c r="W599" s="80" t="s">
        <v>8848</v>
      </c>
      <c r="X599" s="80" t="s">
        <v>6077</v>
      </c>
      <c r="Z599" s="79" t="str">
        <f t="shared" si="19"/>
        <v>HIGHER</v>
      </c>
    </row>
    <row r="600" spans="1:26" ht="22.9" hidden="1" customHeight="1">
      <c r="A600" s="80" t="s">
        <v>49</v>
      </c>
      <c r="B600" s="80" t="s">
        <v>9</v>
      </c>
      <c r="C600" s="80" t="s">
        <v>10</v>
      </c>
      <c r="D600" s="29" t="s">
        <v>26</v>
      </c>
      <c r="E600" s="80">
        <v>2</v>
      </c>
      <c r="F600" s="80" t="s">
        <v>32</v>
      </c>
      <c r="G600" s="80" t="s">
        <v>33</v>
      </c>
      <c r="H600" s="80" t="s">
        <v>54</v>
      </c>
      <c r="I600" s="26">
        <v>43339</v>
      </c>
      <c r="J600" s="80">
        <v>27</v>
      </c>
      <c r="K600" s="80">
        <v>8</v>
      </c>
      <c r="L600" s="80">
        <v>2018</v>
      </c>
      <c r="M600" s="27">
        <f t="shared" si="18"/>
        <v>43339</v>
      </c>
      <c r="N600" s="80" t="s">
        <v>9552</v>
      </c>
      <c r="O600" s="80" t="s">
        <v>9551</v>
      </c>
      <c r="P600" s="80">
        <v>18</v>
      </c>
      <c r="Q600" s="80" t="s">
        <v>105</v>
      </c>
      <c r="R600" s="80" t="s">
        <v>99</v>
      </c>
      <c r="S600" s="80">
        <v>0</v>
      </c>
      <c r="T600" s="80" t="s">
        <v>100</v>
      </c>
      <c r="U600" s="80" t="s">
        <v>101</v>
      </c>
      <c r="V600" s="80" t="s">
        <v>102</v>
      </c>
      <c r="W600" s="80" t="s">
        <v>8848</v>
      </c>
      <c r="X600" s="80" t="s">
        <v>6077</v>
      </c>
      <c r="Z600" s="79" t="str">
        <f t="shared" si="19"/>
        <v>HIGHER</v>
      </c>
    </row>
    <row r="601" spans="1:26" ht="22.9" hidden="1" customHeight="1">
      <c r="A601" s="80" t="s">
        <v>49</v>
      </c>
      <c r="B601" s="80" t="s">
        <v>9</v>
      </c>
      <c r="C601" s="80" t="s">
        <v>10</v>
      </c>
      <c r="D601" s="29" t="s">
        <v>26</v>
      </c>
      <c r="E601" s="80">
        <v>2</v>
      </c>
      <c r="F601" s="80" t="s">
        <v>32</v>
      </c>
      <c r="G601" s="80" t="s">
        <v>33</v>
      </c>
      <c r="H601" s="80" t="s">
        <v>54</v>
      </c>
      <c r="I601" s="26">
        <v>43340</v>
      </c>
      <c r="J601" s="80">
        <v>28</v>
      </c>
      <c r="K601" s="80">
        <v>8</v>
      </c>
      <c r="L601" s="80">
        <v>2018</v>
      </c>
      <c r="M601" s="27">
        <f t="shared" si="18"/>
        <v>43340</v>
      </c>
      <c r="N601" s="80" t="s">
        <v>9550</v>
      </c>
      <c r="O601" s="80" t="s">
        <v>9549</v>
      </c>
      <c r="P601" s="80">
        <v>18</v>
      </c>
      <c r="Q601" s="81" t="s">
        <v>9548</v>
      </c>
      <c r="R601" s="80" t="s">
        <v>99</v>
      </c>
      <c r="S601" s="80">
        <v>0</v>
      </c>
      <c r="T601" s="80" t="s">
        <v>100</v>
      </c>
      <c r="U601" s="80" t="s">
        <v>101</v>
      </c>
      <c r="V601" s="80" t="s">
        <v>102</v>
      </c>
      <c r="W601" s="80" t="s">
        <v>103</v>
      </c>
      <c r="X601" s="80" t="s">
        <v>104</v>
      </c>
      <c r="Y601" s="80">
        <v>3</v>
      </c>
      <c r="Z601" s="79" t="str">
        <f t="shared" si="19"/>
        <v>SSS3</v>
      </c>
    </row>
    <row r="602" spans="1:26" ht="22.9" hidden="1" customHeight="1">
      <c r="A602" s="80" t="s">
        <v>49</v>
      </c>
      <c r="B602" s="80" t="s">
        <v>9</v>
      </c>
      <c r="C602" s="80" t="s">
        <v>10</v>
      </c>
      <c r="D602" s="29" t="s">
        <v>26</v>
      </c>
      <c r="E602" s="80">
        <v>2</v>
      </c>
      <c r="F602" s="80" t="s">
        <v>32</v>
      </c>
      <c r="G602" s="80" t="s">
        <v>33</v>
      </c>
      <c r="H602" s="80" t="s">
        <v>54</v>
      </c>
      <c r="I602" s="26">
        <v>43340</v>
      </c>
      <c r="J602" s="80">
        <v>28</v>
      </c>
      <c r="K602" s="80">
        <v>8</v>
      </c>
      <c r="L602" s="80">
        <v>2018</v>
      </c>
      <c r="M602" s="27">
        <f t="shared" si="18"/>
        <v>43340</v>
      </c>
      <c r="N602" s="80" t="s">
        <v>9547</v>
      </c>
      <c r="O602" s="80" t="s">
        <v>9546</v>
      </c>
      <c r="P602" s="80">
        <v>19</v>
      </c>
      <c r="Q602" s="81" t="s">
        <v>9545</v>
      </c>
      <c r="R602" s="80" t="s">
        <v>99</v>
      </c>
      <c r="S602" s="80">
        <v>0</v>
      </c>
      <c r="T602" s="80" t="s">
        <v>100</v>
      </c>
      <c r="U602" s="80" t="s">
        <v>101</v>
      </c>
      <c r="V602" s="80" t="s">
        <v>102</v>
      </c>
      <c r="W602" s="80" t="s">
        <v>8848</v>
      </c>
      <c r="X602" s="80" t="s">
        <v>104</v>
      </c>
      <c r="Y602" s="80">
        <v>3</v>
      </c>
      <c r="Z602" s="79" t="str">
        <f t="shared" si="19"/>
        <v>SSS3</v>
      </c>
    </row>
    <row r="603" spans="1:26" ht="22.9" hidden="1" customHeight="1">
      <c r="A603" s="80" t="s">
        <v>49</v>
      </c>
      <c r="B603" s="80" t="s">
        <v>9</v>
      </c>
      <c r="C603" s="80" t="s">
        <v>10</v>
      </c>
      <c r="D603" s="29" t="s">
        <v>26</v>
      </c>
      <c r="E603" s="80">
        <v>2</v>
      </c>
      <c r="F603" s="80" t="s">
        <v>32</v>
      </c>
      <c r="G603" s="80" t="s">
        <v>33</v>
      </c>
      <c r="H603" s="80" t="s">
        <v>54</v>
      </c>
      <c r="I603" s="26">
        <v>43340</v>
      </c>
      <c r="J603" s="80">
        <v>28</v>
      </c>
      <c r="K603" s="80">
        <v>8</v>
      </c>
      <c r="L603" s="80">
        <v>2018</v>
      </c>
      <c r="M603" s="27">
        <f t="shared" si="18"/>
        <v>43340</v>
      </c>
      <c r="N603" s="80" t="s">
        <v>9544</v>
      </c>
      <c r="O603" s="80" t="s">
        <v>9543</v>
      </c>
      <c r="P603" s="80">
        <v>18</v>
      </c>
      <c r="Q603" s="81" t="s">
        <v>9542</v>
      </c>
      <c r="R603" s="80" t="s">
        <v>99</v>
      </c>
      <c r="S603" s="80">
        <v>0</v>
      </c>
      <c r="T603" s="80" t="s">
        <v>100</v>
      </c>
      <c r="U603" s="80" t="s">
        <v>101</v>
      </c>
      <c r="V603" s="80" t="s">
        <v>102</v>
      </c>
      <c r="W603" s="80" t="s">
        <v>103</v>
      </c>
      <c r="X603" s="80" t="s">
        <v>104</v>
      </c>
      <c r="Y603" s="80">
        <v>3</v>
      </c>
      <c r="Z603" s="79" t="str">
        <f t="shared" si="19"/>
        <v>SSS3</v>
      </c>
    </row>
    <row r="604" spans="1:26" ht="22.9" hidden="1" customHeight="1">
      <c r="A604" s="80" t="s">
        <v>49</v>
      </c>
      <c r="B604" s="80" t="s">
        <v>9</v>
      </c>
      <c r="C604" s="80" t="s">
        <v>10</v>
      </c>
      <c r="D604" s="29" t="s">
        <v>26</v>
      </c>
      <c r="E604" s="80">
        <v>2</v>
      </c>
      <c r="F604" s="80" t="s">
        <v>32</v>
      </c>
      <c r="G604" s="80" t="s">
        <v>33</v>
      </c>
      <c r="H604" s="80" t="s">
        <v>54</v>
      </c>
      <c r="I604" s="26">
        <v>43340</v>
      </c>
      <c r="J604" s="80">
        <v>28</v>
      </c>
      <c r="K604" s="80">
        <v>8</v>
      </c>
      <c r="L604" s="80">
        <v>2018</v>
      </c>
      <c r="M604" s="27">
        <f t="shared" si="18"/>
        <v>43340</v>
      </c>
      <c r="N604" s="80" t="s">
        <v>9541</v>
      </c>
      <c r="O604" s="80" t="s">
        <v>9540</v>
      </c>
      <c r="P604" s="80">
        <v>18</v>
      </c>
      <c r="Q604" s="80" t="s">
        <v>105</v>
      </c>
      <c r="R604" s="80" t="s">
        <v>99</v>
      </c>
      <c r="S604" s="80">
        <v>1</v>
      </c>
      <c r="T604" s="80" t="s">
        <v>113</v>
      </c>
      <c r="U604" s="80" t="s">
        <v>8996</v>
      </c>
      <c r="V604" s="80" t="s">
        <v>102</v>
      </c>
      <c r="W604" s="80" t="s">
        <v>103</v>
      </c>
      <c r="X604" s="80" t="s">
        <v>104</v>
      </c>
      <c r="Y604" s="80">
        <v>3</v>
      </c>
      <c r="Z604" s="79" t="str">
        <f t="shared" si="19"/>
        <v>SSS3</v>
      </c>
    </row>
    <row r="605" spans="1:26" ht="22.9" hidden="1" customHeight="1">
      <c r="A605" s="80" t="s">
        <v>49</v>
      </c>
      <c r="B605" s="80" t="s">
        <v>9</v>
      </c>
      <c r="C605" s="80" t="s">
        <v>10</v>
      </c>
      <c r="D605" s="29" t="s">
        <v>26</v>
      </c>
      <c r="E605" s="80">
        <v>2</v>
      </c>
      <c r="F605" s="80" t="s">
        <v>32</v>
      </c>
      <c r="G605" s="80" t="s">
        <v>33</v>
      </c>
      <c r="H605" s="80" t="s">
        <v>54</v>
      </c>
      <c r="I605" s="26">
        <v>43340</v>
      </c>
      <c r="J605" s="80">
        <v>28</v>
      </c>
      <c r="K605" s="80">
        <v>8</v>
      </c>
      <c r="L605" s="80">
        <v>2018</v>
      </c>
      <c r="M605" s="27">
        <f t="shared" si="18"/>
        <v>43340</v>
      </c>
      <c r="N605" s="80" t="s">
        <v>9539</v>
      </c>
      <c r="O605" s="80" t="s">
        <v>9538</v>
      </c>
      <c r="P605" s="80">
        <v>17</v>
      </c>
      <c r="Q605" s="80" t="s">
        <v>105</v>
      </c>
      <c r="R605" s="80" t="s">
        <v>99</v>
      </c>
      <c r="S605" s="80">
        <v>0</v>
      </c>
      <c r="T605" s="80" t="s">
        <v>100</v>
      </c>
      <c r="U605" s="80" t="s">
        <v>101</v>
      </c>
      <c r="V605" s="80" t="s">
        <v>102</v>
      </c>
      <c r="W605" s="80" t="s">
        <v>8848</v>
      </c>
      <c r="X605" s="80" t="s">
        <v>104</v>
      </c>
      <c r="Y605" s="80">
        <v>2</v>
      </c>
      <c r="Z605" s="79" t="str">
        <f t="shared" si="19"/>
        <v>SSS2</v>
      </c>
    </row>
    <row r="606" spans="1:26" ht="22.9" hidden="1" customHeight="1">
      <c r="A606" s="80" t="s">
        <v>49</v>
      </c>
      <c r="B606" s="80" t="s">
        <v>9</v>
      </c>
      <c r="C606" s="80" t="s">
        <v>10</v>
      </c>
      <c r="D606" s="29" t="s">
        <v>26</v>
      </c>
      <c r="E606" s="80">
        <v>2</v>
      </c>
      <c r="F606" s="80" t="s">
        <v>32</v>
      </c>
      <c r="G606" s="80" t="s">
        <v>33</v>
      </c>
      <c r="H606" s="80" t="s">
        <v>54</v>
      </c>
      <c r="I606" s="26">
        <v>43340</v>
      </c>
      <c r="J606" s="80">
        <v>28</v>
      </c>
      <c r="K606" s="80">
        <v>8</v>
      </c>
      <c r="L606" s="80">
        <v>2018</v>
      </c>
      <c r="M606" s="27">
        <f t="shared" si="18"/>
        <v>43340</v>
      </c>
      <c r="N606" s="80" t="s">
        <v>9537</v>
      </c>
      <c r="O606" s="80" t="s">
        <v>9536</v>
      </c>
      <c r="P606" s="80">
        <v>18</v>
      </c>
      <c r="Q606" s="81" t="s">
        <v>9535</v>
      </c>
      <c r="R606" s="80" t="s">
        <v>99</v>
      </c>
      <c r="S606" s="80">
        <v>0</v>
      </c>
      <c r="T606" s="80" t="s">
        <v>100</v>
      </c>
      <c r="U606" s="80" t="s">
        <v>101</v>
      </c>
      <c r="V606" s="80" t="s">
        <v>102</v>
      </c>
      <c r="W606" s="80" t="s">
        <v>8848</v>
      </c>
      <c r="X606" s="80" t="s">
        <v>104</v>
      </c>
      <c r="Y606" s="80">
        <v>3</v>
      </c>
      <c r="Z606" s="79" t="str">
        <f t="shared" si="19"/>
        <v>SSS3</v>
      </c>
    </row>
    <row r="607" spans="1:26" ht="22.9" hidden="1" customHeight="1">
      <c r="A607" s="80" t="s">
        <v>49</v>
      </c>
      <c r="B607" s="80" t="s">
        <v>9</v>
      </c>
      <c r="C607" s="80" t="s">
        <v>10</v>
      </c>
      <c r="D607" s="29" t="s">
        <v>26</v>
      </c>
      <c r="E607" s="80">
        <v>2</v>
      </c>
      <c r="F607" s="80" t="s">
        <v>32</v>
      </c>
      <c r="G607" s="80" t="s">
        <v>33</v>
      </c>
      <c r="H607" s="80" t="s">
        <v>54</v>
      </c>
      <c r="I607" s="26">
        <v>43341</v>
      </c>
      <c r="J607" s="80">
        <v>29</v>
      </c>
      <c r="K607" s="80">
        <v>8</v>
      </c>
      <c r="L607" s="80">
        <v>2018</v>
      </c>
      <c r="M607" s="27">
        <f t="shared" si="18"/>
        <v>43341</v>
      </c>
      <c r="N607" s="80" t="s">
        <v>9534</v>
      </c>
      <c r="O607" s="80" t="s">
        <v>8879</v>
      </c>
      <c r="P607" s="80">
        <v>19</v>
      </c>
      <c r="Q607" s="81" t="s">
        <v>9533</v>
      </c>
      <c r="R607" s="80" t="s">
        <v>121</v>
      </c>
      <c r="S607" s="80">
        <v>1</v>
      </c>
      <c r="T607" s="80" t="s">
        <v>106</v>
      </c>
      <c r="U607" s="80" t="s">
        <v>101</v>
      </c>
      <c r="V607" s="80" t="s">
        <v>102</v>
      </c>
      <c r="W607" s="80" t="s">
        <v>8848</v>
      </c>
      <c r="X607" s="80" t="s">
        <v>6077</v>
      </c>
      <c r="Z607" s="79" t="str">
        <f t="shared" si="19"/>
        <v>HIGHER</v>
      </c>
    </row>
    <row r="608" spans="1:26" ht="22.9" hidden="1" customHeight="1">
      <c r="A608" s="80" t="s">
        <v>49</v>
      </c>
      <c r="B608" s="80" t="s">
        <v>9</v>
      </c>
      <c r="C608" s="80" t="s">
        <v>10</v>
      </c>
      <c r="D608" s="29" t="s">
        <v>26</v>
      </c>
      <c r="E608" s="80">
        <v>2</v>
      </c>
      <c r="F608" s="80" t="s">
        <v>32</v>
      </c>
      <c r="G608" s="80" t="s">
        <v>33</v>
      </c>
      <c r="H608" s="80" t="s">
        <v>54</v>
      </c>
      <c r="I608" s="26">
        <v>43342</v>
      </c>
      <c r="J608" s="80">
        <v>30</v>
      </c>
      <c r="K608" s="80">
        <v>8</v>
      </c>
      <c r="L608" s="80">
        <v>2018</v>
      </c>
      <c r="M608" s="27">
        <f t="shared" si="18"/>
        <v>43342</v>
      </c>
      <c r="N608" s="80" t="s">
        <v>9532</v>
      </c>
      <c r="O608" s="80" t="s">
        <v>9531</v>
      </c>
      <c r="P608" s="80">
        <v>15</v>
      </c>
      <c r="Q608" s="80" t="s">
        <v>105</v>
      </c>
      <c r="R608" s="80" t="s">
        <v>99</v>
      </c>
      <c r="S608" s="80">
        <v>0</v>
      </c>
      <c r="T608" s="80" t="s">
        <v>100</v>
      </c>
      <c r="U608" s="80" t="s">
        <v>101</v>
      </c>
      <c r="V608" s="80" t="s">
        <v>102</v>
      </c>
      <c r="W608" s="80" t="s">
        <v>103</v>
      </c>
      <c r="X608" s="80" t="s">
        <v>108</v>
      </c>
      <c r="Y608" s="80">
        <v>3</v>
      </c>
      <c r="Z608" s="79" t="str">
        <f t="shared" si="19"/>
        <v>JSS3</v>
      </c>
    </row>
    <row r="609" spans="1:26" ht="22.9" hidden="1" customHeight="1">
      <c r="A609" s="80" t="s">
        <v>49</v>
      </c>
      <c r="B609" s="80" t="s">
        <v>9</v>
      </c>
      <c r="C609" s="80" t="s">
        <v>10</v>
      </c>
      <c r="D609" s="29" t="s">
        <v>26</v>
      </c>
      <c r="E609" s="80">
        <v>2</v>
      </c>
      <c r="F609" s="80" t="s">
        <v>32</v>
      </c>
      <c r="G609" s="80" t="s">
        <v>33</v>
      </c>
      <c r="H609" s="80" t="s">
        <v>54</v>
      </c>
      <c r="I609" s="26">
        <v>43343</v>
      </c>
      <c r="J609" s="80">
        <v>31</v>
      </c>
      <c r="K609" s="80">
        <v>8</v>
      </c>
      <c r="L609" s="80">
        <v>2018</v>
      </c>
      <c r="M609" s="27">
        <f t="shared" si="18"/>
        <v>43343</v>
      </c>
      <c r="N609" s="80" t="s">
        <v>9530</v>
      </c>
      <c r="O609" s="80" t="s">
        <v>9529</v>
      </c>
      <c r="P609" s="80">
        <v>15</v>
      </c>
      <c r="Q609" s="80" t="s">
        <v>105</v>
      </c>
      <c r="R609" s="80" t="s">
        <v>99</v>
      </c>
      <c r="S609" s="80">
        <v>0</v>
      </c>
      <c r="T609" s="80" t="s">
        <v>100</v>
      </c>
      <c r="U609" s="80" t="s">
        <v>101</v>
      </c>
      <c r="V609" s="80" t="s">
        <v>102</v>
      </c>
      <c r="W609" s="80" t="s">
        <v>8848</v>
      </c>
      <c r="X609" s="80" t="s">
        <v>108</v>
      </c>
      <c r="Y609" s="80">
        <v>3</v>
      </c>
      <c r="Z609" s="79" t="str">
        <f t="shared" si="19"/>
        <v>JSS3</v>
      </c>
    </row>
    <row r="610" spans="1:26" ht="22.9" hidden="1" customHeight="1">
      <c r="A610" s="80" t="s">
        <v>49</v>
      </c>
      <c r="B610" s="80" t="s">
        <v>9</v>
      </c>
      <c r="C610" s="80" t="s">
        <v>10</v>
      </c>
      <c r="D610" s="29" t="s">
        <v>26</v>
      </c>
      <c r="E610" s="80">
        <v>2</v>
      </c>
      <c r="F610" s="80" t="s">
        <v>32</v>
      </c>
      <c r="G610" s="80" t="s">
        <v>33</v>
      </c>
      <c r="H610" s="80" t="s">
        <v>54</v>
      </c>
      <c r="I610" s="26">
        <v>43344</v>
      </c>
      <c r="J610" s="80">
        <v>1</v>
      </c>
      <c r="K610" s="80">
        <v>9</v>
      </c>
      <c r="L610" s="80">
        <v>2018</v>
      </c>
      <c r="M610" s="27">
        <f t="shared" si="18"/>
        <v>43344</v>
      </c>
      <c r="N610" s="80" t="s">
        <v>9528</v>
      </c>
      <c r="O610" s="80" t="s">
        <v>9527</v>
      </c>
      <c r="P610" s="80">
        <v>15</v>
      </c>
      <c r="Q610" s="81" t="s">
        <v>9526</v>
      </c>
      <c r="R610" s="80" t="s">
        <v>99</v>
      </c>
      <c r="S610" s="80">
        <v>0</v>
      </c>
      <c r="T610" s="80" t="s">
        <v>100</v>
      </c>
      <c r="U610" s="80" t="s">
        <v>101</v>
      </c>
      <c r="V610" s="80" t="s">
        <v>111</v>
      </c>
      <c r="W610" s="80" t="s">
        <v>8848</v>
      </c>
      <c r="X610" s="80" t="s">
        <v>108</v>
      </c>
      <c r="Y610" s="80">
        <v>3</v>
      </c>
      <c r="Z610" s="79" t="str">
        <f t="shared" si="19"/>
        <v>JSS3</v>
      </c>
    </row>
    <row r="611" spans="1:26" ht="22.9" hidden="1" customHeight="1">
      <c r="A611" s="80" t="s">
        <v>49</v>
      </c>
      <c r="B611" s="80" t="s">
        <v>9</v>
      </c>
      <c r="C611" s="80" t="s">
        <v>10</v>
      </c>
      <c r="D611" s="29" t="s">
        <v>26</v>
      </c>
      <c r="E611" s="80">
        <v>2</v>
      </c>
      <c r="F611" s="80" t="s">
        <v>32</v>
      </c>
      <c r="G611" s="80" t="s">
        <v>33</v>
      </c>
      <c r="H611" s="80" t="s">
        <v>54</v>
      </c>
      <c r="I611" s="26">
        <v>43344</v>
      </c>
      <c r="J611" s="80">
        <v>1</v>
      </c>
      <c r="K611" s="80">
        <v>9</v>
      </c>
      <c r="L611" s="80">
        <v>2018</v>
      </c>
      <c r="M611" s="27">
        <f t="shared" si="18"/>
        <v>43344</v>
      </c>
      <c r="N611" s="80" t="s">
        <v>9525</v>
      </c>
      <c r="O611" s="80" t="s">
        <v>9524</v>
      </c>
      <c r="P611" s="80">
        <v>19</v>
      </c>
      <c r="Q611" s="81" t="s">
        <v>9523</v>
      </c>
      <c r="R611" s="80" t="s">
        <v>99</v>
      </c>
      <c r="S611" s="80">
        <v>0</v>
      </c>
      <c r="T611" s="80" t="s">
        <v>100</v>
      </c>
      <c r="U611" s="80" t="s">
        <v>101</v>
      </c>
      <c r="V611" s="80" t="s">
        <v>111</v>
      </c>
      <c r="W611" s="80" t="s">
        <v>8848</v>
      </c>
      <c r="X611" s="80" t="s">
        <v>6077</v>
      </c>
      <c r="Z611" s="79" t="str">
        <f t="shared" si="19"/>
        <v>HIGHER</v>
      </c>
    </row>
    <row r="612" spans="1:26" ht="22.9" hidden="1" customHeight="1">
      <c r="A612" s="80" t="s">
        <v>49</v>
      </c>
      <c r="B612" s="80" t="s">
        <v>9</v>
      </c>
      <c r="C612" s="80" t="s">
        <v>10</v>
      </c>
      <c r="D612" s="29" t="s">
        <v>26</v>
      </c>
      <c r="E612" s="80">
        <v>2</v>
      </c>
      <c r="F612" s="80" t="s">
        <v>32</v>
      </c>
      <c r="G612" s="80" t="s">
        <v>33</v>
      </c>
      <c r="H612" s="80" t="s">
        <v>54</v>
      </c>
      <c r="I612" s="26">
        <v>43344</v>
      </c>
      <c r="J612" s="80">
        <v>1</v>
      </c>
      <c r="K612" s="80">
        <v>9</v>
      </c>
      <c r="L612" s="80">
        <v>2018</v>
      </c>
      <c r="M612" s="27">
        <f t="shared" si="18"/>
        <v>43344</v>
      </c>
      <c r="N612" s="80" t="s">
        <v>9522</v>
      </c>
      <c r="O612" s="80" t="s">
        <v>9521</v>
      </c>
      <c r="P612" s="80">
        <v>18</v>
      </c>
      <c r="Q612" s="81" t="s">
        <v>9520</v>
      </c>
      <c r="R612" s="80" t="s">
        <v>99</v>
      </c>
      <c r="S612" s="80">
        <v>0</v>
      </c>
      <c r="T612" s="80" t="s">
        <v>100</v>
      </c>
      <c r="U612" s="80" t="s">
        <v>101</v>
      </c>
      <c r="V612" s="80" t="s">
        <v>111</v>
      </c>
      <c r="W612" s="80" t="s">
        <v>8848</v>
      </c>
      <c r="X612" s="80" t="s">
        <v>6077</v>
      </c>
      <c r="Z612" s="79" t="str">
        <f t="shared" si="19"/>
        <v>HIGHER</v>
      </c>
    </row>
    <row r="613" spans="1:26" ht="22.9" hidden="1" customHeight="1">
      <c r="A613" s="80" t="s">
        <v>49</v>
      </c>
      <c r="B613" s="80" t="s">
        <v>9</v>
      </c>
      <c r="C613" s="80" t="s">
        <v>10</v>
      </c>
      <c r="D613" s="29" t="s">
        <v>26</v>
      </c>
      <c r="E613" s="80">
        <v>2</v>
      </c>
      <c r="F613" s="80" t="s">
        <v>32</v>
      </c>
      <c r="G613" s="80" t="s">
        <v>33</v>
      </c>
      <c r="H613" s="80" t="s">
        <v>54</v>
      </c>
      <c r="I613" s="26">
        <v>43344</v>
      </c>
      <c r="J613" s="80">
        <v>1</v>
      </c>
      <c r="K613" s="80">
        <v>9</v>
      </c>
      <c r="L613" s="80">
        <v>2018</v>
      </c>
      <c r="M613" s="27">
        <f t="shared" si="18"/>
        <v>43344</v>
      </c>
      <c r="N613" s="80" t="s">
        <v>9519</v>
      </c>
      <c r="O613" s="80" t="s">
        <v>9518</v>
      </c>
      <c r="P613" s="80">
        <v>19</v>
      </c>
      <c r="Q613" s="81" t="s">
        <v>9517</v>
      </c>
      <c r="R613" s="80" t="s">
        <v>99</v>
      </c>
      <c r="S613" s="80">
        <v>0</v>
      </c>
      <c r="T613" s="80" t="s">
        <v>100</v>
      </c>
      <c r="U613" s="80" t="s">
        <v>101</v>
      </c>
      <c r="V613" s="80" t="s">
        <v>111</v>
      </c>
      <c r="W613" s="80" t="s">
        <v>8848</v>
      </c>
      <c r="X613" s="80" t="s">
        <v>6077</v>
      </c>
      <c r="Z613" s="79" t="str">
        <f t="shared" si="19"/>
        <v>HIGHER</v>
      </c>
    </row>
    <row r="614" spans="1:26" ht="22.9" hidden="1" customHeight="1">
      <c r="A614" s="80" t="s">
        <v>49</v>
      </c>
      <c r="B614" s="80" t="s">
        <v>9</v>
      </c>
      <c r="C614" s="80" t="s">
        <v>10</v>
      </c>
      <c r="D614" s="29" t="s">
        <v>26</v>
      </c>
      <c r="E614" s="80">
        <v>2</v>
      </c>
      <c r="F614" s="80" t="s">
        <v>32</v>
      </c>
      <c r="G614" s="80" t="s">
        <v>33</v>
      </c>
      <c r="H614" s="80" t="s">
        <v>54</v>
      </c>
      <c r="I614" s="26">
        <v>43344</v>
      </c>
      <c r="J614" s="80">
        <v>1</v>
      </c>
      <c r="K614" s="80">
        <v>9</v>
      </c>
      <c r="L614" s="80">
        <v>2018</v>
      </c>
      <c r="M614" s="27">
        <f t="shared" si="18"/>
        <v>43344</v>
      </c>
      <c r="N614" s="80" t="s">
        <v>9516</v>
      </c>
      <c r="O614" s="80" t="s">
        <v>135</v>
      </c>
      <c r="P614" s="80">
        <v>18</v>
      </c>
      <c r="Q614" s="80" t="s">
        <v>105</v>
      </c>
      <c r="R614" s="80" t="s">
        <v>99</v>
      </c>
      <c r="S614" s="80">
        <v>0</v>
      </c>
      <c r="T614" s="80" t="s">
        <v>100</v>
      </c>
      <c r="U614" s="80" t="s">
        <v>101</v>
      </c>
      <c r="V614" s="80" t="s">
        <v>111</v>
      </c>
      <c r="W614" s="80" t="s">
        <v>8848</v>
      </c>
      <c r="X614" s="80" t="s">
        <v>104</v>
      </c>
      <c r="Y614" s="80">
        <v>3</v>
      </c>
      <c r="Z614" s="79" t="str">
        <f t="shared" si="19"/>
        <v>SSS3</v>
      </c>
    </row>
    <row r="615" spans="1:26" ht="22.9" hidden="1" customHeight="1">
      <c r="A615" s="80" t="s">
        <v>49</v>
      </c>
      <c r="B615" s="80" t="s">
        <v>9</v>
      </c>
      <c r="C615" s="80" t="s">
        <v>10</v>
      </c>
      <c r="D615" s="29" t="s">
        <v>26</v>
      </c>
      <c r="E615" s="80">
        <v>2</v>
      </c>
      <c r="F615" s="80" t="s">
        <v>32</v>
      </c>
      <c r="G615" s="80" t="s">
        <v>33</v>
      </c>
      <c r="H615" s="80" t="s">
        <v>54</v>
      </c>
      <c r="I615" s="26">
        <v>43344</v>
      </c>
      <c r="J615" s="80">
        <v>1</v>
      </c>
      <c r="K615" s="80">
        <v>9</v>
      </c>
      <c r="L615" s="80">
        <v>2018</v>
      </c>
      <c r="M615" s="27">
        <f t="shared" si="18"/>
        <v>43344</v>
      </c>
      <c r="N615" s="80" t="s">
        <v>9212</v>
      </c>
      <c r="O615" s="80" t="s">
        <v>9515</v>
      </c>
      <c r="P615" s="80">
        <v>19</v>
      </c>
      <c r="Q615" s="80" t="s">
        <v>105</v>
      </c>
      <c r="R615" s="80" t="s">
        <v>99</v>
      </c>
      <c r="S615" s="80">
        <v>0</v>
      </c>
      <c r="T615" s="80" t="s">
        <v>100</v>
      </c>
      <c r="U615" s="80" t="s">
        <v>101</v>
      </c>
      <c r="V615" s="80" t="s">
        <v>111</v>
      </c>
      <c r="W615" s="80" t="s">
        <v>8848</v>
      </c>
      <c r="X615" s="80" t="s">
        <v>104</v>
      </c>
      <c r="Y615" s="80">
        <v>3</v>
      </c>
      <c r="Z615" s="79" t="str">
        <f t="shared" si="19"/>
        <v>SSS3</v>
      </c>
    </row>
    <row r="616" spans="1:26" ht="22.9" hidden="1" customHeight="1">
      <c r="A616" s="80" t="s">
        <v>49</v>
      </c>
      <c r="B616" s="80" t="s">
        <v>9</v>
      </c>
      <c r="C616" s="80" t="s">
        <v>10</v>
      </c>
      <c r="D616" s="29" t="s">
        <v>26</v>
      </c>
      <c r="E616" s="80">
        <v>2</v>
      </c>
      <c r="F616" s="80" t="s">
        <v>32</v>
      </c>
      <c r="G616" s="80" t="s">
        <v>33</v>
      </c>
      <c r="H616" s="80" t="s">
        <v>54</v>
      </c>
      <c r="I616" s="26">
        <v>43344</v>
      </c>
      <c r="J616" s="80">
        <v>1</v>
      </c>
      <c r="K616" s="80">
        <v>9</v>
      </c>
      <c r="L616" s="80">
        <v>2018</v>
      </c>
      <c r="M616" s="27">
        <f t="shared" si="18"/>
        <v>43344</v>
      </c>
      <c r="N616" s="80" t="s">
        <v>9514</v>
      </c>
      <c r="O616" s="80" t="s">
        <v>9513</v>
      </c>
      <c r="P616" s="80">
        <v>18</v>
      </c>
      <c r="Q616" s="80" t="s">
        <v>105</v>
      </c>
      <c r="R616" s="80" t="s">
        <v>99</v>
      </c>
      <c r="S616" s="80">
        <v>0</v>
      </c>
      <c r="T616" s="80" t="s">
        <v>113</v>
      </c>
      <c r="U616" s="80" t="s">
        <v>8996</v>
      </c>
      <c r="V616" s="80" t="s">
        <v>111</v>
      </c>
      <c r="W616" s="80" t="s">
        <v>103</v>
      </c>
      <c r="X616" s="80" t="s">
        <v>104</v>
      </c>
      <c r="Y616" s="80">
        <v>3</v>
      </c>
      <c r="Z616" s="79" t="str">
        <f t="shared" si="19"/>
        <v>SSS3</v>
      </c>
    </row>
    <row r="617" spans="1:26" ht="22.9" hidden="1" customHeight="1">
      <c r="A617" s="80" t="s">
        <v>49</v>
      </c>
      <c r="B617" s="80" t="s">
        <v>9</v>
      </c>
      <c r="C617" s="80" t="s">
        <v>10</v>
      </c>
      <c r="D617" s="29" t="s">
        <v>26</v>
      </c>
      <c r="E617" s="80">
        <v>2</v>
      </c>
      <c r="F617" s="80" t="s">
        <v>32</v>
      </c>
      <c r="G617" s="80" t="s">
        <v>33</v>
      </c>
      <c r="H617" s="80" t="s">
        <v>54</v>
      </c>
      <c r="I617" s="26">
        <v>43344</v>
      </c>
      <c r="J617" s="80">
        <v>1</v>
      </c>
      <c r="K617" s="80">
        <v>9</v>
      </c>
      <c r="L617" s="80">
        <v>2018</v>
      </c>
      <c r="M617" s="27">
        <f t="shared" si="18"/>
        <v>43344</v>
      </c>
      <c r="N617" s="80" t="s">
        <v>9512</v>
      </c>
      <c r="O617" s="80" t="s">
        <v>9511</v>
      </c>
      <c r="P617" s="80">
        <v>15</v>
      </c>
      <c r="Q617" s="80" t="s">
        <v>105</v>
      </c>
      <c r="R617" s="80" t="s">
        <v>99</v>
      </c>
      <c r="S617" s="80">
        <v>0</v>
      </c>
      <c r="T617" s="80" t="s">
        <v>100</v>
      </c>
      <c r="U617" s="80" t="s">
        <v>101</v>
      </c>
      <c r="V617" s="80" t="s">
        <v>111</v>
      </c>
      <c r="W617" s="80" t="s">
        <v>8848</v>
      </c>
      <c r="X617" s="80" t="s">
        <v>108</v>
      </c>
      <c r="Y617" s="80">
        <v>3</v>
      </c>
      <c r="Z617" s="79" t="str">
        <f t="shared" si="19"/>
        <v>JSS3</v>
      </c>
    </row>
    <row r="618" spans="1:26" ht="22.9" hidden="1" customHeight="1">
      <c r="A618" s="80" t="s">
        <v>49</v>
      </c>
      <c r="B618" s="80" t="s">
        <v>9</v>
      </c>
      <c r="C618" s="80" t="s">
        <v>10</v>
      </c>
      <c r="D618" s="29" t="s">
        <v>26</v>
      </c>
      <c r="E618" s="80">
        <v>2</v>
      </c>
      <c r="F618" s="80" t="s">
        <v>32</v>
      </c>
      <c r="G618" s="80" t="s">
        <v>33</v>
      </c>
      <c r="H618" s="80" t="s">
        <v>54</v>
      </c>
      <c r="I618" s="26">
        <v>43344</v>
      </c>
      <c r="J618" s="80">
        <v>1</v>
      </c>
      <c r="K618" s="80">
        <v>9</v>
      </c>
      <c r="L618" s="80">
        <v>2018</v>
      </c>
      <c r="M618" s="27">
        <f t="shared" si="18"/>
        <v>43344</v>
      </c>
      <c r="N618" s="80" t="s">
        <v>9510</v>
      </c>
      <c r="O618" s="80" t="s">
        <v>9509</v>
      </c>
      <c r="P618" s="80">
        <v>18</v>
      </c>
      <c r="Q618" s="80" t="s">
        <v>105</v>
      </c>
      <c r="R618" s="80" t="s">
        <v>99</v>
      </c>
      <c r="S618" s="80">
        <v>0</v>
      </c>
      <c r="T618" s="80" t="s">
        <v>100</v>
      </c>
      <c r="U618" s="80" t="s">
        <v>101</v>
      </c>
      <c r="V618" s="80" t="s">
        <v>111</v>
      </c>
      <c r="W618" s="80" t="s">
        <v>8848</v>
      </c>
      <c r="X618" s="80" t="s">
        <v>104</v>
      </c>
      <c r="Y618" s="80">
        <v>3</v>
      </c>
      <c r="Z618" s="79" t="str">
        <f t="shared" si="19"/>
        <v>SSS3</v>
      </c>
    </row>
    <row r="619" spans="1:26" ht="22.9" hidden="1" customHeight="1">
      <c r="A619" s="80" t="s">
        <v>42</v>
      </c>
      <c r="B619" s="80" t="s">
        <v>9</v>
      </c>
      <c r="C619" s="80" t="s">
        <v>10</v>
      </c>
      <c r="D619" s="29" t="s">
        <v>26</v>
      </c>
      <c r="E619" s="80">
        <v>2</v>
      </c>
      <c r="F619" s="80" t="s">
        <v>27</v>
      </c>
      <c r="G619" s="80" t="s">
        <v>28</v>
      </c>
      <c r="H619" s="80" t="s">
        <v>54</v>
      </c>
      <c r="I619" s="26">
        <v>43351</v>
      </c>
      <c r="J619" s="80">
        <v>8</v>
      </c>
      <c r="K619" s="80">
        <v>9</v>
      </c>
      <c r="L619" s="80">
        <v>2018</v>
      </c>
      <c r="M619" s="27">
        <f t="shared" si="18"/>
        <v>43351</v>
      </c>
      <c r="N619" s="80" t="s">
        <v>9508</v>
      </c>
      <c r="O619" s="80" t="s">
        <v>9507</v>
      </c>
      <c r="P619" s="80">
        <v>18</v>
      </c>
      <c r="Q619" s="80" t="s">
        <v>105</v>
      </c>
      <c r="R619" s="80" t="s">
        <v>99</v>
      </c>
      <c r="S619" s="80">
        <v>0</v>
      </c>
      <c r="T619" s="80" t="s">
        <v>100</v>
      </c>
      <c r="U619" s="80" t="s">
        <v>101</v>
      </c>
      <c r="V619" s="80" t="s">
        <v>111</v>
      </c>
      <c r="W619" s="80" t="s">
        <v>8848</v>
      </c>
      <c r="X619" s="80" t="s">
        <v>104</v>
      </c>
      <c r="Y619" s="80">
        <v>2</v>
      </c>
      <c r="Z619" s="79" t="str">
        <f t="shared" si="19"/>
        <v>SSS2</v>
      </c>
    </row>
    <row r="620" spans="1:26" ht="22.9" hidden="1" customHeight="1">
      <c r="A620" s="80" t="s">
        <v>42</v>
      </c>
      <c r="B620" s="80" t="s">
        <v>9</v>
      </c>
      <c r="C620" s="80" t="s">
        <v>10</v>
      </c>
      <c r="D620" s="29" t="s">
        <v>26</v>
      </c>
      <c r="E620" s="80">
        <v>2</v>
      </c>
      <c r="F620" s="80" t="s">
        <v>27</v>
      </c>
      <c r="G620" s="80" t="s">
        <v>28</v>
      </c>
      <c r="H620" s="80" t="s">
        <v>54</v>
      </c>
      <c r="I620" s="26">
        <v>43351</v>
      </c>
      <c r="J620" s="80">
        <v>8</v>
      </c>
      <c r="K620" s="80">
        <v>9</v>
      </c>
      <c r="L620" s="80">
        <v>2018</v>
      </c>
      <c r="M620" s="27">
        <f t="shared" si="18"/>
        <v>43351</v>
      </c>
      <c r="N620" s="80" t="s">
        <v>9506</v>
      </c>
      <c r="O620" s="80" t="s">
        <v>9505</v>
      </c>
      <c r="P620" s="80">
        <v>19</v>
      </c>
      <c r="Q620" s="80" t="s">
        <v>105</v>
      </c>
      <c r="R620" s="80" t="s">
        <v>99</v>
      </c>
      <c r="S620" s="80">
        <v>0</v>
      </c>
      <c r="T620" s="80" t="s">
        <v>100</v>
      </c>
      <c r="U620" s="80" t="s">
        <v>101</v>
      </c>
      <c r="V620" s="80" t="s">
        <v>111</v>
      </c>
      <c r="W620" s="80" t="s">
        <v>8848</v>
      </c>
      <c r="X620" s="80" t="s">
        <v>104</v>
      </c>
      <c r="Y620" s="80">
        <v>2</v>
      </c>
      <c r="Z620" s="79" t="str">
        <f t="shared" si="19"/>
        <v>SSS2</v>
      </c>
    </row>
    <row r="621" spans="1:26" ht="22.9" hidden="1" customHeight="1">
      <c r="A621" s="80" t="s">
        <v>42</v>
      </c>
      <c r="B621" s="80" t="s">
        <v>9</v>
      </c>
      <c r="C621" s="80" t="s">
        <v>10</v>
      </c>
      <c r="D621" s="29" t="s">
        <v>26</v>
      </c>
      <c r="E621" s="80">
        <v>2</v>
      </c>
      <c r="F621" s="80" t="s">
        <v>27</v>
      </c>
      <c r="G621" s="80" t="s">
        <v>28</v>
      </c>
      <c r="H621" s="80" t="s">
        <v>54</v>
      </c>
      <c r="I621" s="26">
        <v>43351</v>
      </c>
      <c r="J621" s="80">
        <v>8</v>
      </c>
      <c r="K621" s="80">
        <v>9</v>
      </c>
      <c r="L621" s="80">
        <v>2018</v>
      </c>
      <c r="M621" s="27">
        <f t="shared" si="18"/>
        <v>43351</v>
      </c>
      <c r="N621" s="80" t="s">
        <v>9504</v>
      </c>
      <c r="O621" s="80" t="s">
        <v>9503</v>
      </c>
      <c r="P621" s="80">
        <v>18</v>
      </c>
      <c r="Q621" s="80" t="s">
        <v>105</v>
      </c>
      <c r="R621" s="80" t="s">
        <v>99</v>
      </c>
      <c r="S621" s="80">
        <v>0</v>
      </c>
      <c r="T621" s="80" t="s">
        <v>100</v>
      </c>
      <c r="U621" s="80" t="s">
        <v>101</v>
      </c>
      <c r="V621" s="80" t="s">
        <v>111</v>
      </c>
      <c r="W621" s="80" t="s">
        <v>8848</v>
      </c>
      <c r="X621" s="80" t="s">
        <v>104</v>
      </c>
      <c r="Y621" s="80">
        <v>2</v>
      </c>
      <c r="Z621" s="79" t="str">
        <f t="shared" si="19"/>
        <v>SSS2</v>
      </c>
    </row>
    <row r="622" spans="1:26" ht="22.9" hidden="1" customHeight="1">
      <c r="A622" s="80" t="s">
        <v>42</v>
      </c>
      <c r="B622" s="80" t="s">
        <v>9</v>
      </c>
      <c r="C622" s="80" t="s">
        <v>10</v>
      </c>
      <c r="D622" s="29" t="s">
        <v>26</v>
      </c>
      <c r="E622" s="80">
        <v>2</v>
      </c>
      <c r="F622" s="80" t="s">
        <v>27</v>
      </c>
      <c r="G622" s="80" t="s">
        <v>28</v>
      </c>
      <c r="H622" s="80" t="s">
        <v>54</v>
      </c>
      <c r="I622" s="26">
        <v>43351</v>
      </c>
      <c r="J622" s="80">
        <v>8</v>
      </c>
      <c r="K622" s="80">
        <v>9</v>
      </c>
      <c r="L622" s="80">
        <v>2018</v>
      </c>
      <c r="M622" s="27">
        <f t="shared" si="18"/>
        <v>43351</v>
      </c>
      <c r="N622" s="80" t="s">
        <v>9502</v>
      </c>
      <c r="O622" s="80" t="s">
        <v>9501</v>
      </c>
      <c r="P622" s="80">
        <v>18</v>
      </c>
      <c r="Q622" s="80" t="s">
        <v>105</v>
      </c>
      <c r="R622" s="80" t="s">
        <v>99</v>
      </c>
      <c r="S622" s="80">
        <v>0</v>
      </c>
      <c r="T622" s="80" t="s">
        <v>100</v>
      </c>
      <c r="U622" s="80" t="s">
        <v>101</v>
      </c>
      <c r="V622" s="80" t="s">
        <v>111</v>
      </c>
      <c r="W622" s="80" t="s">
        <v>8848</v>
      </c>
      <c r="X622" s="80" t="s">
        <v>6077</v>
      </c>
      <c r="Z622" s="79" t="str">
        <f t="shared" si="19"/>
        <v>HIGHER</v>
      </c>
    </row>
    <row r="623" spans="1:26" ht="22.9" hidden="1" customHeight="1">
      <c r="A623" s="80" t="s">
        <v>42</v>
      </c>
      <c r="B623" s="80" t="s">
        <v>9</v>
      </c>
      <c r="C623" s="80" t="s">
        <v>10</v>
      </c>
      <c r="D623" s="29" t="s">
        <v>26</v>
      </c>
      <c r="E623" s="80">
        <v>2</v>
      </c>
      <c r="F623" s="80" t="s">
        <v>27</v>
      </c>
      <c r="G623" s="80" t="s">
        <v>28</v>
      </c>
      <c r="H623" s="80" t="s">
        <v>54</v>
      </c>
      <c r="I623" s="26">
        <v>43351</v>
      </c>
      <c r="J623" s="80">
        <v>8</v>
      </c>
      <c r="K623" s="80">
        <v>9</v>
      </c>
      <c r="L623" s="80">
        <v>2018</v>
      </c>
      <c r="M623" s="27">
        <f t="shared" si="18"/>
        <v>43351</v>
      </c>
      <c r="N623" s="80" t="s">
        <v>9500</v>
      </c>
      <c r="O623" s="80" t="s">
        <v>8823</v>
      </c>
      <c r="P623" s="80">
        <v>18</v>
      </c>
      <c r="Q623" s="80" t="s">
        <v>105</v>
      </c>
      <c r="R623" s="80" t="s">
        <v>99</v>
      </c>
      <c r="S623" s="80">
        <v>0</v>
      </c>
      <c r="T623" s="80" t="s">
        <v>100</v>
      </c>
      <c r="U623" s="80" t="s">
        <v>101</v>
      </c>
      <c r="V623" s="80" t="s">
        <v>111</v>
      </c>
      <c r="W623" s="80" t="s">
        <v>103</v>
      </c>
      <c r="X623" s="80" t="s">
        <v>6077</v>
      </c>
      <c r="Z623" s="79" t="str">
        <f t="shared" si="19"/>
        <v>HIGHER</v>
      </c>
    </row>
    <row r="624" spans="1:26" ht="22.9" hidden="1" customHeight="1">
      <c r="A624" s="80" t="s">
        <v>42</v>
      </c>
      <c r="B624" s="80" t="s">
        <v>9</v>
      </c>
      <c r="C624" s="80" t="s">
        <v>10</v>
      </c>
      <c r="D624" s="29" t="s">
        <v>26</v>
      </c>
      <c r="E624" s="80">
        <v>2</v>
      </c>
      <c r="F624" s="80" t="s">
        <v>27</v>
      </c>
      <c r="G624" s="80" t="s">
        <v>28</v>
      </c>
      <c r="H624" s="80" t="s">
        <v>54</v>
      </c>
      <c r="I624" s="26">
        <v>43351</v>
      </c>
      <c r="J624" s="80">
        <v>8</v>
      </c>
      <c r="K624" s="80">
        <v>9</v>
      </c>
      <c r="L624" s="80">
        <v>2018</v>
      </c>
      <c r="M624" s="27">
        <f t="shared" si="18"/>
        <v>43351</v>
      </c>
      <c r="N624" s="80" t="s">
        <v>6940</v>
      </c>
      <c r="O624" s="80" t="s">
        <v>9499</v>
      </c>
      <c r="P624" s="80">
        <v>19</v>
      </c>
      <c r="Q624" s="80" t="s">
        <v>105</v>
      </c>
      <c r="R624" s="80" t="s">
        <v>99</v>
      </c>
      <c r="S624" s="80">
        <v>0</v>
      </c>
      <c r="T624" s="80" t="s">
        <v>100</v>
      </c>
      <c r="U624" s="80" t="s">
        <v>101</v>
      </c>
      <c r="V624" s="80" t="s">
        <v>111</v>
      </c>
      <c r="W624" s="80" t="s">
        <v>8848</v>
      </c>
      <c r="X624" s="80" t="s">
        <v>104</v>
      </c>
      <c r="Y624" s="80">
        <v>2</v>
      </c>
      <c r="Z624" s="79" t="str">
        <f t="shared" si="19"/>
        <v>SSS2</v>
      </c>
    </row>
    <row r="625" spans="1:26" ht="22.9" hidden="1" customHeight="1">
      <c r="A625" s="80" t="s">
        <v>42</v>
      </c>
      <c r="B625" s="80" t="s">
        <v>9</v>
      </c>
      <c r="C625" s="80" t="s">
        <v>10</v>
      </c>
      <c r="D625" s="29" t="s">
        <v>26</v>
      </c>
      <c r="E625" s="80">
        <v>2</v>
      </c>
      <c r="F625" s="80" t="s">
        <v>27</v>
      </c>
      <c r="G625" s="80" t="s">
        <v>28</v>
      </c>
      <c r="H625" s="80" t="s">
        <v>54</v>
      </c>
      <c r="I625" s="26">
        <v>43351</v>
      </c>
      <c r="J625" s="80">
        <v>8</v>
      </c>
      <c r="K625" s="80">
        <v>9</v>
      </c>
      <c r="L625" s="80">
        <v>2018</v>
      </c>
      <c r="M625" s="27">
        <f t="shared" si="18"/>
        <v>43351</v>
      </c>
      <c r="N625" s="80" t="s">
        <v>9498</v>
      </c>
      <c r="O625" s="80" t="s">
        <v>9497</v>
      </c>
      <c r="P625" s="80">
        <v>16</v>
      </c>
      <c r="Q625" s="80" t="s">
        <v>105</v>
      </c>
      <c r="R625" s="80" t="s">
        <v>99</v>
      </c>
      <c r="S625" s="80">
        <v>0</v>
      </c>
      <c r="T625" s="80" t="s">
        <v>100</v>
      </c>
      <c r="U625" s="80" t="s">
        <v>101</v>
      </c>
      <c r="V625" s="80" t="s">
        <v>111</v>
      </c>
      <c r="W625" s="80" t="s">
        <v>8848</v>
      </c>
      <c r="X625" s="80" t="s">
        <v>104</v>
      </c>
      <c r="Y625" s="80">
        <v>1</v>
      </c>
      <c r="Z625" s="79" t="str">
        <f t="shared" si="19"/>
        <v>SSS1</v>
      </c>
    </row>
    <row r="626" spans="1:26" ht="22.9" hidden="1" customHeight="1">
      <c r="A626" s="80" t="s">
        <v>42</v>
      </c>
      <c r="B626" s="80" t="s">
        <v>9</v>
      </c>
      <c r="C626" s="80" t="s">
        <v>10</v>
      </c>
      <c r="D626" s="29" t="s">
        <v>26</v>
      </c>
      <c r="E626" s="80">
        <v>2</v>
      </c>
      <c r="F626" s="80" t="s">
        <v>27</v>
      </c>
      <c r="G626" s="80" t="s">
        <v>28</v>
      </c>
      <c r="H626" s="80" t="s">
        <v>54</v>
      </c>
      <c r="I626" s="26">
        <v>43351</v>
      </c>
      <c r="J626" s="80">
        <v>8</v>
      </c>
      <c r="K626" s="80">
        <v>9</v>
      </c>
      <c r="L626" s="80">
        <v>2018</v>
      </c>
      <c r="M626" s="27">
        <f t="shared" si="18"/>
        <v>43351</v>
      </c>
      <c r="N626" s="80" t="s">
        <v>9496</v>
      </c>
      <c r="O626" s="80" t="s">
        <v>136</v>
      </c>
      <c r="P626" s="80">
        <v>15</v>
      </c>
      <c r="Q626" s="80" t="s">
        <v>105</v>
      </c>
      <c r="R626" s="80" t="s">
        <v>99</v>
      </c>
      <c r="S626" s="80">
        <v>0</v>
      </c>
      <c r="T626" s="80" t="s">
        <v>100</v>
      </c>
      <c r="U626" s="80" t="s">
        <v>101</v>
      </c>
      <c r="V626" s="80" t="s">
        <v>111</v>
      </c>
      <c r="W626" s="80" t="s">
        <v>8848</v>
      </c>
      <c r="X626" s="80" t="s">
        <v>108</v>
      </c>
      <c r="Y626" s="80">
        <v>1</v>
      </c>
      <c r="Z626" s="79" t="str">
        <f t="shared" si="19"/>
        <v>JSS1</v>
      </c>
    </row>
    <row r="627" spans="1:26" ht="22.9" hidden="1" customHeight="1">
      <c r="A627" s="80" t="s">
        <v>42</v>
      </c>
      <c r="B627" s="80" t="s">
        <v>9</v>
      </c>
      <c r="C627" s="80" t="s">
        <v>10</v>
      </c>
      <c r="D627" s="29" t="s">
        <v>26</v>
      </c>
      <c r="E627" s="80">
        <v>2</v>
      </c>
      <c r="F627" s="80" t="s">
        <v>27</v>
      </c>
      <c r="G627" s="80" t="s">
        <v>28</v>
      </c>
      <c r="H627" s="80" t="s">
        <v>54</v>
      </c>
      <c r="I627" s="26">
        <v>43351</v>
      </c>
      <c r="J627" s="80">
        <v>8</v>
      </c>
      <c r="K627" s="80">
        <v>9</v>
      </c>
      <c r="L627" s="80">
        <v>2018</v>
      </c>
      <c r="M627" s="27">
        <f t="shared" si="18"/>
        <v>43351</v>
      </c>
      <c r="N627" s="80" t="s">
        <v>9495</v>
      </c>
      <c r="O627" s="80" t="s">
        <v>9494</v>
      </c>
      <c r="P627" s="80">
        <v>18</v>
      </c>
      <c r="Q627" s="80" t="s">
        <v>105</v>
      </c>
      <c r="R627" s="80" t="s">
        <v>99</v>
      </c>
      <c r="S627" s="80">
        <v>0</v>
      </c>
      <c r="T627" s="80" t="s">
        <v>100</v>
      </c>
      <c r="U627" s="80" t="s">
        <v>101</v>
      </c>
      <c r="V627" s="80" t="s">
        <v>111</v>
      </c>
      <c r="W627" s="80" t="s">
        <v>103</v>
      </c>
      <c r="X627" s="80" t="s">
        <v>104</v>
      </c>
      <c r="Y627" s="80">
        <v>3</v>
      </c>
      <c r="Z627" s="79" t="str">
        <f t="shared" si="19"/>
        <v>SSS3</v>
      </c>
    </row>
    <row r="628" spans="1:26" ht="22.9" hidden="1" customHeight="1">
      <c r="A628" s="80" t="s">
        <v>42</v>
      </c>
      <c r="B628" s="80" t="s">
        <v>9</v>
      </c>
      <c r="C628" s="80" t="s">
        <v>10</v>
      </c>
      <c r="D628" s="29" t="s">
        <v>26</v>
      </c>
      <c r="E628" s="80">
        <v>2</v>
      </c>
      <c r="F628" s="80" t="s">
        <v>32</v>
      </c>
      <c r="G628" s="80" t="s">
        <v>33</v>
      </c>
      <c r="H628" s="80" t="s">
        <v>54</v>
      </c>
      <c r="I628" s="26">
        <v>43347</v>
      </c>
      <c r="J628" s="80">
        <v>4</v>
      </c>
      <c r="K628" s="80">
        <v>9</v>
      </c>
      <c r="L628" s="80">
        <v>2018</v>
      </c>
      <c r="M628" s="27">
        <f t="shared" si="18"/>
        <v>43347</v>
      </c>
      <c r="N628" s="80" t="s">
        <v>9493</v>
      </c>
      <c r="O628" s="80" t="s">
        <v>9492</v>
      </c>
      <c r="P628" s="80">
        <v>15</v>
      </c>
      <c r="Q628" s="80" t="s">
        <v>105</v>
      </c>
      <c r="R628" s="80" t="s">
        <v>99</v>
      </c>
      <c r="S628" s="80">
        <v>0</v>
      </c>
      <c r="T628" s="80" t="s">
        <v>100</v>
      </c>
      <c r="U628" s="80" t="s">
        <v>101</v>
      </c>
      <c r="V628" s="80" t="s">
        <v>102</v>
      </c>
      <c r="W628" s="80" t="s">
        <v>8848</v>
      </c>
      <c r="X628" s="80" t="s">
        <v>108</v>
      </c>
      <c r="Y628" s="80">
        <v>2</v>
      </c>
      <c r="Z628" s="79" t="str">
        <f t="shared" si="19"/>
        <v>JSS2</v>
      </c>
    </row>
    <row r="629" spans="1:26" ht="22.9" hidden="1" customHeight="1">
      <c r="A629" s="80" t="s">
        <v>42</v>
      </c>
      <c r="B629" s="80" t="s">
        <v>9</v>
      </c>
      <c r="C629" s="80" t="s">
        <v>10</v>
      </c>
      <c r="D629" s="29" t="s">
        <v>26</v>
      </c>
      <c r="E629" s="80">
        <v>2</v>
      </c>
      <c r="F629" s="80" t="s">
        <v>32</v>
      </c>
      <c r="G629" s="80" t="s">
        <v>33</v>
      </c>
      <c r="H629" s="80" t="s">
        <v>54</v>
      </c>
      <c r="I629" s="26">
        <v>43347</v>
      </c>
      <c r="J629" s="80">
        <v>4</v>
      </c>
      <c r="K629" s="80">
        <v>9</v>
      </c>
      <c r="L629" s="80">
        <v>2018</v>
      </c>
      <c r="M629" s="27">
        <f t="shared" si="18"/>
        <v>43347</v>
      </c>
      <c r="N629" s="80" t="s">
        <v>9491</v>
      </c>
      <c r="O629" s="80" t="s">
        <v>9490</v>
      </c>
      <c r="P629" s="80">
        <v>16</v>
      </c>
      <c r="Q629" s="80" t="s">
        <v>105</v>
      </c>
      <c r="R629" s="80" t="s">
        <v>99</v>
      </c>
      <c r="S629" s="80">
        <v>0</v>
      </c>
      <c r="T629" s="80" t="s">
        <v>100</v>
      </c>
      <c r="U629" s="80" t="s">
        <v>101</v>
      </c>
      <c r="V629" s="80" t="s">
        <v>102</v>
      </c>
      <c r="W629" s="80" t="s">
        <v>8848</v>
      </c>
      <c r="X629" s="80" t="s">
        <v>108</v>
      </c>
      <c r="Y629" s="80">
        <v>3</v>
      </c>
      <c r="Z629" s="79" t="str">
        <f t="shared" si="19"/>
        <v>JSS3</v>
      </c>
    </row>
    <row r="630" spans="1:26" ht="22.9" hidden="1" customHeight="1">
      <c r="A630" s="80" t="s">
        <v>42</v>
      </c>
      <c r="B630" s="80" t="s">
        <v>9</v>
      </c>
      <c r="C630" s="80" t="s">
        <v>10</v>
      </c>
      <c r="D630" s="29" t="s">
        <v>26</v>
      </c>
      <c r="E630" s="80">
        <v>2</v>
      </c>
      <c r="F630" s="80" t="s">
        <v>32</v>
      </c>
      <c r="G630" s="80" t="s">
        <v>33</v>
      </c>
      <c r="H630" s="80" t="s">
        <v>54</v>
      </c>
      <c r="I630" s="26">
        <v>43347</v>
      </c>
      <c r="J630" s="80">
        <v>4</v>
      </c>
      <c r="K630" s="80">
        <v>9</v>
      </c>
      <c r="L630" s="80">
        <v>2018</v>
      </c>
      <c r="M630" s="27">
        <f t="shared" si="18"/>
        <v>43347</v>
      </c>
      <c r="N630" s="80" t="s">
        <v>9489</v>
      </c>
      <c r="O630" s="80" t="s">
        <v>8026</v>
      </c>
      <c r="P630" s="80">
        <v>17</v>
      </c>
      <c r="Q630" s="80" t="s">
        <v>105</v>
      </c>
      <c r="R630" s="80" t="s">
        <v>99</v>
      </c>
      <c r="S630" s="80">
        <v>0</v>
      </c>
      <c r="T630" s="80" t="s">
        <v>100</v>
      </c>
      <c r="U630" s="80" t="s">
        <v>101</v>
      </c>
      <c r="V630" s="80" t="s">
        <v>102</v>
      </c>
      <c r="W630" s="80" t="s">
        <v>8848</v>
      </c>
      <c r="X630" s="80" t="s">
        <v>108</v>
      </c>
      <c r="Y630" s="80">
        <v>2</v>
      </c>
      <c r="Z630" s="79" t="str">
        <f t="shared" si="19"/>
        <v>JSS2</v>
      </c>
    </row>
    <row r="631" spans="1:26" ht="22.9" hidden="1" customHeight="1">
      <c r="A631" s="80" t="s">
        <v>42</v>
      </c>
      <c r="B631" s="80" t="s">
        <v>9</v>
      </c>
      <c r="C631" s="80" t="s">
        <v>10</v>
      </c>
      <c r="D631" s="29" t="s">
        <v>26</v>
      </c>
      <c r="E631" s="80">
        <v>2</v>
      </c>
      <c r="F631" s="80" t="s">
        <v>32</v>
      </c>
      <c r="G631" s="80" t="s">
        <v>33</v>
      </c>
      <c r="H631" s="80" t="s">
        <v>54</v>
      </c>
      <c r="I631" s="26">
        <v>43347</v>
      </c>
      <c r="J631" s="80">
        <v>4</v>
      </c>
      <c r="K631" s="80">
        <v>9</v>
      </c>
      <c r="L631" s="80">
        <v>2018</v>
      </c>
      <c r="M631" s="27">
        <f t="shared" si="18"/>
        <v>43347</v>
      </c>
      <c r="N631" s="80" t="s">
        <v>9488</v>
      </c>
      <c r="O631" s="80" t="s">
        <v>9487</v>
      </c>
      <c r="P631" s="80">
        <v>15</v>
      </c>
      <c r="Q631" s="80" t="s">
        <v>105</v>
      </c>
      <c r="R631" s="80" t="s">
        <v>99</v>
      </c>
      <c r="S631" s="80">
        <v>0</v>
      </c>
      <c r="T631" s="80" t="s">
        <v>100</v>
      </c>
      <c r="U631" s="80" t="s">
        <v>101</v>
      </c>
      <c r="V631" s="80" t="s">
        <v>102</v>
      </c>
      <c r="W631" s="80" t="s">
        <v>8848</v>
      </c>
      <c r="X631" s="80" t="s">
        <v>108</v>
      </c>
      <c r="Y631" s="80">
        <v>2</v>
      </c>
      <c r="Z631" s="79" t="str">
        <f t="shared" si="19"/>
        <v>JSS2</v>
      </c>
    </row>
    <row r="632" spans="1:26" ht="22.9" hidden="1" customHeight="1">
      <c r="A632" s="80" t="s">
        <v>42</v>
      </c>
      <c r="B632" s="80" t="s">
        <v>9</v>
      </c>
      <c r="C632" s="80" t="s">
        <v>10</v>
      </c>
      <c r="D632" s="29" t="s">
        <v>26</v>
      </c>
      <c r="E632" s="80">
        <v>2</v>
      </c>
      <c r="F632" s="80" t="s">
        <v>32</v>
      </c>
      <c r="G632" s="80" t="s">
        <v>33</v>
      </c>
      <c r="H632" s="80" t="s">
        <v>54</v>
      </c>
      <c r="I632" s="26">
        <v>43348</v>
      </c>
      <c r="J632" s="80">
        <v>5</v>
      </c>
      <c r="K632" s="80">
        <v>9</v>
      </c>
      <c r="L632" s="80">
        <v>2018</v>
      </c>
      <c r="M632" s="27">
        <f t="shared" si="18"/>
        <v>43348</v>
      </c>
      <c r="N632" s="80" t="s">
        <v>9486</v>
      </c>
      <c r="O632" s="80" t="s">
        <v>9485</v>
      </c>
      <c r="P632" s="80">
        <v>16</v>
      </c>
      <c r="Q632" s="80" t="s">
        <v>105</v>
      </c>
      <c r="R632" s="80" t="s">
        <v>99</v>
      </c>
      <c r="S632" s="80">
        <v>0</v>
      </c>
      <c r="T632" s="80" t="s">
        <v>106</v>
      </c>
      <c r="U632" s="80" t="s">
        <v>101</v>
      </c>
      <c r="V632" s="80" t="s">
        <v>102</v>
      </c>
      <c r="W632" s="80" t="s">
        <v>8848</v>
      </c>
      <c r="X632" s="80" t="s">
        <v>104</v>
      </c>
      <c r="Y632" s="80">
        <v>1</v>
      </c>
      <c r="Z632" s="79" t="str">
        <f t="shared" si="19"/>
        <v>SSS1</v>
      </c>
    </row>
    <row r="633" spans="1:26" ht="22.9" hidden="1" customHeight="1">
      <c r="A633" s="80" t="s">
        <v>42</v>
      </c>
      <c r="B633" s="80" t="s">
        <v>9</v>
      </c>
      <c r="C633" s="80" t="s">
        <v>10</v>
      </c>
      <c r="D633" s="29" t="s">
        <v>26</v>
      </c>
      <c r="E633" s="80">
        <v>2</v>
      </c>
      <c r="F633" s="80" t="s">
        <v>32</v>
      </c>
      <c r="G633" s="80" t="s">
        <v>33</v>
      </c>
      <c r="H633" s="80" t="s">
        <v>54</v>
      </c>
      <c r="I633" s="26">
        <v>43348</v>
      </c>
      <c r="J633" s="80">
        <v>5</v>
      </c>
      <c r="K633" s="80">
        <v>9</v>
      </c>
      <c r="L633" s="80">
        <v>2018</v>
      </c>
      <c r="M633" s="27">
        <f t="shared" si="18"/>
        <v>43348</v>
      </c>
      <c r="N633" s="80" t="s">
        <v>9484</v>
      </c>
      <c r="O633" s="80" t="s">
        <v>9483</v>
      </c>
      <c r="P633" s="80">
        <v>19</v>
      </c>
      <c r="Q633" s="81" t="s">
        <v>9482</v>
      </c>
      <c r="R633" s="80" t="s">
        <v>99</v>
      </c>
      <c r="S633" s="80">
        <v>0</v>
      </c>
      <c r="T633" s="80" t="s">
        <v>113</v>
      </c>
      <c r="U633" s="80" t="s">
        <v>8996</v>
      </c>
      <c r="V633" s="80" t="s">
        <v>102</v>
      </c>
      <c r="W633" s="80" t="s">
        <v>103</v>
      </c>
      <c r="X633" s="80" t="s">
        <v>104</v>
      </c>
      <c r="Y633" s="80">
        <v>3</v>
      </c>
      <c r="Z633" s="79" t="str">
        <f t="shared" si="19"/>
        <v>SSS3</v>
      </c>
    </row>
    <row r="634" spans="1:26" ht="22.9" hidden="1" customHeight="1">
      <c r="A634" s="80" t="s">
        <v>42</v>
      </c>
      <c r="B634" s="80" t="s">
        <v>9</v>
      </c>
      <c r="C634" s="80" t="s">
        <v>10</v>
      </c>
      <c r="D634" s="29" t="s">
        <v>26</v>
      </c>
      <c r="E634" s="80">
        <v>2</v>
      </c>
      <c r="F634" s="80" t="s">
        <v>32</v>
      </c>
      <c r="G634" s="80" t="s">
        <v>33</v>
      </c>
      <c r="H634" s="80" t="s">
        <v>54</v>
      </c>
      <c r="I634" s="26">
        <v>43348</v>
      </c>
      <c r="J634" s="80">
        <v>5</v>
      </c>
      <c r="K634" s="80">
        <v>9</v>
      </c>
      <c r="L634" s="80">
        <v>2018</v>
      </c>
      <c r="M634" s="27">
        <f t="shared" si="18"/>
        <v>43348</v>
      </c>
      <c r="N634" s="80" t="s">
        <v>9481</v>
      </c>
      <c r="O634" s="80" t="s">
        <v>9480</v>
      </c>
      <c r="P634" s="80">
        <v>19</v>
      </c>
      <c r="Q634" s="80" t="s">
        <v>105</v>
      </c>
      <c r="R634" s="80" t="s">
        <v>99</v>
      </c>
      <c r="S634" s="80">
        <v>0</v>
      </c>
      <c r="T634" s="80" t="s">
        <v>113</v>
      </c>
      <c r="U634" s="80" t="s">
        <v>8996</v>
      </c>
      <c r="V634" s="80" t="s">
        <v>102</v>
      </c>
      <c r="W634" s="80" t="s">
        <v>103</v>
      </c>
      <c r="X634" s="80" t="s">
        <v>6077</v>
      </c>
      <c r="Z634" s="79" t="str">
        <f t="shared" si="19"/>
        <v>HIGHER</v>
      </c>
    </row>
    <row r="635" spans="1:26" ht="22.9" hidden="1" customHeight="1">
      <c r="A635" s="80" t="s">
        <v>42</v>
      </c>
      <c r="B635" s="80" t="s">
        <v>9</v>
      </c>
      <c r="C635" s="80" t="s">
        <v>10</v>
      </c>
      <c r="D635" s="29" t="s">
        <v>26</v>
      </c>
      <c r="E635" s="80">
        <v>2</v>
      </c>
      <c r="F635" s="80" t="s">
        <v>32</v>
      </c>
      <c r="G635" s="80" t="s">
        <v>33</v>
      </c>
      <c r="H635" s="80" t="s">
        <v>54</v>
      </c>
      <c r="I635" s="26">
        <v>43348</v>
      </c>
      <c r="J635" s="80">
        <v>5</v>
      </c>
      <c r="K635" s="80">
        <v>9</v>
      </c>
      <c r="L635" s="80">
        <v>2018</v>
      </c>
      <c r="M635" s="27">
        <f t="shared" si="18"/>
        <v>43348</v>
      </c>
      <c r="N635" s="80" t="s">
        <v>9479</v>
      </c>
      <c r="O635" s="80" t="s">
        <v>5715</v>
      </c>
      <c r="P635" s="80">
        <v>18</v>
      </c>
      <c r="Q635" s="80" t="s">
        <v>105</v>
      </c>
      <c r="R635" s="80" t="s">
        <v>99</v>
      </c>
      <c r="S635" s="80">
        <v>0</v>
      </c>
      <c r="T635" s="80" t="s">
        <v>113</v>
      </c>
      <c r="U635" s="80" t="s">
        <v>9478</v>
      </c>
      <c r="V635" s="80" t="s">
        <v>102</v>
      </c>
      <c r="W635" s="80" t="s">
        <v>8848</v>
      </c>
      <c r="X635" s="80" t="s">
        <v>6077</v>
      </c>
      <c r="Z635" s="79" t="str">
        <f t="shared" si="19"/>
        <v>HIGHER</v>
      </c>
    </row>
    <row r="636" spans="1:26" ht="22.9" hidden="1" customHeight="1">
      <c r="A636" s="80" t="s">
        <v>42</v>
      </c>
      <c r="B636" s="80" t="s">
        <v>9</v>
      </c>
      <c r="C636" s="80" t="s">
        <v>10</v>
      </c>
      <c r="D636" s="29" t="s">
        <v>26</v>
      </c>
      <c r="E636" s="80">
        <v>2</v>
      </c>
      <c r="F636" s="80" t="s">
        <v>32</v>
      </c>
      <c r="G636" s="80" t="s">
        <v>33</v>
      </c>
      <c r="H636" s="80" t="s">
        <v>54</v>
      </c>
      <c r="I636" s="26">
        <v>43348</v>
      </c>
      <c r="J636" s="80">
        <v>5</v>
      </c>
      <c r="K636" s="80">
        <v>9</v>
      </c>
      <c r="L636" s="80">
        <v>2018</v>
      </c>
      <c r="M636" s="27">
        <f t="shared" si="18"/>
        <v>43348</v>
      </c>
      <c r="N636" s="80" t="s">
        <v>9477</v>
      </c>
      <c r="O636" s="80" t="s">
        <v>9476</v>
      </c>
      <c r="P636" s="80">
        <v>18</v>
      </c>
      <c r="Q636" s="80" t="s">
        <v>105</v>
      </c>
      <c r="R636" s="80" t="s">
        <v>99</v>
      </c>
      <c r="S636" s="80">
        <v>0</v>
      </c>
      <c r="T636" s="80" t="s">
        <v>106</v>
      </c>
      <c r="U636" s="80" t="s">
        <v>101</v>
      </c>
      <c r="V636" s="80" t="s">
        <v>102</v>
      </c>
      <c r="W636" s="80" t="s">
        <v>8848</v>
      </c>
      <c r="X636" s="80" t="s">
        <v>104</v>
      </c>
      <c r="Y636" s="80">
        <v>2</v>
      </c>
      <c r="Z636" s="79" t="str">
        <f t="shared" si="19"/>
        <v>SSS2</v>
      </c>
    </row>
    <row r="637" spans="1:26" ht="22.9" hidden="1" customHeight="1">
      <c r="A637" s="80" t="s">
        <v>42</v>
      </c>
      <c r="B637" s="80" t="s">
        <v>9</v>
      </c>
      <c r="C637" s="80" t="s">
        <v>10</v>
      </c>
      <c r="D637" s="29" t="s">
        <v>26</v>
      </c>
      <c r="E637" s="80">
        <v>2</v>
      </c>
      <c r="F637" s="80" t="s">
        <v>32</v>
      </c>
      <c r="G637" s="80" t="s">
        <v>33</v>
      </c>
      <c r="H637" s="80" t="s">
        <v>54</v>
      </c>
      <c r="I637" s="26">
        <v>43349</v>
      </c>
      <c r="J637" s="80">
        <v>6</v>
      </c>
      <c r="K637" s="80">
        <v>9</v>
      </c>
      <c r="L637" s="80">
        <v>2018</v>
      </c>
      <c r="M637" s="27">
        <f t="shared" si="18"/>
        <v>43349</v>
      </c>
      <c r="N637" s="80" t="s">
        <v>9475</v>
      </c>
      <c r="O637" s="80" t="s">
        <v>9474</v>
      </c>
      <c r="P637" s="80">
        <v>16</v>
      </c>
      <c r="Q637" s="80" t="s">
        <v>105</v>
      </c>
      <c r="R637" s="80" t="s">
        <v>99</v>
      </c>
      <c r="S637" s="80">
        <v>0</v>
      </c>
      <c r="T637" s="80" t="s">
        <v>106</v>
      </c>
      <c r="U637" s="80" t="s">
        <v>101</v>
      </c>
      <c r="V637" s="80" t="s">
        <v>102</v>
      </c>
      <c r="W637" s="80" t="s">
        <v>8848</v>
      </c>
      <c r="X637" s="80" t="s">
        <v>104</v>
      </c>
      <c r="Y637" s="80">
        <v>1</v>
      </c>
      <c r="Z637" s="79" t="str">
        <f t="shared" si="19"/>
        <v>SSS1</v>
      </c>
    </row>
    <row r="638" spans="1:26" ht="22.9" hidden="1" customHeight="1">
      <c r="A638" s="80" t="s">
        <v>42</v>
      </c>
      <c r="B638" s="80" t="s">
        <v>9</v>
      </c>
      <c r="C638" s="80" t="s">
        <v>10</v>
      </c>
      <c r="D638" s="29" t="s">
        <v>26</v>
      </c>
      <c r="E638" s="80">
        <v>2</v>
      </c>
      <c r="F638" s="80" t="s">
        <v>32</v>
      </c>
      <c r="G638" s="80" t="s">
        <v>33</v>
      </c>
      <c r="H638" s="80" t="s">
        <v>54</v>
      </c>
      <c r="I638" s="26">
        <v>43349</v>
      </c>
      <c r="J638" s="80">
        <v>6</v>
      </c>
      <c r="K638" s="80">
        <v>9</v>
      </c>
      <c r="L638" s="80">
        <v>2018</v>
      </c>
      <c r="M638" s="27">
        <f t="shared" si="18"/>
        <v>43349</v>
      </c>
      <c r="N638" s="80" t="s">
        <v>9473</v>
      </c>
      <c r="O638" s="80" t="s">
        <v>9472</v>
      </c>
      <c r="P638" s="80">
        <v>18</v>
      </c>
      <c r="Q638" s="81" t="s">
        <v>9471</v>
      </c>
      <c r="R638" s="80" t="s">
        <v>99</v>
      </c>
      <c r="S638" s="80">
        <v>0</v>
      </c>
      <c r="T638" s="80" t="s">
        <v>100</v>
      </c>
      <c r="U638" s="80" t="s">
        <v>101</v>
      </c>
      <c r="V638" s="80" t="s">
        <v>102</v>
      </c>
      <c r="W638" s="80" t="s">
        <v>8848</v>
      </c>
      <c r="X638" s="80" t="s">
        <v>104</v>
      </c>
      <c r="Y638" s="80">
        <v>3</v>
      </c>
      <c r="Z638" s="79" t="str">
        <f t="shared" si="19"/>
        <v>SSS3</v>
      </c>
    </row>
    <row r="639" spans="1:26" ht="22.9" hidden="1" customHeight="1">
      <c r="A639" s="80" t="s">
        <v>42</v>
      </c>
      <c r="B639" s="80" t="s">
        <v>9</v>
      </c>
      <c r="C639" s="80" t="s">
        <v>10</v>
      </c>
      <c r="D639" s="29" t="s">
        <v>26</v>
      </c>
      <c r="E639" s="80">
        <v>2</v>
      </c>
      <c r="F639" s="80" t="s">
        <v>32</v>
      </c>
      <c r="G639" s="80" t="s">
        <v>33</v>
      </c>
      <c r="H639" s="80" t="s">
        <v>54</v>
      </c>
      <c r="I639" s="26">
        <v>43349</v>
      </c>
      <c r="J639" s="80">
        <v>6</v>
      </c>
      <c r="K639" s="80">
        <v>9</v>
      </c>
      <c r="L639" s="80">
        <v>2018</v>
      </c>
      <c r="M639" s="27">
        <f t="shared" si="18"/>
        <v>43349</v>
      </c>
      <c r="N639" s="80" t="s">
        <v>9470</v>
      </c>
      <c r="O639" s="80" t="s">
        <v>9469</v>
      </c>
      <c r="P639" s="80">
        <v>18</v>
      </c>
      <c r="Q639" s="80" t="s">
        <v>105</v>
      </c>
      <c r="R639" s="80" t="s">
        <v>99</v>
      </c>
      <c r="S639" s="80">
        <v>0</v>
      </c>
      <c r="T639" s="80" t="s">
        <v>106</v>
      </c>
      <c r="U639" s="80" t="s">
        <v>101</v>
      </c>
      <c r="V639" s="80" t="s">
        <v>102</v>
      </c>
      <c r="W639" s="80" t="s">
        <v>8848</v>
      </c>
      <c r="X639" s="80" t="s">
        <v>104</v>
      </c>
      <c r="Y639" s="80">
        <v>3</v>
      </c>
      <c r="Z639" s="79" t="str">
        <f t="shared" si="19"/>
        <v>SSS3</v>
      </c>
    </row>
    <row r="640" spans="1:26" ht="22.9" hidden="1" customHeight="1">
      <c r="A640" s="80" t="s">
        <v>42</v>
      </c>
      <c r="B640" s="80" t="s">
        <v>9</v>
      </c>
      <c r="C640" s="80" t="s">
        <v>10</v>
      </c>
      <c r="D640" s="29" t="s">
        <v>26</v>
      </c>
      <c r="E640" s="80">
        <v>2</v>
      </c>
      <c r="F640" s="80" t="s">
        <v>32</v>
      </c>
      <c r="G640" s="80" t="s">
        <v>33</v>
      </c>
      <c r="H640" s="80" t="s">
        <v>54</v>
      </c>
      <c r="I640" s="26">
        <v>43351</v>
      </c>
      <c r="J640" s="80">
        <v>8</v>
      </c>
      <c r="K640" s="80">
        <v>9</v>
      </c>
      <c r="L640" s="80">
        <v>2018</v>
      </c>
      <c r="M640" s="27">
        <f t="shared" si="18"/>
        <v>43351</v>
      </c>
      <c r="N640" s="80" t="s">
        <v>9468</v>
      </c>
      <c r="O640" s="80" t="s">
        <v>9467</v>
      </c>
      <c r="P640" s="80">
        <v>15</v>
      </c>
      <c r="Q640" s="81" t="s">
        <v>9466</v>
      </c>
      <c r="R640" s="80" t="s">
        <v>99</v>
      </c>
      <c r="S640" s="80">
        <v>0</v>
      </c>
      <c r="T640" s="80" t="s">
        <v>100</v>
      </c>
      <c r="U640" s="80" t="s">
        <v>101</v>
      </c>
      <c r="V640" s="80" t="s">
        <v>111</v>
      </c>
      <c r="W640" s="80" t="s">
        <v>8848</v>
      </c>
      <c r="X640" s="80" t="s">
        <v>104</v>
      </c>
      <c r="Y640" s="80">
        <v>1</v>
      </c>
      <c r="Z640" s="79" t="str">
        <f t="shared" si="19"/>
        <v>SSS1</v>
      </c>
    </row>
    <row r="641" spans="1:26" ht="22.9" hidden="1" customHeight="1">
      <c r="A641" s="80" t="s">
        <v>42</v>
      </c>
      <c r="B641" s="80" t="s">
        <v>9</v>
      </c>
      <c r="C641" s="80" t="s">
        <v>10</v>
      </c>
      <c r="D641" s="29" t="s">
        <v>26</v>
      </c>
      <c r="E641" s="80">
        <v>2</v>
      </c>
      <c r="F641" s="80" t="s">
        <v>32</v>
      </c>
      <c r="G641" s="80" t="s">
        <v>33</v>
      </c>
      <c r="H641" s="80" t="s">
        <v>54</v>
      </c>
      <c r="I641" s="26">
        <v>43351</v>
      </c>
      <c r="J641" s="80">
        <v>8</v>
      </c>
      <c r="K641" s="80">
        <v>9</v>
      </c>
      <c r="L641" s="80">
        <v>2018</v>
      </c>
      <c r="M641" s="27">
        <f t="shared" si="18"/>
        <v>43351</v>
      </c>
      <c r="N641" s="80" t="s">
        <v>9465</v>
      </c>
      <c r="O641" s="80" t="s">
        <v>9464</v>
      </c>
      <c r="P641" s="80">
        <v>16</v>
      </c>
      <c r="Q641" s="81" t="s">
        <v>9463</v>
      </c>
      <c r="R641" s="80" t="s">
        <v>99</v>
      </c>
      <c r="S641" s="80">
        <v>0</v>
      </c>
      <c r="T641" s="80" t="s">
        <v>100</v>
      </c>
      <c r="U641" s="80" t="s">
        <v>101</v>
      </c>
      <c r="V641" s="80" t="s">
        <v>111</v>
      </c>
      <c r="W641" s="80" t="s">
        <v>8848</v>
      </c>
      <c r="X641" s="80" t="s">
        <v>104</v>
      </c>
      <c r="Y641" s="80">
        <v>2</v>
      </c>
      <c r="Z641" s="79" t="str">
        <f t="shared" si="19"/>
        <v>SSS2</v>
      </c>
    </row>
    <row r="642" spans="1:26" ht="22.9" hidden="1" customHeight="1">
      <c r="A642" s="80" t="s">
        <v>42</v>
      </c>
      <c r="B642" s="80" t="s">
        <v>9</v>
      </c>
      <c r="C642" s="80" t="s">
        <v>10</v>
      </c>
      <c r="D642" s="29" t="s">
        <v>26</v>
      </c>
      <c r="E642" s="80">
        <v>2</v>
      </c>
      <c r="F642" s="80" t="s">
        <v>32</v>
      </c>
      <c r="G642" s="80" t="s">
        <v>33</v>
      </c>
      <c r="H642" s="80" t="s">
        <v>54</v>
      </c>
      <c r="I642" s="26">
        <v>43351</v>
      </c>
      <c r="J642" s="80">
        <v>8</v>
      </c>
      <c r="K642" s="80">
        <v>9</v>
      </c>
      <c r="L642" s="80">
        <v>2018</v>
      </c>
      <c r="M642" s="27">
        <f t="shared" ref="M642:M705" si="20">DATE(L642,K642,J642)</f>
        <v>43351</v>
      </c>
      <c r="N642" s="80" t="s">
        <v>9462</v>
      </c>
      <c r="O642" s="80" t="s">
        <v>9217</v>
      </c>
      <c r="P642" s="80">
        <v>17</v>
      </c>
      <c r="Q642" s="80" t="s">
        <v>105</v>
      </c>
      <c r="R642" s="80" t="s">
        <v>99</v>
      </c>
      <c r="S642" s="80">
        <v>0</v>
      </c>
      <c r="T642" s="80" t="s">
        <v>100</v>
      </c>
      <c r="U642" s="80" t="s">
        <v>101</v>
      </c>
      <c r="V642" s="80" t="s">
        <v>111</v>
      </c>
      <c r="W642" s="80" t="s">
        <v>8848</v>
      </c>
      <c r="X642" s="80" t="s">
        <v>108</v>
      </c>
      <c r="Y642" s="80">
        <v>2</v>
      </c>
      <c r="Z642" s="79" t="str">
        <f t="shared" ref="Z642:Z705" si="21">X642&amp;Y642</f>
        <v>JSS2</v>
      </c>
    </row>
    <row r="643" spans="1:26" ht="22.9" hidden="1" customHeight="1">
      <c r="A643" s="80" t="s">
        <v>42</v>
      </c>
      <c r="B643" s="80" t="s">
        <v>9</v>
      </c>
      <c r="C643" s="80" t="s">
        <v>10</v>
      </c>
      <c r="D643" s="29" t="s">
        <v>26</v>
      </c>
      <c r="E643" s="80">
        <v>2</v>
      </c>
      <c r="F643" s="80" t="s">
        <v>32</v>
      </c>
      <c r="G643" s="80" t="s">
        <v>33</v>
      </c>
      <c r="H643" s="80" t="s">
        <v>54</v>
      </c>
      <c r="I643" s="26">
        <v>43351</v>
      </c>
      <c r="J643" s="80">
        <v>8</v>
      </c>
      <c r="K643" s="80">
        <v>9</v>
      </c>
      <c r="L643" s="80">
        <v>2018</v>
      </c>
      <c r="M643" s="27">
        <f t="shared" si="20"/>
        <v>43351</v>
      </c>
      <c r="N643" s="80" t="s">
        <v>9461</v>
      </c>
      <c r="O643" s="80" t="s">
        <v>9460</v>
      </c>
      <c r="P643" s="80">
        <v>18</v>
      </c>
      <c r="Q643" s="81" t="s">
        <v>9459</v>
      </c>
      <c r="R643" s="80" t="s">
        <v>99</v>
      </c>
      <c r="S643" s="80">
        <v>0</v>
      </c>
      <c r="T643" s="80" t="s">
        <v>100</v>
      </c>
      <c r="U643" s="80" t="s">
        <v>101</v>
      </c>
      <c r="V643" s="80" t="s">
        <v>111</v>
      </c>
      <c r="W643" s="80" t="s">
        <v>8848</v>
      </c>
      <c r="X643" s="80" t="s">
        <v>104</v>
      </c>
      <c r="Y643" s="80">
        <v>3</v>
      </c>
      <c r="Z643" s="79" t="str">
        <f t="shared" si="21"/>
        <v>SSS3</v>
      </c>
    </row>
    <row r="644" spans="1:26" ht="22.9" hidden="1" customHeight="1">
      <c r="A644" s="80" t="s">
        <v>42</v>
      </c>
      <c r="B644" s="80" t="s">
        <v>9</v>
      </c>
      <c r="C644" s="80" t="s">
        <v>10</v>
      </c>
      <c r="D644" s="29" t="s">
        <v>26</v>
      </c>
      <c r="E644" s="80">
        <v>2</v>
      </c>
      <c r="F644" s="80" t="s">
        <v>32</v>
      </c>
      <c r="G644" s="80" t="s">
        <v>33</v>
      </c>
      <c r="H644" s="80" t="s">
        <v>54</v>
      </c>
      <c r="I644" s="26">
        <v>43351</v>
      </c>
      <c r="J644" s="80">
        <v>8</v>
      </c>
      <c r="K644" s="80">
        <v>9</v>
      </c>
      <c r="L644" s="80">
        <v>2018</v>
      </c>
      <c r="M644" s="27">
        <f t="shared" si="20"/>
        <v>43351</v>
      </c>
      <c r="N644" s="80" t="s">
        <v>9458</v>
      </c>
      <c r="O644" s="80" t="s">
        <v>9457</v>
      </c>
      <c r="P644" s="80">
        <v>18</v>
      </c>
      <c r="Q644" s="81" t="s">
        <v>9456</v>
      </c>
      <c r="R644" s="80" t="s">
        <v>99</v>
      </c>
      <c r="S644" s="80">
        <v>0</v>
      </c>
      <c r="T644" s="80" t="s">
        <v>113</v>
      </c>
      <c r="U644" s="80" t="s">
        <v>8996</v>
      </c>
      <c r="V644" s="80" t="s">
        <v>111</v>
      </c>
      <c r="W644" s="80" t="s">
        <v>8848</v>
      </c>
      <c r="X644" s="80" t="s">
        <v>6077</v>
      </c>
      <c r="Z644" s="79" t="str">
        <f t="shared" si="21"/>
        <v>HIGHER</v>
      </c>
    </row>
    <row r="645" spans="1:26" ht="22.9" hidden="1" customHeight="1">
      <c r="A645" s="80" t="s">
        <v>42</v>
      </c>
      <c r="B645" s="80" t="s">
        <v>9</v>
      </c>
      <c r="C645" s="80" t="s">
        <v>10</v>
      </c>
      <c r="D645" s="29" t="s">
        <v>26</v>
      </c>
      <c r="E645" s="80">
        <v>2</v>
      </c>
      <c r="F645" s="80" t="s">
        <v>32</v>
      </c>
      <c r="G645" s="80" t="s">
        <v>33</v>
      </c>
      <c r="H645" s="80" t="s">
        <v>54</v>
      </c>
      <c r="I645" s="26">
        <v>43351</v>
      </c>
      <c r="J645" s="80">
        <v>8</v>
      </c>
      <c r="K645" s="80">
        <v>9</v>
      </c>
      <c r="L645" s="80">
        <v>2018</v>
      </c>
      <c r="M645" s="27">
        <f t="shared" si="20"/>
        <v>43351</v>
      </c>
      <c r="N645" s="80" t="s">
        <v>9455</v>
      </c>
      <c r="O645" s="80" t="s">
        <v>9454</v>
      </c>
      <c r="P645" s="80">
        <v>19</v>
      </c>
      <c r="Q645" s="81" t="s">
        <v>9453</v>
      </c>
      <c r="R645" s="80" t="s">
        <v>99</v>
      </c>
      <c r="S645" s="80">
        <v>0</v>
      </c>
      <c r="T645" s="80" t="s">
        <v>106</v>
      </c>
      <c r="U645" s="80" t="s">
        <v>101</v>
      </c>
      <c r="V645" s="80" t="s">
        <v>111</v>
      </c>
      <c r="W645" s="80" t="s">
        <v>103</v>
      </c>
      <c r="X645" s="80" t="s">
        <v>6077</v>
      </c>
      <c r="Z645" s="79" t="str">
        <f t="shared" si="21"/>
        <v>HIGHER</v>
      </c>
    </row>
    <row r="646" spans="1:26" ht="22.9" hidden="1" customHeight="1">
      <c r="A646" s="80" t="s">
        <v>42</v>
      </c>
      <c r="B646" s="80" t="s">
        <v>9</v>
      </c>
      <c r="C646" s="80" t="s">
        <v>10</v>
      </c>
      <c r="D646" s="29" t="s">
        <v>26</v>
      </c>
      <c r="E646" s="80">
        <v>2</v>
      </c>
      <c r="F646" s="80" t="s">
        <v>32</v>
      </c>
      <c r="G646" s="80" t="s">
        <v>33</v>
      </c>
      <c r="H646" s="80" t="s">
        <v>54</v>
      </c>
      <c r="I646" s="26">
        <v>43351</v>
      </c>
      <c r="J646" s="80">
        <v>8</v>
      </c>
      <c r="K646" s="80">
        <v>9</v>
      </c>
      <c r="L646" s="80">
        <v>2018</v>
      </c>
      <c r="M646" s="27">
        <f t="shared" si="20"/>
        <v>43351</v>
      </c>
      <c r="N646" s="80" t="s">
        <v>9452</v>
      </c>
      <c r="O646" s="80" t="s">
        <v>9451</v>
      </c>
      <c r="P646" s="80">
        <v>18</v>
      </c>
      <c r="Q646" s="81" t="s">
        <v>9450</v>
      </c>
      <c r="R646" s="80" t="s">
        <v>99</v>
      </c>
      <c r="S646" s="80">
        <v>0</v>
      </c>
      <c r="T646" s="80" t="s">
        <v>106</v>
      </c>
      <c r="U646" s="80" t="s">
        <v>101</v>
      </c>
      <c r="V646" s="80" t="s">
        <v>111</v>
      </c>
      <c r="W646" s="80" t="s">
        <v>103</v>
      </c>
      <c r="X646" s="80" t="s">
        <v>104</v>
      </c>
      <c r="Y646" s="80">
        <v>3</v>
      </c>
      <c r="Z646" s="79" t="str">
        <f t="shared" si="21"/>
        <v>SSS3</v>
      </c>
    </row>
    <row r="647" spans="1:26" ht="22.9" hidden="1" customHeight="1">
      <c r="A647" s="80" t="s">
        <v>24</v>
      </c>
      <c r="B647" s="80" t="s">
        <v>9</v>
      </c>
      <c r="C647" s="80" t="s">
        <v>10</v>
      </c>
      <c r="D647" s="29" t="s">
        <v>26</v>
      </c>
      <c r="E647" s="80">
        <v>2</v>
      </c>
      <c r="F647" s="80" t="s">
        <v>27</v>
      </c>
      <c r="G647" s="80" t="s">
        <v>28</v>
      </c>
      <c r="H647" s="80" t="s">
        <v>54</v>
      </c>
      <c r="I647" s="26">
        <v>43355</v>
      </c>
      <c r="J647" s="80">
        <v>12</v>
      </c>
      <c r="K647" s="80">
        <v>9</v>
      </c>
      <c r="L647" s="80">
        <v>2018</v>
      </c>
      <c r="M647" s="27">
        <f t="shared" si="20"/>
        <v>43355</v>
      </c>
      <c r="N647" s="80" t="s">
        <v>9449</v>
      </c>
      <c r="O647" s="80" t="s">
        <v>9448</v>
      </c>
      <c r="P647" s="80">
        <v>19</v>
      </c>
      <c r="Q647" s="81" t="s">
        <v>9447</v>
      </c>
      <c r="R647" s="80" t="s">
        <v>99</v>
      </c>
      <c r="S647" s="80">
        <v>0</v>
      </c>
      <c r="T647" s="80" t="s">
        <v>106</v>
      </c>
      <c r="U647" s="80" t="s">
        <v>101</v>
      </c>
      <c r="V647" s="80" t="s">
        <v>102</v>
      </c>
      <c r="W647" s="80" t="s">
        <v>8848</v>
      </c>
      <c r="X647" s="80" t="s">
        <v>104</v>
      </c>
      <c r="Y647" s="80">
        <v>2</v>
      </c>
      <c r="Z647" s="79" t="str">
        <f t="shared" si="21"/>
        <v>SSS2</v>
      </c>
    </row>
    <row r="648" spans="1:26" ht="22.9" hidden="1" customHeight="1">
      <c r="A648" s="80" t="s">
        <v>24</v>
      </c>
      <c r="B648" s="80" t="s">
        <v>9</v>
      </c>
      <c r="C648" s="80" t="s">
        <v>10</v>
      </c>
      <c r="D648" s="29" t="s">
        <v>26</v>
      </c>
      <c r="E648" s="80">
        <v>2</v>
      </c>
      <c r="F648" s="80" t="s">
        <v>27</v>
      </c>
      <c r="G648" s="80" t="s">
        <v>28</v>
      </c>
      <c r="H648" s="80" t="s">
        <v>54</v>
      </c>
      <c r="I648" s="26">
        <v>43355</v>
      </c>
      <c r="J648" s="80">
        <v>12</v>
      </c>
      <c r="K648" s="80">
        <v>9</v>
      </c>
      <c r="L648" s="80">
        <v>2018</v>
      </c>
      <c r="M648" s="27">
        <f t="shared" si="20"/>
        <v>43355</v>
      </c>
      <c r="N648" s="80" t="s">
        <v>9446</v>
      </c>
      <c r="O648" s="80" t="s">
        <v>9445</v>
      </c>
      <c r="P648" s="80">
        <v>18</v>
      </c>
      <c r="Q648" s="80" t="s">
        <v>105</v>
      </c>
      <c r="R648" s="80" t="s">
        <v>99</v>
      </c>
      <c r="S648" s="80">
        <v>0</v>
      </c>
      <c r="T648" s="80" t="s">
        <v>100</v>
      </c>
      <c r="U648" s="80" t="s">
        <v>101</v>
      </c>
      <c r="V648" s="80" t="s">
        <v>102</v>
      </c>
      <c r="W648" s="80" t="s">
        <v>8848</v>
      </c>
      <c r="X648" s="80" t="s">
        <v>104</v>
      </c>
      <c r="Y648" s="80">
        <v>2</v>
      </c>
      <c r="Z648" s="79" t="str">
        <f t="shared" si="21"/>
        <v>SSS2</v>
      </c>
    </row>
    <row r="649" spans="1:26" ht="22.9" hidden="1" customHeight="1">
      <c r="A649" s="80" t="s">
        <v>24</v>
      </c>
      <c r="B649" s="80" t="s">
        <v>9</v>
      </c>
      <c r="C649" s="80" t="s">
        <v>10</v>
      </c>
      <c r="D649" s="29" t="s">
        <v>26</v>
      </c>
      <c r="E649" s="80">
        <v>2</v>
      </c>
      <c r="F649" s="80" t="s">
        <v>27</v>
      </c>
      <c r="G649" s="80" t="s">
        <v>28</v>
      </c>
      <c r="H649" s="80" t="s">
        <v>54</v>
      </c>
      <c r="I649" s="26">
        <v>43355</v>
      </c>
      <c r="J649" s="80">
        <v>12</v>
      </c>
      <c r="K649" s="80">
        <v>9</v>
      </c>
      <c r="L649" s="80">
        <v>2018</v>
      </c>
      <c r="M649" s="27">
        <f t="shared" si="20"/>
        <v>43355</v>
      </c>
      <c r="N649" s="80" t="s">
        <v>9444</v>
      </c>
      <c r="O649" s="80" t="s">
        <v>9443</v>
      </c>
      <c r="P649" s="80">
        <v>19</v>
      </c>
      <c r="Q649" s="80" t="s">
        <v>105</v>
      </c>
      <c r="R649" s="80" t="s">
        <v>99</v>
      </c>
      <c r="S649" s="80">
        <v>0</v>
      </c>
      <c r="T649" s="80" t="s">
        <v>113</v>
      </c>
      <c r="U649" s="80" t="s">
        <v>101</v>
      </c>
      <c r="V649" s="80" t="s">
        <v>102</v>
      </c>
      <c r="W649" s="80" t="s">
        <v>8848</v>
      </c>
      <c r="X649" s="80" t="s">
        <v>104</v>
      </c>
      <c r="Y649" s="80">
        <v>2</v>
      </c>
      <c r="Z649" s="79" t="str">
        <f t="shared" si="21"/>
        <v>SSS2</v>
      </c>
    </row>
    <row r="650" spans="1:26" ht="22.9" hidden="1" customHeight="1">
      <c r="A650" s="80" t="s">
        <v>24</v>
      </c>
      <c r="B650" s="80" t="s">
        <v>9</v>
      </c>
      <c r="C650" s="80" t="s">
        <v>10</v>
      </c>
      <c r="D650" s="29" t="s">
        <v>26</v>
      </c>
      <c r="E650" s="80">
        <v>2</v>
      </c>
      <c r="F650" s="80" t="s">
        <v>27</v>
      </c>
      <c r="G650" s="80" t="s">
        <v>28</v>
      </c>
      <c r="H650" s="80" t="s">
        <v>54</v>
      </c>
      <c r="I650" s="26">
        <v>43357</v>
      </c>
      <c r="J650" s="80">
        <v>14</v>
      </c>
      <c r="K650" s="80">
        <v>9</v>
      </c>
      <c r="L650" s="80">
        <v>2018</v>
      </c>
      <c r="M650" s="27">
        <f t="shared" si="20"/>
        <v>43357</v>
      </c>
      <c r="N650" s="80" t="s">
        <v>9442</v>
      </c>
      <c r="O650" s="80" t="s">
        <v>9441</v>
      </c>
      <c r="P650" s="80">
        <v>18</v>
      </c>
      <c r="Q650" s="80" t="s">
        <v>105</v>
      </c>
      <c r="R650" s="80" t="s">
        <v>99</v>
      </c>
      <c r="S650" s="80">
        <v>0</v>
      </c>
      <c r="T650" s="80" t="s">
        <v>100</v>
      </c>
      <c r="U650" s="80" t="s">
        <v>101</v>
      </c>
      <c r="V650" s="80" t="s">
        <v>102</v>
      </c>
      <c r="W650" s="80" t="s">
        <v>8848</v>
      </c>
      <c r="X650" s="80" t="s">
        <v>104</v>
      </c>
      <c r="Y650" s="80">
        <v>2</v>
      </c>
      <c r="Z650" s="79" t="str">
        <f t="shared" si="21"/>
        <v>SSS2</v>
      </c>
    </row>
    <row r="651" spans="1:26" ht="22.9" hidden="1" customHeight="1">
      <c r="A651" s="80" t="s">
        <v>24</v>
      </c>
      <c r="B651" s="80" t="s">
        <v>9</v>
      </c>
      <c r="C651" s="80" t="s">
        <v>10</v>
      </c>
      <c r="D651" s="29" t="s">
        <v>26</v>
      </c>
      <c r="E651" s="80">
        <v>2</v>
      </c>
      <c r="F651" s="80" t="s">
        <v>27</v>
      </c>
      <c r="G651" s="80" t="s">
        <v>28</v>
      </c>
      <c r="H651" s="80" t="s">
        <v>54</v>
      </c>
      <c r="I651" s="26">
        <v>43357</v>
      </c>
      <c r="J651" s="80">
        <v>14</v>
      </c>
      <c r="K651" s="80">
        <v>9</v>
      </c>
      <c r="L651" s="80">
        <v>2018</v>
      </c>
      <c r="M651" s="27">
        <f t="shared" si="20"/>
        <v>43357</v>
      </c>
      <c r="N651" s="80" t="s">
        <v>9440</v>
      </c>
      <c r="O651" s="80" t="s">
        <v>9439</v>
      </c>
      <c r="P651" s="80">
        <v>18</v>
      </c>
      <c r="Q651" s="80" t="s">
        <v>105</v>
      </c>
      <c r="R651" s="80" t="s">
        <v>99</v>
      </c>
      <c r="S651" s="80">
        <v>0</v>
      </c>
      <c r="T651" s="80" t="s">
        <v>100</v>
      </c>
      <c r="U651" s="80" t="s">
        <v>101</v>
      </c>
      <c r="V651" s="80" t="s">
        <v>102</v>
      </c>
      <c r="W651" s="80" t="s">
        <v>8848</v>
      </c>
      <c r="X651" s="80" t="s">
        <v>104</v>
      </c>
      <c r="Y651" s="80">
        <v>3</v>
      </c>
      <c r="Z651" s="79" t="str">
        <f t="shared" si="21"/>
        <v>SSS3</v>
      </c>
    </row>
    <row r="652" spans="1:26" ht="22.9" hidden="1" customHeight="1">
      <c r="A652" s="80" t="s">
        <v>24</v>
      </c>
      <c r="B652" s="80" t="s">
        <v>9</v>
      </c>
      <c r="C652" s="80" t="s">
        <v>10</v>
      </c>
      <c r="D652" s="29" t="s">
        <v>26</v>
      </c>
      <c r="E652" s="80">
        <v>2</v>
      </c>
      <c r="F652" s="80" t="s">
        <v>27</v>
      </c>
      <c r="G652" s="80" t="s">
        <v>28</v>
      </c>
      <c r="H652" s="80" t="s">
        <v>54</v>
      </c>
      <c r="I652" s="26">
        <v>43357</v>
      </c>
      <c r="J652" s="80">
        <v>14</v>
      </c>
      <c r="K652" s="80">
        <v>9</v>
      </c>
      <c r="L652" s="80">
        <v>2018</v>
      </c>
      <c r="M652" s="27">
        <f t="shared" si="20"/>
        <v>43357</v>
      </c>
      <c r="N652" s="80" t="s">
        <v>9438</v>
      </c>
      <c r="O652" s="80" t="s">
        <v>9437</v>
      </c>
      <c r="P652" s="80">
        <v>18</v>
      </c>
      <c r="Q652" s="80" t="s">
        <v>105</v>
      </c>
      <c r="R652" s="80" t="s">
        <v>99</v>
      </c>
      <c r="S652" s="80">
        <v>0</v>
      </c>
      <c r="T652" s="80" t="s">
        <v>100</v>
      </c>
      <c r="U652" s="80" t="s">
        <v>101</v>
      </c>
      <c r="V652" s="80" t="s">
        <v>102</v>
      </c>
      <c r="W652" s="80" t="s">
        <v>8848</v>
      </c>
      <c r="X652" s="80" t="s">
        <v>104</v>
      </c>
      <c r="Y652" s="80">
        <v>3</v>
      </c>
      <c r="Z652" s="79" t="str">
        <f t="shared" si="21"/>
        <v>SSS3</v>
      </c>
    </row>
    <row r="653" spans="1:26" ht="22.9" hidden="1" customHeight="1">
      <c r="A653" s="80" t="s">
        <v>24</v>
      </c>
      <c r="B653" s="80" t="s">
        <v>9</v>
      </c>
      <c r="C653" s="80" t="s">
        <v>10</v>
      </c>
      <c r="D653" s="29" t="s">
        <v>26</v>
      </c>
      <c r="E653" s="80">
        <v>2</v>
      </c>
      <c r="F653" s="80" t="s">
        <v>27</v>
      </c>
      <c r="G653" s="80" t="s">
        <v>28</v>
      </c>
      <c r="H653" s="80" t="s">
        <v>54</v>
      </c>
      <c r="I653" s="26">
        <v>43358</v>
      </c>
      <c r="J653" s="80">
        <v>15</v>
      </c>
      <c r="K653" s="80">
        <v>9</v>
      </c>
      <c r="L653" s="80">
        <v>2018</v>
      </c>
      <c r="M653" s="27">
        <f t="shared" si="20"/>
        <v>43358</v>
      </c>
      <c r="N653" s="80" t="s">
        <v>9436</v>
      </c>
      <c r="O653" s="80" t="s">
        <v>9435</v>
      </c>
      <c r="P653" s="80">
        <v>19</v>
      </c>
      <c r="Q653" s="80" t="s">
        <v>105</v>
      </c>
      <c r="R653" s="80" t="s">
        <v>99</v>
      </c>
      <c r="S653" s="80">
        <v>0</v>
      </c>
      <c r="T653" s="80" t="s">
        <v>100</v>
      </c>
      <c r="U653" s="80" t="s">
        <v>101</v>
      </c>
      <c r="V653" s="80" t="s">
        <v>111</v>
      </c>
      <c r="W653" s="80" t="s">
        <v>8848</v>
      </c>
      <c r="X653" s="80" t="s">
        <v>6077</v>
      </c>
      <c r="Z653" s="79" t="str">
        <f t="shared" si="21"/>
        <v>HIGHER</v>
      </c>
    </row>
    <row r="654" spans="1:26" ht="22.9" hidden="1" customHeight="1">
      <c r="A654" s="80" t="s">
        <v>24</v>
      </c>
      <c r="B654" s="80" t="s">
        <v>9</v>
      </c>
      <c r="C654" s="80" t="s">
        <v>10</v>
      </c>
      <c r="D654" s="29" t="s">
        <v>26</v>
      </c>
      <c r="E654" s="80">
        <v>2</v>
      </c>
      <c r="F654" s="80" t="s">
        <v>27</v>
      </c>
      <c r="G654" s="80" t="s">
        <v>28</v>
      </c>
      <c r="H654" s="80" t="s">
        <v>54</v>
      </c>
      <c r="I654" s="26">
        <v>43358</v>
      </c>
      <c r="J654" s="80">
        <v>15</v>
      </c>
      <c r="K654" s="80">
        <v>9</v>
      </c>
      <c r="L654" s="80">
        <v>2018</v>
      </c>
      <c r="M654" s="27">
        <f t="shared" si="20"/>
        <v>43358</v>
      </c>
      <c r="N654" s="80" t="s">
        <v>9434</v>
      </c>
      <c r="O654" s="80" t="s">
        <v>9433</v>
      </c>
      <c r="P654" s="80">
        <v>18</v>
      </c>
      <c r="Q654" s="80" t="s">
        <v>105</v>
      </c>
      <c r="R654" s="80" t="s">
        <v>99</v>
      </c>
      <c r="S654" s="80">
        <v>0</v>
      </c>
      <c r="T654" s="80" t="s">
        <v>100</v>
      </c>
      <c r="U654" s="80" t="s">
        <v>101</v>
      </c>
      <c r="V654" s="80" t="s">
        <v>111</v>
      </c>
      <c r="W654" s="80" t="s">
        <v>8848</v>
      </c>
      <c r="X654" s="80" t="s">
        <v>6077</v>
      </c>
      <c r="Z654" s="79" t="str">
        <f t="shared" si="21"/>
        <v>HIGHER</v>
      </c>
    </row>
    <row r="655" spans="1:26" ht="22.9" hidden="1" customHeight="1">
      <c r="A655" s="80" t="s">
        <v>24</v>
      </c>
      <c r="B655" s="80" t="s">
        <v>9</v>
      </c>
      <c r="C655" s="80" t="s">
        <v>10</v>
      </c>
      <c r="D655" s="29" t="s">
        <v>26</v>
      </c>
      <c r="E655" s="80">
        <v>2</v>
      </c>
      <c r="F655" s="80" t="s">
        <v>27</v>
      </c>
      <c r="G655" s="80" t="s">
        <v>28</v>
      </c>
      <c r="H655" s="80" t="s">
        <v>54</v>
      </c>
      <c r="I655" s="26">
        <v>43358</v>
      </c>
      <c r="J655" s="80">
        <v>15</v>
      </c>
      <c r="K655" s="80">
        <v>9</v>
      </c>
      <c r="L655" s="80">
        <v>2018</v>
      </c>
      <c r="M655" s="27">
        <f t="shared" si="20"/>
        <v>43358</v>
      </c>
      <c r="N655" s="80" t="s">
        <v>9432</v>
      </c>
      <c r="O655" s="80" t="s">
        <v>9431</v>
      </c>
      <c r="P655" s="80">
        <v>18</v>
      </c>
      <c r="Q655" s="80" t="s">
        <v>105</v>
      </c>
      <c r="R655" s="80" t="s">
        <v>99</v>
      </c>
      <c r="S655" s="80">
        <v>0</v>
      </c>
      <c r="T655" s="80" t="s">
        <v>100</v>
      </c>
      <c r="U655" s="80" t="s">
        <v>101</v>
      </c>
      <c r="V655" s="80" t="s">
        <v>111</v>
      </c>
      <c r="W655" s="80" t="s">
        <v>8848</v>
      </c>
      <c r="X655" s="80" t="s">
        <v>6077</v>
      </c>
      <c r="Z655" s="79" t="str">
        <f t="shared" si="21"/>
        <v>HIGHER</v>
      </c>
    </row>
    <row r="656" spans="1:26" ht="22.9" hidden="1" customHeight="1">
      <c r="A656" s="80" t="s">
        <v>24</v>
      </c>
      <c r="B656" s="80" t="s">
        <v>9</v>
      </c>
      <c r="C656" s="80" t="s">
        <v>10</v>
      </c>
      <c r="D656" s="29" t="s">
        <v>26</v>
      </c>
      <c r="E656" s="80">
        <v>2</v>
      </c>
      <c r="F656" s="80" t="s">
        <v>27</v>
      </c>
      <c r="G656" s="80" t="s">
        <v>28</v>
      </c>
      <c r="H656" s="80" t="s">
        <v>54</v>
      </c>
      <c r="I656" s="26">
        <v>43358</v>
      </c>
      <c r="J656" s="80">
        <v>15</v>
      </c>
      <c r="K656" s="80">
        <v>9</v>
      </c>
      <c r="L656" s="80">
        <v>2018</v>
      </c>
      <c r="M656" s="27">
        <f t="shared" si="20"/>
        <v>43358</v>
      </c>
      <c r="N656" s="80" t="s">
        <v>9430</v>
      </c>
      <c r="O656" s="80" t="s">
        <v>9429</v>
      </c>
      <c r="P656" s="80">
        <v>19</v>
      </c>
      <c r="Q656" s="80" t="s">
        <v>105</v>
      </c>
      <c r="R656" s="80" t="s">
        <v>99</v>
      </c>
      <c r="S656" s="80">
        <v>0</v>
      </c>
      <c r="T656" s="80" t="s">
        <v>100</v>
      </c>
      <c r="U656" s="80" t="s">
        <v>101</v>
      </c>
      <c r="V656" s="80" t="s">
        <v>111</v>
      </c>
      <c r="W656" s="80" t="s">
        <v>8848</v>
      </c>
      <c r="X656" s="80" t="s">
        <v>6077</v>
      </c>
      <c r="Z656" s="79" t="str">
        <f t="shared" si="21"/>
        <v>HIGHER</v>
      </c>
    </row>
    <row r="657" spans="1:26" ht="22.9" hidden="1" customHeight="1">
      <c r="A657" s="80" t="s">
        <v>24</v>
      </c>
      <c r="B657" s="80" t="s">
        <v>9</v>
      </c>
      <c r="C657" s="80" t="s">
        <v>10</v>
      </c>
      <c r="D657" s="29" t="s">
        <v>26</v>
      </c>
      <c r="E657" s="80">
        <v>2</v>
      </c>
      <c r="F657" s="80" t="s">
        <v>27</v>
      </c>
      <c r="G657" s="80" t="s">
        <v>28</v>
      </c>
      <c r="H657" s="80" t="s">
        <v>54</v>
      </c>
      <c r="I657" s="26">
        <v>43358</v>
      </c>
      <c r="J657" s="80">
        <v>15</v>
      </c>
      <c r="K657" s="80">
        <v>9</v>
      </c>
      <c r="L657" s="80">
        <v>2018</v>
      </c>
      <c r="M657" s="27">
        <f t="shared" si="20"/>
        <v>43358</v>
      </c>
      <c r="N657" s="80" t="s">
        <v>9428</v>
      </c>
      <c r="O657" s="80" t="s">
        <v>5738</v>
      </c>
      <c r="P657" s="80">
        <v>19</v>
      </c>
      <c r="Q657" s="80" t="s">
        <v>105</v>
      </c>
      <c r="R657" s="80" t="s">
        <v>99</v>
      </c>
      <c r="S657" s="80">
        <v>0</v>
      </c>
      <c r="T657" s="80" t="s">
        <v>100</v>
      </c>
      <c r="U657" s="80" t="s">
        <v>101</v>
      </c>
      <c r="V657" s="80" t="s">
        <v>111</v>
      </c>
      <c r="W657" s="80" t="s">
        <v>8848</v>
      </c>
      <c r="X657" s="80" t="s">
        <v>6077</v>
      </c>
      <c r="Z657" s="79" t="str">
        <f t="shared" si="21"/>
        <v>HIGHER</v>
      </c>
    </row>
    <row r="658" spans="1:26" ht="22.9" hidden="1" customHeight="1">
      <c r="A658" s="80" t="s">
        <v>24</v>
      </c>
      <c r="B658" s="80" t="s">
        <v>9</v>
      </c>
      <c r="C658" s="80" t="s">
        <v>10</v>
      </c>
      <c r="D658" s="29" t="s">
        <v>26</v>
      </c>
      <c r="E658" s="80">
        <v>2</v>
      </c>
      <c r="F658" s="80" t="s">
        <v>32</v>
      </c>
      <c r="G658" s="80" t="s">
        <v>33</v>
      </c>
      <c r="H658" s="80" t="s">
        <v>54</v>
      </c>
      <c r="I658" s="26">
        <v>43353</v>
      </c>
      <c r="J658" s="80">
        <v>10</v>
      </c>
      <c r="K658" s="80">
        <v>9</v>
      </c>
      <c r="L658" s="80">
        <v>2018</v>
      </c>
      <c r="M658" s="27">
        <f t="shared" si="20"/>
        <v>43353</v>
      </c>
      <c r="N658" s="80" t="s">
        <v>9427</v>
      </c>
      <c r="O658" s="80" t="s">
        <v>9426</v>
      </c>
      <c r="P658" s="80">
        <v>19</v>
      </c>
      <c r="Q658" s="80" t="s">
        <v>105</v>
      </c>
      <c r="R658" s="80" t="s">
        <v>99</v>
      </c>
      <c r="S658" s="80">
        <v>0</v>
      </c>
      <c r="T658" s="80" t="s">
        <v>100</v>
      </c>
      <c r="U658" s="80" t="s">
        <v>101</v>
      </c>
      <c r="V658" s="80" t="s">
        <v>102</v>
      </c>
      <c r="W658" s="80" t="s">
        <v>8848</v>
      </c>
      <c r="X658" s="80" t="s">
        <v>104</v>
      </c>
      <c r="Y658" s="80">
        <v>3</v>
      </c>
      <c r="Z658" s="79" t="str">
        <f t="shared" si="21"/>
        <v>SSS3</v>
      </c>
    </row>
    <row r="659" spans="1:26" ht="22.9" hidden="1" customHeight="1">
      <c r="A659" s="80" t="s">
        <v>24</v>
      </c>
      <c r="B659" s="80" t="s">
        <v>9</v>
      </c>
      <c r="C659" s="80" t="s">
        <v>10</v>
      </c>
      <c r="D659" s="29" t="s">
        <v>26</v>
      </c>
      <c r="E659" s="80">
        <v>2</v>
      </c>
      <c r="F659" s="80" t="s">
        <v>32</v>
      </c>
      <c r="G659" s="80" t="s">
        <v>33</v>
      </c>
      <c r="H659" s="80" t="s">
        <v>54</v>
      </c>
      <c r="I659" s="26">
        <v>43353</v>
      </c>
      <c r="J659" s="80">
        <v>10</v>
      </c>
      <c r="K659" s="80">
        <v>9</v>
      </c>
      <c r="L659" s="80">
        <v>2018</v>
      </c>
      <c r="M659" s="27">
        <f t="shared" si="20"/>
        <v>43353</v>
      </c>
      <c r="N659" s="80" t="s">
        <v>9425</v>
      </c>
      <c r="O659" s="80" t="s">
        <v>9424</v>
      </c>
      <c r="P659" s="80">
        <v>19</v>
      </c>
      <c r="Q659" s="81" t="s">
        <v>9423</v>
      </c>
      <c r="R659" s="80" t="s">
        <v>99</v>
      </c>
      <c r="S659" s="80">
        <v>0</v>
      </c>
      <c r="T659" s="80" t="s">
        <v>100</v>
      </c>
      <c r="U659" s="80" t="s">
        <v>101</v>
      </c>
      <c r="V659" s="80" t="s">
        <v>102</v>
      </c>
      <c r="W659" s="80" t="s">
        <v>8848</v>
      </c>
      <c r="X659" s="80" t="s">
        <v>104</v>
      </c>
      <c r="Y659" s="80">
        <v>3</v>
      </c>
      <c r="Z659" s="79" t="str">
        <f t="shared" si="21"/>
        <v>SSS3</v>
      </c>
    </row>
    <row r="660" spans="1:26" ht="22.9" hidden="1" customHeight="1">
      <c r="A660" s="80" t="s">
        <v>24</v>
      </c>
      <c r="B660" s="80" t="s">
        <v>9</v>
      </c>
      <c r="C660" s="80" t="s">
        <v>10</v>
      </c>
      <c r="D660" s="29" t="s">
        <v>26</v>
      </c>
      <c r="E660" s="80">
        <v>2</v>
      </c>
      <c r="F660" s="80" t="s">
        <v>32</v>
      </c>
      <c r="G660" s="80" t="s">
        <v>33</v>
      </c>
      <c r="H660" s="80" t="s">
        <v>54</v>
      </c>
      <c r="I660" s="26">
        <v>43354</v>
      </c>
      <c r="J660" s="80">
        <v>11</v>
      </c>
      <c r="K660" s="80">
        <v>9</v>
      </c>
      <c r="L660" s="80">
        <v>2018</v>
      </c>
      <c r="M660" s="27">
        <f t="shared" si="20"/>
        <v>43354</v>
      </c>
      <c r="N660" s="80" t="s">
        <v>9422</v>
      </c>
      <c r="O660" s="80" t="s">
        <v>9421</v>
      </c>
      <c r="P660" s="80">
        <v>19</v>
      </c>
      <c r="Q660" s="80" t="s">
        <v>105</v>
      </c>
      <c r="R660" s="80" t="s">
        <v>99</v>
      </c>
      <c r="S660" s="80">
        <v>0</v>
      </c>
      <c r="T660" s="80" t="s">
        <v>106</v>
      </c>
      <c r="U660" s="80" t="s">
        <v>101</v>
      </c>
      <c r="V660" s="80" t="s">
        <v>102</v>
      </c>
      <c r="W660" s="80" t="s">
        <v>8848</v>
      </c>
      <c r="X660" s="80" t="s">
        <v>104</v>
      </c>
      <c r="Y660" s="80">
        <v>3</v>
      </c>
      <c r="Z660" s="79" t="str">
        <f t="shared" si="21"/>
        <v>SSS3</v>
      </c>
    </row>
    <row r="661" spans="1:26" ht="22.9" hidden="1" customHeight="1">
      <c r="A661" s="80" t="s">
        <v>24</v>
      </c>
      <c r="B661" s="80" t="s">
        <v>9</v>
      </c>
      <c r="C661" s="80" t="s">
        <v>10</v>
      </c>
      <c r="D661" s="29" t="s">
        <v>26</v>
      </c>
      <c r="E661" s="80">
        <v>2</v>
      </c>
      <c r="F661" s="80" t="s">
        <v>32</v>
      </c>
      <c r="G661" s="80" t="s">
        <v>33</v>
      </c>
      <c r="H661" s="80" t="s">
        <v>54</v>
      </c>
      <c r="I661" s="26">
        <v>43354</v>
      </c>
      <c r="J661" s="80">
        <v>11</v>
      </c>
      <c r="K661" s="80">
        <v>9</v>
      </c>
      <c r="L661" s="80">
        <v>2018</v>
      </c>
      <c r="M661" s="27">
        <f t="shared" si="20"/>
        <v>43354</v>
      </c>
      <c r="N661" s="80" t="s">
        <v>9420</v>
      </c>
      <c r="O661" s="80" t="s">
        <v>9419</v>
      </c>
      <c r="P661" s="80">
        <v>19</v>
      </c>
      <c r="Q661" s="81" t="s">
        <v>9418</v>
      </c>
      <c r="R661" s="80" t="s">
        <v>99</v>
      </c>
      <c r="S661" s="80">
        <v>0</v>
      </c>
      <c r="T661" s="80" t="s">
        <v>113</v>
      </c>
      <c r="U661" s="80" t="s">
        <v>8996</v>
      </c>
      <c r="V661" s="80" t="s">
        <v>102</v>
      </c>
      <c r="W661" s="80" t="s">
        <v>103</v>
      </c>
      <c r="X661" s="80" t="s">
        <v>108</v>
      </c>
      <c r="Y661" s="80">
        <v>3</v>
      </c>
      <c r="Z661" s="79" t="str">
        <f t="shared" si="21"/>
        <v>JSS3</v>
      </c>
    </row>
    <row r="662" spans="1:26" ht="22.9" hidden="1" customHeight="1">
      <c r="A662" s="80" t="s">
        <v>24</v>
      </c>
      <c r="B662" s="80" t="s">
        <v>9</v>
      </c>
      <c r="C662" s="80" t="s">
        <v>10</v>
      </c>
      <c r="D662" s="29" t="s">
        <v>26</v>
      </c>
      <c r="E662" s="80">
        <v>2</v>
      </c>
      <c r="F662" s="80" t="s">
        <v>32</v>
      </c>
      <c r="G662" s="80" t="s">
        <v>33</v>
      </c>
      <c r="H662" s="80" t="s">
        <v>54</v>
      </c>
      <c r="I662" s="26">
        <v>43354</v>
      </c>
      <c r="J662" s="80">
        <v>11</v>
      </c>
      <c r="K662" s="80">
        <v>9</v>
      </c>
      <c r="L662" s="80">
        <v>2018</v>
      </c>
      <c r="M662" s="27">
        <f t="shared" si="20"/>
        <v>43354</v>
      </c>
      <c r="N662" s="80" t="s">
        <v>9417</v>
      </c>
      <c r="O662" s="80" t="s">
        <v>9416</v>
      </c>
      <c r="P662" s="80">
        <v>18</v>
      </c>
      <c r="Q662" s="80" t="s">
        <v>105</v>
      </c>
      <c r="R662" s="80" t="s">
        <v>99</v>
      </c>
      <c r="S662" s="80">
        <v>0</v>
      </c>
      <c r="T662" s="80" t="s">
        <v>106</v>
      </c>
      <c r="U662" s="80" t="s">
        <v>101</v>
      </c>
      <c r="V662" s="80" t="s">
        <v>102</v>
      </c>
      <c r="W662" s="80" t="s">
        <v>8848</v>
      </c>
      <c r="X662" s="80" t="s">
        <v>104</v>
      </c>
      <c r="Y662" s="80">
        <v>3</v>
      </c>
      <c r="Z662" s="79" t="str">
        <f t="shared" si="21"/>
        <v>SSS3</v>
      </c>
    </row>
    <row r="663" spans="1:26" ht="22.9" hidden="1" customHeight="1">
      <c r="A663" s="80" t="s">
        <v>24</v>
      </c>
      <c r="B663" s="80" t="s">
        <v>9</v>
      </c>
      <c r="C663" s="80" t="s">
        <v>10</v>
      </c>
      <c r="D663" s="29" t="s">
        <v>26</v>
      </c>
      <c r="E663" s="80">
        <v>2</v>
      </c>
      <c r="F663" s="80" t="s">
        <v>32</v>
      </c>
      <c r="G663" s="80" t="s">
        <v>33</v>
      </c>
      <c r="H663" s="80" t="s">
        <v>54</v>
      </c>
      <c r="I663" s="26">
        <v>43354</v>
      </c>
      <c r="J663" s="80">
        <v>11</v>
      </c>
      <c r="K663" s="80">
        <v>9</v>
      </c>
      <c r="L663" s="80">
        <v>2018</v>
      </c>
      <c r="M663" s="27">
        <f t="shared" si="20"/>
        <v>43354</v>
      </c>
      <c r="N663" s="80" t="s">
        <v>9415</v>
      </c>
      <c r="O663" s="80" t="s">
        <v>9414</v>
      </c>
      <c r="P663" s="80">
        <v>16</v>
      </c>
      <c r="Q663" s="80" t="s">
        <v>105</v>
      </c>
      <c r="R663" s="80" t="s">
        <v>99</v>
      </c>
      <c r="S663" s="80">
        <v>0</v>
      </c>
      <c r="T663" s="80" t="s">
        <v>100</v>
      </c>
      <c r="U663" s="80" t="s">
        <v>101</v>
      </c>
      <c r="V663" s="80" t="s">
        <v>102</v>
      </c>
      <c r="W663" s="80" t="s">
        <v>8848</v>
      </c>
      <c r="X663" s="80" t="s">
        <v>104</v>
      </c>
      <c r="Y663" s="80">
        <v>3</v>
      </c>
      <c r="Z663" s="79" t="str">
        <f t="shared" si="21"/>
        <v>SSS3</v>
      </c>
    </row>
    <row r="664" spans="1:26" ht="22.9" hidden="1" customHeight="1">
      <c r="A664" s="80" t="s">
        <v>24</v>
      </c>
      <c r="B664" s="80" t="s">
        <v>9</v>
      </c>
      <c r="C664" s="80" t="s">
        <v>10</v>
      </c>
      <c r="D664" s="29" t="s">
        <v>26</v>
      </c>
      <c r="E664" s="80">
        <v>2</v>
      </c>
      <c r="F664" s="80" t="s">
        <v>32</v>
      </c>
      <c r="G664" s="80" t="s">
        <v>33</v>
      </c>
      <c r="H664" s="80" t="s">
        <v>54</v>
      </c>
      <c r="I664" s="26">
        <v>43356</v>
      </c>
      <c r="J664" s="80">
        <v>13</v>
      </c>
      <c r="K664" s="80">
        <v>9</v>
      </c>
      <c r="L664" s="80">
        <v>2018</v>
      </c>
      <c r="M664" s="27">
        <f t="shared" si="20"/>
        <v>43356</v>
      </c>
      <c r="N664" s="80" t="s">
        <v>9413</v>
      </c>
      <c r="O664" s="80" t="s">
        <v>9412</v>
      </c>
      <c r="P664" s="80">
        <v>17</v>
      </c>
      <c r="Q664" s="81" t="s">
        <v>9411</v>
      </c>
      <c r="R664" s="80" t="s">
        <v>99</v>
      </c>
      <c r="S664" s="80">
        <v>0</v>
      </c>
      <c r="T664" s="80" t="s">
        <v>100</v>
      </c>
      <c r="U664" s="80" t="s">
        <v>101</v>
      </c>
      <c r="V664" s="80" t="s">
        <v>102</v>
      </c>
      <c r="W664" s="80" t="s">
        <v>8848</v>
      </c>
      <c r="X664" s="80" t="s">
        <v>108</v>
      </c>
      <c r="Y664" s="80">
        <v>3</v>
      </c>
      <c r="Z664" s="79" t="str">
        <f t="shared" si="21"/>
        <v>JSS3</v>
      </c>
    </row>
    <row r="665" spans="1:26" ht="22.9" hidden="1" customHeight="1">
      <c r="A665" s="80" t="s">
        <v>24</v>
      </c>
      <c r="B665" s="80" t="s">
        <v>9</v>
      </c>
      <c r="C665" s="80" t="s">
        <v>10</v>
      </c>
      <c r="D665" s="29" t="s">
        <v>26</v>
      </c>
      <c r="E665" s="80">
        <v>2</v>
      </c>
      <c r="F665" s="80" t="s">
        <v>32</v>
      </c>
      <c r="G665" s="80" t="s">
        <v>33</v>
      </c>
      <c r="H665" s="80" t="s">
        <v>54</v>
      </c>
      <c r="I665" s="26">
        <v>43356</v>
      </c>
      <c r="J665" s="80">
        <v>13</v>
      </c>
      <c r="K665" s="80">
        <v>9</v>
      </c>
      <c r="L665" s="80">
        <v>2018</v>
      </c>
      <c r="M665" s="27">
        <f t="shared" si="20"/>
        <v>43356</v>
      </c>
      <c r="N665" s="80" t="s">
        <v>9410</v>
      </c>
      <c r="O665" s="80" t="s">
        <v>9409</v>
      </c>
      <c r="P665" s="80">
        <v>19</v>
      </c>
      <c r="Q665" s="81" t="s">
        <v>9408</v>
      </c>
      <c r="R665" s="80" t="s">
        <v>99</v>
      </c>
      <c r="S665" s="80">
        <v>0</v>
      </c>
      <c r="T665" s="80" t="s">
        <v>100</v>
      </c>
      <c r="U665" s="80" t="s">
        <v>101</v>
      </c>
      <c r="V665" s="80" t="s">
        <v>102</v>
      </c>
      <c r="W665" s="80" t="s">
        <v>8848</v>
      </c>
      <c r="X665" s="80" t="s">
        <v>104</v>
      </c>
      <c r="Y665" s="80">
        <v>3</v>
      </c>
      <c r="Z665" s="79" t="str">
        <f t="shared" si="21"/>
        <v>SSS3</v>
      </c>
    </row>
    <row r="666" spans="1:26" ht="22.9" hidden="1" customHeight="1">
      <c r="A666" s="80" t="s">
        <v>24</v>
      </c>
      <c r="B666" s="80" t="s">
        <v>9</v>
      </c>
      <c r="C666" s="80" t="s">
        <v>10</v>
      </c>
      <c r="D666" s="29" t="s">
        <v>26</v>
      </c>
      <c r="E666" s="80">
        <v>2</v>
      </c>
      <c r="F666" s="80" t="s">
        <v>32</v>
      </c>
      <c r="G666" s="80" t="s">
        <v>33</v>
      </c>
      <c r="H666" s="80" t="s">
        <v>54</v>
      </c>
      <c r="I666" s="26">
        <v>43356</v>
      </c>
      <c r="J666" s="80">
        <v>13</v>
      </c>
      <c r="K666" s="80">
        <v>9</v>
      </c>
      <c r="L666" s="80">
        <v>2018</v>
      </c>
      <c r="M666" s="27">
        <f t="shared" si="20"/>
        <v>43356</v>
      </c>
      <c r="N666" s="80" t="s">
        <v>9407</v>
      </c>
      <c r="O666" s="80" t="s">
        <v>9406</v>
      </c>
      <c r="P666" s="80">
        <v>15</v>
      </c>
      <c r="Q666" s="80" t="s">
        <v>105</v>
      </c>
      <c r="R666" s="80" t="s">
        <v>99</v>
      </c>
      <c r="S666" s="80">
        <v>0</v>
      </c>
      <c r="T666" s="80" t="s">
        <v>100</v>
      </c>
      <c r="U666" s="80" t="s">
        <v>101</v>
      </c>
      <c r="V666" s="80" t="s">
        <v>102</v>
      </c>
      <c r="W666" s="80" t="s">
        <v>8848</v>
      </c>
      <c r="X666" s="80" t="s">
        <v>108</v>
      </c>
      <c r="Y666" s="80">
        <v>2</v>
      </c>
      <c r="Z666" s="79" t="str">
        <f t="shared" si="21"/>
        <v>JSS2</v>
      </c>
    </row>
    <row r="667" spans="1:26" ht="22.9" hidden="1" customHeight="1">
      <c r="A667" s="80" t="s">
        <v>24</v>
      </c>
      <c r="B667" s="80" t="s">
        <v>9</v>
      </c>
      <c r="C667" s="80" t="s">
        <v>10</v>
      </c>
      <c r="D667" s="29" t="s">
        <v>26</v>
      </c>
      <c r="E667" s="80">
        <v>2</v>
      </c>
      <c r="F667" s="80" t="s">
        <v>32</v>
      </c>
      <c r="G667" s="80" t="s">
        <v>33</v>
      </c>
      <c r="H667" s="80" t="s">
        <v>54</v>
      </c>
      <c r="I667" s="26">
        <v>43356</v>
      </c>
      <c r="J667" s="80">
        <v>13</v>
      </c>
      <c r="K667" s="80">
        <v>9</v>
      </c>
      <c r="L667" s="80">
        <v>2018</v>
      </c>
      <c r="M667" s="27">
        <f t="shared" si="20"/>
        <v>43356</v>
      </c>
      <c r="N667" s="80" t="s">
        <v>9405</v>
      </c>
      <c r="O667" s="80" t="s">
        <v>9404</v>
      </c>
      <c r="P667" s="80">
        <v>15</v>
      </c>
      <c r="Q667" s="80" t="s">
        <v>105</v>
      </c>
      <c r="R667" s="80" t="s">
        <v>99</v>
      </c>
      <c r="S667" s="80">
        <v>0</v>
      </c>
      <c r="T667" s="80" t="s">
        <v>100</v>
      </c>
      <c r="U667" s="80" t="s">
        <v>101</v>
      </c>
      <c r="V667" s="80" t="s">
        <v>102</v>
      </c>
      <c r="W667" s="80" t="s">
        <v>8848</v>
      </c>
      <c r="X667" s="80" t="s">
        <v>131</v>
      </c>
      <c r="Y667" s="80">
        <v>6</v>
      </c>
      <c r="Z667" s="79" t="str">
        <f t="shared" si="21"/>
        <v>Primary6</v>
      </c>
    </row>
    <row r="668" spans="1:26" ht="22.9" hidden="1" customHeight="1">
      <c r="A668" s="80" t="s">
        <v>24</v>
      </c>
      <c r="B668" s="80" t="s">
        <v>9</v>
      </c>
      <c r="C668" s="80" t="s">
        <v>10</v>
      </c>
      <c r="D668" s="29" t="s">
        <v>26</v>
      </c>
      <c r="E668" s="80">
        <v>2</v>
      </c>
      <c r="F668" s="80" t="s">
        <v>32</v>
      </c>
      <c r="G668" s="80" t="s">
        <v>33</v>
      </c>
      <c r="H668" s="80" t="s">
        <v>54</v>
      </c>
      <c r="I668" s="26">
        <v>43358</v>
      </c>
      <c r="J668" s="80">
        <v>15</v>
      </c>
      <c r="K668" s="80">
        <v>9</v>
      </c>
      <c r="L668" s="80">
        <v>2018</v>
      </c>
      <c r="M668" s="27">
        <f t="shared" si="20"/>
        <v>43358</v>
      </c>
      <c r="N668" s="80" t="s">
        <v>9403</v>
      </c>
      <c r="O668" s="80" t="s">
        <v>9402</v>
      </c>
      <c r="P668" s="80">
        <v>18</v>
      </c>
      <c r="Q668" s="81" t="s">
        <v>9401</v>
      </c>
      <c r="R668" s="80" t="s">
        <v>99</v>
      </c>
      <c r="S668" s="80">
        <v>0</v>
      </c>
      <c r="T668" s="80" t="s">
        <v>100</v>
      </c>
      <c r="U668" s="80" t="s">
        <v>101</v>
      </c>
      <c r="V668" s="80" t="s">
        <v>111</v>
      </c>
      <c r="W668" s="80" t="s">
        <v>8848</v>
      </c>
      <c r="X668" s="80" t="s">
        <v>104</v>
      </c>
      <c r="Y668" s="80">
        <v>3</v>
      </c>
      <c r="Z668" s="79" t="str">
        <f t="shared" si="21"/>
        <v>SSS3</v>
      </c>
    </row>
    <row r="669" spans="1:26" ht="22.9" hidden="1" customHeight="1">
      <c r="A669" s="80" t="s">
        <v>24</v>
      </c>
      <c r="B669" s="80" t="s">
        <v>9</v>
      </c>
      <c r="C669" s="80" t="s">
        <v>10</v>
      </c>
      <c r="D669" s="29" t="s">
        <v>26</v>
      </c>
      <c r="E669" s="80">
        <v>2</v>
      </c>
      <c r="F669" s="80" t="s">
        <v>32</v>
      </c>
      <c r="G669" s="80" t="s">
        <v>33</v>
      </c>
      <c r="H669" s="80" t="s">
        <v>54</v>
      </c>
      <c r="I669" s="26">
        <v>43358</v>
      </c>
      <c r="J669" s="80">
        <v>15</v>
      </c>
      <c r="K669" s="80">
        <v>9</v>
      </c>
      <c r="L669" s="80">
        <v>2018</v>
      </c>
      <c r="M669" s="27">
        <f t="shared" si="20"/>
        <v>43358</v>
      </c>
      <c r="N669" s="80" t="s">
        <v>9400</v>
      </c>
      <c r="O669" s="80" t="s">
        <v>9399</v>
      </c>
      <c r="P669" s="80">
        <v>18</v>
      </c>
      <c r="Q669" s="80" t="s">
        <v>105</v>
      </c>
      <c r="R669" s="80" t="s">
        <v>99</v>
      </c>
      <c r="S669" s="80">
        <v>0</v>
      </c>
      <c r="T669" s="80" t="s">
        <v>113</v>
      </c>
      <c r="U669" s="80" t="s">
        <v>8996</v>
      </c>
      <c r="V669" s="80" t="s">
        <v>111</v>
      </c>
      <c r="W669" s="80" t="s">
        <v>103</v>
      </c>
      <c r="X669" s="80" t="s">
        <v>108</v>
      </c>
      <c r="Y669" s="80">
        <v>3</v>
      </c>
      <c r="Z669" s="79" t="str">
        <f t="shared" si="21"/>
        <v>JSS3</v>
      </c>
    </row>
    <row r="670" spans="1:26" ht="22.9" hidden="1" customHeight="1">
      <c r="A670" s="80" t="s">
        <v>24</v>
      </c>
      <c r="B670" s="80" t="s">
        <v>9</v>
      </c>
      <c r="C670" s="80" t="s">
        <v>10</v>
      </c>
      <c r="D670" s="29" t="s">
        <v>26</v>
      </c>
      <c r="E670" s="80">
        <v>2</v>
      </c>
      <c r="F670" s="80" t="s">
        <v>32</v>
      </c>
      <c r="G670" s="80" t="s">
        <v>33</v>
      </c>
      <c r="H670" s="80" t="s">
        <v>54</v>
      </c>
      <c r="I670" s="26">
        <v>43358</v>
      </c>
      <c r="J670" s="80">
        <v>15</v>
      </c>
      <c r="K670" s="80">
        <v>9</v>
      </c>
      <c r="L670" s="80">
        <v>2018</v>
      </c>
      <c r="M670" s="27">
        <f t="shared" si="20"/>
        <v>43358</v>
      </c>
      <c r="N670" s="80" t="s">
        <v>9398</v>
      </c>
      <c r="O670" s="80" t="s">
        <v>9397</v>
      </c>
      <c r="P670" s="80">
        <v>17</v>
      </c>
      <c r="Q670" s="81" t="s">
        <v>9396</v>
      </c>
      <c r="R670" s="80" t="s">
        <v>99</v>
      </c>
      <c r="S670" s="80">
        <v>0</v>
      </c>
      <c r="T670" s="80" t="s">
        <v>100</v>
      </c>
      <c r="U670" s="80" t="s">
        <v>101</v>
      </c>
      <c r="V670" s="80" t="s">
        <v>111</v>
      </c>
      <c r="W670" s="80" t="s">
        <v>8848</v>
      </c>
      <c r="X670" s="80" t="s">
        <v>104</v>
      </c>
      <c r="Y670" s="80">
        <v>3</v>
      </c>
      <c r="Z670" s="79" t="str">
        <f t="shared" si="21"/>
        <v>SSS3</v>
      </c>
    </row>
    <row r="671" spans="1:26" ht="22.9" hidden="1" customHeight="1">
      <c r="A671" s="80" t="s">
        <v>24</v>
      </c>
      <c r="B671" s="80" t="s">
        <v>9</v>
      </c>
      <c r="C671" s="80" t="s">
        <v>10</v>
      </c>
      <c r="D671" s="29" t="s">
        <v>26</v>
      </c>
      <c r="E671" s="80">
        <v>2</v>
      </c>
      <c r="F671" s="80" t="s">
        <v>32</v>
      </c>
      <c r="G671" s="80" t="s">
        <v>33</v>
      </c>
      <c r="H671" s="80" t="s">
        <v>54</v>
      </c>
      <c r="I671" s="26">
        <v>43358</v>
      </c>
      <c r="J671" s="80">
        <v>15</v>
      </c>
      <c r="K671" s="80">
        <v>9</v>
      </c>
      <c r="L671" s="80">
        <v>2018</v>
      </c>
      <c r="M671" s="27">
        <f t="shared" si="20"/>
        <v>43358</v>
      </c>
      <c r="N671" s="80" t="s">
        <v>9395</v>
      </c>
      <c r="O671" s="80" t="s">
        <v>9394</v>
      </c>
      <c r="P671" s="80">
        <v>19</v>
      </c>
      <c r="Q671" s="80" t="s">
        <v>105</v>
      </c>
      <c r="R671" s="80" t="s">
        <v>121</v>
      </c>
      <c r="S671" s="80">
        <v>0</v>
      </c>
      <c r="T671" s="80" t="s">
        <v>113</v>
      </c>
      <c r="U671" s="80" t="s">
        <v>8996</v>
      </c>
      <c r="V671" s="80" t="s">
        <v>111</v>
      </c>
      <c r="W671" s="80" t="s">
        <v>103</v>
      </c>
      <c r="X671" s="80" t="s">
        <v>6077</v>
      </c>
      <c r="Z671" s="79" t="str">
        <f t="shared" si="21"/>
        <v>HIGHER</v>
      </c>
    </row>
    <row r="672" spans="1:26" ht="22.9" hidden="1" customHeight="1">
      <c r="A672" s="80" t="s">
        <v>24</v>
      </c>
      <c r="B672" s="80" t="s">
        <v>9</v>
      </c>
      <c r="C672" s="80" t="s">
        <v>10</v>
      </c>
      <c r="D672" s="29" t="s">
        <v>26</v>
      </c>
      <c r="E672" s="80">
        <v>2</v>
      </c>
      <c r="F672" s="80" t="s">
        <v>32</v>
      </c>
      <c r="G672" s="80" t="s">
        <v>33</v>
      </c>
      <c r="H672" s="80" t="s">
        <v>54</v>
      </c>
      <c r="I672" s="26">
        <v>43358</v>
      </c>
      <c r="J672" s="80">
        <v>15</v>
      </c>
      <c r="K672" s="80">
        <v>9</v>
      </c>
      <c r="L672" s="80">
        <v>2018</v>
      </c>
      <c r="M672" s="27">
        <f t="shared" si="20"/>
        <v>43358</v>
      </c>
      <c r="N672" s="80" t="s">
        <v>9393</v>
      </c>
      <c r="O672" s="80" t="s">
        <v>9392</v>
      </c>
      <c r="P672" s="80">
        <v>19</v>
      </c>
      <c r="Q672" s="80" t="s">
        <v>105</v>
      </c>
      <c r="R672" s="80" t="s">
        <v>99</v>
      </c>
      <c r="S672" s="80">
        <v>0</v>
      </c>
      <c r="T672" s="80" t="s">
        <v>113</v>
      </c>
      <c r="U672" s="80" t="s">
        <v>101</v>
      </c>
      <c r="V672" s="80" t="s">
        <v>111</v>
      </c>
      <c r="W672" s="80" t="s">
        <v>8848</v>
      </c>
      <c r="X672" s="80" t="s">
        <v>104</v>
      </c>
      <c r="Y672" s="80">
        <v>3</v>
      </c>
      <c r="Z672" s="79" t="str">
        <f t="shared" si="21"/>
        <v>SSS3</v>
      </c>
    </row>
    <row r="673" spans="1:26" ht="22.9" hidden="1" customHeight="1">
      <c r="A673" s="80" t="s">
        <v>35</v>
      </c>
      <c r="B673" s="80" t="s">
        <v>9</v>
      </c>
      <c r="C673" s="80" t="s">
        <v>10</v>
      </c>
      <c r="D673" s="29" t="s">
        <v>26</v>
      </c>
      <c r="E673" s="80">
        <v>2</v>
      </c>
      <c r="F673" s="80" t="s">
        <v>27</v>
      </c>
      <c r="G673" s="80" t="s">
        <v>28</v>
      </c>
      <c r="H673" s="80" t="s">
        <v>54</v>
      </c>
      <c r="I673" s="26">
        <v>43360</v>
      </c>
      <c r="J673" s="80">
        <v>17</v>
      </c>
      <c r="K673" s="80">
        <v>9</v>
      </c>
      <c r="L673" s="80">
        <v>2018</v>
      </c>
      <c r="M673" s="27">
        <f t="shared" si="20"/>
        <v>43360</v>
      </c>
      <c r="N673" s="80" t="s">
        <v>9391</v>
      </c>
      <c r="O673" s="80" t="s">
        <v>9390</v>
      </c>
      <c r="P673" s="80">
        <v>17</v>
      </c>
      <c r="Q673" s="80" t="s">
        <v>105</v>
      </c>
      <c r="R673" s="80" t="s">
        <v>99</v>
      </c>
      <c r="S673" s="80">
        <v>0</v>
      </c>
      <c r="T673" s="80" t="s">
        <v>113</v>
      </c>
      <c r="U673" s="80" t="s">
        <v>8996</v>
      </c>
      <c r="V673" s="80" t="s">
        <v>102</v>
      </c>
      <c r="W673" s="80" t="s">
        <v>103</v>
      </c>
      <c r="X673" s="80" t="s">
        <v>6077</v>
      </c>
      <c r="Z673" s="79" t="str">
        <f t="shared" si="21"/>
        <v>HIGHER</v>
      </c>
    </row>
    <row r="674" spans="1:26" ht="22.9" hidden="1" customHeight="1">
      <c r="A674" s="80" t="s">
        <v>35</v>
      </c>
      <c r="B674" s="80" t="s">
        <v>9</v>
      </c>
      <c r="C674" s="80" t="s">
        <v>10</v>
      </c>
      <c r="D674" s="29" t="s">
        <v>26</v>
      </c>
      <c r="E674" s="80">
        <v>2</v>
      </c>
      <c r="F674" s="80" t="s">
        <v>27</v>
      </c>
      <c r="G674" s="80" t="s">
        <v>28</v>
      </c>
      <c r="H674" s="80" t="s">
        <v>54</v>
      </c>
      <c r="I674" s="26">
        <v>43360</v>
      </c>
      <c r="J674" s="80">
        <v>17</v>
      </c>
      <c r="K674" s="80">
        <v>9</v>
      </c>
      <c r="L674" s="80">
        <v>2018</v>
      </c>
      <c r="M674" s="27">
        <f t="shared" si="20"/>
        <v>43360</v>
      </c>
      <c r="N674" s="80" t="s">
        <v>9389</v>
      </c>
      <c r="O674" s="80" t="s">
        <v>9388</v>
      </c>
      <c r="P674" s="80">
        <v>19</v>
      </c>
      <c r="Q674" s="80" t="s">
        <v>105</v>
      </c>
      <c r="R674" s="80" t="s">
        <v>99</v>
      </c>
      <c r="S674" s="80">
        <v>0</v>
      </c>
      <c r="T674" s="80" t="s">
        <v>106</v>
      </c>
      <c r="U674" s="80" t="s">
        <v>101</v>
      </c>
      <c r="V674" s="80" t="s">
        <v>102</v>
      </c>
      <c r="W674" s="80" t="s">
        <v>103</v>
      </c>
      <c r="X674" s="80" t="s">
        <v>6077</v>
      </c>
      <c r="Z674" s="79" t="str">
        <f t="shared" si="21"/>
        <v>HIGHER</v>
      </c>
    </row>
    <row r="675" spans="1:26" ht="22.9" hidden="1" customHeight="1">
      <c r="A675" s="80" t="s">
        <v>35</v>
      </c>
      <c r="B675" s="80" t="s">
        <v>9</v>
      </c>
      <c r="C675" s="80" t="s">
        <v>10</v>
      </c>
      <c r="D675" s="29" t="s">
        <v>26</v>
      </c>
      <c r="E675" s="80">
        <v>2</v>
      </c>
      <c r="F675" s="80" t="s">
        <v>27</v>
      </c>
      <c r="G675" s="80" t="s">
        <v>28</v>
      </c>
      <c r="H675" s="80" t="s">
        <v>54</v>
      </c>
      <c r="I675" s="26">
        <v>43360</v>
      </c>
      <c r="J675" s="80">
        <v>17</v>
      </c>
      <c r="K675" s="80">
        <v>9</v>
      </c>
      <c r="L675" s="80">
        <v>2018</v>
      </c>
      <c r="M675" s="27">
        <f t="shared" si="20"/>
        <v>43360</v>
      </c>
      <c r="N675" s="80" t="s">
        <v>9387</v>
      </c>
      <c r="O675" s="80" t="s">
        <v>9386</v>
      </c>
      <c r="P675" s="80">
        <v>19</v>
      </c>
      <c r="Q675" s="80" t="s">
        <v>105</v>
      </c>
      <c r="R675" s="80" t="s">
        <v>99</v>
      </c>
      <c r="S675" s="80">
        <v>0</v>
      </c>
      <c r="T675" s="80" t="s">
        <v>106</v>
      </c>
      <c r="U675" s="80" t="s">
        <v>101</v>
      </c>
      <c r="V675" s="80" t="s">
        <v>102</v>
      </c>
      <c r="W675" s="80" t="s">
        <v>103</v>
      </c>
      <c r="X675" s="80" t="s">
        <v>6077</v>
      </c>
      <c r="Z675" s="79" t="str">
        <f t="shared" si="21"/>
        <v>HIGHER</v>
      </c>
    </row>
    <row r="676" spans="1:26" ht="22.9" hidden="1" customHeight="1">
      <c r="A676" s="80" t="s">
        <v>35</v>
      </c>
      <c r="B676" s="80" t="s">
        <v>9</v>
      </c>
      <c r="C676" s="80" t="s">
        <v>10</v>
      </c>
      <c r="D676" s="29" t="s">
        <v>26</v>
      </c>
      <c r="E676" s="80">
        <v>2</v>
      </c>
      <c r="F676" s="80" t="s">
        <v>27</v>
      </c>
      <c r="G676" s="80" t="s">
        <v>28</v>
      </c>
      <c r="H676" s="80" t="s">
        <v>54</v>
      </c>
      <c r="I676" s="26">
        <v>43360</v>
      </c>
      <c r="J676" s="80">
        <v>17</v>
      </c>
      <c r="K676" s="80">
        <v>9</v>
      </c>
      <c r="L676" s="80">
        <v>2018</v>
      </c>
      <c r="M676" s="27">
        <f t="shared" si="20"/>
        <v>43360</v>
      </c>
      <c r="N676" s="80" t="s">
        <v>9385</v>
      </c>
      <c r="O676" s="80" t="s">
        <v>9384</v>
      </c>
      <c r="P676" s="80">
        <v>19</v>
      </c>
      <c r="Q676" s="81" t="s">
        <v>9383</v>
      </c>
      <c r="R676" s="80" t="s">
        <v>99</v>
      </c>
      <c r="S676" s="80">
        <v>0</v>
      </c>
      <c r="T676" s="80" t="s">
        <v>106</v>
      </c>
      <c r="U676" s="80" t="s">
        <v>101</v>
      </c>
      <c r="V676" s="80" t="s">
        <v>102</v>
      </c>
      <c r="W676" s="80" t="s">
        <v>8848</v>
      </c>
      <c r="X676" s="80" t="s">
        <v>6077</v>
      </c>
      <c r="Z676" s="79" t="str">
        <f t="shared" si="21"/>
        <v>HIGHER</v>
      </c>
    </row>
    <row r="677" spans="1:26" ht="22.9" hidden="1" customHeight="1">
      <c r="A677" s="80" t="s">
        <v>35</v>
      </c>
      <c r="B677" s="80" t="s">
        <v>9</v>
      </c>
      <c r="C677" s="80" t="s">
        <v>10</v>
      </c>
      <c r="D677" s="29" t="s">
        <v>26</v>
      </c>
      <c r="E677" s="80">
        <v>2</v>
      </c>
      <c r="F677" s="80" t="s">
        <v>27</v>
      </c>
      <c r="G677" s="80" t="s">
        <v>28</v>
      </c>
      <c r="H677" s="80" t="s">
        <v>54</v>
      </c>
      <c r="I677" s="26">
        <v>43360</v>
      </c>
      <c r="J677" s="80">
        <v>17</v>
      </c>
      <c r="K677" s="80">
        <v>9</v>
      </c>
      <c r="L677" s="80">
        <v>2018</v>
      </c>
      <c r="M677" s="27">
        <f t="shared" si="20"/>
        <v>43360</v>
      </c>
      <c r="N677" s="80" t="s">
        <v>9382</v>
      </c>
      <c r="O677" s="80" t="s">
        <v>9381</v>
      </c>
      <c r="P677" s="80">
        <v>18</v>
      </c>
      <c r="Q677" s="80" t="s">
        <v>105</v>
      </c>
      <c r="R677" s="80" t="s">
        <v>99</v>
      </c>
      <c r="S677" s="80">
        <v>0</v>
      </c>
      <c r="T677" s="80" t="s">
        <v>100</v>
      </c>
      <c r="U677" s="80" t="s">
        <v>101</v>
      </c>
      <c r="V677" s="80" t="s">
        <v>102</v>
      </c>
      <c r="W677" s="80" t="s">
        <v>8848</v>
      </c>
      <c r="X677" s="80" t="s">
        <v>104</v>
      </c>
      <c r="Y677" s="80">
        <v>3</v>
      </c>
      <c r="Z677" s="79" t="str">
        <f t="shared" si="21"/>
        <v>SSS3</v>
      </c>
    </row>
    <row r="678" spans="1:26" ht="22.9" hidden="1" customHeight="1">
      <c r="A678" s="80" t="s">
        <v>35</v>
      </c>
      <c r="B678" s="80" t="s">
        <v>9</v>
      </c>
      <c r="C678" s="80" t="s">
        <v>10</v>
      </c>
      <c r="D678" s="29" t="s">
        <v>26</v>
      </c>
      <c r="E678" s="80">
        <v>2</v>
      </c>
      <c r="F678" s="80" t="s">
        <v>27</v>
      </c>
      <c r="G678" s="80" t="s">
        <v>28</v>
      </c>
      <c r="H678" s="80" t="s">
        <v>54</v>
      </c>
      <c r="I678" s="26">
        <v>43361</v>
      </c>
      <c r="J678" s="80">
        <v>18</v>
      </c>
      <c r="K678" s="80">
        <v>9</v>
      </c>
      <c r="L678" s="80">
        <v>2018</v>
      </c>
      <c r="M678" s="27">
        <f t="shared" si="20"/>
        <v>43361</v>
      </c>
      <c r="N678" s="80" t="s">
        <v>9380</v>
      </c>
      <c r="O678" s="80" t="s">
        <v>9379</v>
      </c>
      <c r="P678" s="80">
        <v>16</v>
      </c>
      <c r="Q678" s="80" t="s">
        <v>105</v>
      </c>
      <c r="R678" s="80" t="s">
        <v>99</v>
      </c>
      <c r="S678" s="80">
        <v>0</v>
      </c>
      <c r="T678" s="80" t="s">
        <v>100</v>
      </c>
      <c r="U678" s="80" t="s">
        <v>101</v>
      </c>
      <c r="V678" s="80" t="s">
        <v>102</v>
      </c>
      <c r="W678" s="80" t="s">
        <v>8848</v>
      </c>
      <c r="X678" s="80" t="s">
        <v>104</v>
      </c>
      <c r="Y678" s="80">
        <v>2</v>
      </c>
      <c r="Z678" s="79" t="str">
        <f t="shared" si="21"/>
        <v>SSS2</v>
      </c>
    </row>
    <row r="679" spans="1:26" ht="22.9" hidden="1" customHeight="1">
      <c r="A679" s="80" t="s">
        <v>35</v>
      </c>
      <c r="B679" s="80" t="s">
        <v>9</v>
      </c>
      <c r="C679" s="80" t="s">
        <v>10</v>
      </c>
      <c r="D679" s="29" t="s">
        <v>26</v>
      </c>
      <c r="E679" s="80">
        <v>2</v>
      </c>
      <c r="F679" s="80" t="s">
        <v>27</v>
      </c>
      <c r="G679" s="80" t="s">
        <v>28</v>
      </c>
      <c r="H679" s="80" t="s">
        <v>54</v>
      </c>
      <c r="I679" s="26">
        <v>43361</v>
      </c>
      <c r="J679" s="80">
        <v>18</v>
      </c>
      <c r="K679" s="80">
        <v>9</v>
      </c>
      <c r="L679" s="80">
        <v>2018</v>
      </c>
      <c r="M679" s="27">
        <f t="shared" si="20"/>
        <v>43361</v>
      </c>
      <c r="N679" s="80" t="s">
        <v>9378</v>
      </c>
      <c r="O679" s="80" t="s">
        <v>9377</v>
      </c>
      <c r="P679" s="80">
        <v>19</v>
      </c>
      <c r="Q679" s="80" t="s">
        <v>105</v>
      </c>
      <c r="R679" s="80" t="s">
        <v>99</v>
      </c>
      <c r="S679" s="80">
        <v>0</v>
      </c>
      <c r="T679" s="80" t="s">
        <v>113</v>
      </c>
      <c r="U679" s="80" t="s">
        <v>8996</v>
      </c>
      <c r="V679" s="80" t="s">
        <v>102</v>
      </c>
      <c r="W679" s="80" t="s">
        <v>103</v>
      </c>
      <c r="X679" s="80" t="s">
        <v>6077</v>
      </c>
      <c r="Z679" s="79" t="str">
        <f t="shared" si="21"/>
        <v>HIGHER</v>
      </c>
    </row>
    <row r="680" spans="1:26" ht="22.9" hidden="1" customHeight="1">
      <c r="A680" s="80" t="s">
        <v>35</v>
      </c>
      <c r="B680" s="80" t="s">
        <v>9</v>
      </c>
      <c r="C680" s="80" t="s">
        <v>10</v>
      </c>
      <c r="D680" s="29" t="s">
        <v>26</v>
      </c>
      <c r="E680" s="80">
        <v>2</v>
      </c>
      <c r="F680" s="80" t="s">
        <v>27</v>
      </c>
      <c r="G680" s="80" t="s">
        <v>28</v>
      </c>
      <c r="H680" s="80" t="s">
        <v>54</v>
      </c>
      <c r="I680" s="26">
        <v>43361</v>
      </c>
      <c r="J680" s="80">
        <v>18</v>
      </c>
      <c r="K680" s="80">
        <v>9</v>
      </c>
      <c r="L680" s="80">
        <v>2018</v>
      </c>
      <c r="M680" s="27">
        <f t="shared" si="20"/>
        <v>43361</v>
      </c>
      <c r="N680" s="80" t="s">
        <v>9376</v>
      </c>
      <c r="O680" s="80" t="s">
        <v>9375</v>
      </c>
      <c r="P680" s="80">
        <v>18</v>
      </c>
      <c r="Q680" s="80" t="s">
        <v>105</v>
      </c>
      <c r="R680" s="80" t="s">
        <v>99</v>
      </c>
      <c r="S680" s="80">
        <v>0</v>
      </c>
      <c r="T680" s="80" t="s">
        <v>100</v>
      </c>
      <c r="U680" s="80" t="s">
        <v>101</v>
      </c>
      <c r="V680" s="80" t="s">
        <v>102</v>
      </c>
      <c r="W680" s="80" t="s">
        <v>8848</v>
      </c>
      <c r="X680" s="80" t="s">
        <v>6077</v>
      </c>
      <c r="Z680" s="79" t="str">
        <f t="shared" si="21"/>
        <v>HIGHER</v>
      </c>
    </row>
    <row r="681" spans="1:26" ht="22.9" hidden="1" customHeight="1">
      <c r="A681" s="80" t="s">
        <v>35</v>
      </c>
      <c r="B681" s="80" t="s">
        <v>9</v>
      </c>
      <c r="C681" s="80" t="s">
        <v>10</v>
      </c>
      <c r="D681" s="29" t="s">
        <v>26</v>
      </c>
      <c r="E681" s="80">
        <v>2</v>
      </c>
      <c r="F681" s="80" t="s">
        <v>27</v>
      </c>
      <c r="G681" s="80" t="s">
        <v>28</v>
      </c>
      <c r="H681" s="80" t="s">
        <v>54</v>
      </c>
      <c r="I681" s="26">
        <v>43361</v>
      </c>
      <c r="J681" s="80">
        <v>18</v>
      </c>
      <c r="K681" s="80">
        <v>9</v>
      </c>
      <c r="L681" s="80">
        <v>2018</v>
      </c>
      <c r="M681" s="27">
        <f t="shared" si="20"/>
        <v>43361</v>
      </c>
      <c r="N681" s="80" t="s">
        <v>9374</v>
      </c>
      <c r="O681" s="80" t="s">
        <v>9373</v>
      </c>
      <c r="P681" s="80">
        <v>18</v>
      </c>
      <c r="Q681" s="80" t="s">
        <v>105</v>
      </c>
      <c r="R681" s="80" t="s">
        <v>99</v>
      </c>
      <c r="S681" s="80">
        <v>0</v>
      </c>
      <c r="T681" s="80" t="s">
        <v>100</v>
      </c>
      <c r="U681" s="80" t="s">
        <v>101</v>
      </c>
      <c r="V681" s="80" t="s">
        <v>102</v>
      </c>
      <c r="W681" s="80" t="s">
        <v>8848</v>
      </c>
      <c r="X681" s="80" t="s">
        <v>104</v>
      </c>
      <c r="Y681" s="80">
        <v>2</v>
      </c>
      <c r="Z681" s="79" t="str">
        <f t="shared" si="21"/>
        <v>SSS2</v>
      </c>
    </row>
    <row r="682" spans="1:26" ht="22.9" hidden="1" customHeight="1">
      <c r="A682" s="80" t="s">
        <v>35</v>
      </c>
      <c r="B682" s="80" t="s">
        <v>9</v>
      </c>
      <c r="C682" s="80" t="s">
        <v>10</v>
      </c>
      <c r="D682" s="29" t="s">
        <v>26</v>
      </c>
      <c r="E682" s="80">
        <v>2</v>
      </c>
      <c r="F682" s="80" t="s">
        <v>27</v>
      </c>
      <c r="G682" s="80" t="s">
        <v>28</v>
      </c>
      <c r="H682" s="80" t="s">
        <v>54</v>
      </c>
      <c r="I682" s="26">
        <v>43362</v>
      </c>
      <c r="J682" s="80">
        <v>19</v>
      </c>
      <c r="K682" s="80">
        <v>9</v>
      </c>
      <c r="L682" s="80">
        <v>2018</v>
      </c>
      <c r="M682" s="27">
        <f t="shared" si="20"/>
        <v>43362</v>
      </c>
      <c r="N682" s="80" t="s">
        <v>9372</v>
      </c>
      <c r="O682" s="80" t="s">
        <v>9371</v>
      </c>
      <c r="P682" s="80">
        <v>17</v>
      </c>
      <c r="Q682" s="81" t="s">
        <v>9370</v>
      </c>
      <c r="R682" s="80" t="s">
        <v>99</v>
      </c>
      <c r="S682" s="80">
        <v>0</v>
      </c>
      <c r="T682" s="80" t="s">
        <v>100</v>
      </c>
      <c r="U682" s="80" t="s">
        <v>101</v>
      </c>
      <c r="V682" s="80" t="s">
        <v>102</v>
      </c>
      <c r="W682" s="80" t="s">
        <v>8848</v>
      </c>
      <c r="X682" s="80" t="s">
        <v>6077</v>
      </c>
      <c r="Z682" s="79" t="str">
        <f t="shared" si="21"/>
        <v>HIGHER</v>
      </c>
    </row>
    <row r="683" spans="1:26" ht="22.9" hidden="1" customHeight="1">
      <c r="A683" s="80" t="s">
        <v>35</v>
      </c>
      <c r="B683" s="80" t="s">
        <v>9</v>
      </c>
      <c r="C683" s="80" t="s">
        <v>10</v>
      </c>
      <c r="D683" s="29" t="s">
        <v>26</v>
      </c>
      <c r="E683" s="80">
        <v>2</v>
      </c>
      <c r="F683" s="80" t="s">
        <v>27</v>
      </c>
      <c r="G683" s="80" t="s">
        <v>28</v>
      </c>
      <c r="H683" s="80" t="s">
        <v>54</v>
      </c>
      <c r="I683" s="26">
        <v>43362</v>
      </c>
      <c r="J683" s="80">
        <v>19</v>
      </c>
      <c r="K683" s="80">
        <v>9</v>
      </c>
      <c r="L683" s="80">
        <v>2018</v>
      </c>
      <c r="M683" s="27">
        <f t="shared" si="20"/>
        <v>43362</v>
      </c>
      <c r="N683" s="80" t="s">
        <v>9369</v>
      </c>
      <c r="O683" s="80" t="s">
        <v>9368</v>
      </c>
      <c r="P683" s="80">
        <v>16</v>
      </c>
      <c r="Q683" s="80" t="s">
        <v>105</v>
      </c>
      <c r="R683" s="80" t="s">
        <v>99</v>
      </c>
      <c r="S683" s="80">
        <v>0</v>
      </c>
      <c r="T683" s="80" t="s">
        <v>100</v>
      </c>
      <c r="U683" s="80" t="s">
        <v>101</v>
      </c>
      <c r="V683" s="80" t="s">
        <v>102</v>
      </c>
      <c r="W683" s="80" t="s">
        <v>8848</v>
      </c>
      <c r="X683" s="80" t="s">
        <v>104</v>
      </c>
      <c r="Y683" s="80">
        <v>3</v>
      </c>
      <c r="Z683" s="79" t="str">
        <f t="shared" si="21"/>
        <v>SSS3</v>
      </c>
    </row>
    <row r="684" spans="1:26" ht="22.9" hidden="1" customHeight="1">
      <c r="A684" s="80" t="s">
        <v>35</v>
      </c>
      <c r="B684" s="80" t="s">
        <v>9</v>
      </c>
      <c r="C684" s="80" t="s">
        <v>10</v>
      </c>
      <c r="D684" s="29" t="s">
        <v>26</v>
      </c>
      <c r="E684" s="80">
        <v>2</v>
      </c>
      <c r="F684" s="80" t="s">
        <v>27</v>
      </c>
      <c r="G684" s="80" t="s">
        <v>28</v>
      </c>
      <c r="H684" s="80" t="s">
        <v>54</v>
      </c>
      <c r="I684" s="26">
        <v>43362</v>
      </c>
      <c r="J684" s="80">
        <v>19</v>
      </c>
      <c r="K684" s="80">
        <v>9</v>
      </c>
      <c r="L684" s="80">
        <v>2018</v>
      </c>
      <c r="M684" s="27">
        <f t="shared" si="20"/>
        <v>43362</v>
      </c>
      <c r="N684" s="80" t="s">
        <v>9367</v>
      </c>
      <c r="O684" s="80" t="s">
        <v>9366</v>
      </c>
      <c r="P684" s="80">
        <v>19</v>
      </c>
      <c r="Q684" s="80" t="s">
        <v>105</v>
      </c>
      <c r="R684" s="80" t="s">
        <v>99</v>
      </c>
      <c r="S684" s="80">
        <v>0</v>
      </c>
      <c r="T684" s="80" t="s">
        <v>100</v>
      </c>
      <c r="U684" s="80" t="s">
        <v>101</v>
      </c>
      <c r="V684" s="80" t="s">
        <v>102</v>
      </c>
      <c r="W684" s="80" t="s">
        <v>8848</v>
      </c>
      <c r="X684" s="80" t="s">
        <v>6077</v>
      </c>
      <c r="Z684" s="79" t="str">
        <f t="shared" si="21"/>
        <v>HIGHER</v>
      </c>
    </row>
    <row r="685" spans="1:26" ht="22.9" hidden="1" customHeight="1">
      <c r="A685" s="80" t="s">
        <v>35</v>
      </c>
      <c r="B685" s="80" t="s">
        <v>9</v>
      </c>
      <c r="C685" s="80" t="s">
        <v>10</v>
      </c>
      <c r="D685" s="29" t="s">
        <v>26</v>
      </c>
      <c r="E685" s="80">
        <v>2</v>
      </c>
      <c r="F685" s="80" t="s">
        <v>27</v>
      </c>
      <c r="G685" s="80" t="s">
        <v>28</v>
      </c>
      <c r="H685" s="80" t="s">
        <v>54</v>
      </c>
      <c r="I685" s="26">
        <v>43362</v>
      </c>
      <c r="J685" s="80">
        <v>19</v>
      </c>
      <c r="K685" s="80">
        <v>9</v>
      </c>
      <c r="L685" s="80">
        <v>2018</v>
      </c>
      <c r="M685" s="27">
        <f t="shared" si="20"/>
        <v>43362</v>
      </c>
      <c r="N685" s="80" t="s">
        <v>9365</v>
      </c>
      <c r="O685" s="80" t="s">
        <v>9364</v>
      </c>
      <c r="P685" s="80">
        <v>17</v>
      </c>
      <c r="Q685" s="80" t="s">
        <v>105</v>
      </c>
      <c r="R685" s="80" t="s">
        <v>99</v>
      </c>
      <c r="S685" s="80">
        <v>0</v>
      </c>
      <c r="T685" s="80" t="s">
        <v>100</v>
      </c>
      <c r="U685" s="80" t="s">
        <v>101</v>
      </c>
      <c r="V685" s="80" t="s">
        <v>102</v>
      </c>
      <c r="W685" s="80" t="s">
        <v>8848</v>
      </c>
      <c r="X685" s="80" t="s">
        <v>6077</v>
      </c>
      <c r="Z685" s="79" t="str">
        <f t="shared" si="21"/>
        <v>HIGHER</v>
      </c>
    </row>
    <row r="686" spans="1:26" ht="22.9" hidden="1" customHeight="1">
      <c r="A686" s="80" t="s">
        <v>35</v>
      </c>
      <c r="B686" s="80" t="s">
        <v>9</v>
      </c>
      <c r="C686" s="80" t="s">
        <v>10</v>
      </c>
      <c r="D686" s="29" t="s">
        <v>26</v>
      </c>
      <c r="E686" s="80">
        <v>2</v>
      </c>
      <c r="F686" s="80" t="s">
        <v>27</v>
      </c>
      <c r="G686" s="80" t="s">
        <v>28</v>
      </c>
      <c r="H686" s="80" t="s">
        <v>54</v>
      </c>
      <c r="I686" s="26">
        <v>43363</v>
      </c>
      <c r="J686" s="80">
        <v>20</v>
      </c>
      <c r="K686" s="80">
        <v>9</v>
      </c>
      <c r="L686" s="80">
        <v>2018</v>
      </c>
      <c r="M686" s="27">
        <f t="shared" si="20"/>
        <v>43363</v>
      </c>
      <c r="N686" s="80" t="s">
        <v>9363</v>
      </c>
      <c r="O686" s="80" t="s">
        <v>5822</v>
      </c>
      <c r="P686" s="80">
        <v>18</v>
      </c>
      <c r="Q686" s="80" t="s">
        <v>105</v>
      </c>
      <c r="R686" s="80" t="s">
        <v>99</v>
      </c>
      <c r="S686" s="80">
        <v>0</v>
      </c>
      <c r="T686" s="80" t="s">
        <v>100</v>
      </c>
      <c r="U686" s="80" t="s">
        <v>101</v>
      </c>
      <c r="V686" s="80" t="s">
        <v>102</v>
      </c>
      <c r="W686" s="80" t="s">
        <v>8848</v>
      </c>
      <c r="X686" s="80" t="s">
        <v>6077</v>
      </c>
      <c r="Z686" s="79" t="str">
        <f t="shared" si="21"/>
        <v>HIGHER</v>
      </c>
    </row>
    <row r="687" spans="1:26" ht="22.9" hidden="1" customHeight="1">
      <c r="A687" s="80" t="s">
        <v>35</v>
      </c>
      <c r="B687" s="80" t="s">
        <v>9</v>
      </c>
      <c r="C687" s="80" t="s">
        <v>10</v>
      </c>
      <c r="D687" s="29" t="s">
        <v>26</v>
      </c>
      <c r="E687" s="80">
        <v>2</v>
      </c>
      <c r="F687" s="80" t="s">
        <v>27</v>
      </c>
      <c r="G687" s="80" t="s">
        <v>28</v>
      </c>
      <c r="H687" s="80" t="s">
        <v>54</v>
      </c>
      <c r="I687" s="26">
        <v>43363</v>
      </c>
      <c r="J687" s="80">
        <v>20</v>
      </c>
      <c r="K687" s="80">
        <v>9</v>
      </c>
      <c r="L687" s="80">
        <v>2018</v>
      </c>
      <c r="M687" s="27">
        <f t="shared" si="20"/>
        <v>43363</v>
      </c>
      <c r="N687" s="80" t="s">
        <v>9362</v>
      </c>
      <c r="O687" s="80" t="s">
        <v>9361</v>
      </c>
      <c r="P687" s="80">
        <v>18</v>
      </c>
      <c r="Q687" s="80" t="s">
        <v>105</v>
      </c>
      <c r="R687" s="80" t="s">
        <v>99</v>
      </c>
      <c r="S687" s="80">
        <v>0</v>
      </c>
      <c r="T687" s="80" t="s">
        <v>100</v>
      </c>
      <c r="U687" s="80" t="s">
        <v>101</v>
      </c>
      <c r="V687" s="80" t="s">
        <v>102</v>
      </c>
      <c r="W687" s="80" t="s">
        <v>8848</v>
      </c>
      <c r="X687" s="80" t="s">
        <v>6077</v>
      </c>
      <c r="Z687" s="79" t="str">
        <f t="shared" si="21"/>
        <v>HIGHER</v>
      </c>
    </row>
    <row r="688" spans="1:26" ht="22.9" hidden="1" customHeight="1">
      <c r="A688" s="80" t="s">
        <v>35</v>
      </c>
      <c r="B688" s="80" t="s">
        <v>9</v>
      </c>
      <c r="C688" s="80" t="s">
        <v>10</v>
      </c>
      <c r="D688" s="29" t="s">
        <v>26</v>
      </c>
      <c r="E688" s="80">
        <v>2</v>
      </c>
      <c r="F688" s="80" t="s">
        <v>27</v>
      </c>
      <c r="G688" s="80" t="s">
        <v>28</v>
      </c>
      <c r="H688" s="80" t="s">
        <v>54</v>
      </c>
      <c r="I688" s="26">
        <v>43364</v>
      </c>
      <c r="J688" s="80">
        <v>21</v>
      </c>
      <c r="K688" s="80">
        <v>9</v>
      </c>
      <c r="L688" s="80">
        <v>2018</v>
      </c>
      <c r="M688" s="27">
        <f t="shared" si="20"/>
        <v>43364</v>
      </c>
      <c r="N688" s="80" t="s">
        <v>9360</v>
      </c>
      <c r="O688" s="80" t="s">
        <v>9359</v>
      </c>
      <c r="P688" s="80">
        <v>19</v>
      </c>
      <c r="Q688" s="81" t="s">
        <v>9358</v>
      </c>
      <c r="R688" s="80" t="s">
        <v>99</v>
      </c>
      <c r="S688" s="80">
        <v>0</v>
      </c>
      <c r="T688" s="80" t="s">
        <v>100</v>
      </c>
      <c r="U688" s="80" t="s">
        <v>101</v>
      </c>
      <c r="V688" s="80" t="s">
        <v>102</v>
      </c>
      <c r="W688" s="80" t="s">
        <v>8848</v>
      </c>
      <c r="X688" s="80" t="s">
        <v>6077</v>
      </c>
      <c r="Z688" s="79" t="str">
        <f t="shared" si="21"/>
        <v>HIGHER</v>
      </c>
    </row>
    <row r="689" spans="1:26" ht="22.9" hidden="1" customHeight="1">
      <c r="A689" s="80" t="s">
        <v>35</v>
      </c>
      <c r="B689" s="80" t="s">
        <v>9</v>
      </c>
      <c r="C689" s="80" t="s">
        <v>10</v>
      </c>
      <c r="D689" s="29" t="s">
        <v>26</v>
      </c>
      <c r="E689" s="80">
        <v>2</v>
      </c>
      <c r="F689" s="80" t="s">
        <v>27</v>
      </c>
      <c r="G689" s="80" t="s">
        <v>28</v>
      </c>
      <c r="H689" s="80" t="s">
        <v>54</v>
      </c>
      <c r="I689" s="26">
        <v>43365</v>
      </c>
      <c r="J689" s="80">
        <v>22</v>
      </c>
      <c r="K689" s="80">
        <v>9</v>
      </c>
      <c r="L689" s="80">
        <v>2018</v>
      </c>
      <c r="M689" s="27">
        <f t="shared" si="20"/>
        <v>43365</v>
      </c>
      <c r="N689" s="80" t="s">
        <v>9357</v>
      </c>
      <c r="O689" s="80" t="s">
        <v>9356</v>
      </c>
      <c r="P689" s="80">
        <v>18</v>
      </c>
      <c r="Q689" s="80" t="s">
        <v>105</v>
      </c>
      <c r="R689" s="80" t="s">
        <v>99</v>
      </c>
      <c r="S689" s="80">
        <v>0</v>
      </c>
      <c r="T689" s="80" t="s">
        <v>100</v>
      </c>
      <c r="U689" s="80" t="s">
        <v>101</v>
      </c>
      <c r="V689" s="80" t="s">
        <v>111</v>
      </c>
      <c r="W689" s="80" t="s">
        <v>8848</v>
      </c>
      <c r="X689" s="80" t="s">
        <v>104</v>
      </c>
      <c r="Y689" s="80">
        <v>2</v>
      </c>
      <c r="Z689" s="79" t="str">
        <f t="shared" si="21"/>
        <v>SSS2</v>
      </c>
    </row>
    <row r="690" spans="1:26" ht="22.9" hidden="1" customHeight="1">
      <c r="A690" s="80" t="s">
        <v>35</v>
      </c>
      <c r="B690" s="80" t="s">
        <v>9</v>
      </c>
      <c r="C690" s="80" t="s">
        <v>10</v>
      </c>
      <c r="D690" s="29" t="s">
        <v>26</v>
      </c>
      <c r="E690" s="80">
        <v>2</v>
      </c>
      <c r="F690" s="80" t="s">
        <v>27</v>
      </c>
      <c r="G690" s="80" t="s">
        <v>28</v>
      </c>
      <c r="H690" s="80" t="s">
        <v>54</v>
      </c>
      <c r="I690" s="26">
        <v>43365</v>
      </c>
      <c r="J690" s="80">
        <v>22</v>
      </c>
      <c r="K690" s="80">
        <v>9</v>
      </c>
      <c r="L690" s="80">
        <v>2018</v>
      </c>
      <c r="M690" s="27">
        <f t="shared" si="20"/>
        <v>43365</v>
      </c>
      <c r="N690" s="80" t="s">
        <v>9355</v>
      </c>
      <c r="O690" s="80" t="s">
        <v>9354</v>
      </c>
      <c r="P690" s="80">
        <v>19</v>
      </c>
      <c r="Q690" s="80" t="s">
        <v>105</v>
      </c>
      <c r="R690" s="80" t="s">
        <v>99</v>
      </c>
      <c r="S690" s="80">
        <v>0</v>
      </c>
      <c r="T690" s="80" t="s">
        <v>100</v>
      </c>
      <c r="U690" s="80" t="s">
        <v>101</v>
      </c>
      <c r="V690" s="80" t="s">
        <v>111</v>
      </c>
      <c r="W690" s="80" t="s">
        <v>8848</v>
      </c>
      <c r="X690" s="80" t="s">
        <v>104</v>
      </c>
      <c r="Y690" s="80">
        <v>3</v>
      </c>
      <c r="Z690" s="79" t="str">
        <f t="shared" si="21"/>
        <v>SSS3</v>
      </c>
    </row>
    <row r="691" spans="1:26" ht="22.9" hidden="1" customHeight="1">
      <c r="A691" s="80" t="s">
        <v>35</v>
      </c>
      <c r="B691" s="80" t="s">
        <v>9</v>
      </c>
      <c r="C691" s="80" t="s">
        <v>10</v>
      </c>
      <c r="D691" s="29" t="s">
        <v>26</v>
      </c>
      <c r="E691" s="80">
        <v>2</v>
      </c>
      <c r="F691" s="80" t="s">
        <v>27</v>
      </c>
      <c r="G691" s="80" t="s">
        <v>28</v>
      </c>
      <c r="H691" s="80" t="s">
        <v>54</v>
      </c>
      <c r="I691" s="26">
        <v>43365</v>
      </c>
      <c r="J691" s="80">
        <v>22</v>
      </c>
      <c r="K691" s="80">
        <v>9</v>
      </c>
      <c r="L691" s="80">
        <v>2018</v>
      </c>
      <c r="M691" s="27">
        <f t="shared" si="20"/>
        <v>43365</v>
      </c>
      <c r="N691" s="80" t="s">
        <v>9353</v>
      </c>
      <c r="O691" s="80" t="s">
        <v>9352</v>
      </c>
      <c r="P691" s="80">
        <v>17</v>
      </c>
      <c r="Q691" s="80" t="s">
        <v>105</v>
      </c>
      <c r="R691" s="80" t="s">
        <v>99</v>
      </c>
      <c r="S691" s="80">
        <v>0</v>
      </c>
      <c r="T691" s="80" t="s">
        <v>100</v>
      </c>
      <c r="U691" s="80" t="s">
        <v>101</v>
      </c>
      <c r="V691" s="80" t="s">
        <v>111</v>
      </c>
      <c r="W691" s="80" t="s">
        <v>8848</v>
      </c>
      <c r="X691" s="80" t="s">
        <v>104</v>
      </c>
      <c r="Y691" s="80">
        <v>1</v>
      </c>
      <c r="Z691" s="79" t="str">
        <f t="shared" si="21"/>
        <v>SSS1</v>
      </c>
    </row>
    <row r="692" spans="1:26" ht="22.9" hidden="1" customHeight="1">
      <c r="A692" s="80" t="s">
        <v>35</v>
      </c>
      <c r="B692" s="80" t="s">
        <v>9</v>
      </c>
      <c r="C692" s="80" t="s">
        <v>10</v>
      </c>
      <c r="D692" s="29" t="s">
        <v>26</v>
      </c>
      <c r="E692" s="80">
        <v>2</v>
      </c>
      <c r="F692" s="80" t="s">
        <v>27</v>
      </c>
      <c r="G692" s="80" t="s">
        <v>28</v>
      </c>
      <c r="H692" s="80" t="s">
        <v>54</v>
      </c>
      <c r="I692" s="26">
        <v>43365</v>
      </c>
      <c r="J692" s="80">
        <v>22</v>
      </c>
      <c r="K692" s="80">
        <v>9</v>
      </c>
      <c r="L692" s="80">
        <v>2018</v>
      </c>
      <c r="M692" s="27">
        <f t="shared" si="20"/>
        <v>43365</v>
      </c>
      <c r="N692" s="80" t="s">
        <v>9351</v>
      </c>
      <c r="O692" s="80" t="s">
        <v>9350</v>
      </c>
      <c r="P692" s="80">
        <v>18</v>
      </c>
      <c r="Q692" s="80" t="s">
        <v>105</v>
      </c>
      <c r="R692" s="80" t="s">
        <v>99</v>
      </c>
      <c r="S692" s="80">
        <v>0</v>
      </c>
      <c r="T692" s="80" t="s">
        <v>100</v>
      </c>
      <c r="U692" s="80" t="s">
        <v>101</v>
      </c>
      <c r="V692" s="80" t="s">
        <v>111</v>
      </c>
      <c r="W692" s="80" t="s">
        <v>8848</v>
      </c>
      <c r="X692" s="80" t="s">
        <v>104</v>
      </c>
      <c r="Y692" s="80">
        <v>2</v>
      </c>
      <c r="Z692" s="79" t="str">
        <f t="shared" si="21"/>
        <v>SSS2</v>
      </c>
    </row>
    <row r="693" spans="1:26" ht="22.9" hidden="1" customHeight="1">
      <c r="A693" s="80" t="s">
        <v>35</v>
      </c>
      <c r="B693" s="80" t="s">
        <v>9</v>
      </c>
      <c r="C693" s="80" t="s">
        <v>10</v>
      </c>
      <c r="D693" s="29" t="s">
        <v>26</v>
      </c>
      <c r="E693" s="80">
        <v>2</v>
      </c>
      <c r="F693" s="80" t="s">
        <v>27</v>
      </c>
      <c r="G693" s="80" t="s">
        <v>28</v>
      </c>
      <c r="H693" s="80" t="s">
        <v>54</v>
      </c>
      <c r="I693" s="26">
        <v>43365</v>
      </c>
      <c r="J693" s="80">
        <v>22</v>
      </c>
      <c r="K693" s="80">
        <v>9</v>
      </c>
      <c r="L693" s="80">
        <v>2018</v>
      </c>
      <c r="M693" s="27">
        <f t="shared" si="20"/>
        <v>43365</v>
      </c>
      <c r="N693" s="80" t="s">
        <v>9349</v>
      </c>
      <c r="O693" s="80" t="s">
        <v>9348</v>
      </c>
      <c r="P693" s="80">
        <v>19</v>
      </c>
      <c r="Q693" s="80" t="s">
        <v>105</v>
      </c>
      <c r="R693" s="80" t="s">
        <v>99</v>
      </c>
      <c r="S693" s="80">
        <v>0</v>
      </c>
      <c r="T693" s="80" t="s">
        <v>100</v>
      </c>
      <c r="U693" s="80" t="s">
        <v>101</v>
      </c>
      <c r="V693" s="80" t="s">
        <v>111</v>
      </c>
      <c r="W693" s="80" t="s">
        <v>8848</v>
      </c>
      <c r="X693" s="80" t="s">
        <v>6077</v>
      </c>
      <c r="Z693" s="79" t="str">
        <f t="shared" si="21"/>
        <v>HIGHER</v>
      </c>
    </row>
    <row r="694" spans="1:26" ht="22.9" hidden="1" customHeight="1">
      <c r="A694" s="80" t="s">
        <v>35</v>
      </c>
      <c r="B694" s="80" t="s">
        <v>9</v>
      </c>
      <c r="C694" s="80" t="s">
        <v>10</v>
      </c>
      <c r="D694" s="29" t="s">
        <v>26</v>
      </c>
      <c r="E694" s="80">
        <v>2</v>
      </c>
      <c r="F694" s="80" t="s">
        <v>27</v>
      </c>
      <c r="G694" s="80" t="s">
        <v>28</v>
      </c>
      <c r="H694" s="80" t="s">
        <v>54</v>
      </c>
      <c r="I694" s="26">
        <v>43365</v>
      </c>
      <c r="J694" s="80">
        <v>22</v>
      </c>
      <c r="K694" s="80">
        <v>9</v>
      </c>
      <c r="L694" s="80">
        <v>2018</v>
      </c>
      <c r="M694" s="27">
        <f t="shared" si="20"/>
        <v>43365</v>
      </c>
      <c r="N694" s="80" t="s">
        <v>9347</v>
      </c>
      <c r="O694" s="80" t="s">
        <v>9346</v>
      </c>
      <c r="P694" s="80">
        <v>19</v>
      </c>
      <c r="Q694" s="80" t="s">
        <v>105</v>
      </c>
      <c r="R694" s="80" t="s">
        <v>99</v>
      </c>
      <c r="S694" s="80">
        <v>0</v>
      </c>
      <c r="T694" s="80" t="s">
        <v>100</v>
      </c>
      <c r="U694" s="80" t="s">
        <v>101</v>
      </c>
      <c r="V694" s="80" t="s">
        <v>111</v>
      </c>
      <c r="W694" s="80" t="s">
        <v>8848</v>
      </c>
      <c r="X694" s="80" t="s">
        <v>6077</v>
      </c>
      <c r="Z694" s="79" t="str">
        <f t="shared" si="21"/>
        <v>HIGHER</v>
      </c>
    </row>
    <row r="695" spans="1:26" ht="22.9" hidden="1" customHeight="1">
      <c r="A695" s="80" t="s">
        <v>35</v>
      </c>
      <c r="B695" s="80" t="s">
        <v>9</v>
      </c>
      <c r="C695" s="80" t="s">
        <v>10</v>
      </c>
      <c r="D695" s="29" t="s">
        <v>26</v>
      </c>
      <c r="E695" s="80">
        <v>2</v>
      </c>
      <c r="F695" s="80" t="s">
        <v>27</v>
      </c>
      <c r="G695" s="80" t="s">
        <v>28</v>
      </c>
      <c r="H695" s="80" t="s">
        <v>54</v>
      </c>
      <c r="I695" s="26">
        <v>43365</v>
      </c>
      <c r="J695" s="80">
        <v>22</v>
      </c>
      <c r="K695" s="80">
        <v>9</v>
      </c>
      <c r="L695" s="80">
        <v>2018</v>
      </c>
      <c r="M695" s="27">
        <f t="shared" si="20"/>
        <v>43365</v>
      </c>
      <c r="N695" s="80" t="s">
        <v>9345</v>
      </c>
      <c r="O695" s="80" t="s">
        <v>9344</v>
      </c>
      <c r="P695" s="80">
        <v>18</v>
      </c>
      <c r="Q695" s="80" t="s">
        <v>105</v>
      </c>
      <c r="R695" s="80" t="s">
        <v>99</v>
      </c>
      <c r="S695" s="80">
        <v>0</v>
      </c>
      <c r="T695" s="80" t="s">
        <v>100</v>
      </c>
      <c r="U695" s="80" t="s">
        <v>101</v>
      </c>
      <c r="V695" s="80" t="s">
        <v>111</v>
      </c>
      <c r="W695" s="80" t="s">
        <v>8848</v>
      </c>
      <c r="X695" s="80" t="s">
        <v>104</v>
      </c>
      <c r="Y695" s="80">
        <v>2</v>
      </c>
      <c r="Z695" s="79" t="str">
        <f t="shared" si="21"/>
        <v>SSS2</v>
      </c>
    </row>
    <row r="696" spans="1:26" ht="22.9" hidden="1" customHeight="1">
      <c r="A696" s="80" t="s">
        <v>35</v>
      </c>
      <c r="B696" s="80" t="s">
        <v>9</v>
      </c>
      <c r="C696" s="80" t="s">
        <v>10</v>
      </c>
      <c r="D696" s="29" t="s">
        <v>26</v>
      </c>
      <c r="E696" s="80">
        <v>2</v>
      </c>
      <c r="F696" s="80" t="s">
        <v>27</v>
      </c>
      <c r="G696" s="80" t="s">
        <v>28</v>
      </c>
      <c r="H696" s="80" t="s">
        <v>54</v>
      </c>
      <c r="I696" s="26">
        <v>43365</v>
      </c>
      <c r="J696" s="80">
        <v>22</v>
      </c>
      <c r="K696" s="80">
        <v>9</v>
      </c>
      <c r="L696" s="80">
        <v>2018</v>
      </c>
      <c r="M696" s="27">
        <f t="shared" si="20"/>
        <v>43365</v>
      </c>
      <c r="N696" s="80" t="s">
        <v>9343</v>
      </c>
      <c r="O696" s="80" t="s">
        <v>9342</v>
      </c>
      <c r="P696" s="80">
        <v>19</v>
      </c>
      <c r="Q696" s="80" t="s">
        <v>105</v>
      </c>
      <c r="R696" s="80" t="s">
        <v>99</v>
      </c>
      <c r="S696" s="80">
        <v>0</v>
      </c>
      <c r="T696" s="80" t="s">
        <v>100</v>
      </c>
      <c r="U696" s="80" t="s">
        <v>101</v>
      </c>
      <c r="V696" s="80" t="s">
        <v>111</v>
      </c>
      <c r="W696" s="80" t="s">
        <v>8848</v>
      </c>
      <c r="X696" s="80" t="s">
        <v>6077</v>
      </c>
      <c r="Z696" s="79" t="str">
        <f t="shared" si="21"/>
        <v>HIGHER</v>
      </c>
    </row>
    <row r="697" spans="1:26" ht="22.9" hidden="1" customHeight="1">
      <c r="A697" s="80" t="s">
        <v>35</v>
      </c>
      <c r="B697" s="80" t="s">
        <v>9</v>
      </c>
      <c r="C697" s="80" t="s">
        <v>10</v>
      </c>
      <c r="D697" s="29" t="s">
        <v>26</v>
      </c>
      <c r="E697" s="80">
        <v>2</v>
      </c>
      <c r="F697" s="80" t="s">
        <v>27</v>
      </c>
      <c r="G697" s="80" t="s">
        <v>28</v>
      </c>
      <c r="H697" s="80" t="s">
        <v>54</v>
      </c>
      <c r="I697" s="26">
        <v>43365</v>
      </c>
      <c r="J697" s="80">
        <v>22</v>
      </c>
      <c r="K697" s="80">
        <v>9</v>
      </c>
      <c r="L697" s="80">
        <v>2018</v>
      </c>
      <c r="M697" s="27">
        <f t="shared" si="20"/>
        <v>43365</v>
      </c>
      <c r="N697" s="80" t="s">
        <v>9341</v>
      </c>
      <c r="O697" s="80" t="s">
        <v>9340</v>
      </c>
      <c r="P697" s="80">
        <v>18</v>
      </c>
      <c r="Q697" s="80" t="s">
        <v>105</v>
      </c>
      <c r="R697" s="80" t="s">
        <v>99</v>
      </c>
      <c r="S697" s="80">
        <v>0</v>
      </c>
      <c r="T697" s="80" t="s">
        <v>100</v>
      </c>
      <c r="U697" s="80" t="s">
        <v>101</v>
      </c>
      <c r="V697" s="80" t="s">
        <v>111</v>
      </c>
      <c r="W697" s="80" t="s">
        <v>8848</v>
      </c>
      <c r="X697" s="80" t="s">
        <v>104</v>
      </c>
      <c r="Y697" s="80">
        <v>2</v>
      </c>
      <c r="Z697" s="79" t="str">
        <f t="shared" si="21"/>
        <v>SSS2</v>
      </c>
    </row>
    <row r="698" spans="1:26" ht="22.9" hidden="1" customHeight="1">
      <c r="A698" s="80" t="s">
        <v>35</v>
      </c>
      <c r="B698" s="80" t="s">
        <v>9</v>
      </c>
      <c r="C698" s="80" t="s">
        <v>10</v>
      </c>
      <c r="D698" s="29" t="s">
        <v>26</v>
      </c>
      <c r="E698" s="80">
        <v>2</v>
      </c>
      <c r="F698" s="80" t="s">
        <v>27</v>
      </c>
      <c r="G698" s="80" t="s">
        <v>28</v>
      </c>
      <c r="H698" s="80" t="s">
        <v>54</v>
      </c>
      <c r="I698" s="26">
        <v>43365</v>
      </c>
      <c r="J698" s="80">
        <v>22</v>
      </c>
      <c r="K698" s="80">
        <v>9</v>
      </c>
      <c r="L698" s="80">
        <v>2018</v>
      </c>
      <c r="M698" s="27">
        <f t="shared" si="20"/>
        <v>43365</v>
      </c>
      <c r="N698" s="80" t="s">
        <v>9339</v>
      </c>
      <c r="O698" s="80" t="s">
        <v>9338</v>
      </c>
      <c r="P698" s="80">
        <v>19</v>
      </c>
      <c r="Q698" s="80" t="s">
        <v>105</v>
      </c>
      <c r="R698" s="80" t="s">
        <v>99</v>
      </c>
      <c r="S698" s="80">
        <v>0</v>
      </c>
      <c r="T698" s="80" t="s">
        <v>100</v>
      </c>
      <c r="U698" s="80" t="s">
        <v>101</v>
      </c>
      <c r="V698" s="80" t="s">
        <v>111</v>
      </c>
      <c r="W698" s="80" t="s">
        <v>8848</v>
      </c>
      <c r="X698" s="80" t="s">
        <v>104</v>
      </c>
      <c r="Y698" s="80">
        <v>3</v>
      </c>
      <c r="Z698" s="79" t="str">
        <f t="shared" si="21"/>
        <v>SSS3</v>
      </c>
    </row>
    <row r="699" spans="1:26" ht="22.9" hidden="1" customHeight="1">
      <c r="A699" s="80" t="s">
        <v>35</v>
      </c>
      <c r="B699" s="80" t="s">
        <v>9</v>
      </c>
      <c r="C699" s="80" t="s">
        <v>10</v>
      </c>
      <c r="D699" s="29" t="s">
        <v>26</v>
      </c>
      <c r="E699" s="80">
        <v>2</v>
      </c>
      <c r="F699" s="80" t="s">
        <v>27</v>
      </c>
      <c r="G699" s="80" t="s">
        <v>28</v>
      </c>
      <c r="H699" s="80" t="s">
        <v>54</v>
      </c>
      <c r="I699" s="26">
        <v>43365</v>
      </c>
      <c r="J699" s="80">
        <v>22</v>
      </c>
      <c r="K699" s="80">
        <v>9</v>
      </c>
      <c r="L699" s="80">
        <v>2018</v>
      </c>
      <c r="M699" s="27">
        <f t="shared" si="20"/>
        <v>43365</v>
      </c>
      <c r="N699" s="80" t="s">
        <v>9337</v>
      </c>
      <c r="O699" s="80" t="s">
        <v>9336</v>
      </c>
      <c r="P699" s="80">
        <v>18</v>
      </c>
      <c r="Q699" s="80" t="s">
        <v>105</v>
      </c>
      <c r="R699" s="80" t="s">
        <v>99</v>
      </c>
      <c r="S699" s="80">
        <v>0</v>
      </c>
      <c r="T699" s="80" t="s">
        <v>100</v>
      </c>
      <c r="U699" s="80" t="s">
        <v>101</v>
      </c>
      <c r="V699" s="80" t="s">
        <v>111</v>
      </c>
      <c r="W699" s="80" t="s">
        <v>8848</v>
      </c>
      <c r="X699" s="80" t="s">
        <v>104</v>
      </c>
      <c r="Y699" s="80">
        <v>3</v>
      </c>
      <c r="Z699" s="79" t="str">
        <f t="shared" si="21"/>
        <v>SSS3</v>
      </c>
    </row>
    <row r="700" spans="1:26" ht="22.9" hidden="1" customHeight="1">
      <c r="A700" s="80" t="s">
        <v>35</v>
      </c>
      <c r="B700" s="80" t="s">
        <v>9</v>
      </c>
      <c r="C700" s="80" t="s">
        <v>10</v>
      </c>
      <c r="D700" s="29" t="s">
        <v>26</v>
      </c>
      <c r="E700" s="80">
        <v>2</v>
      </c>
      <c r="F700" s="80" t="s">
        <v>27</v>
      </c>
      <c r="G700" s="80" t="s">
        <v>28</v>
      </c>
      <c r="H700" s="80" t="s">
        <v>54</v>
      </c>
      <c r="I700" s="26">
        <v>43365</v>
      </c>
      <c r="J700" s="80">
        <v>22</v>
      </c>
      <c r="K700" s="80">
        <v>9</v>
      </c>
      <c r="L700" s="80">
        <v>2018</v>
      </c>
      <c r="M700" s="27">
        <f t="shared" si="20"/>
        <v>43365</v>
      </c>
      <c r="N700" s="80" t="s">
        <v>9335</v>
      </c>
      <c r="O700" s="80" t="s">
        <v>9334</v>
      </c>
      <c r="P700" s="80">
        <v>18</v>
      </c>
      <c r="Q700" s="80" t="s">
        <v>105</v>
      </c>
      <c r="R700" s="80" t="s">
        <v>99</v>
      </c>
      <c r="S700" s="80">
        <v>0</v>
      </c>
      <c r="T700" s="80" t="s">
        <v>100</v>
      </c>
      <c r="U700" s="80" t="s">
        <v>101</v>
      </c>
      <c r="V700" s="80" t="s">
        <v>111</v>
      </c>
      <c r="W700" s="80" t="s">
        <v>8848</v>
      </c>
      <c r="X700" s="80" t="s">
        <v>104</v>
      </c>
      <c r="Y700" s="80">
        <v>2</v>
      </c>
      <c r="Z700" s="79" t="str">
        <f t="shared" si="21"/>
        <v>SSS2</v>
      </c>
    </row>
    <row r="701" spans="1:26" ht="22.9" hidden="1" customHeight="1">
      <c r="A701" s="80" t="s">
        <v>35</v>
      </c>
      <c r="B701" s="80" t="s">
        <v>9</v>
      </c>
      <c r="C701" s="80" t="s">
        <v>10</v>
      </c>
      <c r="D701" s="29" t="s">
        <v>26</v>
      </c>
      <c r="E701" s="80">
        <v>2</v>
      </c>
      <c r="F701" s="80" t="s">
        <v>27</v>
      </c>
      <c r="G701" s="80" t="s">
        <v>28</v>
      </c>
      <c r="H701" s="80" t="s">
        <v>54</v>
      </c>
      <c r="I701" s="26">
        <v>43365</v>
      </c>
      <c r="J701" s="80">
        <v>22</v>
      </c>
      <c r="K701" s="80">
        <v>9</v>
      </c>
      <c r="L701" s="80">
        <v>2018</v>
      </c>
      <c r="M701" s="27">
        <f t="shared" si="20"/>
        <v>43365</v>
      </c>
      <c r="N701" s="80" t="s">
        <v>9333</v>
      </c>
      <c r="O701" s="80" t="s">
        <v>9332</v>
      </c>
      <c r="P701" s="80">
        <v>19</v>
      </c>
      <c r="Q701" s="80" t="s">
        <v>105</v>
      </c>
      <c r="R701" s="80" t="s">
        <v>99</v>
      </c>
      <c r="S701" s="80">
        <v>0</v>
      </c>
      <c r="T701" s="80" t="s">
        <v>100</v>
      </c>
      <c r="U701" s="80" t="s">
        <v>101</v>
      </c>
      <c r="V701" s="80" t="s">
        <v>111</v>
      </c>
      <c r="W701" s="80" t="s">
        <v>8848</v>
      </c>
      <c r="X701" s="80" t="s">
        <v>6077</v>
      </c>
      <c r="Z701" s="79" t="str">
        <f t="shared" si="21"/>
        <v>HIGHER</v>
      </c>
    </row>
    <row r="702" spans="1:26" ht="22.9" hidden="1" customHeight="1">
      <c r="A702" s="80" t="s">
        <v>35</v>
      </c>
      <c r="B702" s="80" t="s">
        <v>9</v>
      </c>
      <c r="C702" s="80" t="s">
        <v>10</v>
      </c>
      <c r="D702" s="29" t="s">
        <v>26</v>
      </c>
      <c r="E702" s="80">
        <v>2</v>
      </c>
      <c r="F702" s="80" t="s">
        <v>32</v>
      </c>
      <c r="G702" s="80" t="s">
        <v>33</v>
      </c>
      <c r="H702" s="80" t="s">
        <v>54</v>
      </c>
      <c r="I702" s="26">
        <v>43360</v>
      </c>
      <c r="J702" s="80">
        <v>17</v>
      </c>
      <c r="K702" s="80">
        <v>9</v>
      </c>
      <c r="L702" s="80">
        <v>2018</v>
      </c>
      <c r="M702" s="27">
        <f t="shared" si="20"/>
        <v>43360</v>
      </c>
      <c r="N702" s="80" t="s">
        <v>9331</v>
      </c>
      <c r="O702" s="80" t="s">
        <v>9330</v>
      </c>
      <c r="P702" s="80">
        <v>19</v>
      </c>
      <c r="Q702" s="81" t="s">
        <v>9329</v>
      </c>
      <c r="R702" s="80" t="s">
        <v>99</v>
      </c>
      <c r="S702" s="80">
        <v>0</v>
      </c>
      <c r="T702" s="80" t="s">
        <v>100</v>
      </c>
      <c r="U702" s="80" t="s">
        <v>101</v>
      </c>
      <c r="V702" s="80" t="s">
        <v>102</v>
      </c>
      <c r="W702" s="80" t="s">
        <v>8848</v>
      </c>
      <c r="X702" s="80" t="s">
        <v>6077</v>
      </c>
      <c r="Z702" s="79" t="str">
        <f t="shared" si="21"/>
        <v>HIGHER</v>
      </c>
    </row>
    <row r="703" spans="1:26" ht="22.9" hidden="1" customHeight="1">
      <c r="A703" s="80" t="s">
        <v>35</v>
      </c>
      <c r="B703" s="80" t="s">
        <v>9</v>
      </c>
      <c r="C703" s="80" t="s">
        <v>10</v>
      </c>
      <c r="D703" s="29" t="s">
        <v>26</v>
      </c>
      <c r="E703" s="80">
        <v>2</v>
      </c>
      <c r="F703" s="80" t="s">
        <v>32</v>
      </c>
      <c r="G703" s="80" t="s">
        <v>33</v>
      </c>
      <c r="H703" s="80" t="s">
        <v>54</v>
      </c>
      <c r="I703" s="26">
        <v>43365</v>
      </c>
      <c r="J703" s="80">
        <v>22</v>
      </c>
      <c r="K703" s="80">
        <v>9</v>
      </c>
      <c r="L703" s="80">
        <v>2018</v>
      </c>
      <c r="M703" s="27">
        <f t="shared" si="20"/>
        <v>43365</v>
      </c>
      <c r="N703" s="80" t="s">
        <v>9328</v>
      </c>
      <c r="O703" s="80" t="s">
        <v>9327</v>
      </c>
      <c r="P703" s="80">
        <v>15</v>
      </c>
      <c r="Q703" s="81" t="s">
        <v>9326</v>
      </c>
      <c r="R703" s="80" t="s">
        <v>99</v>
      </c>
      <c r="S703" s="80">
        <v>0</v>
      </c>
      <c r="T703" s="80" t="s">
        <v>100</v>
      </c>
      <c r="U703" s="80" t="s">
        <v>101</v>
      </c>
      <c r="V703" s="80" t="s">
        <v>111</v>
      </c>
      <c r="W703" s="80" t="s">
        <v>8848</v>
      </c>
      <c r="X703" s="80" t="s">
        <v>104</v>
      </c>
      <c r="Y703" s="80">
        <v>2</v>
      </c>
      <c r="Z703" s="79" t="str">
        <f t="shared" si="21"/>
        <v>SSS2</v>
      </c>
    </row>
    <row r="704" spans="1:26" ht="22.9" hidden="1" customHeight="1">
      <c r="A704" s="80" t="s">
        <v>35</v>
      </c>
      <c r="B704" s="80" t="s">
        <v>9</v>
      </c>
      <c r="C704" s="80" t="s">
        <v>10</v>
      </c>
      <c r="D704" s="29" t="s">
        <v>26</v>
      </c>
      <c r="E704" s="80">
        <v>2</v>
      </c>
      <c r="F704" s="80" t="s">
        <v>32</v>
      </c>
      <c r="G704" s="80" t="s">
        <v>33</v>
      </c>
      <c r="H704" s="80" t="s">
        <v>54</v>
      </c>
      <c r="I704" s="26">
        <v>43365</v>
      </c>
      <c r="J704" s="80">
        <v>22</v>
      </c>
      <c r="K704" s="80">
        <v>9</v>
      </c>
      <c r="L704" s="80">
        <v>2018</v>
      </c>
      <c r="M704" s="27">
        <f t="shared" si="20"/>
        <v>43365</v>
      </c>
      <c r="N704" s="80" t="s">
        <v>9325</v>
      </c>
      <c r="O704" s="80" t="s">
        <v>9324</v>
      </c>
      <c r="P704" s="80">
        <v>19</v>
      </c>
      <c r="Q704" s="81" t="s">
        <v>9323</v>
      </c>
      <c r="R704" s="80" t="s">
        <v>99</v>
      </c>
      <c r="S704" s="80">
        <v>1</v>
      </c>
      <c r="T704" s="80" t="s">
        <v>100</v>
      </c>
      <c r="U704" s="80" t="s">
        <v>101</v>
      </c>
      <c r="V704" s="80" t="s">
        <v>111</v>
      </c>
      <c r="W704" s="80" t="s">
        <v>8848</v>
      </c>
      <c r="X704" s="80" t="s">
        <v>104</v>
      </c>
      <c r="Y704" s="80">
        <v>3</v>
      </c>
      <c r="Z704" s="79" t="str">
        <f t="shared" si="21"/>
        <v>SSS3</v>
      </c>
    </row>
    <row r="705" spans="1:26" ht="22.9" hidden="1" customHeight="1">
      <c r="A705" s="80" t="s">
        <v>35</v>
      </c>
      <c r="B705" s="80" t="s">
        <v>9</v>
      </c>
      <c r="C705" s="80" t="s">
        <v>10</v>
      </c>
      <c r="D705" s="29" t="s">
        <v>26</v>
      </c>
      <c r="E705" s="80">
        <v>2</v>
      </c>
      <c r="F705" s="80" t="s">
        <v>32</v>
      </c>
      <c r="G705" s="80" t="s">
        <v>33</v>
      </c>
      <c r="H705" s="80" t="s">
        <v>54</v>
      </c>
      <c r="I705" s="26">
        <v>43365</v>
      </c>
      <c r="J705" s="80">
        <v>22</v>
      </c>
      <c r="K705" s="80">
        <v>9</v>
      </c>
      <c r="L705" s="80">
        <v>2018</v>
      </c>
      <c r="M705" s="27">
        <f t="shared" si="20"/>
        <v>43365</v>
      </c>
      <c r="N705" s="80" t="s">
        <v>9322</v>
      </c>
      <c r="O705" s="80" t="s">
        <v>137</v>
      </c>
      <c r="P705" s="80">
        <v>19</v>
      </c>
      <c r="Q705" s="80" t="s">
        <v>105</v>
      </c>
      <c r="R705" s="80" t="s">
        <v>99</v>
      </c>
      <c r="S705" s="80">
        <v>0</v>
      </c>
      <c r="T705" s="80" t="s">
        <v>113</v>
      </c>
      <c r="U705" s="80" t="s">
        <v>6372</v>
      </c>
      <c r="V705" s="80" t="s">
        <v>111</v>
      </c>
      <c r="W705" s="80" t="s">
        <v>8848</v>
      </c>
      <c r="X705" s="80" t="s">
        <v>104</v>
      </c>
      <c r="Y705" s="80">
        <v>3</v>
      </c>
      <c r="Z705" s="79" t="str">
        <f t="shared" si="21"/>
        <v>SSS3</v>
      </c>
    </row>
    <row r="706" spans="1:26" ht="22.9" hidden="1" customHeight="1">
      <c r="A706" s="80" t="s">
        <v>35</v>
      </c>
      <c r="B706" s="80" t="s">
        <v>9</v>
      </c>
      <c r="C706" s="80" t="s">
        <v>10</v>
      </c>
      <c r="D706" s="29" t="s">
        <v>26</v>
      </c>
      <c r="E706" s="80">
        <v>2</v>
      </c>
      <c r="F706" s="80" t="s">
        <v>32</v>
      </c>
      <c r="G706" s="80" t="s">
        <v>33</v>
      </c>
      <c r="H706" s="80" t="s">
        <v>54</v>
      </c>
      <c r="I706" s="26">
        <v>43365</v>
      </c>
      <c r="J706" s="80">
        <v>22</v>
      </c>
      <c r="K706" s="80">
        <v>9</v>
      </c>
      <c r="L706" s="80">
        <v>2018</v>
      </c>
      <c r="M706" s="27">
        <f t="shared" ref="M706:M769" si="22">DATE(L706,K706,J706)</f>
        <v>43365</v>
      </c>
      <c r="N706" s="80" t="s">
        <v>9321</v>
      </c>
      <c r="O706" s="80" t="s">
        <v>9320</v>
      </c>
      <c r="P706" s="80">
        <v>18</v>
      </c>
      <c r="Q706" s="80" t="s">
        <v>105</v>
      </c>
      <c r="R706" s="80" t="s">
        <v>99</v>
      </c>
      <c r="S706" s="80">
        <v>0</v>
      </c>
      <c r="T706" s="80" t="s">
        <v>113</v>
      </c>
      <c r="U706" s="80" t="s">
        <v>8996</v>
      </c>
      <c r="V706" s="80" t="s">
        <v>111</v>
      </c>
      <c r="W706" s="80" t="s">
        <v>103</v>
      </c>
      <c r="X706" s="80" t="s">
        <v>104</v>
      </c>
      <c r="Y706" s="80">
        <v>1</v>
      </c>
      <c r="Z706" s="79" t="str">
        <f t="shared" ref="Z706:Z769" si="23">X706&amp;Y706</f>
        <v>SSS1</v>
      </c>
    </row>
    <row r="707" spans="1:26" ht="22.9" hidden="1" customHeight="1">
      <c r="A707" s="80" t="s">
        <v>35</v>
      </c>
      <c r="B707" s="80" t="s">
        <v>9</v>
      </c>
      <c r="C707" s="80" t="s">
        <v>10</v>
      </c>
      <c r="D707" s="29" t="s">
        <v>26</v>
      </c>
      <c r="E707" s="80">
        <v>2</v>
      </c>
      <c r="F707" s="80" t="s">
        <v>32</v>
      </c>
      <c r="G707" s="80" t="s">
        <v>33</v>
      </c>
      <c r="H707" s="80" t="s">
        <v>54</v>
      </c>
      <c r="I707" s="26">
        <v>43365</v>
      </c>
      <c r="J707" s="80">
        <v>22</v>
      </c>
      <c r="K707" s="80">
        <v>9</v>
      </c>
      <c r="L707" s="80">
        <v>2018</v>
      </c>
      <c r="M707" s="27">
        <f t="shared" si="22"/>
        <v>43365</v>
      </c>
      <c r="N707" s="80" t="s">
        <v>9319</v>
      </c>
      <c r="O707" s="80" t="s">
        <v>9318</v>
      </c>
      <c r="P707" s="80">
        <v>18</v>
      </c>
      <c r="Q707" s="80" t="s">
        <v>105</v>
      </c>
      <c r="R707" s="80" t="s">
        <v>99</v>
      </c>
      <c r="S707" s="80">
        <v>0</v>
      </c>
      <c r="T707" s="80" t="s">
        <v>113</v>
      </c>
      <c r="U707" s="80" t="s">
        <v>101</v>
      </c>
      <c r="V707" s="80" t="s">
        <v>111</v>
      </c>
      <c r="W707" s="80" t="s">
        <v>103</v>
      </c>
      <c r="X707" s="80" t="s">
        <v>108</v>
      </c>
      <c r="Y707" s="80">
        <v>3</v>
      </c>
      <c r="Z707" s="79" t="str">
        <f t="shared" si="23"/>
        <v>JSS3</v>
      </c>
    </row>
    <row r="708" spans="1:26" ht="22.9" hidden="1" customHeight="1">
      <c r="A708" s="80" t="s">
        <v>35</v>
      </c>
      <c r="B708" s="80" t="s">
        <v>9</v>
      </c>
      <c r="C708" s="80" t="s">
        <v>10</v>
      </c>
      <c r="D708" s="29" t="s">
        <v>26</v>
      </c>
      <c r="E708" s="80">
        <v>2</v>
      </c>
      <c r="F708" s="80" t="s">
        <v>32</v>
      </c>
      <c r="G708" s="80" t="s">
        <v>33</v>
      </c>
      <c r="H708" s="80" t="s">
        <v>54</v>
      </c>
      <c r="I708" s="26">
        <v>43365</v>
      </c>
      <c r="J708" s="80">
        <v>22</v>
      </c>
      <c r="K708" s="80">
        <v>9</v>
      </c>
      <c r="L708" s="80">
        <v>2018</v>
      </c>
      <c r="M708" s="27">
        <f t="shared" si="22"/>
        <v>43365</v>
      </c>
      <c r="N708" s="80" t="s">
        <v>9317</v>
      </c>
      <c r="O708" s="80" t="s">
        <v>9316</v>
      </c>
      <c r="P708" s="80">
        <v>19</v>
      </c>
      <c r="Q708" s="81" t="s">
        <v>9315</v>
      </c>
      <c r="R708" s="80" t="s">
        <v>99</v>
      </c>
      <c r="S708" s="80">
        <v>0</v>
      </c>
      <c r="T708" s="80" t="s">
        <v>106</v>
      </c>
      <c r="U708" s="80" t="s">
        <v>101</v>
      </c>
      <c r="V708" s="80" t="s">
        <v>111</v>
      </c>
      <c r="W708" s="80" t="s">
        <v>8848</v>
      </c>
      <c r="X708" s="80" t="s">
        <v>104</v>
      </c>
      <c r="Y708" s="80">
        <v>2</v>
      </c>
      <c r="Z708" s="79" t="str">
        <f t="shared" si="23"/>
        <v>SSS2</v>
      </c>
    </row>
    <row r="709" spans="1:26" ht="22.9" hidden="1" customHeight="1">
      <c r="A709" s="80" t="s">
        <v>38</v>
      </c>
      <c r="B709" s="80" t="s">
        <v>9</v>
      </c>
      <c r="C709" s="80" t="s">
        <v>10</v>
      </c>
      <c r="D709" s="29" t="s">
        <v>26</v>
      </c>
      <c r="E709" s="80">
        <v>2</v>
      </c>
      <c r="F709" s="80" t="s">
        <v>27</v>
      </c>
      <c r="G709" s="80" t="s">
        <v>28</v>
      </c>
      <c r="H709" s="80" t="s">
        <v>54</v>
      </c>
      <c r="I709" s="26">
        <v>43367</v>
      </c>
      <c r="J709" s="80">
        <v>24</v>
      </c>
      <c r="K709" s="80">
        <v>9</v>
      </c>
      <c r="L709" s="80">
        <v>2018</v>
      </c>
      <c r="M709" s="27">
        <f t="shared" si="22"/>
        <v>43367</v>
      </c>
      <c r="N709" s="80" t="s">
        <v>9314</v>
      </c>
      <c r="O709" s="80" t="s">
        <v>9313</v>
      </c>
      <c r="P709" s="80">
        <v>18</v>
      </c>
      <c r="Q709" s="80" t="s">
        <v>105</v>
      </c>
      <c r="R709" s="80" t="s">
        <v>99</v>
      </c>
      <c r="S709" s="80">
        <v>0</v>
      </c>
      <c r="T709" s="80" t="s">
        <v>100</v>
      </c>
      <c r="U709" s="80" t="s">
        <v>101</v>
      </c>
      <c r="V709" s="80" t="s">
        <v>102</v>
      </c>
      <c r="W709" s="80" t="s">
        <v>8848</v>
      </c>
      <c r="X709" s="80" t="s">
        <v>104</v>
      </c>
      <c r="Y709" s="80">
        <v>3</v>
      </c>
      <c r="Z709" s="79" t="str">
        <f t="shared" si="23"/>
        <v>SSS3</v>
      </c>
    </row>
    <row r="710" spans="1:26" ht="22.9" hidden="1" customHeight="1">
      <c r="A710" s="80" t="s">
        <v>38</v>
      </c>
      <c r="B710" s="80" t="s">
        <v>9</v>
      </c>
      <c r="C710" s="80" t="s">
        <v>10</v>
      </c>
      <c r="D710" s="29" t="s">
        <v>26</v>
      </c>
      <c r="E710" s="80">
        <v>2</v>
      </c>
      <c r="F710" s="80" t="s">
        <v>27</v>
      </c>
      <c r="G710" s="80" t="s">
        <v>28</v>
      </c>
      <c r="H710" s="80" t="s">
        <v>54</v>
      </c>
      <c r="I710" s="26">
        <v>43367</v>
      </c>
      <c r="J710" s="80">
        <v>24</v>
      </c>
      <c r="K710" s="80">
        <v>9</v>
      </c>
      <c r="L710" s="80">
        <v>2018</v>
      </c>
      <c r="M710" s="27">
        <f t="shared" si="22"/>
        <v>43367</v>
      </c>
      <c r="N710" s="80" t="s">
        <v>138</v>
      </c>
      <c r="O710" s="80" t="s">
        <v>139</v>
      </c>
      <c r="P710" s="80">
        <v>19</v>
      </c>
      <c r="Q710" s="80" t="s">
        <v>105</v>
      </c>
      <c r="R710" s="80" t="s">
        <v>99</v>
      </c>
      <c r="S710" s="80">
        <v>0</v>
      </c>
      <c r="T710" s="80" t="s">
        <v>100</v>
      </c>
      <c r="U710" s="80" t="s">
        <v>101</v>
      </c>
      <c r="V710" s="80" t="s">
        <v>102</v>
      </c>
      <c r="W710" s="80" t="s">
        <v>8848</v>
      </c>
      <c r="X710" s="80" t="s">
        <v>104</v>
      </c>
      <c r="Y710" s="80">
        <v>3</v>
      </c>
      <c r="Z710" s="79" t="str">
        <f t="shared" si="23"/>
        <v>SSS3</v>
      </c>
    </row>
    <row r="711" spans="1:26" ht="22.9" hidden="1" customHeight="1">
      <c r="A711" s="80" t="s">
        <v>38</v>
      </c>
      <c r="B711" s="80" t="s">
        <v>9</v>
      </c>
      <c r="C711" s="80" t="s">
        <v>10</v>
      </c>
      <c r="D711" s="29" t="s">
        <v>26</v>
      </c>
      <c r="E711" s="80">
        <v>2</v>
      </c>
      <c r="F711" s="80" t="s">
        <v>27</v>
      </c>
      <c r="G711" s="80" t="s">
        <v>28</v>
      </c>
      <c r="H711" s="80" t="s">
        <v>54</v>
      </c>
      <c r="I711" s="26">
        <v>43368</v>
      </c>
      <c r="J711" s="80">
        <v>25</v>
      </c>
      <c r="K711" s="80">
        <v>9</v>
      </c>
      <c r="L711" s="80">
        <v>2018</v>
      </c>
      <c r="M711" s="27">
        <f t="shared" si="22"/>
        <v>43368</v>
      </c>
      <c r="N711" s="80" t="s">
        <v>9312</v>
      </c>
      <c r="O711" s="80" t="s">
        <v>9311</v>
      </c>
      <c r="P711" s="80">
        <v>19</v>
      </c>
      <c r="Q711" s="80" t="s">
        <v>105</v>
      </c>
      <c r="R711" s="80" t="s">
        <v>99</v>
      </c>
      <c r="S711" s="80">
        <v>0</v>
      </c>
      <c r="T711" s="80" t="s">
        <v>100</v>
      </c>
      <c r="U711" s="80" t="s">
        <v>101</v>
      </c>
      <c r="V711" s="80" t="s">
        <v>102</v>
      </c>
      <c r="W711" s="80" t="s">
        <v>8848</v>
      </c>
      <c r="X711" s="80" t="s">
        <v>104</v>
      </c>
      <c r="Y711" s="80">
        <v>3</v>
      </c>
      <c r="Z711" s="79" t="str">
        <f t="shared" si="23"/>
        <v>SSS3</v>
      </c>
    </row>
    <row r="712" spans="1:26" ht="22.9" hidden="1" customHeight="1">
      <c r="A712" s="80" t="s">
        <v>38</v>
      </c>
      <c r="B712" s="80" t="s">
        <v>9</v>
      </c>
      <c r="C712" s="80" t="s">
        <v>10</v>
      </c>
      <c r="D712" s="29" t="s">
        <v>26</v>
      </c>
      <c r="E712" s="80">
        <v>2</v>
      </c>
      <c r="F712" s="80" t="s">
        <v>27</v>
      </c>
      <c r="G712" s="80" t="s">
        <v>28</v>
      </c>
      <c r="H712" s="80" t="s">
        <v>54</v>
      </c>
      <c r="I712" s="26">
        <v>43368</v>
      </c>
      <c r="J712" s="80">
        <v>25</v>
      </c>
      <c r="K712" s="80">
        <v>9</v>
      </c>
      <c r="L712" s="80">
        <v>2018</v>
      </c>
      <c r="M712" s="27">
        <f t="shared" si="22"/>
        <v>43368</v>
      </c>
      <c r="N712" s="80" t="s">
        <v>9310</v>
      </c>
      <c r="O712" s="80" t="s">
        <v>9309</v>
      </c>
      <c r="P712" s="80">
        <v>18</v>
      </c>
      <c r="Q712" s="80" t="s">
        <v>105</v>
      </c>
      <c r="R712" s="80" t="s">
        <v>99</v>
      </c>
      <c r="S712" s="80">
        <v>0</v>
      </c>
      <c r="T712" s="80" t="s">
        <v>106</v>
      </c>
      <c r="U712" s="80" t="s">
        <v>101</v>
      </c>
      <c r="V712" s="80" t="s">
        <v>102</v>
      </c>
      <c r="W712" s="80" t="s">
        <v>8848</v>
      </c>
      <c r="X712" s="80" t="s">
        <v>104</v>
      </c>
      <c r="Y712" s="80">
        <v>3</v>
      </c>
      <c r="Z712" s="79" t="str">
        <f t="shared" si="23"/>
        <v>SSS3</v>
      </c>
    </row>
    <row r="713" spans="1:26" ht="22.9" hidden="1" customHeight="1">
      <c r="A713" s="80" t="s">
        <v>38</v>
      </c>
      <c r="B713" s="80" t="s">
        <v>9</v>
      </c>
      <c r="C713" s="80" t="s">
        <v>10</v>
      </c>
      <c r="D713" s="29" t="s">
        <v>26</v>
      </c>
      <c r="E713" s="80">
        <v>2</v>
      </c>
      <c r="F713" s="80" t="s">
        <v>27</v>
      </c>
      <c r="G713" s="80" t="s">
        <v>28</v>
      </c>
      <c r="H713" s="80" t="s">
        <v>54</v>
      </c>
      <c r="I713" s="26">
        <v>43368</v>
      </c>
      <c r="J713" s="80">
        <v>25</v>
      </c>
      <c r="K713" s="80">
        <v>9</v>
      </c>
      <c r="L713" s="80">
        <v>2018</v>
      </c>
      <c r="M713" s="27">
        <f t="shared" si="22"/>
        <v>43368</v>
      </c>
      <c r="N713" s="80" t="s">
        <v>9308</v>
      </c>
      <c r="O713" s="80" t="s">
        <v>9307</v>
      </c>
      <c r="P713" s="80">
        <v>18</v>
      </c>
      <c r="Q713" s="80" t="s">
        <v>105</v>
      </c>
      <c r="R713" s="80" t="s">
        <v>99</v>
      </c>
      <c r="S713" s="80">
        <v>0</v>
      </c>
      <c r="T713" s="80" t="s">
        <v>100</v>
      </c>
      <c r="U713" s="80" t="s">
        <v>101</v>
      </c>
      <c r="V713" s="80" t="s">
        <v>102</v>
      </c>
      <c r="W713" s="80" t="s">
        <v>8848</v>
      </c>
      <c r="X713" s="80" t="s">
        <v>104</v>
      </c>
      <c r="Y713" s="80">
        <v>3</v>
      </c>
      <c r="Z713" s="79" t="str">
        <f t="shared" si="23"/>
        <v>SSS3</v>
      </c>
    </row>
    <row r="714" spans="1:26" ht="22.9" hidden="1" customHeight="1">
      <c r="A714" s="80" t="s">
        <v>38</v>
      </c>
      <c r="B714" s="80" t="s">
        <v>9</v>
      </c>
      <c r="C714" s="80" t="s">
        <v>10</v>
      </c>
      <c r="D714" s="29" t="s">
        <v>26</v>
      </c>
      <c r="E714" s="80">
        <v>2</v>
      </c>
      <c r="F714" s="80" t="s">
        <v>27</v>
      </c>
      <c r="G714" s="80" t="s">
        <v>28</v>
      </c>
      <c r="H714" s="80" t="s">
        <v>54</v>
      </c>
      <c r="I714" s="26">
        <v>43368</v>
      </c>
      <c r="J714" s="80">
        <v>25</v>
      </c>
      <c r="K714" s="80">
        <v>9</v>
      </c>
      <c r="L714" s="80">
        <v>2018</v>
      </c>
      <c r="M714" s="27">
        <f t="shared" si="22"/>
        <v>43368</v>
      </c>
      <c r="N714" s="80" t="s">
        <v>9306</v>
      </c>
      <c r="O714" s="80" t="s">
        <v>9305</v>
      </c>
      <c r="P714" s="80">
        <v>18</v>
      </c>
      <c r="Q714" s="80" t="s">
        <v>105</v>
      </c>
      <c r="R714" s="80" t="s">
        <v>99</v>
      </c>
      <c r="S714" s="80">
        <v>0</v>
      </c>
      <c r="T714" s="80" t="s">
        <v>100</v>
      </c>
      <c r="U714" s="80" t="s">
        <v>101</v>
      </c>
      <c r="V714" s="80" t="s">
        <v>102</v>
      </c>
      <c r="W714" s="80" t="s">
        <v>8848</v>
      </c>
      <c r="X714" s="80" t="s">
        <v>104</v>
      </c>
      <c r="Y714" s="80">
        <v>3</v>
      </c>
      <c r="Z714" s="79" t="str">
        <f t="shared" si="23"/>
        <v>SSS3</v>
      </c>
    </row>
    <row r="715" spans="1:26" ht="22.9" hidden="1" customHeight="1">
      <c r="A715" s="80" t="s">
        <v>38</v>
      </c>
      <c r="B715" s="80" t="s">
        <v>9</v>
      </c>
      <c r="C715" s="80" t="s">
        <v>10</v>
      </c>
      <c r="D715" s="29" t="s">
        <v>26</v>
      </c>
      <c r="E715" s="80">
        <v>2</v>
      </c>
      <c r="F715" s="80" t="s">
        <v>27</v>
      </c>
      <c r="G715" s="80" t="s">
        <v>28</v>
      </c>
      <c r="H715" s="80" t="s">
        <v>54</v>
      </c>
      <c r="I715" s="26">
        <v>43368</v>
      </c>
      <c r="J715" s="80">
        <v>25</v>
      </c>
      <c r="K715" s="80">
        <v>9</v>
      </c>
      <c r="L715" s="80">
        <v>2018</v>
      </c>
      <c r="M715" s="27">
        <f t="shared" si="22"/>
        <v>43368</v>
      </c>
      <c r="N715" s="80" t="s">
        <v>9304</v>
      </c>
      <c r="O715" s="80" t="s">
        <v>9303</v>
      </c>
      <c r="P715" s="80">
        <v>18</v>
      </c>
      <c r="Q715" s="80" t="s">
        <v>105</v>
      </c>
      <c r="R715" s="80" t="s">
        <v>99</v>
      </c>
      <c r="S715" s="80">
        <v>0</v>
      </c>
      <c r="T715" s="80" t="s">
        <v>100</v>
      </c>
      <c r="U715" s="80" t="s">
        <v>101</v>
      </c>
      <c r="V715" s="80" t="s">
        <v>102</v>
      </c>
      <c r="W715" s="80" t="s">
        <v>8848</v>
      </c>
      <c r="X715" s="80" t="s">
        <v>104</v>
      </c>
      <c r="Y715" s="80">
        <v>3</v>
      </c>
      <c r="Z715" s="79" t="str">
        <f t="shared" si="23"/>
        <v>SSS3</v>
      </c>
    </row>
    <row r="716" spans="1:26" ht="22.9" hidden="1" customHeight="1">
      <c r="A716" s="80" t="s">
        <v>38</v>
      </c>
      <c r="B716" s="80" t="s">
        <v>9</v>
      </c>
      <c r="C716" s="80" t="s">
        <v>10</v>
      </c>
      <c r="D716" s="29" t="s">
        <v>26</v>
      </c>
      <c r="E716" s="80">
        <v>2</v>
      </c>
      <c r="F716" s="80" t="s">
        <v>27</v>
      </c>
      <c r="G716" s="80" t="s">
        <v>28</v>
      </c>
      <c r="H716" s="80" t="s">
        <v>54</v>
      </c>
      <c r="I716" s="26">
        <v>43368</v>
      </c>
      <c r="J716" s="80">
        <v>25</v>
      </c>
      <c r="K716" s="80">
        <v>9</v>
      </c>
      <c r="L716" s="80">
        <v>2018</v>
      </c>
      <c r="M716" s="27">
        <f t="shared" si="22"/>
        <v>43368</v>
      </c>
      <c r="N716" s="80" t="s">
        <v>9302</v>
      </c>
      <c r="O716" s="80" t="s">
        <v>9301</v>
      </c>
      <c r="P716" s="80">
        <v>18</v>
      </c>
      <c r="Q716" s="80" t="s">
        <v>105</v>
      </c>
      <c r="R716" s="80" t="s">
        <v>99</v>
      </c>
      <c r="S716" s="80">
        <v>0</v>
      </c>
      <c r="T716" s="80" t="s">
        <v>100</v>
      </c>
      <c r="U716" s="80" t="s">
        <v>101</v>
      </c>
      <c r="V716" s="80" t="s">
        <v>102</v>
      </c>
      <c r="W716" s="80" t="s">
        <v>8848</v>
      </c>
      <c r="X716" s="80" t="s">
        <v>104</v>
      </c>
      <c r="Y716" s="80">
        <v>3</v>
      </c>
      <c r="Z716" s="79" t="str">
        <f t="shared" si="23"/>
        <v>SSS3</v>
      </c>
    </row>
    <row r="717" spans="1:26" ht="22.9" hidden="1" customHeight="1">
      <c r="A717" s="80" t="s">
        <v>38</v>
      </c>
      <c r="B717" s="80" t="s">
        <v>9</v>
      </c>
      <c r="C717" s="80" t="s">
        <v>10</v>
      </c>
      <c r="D717" s="29" t="s">
        <v>26</v>
      </c>
      <c r="E717" s="80">
        <v>2</v>
      </c>
      <c r="F717" s="80" t="s">
        <v>27</v>
      </c>
      <c r="G717" s="80" t="s">
        <v>28</v>
      </c>
      <c r="H717" s="80" t="s">
        <v>54</v>
      </c>
      <c r="I717" s="26">
        <v>43368</v>
      </c>
      <c r="J717" s="80">
        <v>25</v>
      </c>
      <c r="K717" s="80">
        <v>9</v>
      </c>
      <c r="L717" s="80">
        <v>2018</v>
      </c>
      <c r="M717" s="27">
        <f t="shared" si="22"/>
        <v>43368</v>
      </c>
      <c r="N717" s="80" t="s">
        <v>9300</v>
      </c>
      <c r="O717" s="80" t="s">
        <v>9299</v>
      </c>
      <c r="P717" s="80">
        <v>18</v>
      </c>
      <c r="Q717" s="81" t="s">
        <v>9298</v>
      </c>
      <c r="R717" s="80" t="s">
        <v>99</v>
      </c>
      <c r="S717" s="80">
        <v>0</v>
      </c>
      <c r="T717" s="80" t="s">
        <v>100</v>
      </c>
      <c r="U717" s="80" t="s">
        <v>101</v>
      </c>
      <c r="V717" s="80" t="s">
        <v>102</v>
      </c>
      <c r="W717" s="80" t="s">
        <v>8848</v>
      </c>
      <c r="X717" s="80" t="s">
        <v>104</v>
      </c>
      <c r="Y717" s="80">
        <v>3</v>
      </c>
      <c r="Z717" s="79" t="str">
        <f t="shared" si="23"/>
        <v>SSS3</v>
      </c>
    </row>
    <row r="718" spans="1:26" ht="22.9" hidden="1" customHeight="1">
      <c r="A718" s="80" t="s">
        <v>38</v>
      </c>
      <c r="B718" s="80" t="s">
        <v>9</v>
      </c>
      <c r="C718" s="80" t="s">
        <v>10</v>
      </c>
      <c r="D718" s="29" t="s">
        <v>26</v>
      </c>
      <c r="E718" s="80">
        <v>2</v>
      </c>
      <c r="F718" s="80" t="s">
        <v>27</v>
      </c>
      <c r="G718" s="80" t="s">
        <v>28</v>
      </c>
      <c r="H718" s="80" t="s">
        <v>54</v>
      </c>
      <c r="I718" s="26">
        <v>43368</v>
      </c>
      <c r="J718" s="80">
        <v>25</v>
      </c>
      <c r="K718" s="80">
        <v>9</v>
      </c>
      <c r="L718" s="80">
        <v>2018</v>
      </c>
      <c r="M718" s="27">
        <f t="shared" si="22"/>
        <v>43368</v>
      </c>
      <c r="N718" s="80" t="s">
        <v>9297</v>
      </c>
      <c r="O718" s="80" t="s">
        <v>9296</v>
      </c>
      <c r="P718" s="80">
        <v>17</v>
      </c>
      <c r="Q718" s="80" t="s">
        <v>105</v>
      </c>
      <c r="R718" s="80" t="s">
        <v>99</v>
      </c>
      <c r="S718" s="80">
        <v>0</v>
      </c>
      <c r="T718" s="80" t="s">
        <v>100</v>
      </c>
      <c r="U718" s="80" t="s">
        <v>101</v>
      </c>
      <c r="V718" s="80" t="s">
        <v>102</v>
      </c>
      <c r="W718" s="80" t="s">
        <v>8848</v>
      </c>
      <c r="X718" s="80" t="s">
        <v>104</v>
      </c>
      <c r="Y718" s="80">
        <v>2</v>
      </c>
      <c r="Z718" s="79" t="str">
        <f t="shared" si="23"/>
        <v>SSS2</v>
      </c>
    </row>
    <row r="719" spans="1:26" ht="22.9" hidden="1" customHeight="1">
      <c r="A719" s="80" t="s">
        <v>38</v>
      </c>
      <c r="B719" s="80" t="s">
        <v>9</v>
      </c>
      <c r="C719" s="80" t="s">
        <v>10</v>
      </c>
      <c r="D719" s="29" t="s">
        <v>26</v>
      </c>
      <c r="E719" s="80">
        <v>2</v>
      </c>
      <c r="F719" s="80" t="s">
        <v>27</v>
      </c>
      <c r="G719" s="80" t="s">
        <v>28</v>
      </c>
      <c r="H719" s="80" t="s">
        <v>54</v>
      </c>
      <c r="I719" s="26">
        <v>43368</v>
      </c>
      <c r="J719" s="80">
        <v>25</v>
      </c>
      <c r="K719" s="80">
        <v>9</v>
      </c>
      <c r="L719" s="80">
        <v>2018</v>
      </c>
      <c r="M719" s="27">
        <f t="shared" si="22"/>
        <v>43368</v>
      </c>
      <c r="N719" s="80" t="s">
        <v>9295</v>
      </c>
      <c r="O719" s="80" t="s">
        <v>9294</v>
      </c>
      <c r="P719" s="80">
        <v>18</v>
      </c>
      <c r="Q719" s="80" t="s">
        <v>105</v>
      </c>
      <c r="R719" s="80" t="s">
        <v>99</v>
      </c>
      <c r="S719" s="80">
        <v>0</v>
      </c>
      <c r="T719" s="80" t="s">
        <v>100</v>
      </c>
      <c r="U719" s="80" t="s">
        <v>101</v>
      </c>
      <c r="V719" s="80" t="s">
        <v>102</v>
      </c>
      <c r="W719" s="80" t="s">
        <v>8848</v>
      </c>
      <c r="X719" s="80" t="s">
        <v>104</v>
      </c>
      <c r="Y719" s="80">
        <v>3</v>
      </c>
      <c r="Z719" s="79" t="str">
        <f t="shared" si="23"/>
        <v>SSS3</v>
      </c>
    </row>
    <row r="720" spans="1:26" ht="22.9" hidden="1" customHeight="1">
      <c r="A720" s="80" t="s">
        <v>38</v>
      </c>
      <c r="B720" s="80" t="s">
        <v>9</v>
      </c>
      <c r="C720" s="80" t="s">
        <v>10</v>
      </c>
      <c r="D720" s="29" t="s">
        <v>26</v>
      </c>
      <c r="E720" s="80">
        <v>2</v>
      </c>
      <c r="F720" s="80" t="s">
        <v>27</v>
      </c>
      <c r="G720" s="80" t="s">
        <v>28</v>
      </c>
      <c r="H720" s="80" t="s">
        <v>54</v>
      </c>
      <c r="I720" s="26">
        <v>43368</v>
      </c>
      <c r="J720" s="80">
        <v>25</v>
      </c>
      <c r="K720" s="80">
        <v>9</v>
      </c>
      <c r="L720" s="80">
        <v>2018</v>
      </c>
      <c r="M720" s="27">
        <f t="shared" si="22"/>
        <v>43368</v>
      </c>
      <c r="N720" s="80" t="s">
        <v>9293</v>
      </c>
      <c r="O720" s="80" t="s">
        <v>9292</v>
      </c>
      <c r="P720" s="80">
        <v>15</v>
      </c>
      <c r="Q720" s="80" t="s">
        <v>105</v>
      </c>
      <c r="R720" s="80" t="s">
        <v>99</v>
      </c>
      <c r="S720" s="80">
        <v>0</v>
      </c>
      <c r="T720" s="80" t="s">
        <v>100</v>
      </c>
      <c r="U720" s="80" t="s">
        <v>101</v>
      </c>
      <c r="V720" s="80" t="s">
        <v>102</v>
      </c>
      <c r="W720" s="80" t="s">
        <v>8848</v>
      </c>
      <c r="X720" s="80" t="s">
        <v>108</v>
      </c>
      <c r="Y720" s="80">
        <v>2</v>
      </c>
      <c r="Z720" s="79" t="str">
        <f t="shared" si="23"/>
        <v>JSS2</v>
      </c>
    </row>
    <row r="721" spans="1:26" ht="22.9" hidden="1" customHeight="1">
      <c r="A721" s="80" t="s">
        <v>38</v>
      </c>
      <c r="B721" s="80" t="s">
        <v>9</v>
      </c>
      <c r="C721" s="80" t="s">
        <v>10</v>
      </c>
      <c r="D721" s="29" t="s">
        <v>26</v>
      </c>
      <c r="E721" s="80">
        <v>2</v>
      </c>
      <c r="F721" s="80" t="s">
        <v>27</v>
      </c>
      <c r="G721" s="80" t="s">
        <v>28</v>
      </c>
      <c r="H721" s="80" t="s">
        <v>54</v>
      </c>
      <c r="I721" s="26">
        <v>43368</v>
      </c>
      <c r="J721" s="80">
        <v>25</v>
      </c>
      <c r="K721" s="80">
        <v>9</v>
      </c>
      <c r="L721" s="80">
        <v>2018</v>
      </c>
      <c r="M721" s="27">
        <f t="shared" si="22"/>
        <v>43368</v>
      </c>
      <c r="N721" s="80" t="s">
        <v>9291</v>
      </c>
      <c r="O721" s="80" t="s">
        <v>9290</v>
      </c>
      <c r="P721" s="80">
        <v>17</v>
      </c>
      <c r="Q721" s="80" t="s">
        <v>105</v>
      </c>
      <c r="R721" s="80" t="s">
        <v>99</v>
      </c>
      <c r="S721" s="80">
        <v>0</v>
      </c>
      <c r="T721" s="80" t="s">
        <v>100</v>
      </c>
      <c r="U721" s="80" t="s">
        <v>101</v>
      </c>
      <c r="V721" s="80" t="s">
        <v>102</v>
      </c>
      <c r="W721" s="80" t="s">
        <v>8848</v>
      </c>
      <c r="X721" s="80" t="s">
        <v>104</v>
      </c>
      <c r="Y721" s="80">
        <v>2</v>
      </c>
      <c r="Z721" s="79" t="str">
        <f t="shared" si="23"/>
        <v>SSS2</v>
      </c>
    </row>
    <row r="722" spans="1:26" ht="22.9" hidden="1" customHeight="1">
      <c r="A722" s="80" t="s">
        <v>38</v>
      </c>
      <c r="B722" s="80" t="s">
        <v>9</v>
      </c>
      <c r="C722" s="80" t="s">
        <v>10</v>
      </c>
      <c r="D722" s="29" t="s">
        <v>26</v>
      </c>
      <c r="E722" s="80">
        <v>2</v>
      </c>
      <c r="F722" s="80" t="s">
        <v>27</v>
      </c>
      <c r="G722" s="80" t="s">
        <v>28</v>
      </c>
      <c r="H722" s="80" t="s">
        <v>54</v>
      </c>
      <c r="I722" s="26">
        <v>43368</v>
      </c>
      <c r="J722" s="80">
        <v>25</v>
      </c>
      <c r="K722" s="80">
        <v>9</v>
      </c>
      <c r="L722" s="80">
        <v>2018</v>
      </c>
      <c r="M722" s="27">
        <f t="shared" si="22"/>
        <v>43368</v>
      </c>
      <c r="N722" s="80" t="s">
        <v>9289</v>
      </c>
      <c r="O722" s="80" t="s">
        <v>9288</v>
      </c>
      <c r="P722" s="80">
        <v>18</v>
      </c>
      <c r="Q722" s="80" t="s">
        <v>105</v>
      </c>
      <c r="R722" s="80" t="s">
        <v>99</v>
      </c>
      <c r="S722" s="80">
        <v>0</v>
      </c>
      <c r="T722" s="80" t="s">
        <v>100</v>
      </c>
      <c r="U722" s="80" t="s">
        <v>101</v>
      </c>
      <c r="V722" s="80" t="s">
        <v>102</v>
      </c>
      <c r="W722" s="80" t="s">
        <v>8848</v>
      </c>
      <c r="X722" s="80" t="s">
        <v>104</v>
      </c>
      <c r="Y722" s="80">
        <v>3</v>
      </c>
      <c r="Z722" s="79" t="str">
        <f t="shared" si="23"/>
        <v>SSS3</v>
      </c>
    </row>
    <row r="723" spans="1:26" ht="22.9" hidden="1" customHeight="1">
      <c r="A723" s="80" t="s">
        <v>38</v>
      </c>
      <c r="B723" s="80" t="s">
        <v>9</v>
      </c>
      <c r="C723" s="80" t="s">
        <v>10</v>
      </c>
      <c r="D723" s="29" t="s">
        <v>26</v>
      </c>
      <c r="E723" s="80">
        <v>2</v>
      </c>
      <c r="F723" s="80" t="s">
        <v>27</v>
      </c>
      <c r="G723" s="80" t="s">
        <v>28</v>
      </c>
      <c r="H723" s="80" t="s">
        <v>54</v>
      </c>
      <c r="I723" s="26">
        <v>43368</v>
      </c>
      <c r="J723" s="80">
        <v>25</v>
      </c>
      <c r="K723" s="80">
        <v>9</v>
      </c>
      <c r="L723" s="80">
        <v>2018</v>
      </c>
      <c r="M723" s="27">
        <f t="shared" si="22"/>
        <v>43368</v>
      </c>
      <c r="N723" s="80" t="s">
        <v>9287</v>
      </c>
      <c r="O723" s="80" t="s">
        <v>9286</v>
      </c>
      <c r="P723" s="80">
        <v>15</v>
      </c>
      <c r="Q723" s="80" t="s">
        <v>105</v>
      </c>
      <c r="R723" s="80" t="s">
        <v>99</v>
      </c>
      <c r="S723" s="80">
        <v>0</v>
      </c>
      <c r="T723" s="80" t="s">
        <v>100</v>
      </c>
      <c r="U723" s="80" t="s">
        <v>101</v>
      </c>
      <c r="V723" s="80" t="s">
        <v>102</v>
      </c>
      <c r="W723" s="80" t="s">
        <v>8848</v>
      </c>
      <c r="X723" s="80" t="s">
        <v>108</v>
      </c>
      <c r="Y723" s="80">
        <v>2</v>
      </c>
      <c r="Z723" s="79" t="str">
        <f t="shared" si="23"/>
        <v>JSS2</v>
      </c>
    </row>
    <row r="724" spans="1:26" ht="22.9" hidden="1" customHeight="1">
      <c r="A724" s="80" t="s">
        <v>38</v>
      </c>
      <c r="B724" s="80" t="s">
        <v>9</v>
      </c>
      <c r="C724" s="80" t="s">
        <v>10</v>
      </c>
      <c r="D724" s="29" t="s">
        <v>26</v>
      </c>
      <c r="E724" s="80">
        <v>2</v>
      </c>
      <c r="F724" s="80" t="s">
        <v>27</v>
      </c>
      <c r="G724" s="80" t="s">
        <v>28</v>
      </c>
      <c r="H724" s="80" t="s">
        <v>54</v>
      </c>
      <c r="I724" s="26">
        <v>43369</v>
      </c>
      <c r="J724" s="80">
        <v>26</v>
      </c>
      <c r="K724" s="80">
        <v>9</v>
      </c>
      <c r="L724" s="80">
        <v>2018</v>
      </c>
      <c r="M724" s="27">
        <f t="shared" si="22"/>
        <v>43369</v>
      </c>
      <c r="N724" s="80" t="s">
        <v>9285</v>
      </c>
      <c r="O724" s="80" t="s">
        <v>9284</v>
      </c>
      <c r="P724" s="80">
        <v>18</v>
      </c>
      <c r="Q724" s="80" t="s">
        <v>105</v>
      </c>
      <c r="R724" s="80" t="s">
        <v>99</v>
      </c>
      <c r="S724" s="80">
        <v>0</v>
      </c>
      <c r="T724" s="80" t="s">
        <v>100</v>
      </c>
      <c r="U724" s="80" t="s">
        <v>101</v>
      </c>
      <c r="V724" s="80" t="s">
        <v>102</v>
      </c>
      <c r="W724" s="80" t="s">
        <v>8848</v>
      </c>
      <c r="X724" s="80" t="s">
        <v>104</v>
      </c>
      <c r="Y724" s="80">
        <v>3</v>
      </c>
      <c r="Z724" s="79" t="str">
        <f t="shared" si="23"/>
        <v>SSS3</v>
      </c>
    </row>
    <row r="725" spans="1:26" ht="22.9" hidden="1" customHeight="1">
      <c r="A725" s="80" t="s">
        <v>38</v>
      </c>
      <c r="B725" s="80" t="s">
        <v>9</v>
      </c>
      <c r="C725" s="80" t="s">
        <v>10</v>
      </c>
      <c r="D725" s="29" t="s">
        <v>26</v>
      </c>
      <c r="E725" s="80">
        <v>2</v>
      </c>
      <c r="F725" s="80" t="s">
        <v>27</v>
      </c>
      <c r="G725" s="80" t="s">
        <v>28</v>
      </c>
      <c r="H725" s="80" t="s">
        <v>54</v>
      </c>
      <c r="I725" s="26">
        <v>43369</v>
      </c>
      <c r="J725" s="80">
        <v>26</v>
      </c>
      <c r="K725" s="80">
        <v>9</v>
      </c>
      <c r="L725" s="80">
        <v>2018</v>
      </c>
      <c r="M725" s="27">
        <f t="shared" si="22"/>
        <v>43369</v>
      </c>
      <c r="N725" s="80" t="s">
        <v>9283</v>
      </c>
      <c r="O725" s="80" t="s">
        <v>9282</v>
      </c>
      <c r="P725" s="80">
        <v>16</v>
      </c>
      <c r="Q725" s="80" t="s">
        <v>105</v>
      </c>
      <c r="R725" s="80" t="s">
        <v>99</v>
      </c>
      <c r="S725" s="80">
        <v>0</v>
      </c>
      <c r="T725" s="80" t="s">
        <v>100</v>
      </c>
      <c r="U725" s="80" t="s">
        <v>101</v>
      </c>
      <c r="V725" s="80" t="s">
        <v>102</v>
      </c>
      <c r="W725" s="80" t="s">
        <v>8848</v>
      </c>
      <c r="X725" s="80" t="s">
        <v>104</v>
      </c>
      <c r="Y725" s="80">
        <v>1</v>
      </c>
      <c r="Z725" s="79" t="str">
        <f t="shared" si="23"/>
        <v>SSS1</v>
      </c>
    </row>
    <row r="726" spans="1:26" ht="22.9" hidden="1" customHeight="1">
      <c r="A726" s="80" t="s">
        <v>38</v>
      </c>
      <c r="B726" s="80" t="s">
        <v>9</v>
      </c>
      <c r="C726" s="80" t="s">
        <v>10</v>
      </c>
      <c r="D726" s="29" t="s">
        <v>26</v>
      </c>
      <c r="E726" s="80">
        <v>2</v>
      </c>
      <c r="F726" s="80" t="s">
        <v>27</v>
      </c>
      <c r="G726" s="80" t="s">
        <v>28</v>
      </c>
      <c r="H726" s="80" t="s">
        <v>54</v>
      </c>
      <c r="I726" s="26">
        <v>43369</v>
      </c>
      <c r="J726" s="80">
        <v>26</v>
      </c>
      <c r="K726" s="80">
        <v>9</v>
      </c>
      <c r="L726" s="80">
        <v>2018</v>
      </c>
      <c r="M726" s="27">
        <f t="shared" si="22"/>
        <v>43369</v>
      </c>
      <c r="N726" s="80" t="s">
        <v>9281</v>
      </c>
      <c r="O726" s="80" t="s">
        <v>9280</v>
      </c>
      <c r="P726" s="80">
        <v>16</v>
      </c>
      <c r="Q726" s="80" t="s">
        <v>105</v>
      </c>
      <c r="R726" s="80" t="s">
        <v>99</v>
      </c>
      <c r="S726" s="80">
        <v>0</v>
      </c>
      <c r="T726" s="80" t="s">
        <v>100</v>
      </c>
      <c r="U726" s="80" t="s">
        <v>101</v>
      </c>
      <c r="V726" s="80" t="s">
        <v>102</v>
      </c>
      <c r="W726" s="80" t="s">
        <v>103</v>
      </c>
      <c r="X726" s="80" t="s">
        <v>104</v>
      </c>
      <c r="Y726" s="80">
        <v>1</v>
      </c>
      <c r="Z726" s="79" t="str">
        <f t="shared" si="23"/>
        <v>SSS1</v>
      </c>
    </row>
    <row r="727" spans="1:26" ht="22.9" hidden="1" customHeight="1">
      <c r="A727" s="80" t="s">
        <v>38</v>
      </c>
      <c r="B727" s="80" t="s">
        <v>9</v>
      </c>
      <c r="C727" s="80" t="s">
        <v>10</v>
      </c>
      <c r="D727" s="29" t="s">
        <v>26</v>
      </c>
      <c r="E727" s="80">
        <v>2</v>
      </c>
      <c r="F727" s="80" t="s">
        <v>27</v>
      </c>
      <c r="G727" s="80" t="s">
        <v>28</v>
      </c>
      <c r="H727" s="80" t="s">
        <v>54</v>
      </c>
      <c r="I727" s="26">
        <v>43369</v>
      </c>
      <c r="J727" s="80">
        <v>26</v>
      </c>
      <c r="K727" s="80">
        <v>9</v>
      </c>
      <c r="L727" s="80">
        <v>2018</v>
      </c>
      <c r="M727" s="27">
        <f t="shared" si="22"/>
        <v>43369</v>
      </c>
      <c r="N727" s="80" t="s">
        <v>9279</v>
      </c>
      <c r="O727" s="80" t="s">
        <v>9278</v>
      </c>
      <c r="P727" s="80">
        <v>18</v>
      </c>
      <c r="Q727" s="80" t="s">
        <v>105</v>
      </c>
      <c r="R727" s="80" t="s">
        <v>99</v>
      </c>
      <c r="S727" s="80">
        <v>0</v>
      </c>
      <c r="T727" s="80" t="s">
        <v>100</v>
      </c>
      <c r="U727" s="80" t="s">
        <v>101</v>
      </c>
      <c r="V727" s="80" t="s">
        <v>102</v>
      </c>
      <c r="W727" s="80" t="s">
        <v>103</v>
      </c>
      <c r="X727" s="80" t="s">
        <v>104</v>
      </c>
      <c r="Y727" s="80">
        <v>3</v>
      </c>
      <c r="Z727" s="79" t="str">
        <f t="shared" si="23"/>
        <v>SSS3</v>
      </c>
    </row>
    <row r="728" spans="1:26" ht="22.9" hidden="1" customHeight="1">
      <c r="A728" s="80" t="s">
        <v>38</v>
      </c>
      <c r="B728" s="80" t="s">
        <v>9</v>
      </c>
      <c r="C728" s="80" t="s">
        <v>10</v>
      </c>
      <c r="D728" s="29" t="s">
        <v>26</v>
      </c>
      <c r="E728" s="80">
        <v>2</v>
      </c>
      <c r="F728" s="80" t="s">
        <v>27</v>
      </c>
      <c r="G728" s="80" t="s">
        <v>28</v>
      </c>
      <c r="H728" s="80" t="s">
        <v>54</v>
      </c>
      <c r="I728" s="26">
        <v>43369</v>
      </c>
      <c r="J728" s="80">
        <v>26</v>
      </c>
      <c r="K728" s="80">
        <v>9</v>
      </c>
      <c r="L728" s="80">
        <v>2018</v>
      </c>
      <c r="M728" s="27">
        <f t="shared" si="22"/>
        <v>43369</v>
      </c>
      <c r="N728" s="80" t="s">
        <v>9277</v>
      </c>
      <c r="O728" s="80" t="s">
        <v>9276</v>
      </c>
      <c r="P728" s="80">
        <v>18</v>
      </c>
      <c r="Q728" s="80" t="s">
        <v>105</v>
      </c>
      <c r="R728" s="80" t="s">
        <v>99</v>
      </c>
      <c r="S728" s="80">
        <v>0</v>
      </c>
      <c r="T728" s="80" t="s">
        <v>100</v>
      </c>
      <c r="U728" s="80" t="s">
        <v>101</v>
      </c>
      <c r="V728" s="80" t="s">
        <v>102</v>
      </c>
      <c r="W728" s="80" t="s">
        <v>8848</v>
      </c>
      <c r="X728" s="80" t="s">
        <v>104</v>
      </c>
      <c r="Y728" s="80">
        <v>3</v>
      </c>
      <c r="Z728" s="79" t="str">
        <f t="shared" si="23"/>
        <v>SSS3</v>
      </c>
    </row>
    <row r="729" spans="1:26" ht="22.9" hidden="1" customHeight="1">
      <c r="A729" s="80" t="s">
        <v>38</v>
      </c>
      <c r="B729" s="80" t="s">
        <v>9</v>
      </c>
      <c r="C729" s="80" t="s">
        <v>10</v>
      </c>
      <c r="D729" s="29" t="s">
        <v>26</v>
      </c>
      <c r="E729" s="80">
        <v>2</v>
      </c>
      <c r="F729" s="80" t="s">
        <v>27</v>
      </c>
      <c r="G729" s="80" t="s">
        <v>28</v>
      </c>
      <c r="H729" s="80" t="s">
        <v>54</v>
      </c>
      <c r="I729" s="26">
        <v>43369</v>
      </c>
      <c r="J729" s="80">
        <v>26</v>
      </c>
      <c r="K729" s="80">
        <v>9</v>
      </c>
      <c r="L729" s="80">
        <v>2018</v>
      </c>
      <c r="M729" s="27">
        <f t="shared" si="22"/>
        <v>43369</v>
      </c>
      <c r="N729" s="80" t="s">
        <v>9275</v>
      </c>
      <c r="O729" s="80" t="s">
        <v>9274</v>
      </c>
      <c r="P729" s="80">
        <v>15</v>
      </c>
      <c r="Q729" s="80" t="s">
        <v>105</v>
      </c>
      <c r="R729" s="80" t="s">
        <v>99</v>
      </c>
      <c r="S729" s="80">
        <v>0</v>
      </c>
      <c r="T729" s="80" t="s">
        <v>100</v>
      </c>
      <c r="U729" s="80" t="s">
        <v>101</v>
      </c>
      <c r="V729" s="80" t="s">
        <v>102</v>
      </c>
      <c r="W729" s="80" t="s">
        <v>8848</v>
      </c>
      <c r="X729" s="80" t="s">
        <v>108</v>
      </c>
      <c r="Y729" s="80">
        <v>2</v>
      </c>
      <c r="Z729" s="79" t="str">
        <f t="shared" si="23"/>
        <v>JSS2</v>
      </c>
    </row>
    <row r="730" spans="1:26" ht="22.9" hidden="1" customHeight="1">
      <c r="A730" s="80" t="s">
        <v>38</v>
      </c>
      <c r="B730" s="80" t="s">
        <v>9</v>
      </c>
      <c r="C730" s="80" t="s">
        <v>10</v>
      </c>
      <c r="D730" s="29" t="s">
        <v>26</v>
      </c>
      <c r="E730" s="80">
        <v>2</v>
      </c>
      <c r="F730" s="80" t="s">
        <v>32</v>
      </c>
      <c r="G730" s="80" t="s">
        <v>33</v>
      </c>
      <c r="H730" s="80" t="s">
        <v>54</v>
      </c>
      <c r="I730" s="26">
        <v>43367</v>
      </c>
      <c r="J730" s="80">
        <v>24</v>
      </c>
      <c r="K730" s="80">
        <v>9</v>
      </c>
      <c r="L730" s="80">
        <v>2018</v>
      </c>
      <c r="M730" s="27">
        <f t="shared" si="22"/>
        <v>43367</v>
      </c>
      <c r="N730" s="80" t="s">
        <v>8589</v>
      </c>
      <c r="O730" s="80" t="s">
        <v>6209</v>
      </c>
      <c r="P730" s="80">
        <v>18</v>
      </c>
      <c r="Q730" s="81" t="s">
        <v>9273</v>
      </c>
      <c r="R730" s="80" t="s">
        <v>99</v>
      </c>
      <c r="S730" s="80">
        <v>0</v>
      </c>
      <c r="T730" s="80" t="s">
        <v>113</v>
      </c>
      <c r="U730" s="80" t="s">
        <v>6372</v>
      </c>
      <c r="V730" s="80" t="s">
        <v>102</v>
      </c>
      <c r="W730" s="80" t="s">
        <v>8848</v>
      </c>
      <c r="X730" s="80" t="s">
        <v>104</v>
      </c>
      <c r="Y730" s="80">
        <v>3</v>
      </c>
      <c r="Z730" s="79" t="str">
        <f t="shared" si="23"/>
        <v>SSS3</v>
      </c>
    </row>
    <row r="731" spans="1:26" ht="22.9" hidden="1" customHeight="1">
      <c r="A731" s="80" t="s">
        <v>38</v>
      </c>
      <c r="B731" s="80" t="s">
        <v>9</v>
      </c>
      <c r="C731" s="80" t="s">
        <v>10</v>
      </c>
      <c r="D731" s="29" t="s">
        <v>26</v>
      </c>
      <c r="E731" s="80">
        <v>2</v>
      </c>
      <c r="F731" s="80" t="s">
        <v>32</v>
      </c>
      <c r="G731" s="80" t="s">
        <v>33</v>
      </c>
      <c r="H731" s="80" t="s">
        <v>54</v>
      </c>
      <c r="I731" s="26">
        <v>43367</v>
      </c>
      <c r="J731" s="80">
        <v>24</v>
      </c>
      <c r="K731" s="80">
        <v>9</v>
      </c>
      <c r="L731" s="80">
        <v>2018</v>
      </c>
      <c r="M731" s="27">
        <f t="shared" si="22"/>
        <v>43367</v>
      </c>
      <c r="N731" s="80" t="s">
        <v>9272</v>
      </c>
      <c r="O731" s="80" t="s">
        <v>9271</v>
      </c>
      <c r="P731" s="80">
        <v>19</v>
      </c>
      <c r="Q731" s="80" t="s">
        <v>105</v>
      </c>
      <c r="R731" s="80" t="s">
        <v>99</v>
      </c>
      <c r="S731" s="80">
        <v>1</v>
      </c>
      <c r="T731" s="80" t="s">
        <v>106</v>
      </c>
      <c r="U731" s="80" t="s">
        <v>101</v>
      </c>
      <c r="V731" s="80" t="s">
        <v>102</v>
      </c>
      <c r="W731" s="80" t="s">
        <v>8848</v>
      </c>
      <c r="X731" s="80" t="s">
        <v>104</v>
      </c>
      <c r="Y731" s="80">
        <v>3</v>
      </c>
      <c r="Z731" s="79" t="str">
        <f t="shared" si="23"/>
        <v>SSS3</v>
      </c>
    </row>
    <row r="732" spans="1:26" ht="22.9" hidden="1" customHeight="1">
      <c r="A732" s="80" t="s">
        <v>38</v>
      </c>
      <c r="B732" s="80" t="s">
        <v>9</v>
      </c>
      <c r="C732" s="80" t="s">
        <v>10</v>
      </c>
      <c r="D732" s="29" t="s">
        <v>26</v>
      </c>
      <c r="E732" s="80">
        <v>2</v>
      </c>
      <c r="F732" s="80" t="s">
        <v>32</v>
      </c>
      <c r="G732" s="80" t="s">
        <v>33</v>
      </c>
      <c r="H732" s="80" t="s">
        <v>54</v>
      </c>
      <c r="I732" s="26">
        <v>43367</v>
      </c>
      <c r="J732" s="80">
        <v>24</v>
      </c>
      <c r="K732" s="80">
        <v>9</v>
      </c>
      <c r="L732" s="80">
        <v>2018</v>
      </c>
      <c r="M732" s="27">
        <f t="shared" si="22"/>
        <v>43367</v>
      </c>
      <c r="N732" s="80" t="s">
        <v>9270</v>
      </c>
      <c r="O732" s="80" t="s">
        <v>9269</v>
      </c>
      <c r="P732" s="80">
        <v>17</v>
      </c>
      <c r="Q732" s="81" t="s">
        <v>9268</v>
      </c>
      <c r="R732" s="80" t="s">
        <v>99</v>
      </c>
      <c r="S732" s="80">
        <v>0</v>
      </c>
      <c r="T732" s="80" t="s">
        <v>113</v>
      </c>
      <c r="U732" s="80" t="s">
        <v>9267</v>
      </c>
      <c r="V732" s="80" t="s">
        <v>102</v>
      </c>
      <c r="W732" s="80" t="s">
        <v>8848</v>
      </c>
      <c r="X732" s="80" t="s">
        <v>104</v>
      </c>
      <c r="Y732" s="80">
        <v>2</v>
      </c>
      <c r="Z732" s="79" t="str">
        <f t="shared" si="23"/>
        <v>SSS2</v>
      </c>
    </row>
    <row r="733" spans="1:26" ht="22.9" hidden="1" customHeight="1">
      <c r="A733" s="80" t="s">
        <v>38</v>
      </c>
      <c r="B733" s="80" t="s">
        <v>9</v>
      </c>
      <c r="C733" s="80" t="s">
        <v>10</v>
      </c>
      <c r="D733" s="29" t="s">
        <v>26</v>
      </c>
      <c r="E733" s="80">
        <v>2</v>
      </c>
      <c r="F733" s="80" t="s">
        <v>32</v>
      </c>
      <c r="G733" s="80" t="s">
        <v>33</v>
      </c>
      <c r="H733" s="80" t="s">
        <v>54</v>
      </c>
      <c r="I733" s="26">
        <v>43367</v>
      </c>
      <c r="J733" s="80">
        <v>24</v>
      </c>
      <c r="K733" s="80">
        <v>9</v>
      </c>
      <c r="L733" s="80">
        <v>2018</v>
      </c>
      <c r="M733" s="27">
        <f t="shared" si="22"/>
        <v>43367</v>
      </c>
      <c r="N733" s="80" t="s">
        <v>9266</v>
      </c>
      <c r="O733" s="80" t="s">
        <v>9265</v>
      </c>
      <c r="P733" s="80">
        <v>18</v>
      </c>
      <c r="Q733" s="80" t="s">
        <v>105</v>
      </c>
      <c r="R733" s="80" t="s">
        <v>99</v>
      </c>
      <c r="S733" s="80">
        <v>0</v>
      </c>
      <c r="T733" s="80" t="s">
        <v>106</v>
      </c>
      <c r="U733" s="80" t="s">
        <v>101</v>
      </c>
      <c r="V733" s="80" t="s">
        <v>102</v>
      </c>
      <c r="W733" s="80" t="s">
        <v>8848</v>
      </c>
      <c r="X733" s="80" t="s">
        <v>104</v>
      </c>
      <c r="Y733" s="80">
        <v>3</v>
      </c>
      <c r="Z733" s="79" t="str">
        <f t="shared" si="23"/>
        <v>SSS3</v>
      </c>
    </row>
    <row r="734" spans="1:26" ht="22.9" hidden="1" customHeight="1">
      <c r="A734" s="80" t="s">
        <v>42</v>
      </c>
      <c r="B734" s="80" t="s">
        <v>9</v>
      </c>
      <c r="C734" s="80" t="s">
        <v>10</v>
      </c>
      <c r="D734" s="29" t="s">
        <v>26</v>
      </c>
      <c r="E734" s="80">
        <v>2</v>
      </c>
      <c r="F734" s="80" t="s">
        <v>27</v>
      </c>
      <c r="G734" s="80" t="s">
        <v>28</v>
      </c>
      <c r="H734" s="80" t="s">
        <v>54</v>
      </c>
      <c r="I734" s="26">
        <v>43376</v>
      </c>
      <c r="J734" s="80">
        <v>3</v>
      </c>
      <c r="K734" s="80">
        <v>10</v>
      </c>
      <c r="L734" s="80">
        <v>2018</v>
      </c>
      <c r="M734" s="27">
        <f t="shared" si="22"/>
        <v>43376</v>
      </c>
      <c r="N734" s="80" t="s">
        <v>9264</v>
      </c>
      <c r="O734" s="80" t="s">
        <v>9263</v>
      </c>
      <c r="P734" s="80">
        <v>18</v>
      </c>
      <c r="Q734" s="80" t="s">
        <v>105</v>
      </c>
      <c r="R734" s="80" t="s">
        <v>99</v>
      </c>
      <c r="S734" s="80">
        <v>0</v>
      </c>
      <c r="T734" s="80" t="s">
        <v>100</v>
      </c>
      <c r="U734" s="80" t="s">
        <v>101</v>
      </c>
      <c r="V734" s="80" t="s">
        <v>102</v>
      </c>
      <c r="W734" s="80" t="s">
        <v>8848</v>
      </c>
      <c r="X734" s="80" t="s">
        <v>104</v>
      </c>
      <c r="Y734" s="80">
        <v>3</v>
      </c>
      <c r="Z734" s="79" t="str">
        <f t="shared" si="23"/>
        <v>SSS3</v>
      </c>
    </row>
    <row r="735" spans="1:26" ht="22.9" hidden="1" customHeight="1">
      <c r="A735" s="80" t="s">
        <v>42</v>
      </c>
      <c r="B735" s="80" t="s">
        <v>9</v>
      </c>
      <c r="C735" s="80" t="s">
        <v>10</v>
      </c>
      <c r="D735" s="29" t="s">
        <v>26</v>
      </c>
      <c r="E735" s="80">
        <v>2</v>
      </c>
      <c r="F735" s="80" t="s">
        <v>27</v>
      </c>
      <c r="G735" s="80" t="s">
        <v>28</v>
      </c>
      <c r="H735" s="80" t="s">
        <v>54</v>
      </c>
      <c r="I735" s="26">
        <v>43376</v>
      </c>
      <c r="J735" s="80">
        <v>3</v>
      </c>
      <c r="K735" s="80">
        <v>10</v>
      </c>
      <c r="L735" s="80">
        <v>2018</v>
      </c>
      <c r="M735" s="27">
        <f t="shared" si="22"/>
        <v>43376</v>
      </c>
      <c r="N735" s="80" t="s">
        <v>9262</v>
      </c>
      <c r="O735" s="80" t="s">
        <v>9261</v>
      </c>
      <c r="P735" s="80">
        <v>19</v>
      </c>
      <c r="Q735" s="80" t="s">
        <v>105</v>
      </c>
      <c r="R735" s="80" t="s">
        <v>99</v>
      </c>
      <c r="S735" s="80">
        <v>0</v>
      </c>
      <c r="T735" s="80" t="s">
        <v>100</v>
      </c>
      <c r="U735" s="80" t="s">
        <v>101</v>
      </c>
      <c r="V735" s="80" t="s">
        <v>102</v>
      </c>
      <c r="W735" s="80" t="s">
        <v>8848</v>
      </c>
      <c r="X735" s="80" t="s">
        <v>104</v>
      </c>
      <c r="Y735" s="80">
        <v>3</v>
      </c>
      <c r="Z735" s="79" t="str">
        <f t="shared" si="23"/>
        <v>SSS3</v>
      </c>
    </row>
    <row r="736" spans="1:26" ht="22.9" hidden="1" customHeight="1">
      <c r="A736" s="80" t="s">
        <v>42</v>
      </c>
      <c r="B736" s="80" t="s">
        <v>9</v>
      </c>
      <c r="C736" s="80" t="s">
        <v>10</v>
      </c>
      <c r="D736" s="29" t="s">
        <v>26</v>
      </c>
      <c r="E736" s="80">
        <v>2</v>
      </c>
      <c r="F736" s="80" t="s">
        <v>27</v>
      </c>
      <c r="G736" s="80" t="s">
        <v>28</v>
      </c>
      <c r="H736" s="80" t="s">
        <v>54</v>
      </c>
      <c r="I736" s="26">
        <v>43377</v>
      </c>
      <c r="J736" s="80">
        <v>4</v>
      </c>
      <c r="K736" s="80">
        <v>10</v>
      </c>
      <c r="L736" s="80">
        <v>2018</v>
      </c>
      <c r="M736" s="27">
        <f t="shared" si="22"/>
        <v>43377</v>
      </c>
      <c r="N736" s="80" t="s">
        <v>9260</v>
      </c>
      <c r="O736" s="80" t="s">
        <v>140</v>
      </c>
      <c r="P736" s="80">
        <v>19</v>
      </c>
      <c r="Q736" s="80" t="s">
        <v>105</v>
      </c>
      <c r="R736" s="80" t="s">
        <v>99</v>
      </c>
      <c r="S736" s="80">
        <v>0</v>
      </c>
      <c r="T736" s="80" t="s">
        <v>100</v>
      </c>
      <c r="U736" s="80" t="s">
        <v>101</v>
      </c>
      <c r="V736" s="80" t="s">
        <v>102</v>
      </c>
      <c r="W736" s="80" t="s">
        <v>8848</v>
      </c>
      <c r="X736" s="80" t="s">
        <v>104</v>
      </c>
      <c r="Y736" s="80">
        <v>3</v>
      </c>
      <c r="Z736" s="79" t="str">
        <f t="shared" si="23"/>
        <v>SSS3</v>
      </c>
    </row>
    <row r="737" spans="1:26" ht="22.9" hidden="1" customHeight="1">
      <c r="A737" s="80" t="s">
        <v>42</v>
      </c>
      <c r="B737" s="80" t="s">
        <v>9</v>
      </c>
      <c r="C737" s="80" t="s">
        <v>10</v>
      </c>
      <c r="D737" s="29" t="s">
        <v>26</v>
      </c>
      <c r="E737" s="80">
        <v>2</v>
      </c>
      <c r="F737" s="80" t="s">
        <v>27</v>
      </c>
      <c r="G737" s="80" t="s">
        <v>28</v>
      </c>
      <c r="H737" s="80" t="s">
        <v>54</v>
      </c>
      <c r="I737" s="26">
        <v>43377</v>
      </c>
      <c r="J737" s="80">
        <v>4</v>
      </c>
      <c r="K737" s="80">
        <v>10</v>
      </c>
      <c r="L737" s="80">
        <v>2018</v>
      </c>
      <c r="M737" s="27">
        <f t="shared" si="22"/>
        <v>43377</v>
      </c>
      <c r="N737" s="80" t="s">
        <v>9259</v>
      </c>
      <c r="O737" s="80" t="s">
        <v>9258</v>
      </c>
      <c r="P737" s="80">
        <v>17</v>
      </c>
      <c r="Q737" s="80" t="s">
        <v>105</v>
      </c>
      <c r="R737" s="80" t="s">
        <v>99</v>
      </c>
      <c r="S737" s="80">
        <v>0</v>
      </c>
      <c r="T737" s="80" t="s">
        <v>100</v>
      </c>
      <c r="U737" s="80" t="s">
        <v>101</v>
      </c>
      <c r="V737" s="80" t="s">
        <v>102</v>
      </c>
      <c r="W737" s="80" t="s">
        <v>8848</v>
      </c>
      <c r="X737" s="80" t="s">
        <v>104</v>
      </c>
      <c r="Y737" s="80">
        <v>3</v>
      </c>
      <c r="Z737" s="79" t="str">
        <f t="shared" si="23"/>
        <v>SSS3</v>
      </c>
    </row>
    <row r="738" spans="1:26" ht="22.9" hidden="1" customHeight="1">
      <c r="A738" s="80" t="s">
        <v>42</v>
      </c>
      <c r="B738" s="80" t="s">
        <v>9</v>
      </c>
      <c r="C738" s="80" t="s">
        <v>10</v>
      </c>
      <c r="D738" s="29" t="s">
        <v>26</v>
      </c>
      <c r="E738" s="80">
        <v>2</v>
      </c>
      <c r="F738" s="80" t="s">
        <v>27</v>
      </c>
      <c r="G738" s="80" t="s">
        <v>28</v>
      </c>
      <c r="H738" s="80" t="s">
        <v>54</v>
      </c>
      <c r="I738" s="26">
        <v>43378</v>
      </c>
      <c r="J738" s="80">
        <v>5</v>
      </c>
      <c r="K738" s="80">
        <v>10</v>
      </c>
      <c r="L738" s="80">
        <v>2018</v>
      </c>
      <c r="M738" s="27">
        <f t="shared" si="22"/>
        <v>43378</v>
      </c>
      <c r="N738" s="80" t="s">
        <v>9257</v>
      </c>
      <c r="O738" s="80" t="s">
        <v>9256</v>
      </c>
      <c r="P738" s="80">
        <v>18</v>
      </c>
      <c r="Q738" s="80" t="s">
        <v>105</v>
      </c>
      <c r="R738" s="80" t="s">
        <v>99</v>
      </c>
      <c r="S738" s="80">
        <v>0</v>
      </c>
      <c r="T738" s="80" t="s">
        <v>100</v>
      </c>
      <c r="U738" s="80" t="s">
        <v>101</v>
      </c>
      <c r="V738" s="80" t="s">
        <v>102</v>
      </c>
      <c r="W738" s="80" t="s">
        <v>8848</v>
      </c>
      <c r="X738" s="80" t="s">
        <v>104</v>
      </c>
      <c r="Y738" s="80">
        <v>3</v>
      </c>
      <c r="Z738" s="79" t="str">
        <f t="shared" si="23"/>
        <v>SSS3</v>
      </c>
    </row>
    <row r="739" spans="1:26" ht="22.9" hidden="1" customHeight="1">
      <c r="A739" s="80" t="s">
        <v>42</v>
      </c>
      <c r="B739" s="80" t="s">
        <v>9</v>
      </c>
      <c r="C739" s="80" t="s">
        <v>10</v>
      </c>
      <c r="D739" s="29" t="s">
        <v>26</v>
      </c>
      <c r="E739" s="80">
        <v>2</v>
      </c>
      <c r="F739" s="80" t="s">
        <v>27</v>
      </c>
      <c r="G739" s="80" t="s">
        <v>28</v>
      </c>
      <c r="H739" s="80" t="s">
        <v>54</v>
      </c>
      <c r="I739" s="26">
        <v>43379</v>
      </c>
      <c r="J739" s="80">
        <v>6</v>
      </c>
      <c r="K739" s="80">
        <v>10</v>
      </c>
      <c r="L739" s="80">
        <v>2018</v>
      </c>
      <c r="M739" s="27">
        <f t="shared" si="22"/>
        <v>43379</v>
      </c>
      <c r="N739" s="80" t="s">
        <v>9255</v>
      </c>
      <c r="O739" s="80" t="s">
        <v>9254</v>
      </c>
      <c r="P739" s="80">
        <v>17</v>
      </c>
      <c r="Q739" s="81" t="s">
        <v>9253</v>
      </c>
      <c r="R739" s="80" t="s">
        <v>99</v>
      </c>
      <c r="S739" s="80">
        <v>0</v>
      </c>
      <c r="T739" s="80" t="s">
        <v>113</v>
      </c>
      <c r="U739" s="80" t="s">
        <v>8996</v>
      </c>
      <c r="V739" s="80" t="s">
        <v>111</v>
      </c>
      <c r="W739" s="80" t="s">
        <v>103</v>
      </c>
      <c r="X739" s="80" t="s">
        <v>104</v>
      </c>
      <c r="Y739" s="80">
        <v>3</v>
      </c>
      <c r="Z739" s="79" t="str">
        <f t="shared" si="23"/>
        <v>SSS3</v>
      </c>
    </row>
    <row r="740" spans="1:26" ht="22.9" hidden="1" customHeight="1">
      <c r="A740" s="80" t="s">
        <v>42</v>
      </c>
      <c r="B740" s="80" t="s">
        <v>9</v>
      </c>
      <c r="C740" s="80" t="s">
        <v>10</v>
      </c>
      <c r="D740" s="29" t="s">
        <v>26</v>
      </c>
      <c r="E740" s="80">
        <v>2</v>
      </c>
      <c r="F740" s="80" t="s">
        <v>27</v>
      </c>
      <c r="G740" s="80" t="s">
        <v>28</v>
      </c>
      <c r="H740" s="80" t="s">
        <v>54</v>
      </c>
      <c r="I740" s="26">
        <v>43379</v>
      </c>
      <c r="J740" s="80">
        <v>6</v>
      </c>
      <c r="K740" s="80">
        <v>10</v>
      </c>
      <c r="L740" s="80">
        <v>2018</v>
      </c>
      <c r="M740" s="27">
        <f t="shared" si="22"/>
        <v>43379</v>
      </c>
      <c r="N740" s="80" t="s">
        <v>9252</v>
      </c>
      <c r="O740" s="80" t="s">
        <v>9251</v>
      </c>
      <c r="P740" s="80">
        <v>19</v>
      </c>
      <c r="Q740" s="80" t="s">
        <v>105</v>
      </c>
      <c r="R740" s="80" t="s">
        <v>99</v>
      </c>
      <c r="S740" s="80">
        <v>0</v>
      </c>
      <c r="T740" s="80" t="s">
        <v>100</v>
      </c>
      <c r="U740" s="80" t="s">
        <v>101</v>
      </c>
      <c r="V740" s="80" t="s">
        <v>111</v>
      </c>
      <c r="W740" s="80" t="s">
        <v>8848</v>
      </c>
      <c r="X740" s="80" t="s">
        <v>6077</v>
      </c>
      <c r="Z740" s="79" t="str">
        <f t="shared" si="23"/>
        <v>HIGHER</v>
      </c>
    </row>
    <row r="741" spans="1:26" ht="22.9" hidden="1" customHeight="1">
      <c r="A741" s="80" t="s">
        <v>42</v>
      </c>
      <c r="B741" s="80" t="s">
        <v>9</v>
      </c>
      <c r="C741" s="80" t="s">
        <v>10</v>
      </c>
      <c r="D741" s="29" t="s">
        <v>26</v>
      </c>
      <c r="E741" s="80">
        <v>2</v>
      </c>
      <c r="F741" s="80" t="s">
        <v>27</v>
      </c>
      <c r="G741" s="80" t="s">
        <v>28</v>
      </c>
      <c r="H741" s="80" t="s">
        <v>54</v>
      </c>
      <c r="I741" s="26">
        <v>43379</v>
      </c>
      <c r="J741" s="80">
        <v>6</v>
      </c>
      <c r="K741" s="80">
        <v>10</v>
      </c>
      <c r="L741" s="80">
        <v>2018</v>
      </c>
      <c r="M741" s="27">
        <f t="shared" si="22"/>
        <v>43379</v>
      </c>
      <c r="N741" s="80" t="s">
        <v>9250</v>
      </c>
      <c r="O741" s="80" t="s">
        <v>9249</v>
      </c>
      <c r="P741" s="80">
        <v>17</v>
      </c>
      <c r="Q741" s="80" t="s">
        <v>105</v>
      </c>
      <c r="R741" s="80" t="s">
        <v>99</v>
      </c>
      <c r="S741" s="80">
        <v>0</v>
      </c>
      <c r="T741" s="80" t="s">
        <v>100</v>
      </c>
      <c r="U741" s="80" t="s">
        <v>101</v>
      </c>
      <c r="V741" s="80" t="s">
        <v>111</v>
      </c>
      <c r="W741" s="80" t="s">
        <v>8848</v>
      </c>
      <c r="X741" s="80" t="s">
        <v>104</v>
      </c>
      <c r="Y741" s="80">
        <v>2</v>
      </c>
      <c r="Z741" s="79" t="str">
        <f t="shared" si="23"/>
        <v>SSS2</v>
      </c>
    </row>
    <row r="742" spans="1:26" ht="22.9" hidden="1" customHeight="1">
      <c r="A742" s="80" t="s">
        <v>42</v>
      </c>
      <c r="B742" s="80" t="s">
        <v>9</v>
      </c>
      <c r="C742" s="80" t="s">
        <v>10</v>
      </c>
      <c r="D742" s="29" t="s">
        <v>26</v>
      </c>
      <c r="E742" s="80">
        <v>2</v>
      </c>
      <c r="F742" s="80" t="s">
        <v>27</v>
      </c>
      <c r="G742" s="80" t="s">
        <v>28</v>
      </c>
      <c r="H742" s="80" t="s">
        <v>54</v>
      </c>
      <c r="I742" s="26">
        <v>43379</v>
      </c>
      <c r="J742" s="80">
        <v>6</v>
      </c>
      <c r="K742" s="80">
        <v>10</v>
      </c>
      <c r="L742" s="80">
        <v>2018</v>
      </c>
      <c r="M742" s="27">
        <f t="shared" si="22"/>
        <v>43379</v>
      </c>
      <c r="N742" s="80" t="s">
        <v>9248</v>
      </c>
      <c r="O742" s="80" t="s">
        <v>9247</v>
      </c>
      <c r="P742" s="80">
        <v>18</v>
      </c>
      <c r="Q742" s="80" t="s">
        <v>105</v>
      </c>
      <c r="R742" s="80" t="s">
        <v>99</v>
      </c>
      <c r="S742" s="80">
        <v>0</v>
      </c>
      <c r="T742" s="80" t="s">
        <v>100</v>
      </c>
      <c r="U742" s="80" t="s">
        <v>101</v>
      </c>
      <c r="V742" s="80" t="s">
        <v>111</v>
      </c>
      <c r="W742" s="80" t="s">
        <v>8848</v>
      </c>
      <c r="X742" s="80" t="s">
        <v>104</v>
      </c>
      <c r="Y742" s="80">
        <v>3</v>
      </c>
      <c r="Z742" s="79" t="str">
        <f t="shared" si="23"/>
        <v>SSS3</v>
      </c>
    </row>
    <row r="743" spans="1:26" ht="22.9" hidden="1" customHeight="1">
      <c r="A743" s="80" t="s">
        <v>42</v>
      </c>
      <c r="B743" s="80" t="s">
        <v>9</v>
      </c>
      <c r="C743" s="80" t="s">
        <v>10</v>
      </c>
      <c r="D743" s="29" t="s">
        <v>26</v>
      </c>
      <c r="E743" s="80">
        <v>2</v>
      </c>
      <c r="F743" s="80" t="s">
        <v>27</v>
      </c>
      <c r="G743" s="80" t="s">
        <v>28</v>
      </c>
      <c r="H743" s="80" t="s">
        <v>54</v>
      </c>
      <c r="I743" s="26">
        <v>43379</v>
      </c>
      <c r="J743" s="80">
        <v>6</v>
      </c>
      <c r="K743" s="80">
        <v>10</v>
      </c>
      <c r="L743" s="80">
        <v>2018</v>
      </c>
      <c r="M743" s="27">
        <f t="shared" si="22"/>
        <v>43379</v>
      </c>
      <c r="N743" s="80" t="s">
        <v>9246</v>
      </c>
      <c r="O743" s="80" t="s">
        <v>9245</v>
      </c>
      <c r="P743" s="80">
        <v>18</v>
      </c>
      <c r="Q743" s="80" t="s">
        <v>105</v>
      </c>
      <c r="R743" s="80" t="s">
        <v>99</v>
      </c>
      <c r="S743" s="80">
        <v>0</v>
      </c>
      <c r="T743" s="80" t="s">
        <v>100</v>
      </c>
      <c r="U743" s="80" t="s">
        <v>101</v>
      </c>
      <c r="V743" s="80" t="s">
        <v>111</v>
      </c>
      <c r="W743" s="80" t="s">
        <v>8848</v>
      </c>
      <c r="X743" s="80" t="s">
        <v>104</v>
      </c>
      <c r="Y743" s="80">
        <v>3</v>
      </c>
      <c r="Z743" s="79" t="str">
        <f t="shared" si="23"/>
        <v>SSS3</v>
      </c>
    </row>
    <row r="744" spans="1:26" ht="22.9" hidden="1" customHeight="1">
      <c r="A744" s="80" t="s">
        <v>42</v>
      </c>
      <c r="B744" s="80" t="s">
        <v>9</v>
      </c>
      <c r="C744" s="80" t="s">
        <v>10</v>
      </c>
      <c r="D744" s="29" t="s">
        <v>26</v>
      </c>
      <c r="E744" s="80">
        <v>2</v>
      </c>
      <c r="F744" s="80" t="s">
        <v>27</v>
      </c>
      <c r="G744" s="80" t="s">
        <v>28</v>
      </c>
      <c r="H744" s="80" t="s">
        <v>54</v>
      </c>
      <c r="I744" s="26">
        <v>43379</v>
      </c>
      <c r="J744" s="80">
        <v>6</v>
      </c>
      <c r="K744" s="80">
        <v>10</v>
      </c>
      <c r="L744" s="80">
        <v>2018</v>
      </c>
      <c r="M744" s="27">
        <f t="shared" si="22"/>
        <v>43379</v>
      </c>
      <c r="N744" s="80" t="s">
        <v>9244</v>
      </c>
      <c r="O744" s="80" t="s">
        <v>9243</v>
      </c>
      <c r="P744" s="80">
        <v>19</v>
      </c>
      <c r="Q744" s="80" t="s">
        <v>105</v>
      </c>
      <c r="R744" s="80" t="s">
        <v>99</v>
      </c>
      <c r="S744" s="80">
        <v>0</v>
      </c>
      <c r="T744" s="80" t="s">
        <v>100</v>
      </c>
      <c r="U744" s="80" t="s">
        <v>101</v>
      </c>
      <c r="V744" s="80" t="s">
        <v>111</v>
      </c>
      <c r="W744" s="80" t="s">
        <v>8848</v>
      </c>
      <c r="X744" s="80" t="s">
        <v>6077</v>
      </c>
      <c r="Z744" s="79" t="str">
        <f t="shared" si="23"/>
        <v>HIGHER</v>
      </c>
    </row>
    <row r="745" spans="1:26" ht="22.9" hidden="1" customHeight="1">
      <c r="A745" s="80" t="s">
        <v>42</v>
      </c>
      <c r="B745" s="80" t="s">
        <v>9</v>
      </c>
      <c r="C745" s="80" t="s">
        <v>10</v>
      </c>
      <c r="D745" s="29" t="s">
        <v>26</v>
      </c>
      <c r="E745" s="80">
        <v>2</v>
      </c>
      <c r="F745" s="80" t="s">
        <v>27</v>
      </c>
      <c r="G745" s="80" t="s">
        <v>28</v>
      </c>
      <c r="H745" s="80" t="s">
        <v>54</v>
      </c>
      <c r="I745" s="26">
        <v>43379</v>
      </c>
      <c r="J745" s="80">
        <v>6</v>
      </c>
      <c r="K745" s="80">
        <v>10</v>
      </c>
      <c r="L745" s="80">
        <v>2018</v>
      </c>
      <c r="M745" s="27">
        <f t="shared" si="22"/>
        <v>43379</v>
      </c>
      <c r="N745" s="80" t="s">
        <v>9242</v>
      </c>
      <c r="O745" s="80" t="s">
        <v>9241</v>
      </c>
      <c r="P745" s="80">
        <v>17</v>
      </c>
      <c r="Q745" s="80" t="s">
        <v>105</v>
      </c>
      <c r="R745" s="80" t="s">
        <v>99</v>
      </c>
      <c r="S745" s="80">
        <v>0</v>
      </c>
      <c r="T745" s="80" t="s">
        <v>100</v>
      </c>
      <c r="U745" s="80" t="s">
        <v>101</v>
      </c>
      <c r="V745" s="80" t="s">
        <v>111</v>
      </c>
      <c r="W745" s="80" t="s">
        <v>8848</v>
      </c>
      <c r="X745" s="80" t="s">
        <v>104</v>
      </c>
      <c r="Y745" s="80">
        <v>3</v>
      </c>
      <c r="Z745" s="79" t="str">
        <f t="shared" si="23"/>
        <v>SSS3</v>
      </c>
    </row>
    <row r="746" spans="1:26" ht="22.9" hidden="1" customHeight="1">
      <c r="A746" s="80" t="s">
        <v>42</v>
      </c>
      <c r="B746" s="80" t="s">
        <v>9</v>
      </c>
      <c r="C746" s="80" t="s">
        <v>10</v>
      </c>
      <c r="D746" s="29" t="s">
        <v>26</v>
      </c>
      <c r="E746" s="80">
        <v>2</v>
      </c>
      <c r="F746" s="80" t="s">
        <v>27</v>
      </c>
      <c r="G746" s="80" t="s">
        <v>28</v>
      </c>
      <c r="H746" s="80" t="s">
        <v>54</v>
      </c>
      <c r="I746" s="26">
        <v>43379</v>
      </c>
      <c r="J746" s="80">
        <v>6</v>
      </c>
      <c r="K746" s="80">
        <v>10</v>
      </c>
      <c r="L746" s="80">
        <v>2018</v>
      </c>
      <c r="M746" s="27">
        <f t="shared" si="22"/>
        <v>43379</v>
      </c>
      <c r="N746" s="80" t="s">
        <v>9240</v>
      </c>
      <c r="O746" s="80" t="s">
        <v>9239</v>
      </c>
      <c r="P746" s="80">
        <v>19</v>
      </c>
      <c r="Q746" s="80" t="s">
        <v>105</v>
      </c>
      <c r="R746" s="80" t="s">
        <v>99</v>
      </c>
      <c r="S746" s="80">
        <v>0</v>
      </c>
      <c r="T746" s="80" t="s">
        <v>100</v>
      </c>
      <c r="U746" s="80" t="s">
        <v>101</v>
      </c>
      <c r="V746" s="80" t="s">
        <v>111</v>
      </c>
      <c r="W746" s="80" t="s">
        <v>8848</v>
      </c>
      <c r="X746" s="80" t="s">
        <v>104</v>
      </c>
      <c r="Y746" s="80">
        <v>3</v>
      </c>
      <c r="Z746" s="79" t="str">
        <f t="shared" si="23"/>
        <v>SSS3</v>
      </c>
    </row>
    <row r="747" spans="1:26" ht="22.9" hidden="1" customHeight="1">
      <c r="A747" s="80" t="s">
        <v>42</v>
      </c>
      <c r="B747" s="80" t="s">
        <v>9</v>
      </c>
      <c r="C747" s="80" t="s">
        <v>10</v>
      </c>
      <c r="D747" s="29" t="s">
        <v>26</v>
      </c>
      <c r="E747" s="80">
        <v>2</v>
      </c>
      <c r="F747" s="80" t="s">
        <v>27</v>
      </c>
      <c r="G747" s="80" t="s">
        <v>28</v>
      </c>
      <c r="H747" s="80" t="s">
        <v>54</v>
      </c>
      <c r="I747" s="26">
        <v>43379</v>
      </c>
      <c r="J747" s="80">
        <v>6</v>
      </c>
      <c r="K747" s="80">
        <v>10</v>
      </c>
      <c r="L747" s="80">
        <v>2018</v>
      </c>
      <c r="M747" s="27">
        <f t="shared" si="22"/>
        <v>43379</v>
      </c>
      <c r="N747" s="80" t="s">
        <v>9238</v>
      </c>
      <c r="O747" s="80" t="s">
        <v>9237</v>
      </c>
      <c r="P747" s="80">
        <v>18</v>
      </c>
      <c r="Q747" s="80" t="s">
        <v>105</v>
      </c>
      <c r="R747" s="80" t="s">
        <v>99</v>
      </c>
      <c r="S747" s="80">
        <v>0</v>
      </c>
      <c r="T747" s="80" t="s">
        <v>100</v>
      </c>
      <c r="U747" s="80" t="s">
        <v>101</v>
      </c>
      <c r="V747" s="80" t="s">
        <v>111</v>
      </c>
      <c r="W747" s="80" t="s">
        <v>8848</v>
      </c>
      <c r="X747" s="80" t="s">
        <v>104</v>
      </c>
      <c r="Y747" s="80">
        <v>3</v>
      </c>
      <c r="Z747" s="79" t="str">
        <f t="shared" si="23"/>
        <v>SSS3</v>
      </c>
    </row>
    <row r="748" spans="1:26" ht="22.9" hidden="1" customHeight="1">
      <c r="A748" s="80" t="s">
        <v>42</v>
      </c>
      <c r="B748" s="80" t="s">
        <v>9</v>
      </c>
      <c r="C748" s="80" t="s">
        <v>10</v>
      </c>
      <c r="D748" s="29" t="s">
        <v>26</v>
      </c>
      <c r="E748" s="80">
        <v>2</v>
      </c>
      <c r="F748" s="80" t="s">
        <v>27</v>
      </c>
      <c r="G748" s="80" t="s">
        <v>28</v>
      </c>
      <c r="H748" s="80" t="s">
        <v>54</v>
      </c>
      <c r="I748" s="26">
        <v>43379</v>
      </c>
      <c r="J748" s="80">
        <v>6</v>
      </c>
      <c r="K748" s="80">
        <v>10</v>
      </c>
      <c r="L748" s="80">
        <v>2018</v>
      </c>
      <c r="M748" s="27">
        <f t="shared" si="22"/>
        <v>43379</v>
      </c>
      <c r="N748" s="80" t="s">
        <v>9236</v>
      </c>
      <c r="O748" s="80" t="s">
        <v>9235</v>
      </c>
      <c r="P748" s="80">
        <v>18</v>
      </c>
      <c r="Q748" s="80" t="s">
        <v>105</v>
      </c>
      <c r="R748" s="80" t="s">
        <v>99</v>
      </c>
      <c r="S748" s="80">
        <v>0</v>
      </c>
      <c r="T748" s="80" t="s">
        <v>100</v>
      </c>
      <c r="U748" s="80" t="s">
        <v>101</v>
      </c>
      <c r="V748" s="80" t="s">
        <v>111</v>
      </c>
      <c r="W748" s="80" t="s">
        <v>8848</v>
      </c>
      <c r="X748" s="80" t="s">
        <v>104</v>
      </c>
      <c r="Y748" s="80">
        <v>3</v>
      </c>
      <c r="Z748" s="79" t="str">
        <f t="shared" si="23"/>
        <v>SSS3</v>
      </c>
    </row>
    <row r="749" spans="1:26" ht="22.9" hidden="1" customHeight="1">
      <c r="A749" s="80" t="s">
        <v>42</v>
      </c>
      <c r="B749" s="80" t="s">
        <v>9</v>
      </c>
      <c r="C749" s="80" t="s">
        <v>10</v>
      </c>
      <c r="D749" s="29" t="s">
        <v>26</v>
      </c>
      <c r="E749" s="80">
        <v>2</v>
      </c>
      <c r="F749" s="80" t="s">
        <v>27</v>
      </c>
      <c r="G749" s="80" t="s">
        <v>28</v>
      </c>
      <c r="H749" s="80" t="s">
        <v>54</v>
      </c>
      <c r="I749" s="26">
        <v>43379</v>
      </c>
      <c r="J749" s="80">
        <v>6</v>
      </c>
      <c r="K749" s="80">
        <v>10</v>
      </c>
      <c r="L749" s="80">
        <v>2018</v>
      </c>
      <c r="M749" s="27">
        <f t="shared" si="22"/>
        <v>43379</v>
      </c>
      <c r="N749" s="80" t="s">
        <v>9234</v>
      </c>
      <c r="O749" s="80" t="s">
        <v>9233</v>
      </c>
      <c r="P749" s="80">
        <v>18</v>
      </c>
      <c r="Q749" s="80" t="s">
        <v>105</v>
      </c>
      <c r="R749" s="80" t="s">
        <v>99</v>
      </c>
      <c r="S749" s="80">
        <v>0</v>
      </c>
      <c r="T749" s="80" t="s">
        <v>100</v>
      </c>
      <c r="U749" s="80" t="s">
        <v>101</v>
      </c>
      <c r="V749" s="80" t="s">
        <v>111</v>
      </c>
      <c r="W749" s="80" t="s">
        <v>8848</v>
      </c>
      <c r="X749" s="80" t="s">
        <v>6077</v>
      </c>
      <c r="Z749" s="79" t="str">
        <f t="shared" si="23"/>
        <v>HIGHER</v>
      </c>
    </row>
    <row r="750" spans="1:26" ht="22.9" hidden="1" customHeight="1">
      <c r="A750" s="80" t="s">
        <v>42</v>
      </c>
      <c r="B750" s="80" t="s">
        <v>9</v>
      </c>
      <c r="C750" s="80" t="s">
        <v>10</v>
      </c>
      <c r="D750" s="29" t="s">
        <v>26</v>
      </c>
      <c r="E750" s="80">
        <v>2</v>
      </c>
      <c r="F750" s="80" t="s">
        <v>27</v>
      </c>
      <c r="G750" s="80" t="s">
        <v>28</v>
      </c>
      <c r="H750" s="80" t="s">
        <v>54</v>
      </c>
      <c r="I750" s="26">
        <v>43379</v>
      </c>
      <c r="J750" s="80">
        <v>6</v>
      </c>
      <c r="K750" s="80">
        <v>10</v>
      </c>
      <c r="L750" s="80">
        <v>2018</v>
      </c>
      <c r="M750" s="27">
        <f t="shared" si="22"/>
        <v>43379</v>
      </c>
      <c r="N750" s="80" t="s">
        <v>9232</v>
      </c>
      <c r="O750" s="80" t="s">
        <v>9231</v>
      </c>
      <c r="P750" s="80">
        <v>19</v>
      </c>
      <c r="Q750" s="80" t="s">
        <v>105</v>
      </c>
      <c r="R750" s="80" t="s">
        <v>99</v>
      </c>
      <c r="S750" s="80">
        <v>0</v>
      </c>
      <c r="T750" s="80" t="s">
        <v>100</v>
      </c>
      <c r="U750" s="80" t="s">
        <v>101</v>
      </c>
      <c r="V750" s="80" t="s">
        <v>111</v>
      </c>
      <c r="W750" s="80" t="s">
        <v>8848</v>
      </c>
      <c r="X750" s="80" t="s">
        <v>6077</v>
      </c>
      <c r="Z750" s="79" t="str">
        <f t="shared" si="23"/>
        <v>HIGHER</v>
      </c>
    </row>
    <row r="751" spans="1:26" ht="22.9" hidden="1" customHeight="1">
      <c r="A751" s="80" t="s">
        <v>42</v>
      </c>
      <c r="B751" s="80" t="s">
        <v>9</v>
      </c>
      <c r="C751" s="80" t="s">
        <v>10</v>
      </c>
      <c r="D751" s="29" t="s">
        <v>26</v>
      </c>
      <c r="E751" s="80">
        <v>2</v>
      </c>
      <c r="F751" s="80" t="s">
        <v>32</v>
      </c>
      <c r="G751" s="80" t="s">
        <v>33</v>
      </c>
      <c r="H751" s="80" t="s">
        <v>54</v>
      </c>
      <c r="I751" s="26">
        <v>43379</v>
      </c>
      <c r="J751" s="80">
        <v>6</v>
      </c>
      <c r="K751" s="80">
        <v>10</v>
      </c>
      <c r="L751" s="80">
        <v>2018</v>
      </c>
      <c r="M751" s="27">
        <f t="shared" si="22"/>
        <v>43379</v>
      </c>
      <c r="N751" s="80" t="s">
        <v>9230</v>
      </c>
      <c r="O751" s="80" t="s">
        <v>9229</v>
      </c>
      <c r="P751" s="80">
        <v>19</v>
      </c>
      <c r="Q751" s="81" t="s">
        <v>9228</v>
      </c>
      <c r="R751" s="80" t="s">
        <v>99</v>
      </c>
      <c r="S751" s="80">
        <v>0</v>
      </c>
      <c r="T751" s="80" t="s">
        <v>113</v>
      </c>
      <c r="U751" s="80" t="s">
        <v>6372</v>
      </c>
      <c r="V751" s="80" t="s">
        <v>111</v>
      </c>
      <c r="W751" s="80" t="s">
        <v>8848</v>
      </c>
      <c r="X751" s="80" t="s">
        <v>6077</v>
      </c>
      <c r="Z751" s="79" t="str">
        <f t="shared" si="23"/>
        <v>HIGHER</v>
      </c>
    </row>
    <row r="752" spans="1:26" ht="22.9" hidden="1" customHeight="1">
      <c r="A752" s="80" t="s">
        <v>42</v>
      </c>
      <c r="B752" s="80" t="s">
        <v>9</v>
      </c>
      <c r="C752" s="80" t="s">
        <v>10</v>
      </c>
      <c r="D752" s="29" t="s">
        <v>26</v>
      </c>
      <c r="E752" s="80">
        <v>2</v>
      </c>
      <c r="F752" s="80" t="s">
        <v>32</v>
      </c>
      <c r="G752" s="80" t="s">
        <v>33</v>
      </c>
      <c r="H752" s="80" t="s">
        <v>54</v>
      </c>
      <c r="I752" s="26">
        <v>43379</v>
      </c>
      <c r="J752" s="80">
        <v>6</v>
      </c>
      <c r="K752" s="80">
        <v>10</v>
      </c>
      <c r="L752" s="80">
        <v>2018</v>
      </c>
      <c r="M752" s="27">
        <f t="shared" si="22"/>
        <v>43379</v>
      </c>
      <c r="N752" s="80" t="s">
        <v>9227</v>
      </c>
      <c r="O752" s="80" t="s">
        <v>9226</v>
      </c>
      <c r="P752" s="80">
        <v>19</v>
      </c>
      <c r="Q752" s="81" t="s">
        <v>9225</v>
      </c>
      <c r="R752" s="80" t="s">
        <v>99</v>
      </c>
      <c r="S752" s="80">
        <v>0</v>
      </c>
      <c r="T752" s="80" t="s">
        <v>113</v>
      </c>
      <c r="U752" s="80" t="s">
        <v>6372</v>
      </c>
      <c r="V752" s="80" t="s">
        <v>111</v>
      </c>
      <c r="W752" s="80" t="s">
        <v>8848</v>
      </c>
      <c r="X752" s="80" t="s">
        <v>6077</v>
      </c>
      <c r="Z752" s="79" t="str">
        <f t="shared" si="23"/>
        <v>HIGHER</v>
      </c>
    </row>
    <row r="753" spans="1:26" ht="22.9" hidden="1" customHeight="1">
      <c r="A753" s="80" t="s">
        <v>42</v>
      </c>
      <c r="B753" s="80" t="s">
        <v>9</v>
      </c>
      <c r="C753" s="80" t="s">
        <v>10</v>
      </c>
      <c r="D753" s="29" t="s">
        <v>26</v>
      </c>
      <c r="E753" s="80">
        <v>2</v>
      </c>
      <c r="F753" s="80" t="s">
        <v>32</v>
      </c>
      <c r="G753" s="80" t="s">
        <v>33</v>
      </c>
      <c r="H753" s="80" t="s">
        <v>54</v>
      </c>
      <c r="I753" s="26">
        <v>43379</v>
      </c>
      <c r="J753" s="80">
        <v>6</v>
      </c>
      <c r="K753" s="80">
        <v>10</v>
      </c>
      <c r="L753" s="80">
        <v>2018</v>
      </c>
      <c r="M753" s="27">
        <f t="shared" si="22"/>
        <v>43379</v>
      </c>
      <c r="N753" s="80" t="s">
        <v>9224</v>
      </c>
      <c r="O753" s="80" t="s">
        <v>9223</v>
      </c>
      <c r="P753" s="80">
        <v>18</v>
      </c>
      <c r="Q753" s="81" t="s">
        <v>9222</v>
      </c>
      <c r="R753" s="80" t="s">
        <v>99</v>
      </c>
      <c r="S753" s="80">
        <v>0</v>
      </c>
      <c r="T753" s="80" t="s">
        <v>113</v>
      </c>
      <c r="U753" s="80" t="s">
        <v>5730</v>
      </c>
      <c r="V753" s="80" t="s">
        <v>111</v>
      </c>
      <c r="W753" s="80" t="s">
        <v>8848</v>
      </c>
      <c r="X753" s="80" t="s">
        <v>6077</v>
      </c>
      <c r="Z753" s="79" t="str">
        <f t="shared" si="23"/>
        <v>HIGHER</v>
      </c>
    </row>
    <row r="754" spans="1:26" ht="22.9" hidden="1" customHeight="1">
      <c r="A754" s="80" t="s">
        <v>42</v>
      </c>
      <c r="B754" s="80" t="s">
        <v>9</v>
      </c>
      <c r="C754" s="80" t="s">
        <v>10</v>
      </c>
      <c r="D754" s="29" t="s">
        <v>26</v>
      </c>
      <c r="E754" s="80">
        <v>2</v>
      </c>
      <c r="F754" s="80" t="s">
        <v>32</v>
      </c>
      <c r="G754" s="80" t="s">
        <v>33</v>
      </c>
      <c r="H754" s="80" t="s">
        <v>54</v>
      </c>
      <c r="I754" s="26">
        <v>43379</v>
      </c>
      <c r="J754" s="80">
        <v>6</v>
      </c>
      <c r="K754" s="80">
        <v>10</v>
      </c>
      <c r="L754" s="80">
        <v>2018</v>
      </c>
      <c r="M754" s="27">
        <f t="shared" si="22"/>
        <v>43379</v>
      </c>
      <c r="N754" s="80" t="s">
        <v>9221</v>
      </c>
      <c r="O754" s="80" t="s">
        <v>9220</v>
      </c>
      <c r="P754" s="80">
        <v>19</v>
      </c>
      <c r="Q754" s="81" t="s">
        <v>9219</v>
      </c>
      <c r="R754" s="80" t="s">
        <v>99</v>
      </c>
      <c r="S754" s="80">
        <v>0</v>
      </c>
      <c r="T754" s="80" t="s">
        <v>106</v>
      </c>
      <c r="U754" s="80" t="s">
        <v>101</v>
      </c>
      <c r="V754" s="80" t="s">
        <v>111</v>
      </c>
      <c r="W754" s="80" t="s">
        <v>8848</v>
      </c>
      <c r="X754" s="80" t="s">
        <v>6077</v>
      </c>
      <c r="Z754" s="79" t="str">
        <f t="shared" si="23"/>
        <v>HIGHER</v>
      </c>
    </row>
    <row r="755" spans="1:26" ht="22.9" hidden="1" customHeight="1">
      <c r="A755" s="80" t="s">
        <v>42</v>
      </c>
      <c r="B755" s="80" t="s">
        <v>9</v>
      </c>
      <c r="C755" s="80" t="s">
        <v>10</v>
      </c>
      <c r="D755" s="29" t="s">
        <v>26</v>
      </c>
      <c r="E755" s="80">
        <v>2</v>
      </c>
      <c r="F755" s="80" t="s">
        <v>32</v>
      </c>
      <c r="G755" s="80" t="s">
        <v>33</v>
      </c>
      <c r="H755" s="80" t="s">
        <v>54</v>
      </c>
      <c r="I755" s="26">
        <v>43379</v>
      </c>
      <c r="J755" s="80">
        <v>6</v>
      </c>
      <c r="K755" s="80">
        <v>10</v>
      </c>
      <c r="L755" s="80">
        <v>2018</v>
      </c>
      <c r="M755" s="27">
        <f t="shared" si="22"/>
        <v>43379</v>
      </c>
      <c r="N755" s="80" t="s">
        <v>9218</v>
      </c>
      <c r="O755" s="80" t="s">
        <v>9217</v>
      </c>
      <c r="P755" s="80">
        <v>17</v>
      </c>
      <c r="Q755" s="80" t="s">
        <v>105</v>
      </c>
      <c r="R755" s="80" t="s">
        <v>99</v>
      </c>
      <c r="S755" s="80">
        <v>0</v>
      </c>
      <c r="T755" s="80" t="s">
        <v>113</v>
      </c>
      <c r="U755" s="80" t="s">
        <v>6372</v>
      </c>
      <c r="V755" s="80" t="s">
        <v>111</v>
      </c>
      <c r="W755" s="80" t="s">
        <v>103</v>
      </c>
      <c r="X755" s="80" t="s">
        <v>6077</v>
      </c>
      <c r="Z755" s="79" t="str">
        <f t="shared" si="23"/>
        <v>HIGHER</v>
      </c>
    </row>
    <row r="756" spans="1:26" ht="22.9" hidden="1" customHeight="1">
      <c r="A756" s="80" t="s">
        <v>42</v>
      </c>
      <c r="B756" s="80" t="s">
        <v>9</v>
      </c>
      <c r="C756" s="80" t="s">
        <v>10</v>
      </c>
      <c r="D756" s="29" t="s">
        <v>26</v>
      </c>
      <c r="E756" s="80">
        <v>2</v>
      </c>
      <c r="F756" s="80" t="s">
        <v>32</v>
      </c>
      <c r="G756" s="80" t="s">
        <v>33</v>
      </c>
      <c r="H756" s="80" t="s">
        <v>54</v>
      </c>
      <c r="I756" s="26">
        <v>43379</v>
      </c>
      <c r="J756" s="80">
        <v>6</v>
      </c>
      <c r="K756" s="80">
        <v>10</v>
      </c>
      <c r="L756" s="80">
        <v>2018</v>
      </c>
      <c r="M756" s="27">
        <f t="shared" si="22"/>
        <v>43379</v>
      </c>
      <c r="N756" s="80" t="s">
        <v>9216</v>
      </c>
      <c r="O756" s="80" t="s">
        <v>141</v>
      </c>
      <c r="P756" s="80">
        <v>16</v>
      </c>
      <c r="Q756" s="80" t="s">
        <v>105</v>
      </c>
      <c r="R756" s="80" t="s">
        <v>99</v>
      </c>
      <c r="S756" s="80">
        <v>0</v>
      </c>
      <c r="T756" s="80" t="s">
        <v>113</v>
      </c>
      <c r="U756" s="80" t="s">
        <v>8996</v>
      </c>
      <c r="V756" s="80" t="s">
        <v>111</v>
      </c>
      <c r="W756" s="80" t="s">
        <v>103</v>
      </c>
      <c r="X756" s="80" t="s">
        <v>6077</v>
      </c>
      <c r="Z756" s="79" t="str">
        <f t="shared" si="23"/>
        <v>HIGHER</v>
      </c>
    </row>
    <row r="757" spans="1:26" ht="22.9" hidden="1" customHeight="1">
      <c r="A757" s="80" t="s">
        <v>42</v>
      </c>
      <c r="B757" s="80" t="s">
        <v>9</v>
      </c>
      <c r="C757" s="80" t="s">
        <v>10</v>
      </c>
      <c r="D757" s="29" t="s">
        <v>26</v>
      </c>
      <c r="E757" s="80">
        <v>2</v>
      </c>
      <c r="F757" s="80" t="s">
        <v>32</v>
      </c>
      <c r="G757" s="80" t="s">
        <v>33</v>
      </c>
      <c r="H757" s="80" t="s">
        <v>54</v>
      </c>
      <c r="I757" s="26">
        <v>43379</v>
      </c>
      <c r="J757" s="80">
        <v>6</v>
      </c>
      <c r="K757" s="80">
        <v>10</v>
      </c>
      <c r="L757" s="80">
        <v>2018</v>
      </c>
      <c r="M757" s="27">
        <f t="shared" si="22"/>
        <v>43379</v>
      </c>
      <c r="N757" s="80" t="s">
        <v>9215</v>
      </c>
      <c r="O757" s="80" t="s">
        <v>8490</v>
      </c>
      <c r="P757" s="80">
        <v>19</v>
      </c>
      <c r="Q757" s="80" t="s">
        <v>105</v>
      </c>
      <c r="R757" s="80" t="s">
        <v>99</v>
      </c>
      <c r="S757" s="80">
        <v>0</v>
      </c>
      <c r="T757" s="80" t="s">
        <v>113</v>
      </c>
      <c r="U757" s="80" t="s">
        <v>101</v>
      </c>
      <c r="V757" s="80" t="s">
        <v>111</v>
      </c>
      <c r="W757" s="80" t="s">
        <v>103</v>
      </c>
      <c r="X757" s="80" t="s">
        <v>6077</v>
      </c>
      <c r="Z757" s="79" t="str">
        <f t="shared" si="23"/>
        <v>HIGHER</v>
      </c>
    </row>
    <row r="758" spans="1:26" ht="22.9" hidden="1" customHeight="1">
      <c r="A758" s="80" t="s">
        <v>42</v>
      </c>
      <c r="B758" s="80" t="s">
        <v>9</v>
      </c>
      <c r="C758" s="80" t="s">
        <v>10</v>
      </c>
      <c r="D758" s="29" t="s">
        <v>26</v>
      </c>
      <c r="E758" s="80">
        <v>2</v>
      </c>
      <c r="F758" s="80" t="s">
        <v>32</v>
      </c>
      <c r="G758" s="80" t="s">
        <v>33</v>
      </c>
      <c r="H758" s="80" t="s">
        <v>54</v>
      </c>
      <c r="I758" s="26">
        <v>43379</v>
      </c>
      <c r="J758" s="80">
        <v>6</v>
      </c>
      <c r="K758" s="80">
        <v>10</v>
      </c>
      <c r="L758" s="80">
        <v>2018</v>
      </c>
      <c r="M758" s="27">
        <f t="shared" si="22"/>
        <v>43379</v>
      </c>
      <c r="N758" s="80" t="s">
        <v>9214</v>
      </c>
      <c r="O758" s="80" t="s">
        <v>9213</v>
      </c>
      <c r="P758" s="80">
        <v>18</v>
      </c>
      <c r="Q758" s="80" t="s">
        <v>105</v>
      </c>
      <c r="R758" s="80" t="s">
        <v>99</v>
      </c>
      <c r="S758" s="80">
        <v>0</v>
      </c>
      <c r="T758" s="80" t="s">
        <v>106</v>
      </c>
      <c r="U758" s="80" t="s">
        <v>101</v>
      </c>
      <c r="V758" s="80" t="s">
        <v>111</v>
      </c>
      <c r="W758" s="80" t="s">
        <v>103</v>
      </c>
      <c r="X758" s="80" t="s">
        <v>6077</v>
      </c>
      <c r="Z758" s="79" t="str">
        <f t="shared" si="23"/>
        <v>HIGHER</v>
      </c>
    </row>
    <row r="759" spans="1:26" ht="22.9" hidden="1" customHeight="1">
      <c r="A759" s="80" t="s">
        <v>42</v>
      </c>
      <c r="B759" s="80" t="s">
        <v>9</v>
      </c>
      <c r="C759" s="80" t="s">
        <v>10</v>
      </c>
      <c r="D759" s="29" t="s">
        <v>26</v>
      </c>
      <c r="E759" s="80">
        <v>2</v>
      </c>
      <c r="F759" s="80" t="s">
        <v>32</v>
      </c>
      <c r="G759" s="80" t="s">
        <v>33</v>
      </c>
      <c r="H759" s="80" t="s">
        <v>54</v>
      </c>
      <c r="I759" s="26">
        <v>43379</v>
      </c>
      <c r="J759" s="80">
        <v>6</v>
      </c>
      <c r="K759" s="80">
        <v>10</v>
      </c>
      <c r="L759" s="80">
        <v>2018</v>
      </c>
      <c r="M759" s="27">
        <f t="shared" si="22"/>
        <v>43379</v>
      </c>
      <c r="N759" s="80" t="s">
        <v>9212</v>
      </c>
      <c r="O759" s="80" t="s">
        <v>7975</v>
      </c>
      <c r="P759" s="80">
        <v>18</v>
      </c>
      <c r="Q759" s="80" t="s">
        <v>105</v>
      </c>
      <c r="R759" s="80" t="s">
        <v>99</v>
      </c>
      <c r="S759" s="80">
        <v>0</v>
      </c>
      <c r="T759" s="80" t="s">
        <v>113</v>
      </c>
      <c r="U759" s="80" t="s">
        <v>6372</v>
      </c>
      <c r="V759" s="80" t="s">
        <v>111</v>
      </c>
      <c r="W759" s="80" t="s">
        <v>103</v>
      </c>
      <c r="X759" s="80" t="s">
        <v>6077</v>
      </c>
      <c r="Z759" s="79" t="str">
        <f t="shared" si="23"/>
        <v>HIGHER</v>
      </c>
    </row>
    <row r="760" spans="1:26" ht="22.9" hidden="1" customHeight="1">
      <c r="A760" s="80" t="s">
        <v>42</v>
      </c>
      <c r="B760" s="80" t="s">
        <v>9</v>
      </c>
      <c r="C760" s="80" t="s">
        <v>10</v>
      </c>
      <c r="D760" s="29" t="s">
        <v>26</v>
      </c>
      <c r="E760" s="80">
        <v>2</v>
      </c>
      <c r="F760" s="80" t="s">
        <v>32</v>
      </c>
      <c r="G760" s="80" t="s">
        <v>33</v>
      </c>
      <c r="H760" s="80" t="s">
        <v>54</v>
      </c>
      <c r="I760" s="26">
        <v>43379</v>
      </c>
      <c r="J760" s="80">
        <v>6</v>
      </c>
      <c r="K760" s="80">
        <v>10</v>
      </c>
      <c r="L760" s="80">
        <v>2018</v>
      </c>
      <c r="M760" s="27">
        <f t="shared" si="22"/>
        <v>43379</v>
      </c>
      <c r="N760" s="80" t="s">
        <v>9211</v>
      </c>
      <c r="O760" s="80" t="s">
        <v>9210</v>
      </c>
      <c r="P760" s="80">
        <v>18</v>
      </c>
      <c r="Q760" s="80" t="s">
        <v>105</v>
      </c>
      <c r="R760" s="80" t="s">
        <v>99</v>
      </c>
      <c r="S760" s="80">
        <v>0</v>
      </c>
      <c r="T760" s="80" t="s">
        <v>113</v>
      </c>
      <c r="U760" s="80" t="s">
        <v>6372</v>
      </c>
      <c r="V760" s="80" t="s">
        <v>111</v>
      </c>
      <c r="W760" s="80" t="s">
        <v>8848</v>
      </c>
      <c r="X760" s="80" t="s">
        <v>6077</v>
      </c>
      <c r="Z760" s="79" t="str">
        <f t="shared" si="23"/>
        <v>HIGHER</v>
      </c>
    </row>
    <row r="761" spans="1:26" ht="22.9" hidden="1" customHeight="1">
      <c r="A761" s="80" t="s">
        <v>42</v>
      </c>
      <c r="B761" s="80" t="s">
        <v>9</v>
      </c>
      <c r="C761" s="80" t="s">
        <v>10</v>
      </c>
      <c r="D761" s="29" t="s">
        <v>26</v>
      </c>
      <c r="E761" s="80">
        <v>2</v>
      </c>
      <c r="F761" s="80" t="s">
        <v>32</v>
      </c>
      <c r="G761" s="80" t="s">
        <v>33</v>
      </c>
      <c r="H761" s="80" t="s">
        <v>54</v>
      </c>
      <c r="I761" s="26">
        <v>43379</v>
      </c>
      <c r="J761" s="80">
        <v>6</v>
      </c>
      <c r="K761" s="80">
        <v>10</v>
      </c>
      <c r="L761" s="80">
        <v>2018</v>
      </c>
      <c r="M761" s="27">
        <f t="shared" si="22"/>
        <v>43379</v>
      </c>
      <c r="N761" s="80" t="s">
        <v>9209</v>
      </c>
      <c r="O761" s="80" t="s">
        <v>142</v>
      </c>
      <c r="P761" s="80">
        <v>18</v>
      </c>
      <c r="Q761" s="80" t="s">
        <v>105</v>
      </c>
      <c r="R761" s="80" t="s">
        <v>121</v>
      </c>
      <c r="S761" s="80">
        <v>1</v>
      </c>
      <c r="T761" s="80" t="s">
        <v>106</v>
      </c>
      <c r="U761" s="80" t="s">
        <v>101</v>
      </c>
      <c r="V761" s="80" t="s">
        <v>111</v>
      </c>
      <c r="W761" s="80" t="s">
        <v>8848</v>
      </c>
      <c r="X761" s="80" t="s">
        <v>6077</v>
      </c>
      <c r="Z761" s="79" t="str">
        <f t="shared" si="23"/>
        <v>HIGHER</v>
      </c>
    </row>
    <row r="762" spans="1:26" ht="22.9" hidden="1" customHeight="1">
      <c r="A762" s="80" t="s">
        <v>42</v>
      </c>
      <c r="B762" s="80" t="s">
        <v>9</v>
      </c>
      <c r="C762" s="80" t="s">
        <v>10</v>
      </c>
      <c r="D762" s="29" t="s">
        <v>26</v>
      </c>
      <c r="E762" s="80">
        <v>2</v>
      </c>
      <c r="F762" s="80" t="s">
        <v>32</v>
      </c>
      <c r="G762" s="80" t="s">
        <v>33</v>
      </c>
      <c r="H762" s="80" t="s">
        <v>54</v>
      </c>
      <c r="I762" s="26">
        <v>43379</v>
      </c>
      <c r="J762" s="80">
        <v>6</v>
      </c>
      <c r="K762" s="80">
        <v>10</v>
      </c>
      <c r="L762" s="80">
        <v>2018</v>
      </c>
      <c r="M762" s="27">
        <f t="shared" si="22"/>
        <v>43379</v>
      </c>
      <c r="N762" s="80" t="s">
        <v>9208</v>
      </c>
      <c r="O762" s="80" t="s">
        <v>9207</v>
      </c>
      <c r="P762" s="80">
        <v>18</v>
      </c>
      <c r="Q762" s="80" t="s">
        <v>105</v>
      </c>
      <c r="R762" s="80" t="s">
        <v>99</v>
      </c>
      <c r="S762" s="80">
        <v>0</v>
      </c>
      <c r="T762" s="80" t="s">
        <v>113</v>
      </c>
      <c r="U762" s="80" t="s">
        <v>6372</v>
      </c>
      <c r="V762" s="80" t="s">
        <v>111</v>
      </c>
      <c r="W762" s="80" t="s">
        <v>8848</v>
      </c>
      <c r="X762" s="80" t="s">
        <v>6077</v>
      </c>
      <c r="Z762" s="79" t="str">
        <f t="shared" si="23"/>
        <v>HIGHER</v>
      </c>
    </row>
    <row r="763" spans="1:26" ht="22.9" hidden="1" customHeight="1">
      <c r="A763" s="80" t="s">
        <v>42</v>
      </c>
      <c r="B763" s="80" t="s">
        <v>9</v>
      </c>
      <c r="C763" s="80" t="s">
        <v>10</v>
      </c>
      <c r="D763" s="29" t="s">
        <v>26</v>
      </c>
      <c r="E763" s="80">
        <v>2</v>
      </c>
      <c r="F763" s="80" t="s">
        <v>32</v>
      </c>
      <c r="G763" s="80" t="s">
        <v>33</v>
      </c>
      <c r="H763" s="80" t="s">
        <v>54</v>
      </c>
      <c r="I763" s="26">
        <v>43379</v>
      </c>
      <c r="J763" s="80">
        <v>6</v>
      </c>
      <c r="K763" s="80">
        <v>10</v>
      </c>
      <c r="L763" s="80">
        <v>2018</v>
      </c>
      <c r="M763" s="27">
        <f t="shared" si="22"/>
        <v>43379</v>
      </c>
      <c r="N763" s="80" t="s">
        <v>9206</v>
      </c>
      <c r="O763" s="80" t="s">
        <v>9205</v>
      </c>
      <c r="P763" s="80">
        <v>18</v>
      </c>
      <c r="Q763" s="80" t="s">
        <v>105</v>
      </c>
      <c r="R763" s="80" t="s">
        <v>99</v>
      </c>
      <c r="S763" s="80">
        <v>0</v>
      </c>
      <c r="T763" s="80" t="s">
        <v>106</v>
      </c>
      <c r="U763" s="80" t="s">
        <v>101</v>
      </c>
      <c r="V763" s="80" t="s">
        <v>111</v>
      </c>
      <c r="W763" s="80" t="s">
        <v>8848</v>
      </c>
      <c r="X763" s="80" t="s">
        <v>6077</v>
      </c>
      <c r="Z763" s="79" t="str">
        <f t="shared" si="23"/>
        <v>HIGHER</v>
      </c>
    </row>
    <row r="764" spans="1:26" ht="22.9" hidden="1" customHeight="1">
      <c r="A764" s="80" t="s">
        <v>42</v>
      </c>
      <c r="B764" s="80" t="s">
        <v>9</v>
      </c>
      <c r="C764" s="80" t="s">
        <v>10</v>
      </c>
      <c r="D764" s="29" t="s">
        <v>26</v>
      </c>
      <c r="E764" s="80">
        <v>2</v>
      </c>
      <c r="F764" s="80" t="s">
        <v>32</v>
      </c>
      <c r="G764" s="80" t="s">
        <v>33</v>
      </c>
      <c r="H764" s="80" t="s">
        <v>54</v>
      </c>
      <c r="I764" s="26">
        <v>43379</v>
      </c>
      <c r="J764" s="80">
        <v>6</v>
      </c>
      <c r="K764" s="80">
        <v>10</v>
      </c>
      <c r="L764" s="80">
        <v>2018</v>
      </c>
      <c r="M764" s="27">
        <f t="shared" si="22"/>
        <v>43379</v>
      </c>
      <c r="N764" s="80" t="s">
        <v>9204</v>
      </c>
      <c r="O764" s="80" t="s">
        <v>9203</v>
      </c>
      <c r="P764" s="80">
        <v>19</v>
      </c>
      <c r="Q764" s="80" t="s">
        <v>105</v>
      </c>
      <c r="R764" s="80" t="s">
        <v>99</v>
      </c>
      <c r="S764" s="80">
        <v>0</v>
      </c>
      <c r="T764" s="80" t="s">
        <v>106</v>
      </c>
      <c r="U764" s="80" t="s">
        <v>101</v>
      </c>
      <c r="V764" s="80" t="s">
        <v>111</v>
      </c>
      <c r="W764" s="80" t="s">
        <v>8848</v>
      </c>
      <c r="X764" s="80" t="s">
        <v>6077</v>
      </c>
      <c r="Z764" s="79" t="str">
        <f t="shared" si="23"/>
        <v>HIGHER</v>
      </c>
    </row>
    <row r="765" spans="1:26" ht="22.9" hidden="1" customHeight="1">
      <c r="A765" s="80" t="s">
        <v>42</v>
      </c>
      <c r="B765" s="80" t="s">
        <v>9</v>
      </c>
      <c r="C765" s="80" t="s">
        <v>10</v>
      </c>
      <c r="D765" s="29" t="s">
        <v>26</v>
      </c>
      <c r="E765" s="80">
        <v>2</v>
      </c>
      <c r="F765" s="80" t="s">
        <v>32</v>
      </c>
      <c r="G765" s="80" t="s">
        <v>33</v>
      </c>
      <c r="H765" s="80" t="s">
        <v>54</v>
      </c>
      <c r="I765" s="26">
        <v>43379</v>
      </c>
      <c r="J765" s="80">
        <v>6</v>
      </c>
      <c r="K765" s="80">
        <v>10</v>
      </c>
      <c r="L765" s="80">
        <v>2018</v>
      </c>
      <c r="M765" s="27">
        <f t="shared" si="22"/>
        <v>43379</v>
      </c>
      <c r="N765" s="80" t="s">
        <v>9202</v>
      </c>
      <c r="O765" s="80" t="s">
        <v>143</v>
      </c>
      <c r="P765" s="80">
        <v>19</v>
      </c>
      <c r="Q765" s="81" t="s">
        <v>9201</v>
      </c>
      <c r="R765" s="80" t="s">
        <v>99</v>
      </c>
      <c r="S765" s="80">
        <v>0</v>
      </c>
      <c r="T765" s="80" t="s">
        <v>113</v>
      </c>
      <c r="U765" s="80" t="s">
        <v>8996</v>
      </c>
      <c r="V765" s="80" t="s">
        <v>111</v>
      </c>
      <c r="W765" s="80" t="s">
        <v>103</v>
      </c>
      <c r="X765" s="80" t="s">
        <v>104</v>
      </c>
      <c r="Y765" s="80">
        <v>3</v>
      </c>
      <c r="Z765" s="79" t="str">
        <f t="shared" si="23"/>
        <v>SSS3</v>
      </c>
    </row>
    <row r="766" spans="1:26" ht="22.9" hidden="1" customHeight="1">
      <c r="A766" s="80" t="s">
        <v>42</v>
      </c>
      <c r="B766" s="80" t="s">
        <v>9</v>
      </c>
      <c r="C766" s="80" t="s">
        <v>10</v>
      </c>
      <c r="D766" s="29" t="s">
        <v>26</v>
      </c>
      <c r="E766" s="80">
        <v>2</v>
      </c>
      <c r="F766" s="80" t="s">
        <v>32</v>
      </c>
      <c r="G766" s="80" t="s">
        <v>33</v>
      </c>
      <c r="H766" s="80" t="s">
        <v>54</v>
      </c>
      <c r="I766" s="26">
        <v>43379</v>
      </c>
      <c r="J766" s="80">
        <v>6</v>
      </c>
      <c r="K766" s="80">
        <v>10</v>
      </c>
      <c r="L766" s="80">
        <v>2018</v>
      </c>
      <c r="M766" s="27">
        <f t="shared" si="22"/>
        <v>43379</v>
      </c>
      <c r="N766" s="80" t="s">
        <v>9200</v>
      </c>
      <c r="O766" s="80" t="s">
        <v>9199</v>
      </c>
      <c r="P766" s="80">
        <v>18</v>
      </c>
      <c r="Q766" s="80" t="s">
        <v>105</v>
      </c>
      <c r="R766" s="80" t="s">
        <v>99</v>
      </c>
      <c r="S766" s="80">
        <v>0</v>
      </c>
      <c r="T766" s="80" t="s">
        <v>113</v>
      </c>
      <c r="U766" s="80" t="s">
        <v>6372</v>
      </c>
      <c r="V766" s="80" t="s">
        <v>111</v>
      </c>
      <c r="W766" s="80" t="s">
        <v>8848</v>
      </c>
      <c r="X766" s="80" t="s">
        <v>104</v>
      </c>
      <c r="Y766" s="80">
        <v>3</v>
      </c>
      <c r="Z766" s="79" t="str">
        <f t="shared" si="23"/>
        <v>SSS3</v>
      </c>
    </row>
    <row r="767" spans="1:26" ht="22.9" hidden="1" customHeight="1">
      <c r="A767" s="80" t="s">
        <v>42</v>
      </c>
      <c r="B767" s="80" t="s">
        <v>9</v>
      </c>
      <c r="C767" s="80" t="s">
        <v>10</v>
      </c>
      <c r="D767" s="29" t="s">
        <v>26</v>
      </c>
      <c r="E767" s="80">
        <v>2</v>
      </c>
      <c r="F767" s="80" t="s">
        <v>32</v>
      </c>
      <c r="G767" s="80" t="s">
        <v>33</v>
      </c>
      <c r="H767" s="80" t="s">
        <v>54</v>
      </c>
      <c r="I767" s="26">
        <v>43379</v>
      </c>
      <c r="J767" s="80">
        <v>6</v>
      </c>
      <c r="K767" s="80">
        <v>10</v>
      </c>
      <c r="L767" s="80">
        <v>2018</v>
      </c>
      <c r="M767" s="27">
        <f t="shared" si="22"/>
        <v>43379</v>
      </c>
      <c r="N767" s="80" t="s">
        <v>9198</v>
      </c>
      <c r="O767" s="80" t="s">
        <v>9197</v>
      </c>
      <c r="P767" s="80">
        <v>16</v>
      </c>
      <c r="Q767" s="80" t="s">
        <v>105</v>
      </c>
      <c r="R767" s="80" t="s">
        <v>99</v>
      </c>
      <c r="S767" s="80">
        <v>0</v>
      </c>
      <c r="T767" s="80" t="s">
        <v>113</v>
      </c>
      <c r="U767" s="80" t="s">
        <v>8996</v>
      </c>
      <c r="V767" s="80" t="s">
        <v>111</v>
      </c>
      <c r="W767" s="80" t="s">
        <v>103</v>
      </c>
      <c r="X767" s="80" t="s">
        <v>104</v>
      </c>
      <c r="Y767" s="80">
        <v>3</v>
      </c>
      <c r="Z767" s="79" t="str">
        <f t="shared" si="23"/>
        <v>SSS3</v>
      </c>
    </row>
    <row r="768" spans="1:26" ht="22.9" hidden="1" customHeight="1">
      <c r="A768" s="80" t="s">
        <v>42</v>
      </c>
      <c r="B768" s="80" t="s">
        <v>9</v>
      </c>
      <c r="C768" s="80" t="s">
        <v>10</v>
      </c>
      <c r="D768" s="29" t="s">
        <v>26</v>
      </c>
      <c r="E768" s="80">
        <v>2</v>
      </c>
      <c r="F768" s="80" t="s">
        <v>32</v>
      </c>
      <c r="G768" s="80" t="s">
        <v>33</v>
      </c>
      <c r="H768" s="80" t="s">
        <v>54</v>
      </c>
      <c r="I768" s="26">
        <v>43379</v>
      </c>
      <c r="J768" s="80">
        <v>6</v>
      </c>
      <c r="K768" s="80">
        <v>10</v>
      </c>
      <c r="L768" s="80">
        <v>2018</v>
      </c>
      <c r="M768" s="27">
        <f t="shared" si="22"/>
        <v>43379</v>
      </c>
      <c r="N768" s="80" t="s">
        <v>9196</v>
      </c>
      <c r="O768" s="80" t="s">
        <v>9195</v>
      </c>
      <c r="P768" s="80">
        <v>18</v>
      </c>
      <c r="Q768" s="80" t="s">
        <v>105</v>
      </c>
      <c r="R768" s="80" t="s">
        <v>99</v>
      </c>
      <c r="S768" s="80">
        <v>0</v>
      </c>
      <c r="T768" s="80" t="s">
        <v>113</v>
      </c>
      <c r="U768" s="80" t="s">
        <v>8996</v>
      </c>
      <c r="V768" s="80" t="s">
        <v>111</v>
      </c>
      <c r="W768" s="80" t="s">
        <v>103</v>
      </c>
      <c r="X768" s="80" t="s">
        <v>104</v>
      </c>
      <c r="Y768" s="80">
        <v>3</v>
      </c>
      <c r="Z768" s="79" t="str">
        <f t="shared" si="23"/>
        <v>SSS3</v>
      </c>
    </row>
    <row r="769" spans="1:26" ht="22.9" hidden="1" customHeight="1">
      <c r="A769" s="80" t="s">
        <v>24</v>
      </c>
      <c r="B769" s="80" t="s">
        <v>9</v>
      </c>
      <c r="C769" s="80" t="s">
        <v>10</v>
      </c>
      <c r="D769" s="29" t="s">
        <v>26</v>
      </c>
      <c r="E769" s="80">
        <v>2</v>
      </c>
      <c r="F769" s="80" t="s">
        <v>27</v>
      </c>
      <c r="G769" s="80" t="s">
        <v>28</v>
      </c>
      <c r="H769" s="80" t="s">
        <v>54</v>
      </c>
      <c r="I769" s="26">
        <v>43381</v>
      </c>
      <c r="J769" s="80">
        <v>8</v>
      </c>
      <c r="K769" s="80">
        <v>10</v>
      </c>
      <c r="L769" s="80">
        <v>2018</v>
      </c>
      <c r="M769" s="27">
        <f t="shared" si="22"/>
        <v>43381</v>
      </c>
      <c r="N769" s="80" t="s">
        <v>9194</v>
      </c>
      <c r="O769" s="80" t="s">
        <v>9193</v>
      </c>
      <c r="P769" s="80">
        <v>17</v>
      </c>
      <c r="Q769" s="80" t="s">
        <v>105</v>
      </c>
      <c r="R769" s="80" t="s">
        <v>99</v>
      </c>
      <c r="S769" s="80">
        <v>0</v>
      </c>
      <c r="T769" s="80" t="s">
        <v>106</v>
      </c>
      <c r="U769" s="80" t="s">
        <v>101</v>
      </c>
      <c r="V769" s="80" t="s">
        <v>102</v>
      </c>
      <c r="W769" s="80" t="s">
        <v>8848</v>
      </c>
      <c r="X769" s="80" t="s">
        <v>6077</v>
      </c>
      <c r="Z769" s="79" t="str">
        <f t="shared" si="23"/>
        <v>HIGHER</v>
      </c>
    </row>
    <row r="770" spans="1:26" ht="22.9" hidden="1" customHeight="1">
      <c r="A770" s="80" t="s">
        <v>24</v>
      </c>
      <c r="B770" s="80" t="s">
        <v>9</v>
      </c>
      <c r="C770" s="80" t="s">
        <v>10</v>
      </c>
      <c r="D770" s="29" t="s">
        <v>26</v>
      </c>
      <c r="E770" s="80">
        <v>2</v>
      </c>
      <c r="F770" s="80" t="s">
        <v>27</v>
      </c>
      <c r="G770" s="80" t="s">
        <v>28</v>
      </c>
      <c r="H770" s="80" t="s">
        <v>54</v>
      </c>
      <c r="I770" s="26">
        <v>43381</v>
      </c>
      <c r="J770" s="80">
        <v>8</v>
      </c>
      <c r="K770" s="80">
        <v>10</v>
      </c>
      <c r="L770" s="80">
        <v>2018</v>
      </c>
      <c r="M770" s="27">
        <f t="shared" ref="M770:M833" si="24">DATE(L770,K770,J770)</f>
        <v>43381</v>
      </c>
      <c r="N770" s="80" t="s">
        <v>9192</v>
      </c>
      <c r="O770" s="80" t="s">
        <v>9191</v>
      </c>
      <c r="P770" s="80">
        <v>19</v>
      </c>
      <c r="Q770" s="80" t="s">
        <v>105</v>
      </c>
      <c r="R770" s="80" t="s">
        <v>99</v>
      </c>
      <c r="S770" s="80">
        <v>0</v>
      </c>
      <c r="T770" s="80" t="s">
        <v>106</v>
      </c>
      <c r="U770" s="80" t="s">
        <v>101</v>
      </c>
      <c r="V770" s="80" t="s">
        <v>102</v>
      </c>
      <c r="W770" s="80" t="s">
        <v>103</v>
      </c>
      <c r="X770" s="80" t="s">
        <v>104</v>
      </c>
      <c r="Y770" s="80">
        <v>3</v>
      </c>
      <c r="Z770" s="79" t="str">
        <f t="shared" ref="Z770:Z833" si="25">X770&amp;Y770</f>
        <v>SSS3</v>
      </c>
    </row>
    <row r="771" spans="1:26" ht="22.9" hidden="1" customHeight="1">
      <c r="A771" s="80" t="s">
        <v>24</v>
      </c>
      <c r="B771" s="80" t="s">
        <v>9</v>
      </c>
      <c r="C771" s="80" t="s">
        <v>10</v>
      </c>
      <c r="D771" s="29" t="s">
        <v>26</v>
      </c>
      <c r="E771" s="80">
        <v>2</v>
      </c>
      <c r="F771" s="80" t="s">
        <v>27</v>
      </c>
      <c r="G771" s="80" t="s">
        <v>28</v>
      </c>
      <c r="H771" s="80" t="s">
        <v>54</v>
      </c>
      <c r="I771" s="26">
        <v>43381</v>
      </c>
      <c r="J771" s="80">
        <v>8</v>
      </c>
      <c r="K771" s="80">
        <v>10</v>
      </c>
      <c r="L771" s="80">
        <v>2018</v>
      </c>
      <c r="M771" s="27">
        <f t="shared" si="24"/>
        <v>43381</v>
      </c>
      <c r="N771" s="80" t="s">
        <v>9190</v>
      </c>
      <c r="O771" s="80" t="s">
        <v>9189</v>
      </c>
      <c r="P771" s="80">
        <v>18</v>
      </c>
      <c r="Q771" s="80" t="s">
        <v>105</v>
      </c>
      <c r="R771" s="80" t="s">
        <v>99</v>
      </c>
      <c r="S771" s="80">
        <v>0</v>
      </c>
      <c r="T771" s="80" t="s">
        <v>100</v>
      </c>
      <c r="U771" s="80" t="s">
        <v>101</v>
      </c>
      <c r="V771" s="80" t="s">
        <v>102</v>
      </c>
      <c r="W771" s="80" t="s">
        <v>8848</v>
      </c>
      <c r="X771" s="80" t="s">
        <v>6077</v>
      </c>
      <c r="Z771" s="79" t="str">
        <f t="shared" si="25"/>
        <v>HIGHER</v>
      </c>
    </row>
    <row r="772" spans="1:26" ht="22.9" hidden="1" customHeight="1">
      <c r="A772" s="80" t="s">
        <v>24</v>
      </c>
      <c r="B772" s="80" t="s">
        <v>9</v>
      </c>
      <c r="C772" s="80" t="s">
        <v>10</v>
      </c>
      <c r="D772" s="29" t="s">
        <v>26</v>
      </c>
      <c r="E772" s="80">
        <v>2</v>
      </c>
      <c r="F772" s="80" t="s">
        <v>27</v>
      </c>
      <c r="G772" s="80" t="s">
        <v>28</v>
      </c>
      <c r="H772" s="80" t="s">
        <v>54</v>
      </c>
      <c r="I772" s="26">
        <v>43381</v>
      </c>
      <c r="J772" s="80">
        <v>8</v>
      </c>
      <c r="K772" s="80">
        <v>10</v>
      </c>
      <c r="L772" s="80">
        <v>2018</v>
      </c>
      <c r="M772" s="27">
        <f t="shared" si="24"/>
        <v>43381</v>
      </c>
      <c r="N772" s="80" t="s">
        <v>9188</v>
      </c>
      <c r="O772" s="80" t="s">
        <v>9187</v>
      </c>
      <c r="P772" s="80">
        <v>18</v>
      </c>
      <c r="Q772" s="80" t="s">
        <v>105</v>
      </c>
      <c r="R772" s="80" t="s">
        <v>99</v>
      </c>
      <c r="S772" s="80">
        <v>0</v>
      </c>
      <c r="T772" s="80" t="s">
        <v>100</v>
      </c>
      <c r="U772" s="80" t="s">
        <v>101</v>
      </c>
      <c r="V772" s="80" t="s">
        <v>102</v>
      </c>
      <c r="W772" s="80" t="s">
        <v>8848</v>
      </c>
      <c r="X772" s="80" t="s">
        <v>6077</v>
      </c>
      <c r="Z772" s="79" t="str">
        <f t="shared" si="25"/>
        <v>HIGHER</v>
      </c>
    </row>
    <row r="773" spans="1:26" ht="22.9" hidden="1" customHeight="1">
      <c r="A773" s="80" t="s">
        <v>24</v>
      </c>
      <c r="B773" s="80" t="s">
        <v>9</v>
      </c>
      <c r="C773" s="80" t="s">
        <v>10</v>
      </c>
      <c r="D773" s="29" t="s">
        <v>26</v>
      </c>
      <c r="E773" s="80">
        <v>2</v>
      </c>
      <c r="F773" s="80" t="s">
        <v>27</v>
      </c>
      <c r="G773" s="80" t="s">
        <v>28</v>
      </c>
      <c r="H773" s="80" t="s">
        <v>54</v>
      </c>
      <c r="I773" s="26">
        <v>43382</v>
      </c>
      <c r="J773" s="80">
        <v>9</v>
      </c>
      <c r="K773" s="80">
        <v>10</v>
      </c>
      <c r="L773" s="80">
        <v>2018</v>
      </c>
      <c r="M773" s="27">
        <f t="shared" si="24"/>
        <v>43382</v>
      </c>
      <c r="N773" s="80" t="s">
        <v>9186</v>
      </c>
      <c r="O773" s="80" t="s">
        <v>9185</v>
      </c>
      <c r="P773" s="80">
        <v>16</v>
      </c>
      <c r="Q773" s="80" t="s">
        <v>105</v>
      </c>
      <c r="R773" s="80" t="s">
        <v>99</v>
      </c>
      <c r="S773" s="80">
        <v>0</v>
      </c>
      <c r="T773" s="80" t="s">
        <v>113</v>
      </c>
      <c r="U773" s="80" t="s">
        <v>5730</v>
      </c>
      <c r="V773" s="80" t="s">
        <v>102</v>
      </c>
      <c r="W773" s="80" t="s">
        <v>8848</v>
      </c>
      <c r="X773" s="80" t="s">
        <v>104</v>
      </c>
      <c r="Y773" s="80">
        <v>3</v>
      </c>
      <c r="Z773" s="79" t="str">
        <f t="shared" si="25"/>
        <v>SSS3</v>
      </c>
    </row>
    <row r="774" spans="1:26" ht="22.9" hidden="1" customHeight="1">
      <c r="A774" s="80" t="s">
        <v>24</v>
      </c>
      <c r="B774" s="80" t="s">
        <v>9</v>
      </c>
      <c r="C774" s="80" t="s">
        <v>10</v>
      </c>
      <c r="D774" s="29" t="s">
        <v>26</v>
      </c>
      <c r="E774" s="80">
        <v>2</v>
      </c>
      <c r="F774" s="80" t="s">
        <v>27</v>
      </c>
      <c r="G774" s="80" t="s">
        <v>28</v>
      </c>
      <c r="H774" s="80" t="s">
        <v>54</v>
      </c>
      <c r="I774" s="26">
        <v>43383</v>
      </c>
      <c r="J774" s="80">
        <v>10</v>
      </c>
      <c r="K774" s="80">
        <v>10</v>
      </c>
      <c r="L774" s="80">
        <v>2018</v>
      </c>
      <c r="M774" s="27">
        <f t="shared" si="24"/>
        <v>43383</v>
      </c>
      <c r="N774" s="80" t="s">
        <v>9184</v>
      </c>
      <c r="O774" s="80" t="s">
        <v>9183</v>
      </c>
      <c r="P774" s="80">
        <v>19</v>
      </c>
      <c r="Q774" s="80" t="s">
        <v>105</v>
      </c>
      <c r="R774" s="80" t="s">
        <v>99</v>
      </c>
      <c r="S774" s="80">
        <v>0</v>
      </c>
      <c r="T774" s="80" t="s">
        <v>100</v>
      </c>
      <c r="U774" s="80" t="s">
        <v>101</v>
      </c>
      <c r="V774" s="80" t="s">
        <v>102</v>
      </c>
      <c r="W774" s="80" t="s">
        <v>8848</v>
      </c>
      <c r="X774" s="80" t="s">
        <v>6077</v>
      </c>
      <c r="Z774" s="79" t="str">
        <f t="shared" si="25"/>
        <v>HIGHER</v>
      </c>
    </row>
    <row r="775" spans="1:26" ht="22.9" hidden="1" customHeight="1">
      <c r="A775" s="80" t="s">
        <v>24</v>
      </c>
      <c r="B775" s="80" t="s">
        <v>9</v>
      </c>
      <c r="C775" s="80" t="s">
        <v>10</v>
      </c>
      <c r="D775" s="29" t="s">
        <v>26</v>
      </c>
      <c r="E775" s="80">
        <v>2</v>
      </c>
      <c r="F775" s="80" t="s">
        <v>27</v>
      </c>
      <c r="G775" s="80" t="s">
        <v>28</v>
      </c>
      <c r="H775" s="80" t="s">
        <v>54</v>
      </c>
      <c r="I775" s="26">
        <v>43383</v>
      </c>
      <c r="J775" s="80">
        <v>10</v>
      </c>
      <c r="K775" s="80">
        <v>10</v>
      </c>
      <c r="L775" s="80">
        <v>2018</v>
      </c>
      <c r="M775" s="27">
        <f t="shared" si="24"/>
        <v>43383</v>
      </c>
      <c r="N775" s="80" t="s">
        <v>9182</v>
      </c>
      <c r="O775" s="80" t="s">
        <v>9181</v>
      </c>
      <c r="P775" s="80">
        <v>18</v>
      </c>
      <c r="Q775" s="80" t="s">
        <v>105</v>
      </c>
      <c r="R775" s="80" t="s">
        <v>99</v>
      </c>
      <c r="S775" s="80">
        <v>0</v>
      </c>
      <c r="T775" s="80" t="s">
        <v>100</v>
      </c>
      <c r="U775" s="80" t="s">
        <v>101</v>
      </c>
      <c r="V775" s="80" t="s">
        <v>102</v>
      </c>
      <c r="W775" s="80" t="s">
        <v>8848</v>
      </c>
      <c r="X775" s="80" t="s">
        <v>104</v>
      </c>
      <c r="Y775" s="80">
        <v>2</v>
      </c>
      <c r="Z775" s="79" t="str">
        <f t="shared" si="25"/>
        <v>SSS2</v>
      </c>
    </row>
    <row r="776" spans="1:26" ht="22.9" hidden="1" customHeight="1">
      <c r="A776" s="80" t="s">
        <v>24</v>
      </c>
      <c r="B776" s="80" t="s">
        <v>9</v>
      </c>
      <c r="C776" s="80" t="s">
        <v>10</v>
      </c>
      <c r="D776" s="29" t="s">
        <v>26</v>
      </c>
      <c r="E776" s="80">
        <v>2</v>
      </c>
      <c r="F776" s="80" t="s">
        <v>27</v>
      </c>
      <c r="G776" s="80" t="s">
        <v>28</v>
      </c>
      <c r="H776" s="80" t="s">
        <v>54</v>
      </c>
      <c r="I776" s="26">
        <v>43384</v>
      </c>
      <c r="J776" s="80">
        <v>11</v>
      </c>
      <c r="K776" s="80">
        <v>10</v>
      </c>
      <c r="L776" s="80">
        <v>2018</v>
      </c>
      <c r="M776" s="27">
        <f t="shared" si="24"/>
        <v>43384</v>
      </c>
      <c r="N776" s="80" t="s">
        <v>9180</v>
      </c>
      <c r="O776" s="80" t="s">
        <v>9179</v>
      </c>
      <c r="P776" s="80">
        <v>18</v>
      </c>
      <c r="Q776" s="80" t="s">
        <v>105</v>
      </c>
      <c r="R776" s="80" t="s">
        <v>99</v>
      </c>
      <c r="S776" s="80">
        <v>0</v>
      </c>
      <c r="T776" s="80" t="s">
        <v>100</v>
      </c>
      <c r="U776" s="80" t="s">
        <v>101</v>
      </c>
      <c r="V776" s="80" t="s">
        <v>102</v>
      </c>
      <c r="W776" s="80" t="s">
        <v>8848</v>
      </c>
      <c r="X776" s="80" t="s">
        <v>104</v>
      </c>
      <c r="Y776" s="80">
        <v>3</v>
      </c>
      <c r="Z776" s="79" t="str">
        <f t="shared" si="25"/>
        <v>SSS3</v>
      </c>
    </row>
    <row r="777" spans="1:26" ht="22.9" hidden="1" customHeight="1">
      <c r="A777" s="80" t="s">
        <v>24</v>
      </c>
      <c r="B777" s="80" t="s">
        <v>9</v>
      </c>
      <c r="C777" s="80" t="s">
        <v>10</v>
      </c>
      <c r="D777" s="29" t="s">
        <v>26</v>
      </c>
      <c r="E777" s="80">
        <v>2</v>
      </c>
      <c r="F777" s="80" t="s">
        <v>27</v>
      </c>
      <c r="G777" s="80" t="s">
        <v>28</v>
      </c>
      <c r="H777" s="80" t="s">
        <v>54</v>
      </c>
      <c r="I777" s="26">
        <v>43384</v>
      </c>
      <c r="J777" s="80">
        <v>11</v>
      </c>
      <c r="K777" s="80">
        <v>10</v>
      </c>
      <c r="L777" s="80">
        <v>2018</v>
      </c>
      <c r="M777" s="27">
        <f t="shared" si="24"/>
        <v>43384</v>
      </c>
      <c r="N777" s="80" t="s">
        <v>9178</v>
      </c>
      <c r="O777" s="80" t="s">
        <v>8542</v>
      </c>
      <c r="P777" s="80">
        <v>18</v>
      </c>
      <c r="Q777" s="80" t="s">
        <v>105</v>
      </c>
      <c r="R777" s="80" t="s">
        <v>99</v>
      </c>
      <c r="S777" s="80">
        <v>0</v>
      </c>
      <c r="T777" s="80" t="s">
        <v>100</v>
      </c>
      <c r="U777" s="80" t="s">
        <v>101</v>
      </c>
      <c r="V777" s="80" t="s">
        <v>102</v>
      </c>
      <c r="W777" s="80" t="s">
        <v>8848</v>
      </c>
      <c r="X777" s="80" t="s">
        <v>104</v>
      </c>
      <c r="Y777" s="80">
        <v>3</v>
      </c>
      <c r="Z777" s="79" t="str">
        <f t="shared" si="25"/>
        <v>SSS3</v>
      </c>
    </row>
    <row r="778" spans="1:26" ht="22.9" hidden="1" customHeight="1">
      <c r="A778" s="80" t="s">
        <v>24</v>
      </c>
      <c r="B778" s="80" t="s">
        <v>9</v>
      </c>
      <c r="C778" s="80" t="s">
        <v>10</v>
      </c>
      <c r="D778" s="29" t="s">
        <v>26</v>
      </c>
      <c r="E778" s="80">
        <v>2</v>
      </c>
      <c r="F778" s="80" t="s">
        <v>27</v>
      </c>
      <c r="G778" s="80" t="s">
        <v>28</v>
      </c>
      <c r="H778" s="80" t="s">
        <v>54</v>
      </c>
      <c r="I778" s="26">
        <v>43385</v>
      </c>
      <c r="J778" s="80">
        <v>12</v>
      </c>
      <c r="K778" s="80">
        <v>10</v>
      </c>
      <c r="L778" s="80">
        <v>2018</v>
      </c>
      <c r="M778" s="27">
        <f t="shared" si="24"/>
        <v>43385</v>
      </c>
      <c r="N778" s="80" t="s">
        <v>9177</v>
      </c>
      <c r="O778" s="80" t="s">
        <v>9176</v>
      </c>
      <c r="P778" s="80">
        <v>18</v>
      </c>
      <c r="Q778" s="80" t="s">
        <v>105</v>
      </c>
      <c r="R778" s="80" t="s">
        <v>99</v>
      </c>
      <c r="S778" s="80">
        <v>0</v>
      </c>
      <c r="T778" s="80" t="s">
        <v>100</v>
      </c>
      <c r="U778" s="80" t="s">
        <v>101</v>
      </c>
      <c r="V778" s="80" t="s">
        <v>102</v>
      </c>
      <c r="W778" s="80" t="s">
        <v>8848</v>
      </c>
      <c r="X778" s="80" t="s">
        <v>104</v>
      </c>
      <c r="Y778" s="80">
        <v>3</v>
      </c>
      <c r="Z778" s="79" t="str">
        <f t="shared" si="25"/>
        <v>SSS3</v>
      </c>
    </row>
    <row r="779" spans="1:26" ht="22.9" hidden="1" customHeight="1">
      <c r="A779" s="80" t="s">
        <v>24</v>
      </c>
      <c r="B779" s="80" t="s">
        <v>9</v>
      </c>
      <c r="C779" s="80" t="s">
        <v>10</v>
      </c>
      <c r="D779" s="29" t="s">
        <v>26</v>
      </c>
      <c r="E779" s="80">
        <v>2</v>
      </c>
      <c r="F779" s="80" t="s">
        <v>27</v>
      </c>
      <c r="G779" s="80" t="s">
        <v>28</v>
      </c>
      <c r="H779" s="80" t="s">
        <v>54</v>
      </c>
      <c r="I779" s="26">
        <v>43385</v>
      </c>
      <c r="J779" s="80">
        <v>12</v>
      </c>
      <c r="K779" s="80">
        <v>10</v>
      </c>
      <c r="L779" s="80">
        <v>2018</v>
      </c>
      <c r="M779" s="27">
        <f t="shared" si="24"/>
        <v>43385</v>
      </c>
      <c r="N779" s="80" t="s">
        <v>9175</v>
      </c>
      <c r="O779" s="80" t="s">
        <v>9174</v>
      </c>
      <c r="P779" s="80">
        <v>19</v>
      </c>
      <c r="Q779" s="80" t="s">
        <v>105</v>
      </c>
      <c r="R779" s="80" t="s">
        <v>99</v>
      </c>
      <c r="S779" s="80">
        <v>0</v>
      </c>
      <c r="T779" s="80" t="s">
        <v>100</v>
      </c>
      <c r="U779" s="80" t="s">
        <v>101</v>
      </c>
      <c r="V779" s="80" t="s">
        <v>102</v>
      </c>
      <c r="W779" s="80" t="s">
        <v>8848</v>
      </c>
      <c r="X779" s="80" t="s">
        <v>104</v>
      </c>
      <c r="Y779" s="80">
        <v>3</v>
      </c>
      <c r="Z779" s="79" t="str">
        <f t="shared" si="25"/>
        <v>SSS3</v>
      </c>
    </row>
    <row r="780" spans="1:26" ht="22.9" hidden="1" customHeight="1">
      <c r="A780" s="80" t="s">
        <v>24</v>
      </c>
      <c r="B780" s="80" t="s">
        <v>9</v>
      </c>
      <c r="C780" s="80" t="s">
        <v>10</v>
      </c>
      <c r="D780" s="29" t="s">
        <v>26</v>
      </c>
      <c r="E780" s="80">
        <v>2</v>
      </c>
      <c r="F780" s="80" t="s">
        <v>27</v>
      </c>
      <c r="G780" s="80" t="s">
        <v>28</v>
      </c>
      <c r="H780" s="80" t="s">
        <v>54</v>
      </c>
      <c r="I780" s="26">
        <v>43386</v>
      </c>
      <c r="J780" s="80">
        <v>13</v>
      </c>
      <c r="K780" s="80">
        <v>10</v>
      </c>
      <c r="L780" s="80">
        <v>2018</v>
      </c>
      <c r="M780" s="27">
        <f t="shared" si="24"/>
        <v>43386</v>
      </c>
      <c r="N780" s="80" t="s">
        <v>9173</v>
      </c>
      <c r="O780" s="80" t="s">
        <v>9172</v>
      </c>
      <c r="P780" s="80">
        <v>18</v>
      </c>
      <c r="Q780" s="80" t="s">
        <v>105</v>
      </c>
      <c r="R780" s="80" t="s">
        <v>99</v>
      </c>
      <c r="S780" s="80">
        <v>0</v>
      </c>
      <c r="T780" s="80" t="s">
        <v>100</v>
      </c>
      <c r="U780" s="80" t="s">
        <v>101</v>
      </c>
      <c r="V780" s="80" t="s">
        <v>111</v>
      </c>
      <c r="W780" s="80" t="s">
        <v>8848</v>
      </c>
      <c r="X780" s="80" t="s">
        <v>104</v>
      </c>
      <c r="Y780" s="80">
        <v>3</v>
      </c>
      <c r="Z780" s="79" t="str">
        <f t="shared" si="25"/>
        <v>SSS3</v>
      </c>
    </row>
    <row r="781" spans="1:26" ht="22.9" hidden="1" customHeight="1">
      <c r="A781" s="80" t="s">
        <v>24</v>
      </c>
      <c r="B781" s="80" t="s">
        <v>9</v>
      </c>
      <c r="C781" s="80" t="s">
        <v>10</v>
      </c>
      <c r="D781" s="29" t="s">
        <v>26</v>
      </c>
      <c r="E781" s="80">
        <v>2</v>
      </c>
      <c r="F781" s="80" t="s">
        <v>27</v>
      </c>
      <c r="G781" s="80" t="s">
        <v>28</v>
      </c>
      <c r="H781" s="80" t="s">
        <v>54</v>
      </c>
      <c r="I781" s="26">
        <v>43386</v>
      </c>
      <c r="J781" s="80">
        <v>13</v>
      </c>
      <c r="K781" s="80">
        <v>10</v>
      </c>
      <c r="L781" s="80">
        <v>2018</v>
      </c>
      <c r="M781" s="27">
        <f t="shared" si="24"/>
        <v>43386</v>
      </c>
      <c r="N781" s="80" t="s">
        <v>9171</v>
      </c>
      <c r="O781" s="80" t="s">
        <v>9170</v>
      </c>
      <c r="P781" s="80">
        <v>19</v>
      </c>
      <c r="Q781" s="80" t="s">
        <v>105</v>
      </c>
      <c r="R781" s="80" t="s">
        <v>99</v>
      </c>
      <c r="S781" s="80">
        <v>0</v>
      </c>
      <c r="T781" s="80" t="s">
        <v>100</v>
      </c>
      <c r="U781" s="80" t="s">
        <v>101</v>
      </c>
      <c r="V781" s="80" t="s">
        <v>111</v>
      </c>
      <c r="W781" s="80" t="s">
        <v>8848</v>
      </c>
      <c r="X781" s="80" t="s">
        <v>6077</v>
      </c>
      <c r="Z781" s="79" t="str">
        <f t="shared" si="25"/>
        <v>HIGHER</v>
      </c>
    </row>
    <row r="782" spans="1:26" ht="22.9" hidden="1" customHeight="1">
      <c r="A782" s="80" t="s">
        <v>24</v>
      </c>
      <c r="B782" s="80" t="s">
        <v>9</v>
      </c>
      <c r="C782" s="80" t="s">
        <v>10</v>
      </c>
      <c r="D782" s="29" t="s">
        <v>26</v>
      </c>
      <c r="E782" s="80">
        <v>2</v>
      </c>
      <c r="F782" s="80" t="s">
        <v>27</v>
      </c>
      <c r="G782" s="80" t="s">
        <v>28</v>
      </c>
      <c r="H782" s="80" t="s">
        <v>54</v>
      </c>
      <c r="I782" s="26">
        <v>43386</v>
      </c>
      <c r="J782" s="80">
        <v>13</v>
      </c>
      <c r="K782" s="80">
        <v>10</v>
      </c>
      <c r="L782" s="80">
        <v>2018</v>
      </c>
      <c r="M782" s="27">
        <f t="shared" si="24"/>
        <v>43386</v>
      </c>
      <c r="N782" s="80" t="s">
        <v>9169</v>
      </c>
      <c r="O782" s="80" t="s">
        <v>6124</v>
      </c>
      <c r="P782" s="80">
        <v>18</v>
      </c>
      <c r="Q782" s="80" t="s">
        <v>105</v>
      </c>
      <c r="R782" s="80" t="s">
        <v>99</v>
      </c>
      <c r="S782" s="80">
        <v>0</v>
      </c>
      <c r="T782" s="80" t="s">
        <v>100</v>
      </c>
      <c r="U782" s="80" t="s">
        <v>101</v>
      </c>
      <c r="V782" s="80" t="s">
        <v>111</v>
      </c>
      <c r="W782" s="80" t="s">
        <v>8848</v>
      </c>
      <c r="X782" s="80" t="s">
        <v>104</v>
      </c>
      <c r="Y782" s="80">
        <v>3</v>
      </c>
      <c r="Z782" s="79" t="str">
        <f t="shared" si="25"/>
        <v>SSS3</v>
      </c>
    </row>
    <row r="783" spans="1:26" ht="22.9" hidden="1" customHeight="1">
      <c r="A783" s="80" t="s">
        <v>24</v>
      </c>
      <c r="B783" s="80" t="s">
        <v>9</v>
      </c>
      <c r="C783" s="80" t="s">
        <v>10</v>
      </c>
      <c r="D783" s="29" t="s">
        <v>26</v>
      </c>
      <c r="E783" s="80">
        <v>2</v>
      </c>
      <c r="F783" s="80" t="s">
        <v>27</v>
      </c>
      <c r="G783" s="80" t="s">
        <v>28</v>
      </c>
      <c r="H783" s="80" t="s">
        <v>54</v>
      </c>
      <c r="I783" s="26">
        <v>43386</v>
      </c>
      <c r="J783" s="80">
        <v>13</v>
      </c>
      <c r="K783" s="80">
        <v>10</v>
      </c>
      <c r="L783" s="80">
        <v>2018</v>
      </c>
      <c r="M783" s="27">
        <f t="shared" si="24"/>
        <v>43386</v>
      </c>
      <c r="N783" s="80" t="s">
        <v>9168</v>
      </c>
      <c r="O783" s="80" t="s">
        <v>9167</v>
      </c>
      <c r="P783" s="80">
        <v>18</v>
      </c>
      <c r="Q783" s="80" t="s">
        <v>105</v>
      </c>
      <c r="R783" s="80" t="s">
        <v>99</v>
      </c>
      <c r="S783" s="80">
        <v>0</v>
      </c>
      <c r="T783" s="80" t="s">
        <v>100</v>
      </c>
      <c r="U783" s="80" t="s">
        <v>101</v>
      </c>
      <c r="V783" s="80" t="s">
        <v>111</v>
      </c>
      <c r="W783" s="80" t="s">
        <v>8848</v>
      </c>
      <c r="X783" s="80" t="s">
        <v>104</v>
      </c>
      <c r="Y783" s="80">
        <v>3</v>
      </c>
      <c r="Z783" s="79" t="str">
        <f t="shared" si="25"/>
        <v>SSS3</v>
      </c>
    </row>
    <row r="784" spans="1:26" ht="22.9" hidden="1" customHeight="1">
      <c r="A784" s="80" t="s">
        <v>24</v>
      </c>
      <c r="B784" s="80" t="s">
        <v>9</v>
      </c>
      <c r="C784" s="80" t="s">
        <v>10</v>
      </c>
      <c r="D784" s="29" t="s">
        <v>26</v>
      </c>
      <c r="E784" s="80">
        <v>2</v>
      </c>
      <c r="F784" s="80" t="s">
        <v>27</v>
      </c>
      <c r="G784" s="80" t="s">
        <v>28</v>
      </c>
      <c r="H784" s="80" t="s">
        <v>54</v>
      </c>
      <c r="I784" s="26">
        <v>43386</v>
      </c>
      <c r="J784" s="80">
        <v>13</v>
      </c>
      <c r="K784" s="80">
        <v>10</v>
      </c>
      <c r="L784" s="80">
        <v>2018</v>
      </c>
      <c r="M784" s="27">
        <f t="shared" si="24"/>
        <v>43386</v>
      </c>
      <c r="N784" s="80" t="s">
        <v>9166</v>
      </c>
      <c r="O784" s="80" t="s">
        <v>9165</v>
      </c>
      <c r="P784" s="80">
        <v>19</v>
      </c>
      <c r="Q784" s="80" t="s">
        <v>105</v>
      </c>
      <c r="R784" s="80" t="s">
        <v>99</v>
      </c>
      <c r="S784" s="80">
        <v>0</v>
      </c>
      <c r="T784" s="80" t="s">
        <v>100</v>
      </c>
      <c r="U784" s="80" t="s">
        <v>101</v>
      </c>
      <c r="V784" s="80" t="s">
        <v>111</v>
      </c>
      <c r="W784" s="80" t="s">
        <v>8848</v>
      </c>
      <c r="X784" s="80" t="s">
        <v>6077</v>
      </c>
      <c r="Z784" s="79" t="str">
        <f t="shared" si="25"/>
        <v>HIGHER</v>
      </c>
    </row>
    <row r="785" spans="1:26" ht="22.9" hidden="1" customHeight="1">
      <c r="A785" s="80" t="s">
        <v>24</v>
      </c>
      <c r="B785" s="80" t="s">
        <v>9</v>
      </c>
      <c r="C785" s="80" t="s">
        <v>10</v>
      </c>
      <c r="D785" s="29" t="s">
        <v>26</v>
      </c>
      <c r="E785" s="80">
        <v>2</v>
      </c>
      <c r="F785" s="80" t="s">
        <v>27</v>
      </c>
      <c r="G785" s="80" t="s">
        <v>28</v>
      </c>
      <c r="H785" s="80" t="s">
        <v>54</v>
      </c>
      <c r="I785" s="26">
        <v>43386</v>
      </c>
      <c r="J785" s="80">
        <v>13</v>
      </c>
      <c r="K785" s="80">
        <v>10</v>
      </c>
      <c r="L785" s="80">
        <v>2018</v>
      </c>
      <c r="M785" s="27">
        <f t="shared" si="24"/>
        <v>43386</v>
      </c>
      <c r="N785" s="80" t="s">
        <v>9164</v>
      </c>
      <c r="O785" s="80" t="s">
        <v>9163</v>
      </c>
      <c r="P785" s="80">
        <v>17</v>
      </c>
      <c r="Q785" s="80" t="s">
        <v>105</v>
      </c>
      <c r="R785" s="80" t="s">
        <v>99</v>
      </c>
      <c r="S785" s="80">
        <v>0</v>
      </c>
      <c r="T785" s="80" t="s">
        <v>100</v>
      </c>
      <c r="U785" s="80" t="s">
        <v>101</v>
      </c>
      <c r="V785" s="80" t="s">
        <v>111</v>
      </c>
      <c r="W785" s="80" t="s">
        <v>8848</v>
      </c>
      <c r="X785" s="80" t="s">
        <v>104</v>
      </c>
      <c r="Y785" s="80">
        <v>1</v>
      </c>
      <c r="Z785" s="79" t="str">
        <f t="shared" si="25"/>
        <v>SSS1</v>
      </c>
    </row>
    <row r="786" spans="1:26" ht="22.9" hidden="1" customHeight="1">
      <c r="A786" s="80" t="s">
        <v>24</v>
      </c>
      <c r="B786" s="80" t="s">
        <v>9</v>
      </c>
      <c r="C786" s="80" t="s">
        <v>10</v>
      </c>
      <c r="D786" s="29" t="s">
        <v>26</v>
      </c>
      <c r="E786" s="80">
        <v>2</v>
      </c>
      <c r="F786" s="80" t="s">
        <v>27</v>
      </c>
      <c r="G786" s="80" t="s">
        <v>28</v>
      </c>
      <c r="H786" s="80" t="s">
        <v>54</v>
      </c>
      <c r="I786" s="26">
        <v>43386</v>
      </c>
      <c r="J786" s="80">
        <v>13</v>
      </c>
      <c r="K786" s="80">
        <v>10</v>
      </c>
      <c r="L786" s="80">
        <v>2018</v>
      </c>
      <c r="M786" s="27">
        <f t="shared" si="24"/>
        <v>43386</v>
      </c>
      <c r="N786" s="80" t="s">
        <v>9162</v>
      </c>
      <c r="O786" s="80" t="s">
        <v>9161</v>
      </c>
      <c r="P786" s="80">
        <v>18</v>
      </c>
      <c r="Q786" s="80" t="s">
        <v>105</v>
      </c>
      <c r="R786" s="80" t="s">
        <v>99</v>
      </c>
      <c r="S786" s="80">
        <v>0</v>
      </c>
      <c r="T786" s="80" t="s">
        <v>100</v>
      </c>
      <c r="U786" s="80" t="s">
        <v>101</v>
      </c>
      <c r="V786" s="80" t="s">
        <v>111</v>
      </c>
      <c r="W786" s="80" t="s">
        <v>8848</v>
      </c>
      <c r="X786" s="80" t="s">
        <v>104</v>
      </c>
      <c r="Y786" s="80">
        <v>3</v>
      </c>
      <c r="Z786" s="79" t="str">
        <f t="shared" si="25"/>
        <v>SSS3</v>
      </c>
    </row>
    <row r="787" spans="1:26" ht="22.9" hidden="1" customHeight="1">
      <c r="A787" s="80" t="s">
        <v>24</v>
      </c>
      <c r="B787" s="80" t="s">
        <v>9</v>
      </c>
      <c r="C787" s="80" t="s">
        <v>10</v>
      </c>
      <c r="D787" s="29" t="s">
        <v>26</v>
      </c>
      <c r="E787" s="80">
        <v>2</v>
      </c>
      <c r="F787" s="80" t="s">
        <v>27</v>
      </c>
      <c r="G787" s="80" t="s">
        <v>28</v>
      </c>
      <c r="H787" s="80" t="s">
        <v>54</v>
      </c>
      <c r="I787" s="26">
        <v>43386</v>
      </c>
      <c r="J787" s="80">
        <v>13</v>
      </c>
      <c r="K787" s="80">
        <v>10</v>
      </c>
      <c r="L787" s="80">
        <v>2018</v>
      </c>
      <c r="M787" s="27">
        <f t="shared" si="24"/>
        <v>43386</v>
      </c>
      <c r="N787" s="80" t="s">
        <v>9160</v>
      </c>
      <c r="O787" s="80" t="s">
        <v>144</v>
      </c>
      <c r="P787" s="80">
        <v>19</v>
      </c>
      <c r="Q787" s="80" t="s">
        <v>105</v>
      </c>
      <c r="R787" s="80" t="s">
        <v>99</v>
      </c>
      <c r="S787" s="80">
        <v>0</v>
      </c>
      <c r="T787" s="80" t="s">
        <v>100</v>
      </c>
      <c r="U787" s="80" t="s">
        <v>101</v>
      </c>
      <c r="V787" s="80" t="s">
        <v>111</v>
      </c>
      <c r="W787" s="80" t="s">
        <v>8848</v>
      </c>
      <c r="X787" s="80" t="s">
        <v>6077</v>
      </c>
      <c r="Z787" s="79" t="str">
        <f t="shared" si="25"/>
        <v>HIGHER</v>
      </c>
    </row>
    <row r="788" spans="1:26" ht="22.9" hidden="1" customHeight="1">
      <c r="A788" s="80" t="s">
        <v>24</v>
      </c>
      <c r="B788" s="80" t="s">
        <v>9</v>
      </c>
      <c r="C788" s="80" t="s">
        <v>10</v>
      </c>
      <c r="D788" s="29" t="s">
        <v>26</v>
      </c>
      <c r="E788" s="80">
        <v>2</v>
      </c>
      <c r="F788" s="80" t="s">
        <v>32</v>
      </c>
      <c r="G788" s="80" t="s">
        <v>33</v>
      </c>
      <c r="H788" s="80" t="s">
        <v>54</v>
      </c>
      <c r="I788" s="26">
        <v>43382</v>
      </c>
      <c r="J788" s="80">
        <v>9</v>
      </c>
      <c r="K788" s="80">
        <v>10</v>
      </c>
      <c r="L788" s="80">
        <v>2018</v>
      </c>
      <c r="M788" s="27">
        <f t="shared" si="24"/>
        <v>43382</v>
      </c>
      <c r="N788" s="80" t="s">
        <v>145</v>
      </c>
      <c r="O788" s="80" t="s">
        <v>146</v>
      </c>
      <c r="P788" s="80">
        <v>18</v>
      </c>
      <c r="Q788" s="80">
        <v>7033153479</v>
      </c>
      <c r="R788" s="80" t="s">
        <v>99</v>
      </c>
      <c r="S788" s="80">
        <v>0</v>
      </c>
      <c r="T788" s="80" t="s">
        <v>113</v>
      </c>
      <c r="U788" s="80" t="s">
        <v>8996</v>
      </c>
      <c r="V788" s="80" t="s">
        <v>102</v>
      </c>
      <c r="W788" s="80" t="s">
        <v>103</v>
      </c>
      <c r="X788" s="80" t="s">
        <v>104</v>
      </c>
      <c r="Y788" s="80">
        <v>3</v>
      </c>
      <c r="Z788" s="79" t="str">
        <f t="shared" si="25"/>
        <v>SSS3</v>
      </c>
    </row>
    <row r="789" spans="1:26" ht="22.9" hidden="1" customHeight="1">
      <c r="A789" s="80" t="s">
        <v>24</v>
      </c>
      <c r="B789" s="80" t="s">
        <v>9</v>
      </c>
      <c r="C789" s="80" t="s">
        <v>10</v>
      </c>
      <c r="D789" s="29" t="s">
        <v>26</v>
      </c>
      <c r="E789" s="80">
        <v>2</v>
      </c>
      <c r="F789" s="80" t="s">
        <v>32</v>
      </c>
      <c r="G789" s="80" t="s">
        <v>33</v>
      </c>
      <c r="H789" s="80" t="s">
        <v>54</v>
      </c>
      <c r="I789" s="26">
        <v>43382</v>
      </c>
      <c r="J789" s="80">
        <v>9</v>
      </c>
      <c r="K789" s="80">
        <v>10</v>
      </c>
      <c r="L789" s="80">
        <v>2018</v>
      </c>
      <c r="M789" s="27">
        <f t="shared" si="24"/>
        <v>43382</v>
      </c>
      <c r="N789" s="80" t="s">
        <v>9159</v>
      </c>
      <c r="O789" s="80" t="s">
        <v>147</v>
      </c>
      <c r="P789" s="80">
        <v>18</v>
      </c>
      <c r="Q789" s="80" t="s">
        <v>105</v>
      </c>
      <c r="R789" s="80" t="s">
        <v>99</v>
      </c>
      <c r="S789" s="80">
        <v>0</v>
      </c>
      <c r="T789" s="80" t="s">
        <v>106</v>
      </c>
      <c r="U789" s="80" t="s">
        <v>101</v>
      </c>
      <c r="V789" s="80" t="s">
        <v>102</v>
      </c>
      <c r="W789" s="80" t="s">
        <v>8848</v>
      </c>
      <c r="X789" s="80" t="s">
        <v>104</v>
      </c>
      <c r="Y789" s="80">
        <v>3</v>
      </c>
      <c r="Z789" s="79" t="str">
        <f t="shared" si="25"/>
        <v>SSS3</v>
      </c>
    </row>
    <row r="790" spans="1:26" ht="22.9" hidden="1" customHeight="1">
      <c r="A790" s="80" t="s">
        <v>24</v>
      </c>
      <c r="B790" s="80" t="s">
        <v>9</v>
      </c>
      <c r="C790" s="80" t="s">
        <v>10</v>
      </c>
      <c r="D790" s="29" t="s">
        <v>26</v>
      </c>
      <c r="E790" s="80">
        <v>2</v>
      </c>
      <c r="F790" s="80" t="s">
        <v>32</v>
      </c>
      <c r="G790" s="80" t="s">
        <v>33</v>
      </c>
      <c r="H790" s="80" t="s">
        <v>54</v>
      </c>
      <c r="I790" s="26">
        <v>43382</v>
      </c>
      <c r="J790" s="80">
        <v>9</v>
      </c>
      <c r="K790" s="80">
        <v>10</v>
      </c>
      <c r="L790" s="80">
        <v>2018</v>
      </c>
      <c r="M790" s="27">
        <f t="shared" si="24"/>
        <v>43382</v>
      </c>
      <c r="N790" s="80" t="s">
        <v>9158</v>
      </c>
      <c r="O790" s="80" t="s">
        <v>9157</v>
      </c>
      <c r="P790" s="80">
        <v>19</v>
      </c>
      <c r="Q790" s="80" t="s">
        <v>105</v>
      </c>
      <c r="R790" s="80" t="s">
        <v>99</v>
      </c>
      <c r="S790" s="80">
        <v>0</v>
      </c>
      <c r="T790" s="80" t="s">
        <v>106</v>
      </c>
      <c r="U790" s="80" t="s">
        <v>101</v>
      </c>
      <c r="V790" s="80" t="s">
        <v>102</v>
      </c>
      <c r="W790" s="80" t="s">
        <v>8848</v>
      </c>
      <c r="X790" s="80" t="s">
        <v>104</v>
      </c>
      <c r="Y790" s="80">
        <v>3</v>
      </c>
      <c r="Z790" s="79" t="str">
        <f t="shared" si="25"/>
        <v>SSS3</v>
      </c>
    </row>
    <row r="791" spans="1:26" ht="22.9" hidden="1" customHeight="1">
      <c r="A791" s="80" t="s">
        <v>24</v>
      </c>
      <c r="B791" s="80" t="s">
        <v>9</v>
      </c>
      <c r="C791" s="80" t="s">
        <v>10</v>
      </c>
      <c r="D791" s="29" t="s">
        <v>26</v>
      </c>
      <c r="E791" s="80">
        <v>2</v>
      </c>
      <c r="F791" s="80" t="s">
        <v>32</v>
      </c>
      <c r="G791" s="80" t="s">
        <v>33</v>
      </c>
      <c r="H791" s="80" t="s">
        <v>54</v>
      </c>
      <c r="I791" s="26">
        <v>43382</v>
      </c>
      <c r="J791" s="80">
        <v>9</v>
      </c>
      <c r="K791" s="80">
        <v>10</v>
      </c>
      <c r="L791" s="80">
        <v>2018</v>
      </c>
      <c r="M791" s="27">
        <f t="shared" si="24"/>
        <v>43382</v>
      </c>
      <c r="N791" s="80" t="s">
        <v>9156</v>
      </c>
      <c r="O791" s="80" t="s">
        <v>9155</v>
      </c>
      <c r="P791" s="80">
        <v>18</v>
      </c>
      <c r="Q791" s="80" t="s">
        <v>105</v>
      </c>
      <c r="R791" s="80" t="s">
        <v>99</v>
      </c>
      <c r="S791" s="80">
        <v>0</v>
      </c>
      <c r="T791" s="80" t="s">
        <v>113</v>
      </c>
      <c r="U791" s="80" t="s">
        <v>8996</v>
      </c>
      <c r="V791" s="80" t="s">
        <v>102</v>
      </c>
      <c r="W791" s="80" t="s">
        <v>103</v>
      </c>
      <c r="X791" s="80" t="s">
        <v>104</v>
      </c>
      <c r="Y791" s="80">
        <v>1</v>
      </c>
      <c r="Z791" s="79" t="str">
        <f t="shared" si="25"/>
        <v>SSS1</v>
      </c>
    </row>
    <row r="792" spans="1:26" ht="22.9" hidden="1" customHeight="1">
      <c r="A792" s="80" t="s">
        <v>24</v>
      </c>
      <c r="B792" s="80" t="s">
        <v>9</v>
      </c>
      <c r="C792" s="80" t="s">
        <v>10</v>
      </c>
      <c r="D792" s="29" t="s">
        <v>26</v>
      </c>
      <c r="E792" s="80">
        <v>2</v>
      </c>
      <c r="F792" s="80" t="s">
        <v>32</v>
      </c>
      <c r="G792" s="80" t="s">
        <v>33</v>
      </c>
      <c r="H792" s="80" t="s">
        <v>54</v>
      </c>
      <c r="I792" s="26">
        <v>43382</v>
      </c>
      <c r="J792" s="80">
        <v>9</v>
      </c>
      <c r="K792" s="80">
        <v>10</v>
      </c>
      <c r="L792" s="80">
        <v>2018</v>
      </c>
      <c r="M792" s="27">
        <f t="shared" si="24"/>
        <v>43382</v>
      </c>
      <c r="N792" s="80" t="s">
        <v>9154</v>
      </c>
      <c r="O792" s="80" t="s">
        <v>5708</v>
      </c>
      <c r="P792" s="80">
        <v>18</v>
      </c>
      <c r="Q792" s="80" t="s">
        <v>105</v>
      </c>
      <c r="R792" s="80" t="s">
        <v>99</v>
      </c>
      <c r="S792" s="80">
        <v>0</v>
      </c>
      <c r="T792" s="80" t="s">
        <v>100</v>
      </c>
      <c r="U792" s="80" t="s">
        <v>101</v>
      </c>
      <c r="V792" s="80" t="s">
        <v>102</v>
      </c>
      <c r="W792" s="80" t="s">
        <v>8848</v>
      </c>
      <c r="X792" s="80" t="s">
        <v>104</v>
      </c>
      <c r="Y792" s="80">
        <v>2</v>
      </c>
      <c r="Z792" s="79" t="str">
        <f t="shared" si="25"/>
        <v>SSS2</v>
      </c>
    </row>
    <row r="793" spans="1:26" ht="22.9" hidden="1" customHeight="1">
      <c r="A793" s="80" t="s">
        <v>24</v>
      </c>
      <c r="B793" s="80" t="s">
        <v>9</v>
      </c>
      <c r="C793" s="80" t="s">
        <v>10</v>
      </c>
      <c r="D793" s="29" t="s">
        <v>26</v>
      </c>
      <c r="E793" s="80">
        <v>2</v>
      </c>
      <c r="F793" s="80" t="s">
        <v>32</v>
      </c>
      <c r="G793" s="80" t="s">
        <v>33</v>
      </c>
      <c r="H793" s="80" t="s">
        <v>54</v>
      </c>
      <c r="I793" s="26">
        <v>43382</v>
      </c>
      <c r="J793" s="80">
        <v>9</v>
      </c>
      <c r="K793" s="80">
        <v>10</v>
      </c>
      <c r="L793" s="80">
        <v>2018</v>
      </c>
      <c r="M793" s="27">
        <f t="shared" si="24"/>
        <v>43382</v>
      </c>
      <c r="N793" s="80" t="s">
        <v>9153</v>
      </c>
      <c r="O793" s="80" t="s">
        <v>5711</v>
      </c>
      <c r="P793" s="80">
        <v>18</v>
      </c>
      <c r="Q793" s="80" t="s">
        <v>105</v>
      </c>
      <c r="R793" s="80" t="s">
        <v>121</v>
      </c>
      <c r="S793" s="80">
        <v>1</v>
      </c>
      <c r="T793" s="80" t="s">
        <v>100</v>
      </c>
      <c r="U793" s="80" t="s">
        <v>101</v>
      </c>
      <c r="V793" s="80" t="s">
        <v>102</v>
      </c>
      <c r="W793" s="80" t="s">
        <v>8848</v>
      </c>
      <c r="X793" s="80" t="s">
        <v>108</v>
      </c>
      <c r="Y793" s="80">
        <v>3</v>
      </c>
      <c r="Z793" s="79" t="str">
        <f t="shared" si="25"/>
        <v>JSS3</v>
      </c>
    </row>
    <row r="794" spans="1:26" ht="22.9" hidden="1" customHeight="1">
      <c r="A794" s="80" t="s">
        <v>24</v>
      </c>
      <c r="B794" s="80" t="s">
        <v>9</v>
      </c>
      <c r="C794" s="80" t="s">
        <v>10</v>
      </c>
      <c r="D794" s="29" t="s">
        <v>26</v>
      </c>
      <c r="E794" s="80">
        <v>2</v>
      </c>
      <c r="F794" s="80" t="s">
        <v>32</v>
      </c>
      <c r="G794" s="80" t="s">
        <v>33</v>
      </c>
      <c r="H794" s="80" t="s">
        <v>54</v>
      </c>
      <c r="I794" s="26">
        <v>43382</v>
      </c>
      <c r="J794" s="80">
        <v>9</v>
      </c>
      <c r="K794" s="80">
        <v>10</v>
      </c>
      <c r="L794" s="80">
        <v>2018</v>
      </c>
      <c r="M794" s="27">
        <f t="shared" si="24"/>
        <v>43382</v>
      </c>
      <c r="N794" s="80" t="s">
        <v>9152</v>
      </c>
      <c r="O794" s="80" t="s">
        <v>9151</v>
      </c>
      <c r="P794" s="80">
        <v>19</v>
      </c>
      <c r="Q794" s="80">
        <v>8175950240</v>
      </c>
      <c r="R794" s="80" t="s">
        <v>99</v>
      </c>
      <c r="S794" s="80">
        <v>0</v>
      </c>
      <c r="T794" s="80" t="s">
        <v>100</v>
      </c>
      <c r="U794" s="80" t="s">
        <v>101</v>
      </c>
      <c r="V794" s="80" t="s">
        <v>102</v>
      </c>
      <c r="W794" s="80" t="s">
        <v>8848</v>
      </c>
      <c r="X794" s="80" t="s">
        <v>104</v>
      </c>
      <c r="Y794" s="80">
        <v>3</v>
      </c>
      <c r="Z794" s="79" t="str">
        <f t="shared" si="25"/>
        <v>SSS3</v>
      </c>
    </row>
    <row r="795" spans="1:26" ht="22.9" hidden="1" customHeight="1">
      <c r="A795" s="80" t="s">
        <v>24</v>
      </c>
      <c r="B795" s="80" t="s">
        <v>9</v>
      </c>
      <c r="C795" s="80" t="s">
        <v>10</v>
      </c>
      <c r="D795" s="29" t="s">
        <v>26</v>
      </c>
      <c r="E795" s="80">
        <v>2</v>
      </c>
      <c r="F795" s="80" t="s">
        <v>32</v>
      </c>
      <c r="G795" s="80" t="s">
        <v>33</v>
      </c>
      <c r="H795" s="80" t="s">
        <v>54</v>
      </c>
      <c r="I795" s="26">
        <v>43382</v>
      </c>
      <c r="J795" s="80">
        <v>9</v>
      </c>
      <c r="K795" s="80">
        <v>10</v>
      </c>
      <c r="L795" s="80">
        <v>2018</v>
      </c>
      <c r="M795" s="27">
        <f t="shared" si="24"/>
        <v>43382</v>
      </c>
      <c r="N795" s="80" t="s">
        <v>9150</v>
      </c>
      <c r="O795" s="80" t="s">
        <v>9149</v>
      </c>
      <c r="P795" s="80">
        <v>16</v>
      </c>
      <c r="Q795" s="80" t="s">
        <v>105</v>
      </c>
      <c r="R795" s="80" t="s">
        <v>99</v>
      </c>
      <c r="S795" s="80">
        <v>0</v>
      </c>
      <c r="T795" s="80" t="s">
        <v>100</v>
      </c>
      <c r="U795" s="80" t="s">
        <v>101</v>
      </c>
      <c r="V795" s="80" t="s">
        <v>102</v>
      </c>
      <c r="W795" s="80" t="s">
        <v>8848</v>
      </c>
      <c r="X795" s="80" t="s">
        <v>104</v>
      </c>
      <c r="Y795" s="80">
        <v>3</v>
      </c>
      <c r="Z795" s="79" t="str">
        <f t="shared" si="25"/>
        <v>SSS3</v>
      </c>
    </row>
    <row r="796" spans="1:26" ht="22.9" hidden="1" customHeight="1">
      <c r="A796" s="80" t="s">
        <v>24</v>
      </c>
      <c r="B796" s="80" t="s">
        <v>9</v>
      </c>
      <c r="C796" s="80" t="s">
        <v>10</v>
      </c>
      <c r="D796" s="29" t="s">
        <v>26</v>
      </c>
      <c r="E796" s="80">
        <v>2</v>
      </c>
      <c r="F796" s="80" t="s">
        <v>32</v>
      </c>
      <c r="G796" s="80" t="s">
        <v>33</v>
      </c>
      <c r="H796" s="80" t="s">
        <v>54</v>
      </c>
      <c r="I796" s="26">
        <v>43383</v>
      </c>
      <c r="J796" s="80">
        <v>10</v>
      </c>
      <c r="K796" s="80">
        <v>10</v>
      </c>
      <c r="L796" s="80">
        <v>2018</v>
      </c>
      <c r="M796" s="27">
        <f t="shared" si="24"/>
        <v>43383</v>
      </c>
      <c r="N796" s="80" t="s">
        <v>9148</v>
      </c>
      <c r="O796" s="80" t="s">
        <v>9147</v>
      </c>
      <c r="P796" s="80">
        <v>19</v>
      </c>
      <c r="Q796" s="80" t="s">
        <v>105</v>
      </c>
      <c r="R796" s="80" t="s">
        <v>99</v>
      </c>
      <c r="S796" s="80">
        <v>0</v>
      </c>
      <c r="T796" s="80" t="s">
        <v>113</v>
      </c>
      <c r="U796" s="80" t="s">
        <v>101</v>
      </c>
      <c r="V796" s="80" t="s">
        <v>102</v>
      </c>
      <c r="W796" s="80" t="s">
        <v>103</v>
      </c>
      <c r="X796" s="80" t="s">
        <v>104</v>
      </c>
      <c r="Y796" s="80">
        <v>3</v>
      </c>
      <c r="Z796" s="79" t="str">
        <f t="shared" si="25"/>
        <v>SSS3</v>
      </c>
    </row>
    <row r="797" spans="1:26" ht="22.9" hidden="1" customHeight="1">
      <c r="A797" s="80" t="s">
        <v>24</v>
      </c>
      <c r="B797" s="80" t="s">
        <v>9</v>
      </c>
      <c r="C797" s="80" t="s">
        <v>10</v>
      </c>
      <c r="D797" s="29" t="s">
        <v>26</v>
      </c>
      <c r="E797" s="80">
        <v>2</v>
      </c>
      <c r="F797" s="80" t="s">
        <v>32</v>
      </c>
      <c r="G797" s="80" t="s">
        <v>33</v>
      </c>
      <c r="H797" s="80" t="s">
        <v>54</v>
      </c>
      <c r="I797" s="26">
        <v>43383</v>
      </c>
      <c r="J797" s="80">
        <v>10</v>
      </c>
      <c r="K797" s="80">
        <v>10</v>
      </c>
      <c r="L797" s="80">
        <v>2018</v>
      </c>
      <c r="M797" s="27">
        <f t="shared" si="24"/>
        <v>43383</v>
      </c>
      <c r="N797" s="80" t="s">
        <v>9146</v>
      </c>
      <c r="O797" s="80" t="s">
        <v>9145</v>
      </c>
      <c r="P797" s="80">
        <v>19</v>
      </c>
      <c r="Q797" s="80" t="s">
        <v>105</v>
      </c>
      <c r="R797" s="80" t="s">
        <v>99</v>
      </c>
      <c r="S797" s="80">
        <v>0</v>
      </c>
      <c r="T797" s="80" t="s">
        <v>113</v>
      </c>
      <c r="U797" s="80" t="s">
        <v>8996</v>
      </c>
      <c r="V797" s="80" t="s">
        <v>102</v>
      </c>
      <c r="W797" s="80" t="s">
        <v>103</v>
      </c>
      <c r="X797" s="80" t="s">
        <v>104</v>
      </c>
      <c r="Y797" s="80">
        <v>3</v>
      </c>
      <c r="Z797" s="79" t="str">
        <f t="shared" si="25"/>
        <v>SSS3</v>
      </c>
    </row>
    <row r="798" spans="1:26" ht="22.9" hidden="1" customHeight="1">
      <c r="A798" s="80" t="s">
        <v>24</v>
      </c>
      <c r="B798" s="80" t="s">
        <v>9</v>
      </c>
      <c r="C798" s="80" t="s">
        <v>10</v>
      </c>
      <c r="D798" s="29" t="s">
        <v>26</v>
      </c>
      <c r="E798" s="80">
        <v>2</v>
      </c>
      <c r="F798" s="80" t="s">
        <v>32</v>
      </c>
      <c r="G798" s="80" t="s">
        <v>33</v>
      </c>
      <c r="H798" s="80" t="s">
        <v>54</v>
      </c>
      <c r="I798" s="26">
        <v>43383</v>
      </c>
      <c r="J798" s="80">
        <v>10</v>
      </c>
      <c r="K798" s="80">
        <v>10</v>
      </c>
      <c r="L798" s="80">
        <v>2018</v>
      </c>
      <c r="M798" s="27">
        <f t="shared" si="24"/>
        <v>43383</v>
      </c>
      <c r="N798" s="80" t="s">
        <v>9144</v>
      </c>
      <c r="O798" s="80" t="s">
        <v>9143</v>
      </c>
      <c r="P798" s="80">
        <v>18</v>
      </c>
      <c r="Q798" s="80" t="s">
        <v>105</v>
      </c>
      <c r="R798" s="80" t="s">
        <v>99</v>
      </c>
      <c r="S798" s="80">
        <v>0</v>
      </c>
      <c r="T798" s="80" t="s">
        <v>106</v>
      </c>
      <c r="U798" s="80" t="s">
        <v>101</v>
      </c>
      <c r="V798" s="80" t="s">
        <v>102</v>
      </c>
      <c r="W798" s="80" t="s">
        <v>8848</v>
      </c>
      <c r="X798" s="80" t="s">
        <v>104</v>
      </c>
      <c r="Y798" s="80">
        <v>3</v>
      </c>
      <c r="Z798" s="79" t="str">
        <f t="shared" si="25"/>
        <v>SSS3</v>
      </c>
    </row>
    <row r="799" spans="1:26" ht="22.9" hidden="1" customHeight="1">
      <c r="A799" s="80" t="s">
        <v>24</v>
      </c>
      <c r="B799" s="80" t="s">
        <v>9</v>
      </c>
      <c r="C799" s="80" t="s">
        <v>10</v>
      </c>
      <c r="D799" s="29" t="s">
        <v>26</v>
      </c>
      <c r="E799" s="80">
        <v>2</v>
      </c>
      <c r="F799" s="80" t="s">
        <v>32</v>
      </c>
      <c r="G799" s="80" t="s">
        <v>33</v>
      </c>
      <c r="H799" s="80" t="s">
        <v>54</v>
      </c>
      <c r="I799" s="26">
        <v>43384</v>
      </c>
      <c r="J799" s="80">
        <v>11</v>
      </c>
      <c r="K799" s="80">
        <v>10</v>
      </c>
      <c r="L799" s="80">
        <v>2018</v>
      </c>
      <c r="M799" s="27">
        <f t="shared" si="24"/>
        <v>43384</v>
      </c>
      <c r="N799" s="80" t="s">
        <v>9142</v>
      </c>
      <c r="O799" s="80" t="s">
        <v>9141</v>
      </c>
      <c r="P799" s="80">
        <v>18</v>
      </c>
      <c r="Q799" s="80" t="s">
        <v>105</v>
      </c>
      <c r="R799" s="80" t="s">
        <v>99</v>
      </c>
      <c r="S799" s="80">
        <v>0</v>
      </c>
      <c r="T799" s="80" t="s">
        <v>113</v>
      </c>
      <c r="U799" s="80" t="s">
        <v>8996</v>
      </c>
      <c r="V799" s="80" t="s">
        <v>102</v>
      </c>
      <c r="W799" s="80" t="s">
        <v>103</v>
      </c>
      <c r="X799" s="80" t="s">
        <v>104</v>
      </c>
      <c r="Y799" s="80">
        <v>3</v>
      </c>
      <c r="Z799" s="79" t="str">
        <f t="shared" si="25"/>
        <v>SSS3</v>
      </c>
    </row>
    <row r="800" spans="1:26" ht="22.9" hidden="1" customHeight="1">
      <c r="A800" s="80" t="s">
        <v>24</v>
      </c>
      <c r="B800" s="80" t="s">
        <v>9</v>
      </c>
      <c r="C800" s="80" t="s">
        <v>10</v>
      </c>
      <c r="D800" s="29" t="s">
        <v>26</v>
      </c>
      <c r="E800" s="80">
        <v>2</v>
      </c>
      <c r="F800" s="80" t="s">
        <v>32</v>
      </c>
      <c r="G800" s="80" t="s">
        <v>33</v>
      </c>
      <c r="H800" s="80" t="s">
        <v>54</v>
      </c>
      <c r="I800" s="26">
        <v>43384</v>
      </c>
      <c r="J800" s="80">
        <v>11</v>
      </c>
      <c r="K800" s="80">
        <v>10</v>
      </c>
      <c r="L800" s="80">
        <v>2018</v>
      </c>
      <c r="M800" s="27">
        <f t="shared" si="24"/>
        <v>43384</v>
      </c>
      <c r="N800" s="80" t="s">
        <v>9140</v>
      </c>
      <c r="O800" s="80" t="s">
        <v>9139</v>
      </c>
      <c r="P800" s="80">
        <v>19</v>
      </c>
      <c r="Q800" s="80" t="s">
        <v>105</v>
      </c>
      <c r="R800" s="80" t="s">
        <v>99</v>
      </c>
      <c r="S800" s="80">
        <v>0</v>
      </c>
      <c r="T800" s="80" t="s">
        <v>106</v>
      </c>
      <c r="U800" s="80" t="s">
        <v>101</v>
      </c>
      <c r="V800" s="80" t="s">
        <v>102</v>
      </c>
      <c r="W800" s="80" t="s">
        <v>8848</v>
      </c>
      <c r="X800" s="80" t="s">
        <v>6077</v>
      </c>
      <c r="Z800" s="79" t="str">
        <f t="shared" si="25"/>
        <v>HIGHER</v>
      </c>
    </row>
    <row r="801" spans="1:26" ht="22.9" hidden="1" customHeight="1">
      <c r="A801" s="80" t="s">
        <v>24</v>
      </c>
      <c r="B801" s="80" t="s">
        <v>9</v>
      </c>
      <c r="C801" s="80" t="s">
        <v>10</v>
      </c>
      <c r="D801" s="29" t="s">
        <v>26</v>
      </c>
      <c r="E801" s="80">
        <v>2</v>
      </c>
      <c r="F801" s="80" t="s">
        <v>32</v>
      </c>
      <c r="G801" s="80" t="s">
        <v>33</v>
      </c>
      <c r="H801" s="80" t="s">
        <v>54</v>
      </c>
      <c r="I801" s="26">
        <v>43385</v>
      </c>
      <c r="J801" s="80">
        <v>12</v>
      </c>
      <c r="K801" s="80">
        <v>10</v>
      </c>
      <c r="L801" s="80">
        <v>2018</v>
      </c>
      <c r="M801" s="27">
        <f t="shared" si="24"/>
        <v>43385</v>
      </c>
      <c r="N801" s="80" t="s">
        <v>9138</v>
      </c>
      <c r="O801" s="80" t="s">
        <v>9137</v>
      </c>
      <c r="P801" s="80">
        <v>18</v>
      </c>
      <c r="Q801" s="80">
        <v>8155672696</v>
      </c>
      <c r="R801" s="80" t="s">
        <v>99</v>
      </c>
      <c r="S801" s="80">
        <v>0</v>
      </c>
      <c r="T801" s="80" t="s">
        <v>113</v>
      </c>
      <c r="U801" s="80" t="s">
        <v>6372</v>
      </c>
      <c r="V801" s="80" t="s">
        <v>102</v>
      </c>
      <c r="W801" s="80" t="s">
        <v>8848</v>
      </c>
      <c r="X801" s="80" t="s">
        <v>104</v>
      </c>
      <c r="Y801" s="80">
        <v>2</v>
      </c>
      <c r="Z801" s="79" t="str">
        <f t="shared" si="25"/>
        <v>SSS2</v>
      </c>
    </row>
    <row r="802" spans="1:26" ht="22.9" hidden="1" customHeight="1">
      <c r="A802" s="80" t="s">
        <v>24</v>
      </c>
      <c r="B802" s="80" t="s">
        <v>9</v>
      </c>
      <c r="C802" s="80" t="s">
        <v>10</v>
      </c>
      <c r="D802" s="29" t="s">
        <v>26</v>
      </c>
      <c r="E802" s="80">
        <v>2</v>
      </c>
      <c r="F802" s="80" t="s">
        <v>32</v>
      </c>
      <c r="G802" s="80" t="s">
        <v>33</v>
      </c>
      <c r="H802" s="80" t="s">
        <v>54</v>
      </c>
      <c r="I802" s="26">
        <v>43385</v>
      </c>
      <c r="J802" s="80">
        <v>12</v>
      </c>
      <c r="K802" s="80">
        <v>10</v>
      </c>
      <c r="L802" s="80">
        <v>2018</v>
      </c>
      <c r="M802" s="27">
        <f t="shared" si="24"/>
        <v>43385</v>
      </c>
      <c r="N802" s="80" t="s">
        <v>9136</v>
      </c>
      <c r="O802" s="80" t="s">
        <v>9135</v>
      </c>
      <c r="P802" s="80">
        <v>18</v>
      </c>
      <c r="Q802" s="80" t="s">
        <v>105</v>
      </c>
      <c r="R802" s="80" t="s">
        <v>99</v>
      </c>
      <c r="S802" s="80">
        <v>0</v>
      </c>
      <c r="T802" s="80" t="s">
        <v>113</v>
      </c>
      <c r="U802" s="80" t="s">
        <v>6372</v>
      </c>
      <c r="V802" s="80" t="s">
        <v>102</v>
      </c>
      <c r="W802" s="80" t="s">
        <v>8848</v>
      </c>
      <c r="X802" s="80" t="s">
        <v>108</v>
      </c>
      <c r="Y802" s="80">
        <v>3</v>
      </c>
      <c r="Z802" s="79" t="str">
        <f t="shared" si="25"/>
        <v>JSS3</v>
      </c>
    </row>
    <row r="803" spans="1:26" ht="22.9" hidden="1" customHeight="1">
      <c r="A803" s="80" t="s">
        <v>24</v>
      </c>
      <c r="B803" s="80" t="s">
        <v>9</v>
      </c>
      <c r="C803" s="80" t="s">
        <v>10</v>
      </c>
      <c r="D803" s="29" t="s">
        <v>26</v>
      </c>
      <c r="E803" s="80">
        <v>2</v>
      </c>
      <c r="F803" s="80" t="s">
        <v>32</v>
      </c>
      <c r="G803" s="80" t="s">
        <v>33</v>
      </c>
      <c r="H803" s="80" t="s">
        <v>54</v>
      </c>
      <c r="I803" s="26">
        <v>43385</v>
      </c>
      <c r="J803" s="80">
        <v>12</v>
      </c>
      <c r="K803" s="80">
        <v>10</v>
      </c>
      <c r="L803" s="80">
        <v>2018</v>
      </c>
      <c r="M803" s="27">
        <f t="shared" si="24"/>
        <v>43385</v>
      </c>
      <c r="N803" s="80" t="s">
        <v>9134</v>
      </c>
      <c r="O803" s="80" t="s">
        <v>9133</v>
      </c>
      <c r="P803" s="80">
        <v>19</v>
      </c>
      <c r="Q803" s="80">
        <v>8060203021</v>
      </c>
      <c r="R803" s="80" t="s">
        <v>99</v>
      </c>
      <c r="S803" s="80">
        <v>1</v>
      </c>
      <c r="T803" s="80" t="s">
        <v>106</v>
      </c>
      <c r="U803" s="80" t="s">
        <v>101</v>
      </c>
      <c r="V803" s="80" t="s">
        <v>102</v>
      </c>
      <c r="W803" s="80" t="s">
        <v>103</v>
      </c>
      <c r="X803" s="80" t="s">
        <v>104</v>
      </c>
      <c r="Y803" s="80">
        <v>3</v>
      </c>
      <c r="Z803" s="79" t="str">
        <f t="shared" si="25"/>
        <v>SSS3</v>
      </c>
    </row>
    <row r="804" spans="1:26" ht="22.9" hidden="1" customHeight="1">
      <c r="A804" s="80" t="s">
        <v>24</v>
      </c>
      <c r="B804" s="80" t="s">
        <v>9</v>
      </c>
      <c r="C804" s="80" t="s">
        <v>10</v>
      </c>
      <c r="D804" s="29" t="s">
        <v>26</v>
      </c>
      <c r="E804" s="80">
        <v>2</v>
      </c>
      <c r="F804" s="80" t="s">
        <v>32</v>
      </c>
      <c r="G804" s="80" t="s">
        <v>33</v>
      </c>
      <c r="H804" s="80" t="s">
        <v>54</v>
      </c>
      <c r="I804" s="26">
        <v>43386</v>
      </c>
      <c r="J804" s="80">
        <v>13</v>
      </c>
      <c r="K804" s="80">
        <v>10</v>
      </c>
      <c r="L804" s="80">
        <v>2018</v>
      </c>
      <c r="M804" s="27">
        <f t="shared" si="24"/>
        <v>43386</v>
      </c>
      <c r="N804" s="80" t="s">
        <v>9132</v>
      </c>
      <c r="O804" s="80" t="s">
        <v>9131</v>
      </c>
      <c r="P804" s="80">
        <v>17</v>
      </c>
      <c r="Q804" s="80" t="s">
        <v>105</v>
      </c>
      <c r="R804" s="80" t="s">
        <v>99</v>
      </c>
      <c r="S804" s="80">
        <v>0</v>
      </c>
      <c r="T804" s="80" t="s">
        <v>113</v>
      </c>
      <c r="U804" s="80" t="s">
        <v>8996</v>
      </c>
      <c r="V804" s="80" t="s">
        <v>111</v>
      </c>
      <c r="W804" s="80" t="s">
        <v>103</v>
      </c>
      <c r="X804" s="80" t="s">
        <v>104</v>
      </c>
      <c r="Y804" s="80">
        <v>2</v>
      </c>
      <c r="Z804" s="79" t="str">
        <f t="shared" si="25"/>
        <v>SSS2</v>
      </c>
    </row>
    <row r="805" spans="1:26" ht="22.9" hidden="1" customHeight="1">
      <c r="A805" s="80" t="s">
        <v>24</v>
      </c>
      <c r="B805" s="80" t="s">
        <v>9</v>
      </c>
      <c r="C805" s="80" t="s">
        <v>10</v>
      </c>
      <c r="D805" s="29" t="s">
        <v>26</v>
      </c>
      <c r="E805" s="80">
        <v>2</v>
      </c>
      <c r="F805" s="80" t="s">
        <v>32</v>
      </c>
      <c r="G805" s="80" t="s">
        <v>33</v>
      </c>
      <c r="H805" s="80" t="s">
        <v>54</v>
      </c>
      <c r="I805" s="26">
        <v>43386</v>
      </c>
      <c r="J805" s="80">
        <v>13</v>
      </c>
      <c r="K805" s="80">
        <v>10</v>
      </c>
      <c r="L805" s="80">
        <v>2018</v>
      </c>
      <c r="M805" s="27">
        <f t="shared" si="24"/>
        <v>43386</v>
      </c>
      <c r="N805" s="80" t="s">
        <v>9130</v>
      </c>
      <c r="O805" s="80" t="s">
        <v>9129</v>
      </c>
      <c r="P805" s="80">
        <v>18</v>
      </c>
      <c r="Q805" s="80">
        <v>7091628771</v>
      </c>
      <c r="R805" s="80" t="s">
        <v>99</v>
      </c>
      <c r="S805" s="80">
        <v>0</v>
      </c>
      <c r="T805" s="80" t="s">
        <v>106</v>
      </c>
      <c r="U805" s="80" t="s">
        <v>101</v>
      </c>
      <c r="V805" s="80" t="s">
        <v>111</v>
      </c>
      <c r="W805" s="80" t="s">
        <v>8848</v>
      </c>
      <c r="X805" s="80" t="s">
        <v>104</v>
      </c>
      <c r="Y805" s="80">
        <v>3</v>
      </c>
      <c r="Z805" s="79" t="str">
        <f t="shared" si="25"/>
        <v>SSS3</v>
      </c>
    </row>
    <row r="806" spans="1:26" ht="22.9" hidden="1" customHeight="1">
      <c r="A806" s="80" t="s">
        <v>24</v>
      </c>
      <c r="B806" s="80" t="s">
        <v>9</v>
      </c>
      <c r="C806" s="80" t="s">
        <v>10</v>
      </c>
      <c r="D806" s="29" t="s">
        <v>26</v>
      </c>
      <c r="E806" s="80">
        <v>2</v>
      </c>
      <c r="F806" s="80" t="s">
        <v>32</v>
      </c>
      <c r="G806" s="80" t="s">
        <v>33</v>
      </c>
      <c r="H806" s="80" t="s">
        <v>54</v>
      </c>
      <c r="I806" s="26">
        <v>43386</v>
      </c>
      <c r="J806" s="80">
        <v>13</v>
      </c>
      <c r="K806" s="80">
        <v>10</v>
      </c>
      <c r="L806" s="80">
        <v>2018</v>
      </c>
      <c r="M806" s="27">
        <f t="shared" si="24"/>
        <v>43386</v>
      </c>
      <c r="N806" s="80" t="s">
        <v>7130</v>
      </c>
      <c r="O806" s="80" t="s">
        <v>9128</v>
      </c>
      <c r="P806" s="80">
        <v>19</v>
      </c>
      <c r="Q806" s="80">
        <v>8067723412</v>
      </c>
      <c r="R806" s="80" t="s">
        <v>99</v>
      </c>
      <c r="S806" s="80">
        <v>0</v>
      </c>
      <c r="T806" s="80" t="s">
        <v>113</v>
      </c>
      <c r="U806" s="80" t="s">
        <v>5730</v>
      </c>
      <c r="V806" s="80" t="s">
        <v>111</v>
      </c>
      <c r="W806" s="80" t="s">
        <v>103</v>
      </c>
      <c r="X806" s="80" t="s">
        <v>104</v>
      </c>
      <c r="Y806" s="80">
        <v>3</v>
      </c>
      <c r="Z806" s="79" t="str">
        <f t="shared" si="25"/>
        <v>SSS3</v>
      </c>
    </row>
    <row r="807" spans="1:26" ht="22.9" hidden="1" customHeight="1">
      <c r="A807" s="80" t="s">
        <v>24</v>
      </c>
      <c r="B807" s="80" t="s">
        <v>9</v>
      </c>
      <c r="C807" s="80" t="s">
        <v>10</v>
      </c>
      <c r="D807" s="29" t="s">
        <v>26</v>
      </c>
      <c r="E807" s="80">
        <v>2</v>
      </c>
      <c r="F807" s="80" t="s">
        <v>32</v>
      </c>
      <c r="G807" s="80" t="s">
        <v>33</v>
      </c>
      <c r="H807" s="80" t="s">
        <v>54</v>
      </c>
      <c r="I807" s="26">
        <v>43386</v>
      </c>
      <c r="J807" s="80">
        <v>13</v>
      </c>
      <c r="K807" s="80">
        <v>10</v>
      </c>
      <c r="L807" s="80">
        <v>2018</v>
      </c>
      <c r="M807" s="27">
        <f t="shared" si="24"/>
        <v>43386</v>
      </c>
      <c r="N807" s="80" t="s">
        <v>9127</v>
      </c>
      <c r="O807" s="80" t="s">
        <v>9126</v>
      </c>
      <c r="P807" s="80">
        <v>16</v>
      </c>
      <c r="Q807" s="80" t="s">
        <v>105</v>
      </c>
      <c r="R807" s="80" t="s">
        <v>99</v>
      </c>
      <c r="S807" s="80">
        <v>0</v>
      </c>
      <c r="T807" s="80" t="s">
        <v>100</v>
      </c>
      <c r="U807" s="80" t="s">
        <v>101</v>
      </c>
      <c r="V807" s="80" t="s">
        <v>111</v>
      </c>
      <c r="W807" s="80" t="s">
        <v>8848</v>
      </c>
      <c r="X807" s="80" t="s">
        <v>104</v>
      </c>
      <c r="Y807" s="80">
        <v>3</v>
      </c>
      <c r="Z807" s="79" t="str">
        <f t="shared" si="25"/>
        <v>SSS3</v>
      </c>
    </row>
    <row r="808" spans="1:26" ht="22.9" hidden="1" customHeight="1">
      <c r="A808" s="80" t="s">
        <v>24</v>
      </c>
      <c r="B808" s="80" t="s">
        <v>9</v>
      </c>
      <c r="C808" s="80" t="s">
        <v>10</v>
      </c>
      <c r="D808" s="29" t="s">
        <v>26</v>
      </c>
      <c r="E808" s="80">
        <v>2</v>
      </c>
      <c r="F808" s="80" t="s">
        <v>32</v>
      </c>
      <c r="G808" s="80" t="s">
        <v>33</v>
      </c>
      <c r="H808" s="80" t="s">
        <v>54</v>
      </c>
      <c r="I808" s="26">
        <v>43386</v>
      </c>
      <c r="J808" s="80">
        <v>13</v>
      </c>
      <c r="K808" s="80">
        <v>10</v>
      </c>
      <c r="L808" s="80">
        <v>2018</v>
      </c>
      <c r="M808" s="27">
        <f t="shared" si="24"/>
        <v>43386</v>
      </c>
      <c r="N808" s="80" t="s">
        <v>9125</v>
      </c>
      <c r="O808" s="80" t="s">
        <v>9124</v>
      </c>
      <c r="P808" s="80">
        <v>19</v>
      </c>
      <c r="Q808" s="80" t="s">
        <v>105</v>
      </c>
      <c r="R808" s="80" t="s">
        <v>99</v>
      </c>
      <c r="S808" s="80">
        <v>0</v>
      </c>
      <c r="T808" s="80" t="s">
        <v>106</v>
      </c>
      <c r="U808" s="80" t="s">
        <v>101</v>
      </c>
      <c r="V808" s="80" t="s">
        <v>111</v>
      </c>
      <c r="W808" s="80" t="s">
        <v>8848</v>
      </c>
      <c r="X808" s="80" t="s">
        <v>104</v>
      </c>
      <c r="Y808" s="80">
        <v>3</v>
      </c>
      <c r="Z808" s="79" t="str">
        <f t="shared" si="25"/>
        <v>SSS3</v>
      </c>
    </row>
    <row r="809" spans="1:26" ht="22.9" hidden="1" customHeight="1">
      <c r="A809" s="80" t="s">
        <v>24</v>
      </c>
      <c r="B809" s="80" t="s">
        <v>9</v>
      </c>
      <c r="C809" s="80" t="s">
        <v>10</v>
      </c>
      <c r="D809" s="29" t="s">
        <v>26</v>
      </c>
      <c r="E809" s="80">
        <v>2</v>
      </c>
      <c r="F809" s="80" t="s">
        <v>32</v>
      </c>
      <c r="G809" s="80" t="s">
        <v>33</v>
      </c>
      <c r="H809" s="80" t="s">
        <v>54</v>
      </c>
      <c r="I809" s="26">
        <v>43386</v>
      </c>
      <c r="J809" s="80">
        <v>13</v>
      </c>
      <c r="K809" s="80">
        <v>10</v>
      </c>
      <c r="L809" s="80">
        <v>2018</v>
      </c>
      <c r="M809" s="27">
        <f t="shared" si="24"/>
        <v>43386</v>
      </c>
      <c r="N809" s="80" t="s">
        <v>9123</v>
      </c>
      <c r="O809" s="80" t="s">
        <v>9122</v>
      </c>
      <c r="P809" s="80">
        <v>16</v>
      </c>
      <c r="Q809" s="80" t="s">
        <v>105</v>
      </c>
      <c r="R809" s="80" t="s">
        <v>99</v>
      </c>
      <c r="S809" s="80">
        <v>0</v>
      </c>
      <c r="T809" s="80" t="s">
        <v>100</v>
      </c>
      <c r="U809" s="80" t="s">
        <v>101</v>
      </c>
      <c r="V809" s="80" t="s">
        <v>111</v>
      </c>
      <c r="W809" s="80" t="s">
        <v>8848</v>
      </c>
      <c r="X809" s="80" t="s">
        <v>104</v>
      </c>
      <c r="Y809" s="80">
        <v>1</v>
      </c>
      <c r="Z809" s="79" t="str">
        <f t="shared" si="25"/>
        <v>SSS1</v>
      </c>
    </row>
    <row r="810" spans="1:26" ht="22.9" hidden="1" customHeight="1">
      <c r="A810" s="80" t="s">
        <v>24</v>
      </c>
      <c r="B810" s="80" t="s">
        <v>9</v>
      </c>
      <c r="C810" s="80" t="s">
        <v>10</v>
      </c>
      <c r="D810" s="29" t="s">
        <v>26</v>
      </c>
      <c r="E810" s="80">
        <v>2</v>
      </c>
      <c r="F810" s="80" t="s">
        <v>32</v>
      </c>
      <c r="G810" s="80" t="s">
        <v>33</v>
      </c>
      <c r="H810" s="80" t="s">
        <v>54</v>
      </c>
      <c r="I810" s="26">
        <v>43386</v>
      </c>
      <c r="J810" s="80">
        <v>13</v>
      </c>
      <c r="K810" s="80">
        <v>10</v>
      </c>
      <c r="L810" s="80">
        <v>2018</v>
      </c>
      <c r="M810" s="27">
        <f t="shared" si="24"/>
        <v>43386</v>
      </c>
      <c r="N810" s="80" t="s">
        <v>9121</v>
      </c>
      <c r="O810" s="80" t="s">
        <v>9120</v>
      </c>
      <c r="P810" s="80">
        <v>18</v>
      </c>
      <c r="Q810" s="80" t="s">
        <v>105</v>
      </c>
      <c r="R810" s="80" t="s">
        <v>99</v>
      </c>
      <c r="S810" s="80">
        <v>0</v>
      </c>
      <c r="T810" s="80" t="s">
        <v>100</v>
      </c>
      <c r="U810" s="80" t="s">
        <v>101</v>
      </c>
      <c r="V810" s="80" t="s">
        <v>111</v>
      </c>
      <c r="W810" s="80" t="s">
        <v>8848</v>
      </c>
      <c r="X810" s="80" t="s">
        <v>6077</v>
      </c>
      <c r="Z810" s="79" t="str">
        <f t="shared" si="25"/>
        <v>HIGHER</v>
      </c>
    </row>
    <row r="811" spans="1:26" ht="22.9" hidden="1" customHeight="1">
      <c r="A811" s="80" t="s">
        <v>24</v>
      </c>
      <c r="B811" s="80" t="s">
        <v>9</v>
      </c>
      <c r="C811" s="80" t="s">
        <v>10</v>
      </c>
      <c r="D811" s="29" t="s">
        <v>26</v>
      </c>
      <c r="E811" s="80">
        <v>2</v>
      </c>
      <c r="F811" s="80" t="s">
        <v>32</v>
      </c>
      <c r="G811" s="80" t="s">
        <v>33</v>
      </c>
      <c r="H811" s="80" t="s">
        <v>54</v>
      </c>
      <c r="I811" s="26">
        <v>43386</v>
      </c>
      <c r="J811" s="80">
        <v>13</v>
      </c>
      <c r="K811" s="80">
        <v>10</v>
      </c>
      <c r="L811" s="80">
        <v>2018</v>
      </c>
      <c r="M811" s="27">
        <f t="shared" si="24"/>
        <v>43386</v>
      </c>
      <c r="N811" s="80" t="s">
        <v>9119</v>
      </c>
      <c r="O811" s="80" t="s">
        <v>9118</v>
      </c>
      <c r="P811" s="80">
        <v>18</v>
      </c>
      <c r="Q811" s="80">
        <v>8032343536</v>
      </c>
      <c r="R811" s="80" t="s">
        <v>99</v>
      </c>
      <c r="S811" s="80">
        <v>0</v>
      </c>
      <c r="T811" s="80" t="s">
        <v>113</v>
      </c>
      <c r="U811" s="80" t="s">
        <v>6372</v>
      </c>
      <c r="V811" s="80" t="s">
        <v>111</v>
      </c>
      <c r="W811" s="80" t="s">
        <v>8848</v>
      </c>
      <c r="X811" s="80" t="s">
        <v>104</v>
      </c>
      <c r="Y811" s="80">
        <v>3</v>
      </c>
      <c r="Z811" s="79" t="str">
        <f t="shared" si="25"/>
        <v>SSS3</v>
      </c>
    </row>
    <row r="812" spans="1:26" ht="22.9" hidden="1" customHeight="1">
      <c r="A812" s="80" t="s">
        <v>24</v>
      </c>
      <c r="B812" s="80" t="s">
        <v>9</v>
      </c>
      <c r="C812" s="80" t="s">
        <v>10</v>
      </c>
      <c r="D812" s="29" t="s">
        <v>26</v>
      </c>
      <c r="E812" s="80">
        <v>2</v>
      </c>
      <c r="F812" s="80" t="s">
        <v>32</v>
      </c>
      <c r="G812" s="80" t="s">
        <v>33</v>
      </c>
      <c r="H812" s="80" t="s">
        <v>54</v>
      </c>
      <c r="I812" s="26">
        <v>43386</v>
      </c>
      <c r="J812" s="80">
        <v>13</v>
      </c>
      <c r="K812" s="80">
        <v>10</v>
      </c>
      <c r="L812" s="80">
        <v>2018</v>
      </c>
      <c r="M812" s="27">
        <f t="shared" si="24"/>
        <v>43386</v>
      </c>
      <c r="N812" s="80" t="s">
        <v>9117</v>
      </c>
      <c r="O812" s="80" t="s">
        <v>9116</v>
      </c>
      <c r="P812" s="80">
        <v>19</v>
      </c>
      <c r="Q812" s="80" t="s">
        <v>105</v>
      </c>
      <c r="R812" s="80" t="s">
        <v>99</v>
      </c>
      <c r="S812" s="80">
        <v>0</v>
      </c>
      <c r="T812" s="80" t="s">
        <v>113</v>
      </c>
      <c r="U812" s="80" t="s">
        <v>8996</v>
      </c>
      <c r="V812" s="80" t="s">
        <v>111</v>
      </c>
      <c r="W812" s="80" t="s">
        <v>103</v>
      </c>
      <c r="X812" s="80" t="s">
        <v>104</v>
      </c>
      <c r="Y812" s="80">
        <v>3</v>
      </c>
      <c r="Z812" s="79" t="str">
        <f t="shared" si="25"/>
        <v>SSS3</v>
      </c>
    </row>
    <row r="813" spans="1:26" ht="22.9" hidden="1" customHeight="1">
      <c r="A813" s="80" t="s">
        <v>24</v>
      </c>
      <c r="B813" s="80" t="s">
        <v>9</v>
      </c>
      <c r="C813" s="80" t="s">
        <v>10</v>
      </c>
      <c r="D813" s="29" t="s">
        <v>26</v>
      </c>
      <c r="E813" s="80">
        <v>2</v>
      </c>
      <c r="F813" s="80" t="s">
        <v>32</v>
      </c>
      <c r="G813" s="80" t="s">
        <v>33</v>
      </c>
      <c r="H813" s="80" t="s">
        <v>54</v>
      </c>
      <c r="I813" s="26">
        <v>43386</v>
      </c>
      <c r="J813" s="80">
        <v>13</v>
      </c>
      <c r="K813" s="80">
        <v>10</v>
      </c>
      <c r="L813" s="80">
        <v>2018</v>
      </c>
      <c r="M813" s="27">
        <f t="shared" si="24"/>
        <v>43386</v>
      </c>
      <c r="N813" s="80" t="s">
        <v>9115</v>
      </c>
      <c r="O813" s="80" t="s">
        <v>9114</v>
      </c>
      <c r="P813" s="80">
        <v>18</v>
      </c>
      <c r="Q813" s="80" t="s">
        <v>105</v>
      </c>
      <c r="R813" s="80" t="s">
        <v>99</v>
      </c>
      <c r="S813" s="80">
        <v>0</v>
      </c>
      <c r="T813" s="80" t="s">
        <v>106</v>
      </c>
      <c r="U813" s="80" t="s">
        <v>101</v>
      </c>
      <c r="V813" s="80" t="s">
        <v>111</v>
      </c>
      <c r="W813" s="80" t="s">
        <v>8848</v>
      </c>
      <c r="X813" s="80" t="s">
        <v>104</v>
      </c>
      <c r="Y813" s="80">
        <v>3</v>
      </c>
      <c r="Z813" s="79" t="str">
        <f t="shared" si="25"/>
        <v>SSS3</v>
      </c>
    </row>
    <row r="814" spans="1:26" ht="22.9" hidden="1" customHeight="1">
      <c r="A814" s="80" t="s">
        <v>24</v>
      </c>
      <c r="B814" s="80" t="s">
        <v>9</v>
      </c>
      <c r="C814" s="80" t="s">
        <v>10</v>
      </c>
      <c r="D814" s="29" t="s">
        <v>26</v>
      </c>
      <c r="E814" s="80">
        <v>2</v>
      </c>
      <c r="F814" s="80" t="s">
        <v>32</v>
      </c>
      <c r="G814" s="80" t="s">
        <v>33</v>
      </c>
      <c r="H814" s="80" t="s">
        <v>54</v>
      </c>
      <c r="I814" s="26">
        <v>43386</v>
      </c>
      <c r="J814" s="80">
        <v>13</v>
      </c>
      <c r="K814" s="80">
        <v>10</v>
      </c>
      <c r="L814" s="80">
        <v>2018</v>
      </c>
      <c r="M814" s="27">
        <f t="shared" si="24"/>
        <v>43386</v>
      </c>
      <c r="N814" s="80" t="s">
        <v>9113</v>
      </c>
      <c r="O814" s="80" t="s">
        <v>9112</v>
      </c>
      <c r="P814" s="80">
        <v>18</v>
      </c>
      <c r="Q814" s="80" t="s">
        <v>105</v>
      </c>
      <c r="R814" s="80" t="s">
        <v>99</v>
      </c>
      <c r="S814" s="80">
        <v>0</v>
      </c>
      <c r="T814" s="80" t="s">
        <v>106</v>
      </c>
      <c r="U814" s="80" t="s">
        <v>101</v>
      </c>
      <c r="V814" s="80" t="s">
        <v>111</v>
      </c>
      <c r="W814" s="80" t="s">
        <v>8848</v>
      </c>
      <c r="X814" s="80" t="s">
        <v>104</v>
      </c>
      <c r="Y814" s="80">
        <v>3</v>
      </c>
      <c r="Z814" s="79" t="str">
        <f t="shared" si="25"/>
        <v>SSS3</v>
      </c>
    </row>
    <row r="815" spans="1:26" ht="22.9" hidden="1" customHeight="1">
      <c r="A815" s="80" t="s">
        <v>24</v>
      </c>
      <c r="B815" s="80" t="s">
        <v>9</v>
      </c>
      <c r="C815" s="80" t="s">
        <v>10</v>
      </c>
      <c r="D815" s="29" t="s">
        <v>26</v>
      </c>
      <c r="E815" s="80">
        <v>2</v>
      </c>
      <c r="F815" s="80" t="s">
        <v>32</v>
      </c>
      <c r="G815" s="80" t="s">
        <v>33</v>
      </c>
      <c r="H815" s="80" t="s">
        <v>54</v>
      </c>
      <c r="I815" s="26">
        <v>43386</v>
      </c>
      <c r="J815" s="80">
        <v>13</v>
      </c>
      <c r="K815" s="80">
        <v>10</v>
      </c>
      <c r="L815" s="80">
        <v>2018</v>
      </c>
      <c r="M815" s="27">
        <f t="shared" si="24"/>
        <v>43386</v>
      </c>
      <c r="N815" s="80" t="s">
        <v>9111</v>
      </c>
      <c r="O815" s="80" t="s">
        <v>9110</v>
      </c>
      <c r="P815" s="80">
        <v>19</v>
      </c>
      <c r="Q815" s="80" t="s">
        <v>105</v>
      </c>
      <c r="R815" s="80" t="s">
        <v>99</v>
      </c>
      <c r="S815" s="80">
        <v>0</v>
      </c>
      <c r="T815" s="80" t="s">
        <v>113</v>
      </c>
      <c r="U815" s="80" t="s">
        <v>6372</v>
      </c>
      <c r="V815" s="80" t="s">
        <v>111</v>
      </c>
      <c r="W815" s="80" t="s">
        <v>8848</v>
      </c>
      <c r="X815" s="80" t="s">
        <v>104</v>
      </c>
      <c r="Y815" s="80">
        <v>3</v>
      </c>
      <c r="Z815" s="79" t="str">
        <f t="shared" si="25"/>
        <v>SSS3</v>
      </c>
    </row>
    <row r="816" spans="1:26" ht="22.9" hidden="1" customHeight="1">
      <c r="A816" s="80" t="s">
        <v>24</v>
      </c>
      <c r="B816" s="80" t="s">
        <v>9</v>
      </c>
      <c r="C816" s="80" t="s">
        <v>10</v>
      </c>
      <c r="D816" s="29" t="s">
        <v>26</v>
      </c>
      <c r="E816" s="80">
        <v>2</v>
      </c>
      <c r="F816" s="80" t="s">
        <v>32</v>
      </c>
      <c r="G816" s="80" t="s">
        <v>33</v>
      </c>
      <c r="H816" s="80" t="s">
        <v>54</v>
      </c>
      <c r="I816" s="26">
        <v>43386</v>
      </c>
      <c r="J816" s="80">
        <v>13</v>
      </c>
      <c r="K816" s="80">
        <v>10</v>
      </c>
      <c r="L816" s="80">
        <v>2018</v>
      </c>
      <c r="M816" s="27">
        <f t="shared" si="24"/>
        <v>43386</v>
      </c>
      <c r="N816" s="80" t="s">
        <v>9109</v>
      </c>
      <c r="O816" s="80" t="s">
        <v>6209</v>
      </c>
      <c r="P816" s="80">
        <v>17</v>
      </c>
      <c r="Q816" s="80" t="s">
        <v>105</v>
      </c>
      <c r="R816" s="80" t="s">
        <v>99</v>
      </c>
      <c r="S816" s="80">
        <v>0</v>
      </c>
      <c r="T816" s="80" t="s">
        <v>106</v>
      </c>
      <c r="U816" s="80" t="s">
        <v>101</v>
      </c>
      <c r="V816" s="80" t="s">
        <v>111</v>
      </c>
      <c r="W816" s="80" t="s">
        <v>103</v>
      </c>
      <c r="X816" s="80" t="s">
        <v>104</v>
      </c>
      <c r="Y816" s="80">
        <v>2</v>
      </c>
      <c r="Z816" s="79" t="str">
        <f t="shared" si="25"/>
        <v>SSS2</v>
      </c>
    </row>
    <row r="817" spans="1:26" ht="22.9" hidden="1" customHeight="1">
      <c r="A817" s="80" t="s">
        <v>24</v>
      </c>
      <c r="B817" s="80" t="s">
        <v>9</v>
      </c>
      <c r="C817" s="80" t="s">
        <v>10</v>
      </c>
      <c r="D817" s="29" t="s">
        <v>26</v>
      </c>
      <c r="E817" s="80">
        <v>2</v>
      </c>
      <c r="F817" s="80" t="s">
        <v>32</v>
      </c>
      <c r="G817" s="80" t="s">
        <v>33</v>
      </c>
      <c r="H817" s="80" t="s">
        <v>54</v>
      </c>
      <c r="I817" s="26">
        <v>43386</v>
      </c>
      <c r="J817" s="80">
        <v>13</v>
      </c>
      <c r="K817" s="80">
        <v>10</v>
      </c>
      <c r="L817" s="80">
        <v>2018</v>
      </c>
      <c r="M817" s="27">
        <f t="shared" si="24"/>
        <v>43386</v>
      </c>
      <c r="N817" s="80" t="s">
        <v>9108</v>
      </c>
      <c r="O817" s="80" t="s">
        <v>9107</v>
      </c>
      <c r="P817" s="80">
        <v>19</v>
      </c>
      <c r="Q817" s="80" t="s">
        <v>105</v>
      </c>
      <c r="R817" s="80" t="s">
        <v>99</v>
      </c>
      <c r="S817" s="80">
        <v>0</v>
      </c>
      <c r="T817" s="80" t="s">
        <v>113</v>
      </c>
      <c r="U817" s="80" t="s">
        <v>8996</v>
      </c>
      <c r="V817" s="80" t="s">
        <v>111</v>
      </c>
      <c r="W817" s="80" t="s">
        <v>103</v>
      </c>
      <c r="X817" s="80" t="s">
        <v>104</v>
      </c>
      <c r="Y817" s="80">
        <v>3</v>
      </c>
      <c r="Z817" s="79" t="str">
        <f t="shared" si="25"/>
        <v>SSS3</v>
      </c>
    </row>
    <row r="818" spans="1:26" ht="22.9" hidden="1" customHeight="1">
      <c r="A818" s="80" t="s">
        <v>24</v>
      </c>
      <c r="B818" s="80" t="s">
        <v>9</v>
      </c>
      <c r="C818" s="80" t="s">
        <v>10</v>
      </c>
      <c r="D818" s="29" t="s">
        <v>26</v>
      </c>
      <c r="E818" s="80">
        <v>2</v>
      </c>
      <c r="F818" s="80" t="s">
        <v>32</v>
      </c>
      <c r="G818" s="80" t="s">
        <v>33</v>
      </c>
      <c r="H818" s="80" t="s">
        <v>54</v>
      </c>
      <c r="I818" s="26">
        <v>43386</v>
      </c>
      <c r="J818" s="80">
        <v>13</v>
      </c>
      <c r="K818" s="80">
        <v>10</v>
      </c>
      <c r="L818" s="80">
        <v>2018</v>
      </c>
      <c r="M818" s="27">
        <f t="shared" si="24"/>
        <v>43386</v>
      </c>
      <c r="N818" s="80" t="s">
        <v>9106</v>
      </c>
      <c r="O818" s="80" t="s">
        <v>9105</v>
      </c>
      <c r="P818" s="80">
        <v>17</v>
      </c>
      <c r="Q818" s="80" t="s">
        <v>105</v>
      </c>
      <c r="R818" s="80" t="s">
        <v>99</v>
      </c>
      <c r="S818" s="80">
        <v>0</v>
      </c>
      <c r="T818" s="80" t="s">
        <v>113</v>
      </c>
      <c r="U818" s="80" t="s">
        <v>8996</v>
      </c>
      <c r="V818" s="80" t="s">
        <v>111</v>
      </c>
      <c r="W818" s="80" t="s">
        <v>103</v>
      </c>
      <c r="X818" s="80" t="s">
        <v>104</v>
      </c>
      <c r="Y818" s="80">
        <v>1</v>
      </c>
      <c r="Z818" s="79" t="str">
        <f t="shared" si="25"/>
        <v>SSS1</v>
      </c>
    </row>
    <row r="819" spans="1:26" ht="22.9" hidden="1" customHeight="1">
      <c r="A819" s="80" t="s">
        <v>24</v>
      </c>
      <c r="B819" s="80" t="s">
        <v>9</v>
      </c>
      <c r="C819" s="80" t="s">
        <v>10</v>
      </c>
      <c r="D819" s="29" t="s">
        <v>26</v>
      </c>
      <c r="E819" s="80">
        <v>2</v>
      </c>
      <c r="F819" s="80" t="s">
        <v>32</v>
      </c>
      <c r="G819" s="80" t="s">
        <v>33</v>
      </c>
      <c r="H819" s="80" t="s">
        <v>54</v>
      </c>
      <c r="I819" s="26">
        <v>43386</v>
      </c>
      <c r="J819" s="80">
        <v>13</v>
      </c>
      <c r="K819" s="80">
        <v>10</v>
      </c>
      <c r="L819" s="80">
        <v>2018</v>
      </c>
      <c r="M819" s="27">
        <f t="shared" si="24"/>
        <v>43386</v>
      </c>
      <c r="N819" s="80" t="s">
        <v>9104</v>
      </c>
      <c r="O819" s="80" t="s">
        <v>6419</v>
      </c>
      <c r="P819" s="80">
        <v>19</v>
      </c>
      <c r="Q819" s="80" t="s">
        <v>105</v>
      </c>
      <c r="R819" s="80" t="s">
        <v>99</v>
      </c>
      <c r="S819" s="80">
        <v>0</v>
      </c>
      <c r="T819" s="80" t="s">
        <v>106</v>
      </c>
      <c r="U819" s="80" t="s">
        <v>101</v>
      </c>
      <c r="V819" s="80" t="s">
        <v>111</v>
      </c>
      <c r="W819" s="80" t="s">
        <v>103</v>
      </c>
      <c r="X819" s="80" t="s">
        <v>104</v>
      </c>
      <c r="Y819" s="80">
        <v>3</v>
      </c>
      <c r="Z819" s="79" t="str">
        <f t="shared" si="25"/>
        <v>SSS3</v>
      </c>
    </row>
    <row r="820" spans="1:26" ht="22.9" hidden="1" customHeight="1">
      <c r="A820" s="80" t="s">
        <v>24</v>
      </c>
      <c r="B820" s="80" t="s">
        <v>9</v>
      </c>
      <c r="C820" s="80" t="s">
        <v>10</v>
      </c>
      <c r="D820" s="29" t="s">
        <v>26</v>
      </c>
      <c r="E820" s="80">
        <v>2</v>
      </c>
      <c r="F820" s="80" t="s">
        <v>32</v>
      </c>
      <c r="G820" s="80" t="s">
        <v>33</v>
      </c>
      <c r="H820" s="80" t="s">
        <v>54</v>
      </c>
      <c r="I820" s="26">
        <v>43386</v>
      </c>
      <c r="J820" s="80">
        <v>13</v>
      </c>
      <c r="K820" s="80">
        <v>10</v>
      </c>
      <c r="L820" s="80">
        <v>2018</v>
      </c>
      <c r="M820" s="27">
        <f t="shared" si="24"/>
        <v>43386</v>
      </c>
      <c r="N820" s="80" t="s">
        <v>9103</v>
      </c>
      <c r="O820" s="80" t="s">
        <v>9102</v>
      </c>
      <c r="P820" s="80">
        <v>18</v>
      </c>
      <c r="Q820" s="80" t="s">
        <v>105</v>
      </c>
      <c r="R820" s="80" t="s">
        <v>99</v>
      </c>
      <c r="S820" s="80">
        <v>0</v>
      </c>
      <c r="T820" s="80" t="s">
        <v>100</v>
      </c>
      <c r="U820" s="80" t="s">
        <v>101</v>
      </c>
      <c r="V820" s="80" t="s">
        <v>111</v>
      </c>
      <c r="W820" s="80" t="s">
        <v>8848</v>
      </c>
      <c r="X820" s="80" t="s">
        <v>6077</v>
      </c>
      <c r="Z820" s="79" t="str">
        <f t="shared" si="25"/>
        <v>HIGHER</v>
      </c>
    </row>
    <row r="821" spans="1:26" ht="22.9" hidden="1" customHeight="1">
      <c r="A821" s="80" t="s">
        <v>35</v>
      </c>
      <c r="B821" s="80" t="s">
        <v>9</v>
      </c>
      <c r="C821" s="80" t="s">
        <v>10</v>
      </c>
      <c r="D821" s="29" t="s">
        <v>26</v>
      </c>
      <c r="E821" s="80">
        <v>2</v>
      </c>
      <c r="F821" s="80" t="s">
        <v>27</v>
      </c>
      <c r="G821" s="80" t="s">
        <v>28</v>
      </c>
      <c r="H821" s="80" t="s">
        <v>54</v>
      </c>
      <c r="I821" s="26">
        <v>43388</v>
      </c>
      <c r="J821" s="80">
        <v>15</v>
      </c>
      <c r="K821" s="80">
        <v>10</v>
      </c>
      <c r="L821" s="80">
        <v>2018</v>
      </c>
      <c r="M821" s="27">
        <f t="shared" si="24"/>
        <v>43388</v>
      </c>
      <c r="N821" s="80" t="s">
        <v>9101</v>
      </c>
      <c r="O821" s="80" t="s">
        <v>9100</v>
      </c>
      <c r="P821" s="80">
        <v>19</v>
      </c>
      <c r="Q821" s="80" t="s">
        <v>105</v>
      </c>
      <c r="R821" s="80" t="s">
        <v>99</v>
      </c>
      <c r="S821" s="80">
        <v>0</v>
      </c>
      <c r="T821" s="80" t="s">
        <v>100</v>
      </c>
      <c r="U821" s="80" t="s">
        <v>101</v>
      </c>
      <c r="V821" s="80" t="s">
        <v>102</v>
      </c>
      <c r="W821" s="80" t="s">
        <v>8848</v>
      </c>
      <c r="X821" s="80" t="s">
        <v>6077</v>
      </c>
      <c r="Z821" s="79" t="str">
        <f t="shared" si="25"/>
        <v>HIGHER</v>
      </c>
    </row>
    <row r="822" spans="1:26" ht="22.9" hidden="1" customHeight="1">
      <c r="A822" s="80" t="s">
        <v>35</v>
      </c>
      <c r="B822" s="80" t="s">
        <v>9</v>
      </c>
      <c r="C822" s="80" t="s">
        <v>10</v>
      </c>
      <c r="D822" s="29" t="s">
        <v>26</v>
      </c>
      <c r="E822" s="80">
        <v>2</v>
      </c>
      <c r="F822" s="80" t="s">
        <v>27</v>
      </c>
      <c r="G822" s="80" t="s">
        <v>28</v>
      </c>
      <c r="H822" s="80" t="s">
        <v>54</v>
      </c>
      <c r="I822" s="26">
        <v>43388</v>
      </c>
      <c r="J822" s="80">
        <v>15</v>
      </c>
      <c r="K822" s="80">
        <v>10</v>
      </c>
      <c r="L822" s="80">
        <v>2018</v>
      </c>
      <c r="M822" s="27">
        <f t="shared" si="24"/>
        <v>43388</v>
      </c>
      <c r="N822" s="80" t="s">
        <v>9099</v>
      </c>
      <c r="O822" s="80" t="s">
        <v>9098</v>
      </c>
      <c r="P822" s="80">
        <v>19</v>
      </c>
      <c r="Q822" s="80" t="s">
        <v>105</v>
      </c>
      <c r="R822" s="80" t="s">
        <v>99</v>
      </c>
      <c r="S822" s="80">
        <v>0</v>
      </c>
      <c r="T822" s="80" t="s">
        <v>100</v>
      </c>
      <c r="U822" s="80" t="s">
        <v>101</v>
      </c>
      <c r="V822" s="80" t="s">
        <v>102</v>
      </c>
      <c r="W822" s="80" t="s">
        <v>8848</v>
      </c>
      <c r="X822" s="80" t="s">
        <v>6077</v>
      </c>
      <c r="Z822" s="79" t="str">
        <f t="shared" si="25"/>
        <v>HIGHER</v>
      </c>
    </row>
    <row r="823" spans="1:26" ht="22.9" hidden="1" customHeight="1">
      <c r="A823" s="80" t="s">
        <v>35</v>
      </c>
      <c r="B823" s="80" t="s">
        <v>9</v>
      </c>
      <c r="C823" s="80" t="s">
        <v>10</v>
      </c>
      <c r="D823" s="29" t="s">
        <v>26</v>
      </c>
      <c r="E823" s="80">
        <v>2</v>
      </c>
      <c r="F823" s="80" t="s">
        <v>27</v>
      </c>
      <c r="G823" s="80" t="s">
        <v>28</v>
      </c>
      <c r="H823" s="80" t="s">
        <v>54</v>
      </c>
      <c r="I823" s="26">
        <v>43389</v>
      </c>
      <c r="J823" s="80">
        <v>16</v>
      </c>
      <c r="K823" s="80">
        <v>10</v>
      </c>
      <c r="L823" s="80">
        <v>2018</v>
      </c>
      <c r="M823" s="27">
        <f t="shared" si="24"/>
        <v>43389</v>
      </c>
      <c r="N823" s="80" t="s">
        <v>9097</v>
      </c>
      <c r="O823" s="80" t="s">
        <v>9096</v>
      </c>
      <c r="P823" s="80">
        <v>18</v>
      </c>
      <c r="Q823" s="80" t="s">
        <v>105</v>
      </c>
      <c r="R823" s="80" t="s">
        <v>99</v>
      </c>
      <c r="S823" s="80">
        <v>0</v>
      </c>
      <c r="T823" s="80" t="s">
        <v>100</v>
      </c>
      <c r="U823" s="80" t="s">
        <v>101</v>
      </c>
      <c r="V823" s="80" t="s">
        <v>102</v>
      </c>
      <c r="W823" s="80" t="s">
        <v>8848</v>
      </c>
      <c r="X823" s="80" t="s">
        <v>6077</v>
      </c>
      <c r="Z823" s="79" t="str">
        <f t="shared" si="25"/>
        <v>HIGHER</v>
      </c>
    </row>
    <row r="824" spans="1:26" ht="22.9" hidden="1" customHeight="1">
      <c r="A824" s="80" t="s">
        <v>35</v>
      </c>
      <c r="B824" s="80" t="s">
        <v>9</v>
      </c>
      <c r="C824" s="80" t="s">
        <v>10</v>
      </c>
      <c r="D824" s="29" t="s">
        <v>26</v>
      </c>
      <c r="E824" s="80">
        <v>2</v>
      </c>
      <c r="F824" s="80" t="s">
        <v>27</v>
      </c>
      <c r="G824" s="80" t="s">
        <v>28</v>
      </c>
      <c r="H824" s="80" t="s">
        <v>54</v>
      </c>
      <c r="I824" s="26">
        <v>43389</v>
      </c>
      <c r="J824" s="80">
        <v>16</v>
      </c>
      <c r="K824" s="80">
        <v>10</v>
      </c>
      <c r="L824" s="80">
        <v>2018</v>
      </c>
      <c r="M824" s="27">
        <f t="shared" si="24"/>
        <v>43389</v>
      </c>
      <c r="N824" s="80" t="s">
        <v>9095</v>
      </c>
      <c r="O824" s="80" t="s">
        <v>9094</v>
      </c>
      <c r="P824" s="80">
        <v>18</v>
      </c>
      <c r="Q824" s="80" t="s">
        <v>105</v>
      </c>
      <c r="R824" s="80" t="s">
        <v>99</v>
      </c>
      <c r="S824" s="80">
        <v>0</v>
      </c>
      <c r="T824" s="80" t="s">
        <v>100</v>
      </c>
      <c r="U824" s="80" t="s">
        <v>101</v>
      </c>
      <c r="V824" s="80" t="s">
        <v>102</v>
      </c>
      <c r="W824" s="80" t="s">
        <v>8848</v>
      </c>
      <c r="X824" s="80" t="s">
        <v>6077</v>
      </c>
      <c r="Z824" s="79" t="str">
        <f t="shared" si="25"/>
        <v>HIGHER</v>
      </c>
    </row>
    <row r="825" spans="1:26" ht="22.9" hidden="1" customHeight="1">
      <c r="A825" s="80" t="s">
        <v>35</v>
      </c>
      <c r="B825" s="80" t="s">
        <v>9</v>
      </c>
      <c r="C825" s="80" t="s">
        <v>10</v>
      </c>
      <c r="D825" s="29" t="s">
        <v>26</v>
      </c>
      <c r="E825" s="80">
        <v>2</v>
      </c>
      <c r="F825" s="80" t="s">
        <v>27</v>
      </c>
      <c r="G825" s="80" t="s">
        <v>28</v>
      </c>
      <c r="H825" s="80" t="s">
        <v>54</v>
      </c>
      <c r="I825" s="26">
        <v>43389</v>
      </c>
      <c r="J825" s="80">
        <v>16</v>
      </c>
      <c r="K825" s="80">
        <v>10</v>
      </c>
      <c r="L825" s="80">
        <v>2018</v>
      </c>
      <c r="M825" s="27">
        <f t="shared" si="24"/>
        <v>43389</v>
      </c>
      <c r="N825" s="80" t="s">
        <v>9093</v>
      </c>
      <c r="O825" s="80" t="s">
        <v>9092</v>
      </c>
      <c r="P825" s="80">
        <v>18</v>
      </c>
      <c r="Q825" s="80" t="s">
        <v>105</v>
      </c>
      <c r="R825" s="80" t="s">
        <v>99</v>
      </c>
      <c r="S825" s="80">
        <v>0</v>
      </c>
      <c r="T825" s="80" t="s">
        <v>100</v>
      </c>
      <c r="U825" s="80" t="s">
        <v>101</v>
      </c>
      <c r="V825" s="80" t="s">
        <v>102</v>
      </c>
      <c r="W825" s="80" t="s">
        <v>8848</v>
      </c>
      <c r="X825" s="80" t="s">
        <v>6077</v>
      </c>
      <c r="Z825" s="79" t="str">
        <f t="shared" si="25"/>
        <v>HIGHER</v>
      </c>
    </row>
    <row r="826" spans="1:26" ht="22.9" hidden="1" customHeight="1">
      <c r="A826" s="80" t="s">
        <v>35</v>
      </c>
      <c r="B826" s="80" t="s">
        <v>9</v>
      </c>
      <c r="C826" s="80" t="s">
        <v>10</v>
      </c>
      <c r="D826" s="29" t="s">
        <v>26</v>
      </c>
      <c r="E826" s="80">
        <v>2</v>
      </c>
      <c r="F826" s="80" t="s">
        <v>27</v>
      </c>
      <c r="G826" s="80" t="s">
        <v>28</v>
      </c>
      <c r="H826" s="80" t="s">
        <v>54</v>
      </c>
      <c r="I826" s="26">
        <v>43390</v>
      </c>
      <c r="J826" s="80">
        <v>17</v>
      </c>
      <c r="K826" s="80">
        <v>10</v>
      </c>
      <c r="L826" s="80">
        <v>2018</v>
      </c>
      <c r="M826" s="27">
        <f t="shared" si="24"/>
        <v>43390</v>
      </c>
      <c r="N826" s="80" t="s">
        <v>9091</v>
      </c>
      <c r="O826" s="80" t="s">
        <v>9090</v>
      </c>
      <c r="P826" s="80">
        <v>18</v>
      </c>
      <c r="Q826" s="80" t="s">
        <v>105</v>
      </c>
      <c r="R826" s="80" t="s">
        <v>99</v>
      </c>
      <c r="S826" s="80">
        <v>0</v>
      </c>
      <c r="T826" s="80" t="s">
        <v>100</v>
      </c>
      <c r="U826" s="80" t="s">
        <v>101</v>
      </c>
      <c r="V826" s="80" t="s">
        <v>102</v>
      </c>
      <c r="W826" s="80" t="s">
        <v>8848</v>
      </c>
      <c r="X826" s="80" t="s">
        <v>6077</v>
      </c>
      <c r="Z826" s="79" t="str">
        <f t="shared" si="25"/>
        <v>HIGHER</v>
      </c>
    </row>
    <row r="827" spans="1:26" ht="22.9" hidden="1" customHeight="1">
      <c r="A827" s="80" t="s">
        <v>35</v>
      </c>
      <c r="B827" s="80" t="s">
        <v>9</v>
      </c>
      <c r="C827" s="80" t="s">
        <v>10</v>
      </c>
      <c r="D827" s="29" t="s">
        <v>26</v>
      </c>
      <c r="E827" s="80">
        <v>2</v>
      </c>
      <c r="F827" s="80" t="s">
        <v>27</v>
      </c>
      <c r="G827" s="80" t="s">
        <v>28</v>
      </c>
      <c r="H827" s="80" t="s">
        <v>54</v>
      </c>
      <c r="I827" s="26">
        <v>43390</v>
      </c>
      <c r="J827" s="80">
        <v>17</v>
      </c>
      <c r="K827" s="80">
        <v>10</v>
      </c>
      <c r="L827" s="80">
        <v>2018</v>
      </c>
      <c r="M827" s="27">
        <f t="shared" si="24"/>
        <v>43390</v>
      </c>
      <c r="N827" s="80" t="s">
        <v>9089</v>
      </c>
      <c r="O827" s="80" t="s">
        <v>9088</v>
      </c>
      <c r="P827" s="80">
        <v>19</v>
      </c>
      <c r="Q827" s="80" t="s">
        <v>105</v>
      </c>
      <c r="R827" s="80" t="s">
        <v>99</v>
      </c>
      <c r="S827" s="80">
        <v>0</v>
      </c>
      <c r="T827" s="80" t="s">
        <v>100</v>
      </c>
      <c r="U827" s="80" t="s">
        <v>101</v>
      </c>
      <c r="V827" s="80" t="s">
        <v>102</v>
      </c>
      <c r="W827" s="80" t="s">
        <v>8848</v>
      </c>
      <c r="X827" s="80" t="s">
        <v>6077</v>
      </c>
      <c r="Z827" s="79" t="str">
        <f t="shared" si="25"/>
        <v>HIGHER</v>
      </c>
    </row>
    <row r="828" spans="1:26" ht="22.9" hidden="1" customHeight="1">
      <c r="A828" s="80" t="s">
        <v>35</v>
      </c>
      <c r="B828" s="80" t="s">
        <v>9</v>
      </c>
      <c r="C828" s="80" t="s">
        <v>10</v>
      </c>
      <c r="D828" s="29" t="s">
        <v>26</v>
      </c>
      <c r="E828" s="80">
        <v>2</v>
      </c>
      <c r="F828" s="80" t="s">
        <v>27</v>
      </c>
      <c r="G828" s="80" t="s">
        <v>28</v>
      </c>
      <c r="H828" s="80" t="s">
        <v>54</v>
      </c>
      <c r="I828" s="26">
        <v>43390</v>
      </c>
      <c r="J828" s="80">
        <v>17</v>
      </c>
      <c r="K828" s="80">
        <v>10</v>
      </c>
      <c r="L828" s="80">
        <v>2018</v>
      </c>
      <c r="M828" s="27">
        <f t="shared" si="24"/>
        <v>43390</v>
      </c>
      <c r="N828" s="80" t="s">
        <v>9087</v>
      </c>
      <c r="O828" s="80" t="s">
        <v>9086</v>
      </c>
      <c r="P828" s="80">
        <v>19</v>
      </c>
      <c r="Q828" s="80" t="s">
        <v>105</v>
      </c>
      <c r="R828" s="80" t="s">
        <v>99</v>
      </c>
      <c r="S828" s="80">
        <v>0</v>
      </c>
      <c r="T828" s="80" t="s">
        <v>100</v>
      </c>
      <c r="U828" s="80" t="s">
        <v>101</v>
      </c>
      <c r="V828" s="80" t="s">
        <v>102</v>
      </c>
      <c r="W828" s="80" t="s">
        <v>8848</v>
      </c>
      <c r="X828" s="80" t="s">
        <v>6077</v>
      </c>
      <c r="Z828" s="79" t="str">
        <f t="shared" si="25"/>
        <v>HIGHER</v>
      </c>
    </row>
    <row r="829" spans="1:26" ht="22.9" hidden="1" customHeight="1">
      <c r="A829" s="80" t="s">
        <v>35</v>
      </c>
      <c r="B829" s="80" t="s">
        <v>9</v>
      </c>
      <c r="C829" s="80" t="s">
        <v>10</v>
      </c>
      <c r="D829" s="29" t="s">
        <v>26</v>
      </c>
      <c r="E829" s="80">
        <v>2</v>
      </c>
      <c r="F829" s="80" t="s">
        <v>27</v>
      </c>
      <c r="G829" s="80" t="s">
        <v>28</v>
      </c>
      <c r="H829" s="80" t="s">
        <v>54</v>
      </c>
      <c r="I829" s="26">
        <v>43391</v>
      </c>
      <c r="J829" s="80">
        <v>18</v>
      </c>
      <c r="K829" s="80">
        <v>10</v>
      </c>
      <c r="L829" s="80">
        <v>2018</v>
      </c>
      <c r="M829" s="27">
        <f t="shared" si="24"/>
        <v>43391</v>
      </c>
      <c r="N829" s="80" t="s">
        <v>9085</v>
      </c>
      <c r="O829" s="80" t="s">
        <v>9084</v>
      </c>
      <c r="P829" s="80">
        <v>17</v>
      </c>
      <c r="Q829" s="80" t="s">
        <v>105</v>
      </c>
      <c r="R829" s="80" t="s">
        <v>99</v>
      </c>
      <c r="S829" s="80">
        <v>0</v>
      </c>
      <c r="T829" s="80" t="s">
        <v>100</v>
      </c>
      <c r="U829" s="80" t="s">
        <v>101</v>
      </c>
      <c r="V829" s="80" t="s">
        <v>102</v>
      </c>
      <c r="W829" s="80" t="s">
        <v>8848</v>
      </c>
      <c r="X829" s="80" t="s">
        <v>104</v>
      </c>
      <c r="Y829" s="80">
        <v>2</v>
      </c>
      <c r="Z829" s="79" t="str">
        <f t="shared" si="25"/>
        <v>SSS2</v>
      </c>
    </row>
    <row r="830" spans="1:26" ht="22.9" hidden="1" customHeight="1">
      <c r="A830" s="80" t="s">
        <v>35</v>
      </c>
      <c r="B830" s="80" t="s">
        <v>9</v>
      </c>
      <c r="C830" s="80" t="s">
        <v>10</v>
      </c>
      <c r="D830" s="29" t="s">
        <v>26</v>
      </c>
      <c r="E830" s="80">
        <v>2</v>
      </c>
      <c r="F830" s="80" t="s">
        <v>27</v>
      </c>
      <c r="G830" s="80" t="s">
        <v>28</v>
      </c>
      <c r="H830" s="80" t="s">
        <v>54</v>
      </c>
      <c r="I830" s="26">
        <v>43391</v>
      </c>
      <c r="J830" s="80">
        <v>18</v>
      </c>
      <c r="K830" s="80">
        <v>10</v>
      </c>
      <c r="L830" s="80">
        <v>2018</v>
      </c>
      <c r="M830" s="27">
        <f t="shared" si="24"/>
        <v>43391</v>
      </c>
      <c r="N830" s="80" t="s">
        <v>9083</v>
      </c>
      <c r="O830" s="80" t="s">
        <v>9082</v>
      </c>
      <c r="P830" s="80">
        <v>19</v>
      </c>
      <c r="Q830" s="80" t="s">
        <v>105</v>
      </c>
      <c r="R830" s="80" t="s">
        <v>99</v>
      </c>
      <c r="S830" s="80">
        <v>0</v>
      </c>
      <c r="T830" s="80" t="s">
        <v>100</v>
      </c>
      <c r="U830" s="80" t="s">
        <v>101</v>
      </c>
      <c r="V830" s="80" t="s">
        <v>102</v>
      </c>
      <c r="W830" s="80" t="s">
        <v>8848</v>
      </c>
      <c r="X830" s="80" t="s">
        <v>104</v>
      </c>
      <c r="Y830" s="80">
        <v>3</v>
      </c>
      <c r="Z830" s="79" t="str">
        <f t="shared" si="25"/>
        <v>SSS3</v>
      </c>
    </row>
    <row r="831" spans="1:26" ht="22.9" hidden="1" customHeight="1">
      <c r="A831" s="80" t="s">
        <v>35</v>
      </c>
      <c r="B831" s="80" t="s">
        <v>9</v>
      </c>
      <c r="C831" s="80" t="s">
        <v>10</v>
      </c>
      <c r="D831" s="29" t="s">
        <v>26</v>
      </c>
      <c r="E831" s="80">
        <v>2</v>
      </c>
      <c r="F831" s="80" t="s">
        <v>27</v>
      </c>
      <c r="G831" s="80" t="s">
        <v>28</v>
      </c>
      <c r="H831" s="80" t="s">
        <v>54</v>
      </c>
      <c r="I831" s="26">
        <v>43392</v>
      </c>
      <c r="J831" s="80">
        <v>19</v>
      </c>
      <c r="K831" s="80">
        <v>10</v>
      </c>
      <c r="L831" s="80">
        <v>2018</v>
      </c>
      <c r="M831" s="27">
        <f t="shared" si="24"/>
        <v>43392</v>
      </c>
      <c r="N831" s="80" t="s">
        <v>9081</v>
      </c>
      <c r="O831" s="80" t="s">
        <v>9080</v>
      </c>
      <c r="P831" s="80">
        <v>18</v>
      </c>
      <c r="Q831" s="80" t="s">
        <v>105</v>
      </c>
      <c r="R831" s="80" t="s">
        <v>99</v>
      </c>
      <c r="S831" s="80">
        <v>0</v>
      </c>
      <c r="T831" s="80" t="s">
        <v>100</v>
      </c>
      <c r="U831" s="80" t="s">
        <v>101</v>
      </c>
      <c r="V831" s="80" t="s">
        <v>102</v>
      </c>
      <c r="W831" s="80" t="s">
        <v>8848</v>
      </c>
      <c r="X831" s="80" t="s">
        <v>104</v>
      </c>
      <c r="Y831" s="80">
        <v>3</v>
      </c>
      <c r="Z831" s="79" t="str">
        <f t="shared" si="25"/>
        <v>SSS3</v>
      </c>
    </row>
    <row r="832" spans="1:26" ht="22.9" hidden="1" customHeight="1">
      <c r="A832" s="80" t="s">
        <v>35</v>
      </c>
      <c r="B832" s="80" t="s">
        <v>9</v>
      </c>
      <c r="C832" s="80" t="s">
        <v>10</v>
      </c>
      <c r="D832" s="29" t="s">
        <v>26</v>
      </c>
      <c r="E832" s="80">
        <v>2</v>
      </c>
      <c r="F832" s="80" t="s">
        <v>27</v>
      </c>
      <c r="G832" s="80" t="s">
        <v>28</v>
      </c>
      <c r="H832" s="80" t="s">
        <v>54</v>
      </c>
      <c r="I832" s="26">
        <v>43392</v>
      </c>
      <c r="J832" s="80">
        <v>19</v>
      </c>
      <c r="K832" s="80">
        <v>10</v>
      </c>
      <c r="L832" s="80">
        <v>2018</v>
      </c>
      <c r="M832" s="27">
        <f t="shared" si="24"/>
        <v>43392</v>
      </c>
      <c r="N832" s="80" t="s">
        <v>9079</v>
      </c>
      <c r="O832" s="80" t="s">
        <v>9078</v>
      </c>
      <c r="P832" s="80">
        <v>17</v>
      </c>
      <c r="Q832" s="80" t="s">
        <v>105</v>
      </c>
      <c r="R832" s="80" t="s">
        <v>99</v>
      </c>
      <c r="S832" s="80">
        <v>0</v>
      </c>
      <c r="T832" s="80" t="s">
        <v>100</v>
      </c>
      <c r="U832" s="80" t="s">
        <v>101</v>
      </c>
      <c r="V832" s="80" t="s">
        <v>102</v>
      </c>
      <c r="W832" s="80" t="s">
        <v>8848</v>
      </c>
      <c r="X832" s="80" t="s">
        <v>104</v>
      </c>
      <c r="Y832" s="80">
        <v>2</v>
      </c>
      <c r="Z832" s="79" t="str">
        <f t="shared" si="25"/>
        <v>SSS2</v>
      </c>
    </row>
    <row r="833" spans="1:26" ht="22.9" hidden="1" customHeight="1">
      <c r="A833" s="80" t="s">
        <v>35</v>
      </c>
      <c r="B833" s="80" t="s">
        <v>9</v>
      </c>
      <c r="C833" s="80" t="s">
        <v>10</v>
      </c>
      <c r="D833" s="29" t="s">
        <v>26</v>
      </c>
      <c r="E833" s="80">
        <v>2</v>
      </c>
      <c r="F833" s="80" t="s">
        <v>27</v>
      </c>
      <c r="G833" s="80" t="s">
        <v>28</v>
      </c>
      <c r="H833" s="80" t="s">
        <v>54</v>
      </c>
      <c r="I833" s="26">
        <v>43392</v>
      </c>
      <c r="J833" s="80">
        <v>19</v>
      </c>
      <c r="K833" s="80">
        <v>10</v>
      </c>
      <c r="L833" s="80">
        <v>2018</v>
      </c>
      <c r="M833" s="27">
        <f t="shared" si="24"/>
        <v>43392</v>
      </c>
      <c r="N833" s="80" t="s">
        <v>9077</v>
      </c>
      <c r="O833" s="80" t="s">
        <v>9076</v>
      </c>
      <c r="P833" s="80">
        <v>18</v>
      </c>
      <c r="Q833" s="80" t="s">
        <v>105</v>
      </c>
      <c r="R833" s="80" t="s">
        <v>99</v>
      </c>
      <c r="S833" s="80">
        <v>0</v>
      </c>
      <c r="T833" s="80" t="s">
        <v>100</v>
      </c>
      <c r="U833" s="80" t="s">
        <v>101</v>
      </c>
      <c r="V833" s="80" t="s">
        <v>102</v>
      </c>
      <c r="W833" s="80" t="s">
        <v>8848</v>
      </c>
      <c r="X833" s="80" t="s">
        <v>104</v>
      </c>
      <c r="Y833" s="80">
        <v>3</v>
      </c>
      <c r="Z833" s="79" t="str">
        <f t="shared" si="25"/>
        <v>SSS3</v>
      </c>
    </row>
    <row r="834" spans="1:26" ht="22.9" hidden="1" customHeight="1">
      <c r="A834" s="80" t="s">
        <v>35</v>
      </c>
      <c r="B834" s="80" t="s">
        <v>9</v>
      </c>
      <c r="C834" s="80" t="s">
        <v>10</v>
      </c>
      <c r="D834" s="29" t="s">
        <v>26</v>
      </c>
      <c r="E834" s="80">
        <v>2</v>
      </c>
      <c r="F834" s="80" t="s">
        <v>27</v>
      </c>
      <c r="G834" s="80" t="s">
        <v>28</v>
      </c>
      <c r="H834" s="80" t="s">
        <v>54</v>
      </c>
      <c r="I834" s="26">
        <v>43393</v>
      </c>
      <c r="J834" s="80">
        <v>20</v>
      </c>
      <c r="K834" s="80">
        <v>10</v>
      </c>
      <c r="L834" s="80">
        <v>2018</v>
      </c>
      <c r="M834" s="27">
        <f t="shared" ref="M834:M897" si="26">DATE(L834,K834,J834)</f>
        <v>43393</v>
      </c>
      <c r="N834" s="80" t="s">
        <v>9075</v>
      </c>
      <c r="O834" s="80" t="s">
        <v>9074</v>
      </c>
      <c r="P834" s="80">
        <v>18</v>
      </c>
      <c r="Q834" s="80" t="s">
        <v>105</v>
      </c>
      <c r="R834" s="80" t="s">
        <v>99</v>
      </c>
      <c r="S834" s="80">
        <v>0</v>
      </c>
      <c r="T834" s="80" t="s">
        <v>100</v>
      </c>
      <c r="U834" s="80" t="s">
        <v>101</v>
      </c>
      <c r="V834" s="80" t="s">
        <v>111</v>
      </c>
      <c r="W834" s="80" t="s">
        <v>8848</v>
      </c>
      <c r="X834" s="80" t="s">
        <v>104</v>
      </c>
      <c r="Y834" s="80">
        <v>3</v>
      </c>
      <c r="Z834" s="79" t="str">
        <f t="shared" ref="Z834:Z897" si="27">X834&amp;Y834</f>
        <v>SSS3</v>
      </c>
    </row>
    <row r="835" spans="1:26" ht="22.9" hidden="1" customHeight="1">
      <c r="A835" s="80" t="s">
        <v>35</v>
      </c>
      <c r="B835" s="80" t="s">
        <v>9</v>
      </c>
      <c r="C835" s="80" t="s">
        <v>10</v>
      </c>
      <c r="D835" s="29" t="s">
        <v>26</v>
      </c>
      <c r="E835" s="80">
        <v>2</v>
      </c>
      <c r="F835" s="80" t="s">
        <v>27</v>
      </c>
      <c r="G835" s="80" t="s">
        <v>28</v>
      </c>
      <c r="H835" s="80" t="s">
        <v>54</v>
      </c>
      <c r="I835" s="26">
        <v>43393</v>
      </c>
      <c r="J835" s="80">
        <v>20</v>
      </c>
      <c r="K835" s="80">
        <v>10</v>
      </c>
      <c r="L835" s="80">
        <v>2018</v>
      </c>
      <c r="M835" s="27">
        <f t="shared" si="26"/>
        <v>43393</v>
      </c>
      <c r="N835" s="80" t="s">
        <v>9073</v>
      </c>
      <c r="O835" s="80" t="s">
        <v>9072</v>
      </c>
      <c r="P835" s="80">
        <v>18</v>
      </c>
      <c r="Q835" s="80" t="s">
        <v>105</v>
      </c>
      <c r="R835" s="80" t="s">
        <v>99</v>
      </c>
      <c r="S835" s="80">
        <v>0</v>
      </c>
      <c r="T835" s="80" t="s">
        <v>100</v>
      </c>
      <c r="U835" s="80" t="s">
        <v>101</v>
      </c>
      <c r="V835" s="80" t="s">
        <v>111</v>
      </c>
      <c r="W835" s="80" t="s">
        <v>8848</v>
      </c>
      <c r="X835" s="80" t="s">
        <v>104</v>
      </c>
      <c r="Y835" s="80">
        <v>3</v>
      </c>
      <c r="Z835" s="79" t="str">
        <f t="shared" si="27"/>
        <v>SSS3</v>
      </c>
    </row>
    <row r="836" spans="1:26" ht="22.9" hidden="1" customHeight="1">
      <c r="A836" s="80" t="s">
        <v>35</v>
      </c>
      <c r="B836" s="80" t="s">
        <v>9</v>
      </c>
      <c r="C836" s="80" t="s">
        <v>10</v>
      </c>
      <c r="D836" s="29" t="s">
        <v>26</v>
      </c>
      <c r="E836" s="80">
        <v>2</v>
      </c>
      <c r="F836" s="80" t="s">
        <v>27</v>
      </c>
      <c r="G836" s="80" t="s">
        <v>28</v>
      </c>
      <c r="H836" s="80" t="s">
        <v>54</v>
      </c>
      <c r="I836" s="26">
        <v>43393</v>
      </c>
      <c r="J836" s="80">
        <v>20</v>
      </c>
      <c r="K836" s="80">
        <v>10</v>
      </c>
      <c r="L836" s="80">
        <v>2018</v>
      </c>
      <c r="M836" s="27">
        <f t="shared" si="26"/>
        <v>43393</v>
      </c>
      <c r="N836" s="80" t="s">
        <v>9071</v>
      </c>
      <c r="O836" s="80" t="s">
        <v>9070</v>
      </c>
      <c r="P836" s="80">
        <v>18</v>
      </c>
      <c r="Q836" s="80" t="s">
        <v>105</v>
      </c>
      <c r="R836" s="80" t="s">
        <v>99</v>
      </c>
      <c r="S836" s="80">
        <v>0</v>
      </c>
      <c r="T836" s="80" t="s">
        <v>100</v>
      </c>
      <c r="U836" s="80" t="s">
        <v>101</v>
      </c>
      <c r="V836" s="80" t="s">
        <v>111</v>
      </c>
      <c r="W836" s="80" t="s">
        <v>8848</v>
      </c>
      <c r="X836" s="80" t="s">
        <v>104</v>
      </c>
      <c r="Y836" s="80">
        <v>3</v>
      </c>
      <c r="Z836" s="79" t="str">
        <f t="shared" si="27"/>
        <v>SSS3</v>
      </c>
    </row>
    <row r="837" spans="1:26" ht="22.9" hidden="1" customHeight="1">
      <c r="A837" s="80" t="s">
        <v>35</v>
      </c>
      <c r="B837" s="80" t="s">
        <v>9</v>
      </c>
      <c r="C837" s="80" t="s">
        <v>10</v>
      </c>
      <c r="D837" s="29" t="s">
        <v>26</v>
      </c>
      <c r="E837" s="80">
        <v>2</v>
      </c>
      <c r="F837" s="80" t="s">
        <v>27</v>
      </c>
      <c r="G837" s="80" t="s">
        <v>28</v>
      </c>
      <c r="H837" s="80" t="s">
        <v>54</v>
      </c>
      <c r="I837" s="26">
        <v>43393</v>
      </c>
      <c r="J837" s="80">
        <v>20</v>
      </c>
      <c r="K837" s="80">
        <v>10</v>
      </c>
      <c r="L837" s="80">
        <v>2018</v>
      </c>
      <c r="M837" s="27">
        <f t="shared" si="26"/>
        <v>43393</v>
      </c>
      <c r="N837" s="80" t="s">
        <v>7250</v>
      </c>
      <c r="O837" s="80" t="s">
        <v>148</v>
      </c>
      <c r="P837" s="80">
        <v>17</v>
      </c>
      <c r="Q837" s="80" t="s">
        <v>105</v>
      </c>
      <c r="R837" s="80" t="s">
        <v>99</v>
      </c>
      <c r="S837" s="80">
        <v>0</v>
      </c>
      <c r="T837" s="80" t="s">
        <v>100</v>
      </c>
      <c r="U837" s="80" t="s">
        <v>101</v>
      </c>
      <c r="V837" s="80" t="s">
        <v>111</v>
      </c>
      <c r="W837" s="80" t="s">
        <v>8848</v>
      </c>
      <c r="X837" s="80" t="s">
        <v>104</v>
      </c>
      <c r="Y837" s="80">
        <v>2</v>
      </c>
      <c r="Z837" s="79" t="str">
        <f t="shared" si="27"/>
        <v>SSS2</v>
      </c>
    </row>
    <row r="838" spans="1:26" ht="22.9" hidden="1" customHeight="1">
      <c r="A838" s="80" t="s">
        <v>35</v>
      </c>
      <c r="B838" s="80" t="s">
        <v>9</v>
      </c>
      <c r="C838" s="80" t="s">
        <v>10</v>
      </c>
      <c r="D838" s="29" t="s">
        <v>26</v>
      </c>
      <c r="E838" s="80">
        <v>2</v>
      </c>
      <c r="F838" s="80" t="s">
        <v>27</v>
      </c>
      <c r="G838" s="80" t="s">
        <v>28</v>
      </c>
      <c r="H838" s="80" t="s">
        <v>54</v>
      </c>
      <c r="I838" s="26">
        <v>43393</v>
      </c>
      <c r="J838" s="80">
        <v>20</v>
      </c>
      <c r="K838" s="80">
        <v>10</v>
      </c>
      <c r="L838" s="80">
        <v>2018</v>
      </c>
      <c r="M838" s="27">
        <f t="shared" si="26"/>
        <v>43393</v>
      </c>
      <c r="N838" s="80" t="s">
        <v>9069</v>
      </c>
      <c r="O838" s="80" t="s">
        <v>9068</v>
      </c>
      <c r="P838" s="80">
        <v>17</v>
      </c>
      <c r="Q838" s="80" t="s">
        <v>105</v>
      </c>
      <c r="R838" s="80" t="s">
        <v>99</v>
      </c>
      <c r="S838" s="80">
        <v>0</v>
      </c>
      <c r="T838" s="80" t="s">
        <v>100</v>
      </c>
      <c r="U838" s="80" t="s">
        <v>101</v>
      </c>
      <c r="V838" s="80" t="s">
        <v>111</v>
      </c>
      <c r="W838" s="80" t="s">
        <v>8848</v>
      </c>
      <c r="X838" s="80" t="s">
        <v>104</v>
      </c>
      <c r="Y838" s="80">
        <v>2</v>
      </c>
      <c r="Z838" s="79" t="str">
        <f t="shared" si="27"/>
        <v>SSS2</v>
      </c>
    </row>
    <row r="839" spans="1:26" ht="22.9" hidden="1" customHeight="1">
      <c r="A839" s="80" t="s">
        <v>35</v>
      </c>
      <c r="B839" s="80" t="s">
        <v>9</v>
      </c>
      <c r="C839" s="80" t="s">
        <v>10</v>
      </c>
      <c r="D839" s="29" t="s">
        <v>26</v>
      </c>
      <c r="E839" s="80">
        <v>2</v>
      </c>
      <c r="F839" s="80" t="s">
        <v>27</v>
      </c>
      <c r="G839" s="80" t="s">
        <v>28</v>
      </c>
      <c r="H839" s="80" t="s">
        <v>54</v>
      </c>
      <c r="I839" s="26">
        <v>43393</v>
      </c>
      <c r="J839" s="80">
        <v>20</v>
      </c>
      <c r="K839" s="80">
        <v>10</v>
      </c>
      <c r="L839" s="80">
        <v>2018</v>
      </c>
      <c r="M839" s="27">
        <f t="shared" si="26"/>
        <v>43393</v>
      </c>
      <c r="N839" s="80" t="s">
        <v>9067</v>
      </c>
      <c r="O839" s="80" t="s">
        <v>9066</v>
      </c>
      <c r="P839" s="80">
        <v>19</v>
      </c>
      <c r="Q839" s="80" t="s">
        <v>105</v>
      </c>
      <c r="R839" s="80" t="s">
        <v>99</v>
      </c>
      <c r="S839" s="80">
        <v>0</v>
      </c>
      <c r="T839" s="80" t="s">
        <v>100</v>
      </c>
      <c r="U839" s="80" t="s">
        <v>101</v>
      </c>
      <c r="V839" s="80" t="s">
        <v>111</v>
      </c>
      <c r="W839" s="80" t="s">
        <v>8848</v>
      </c>
      <c r="X839" s="80" t="s">
        <v>6077</v>
      </c>
      <c r="Z839" s="79" t="str">
        <f t="shared" si="27"/>
        <v>HIGHER</v>
      </c>
    </row>
    <row r="840" spans="1:26" ht="22.9" hidden="1" customHeight="1">
      <c r="A840" s="80" t="s">
        <v>35</v>
      </c>
      <c r="B840" s="80" t="s">
        <v>9</v>
      </c>
      <c r="C840" s="80" t="s">
        <v>10</v>
      </c>
      <c r="D840" s="29" t="s">
        <v>26</v>
      </c>
      <c r="E840" s="80">
        <v>2</v>
      </c>
      <c r="F840" s="80" t="s">
        <v>27</v>
      </c>
      <c r="G840" s="80" t="s">
        <v>28</v>
      </c>
      <c r="H840" s="80" t="s">
        <v>54</v>
      </c>
      <c r="I840" s="26">
        <v>43393</v>
      </c>
      <c r="J840" s="80">
        <v>20</v>
      </c>
      <c r="K840" s="80">
        <v>10</v>
      </c>
      <c r="L840" s="80">
        <v>2018</v>
      </c>
      <c r="M840" s="27">
        <f t="shared" si="26"/>
        <v>43393</v>
      </c>
      <c r="N840" s="80" t="s">
        <v>9065</v>
      </c>
      <c r="O840" s="80" t="s">
        <v>9064</v>
      </c>
      <c r="P840" s="80">
        <v>19</v>
      </c>
      <c r="Q840" s="80" t="s">
        <v>105</v>
      </c>
      <c r="R840" s="80" t="s">
        <v>99</v>
      </c>
      <c r="S840" s="80">
        <v>0</v>
      </c>
      <c r="T840" s="80" t="s">
        <v>100</v>
      </c>
      <c r="U840" s="80" t="s">
        <v>101</v>
      </c>
      <c r="V840" s="80" t="s">
        <v>111</v>
      </c>
      <c r="W840" s="80" t="s">
        <v>8848</v>
      </c>
      <c r="X840" s="80" t="s">
        <v>6077</v>
      </c>
      <c r="Z840" s="79" t="str">
        <f t="shared" si="27"/>
        <v>HIGHER</v>
      </c>
    </row>
    <row r="841" spans="1:26" ht="22.9" hidden="1" customHeight="1">
      <c r="A841" s="80" t="s">
        <v>35</v>
      </c>
      <c r="B841" s="80" t="s">
        <v>9</v>
      </c>
      <c r="C841" s="80" t="s">
        <v>10</v>
      </c>
      <c r="D841" s="29" t="s">
        <v>26</v>
      </c>
      <c r="E841" s="80">
        <v>2</v>
      </c>
      <c r="F841" s="80" t="s">
        <v>27</v>
      </c>
      <c r="G841" s="80" t="s">
        <v>28</v>
      </c>
      <c r="H841" s="80" t="s">
        <v>54</v>
      </c>
      <c r="I841" s="26">
        <v>43393</v>
      </c>
      <c r="J841" s="80">
        <v>20</v>
      </c>
      <c r="K841" s="80">
        <v>10</v>
      </c>
      <c r="L841" s="80">
        <v>2018</v>
      </c>
      <c r="M841" s="27">
        <f t="shared" si="26"/>
        <v>43393</v>
      </c>
      <c r="N841" s="80" t="s">
        <v>9063</v>
      </c>
      <c r="O841" s="80" t="s">
        <v>5739</v>
      </c>
      <c r="P841" s="80">
        <v>18</v>
      </c>
      <c r="Q841" s="80" t="s">
        <v>105</v>
      </c>
      <c r="R841" s="80" t="s">
        <v>99</v>
      </c>
      <c r="S841" s="80">
        <v>0</v>
      </c>
      <c r="T841" s="80" t="s">
        <v>100</v>
      </c>
      <c r="U841" s="80" t="s">
        <v>101</v>
      </c>
      <c r="V841" s="80" t="s">
        <v>111</v>
      </c>
      <c r="W841" s="80" t="s">
        <v>8848</v>
      </c>
      <c r="X841" s="80" t="s">
        <v>104</v>
      </c>
      <c r="Y841" s="80">
        <v>3</v>
      </c>
      <c r="Z841" s="79" t="str">
        <f t="shared" si="27"/>
        <v>SSS3</v>
      </c>
    </row>
    <row r="842" spans="1:26" ht="22.9" hidden="1" customHeight="1">
      <c r="A842" s="80" t="s">
        <v>35</v>
      </c>
      <c r="B842" s="80" t="s">
        <v>9</v>
      </c>
      <c r="C842" s="80" t="s">
        <v>10</v>
      </c>
      <c r="D842" s="29" t="s">
        <v>26</v>
      </c>
      <c r="E842" s="80">
        <v>2</v>
      </c>
      <c r="F842" s="80" t="s">
        <v>27</v>
      </c>
      <c r="G842" s="80" t="s">
        <v>28</v>
      </c>
      <c r="H842" s="80" t="s">
        <v>54</v>
      </c>
      <c r="I842" s="26">
        <v>43393</v>
      </c>
      <c r="J842" s="80">
        <v>20</v>
      </c>
      <c r="K842" s="80">
        <v>10</v>
      </c>
      <c r="L842" s="80">
        <v>2018</v>
      </c>
      <c r="M842" s="27">
        <f t="shared" si="26"/>
        <v>43393</v>
      </c>
      <c r="N842" s="80" t="s">
        <v>9062</v>
      </c>
      <c r="O842" s="80" t="s">
        <v>9061</v>
      </c>
      <c r="P842" s="80">
        <v>19</v>
      </c>
      <c r="Q842" s="80" t="s">
        <v>105</v>
      </c>
      <c r="R842" s="80" t="s">
        <v>99</v>
      </c>
      <c r="S842" s="80">
        <v>0</v>
      </c>
      <c r="T842" s="80" t="s">
        <v>100</v>
      </c>
      <c r="U842" s="80" t="s">
        <v>101</v>
      </c>
      <c r="V842" s="80" t="s">
        <v>111</v>
      </c>
      <c r="W842" s="80" t="s">
        <v>8848</v>
      </c>
      <c r="X842" s="80" t="s">
        <v>6077</v>
      </c>
      <c r="Z842" s="79" t="str">
        <f t="shared" si="27"/>
        <v>HIGHER</v>
      </c>
    </row>
    <row r="843" spans="1:26" ht="22.9" hidden="1" customHeight="1">
      <c r="A843" s="80" t="s">
        <v>35</v>
      </c>
      <c r="B843" s="80" t="s">
        <v>9</v>
      </c>
      <c r="C843" s="80" t="s">
        <v>10</v>
      </c>
      <c r="D843" s="29" t="s">
        <v>26</v>
      </c>
      <c r="E843" s="80">
        <v>2</v>
      </c>
      <c r="F843" s="80" t="s">
        <v>27</v>
      </c>
      <c r="G843" s="80" t="s">
        <v>28</v>
      </c>
      <c r="H843" s="80" t="s">
        <v>54</v>
      </c>
      <c r="I843" s="26">
        <v>43393</v>
      </c>
      <c r="J843" s="80">
        <v>20</v>
      </c>
      <c r="K843" s="80">
        <v>10</v>
      </c>
      <c r="L843" s="80">
        <v>2018</v>
      </c>
      <c r="M843" s="27">
        <f t="shared" si="26"/>
        <v>43393</v>
      </c>
      <c r="N843" s="80" t="s">
        <v>9060</v>
      </c>
      <c r="O843" s="80" t="s">
        <v>9059</v>
      </c>
      <c r="P843" s="80">
        <v>17</v>
      </c>
      <c r="Q843" s="80" t="s">
        <v>105</v>
      </c>
      <c r="R843" s="80" t="s">
        <v>99</v>
      </c>
      <c r="S843" s="80">
        <v>0</v>
      </c>
      <c r="T843" s="80" t="s">
        <v>100</v>
      </c>
      <c r="U843" s="80" t="s">
        <v>101</v>
      </c>
      <c r="V843" s="80" t="s">
        <v>111</v>
      </c>
      <c r="W843" s="80" t="s">
        <v>8848</v>
      </c>
      <c r="X843" s="80" t="s">
        <v>104</v>
      </c>
      <c r="Y843" s="80">
        <v>2</v>
      </c>
      <c r="Z843" s="79" t="str">
        <f t="shared" si="27"/>
        <v>SSS2</v>
      </c>
    </row>
    <row r="844" spans="1:26" ht="22.9" hidden="1" customHeight="1">
      <c r="A844" s="80" t="s">
        <v>35</v>
      </c>
      <c r="B844" s="80" t="s">
        <v>9</v>
      </c>
      <c r="C844" s="80" t="s">
        <v>10</v>
      </c>
      <c r="D844" s="29" t="s">
        <v>26</v>
      </c>
      <c r="E844" s="80">
        <v>2</v>
      </c>
      <c r="F844" s="80" t="s">
        <v>32</v>
      </c>
      <c r="G844" s="80" t="s">
        <v>33</v>
      </c>
      <c r="H844" s="80" t="s">
        <v>54</v>
      </c>
      <c r="I844" s="26">
        <v>43389</v>
      </c>
      <c r="J844" s="80">
        <v>16</v>
      </c>
      <c r="K844" s="80">
        <v>10</v>
      </c>
      <c r="L844" s="80">
        <v>2018</v>
      </c>
      <c r="M844" s="27">
        <f t="shared" si="26"/>
        <v>43389</v>
      </c>
      <c r="N844" s="80" t="s">
        <v>9058</v>
      </c>
      <c r="O844" s="80" t="s">
        <v>9057</v>
      </c>
      <c r="P844" s="80">
        <v>18</v>
      </c>
      <c r="Q844" s="80" t="s">
        <v>105</v>
      </c>
      <c r="R844" s="80" t="s">
        <v>99</v>
      </c>
      <c r="S844" s="80">
        <v>0</v>
      </c>
      <c r="T844" s="80" t="s">
        <v>113</v>
      </c>
      <c r="U844" s="80" t="s">
        <v>5730</v>
      </c>
      <c r="V844" s="80" t="s">
        <v>102</v>
      </c>
      <c r="W844" s="80" t="s">
        <v>103</v>
      </c>
      <c r="X844" s="80" t="s">
        <v>104</v>
      </c>
      <c r="Y844" s="80">
        <v>3</v>
      </c>
      <c r="Z844" s="79" t="str">
        <f t="shared" si="27"/>
        <v>SSS3</v>
      </c>
    </row>
    <row r="845" spans="1:26" ht="22.9" hidden="1" customHeight="1">
      <c r="A845" s="80" t="s">
        <v>35</v>
      </c>
      <c r="B845" s="80" t="s">
        <v>9</v>
      </c>
      <c r="C845" s="80" t="s">
        <v>10</v>
      </c>
      <c r="D845" s="29" t="s">
        <v>26</v>
      </c>
      <c r="E845" s="80">
        <v>2</v>
      </c>
      <c r="F845" s="80" t="s">
        <v>32</v>
      </c>
      <c r="G845" s="80" t="s">
        <v>33</v>
      </c>
      <c r="H845" s="80" t="s">
        <v>54</v>
      </c>
      <c r="I845" s="26">
        <v>43389</v>
      </c>
      <c r="J845" s="80">
        <v>16</v>
      </c>
      <c r="K845" s="80">
        <v>10</v>
      </c>
      <c r="L845" s="80">
        <v>2018</v>
      </c>
      <c r="M845" s="27">
        <f t="shared" si="26"/>
        <v>43389</v>
      </c>
      <c r="N845" s="80" t="s">
        <v>9056</v>
      </c>
      <c r="O845" s="80" t="s">
        <v>149</v>
      </c>
      <c r="P845" s="80">
        <v>19</v>
      </c>
      <c r="Q845" s="80" t="s">
        <v>105</v>
      </c>
      <c r="R845" s="80" t="s">
        <v>99</v>
      </c>
      <c r="S845" s="80">
        <v>0</v>
      </c>
      <c r="T845" s="80" t="s">
        <v>113</v>
      </c>
      <c r="U845" s="80" t="s">
        <v>8996</v>
      </c>
      <c r="V845" s="80" t="s">
        <v>102</v>
      </c>
      <c r="W845" s="80" t="s">
        <v>103</v>
      </c>
      <c r="X845" s="80" t="s">
        <v>104</v>
      </c>
      <c r="Y845" s="80">
        <v>3</v>
      </c>
      <c r="Z845" s="79" t="str">
        <f t="shared" si="27"/>
        <v>SSS3</v>
      </c>
    </row>
    <row r="846" spans="1:26" ht="22.9" hidden="1" customHeight="1">
      <c r="A846" s="80" t="s">
        <v>35</v>
      </c>
      <c r="B846" s="80" t="s">
        <v>9</v>
      </c>
      <c r="C846" s="80" t="s">
        <v>10</v>
      </c>
      <c r="D846" s="29" t="s">
        <v>26</v>
      </c>
      <c r="E846" s="80">
        <v>2</v>
      </c>
      <c r="F846" s="80" t="s">
        <v>32</v>
      </c>
      <c r="G846" s="80" t="s">
        <v>33</v>
      </c>
      <c r="H846" s="80" t="s">
        <v>54</v>
      </c>
      <c r="I846" s="26">
        <v>43389</v>
      </c>
      <c r="J846" s="80">
        <v>16</v>
      </c>
      <c r="K846" s="80">
        <v>10</v>
      </c>
      <c r="L846" s="80">
        <v>2018</v>
      </c>
      <c r="M846" s="27">
        <f t="shared" si="26"/>
        <v>43389</v>
      </c>
      <c r="N846" s="80" t="s">
        <v>9055</v>
      </c>
      <c r="O846" s="80" t="s">
        <v>9054</v>
      </c>
      <c r="P846" s="80">
        <v>19</v>
      </c>
      <c r="Q846" s="81" t="s">
        <v>9053</v>
      </c>
      <c r="R846" s="80" t="s">
        <v>99</v>
      </c>
      <c r="S846" s="80">
        <v>0</v>
      </c>
      <c r="T846" s="80" t="s">
        <v>113</v>
      </c>
      <c r="U846" s="80" t="s">
        <v>6372</v>
      </c>
      <c r="V846" s="80" t="s">
        <v>102</v>
      </c>
      <c r="W846" s="80" t="s">
        <v>103</v>
      </c>
      <c r="X846" s="80" t="s">
        <v>6077</v>
      </c>
      <c r="Z846" s="79" t="str">
        <f t="shared" si="27"/>
        <v>HIGHER</v>
      </c>
    </row>
    <row r="847" spans="1:26" ht="22.9" hidden="1" customHeight="1">
      <c r="A847" s="80" t="s">
        <v>35</v>
      </c>
      <c r="B847" s="80" t="s">
        <v>9</v>
      </c>
      <c r="C847" s="80" t="s">
        <v>10</v>
      </c>
      <c r="D847" s="29" t="s">
        <v>26</v>
      </c>
      <c r="E847" s="80">
        <v>2</v>
      </c>
      <c r="F847" s="80" t="s">
        <v>32</v>
      </c>
      <c r="G847" s="80" t="s">
        <v>33</v>
      </c>
      <c r="H847" s="80" t="s">
        <v>54</v>
      </c>
      <c r="I847" s="26">
        <v>43389</v>
      </c>
      <c r="J847" s="80">
        <v>16</v>
      </c>
      <c r="K847" s="80">
        <v>10</v>
      </c>
      <c r="L847" s="80">
        <v>2018</v>
      </c>
      <c r="M847" s="27">
        <f t="shared" si="26"/>
        <v>43389</v>
      </c>
      <c r="N847" s="80" t="s">
        <v>9052</v>
      </c>
      <c r="O847" s="80" t="s">
        <v>9051</v>
      </c>
      <c r="P847" s="80">
        <v>18</v>
      </c>
      <c r="Q847" s="80" t="s">
        <v>105</v>
      </c>
      <c r="R847" s="80" t="s">
        <v>99</v>
      </c>
      <c r="S847" s="80">
        <v>0</v>
      </c>
      <c r="T847" s="80" t="s">
        <v>113</v>
      </c>
      <c r="U847" s="80" t="s">
        <v>6372</v>
      </c>
      <c r="V847" s="80" t="s">
        <v>102</v>
      </c>
      <c r="W847" s="80" t="s">
        <v>103</v>
      </c>
      <c r="X847" s="80" t="s">
        <v>104</v>
      </c>
      <c r="Y847" s="80">
        <v>3</v>
      </c>
      <c r="Z847" s="79" t="str">
        <f t="shared" si="27"/>
        <v>SSS3</v>
      </c>
    </row>
    <row r="848" spans="1:26" ht="22.9" hidden="1" customHeight="1">
      <c r="A848" s="80" t="s">
        <v>35</v>
      </c>
      <c r="B848" s="80" t="s">
        <v>9</v>
      </c>
      <c r="C848" s="80" t="s">
        <v>10</v>
      </c>
      <c r="D848" s="29" t="s">
        <v>26</v>
      </c>
      <c r="E848" s="80">
        <v>2</v>
      </c>
      <c r="F848" s="80" t="s">
        <v>32</v>
      </c>
      <c r="G848" s="80" t="s">
        <v>33</v>
      </c>
      <c r="H848" s="80" t="s">
        <v>54</v>
      </c>
      <c r="I848" s="26">
        <v>43389</v>
      </c>
      <c r="J848" s="80">
        <v>16</v>
      </c>
      <c r="K848" s="80">
        <v>10</v>
      </c>
      <c r="L848" s="80">
        <v>2018</v>
      </c>
      <c r="M848" s="27">
        <f t="shared" si="26"/>
        <v>43389</v>
      </c>
      <c r="N848" s="80" t="s">
        <v>9050</v>
      </c>
      <c r="O848" s="80" t="s">
        <v>9049</v>
      </c>
      <c r="P848" s="80">
        <v>17</v>
      </c>
      <c r="Q848" s="81" t="s">
        <v>9048</v>
      </c>
      <c r="R848" s="80" t="s">
        <v>99</v>
      </c>
      <c r="S848" s="80">
        <v>0</v>
      </c>
      <c r="T848" s="80" t="s">
        <v>113</v>
      </c>
      <c r="U848" s="80" t="s">
        <v>8996</v>
      </c>
      <c r="V848" s="80" t="s">
        <v>102</v>
      </c>
      <c r="W848" s="80" t="s">
        <v>103</v>
      </c>
      <c r="X848" s="80" t="s">
        <v>104</v>
      </c>
      <c r="Y848" s="80">
        <v>3</v>
      </c>
      <c r="Z848" s="79" t="str">
        <f t="shared" si="27"/>
        <v>SSS3</v>
      </c>
    </row>
    <row r="849" spans="1:26" ht="22.9" hidden="1" customHeight="1">
      <c r="A849" s="80" t="s">
        <v>35</v>
      </c>
      <c r="B849" s="80" t="s">
        <v>9</v>
      </c>
      <c r="C849" s="80" t="s">
        <v>10</v>
      </c>
      <c r="D849" s="29" t="s">
        <v>26</v>
      </c>
      <c r="E849" s="80">
        <v>2</v>
      </c>
      <c r="F849" s="80" t="s">
        <v>32</v>
      </c>
      <c r="G849" s="80" t="s">
        <v>33</v>
      </c>
      <c r="H849" s="80" t="s">
        <v>54</v>
      </c>
      <c r="I849" s="26">
        <v>43390</v>
      </c>
      <c r="J849" s="80">
        <v>17</v>
      </c>
      <c r="K849" s="80">
        <v>10</v>
      </c>
      <c r="L849" s="80">
        <v>2018</v>
      </c>
      <c r="M849" s="27">
        <f t="shared" si="26"/>
        <v>43390</v>
      </c>
      <c r="N849" s="80" t="s">
        <v>9047</v>
      </c>
      <c r="O849" s="80" t="s">
        <v>9046</v>
      </c>
      <c r="P849" s="80">
        <v>18</v>
      </c>
      <c r="Q849" s="80" t="s">
        <v>105</v>
      </c>
      <c r="R849" s="80" t="s">
        <v>99</v>
      </c>
      <c r="S849" s="80">
        <v>1</v>
      </c>
      <c r="T849" s="80" t="s">
        <v>113</v>
      </c>
      <c r="U849" s="80" t="s">
        <v>5730</v>
      </c>
      <c r="V849" s="80" t="s">
        <v>102</v>
      </c>
      <c r="W849" s="80" t="s">
        <v>8848</v>
      </c>
      <c r="X849" s="80" t="s">
        <v>108</v>
      </c>
      <c r="Y849" s="80">
        <v>3</v>
      </c>
      <c r="Z849" s="79" t="str">
        <f t="shared" si="27"/>
        <v>JSS3</v>
      </c>
    </row>
    <row r="850" spans="1:26" ht="22.9" hidden="1" customHeight="1">
      <c r="A850" s="80" t="s">
        <v>35</v>
      </c>
      <c r="B850" s="80" t="s">
        <v>9</v>
      </c>
      <c r="C850" s="80" t="s">
        <v>10</v>
      </c>
      <c r="D850" s="29" t="s">
        <v>26</v>
      </c>
      <c r="E850" s="80">
        <v>2</v>
      </c>
      <c r="F850" s="80" t="s">
        <v>32</v>
      </c>
      <c r="G850" s="80" t="s">
        <v>33</v>
      </c>
      <c r="H850" s="80" t="s">
        <v>54</v>
      </c>
      <c r="I850" s="26">
        <v>43390</v>
      </c>
      <c r="J850" s="80">
        <v>17</v>
      </c>
      <c r="K850" s="80">
        <v>10</v>
      </c>
      <c r="L850" s="80">
        <v>2018</v>
      </c>
      <c r="M850" s="27">
        <f t="shared" si="26"/>
        <v>43390</v>
      </c>
      <c r="N850" s="80" t="s">
        <v>9045</v>
      </c>
      <c r="O850" s="80" t="s">
        <v>9044</v>
      </c>
      <c r="P850" s="80">
        <v>19</v>
      </c>
      <c r="Q850" s="80" t="s">
        <v>105</v>
      </c>
      <c r="R850" s="80" t="s">
        <v>99</v>
      </c>
      <c r="S850" s="80">
        <v>0</v>
      </c>
      <c r="T850" s="80" t="s">
        <v>113</v>
      </c>
      <c r="U850" s="80" t="s">
        <v>6372</v>
      </c>
      <c r="V850" s="80" t="s">
        <v>102</v>
      </c>
      <c r="W850" s="80" t="s">
        <v>8848</v>
      </c>
      <c r="X850" s="80" t="s">
        <v>104</v>
      </c>
      <c r="Y850" s="80">
        <v>3</v>
      </c>
      <c r="Z850" s="79" t="str">
        <f t="shared" si="27"/>
        <v>SSS3</v>
      </c>
    </row>
    <row r="851" spans="1:26" ht="22.9" hidden="1" customHeight="1">
      <c r="A851" s="80" t="s">
        <v>35</v>
      </c>
      <c r="B851" s="80" t="s">
        <v>9</v>
      </c>
      <c r="C851" s="80" t="s">
        <v>10</v>
      </c>
      <c r="D851" s="29" t="s">
        <v>26</v>
      </c>
      <c r="E851" s="80">
        <v>2</v>
      </c>
      <c r="F851" s="80" t="s">
        <v>32</v>
      </c>
      <c r="G851" s="80" t="s">
        <v>33</v>
      </c>
      <c r="H851" s="80" t="s">
        <v>54</v>
      </c>
      <c r="I851" s="26">
        <v>43391</v>
      </c>
      <c r="J851" s="80">
        <v>18</v>
      </c>
      <c r="K851" s="80">
        <v>10</v>
      </c>
      <c r="L851" s="80">
        <v>2018</v>
      </c>
      <c r="M851" s="27">
        <f t="shared" si="26"/>
        <v>43391</v>
      </c>
      <c r="N851" s="80" t="s">
        <v>9043</v>
      </c>
      <c r="O851" s="80" t="s">
        <v>9042</v>
      </c>
      <c r="P851" s="80">
        <v>18</v>
      </c>
      <c r="Q851" s="80" t="s">
        <v>105</v>
      </c>
      <c r="R851" s="80" t="s">
        <v>99</v>
      </c>
      <c r="S851" s="80">
        <v>0</v>
      </c>
      <c r="T851" s="80" t="s">
        <v>100</v>
      </c>
      <c r="U851" s="80" t="s">
        <v>101</v>
      </c>
      <c r="V851" s="80" t="s">
        <v>102</v>
      </c>
      <c r="W851" s="80" t="s">
        <v>8848</v>
      </c>
      <c r="X851" s="80" t="s">
        <v>104</v>
      </c>
      <c r="Y851" s="80">
        <v>3</v>
      </c>
      <c r="Z851" s="79" t="str">
        <f t="shared" si="27"/>
        <v>SSS3</v>
      </c>
    </row>
    <row r="852" spans="1:26" ht="22.9" hidden="1" customHeight="1">
      <c r="A852" s="80" t="s">
        <v>35</v>
      </c>
      <c r="B852" s="80" t="s">
        <v>9</v>
      </c>
      <c r="C852" s="80" t="s">
        <v>10</v>
      </c>
      <c r="D852" s="29" t="s">
        <v>26</v>
      </c>
      <c r="E852" s="80">
        <v>2</v>
      </c>
      <c r="F852" s="80" t="s">
        <v>32</v>
      </c>
      <c r="G852" s="80" t="s">
        <v>33</v>
      </c>
      <c r="H852" s="80" t="s">
        <v>54</v>
      </c>
      <c r="I852" s="26">
        <v>43391</v>
      </c>
      <c r="J852" s="80">
        <v>18</v>
      </c>
      <c r="K852" s="80">
        <v>10</v>
      </c>
      <c r="L852" s="80">
        <v>2018</v>
      </c>
      <c r="M852" s="27">
        <f t="shared" si="26"/>
        <v>43391</v>
      </c>
      <c r="N852" s="80" t="s">
        <v>9041</v>
      </c>
      <c r="O852" s="80" t="s">
        <v>9040</v>
      </c>
      <c r="P852" s="80">
        <v>18</v>
      </c>
      <c r="Q852" s="80" t="s">
        <v>105</v>
      </c>
      <c r="R852" s="80" t="s">
        <v>99</v>
      </c>
      <c r="S852" s="80">
        <v>0</v>
      </c>
      <c r="T852" s="80" t="s">
        <v>100</v>
      </c>
      <c r="U852" s="80" t="s">
        <v>101</v>
      </c>
      <c r="V852" s="80" t="s">
        <v>102</v>
      </c>
      <c r="W852" s="80" t="s">
        <v>8848</v>
      </c>
      <c r="X852" s="80" t="s">
        <v>104</v>
      </c>
      <c r="Y852" s="80">
        <v>2</v>
      </c>
      <c r="Z852" s="79" t="str">
        <f t="shared" si="27"/>
        <v>SSS2</v>
      </c>
    </row>
    <row r="853" spans="1:26" ht="22.9" hidden="1" customHeight="1">
      <c r="A853" s="80" t="s">
        <v>35</v>
      </c>
      <c r="B853" s="80" t="s">
        <v>9</v>
      </c>
      <c r="C853" s="80" t="s">
        <v>10</v>
      </c>
      <c r="D853" s="29" t="s">
        <v>26</v>
      </c>
      <c r="E853" s="80">
        <v>2</v>
      </c>
      <c r="F853" s="80" t="s">
        <v>32</v>
      </c>
      <c r="G853" s="80" t="s">
        <v>33</v>
      </c>
      <c r="H853" s="80" t="s">
        <v>54</v>
      </c>
      <c r="I853" s="26">
        <v>43391</v>
      </c>
      <c r="J853" s="80">
        <v>18</v>
      </c>
      <c r="K853" s="80">
        <v>10</v>
      </c>
      <c r="L853" s="80">
        <v>2018</v>
      </c>
      <c r="M853" s="27">
        <f t="shared" si="26"/>
        <v>43391</v>
      </c>
      <c r="N853" s="80" t="s">
        <v>9039</v>
      </c>
      <c r="O853" s="80" t="s">
        <v>5709</v>
      </c>
      <c r="P853" s="80">
        <v>19</v>
      </c>
      <c r="Q853" s="81" t="s">
        <v>9038</v>
      </c>
      <c r="R853" s="80" t="s">
        <v>99</v>
      </c>
      <c r="S853" s="80">
        <v>0</v>
      </c>
      <c r="T853" s="80" t="s">
        <v>106</v>
      </c>
      <c r="U853" s="80" t="s">
        <v>101</v>
      </c>
      <c r="V853" s="80" t="s">
        <v>102</v>
      </c>
      <c r="W853" s="80" t="s">
        <v>103</v>
      </c>
      <c r="X853" s="80" t="s">
        <v>104</v>
      </c>
      <c r="Y853" s="80">
        <v>3</v>
      </c>
      <c r="Z853" s="79" t="str">
        <f t="shared" si="27"/>
        <v>SSS3</v>
      </c>
    </row>
    <row r="854" spans="1:26" ht="22.9" hidden="1" customHeight="1">
      <c r="A854" s="80" t="s">
        <v>35</v>
      </c>
      <c r="B854" s="80" t="s">
        <v>9</v>
      </c>
      <c r="C854" s="80" t="s">
        <v>10</v>
      </c>
      <c r="D854" s="29" t="s">
        <v>26</v>
      </c>
      <c r="E854" s="80">
        <v>2</v>
      </c>
      <c r="F854" s="80" t="s">
        <v>32</v>
      </c>
      <c r="G854" s="80" t="s">
        <v>33</v>
      </c>
      <c r="H854" s="80" t="s">
        <v>54</v>
      </c>
      <c r="I854" s="26">
        <v>43391</v>
      </c>
      <c r="J854" s="80">
        <v>18</v>
      </c>
      <c r="K854" s="80">
        <v>10</v>
      </c>
      <c r="L854" s="80">
        <v>2018</v>
      </c>
      <c r="M854" s="27">
        <f t="shared" si="26"/>
        <v>43391</v>
      </c>
      <c r="N854" s="80" t="s">
        <v>9037</v>
      </c>
      <c r="O854" s="80" t="s">
        <v>9036</v>
      </c>
      <c r="P854" s="80">
        <v>17</v>
      </c>
      <c r="Q854" s="81" t="s">
        <v>105</v>
      </c>
      <c r="R854" s="80" t="s">
        <v>99</v>
      </c>
      <c r="S854" s="80">
        <v>0</v>
      </c>
      <c r="T854" s="80" t="s">
        <v>100</v>
      </c>
      <c r="U854" s="80" t="s">
        <v>101</v>
      </c>
      <c r="V854" s="80" t="s">
        <v>102</v>
      </c>
      <c r="W854" s="80" t="s">
        <v>8848</v>
      </c>
      <c r="X854" s="80" t="s">
        <v>104</v>
      </c>
      <c r="Y854" s="80">
        <v>1</v>
      </c>
      <c r="Z854" s="79" t="str">
        <f t="shared" si="27"/>
        <v>SSS1</v>
      </c>
    </row>
    <row r="855" spans="1:26" ht="22.9" hidden="1" customHeight="1">
      <c r="A855" s="80" t="s">
        <v>35</v>
      </c>
      <c r="B855" s="80" t="s">
        <v>9</v>
      </c>
      <c r="C855" s="80" t="s">
        <v>10</v>
      </c>
      <c r="D855" s="29" t="s">
        <v>26</v>
      </c>
      <c r="E855" s="80">
        <v>2</v>
      </c>
      <c r="F855" s="80" t="s">
        <v>32</v>
      </c>
      <c r="G855" s="80" t="s">
        <v>33</v>
      </c>
      <c r="H855" s="80" t="s">
        <v>54</v>
      </c>
      <c r="I855" s="26">
        <v>43391</v>
      </c>
      <c r="J855" s="80">
        <v>18</v>
      </c>
      <c r="K855" s="80">
        <v>10</v>
      </c>
      <c r="L855" s="80">
        <v>2018</v>
      </c>
      <c r="M855" s="27">
        <f t="shared" si="26"/>
        <v>43391</v>
      </c>
      <c r="N855" s="80" t="s">
        <v>9035</v>
      </c>
      <c r="O855" s="80" t="s">
        <v>9034</v>
      </c>
      <c r="P855" s="80">
        <v>19</v>
      </c>
      <c r="Q855" s="81" t="s">
        <v>9033</v>
      </c>
      <c r="R855" s="80" t="s">
        <v>99</v>
      </c>
      <c r="S855" s="80">
        <v>0</v>
      </c>
      <c r="T855" s="80" t="s">
        <v>100</v>
      </c>
      <c r="U855" s="80" t="s">
        <v>101</v>
      </c>
      <c r="V855" s="80" t="s">
        <v>102</v>
      </c>
      <c r="W855" s="80" t="s">
        <v>8848</v>
      </c>
      <c r="X855" s="80" t="s">
        <v>6077</v>
      </c>
      <c r="Z855" s="79" t="str">
        <f t="shared" si="27"/>
        <v>HIGHER</v>
      </c>
    </row>
    <row r="856" spans="1:26" ht="22.9" hidden="1" customHeight="1">
      <c r="A856" s="80" t="s">
        <v>35</v>
      </c>
      <c r="B856" s="80" t="s">
        <v>9</v>
      </c>
      <c r="C856" s="80" t="s">
        <v>10</v>
      </c>
      <c r="D856" s="29" t="s">
        <v>26</v>
      </c>
      <c r="E856" s="80">
        <v>2</v>
      </c>
      <c r="F856" s="80" t="s">
        <v>32</v>
      </c>
      <c r="G856" s="80" t="s">
        <v>33</v>
      </c>
      <c r="H856" s="80" t="s">
        <v>54</v>
      </c>
      <c r="I856" s="26">
        <v>43391</v>
      </c>
      <c r="J856" s="80">
        <v>18</v>
      </c>
      <c r="K856" s="80">
        <v>10</v>
      </c>
      <c r="L856" s="80">
        <v>2018</v>
      </c>
      <c r="M856" s="27">
        <f t="shared" si="26"/>
        <v>43391</v>
      </c>
      <c r="N856" s="80" t="s">
        <v>9032</v>
      </c>
      <c r="O856" s="80" t="s">
        <v>9031</v>
      </c>
      <c r="P856" s="80">
        <v>17</v>
      </c>
      <c r="Q856" s="81" t="s">
        <v>105</v>
      </c>
      <c r="R856" s="80" t="s">
        <v>99</v>
      </c>
      <c r="S856" s="80">
        <v>0</v>
      </c>
      <c r="T856" s="80" t="s">
        <v>106</v>
      </c>
      <c r="U856" s="80" t="s">
        <v>101</v>
      </c>
      <c r="V856" s="80" t="s">
        <v>102</v>
      </c>
      <c r="W856" s="80" t="s">
        <v>8848</v>
      </c>
      <c r="X856" s="80" t="s">
        <v>104</v>
      </c>
      <c r="Y856" s="80">
        <v>2</v>
      </c>
      <c r="Z856" s="79" t="str">
        <f t="shared" si="27"/>
        <v>SSS2</v>
      </c>
    </row>
    <row r="857" spans="1:26" ht="22.9" hidden="1" customHeight="1">
      <c r="A857" s="80" t="s">
        <v>35</v>
      </c>
      <c r="B857" s="80" t="s">
        <v>9</v>
      </c>
      <c r="C857" s="80" t="s">
        <v>10</v>
      </c>
      <c r="D857" s="29" t="s">
        <v>26</v>
      </c>
      <c r="E857" s="80">
        <v>2</v>
      </c>
      <c r="F857" s="80" t="s">
        <v>32</v>
      </c>
      <c r="G857" s="80" t="s">
        <v>33</v>
      </c>
      <c r="H857" s="80" t="s">
        <v>54</v>
      </c>
      <c r="I857" s="26">
        <v>43393</v>
      </c>
      <c r="J857" s="80">
        <v>20</v>
      </c>
      <c r="K857" s="80">
        <v>10</v>
      </c>
      <c r="L857" s="80">
        <v>2018</v>
      </c>
      <c r="M857" s="27">
        <f t="shared" si="26"/>
        <v>43393</v>
      </c>
      <c r="N857" s="80" t="s">
        <v>9030</v>
      </c>
      <c r="O857" s="80" t="s">
        <v>9029</v>
      </c>
      <c r="P857" s="80">
        <v>19</v>
      </c>
      <c r="Q857" s="80" t="s">
        <v>105</v>
      </c>
      <c r="R857" s="80" t="s">
        <v>99</v>
      </c>
      <c r="S857" s="80">
        <v>0</v>
      </c>
      <c r="T857" s="80" t="s">
        <v>100</v>
      </c>
      <c r="U857" s="80" t="s">
        <v>101</v>
      </c>
      <c r="V857" s="80" t="s">
        <v>111</v>
      </c>
      <c r="W857" s="80" t="s">
        <v>8848</v>
      </c>
      <c r="X857" s="80" t="s">
        <v>6077</v>
      </c>
      <c r="Z857" s="79" t="str">
        <f t="shared" si="27"/>
        <v>HIGHER</v>
      </c>
    </row>
    <row r="858" spans="1:26" ht="22.9" hidden="1" customHeight="1">
      <c r="A858" s="80" t="s">
        <v>35</v>
      </c>
      <c r="B858" s="80" t="s">
        <v>9</v>
      </c>
      <c r="C858" s="80" t="s">
        <v>10</v>
      </c>
      <c r="D858" s="29" t="s">
        <v>26</v>
      </c>
      <c r="E858" s="80">
        <v>2</v>
      </c>
      <c r="F858" s="80" t="s">
        <v>32</v>
      </c>
      <c r="G858" s="80" t="s">
        <v>33</v>
      </c>
      <c r="H858" s="80" t="s">
        <v>54</v>
      </c>
      <c r="I858" s="26">
        <v>43393</v>
      </c>
      <c r="J858" s="80">
        <v>20</v>
      </c>
      <c r="K858" s="80">
        <v>10</v>
      </c>
      <c r="L858" s="80">
        <v>2018</v>
      </c>
      <c r="M858" s="27">
        <f t="shared" si="26"/>
        <v>43393</v>
      </c>
      <c r="N858" s="80" t="s">
        <v>9028</v>
      </c>
      <c r="O858" s="80" t="s">
        <v>9027</v>
      </c>
      <c r="P858" s="80">
        <v>19</v>
      </c>
      <c r="Q858" s="81" t="s">
        <v>9026</v>
      </c>
      <c r="R858" s="80" t="s">
        <v>99</v>
      </c>
      <c r="S858" s="80">
        <v>0</v>
      </c>
      <c r="T858" s="80" t="s">
        <v>113</v>
      </c>
      <c r="U858" s="80" t="s">
        <v>8996</v>
      </c>
      <c r="V858" s="80" t="s">
        <v>111</v>
      </c>
      <c r="W858" s="80" t="s">
        <v>103</v>
      </c>
      <c r="X858" s="80" t="s">
        <v>6077</v>
      </c>
      <c r="Z858" s="79" t="str">
        <f t="shared" si="27"/>
        <v>HIGHER</v>
      </c>
    </row>
    <row r="859" spans="1:26" ht="22.9" hidden="1" customHeight="1">
      <c r="A859" s="80" t="s">
        <v>35</v>
      </c>
      <c r="B859" s="80" t="s">
        <v>9</v>
      </c>
      <c r="C859" s="80" t="s">
        <v>10</v>
      </c>
      <c r="D859" s="29" t="s">
        <v>26</v>
      </c>
      <c r="E859" s="80">
        <v>2</v>
      </c>
      <c r="F859" s="80" t="s">
        <v>32</v>
      </c>
      <c r="G859" s="80" t="s">
        <v>33</v>
      </c>
      <c r="H859" s="80" t="s">
        <v>54</v>
      </c>
      <c r="I859" s="26">
        <v>43393</v>
      </c>
      <c r="J859" s="80">
        <v>20</v>
      </c>
      <c r="K859" s="80">
        <v>10</v>
      </c>
      <c r="L859" s="80">
        <v>2018</v>
      </c>
      <c r="M859" s="27">
        <f t="shared" si="26"/>
        <v>43393</v>
      </c>
      <c r="N859" s="80" t="s">
        <v>9025</v>
      </c>
      <c r="O859" s="80" t="s">
        <v>9024</v>
      </c>
      <c r="P859" s="80">
        <v>18</v>
      </c>
      <c r="Q859" s="81" t="s">
        <v>9023</v>
      </c>
      <c r="R859" s="80" t="s">
        <v>99</v>
      </c>
      <c r="S859" s="80">
        <v>0</v>
      </c>
      <c r="T859" s="80" t="s">
        <v>106</v>
      </c>
      <c r="U859" s="80" t="s">
        <v>101</v>
      </c>
      <c r="V859" s="80" t="s">
        <v>111</v>
      </c>
      <c r="W859" s="80" t="s">
        <v>103</v>
      </c>
      <c r="X859" s="80" t="s">
        <v>104</v>
      </c>
      <c r="Y859" s="80">
        <v>3</v>
      </c>
      <c r="Z859" s="79" t="str">
        <f t="shared" si="27"/>
        <v>SSS3</v>
      </c>
    </row>
    <row r="860" spans="1:26" ht="22.9" hidden="1" customHeight="1">
      <c r="A860" s="80" t="s">
        <v>35</v>
      </c>
      <c r="B860" s="80" t="s">
        <v>9</v>
      </c>
      <c r="C860" s="80" t="s">
        <v>10</v>
      </c>
      <c r="D860" s="29" t="s">
        <v>26</v>
      </c>
      <c r="E860" s="80">
        <v>2</v>
      </c>
      <c r="F860" s="80" t="s">
        <v>32</v>
      </c>
      <c r="G860" s="80" t="s">
        <v>33</v>
      </c>
      <c r="H860" s="80" t="s">
        <v>54</v>
      </c>
      <c r="I860" s="26">
        <v>43393</v>
      </c>
      <c r="J860" s="80">
        <v>20</v>
      </c>
      <c r="K860" s="80">
        <v>10</v>
      </c>
      <c r="L860" s="80">
        <v>2018</v>
      </c>
      <c r="M860" s="27">
        <f t="shared" si="26"/>
        <v>43393</v>
      </c>
      <c r="N860" s="80" t="s">
        <v>9022</v>
      </c>
      <c r="O860" s="80" t="s">
        <v>9021</v>
      </c>
      <c r="P860" s="80">
        <v>19</v>
      </c>
      <c r="Q860" s="81" t="s">
        <v>9020</v>
      </c>
      <c r="R860" s="80" t="s">
        <v>99</v>
      </c>
      <c r="S860" s="80">
        <v>0</v>
      </c>
      <c r="T860" s="80" t="s">
        <v>100</v>
      </c>
      <c r="U860" s="80" t="s">
        <v>101</v>
      </c>
      <c r="V860" s="80" t="s">
        <v>111</v>
      </c>
      <c r="W860" s="80" t="s">
        <v>103</v>
      </c>
      <c r="X860" s="80" t="s">
        <v>6077</v>
      </c>
      <c r="Z860" s="79" t="str">
        <f t="shared" si="27"/>
        <v>HIGHER</v>
      </c>
    </row>
    <row r="861" spans="1:26" ht="22.9" hidden="1" customHeight="1">
      <c r="A861" s="80" t="s">
        <v>35</v>
      </c>
      <c r="B861" s="80" t="s">
        <v>9</v>
      </c>
      <c r="C861" s="80" t="s">
        <v>10</v>
      </c>
      <c r="D861" s="29" t="s">
        <v>26</v>
      </c>
      <c r="E861" s="80">
        <v>2</v>
      </c>
      <c r="F861" s="80" t="s">
        <v>32</v>
      </c>
      <c r="G861" s="80" t="s">
        <v>33</v>
      </c>
      <c r="H861" s="80" t="s">
        <v>54</v>
      </c>
      <c r="I861" s="26">
        <v>43393</v>
      </c>
      <c r="J861" s="80">
        <v>20</v>
      </c>
      <c r="K861" s="80">
        <v>10</v>
      </c>
      <c r="L861" s="80">
        <v>2018</v>
      </c>
      <c r="M861" s="27">
        <f t="shared" si="26"/>
        <v>43393</v>
      </c>
      <c r="N861" s="80" t="s">
        <v>9019</v>
      </c>
      <c r="O861" s="80" t="s">
        <v>9018</v>
      </c>
      <c r="P861" s="80">
        <v>18</v>
      </c>
      <c r="Q861" s="81" t="s">
        <v>9017</v>
      </c>
      <c r="R861" s="80" t="s">
        <v>99</v>
      </c>
      <c r="S861" s="80">
        <v>0</v>
      </c>
      <c r="T861" s="80" t="s">
        <v>100</v>
      </c>
      <c r="U861" s="80" t="s">
        <v>101</v>
      </c>
      <c r="V861" s="80" t="s">
        <v>111</v>
      </c>
      <c r="W861" s="80" t="s">
        <v>103</v>
      </c>
      <c r="X861" s="80" t="s">
        <v>6077</v>
      </c>
      <c r="Z861" s="79" t="str">
        <f t="shared" si="27"/>
        <v>HIGHER</v>
      </c>
    </row>
    <row r="862" spans="1:26" ht="22.9" hidden="1" customHeight="1">
      <c r="A862" s="80" t="s">
        <v>35</v>
      </c>
      <c r="B862" s="80" t="s">
        <v>9</v>
      </c>
      <c r="C862" s="80" t="s">
        <v>10</v>
      </c>
      <c r="D862" s="29" t="s">
        <v>26</v>
      </c>
      <c r="E862" s="80">
        <v>2</v>
      </c>
      <c r="F862" s="80" t="s">
        <v>32</v>
      </c>
      <c r="G862" s="80" t="s">
        <v>33</v>
      </c>
      <c r="H862" s="80" t="s">
        <v>54</v>
      </c>
      <c r="I862" s="26">
        <v>43393</v>
      </c>
      <c r="J862" s="80">
        <v>20</v>
      </c>
      <c r="K862" s="80">
        <v>10</v>
      </c>
      <c r="L862" s="80">
        <v>2018</v>
      </c>
      <c r="M862" s="27">
        <f t="shared" si="26"/>
        <v>43393</v>
      </c>
      <c r="N862" s="80" t="s">
        <v>9016</v>
      </c>
      <c r="O862" s="80" t="s">
        <v>9015</v>
      </c>
      <c r="P862" s="80">
        <v>19</v>
      </c>
      <c r="Q862" s="80" t="s">
        <v>105</v>
      </c>
      <c r="R862" s="80" t="s">
        <v>99</v>
      </c>
      <c r="S862" s="80">
        <v>0</v>
      </c>
      <c r="T862" s="80" t="s">
        <v>100</v>
      </c>
      <c r="U862" s="80" t="s">
        <v>101</v>
      </c>
      <c r="V862" s="80" t="s">
        <v>111</v>
      </c>
      <c r="W862" s="80" t="s">
        <v>8848</v>
      </c>
      <c r="X862" s="80" t="s">
        <v>104</v>
      </c>
      <c r="Y862" s="80">
        <v>3</v>
      </c>
      <c r="Z862" s="79" t="str">
        <f t="shared" si="27"/>
        <v>SSS3</v>
      </c>
    </row>
    <row r="863" spans="1:26" ht="22.9" hidden="1" customHeight="1">
      <c r="A863" s="80" t="s">
        <v>35</v>
      </c>
      <c r="B863" s="80" t="s">
        <v>9</v>
      </c>
      <c r="C863" s="80" t="s">
        <v>10</v>
      </c>
      <c r="D863" s="29" t="s">
        <v>26</v>
      </c>
      <c r="E863" s="80">
        <v>2</v>
      </c>
      <c r="F863" s="80" t="s">
        <v>32</v>
      </c>
      <c r="G863" s="80" t="s">
        <v>33</v>
      </c>
      <c r="H863" s="80" t="s">
        <v>54</v>
      </c>
      <c r="I863" s="26">
        <v>43393</v>
      </c>
      <c r="J863" s="80">
        <v>20</v>
      </c>
      <c r="K863" s="80">
        <v>10</v>
      </c>
      <c r="L863" s="80">
        <v>2018</v>
      </c>
      <c r="M863" s="27">
        <f t="shared" si="26"/>
        <v>43393</v>
      </c>
      <c r="N863" s="80" t="s">
        <v>9014</v>
      </c>
      <c r="O863" s="80" t="s">
        <v>9013</v>
      </c>
      <c r="P863" s="80">
        <v>19</v>
      </c>
      <c r="Q863" s="80" t="s">
        <v>105</v>
      </c>
      <c r="R863" s="80" t="s">
        <v>99</v>
      </c>
      <c r="S863" s="80">
        <v>0</v>
      </c>
      <c r="T863" s="80" t="s">
        <v>100</v>
      </c>
      <c r="U863" s="80" t="s">
        <v>101</v>
      </c>
      <c r="V863" s="80" t="s">
        <v>111</v>
      </c>
      <c r="W863" s="80" t="s">
        <v>8848</v>
      </c>
      <c r="X863" s="80" t="s">
        <v>104</v>
      </c>
      <c r="Y863" s="80">
        <v>3</v>
      </c>
      <c r="Z863" s="79" t="str">
        <f t="shared" si="27"/>
        <v>SSS3</v>
      </c>
    </row>
    <row r="864" spans="1:26" ht="22.9" hidden="1" customHeight="1">
      <c r="A864" s="80" t="s">
        <v>35</v>
      </c>
      <c r="B864" s="80" t="s">
        <v>9</v>
      </c>
      <c r="C864" s="80" t="s">
        <v>10</v>
      </c>
      <c r="D864" s="29" t="s">
        <v>26</v>
      </c>
      <c r="E864" s="80">
        <v>2</v>
      </c>
      <c r="F864" s="80" t="s">
        <v>32</v>
      </c>
      <c r="G864" s="80" t="s">
        <v>33</v>
      </c>
      <c r="H864" s="80" t="s">
        <v>54</v>
      </c>
      <c r="I864" s="26">
        <v>43393</v>
      </c>
      <c r="J864" s="80">
        <v>20</v>
      </c>
      <c r="K864" s="80">
        <v>10</v>
      </c>
      <c r="L864" s="80">
        <v>2018</v>
      </c>
      <c r="M864" s="27">
        <f t="shared" si="26"/>
        <v>43393</v>
      </c>
      <c r="N864" s="80" t="s">
        <v>9012</v>
      </c>
      <c r="O864" s="80" t="s">
        <v>9011</v>
      </c>
      <c r="P864" s="80">
        <v>18</v>
      </c>
      <c r="Q864" s="80" t="s">
        <v>105</v>
      </c>
      <c r="R864" s="80" t="s">
        <v>99</v>
      </c>
      <c r="S864" s="80">
        <v>0</v>
      </c>
      <c r="T864" s="80" t="s">
        <v>100</v>
      </c>
      <c r="U864" s="80" t="s">
        <v>101</v>
      </c>
      <c r="V864" s="80" t="s">
        <v>111</v>
      </c>
      <c r="W864" s="80" t="s">
        <v>8848</v>
      </c>
      <c r="X864" s="80" t="s">
        <v>104</v>
      </c>
      <c r="Y864" s="80">
        <v>3</v>
      </c>
      <c r="Z864" s="79" t="str">
        <f t="shared" si="27"/>
        <v>SSS3</v>
      </c>
    </row>
    <row r="865" spans="1:26" ht="22.9" hidden="1" customHeight="1">
      <c r="A865" s="80" t="s">
        <v>35</v>
      </c>
      <c r="B865" s="80" t="s">
        <v>9</v>
      </c>
      <c r="C865" s="80" t="s">
        <v>10</v>
      </c>
      <c r="D865" s="29" t="s">
        <v>26</v>
      </c>
      <c r="E865" s="80">
        <v>2</v>
      </c>
      <c r="F865" s="80" t="s">
        <v>32</v>
      </c>
      <c r="G865" s="80" t="s">
        <v>33</v>
      </c>
      <c r="H865" s="80" t="s">
        <v>54</v>
      </c>
      <c r="I865" s="26">
        <v>43393</v>
      </c>
      <c r="J865" s="80">
        <v>20</v>
      </c>
      <c r="K865" s="80">
        <v>10</v>
      </c>
      <c r="L865" s="80">
        <v>2018</v>
      </c>
      <c r="M865" s="27">
        <f t="shared" si="26"/>
        <v>43393</v>
      </c>
      <c r="N865" s="80" t="s">
        <v>9010</v>
      </c>
      <c r="O865" s="80" t="s">
        <v>9009</v>
      </c>
      <c r="P865" s="80">
        <v>17</v>
      </c>
      <c r="Q865" s="80" t="s">
        <v>105</v>
      </c>
      <c r="R865" s="80" t="s">
        <v>99</v>
      </c>
      <c r="S865" s="80">
        <v>0</v>
      </c>
      <c r="T865" s="80" t="s">
        <v>100</v>
      </c>
      <c r="U865" s="80" t="s">
        <v>101</v>
      </c>
      <c r="V865" s="80" t="s">
        <v>111</v>
      </c>
      <c r="W865" s="80" t="s">
        <v>8848</v>
      </c>
      <c r="X865" s="80" t="s">
        <v>104</v>
      </c>
      <c r="Y865" s="80">
        <v>3</v>
      </c>
      <c r="Z865" s="79" t="str">
        <f t="shared" si="27"/>
        <v>SSS3</v>
      </c>
    </row>
    <row r="866" spans="1:26" ht="22.9" hidden="1" customHeight="1">
      <c r="A866" s="80" t="s">
        <v>35</v>
      </c>
      <c r="B866" s="80" t="s">
        <v>9</v>
      </c>
      <c r="C866" s="80" t="s">
        <v>10</v>
      </c>
      <c r="D866" s="29" t="s">
        <v>26</v>
      </c>
      <c r="E866" s="80">
        <v>2</v>
      </c>
      <c r="F866" s="80" t="s">
        <v>32</v>
      </c>
      <c r="G866" s="80" t="s">
        <v>33</v>
      </c>
      <c r="H866" s="80" t="s">
        <v>54</v>
      </c>
      <c r="I866" s="26">
        <v>43393</v>
      </c>
      <c r="J866" s="80">
        <v>20</v>
      </c>
      <c r="K866" s="80">
        <v>10</v>
      </c>
      <c r="L866" s="80">
        <v>2018</v>
      </c>
      <c r="M866" s="27">
        <f t="shared" si="26"/>
        <v>43393</v>
      </c>
      <c r="N866" s="80" t="s">
        <v>9008</v>
      </c>
      <c r="O866" s="80" t="s">
        <v>9007</v>
      </c>
      <c r="P866" s="80">
        <v>18</v>
      </c>
      <c r="Q866" s="80" t="s">
        <v>105</v>
      </c>
      <c r="R866" s="80" t="s">
        <v>99</v>
      </c>
      <c r="S866" s="80">
        <v>0</v>
      </c>
      <c r="T866" s="80" t="s">
        <v>106</v>
      </c>
      <c r="U866" s="80" t="s">
        <v>101</v>
      </c>
      <c r="V866" s="80" t="s">
        <v>111</v>
      </c>
      <c r="W866" s="80" t="s">
        <v>8848</v>
      </c>
      <c r="X866" s="80" t="s">
        <v>104</v>
      </c>
      <c r="Y866" s="80">
        <v>3</v>
      </c>
      <c r="Z866" s="79" t="str">
        <f t="shared" si="27"/>
        <v>SSS3</v>
      </c>
    </row>
    <row r="867" spans="1:26" ht="22.9" hidden="1" customHeight="1">
      <c r="A867" s="80" t="s">
        <v>35</v>
      </c>
      <c r="B867" s="80" t="s">
        <v>9</v>
      </c>
      <c r="C867" s="80" t="s">
        <v>10</v>
      </c>
      <c r="D867" s="29" t="s">
        <v>26</v>
      </c>
      <c r="E867" s="80">
        <v>2</v>
      </c>
      <c r="F867" s="80" t="s">
        <v>32</v>
      </c>
      <c r="G867" s="80" t="s">
        <v>33</v>
      </c>
      <c r="H867" s="80" t="s">
        <v>54</v>
      </c>
      <c r="I867" s="26">
        <v>43393</v>
      </c>
      <c r="J867" s="80">
        <v>20</v>
      </c>
      <c r="K867" s="80">
        <v>10</v>
      </c>
      <c r="L867" s="80">
        <v>2018</v>
      </c>
      <c r="M867" s="27">
        <f t="shared" si="26"/>
        <v>43393</v>
      </c>
      <c r="N867" s="80" t="s">
        <v>9006</v>
      </c>
      <c r="O867" s="80" t="s">
        <v>9005</v>
      </c>
      <c r="P867" s="80">
        <v>19</v>
      </c>
      <c r="Q867" s="80" t="s">
        <v>105</v>
      </c>
      <c r="R867" s="80" t="s">
        <v>99</v>
      </c>
      <c r="S867" s="80">
        <v>0</v>
      </c>
      <c r="T867" s="80" t="s">
        <v>100</v>
      </c>
      <c r="U867" s="80" t="s">
        <v>101</v>
      </c>
      <c r="V867" s="80" t="s">
        <v>111</v>
      </c>
      <c r="W867" s="80" t="s">
        <v>8848</v>
      </c>
      <c r="X867" s="80" t="s">
        <v>6077</v>
      </c>
      <c r="Z867" s="79" t="str">
        <f t="shared" si="27"/>
        <v>HIGHER</v>
      </c>
    </row>
    <row r="868" spans="1:26" ht="22.9" hidden="1" customHeight="1">
      <c r="A868" s="80" t="s">
        <v>35</v>
      </c>
      <c r="B868" s="80" t="s">
        <v>9</v>
      </c>
      <c r="C868" s="80" t="s">
        <v>10</v>
      </c>
      <c r="D868" s="29" t="s">
        <v>26</v>
      </c>
      <c r="E868" s="80">
        <v>2</v>
      </c>
      <c r="F868" s="80" t="s">
        <v>32</v>
      </c>
      <c r="G868" s="80" t="s">
        <v>33</v>
      </c>
      <c r="H868" s="80" t="s">
        <v>54</v>
      </c>
      <c r="I868" s="26">
        <v>43393</v>
      </c>
      <c r="J868" s="80">
        <v>20</v>
      </c>
      <c r="K868" s="80">
        <v>10</v>
      </c>
      <c r="L868" s="80">
        <v>2018</v>
      </c>
      <c r="M868" s="27">
        <f t="shared" si="26"/>
        <v>43393</v>
      </c>
      <c r="N868" s="80" t="s">
        <v>9004</v>
      </c>
      <c r="O868" s="80" t="s">
        <v>9003</v>
      </c>
      <c r="P868" s="80">
        <v>16</v>
      </c>
      <c r="Q868" s="80" t="s">
        <v>105</v>
      </c>
      <c r="R868" s="80" t="s">
        <v>99</v>
      </c>
      <c r="S868" s="80">
        <v>0</v>
      </c>
      <c r="T868" s="80" t="s">
        <v>100</v>
      </c>
      <c r="U868" s="80" t="s">
        <v>101</v>
      </c>
      <c r="V868" s="80" t="s">
        <v>111</v>
      </c>
      <c r="W868" s="80" t="s">
        <v>8848</v>
      </c>
      <c r="X868" s="80" t="s">
        <v>104</v>
      </c>
      <c r="Y868" s="80">
        <v>1</v>
      </c>
      <c r="Z868" s="79" t="str">
        <f t="shared" si="27"/>
        <v>SSS1</v>
      </c>
    </row>
    <row r="869" spans="1:26" ht="22.9" hidden="1" customHeight="1">
      <c r="A869" s="80" t="s">
        <v>35</v>
      </c>
      <c r="B869" s="80" t="s">
        <v>9</v>
      </c>
      <c r="C869" s="80" t="s">
        <v>10</v>
      </c>
      <c r="D869" s="29" t="s">
        <v>26</v>
      </c>
      <c r="E869" s="80">
        <v>2</v>
      </c>
      <c r="F869" s="80" t="s">
        <v>32</v>
      </c>
      <c r="G869" s="80" t="s">
        <v>33</v>
      </c>
      <c r="H869" s="80" t="s">
        <v>54</v>
      </c>
      <c r="I869" s="26">
        <v>43393</v>
      </c>
      <c r="J869" s="80">
        <v>20</v>
      </c>
      <c r="K869" s="80">
        <v>10</v>
      </c>
      <c r="L869" s="80">
        <v>2018</v>
      </c>
      <c r="M869" s="27">
        <f t="shared" si="26"/>
        <v>43393</v>
      </c>
      <c r="N869" s="80" t="s">
        <v>9002</v>
      </c>
      <c r="O869" s="80" t="s">
        <v>9001</v>
      </c>
      <c r="P869" s="80">
        <v>18</v>
      </c>
      <c r="Q869" s="80" t="s">
        <v>105</v>
      </c>
      <c r="R869" s="80" t="s">
        <v>99</v>
      </c>
      <c r="S869" s="80">
        <v>0</v>
      </c>
      <c r="T869" s="80" t="s">
        <v>100</v>
      </c>
      <c r="U869" s="80" t="s">
        <v>101</v>
      </c>
      <c r="V869" s="80" t="s">
        <v>111</v>
      </c>
      <c r="W869" s="80" t="s">
        <v>8848</v>
      </c>
      <c r="X869" s="80" t="s">
        <v>104</v>
      </c>
      <c r="Y869" s="80">
        <v>3</v>
      </c>
      <c r="Z869" s="79" t="str">
        <f t="shared" si="27"/>
        <v>SSS3</v>
      </c>
    </row>
    <row r="870" spans="1:26" ht="22.9" hidden="1" customHeight="1">
      <c r="A870" s="80" t="s">
        <v>35</v>
      </c>
      <c r="B870" s="80" t="s">
        <v>9</v>
      </c>
      <c r="C870" s="80" t="s">
        <v>10</v>
      </c>
      <c r="D870" s="29" t="s">
        <v>26</v>
      </c>
      <c r="E870" s="80">
        <v>2</v>
      </c>
      <c r="F870" s="80" t="s">
        <v>32</v>
      </c>
      <c r="G870" s="80" t="s">
        <v>33</v>
      </c>
      <c r="H870" s="80" t="s">
        <v>54</v>
      </c>
      <c r="I870" s="26">
        <v>43393</v>
      </c>
      <c r="J870" s="80">
        <v>20</v>
      </c>
      <c r="K870" s="80">
        <v>10</v>
      </c>
      <c r="L870" s="80">
        <v>2018</v>
      </c>
      <c r="M870" s="27">
        <f t="shared" si="26"/>
        <v>43393</v>
      </c>
      <c r="N870" s="80" t="s">
        <v>9000</v>
      </c>
      <c r="O870" s="80" t="s">
        <v>8999</v>
      </c>
      <c r="P870" s="80">
        <v>19</v>
      </c>
      <c r="Q870" s="80" t="s">
        <v>105</v>
      </c>
      <c r="R870" s="80" t="s">
        <v>121</v>
      </c>
      <c r="S870" s="80">
        <v>1</v>
      </c>
      <c r="T870" s="80" t="s">
        <v>100</v>
      </c>
      <c r="U870" s="80" t="s">
        <v>101</v>
      </c>
      <c r="V870" s="80" t="s">
        <v>111</v>
      </c>
      <c r="W870" s="80" t="s">
        <v>8848</v>
      </c>
      <c r="X870" s="80" t="s">
        <v>6077</v>
      </c>
      <c r="Z870" s="79" t="str">
        <f t="shared" si="27"/>
        <v>HIGHER</v>
      </c>
    </row>
    <row r="871" spans="1:26" ht="22.9" hidden="1" customHeight="1">
      <c r="A871" s="80" t="s">
        <v>35</v>
      </c>
      <c r="B871" s="80" t="s">
        <v>9</v>
      </c>
      <c r="C871" s="80" t="s">
        <v>10</v>
      </c>
      <c r="D871" s="29" t="s">
        <v>26</v>
      </c>
      <c r="E871" s="80">
        <v>2</v>
      </c>
      <c r="F871" s="80" t="s">
        <v>32</v>
      </c>
      <c r="G871" s="80" t="s">
        <v>33</v>
      </c>
      <c r="H871" s="80" t="s">
        <v>54</v>
      </c>
      <c r="I871" s="26">
        <v>43393</v>
      </c>
      <c r="J871" s="80">
        <v>20</v>
      </c>
      <c r="K871" s="80">
        <v>10</v>
      </c>
      <c r="L871" s="80">
        <v>2018</v>
      </c>
      <c r="M871" s="27">
        <f t="shared" si="26"/>
        <v>43393</v>
      </c>
      <c r="N871" s="80" t="s">
        <v>8998</v>
      </c>
      <c r="O871" s="80" t="s">
        <v>8997</v>
      </c>
      <c r="P871" s="80">
        <v>18</v>
      </c>
      <c r="Q871" s="80" t="s">
        <v>105</v>
      </c>
      <c r="R871" s="80" t="s">
        <v>99</v>
      </c>
      <c r="S871" s="80">
        <v>0</v>
      </c>
      <c r="T871" s="80" t="s">
        <v>113</v>
      </c>
      <c r="U871" s="80" t="s">
        <v>8996</v>
      </c>
      <c r="V871" s="80" t="s">
        <v>111</v>
      </c>
      <c r="W871" s="80" t="s">
        <v>103</v>
      </c>
      <c r="X871" s="80" t="s">
        <v>6077</v>
      </c>
      <c r="Z871" s="79" t="str">
        <f t="shared" si="27"/>
        <v>HIGHER</v>
      </c>
    </row>
    <row r="872" spans="1:26" ht="22.9" hidden="1" customHeight="1">
      <c r="A872" s="80" t="s">
        <v>35</v>
      </c>
      <c r="B872" s="80" t="s">
        <v>9</v>
      </c>
      <c r="C872" s="80" t="s">
        <v>10</v>
      </c>
      <c r="D872" s="29" t="s">
        <v>26</v>
      </c>
      <c r="E872" s="80">
        <v>2</v>
      </c>
      <c r="F872" s="80" t="s">
        <v>32</v>
      </c>
      <c r="G872" s="80" t="s">
        <v>33</v>
      </c>
      <c r="H872" s="80" t="s">
        <v>54</v>
      </c>
      <c r="I872" s="26">
        <v>43393</v>
      </c>
      <c r="J872" s="80">
        <v>20</v>
      </c>
      <c r="K872" s="80">
        <v>10</v>
      </c>
      <c r="L872" s="80">
        <v>2018</v>
      </c>
      <c r="M872" s="27">
        <f t="shared" si="26"/>
        <v>43393</v>
      </c>
      <c r="N872" s="80" t="s">
        <v>8995</v>
      </c>
      <c r="O872" s="80" t="s">
        <v>5707</v>
      </c>
      <c r="P872" s="80">
        <v>18</v>
      </c>
      <c r="Q872" s="80" t="s">
        <v>105</v>
      </c>
      <c r="R872" s="80" t="s">
        <v>99</v>
      </c>
      <c r="S872" s="80">
        <v>0</v>
      </c>
      <c r="T872" s="80" t="s">
        <v>100</v>
      </c>
      <c r="U872" s="80" t="s">
        <v>101</v>
      </c>
      <c r="V872" s="80" t="s">
        <v>111</v>
      </c>
      <c r="W872" s="80" t="s">
        <v>8848</v>
      </c>
      <c r="X872" s="80" t="s">
        <v>6077</v>
      </c>
      <c r="Z872" s="79" t="str">
        <f t="shared" si="27"/>
        <v>HIGHER</v>
      </c>
    </row>
    <row r="873" spans="1:26" ht="22.9" hidden="1" customHeight="1">
      <c r="A873" s="80" t="s">
        <v>38</v>
      </c>
      <c r="B873" s="80" t="s">
        <v>9</v>
      </c>
      <c r="C873" s="80" t="s">
        <v>10</v>
      </c>
      <c r="D873" s="29" t="s">
        <v>26</v>
      </c>
      <c r="E873" s="80">
        <v>2</v>
      </c>
      <c r="F873" s="80" t="s">
        <v>27</v>
      </c>
      <c r="G873" s="80" t="s">
        <v>28</v>
      </c>
      <c r="H873" s="80" t="s">
        <v>54</v>
      </c>
      <c r="I873" s="26">
        <v>43395</v>
      </c>
      <c r="J873" s="80">
        <v>22</v>
      </c>
      <c r="K873" s="80">
        <v>10</v>
      </c>
      <c r="L873" s="80">
        <v>2018</v>
      </c>
      <c r="M873" s="27">
        <f t="shared" si="26"/>
        <v>43395</v>
      </c>
      <c r="N873" s="80" t="s">
        <v>8994</v>
      </c>
      <c r="O873" s="80" t="s">
        <v>8993</v>
      </c>
      <c r="P873" s="80">
        <v>18</v>
      </c>
      <c r="Q873" s="80" t="s">
        <v>105</v>
      </c>
      <c r="R873" s="80" t="s">
        <v>99</v>
      </c>
      <c r="S873" s="80">
        <v>0</v>
      </c>
      <c r="T873" s="80" t="s">
        <v>100</v>
      </c>
      <c r="U873" s="80" t="s">
        <v>101</v>
      </c>
      <c r="V873" s="80" t="s">
        <v>102</v>
      </c>
      <c r="W873" s="80" t="s">
        <v>8848</v>
      </c>
      <c r="X873" s="80" t="s">
        <v>104</v>
      </c>
      <c r="Y873" s="80">
        <v>3</v>
      </c>
      <c r="Z873" s="79" t="str">
        <f t="shared" si="27"/>
        <v>SSS3</v>
      </c>
    </row>
    <row r="874" spans="1:26" ht="22.9" hidden="1" customHeight="1">
      <c r="A874" s="80" t="s">
        <v>38</v>
      </c>
      <c r="B874" s="80" t="s">
        <v>9</v>
      </c>
      <c r="C874" s="80" t="s">
        <v>10</v>
      </c>
      <c r="D874" s="29" t="s">
        <v>26</v>
      </c>
      <c r="E874" s="80">
        <v>2</v>
      </c>
      <c r="F874" s="80" t="s">
        <v>27</v>
      </c>
      <c r="G874" s="80" t="s">
        <v>28</v>
      </c>
      <c r="H874" s="80" t="s">
        <v>54</v>
      </c>
      <c r="I874" s="26">
        <v>43395</v>
      </c>
      <c r="J874" s="80">
        <v>22</v>
      </c>
      <c r="K874" s="80">
        <v>10</v>
      </c>
      <c r="L874" s="80">
        <v>2018</v>
      </c>
      <c r="M874" s="27">
        <f t="shared" si="26"/>
        <v>43395</v>
      </c>
      <c r="N874" s="80" t="s">
        <v>8992</v>
      </c>
      <c r="O874" s="80" t="s">
        <v>8991</v>
      </c>
      <c r="P874" s="80">
        <v>18</v>
      </c>
      <c r="Q874" s="80" t="s">
        <v>105</v>
      </c>
      <c r="R874" s="80" t="s">
        <v>99</v>
      </c>
      <c r="S874" s="80">
        <v>0</v>
      </c>
      <c r="T874" s="80" t="s">
        <v>100</v>
      </c>
      <c r="U874" s="80" t="s">
        <v>101</v>
      </c>
      <c r="V874" s="80" t="s">
        <v>102</v>
      </c>
      <c r="W874" s="80" t="s">
        <v>8848</v>
      </c>
      <c r="X874" s="80" t="s">
        <v>104</v>
      </c>
      <c r="Y874" s="80">
        <v>3</v>
      </c>
      <c r="Z874" s="79" t="str">
        <f t="shared" si="27"/>
        <v>SSS3</v>
      </c>
    </row>
    <row r="875" spans="1:26" ht="22.9" hidden="1" customHeight="1">
      <c r="A875" s="80" t="s">
        <v>38</v>
      </c>
      <c r="B875" s="80" t="s">
        <v>9</v>
      </c>
      <c r="C875" s="80" t="s">
        <v>10</v>
      </c>
      <c r="D875" s="29" t="s">
        <v>26</v>
      </c>
      <c r="E875" s="80">
        <v>2</v>
      </c>
      <c r="F875" s="80" t="s">
        <v>27</v>
      </c>
      <c r="G875" s="80" t="s">
        <v>28</v>
      </c>
      <c r="H875" s="80" t="s">
        <v>54</v>
      </c>
      <c r="I875" s="26">
        <v>43395</v>
      </c>
      <c r="J875" s="80">
        <v>22</v>
      </c>
      <c r="K875" s="80">
        <v>10</v>
      </c>
      <c r="L875" s="80">
        <v>2018</v>
      </c>
      <c r="M875" s="27">
        <f t="shared" si="26"/>
        <v>43395</v>
      </c>
      <c r="N875" s="80" t="s">
        <v>8990</v>
      </c>
      <c r="O875" s="80" t="s">
        <v>8989</v>
      </c>
      <c r="P875" s="80">
        <v>18</v>
      </c>
      <c r="Q875" s="80" t="s">
        <v>105</v>
      </c>
      <c r="R875" s="80" t="s">
        <v>99</v>
      </c>
      <c r="S875" s="80">
        <v>0</v>
      </c>
      <c r="T875" s="80" t="s">
        <v>100</v>
      </c>
      <c r="U875" s="80" t="s">
        <v>101</v>
      </c>
      <c r="V875" s="80" t="s">
        <v>102</v>
      </c>
      <c r="W875" s="80" t="s">
        <v>8848</v>
      </c>
      <c r="X875" s="80" t="s">
        <v>104</v>
      </c>
      <c r="Y875" s="80">
        <v>2</v>
      </c>
      <c r="Z875" s="79" t="str">
        <f t="shared" si="27"/>
        <v>SSS2</v>
      </c>
    </row>
    <row r="876" spans="1:26" ht="22.9" hidden="1" customHeight="1">
      <c r="A876" s="80" t="s">
        <v>38</v>
      </c>
      <c r="B876" s="80" t="s">
        <v>9</v>
      </c>
      <c r="C876" s="80" t="s">
        <v>10</v>
      </c>
      <c r="D876" s="29" t="s">
        <v>26</v>
      </c>
      <c r="E876" s="80">
        <v>2</v>
      </c>
      <c r="F876" s="80" t="s">
        <v>27</v>
      </c>
      <c r="G876" s="80" t="s">
        <v>28</v>
      </c>
      <c r="H876" s="80" t="s">
        <v>54</v>
      </c>
      <c r="I876" s="26">
        <v>43396</v>
      </c>
      <c r="J876" s="80">
        <v>23</v>
      </c>
      <c r="K876" s="80">
        <v>10</v>
      </c>
      <c r="L876" s="80">
        <v>2018</v>
      </c>
      <c r="M876" s="27">
        <f t="shared" si="26"/>
        <v>43396</v>
      </c>
      <c r="N876" s="80" t="s">
        <v>8988</v>
      </c>
      <c r="O876" s="80" t="s">
        <v>8987</v>
      </c>
      <c r="P876" s="80">
        <v>18</v>
      </c>
      <c r="Q876" s="80" t="s">
        <v>105</v>
      </c>
      <c r="R876" s="80" t="s">
        <v>99</v>
      </c>
      <c r="S876" s="80">
        <v>0</v>
      </c>
      <c r="T876" s="80" t="s">
        <v>100</v>
      </c>
      <c r="U876" s="80" t="s">
        <v>101</v>
      </c>
      <c r="V876" s="80" t="s">
        <v>102</v>
      </c>
      <c r="W876" s="80" t="s">
        <v>8848</v>
      </c>
      <c r="X876" s="80" t="s">
        <v>104</v>
      </c>
      <c r="Y876" s="80">
        <v>3</v>
      </c>
      <c r="Z876" s="79" t="str">
        <f t="shared" si="27"/>
        <v>SSS3</v>
      </c>
    </row>
    <row r="877" spans="1:26" ht="22.9" hidden="1" customHeight="1">
      <c r="A877" s="80" t="s">
        <v>38</v>
      </c>
      <c r="B877" s="80" t="s">
        <v>9</v>
      </c>
      <c r="C877" s="80" t="s">
        <v>10</v>
      </c>
      <c r="D877" s="29" t="s">
        <v>26</v>
      </c>
      <c r="E877" s="80">
        <v>2</v>
      </c>
      <c r="F877" s="80" t="s">
        <v>27</v>
      </c>
      <c r="G877" s="80" t="s">
        <v>28</v>
      </c>
      <c r="H877" s="80" t="s">
        <v>54</v>
      </c>
      <c r="I877" s="26">
        <v>43396</v>
      </c>
      <c r="J877" s="80">
        <v>23</v>
      </c>
      <c r="K877" s="80">
        <v>10</v>
      </c>
      <c r="L877" s="80">
        <v>2018</v>
      </c>
      <c r="M877" s="27">
        <f t="shared" si="26"/>
        <v>43396</v>
      </c>
      <c r="N877" s="80" t="s">
        <v>8986</v>
      </c>
      <c r="O877" s="80" t="s">
        <v>8985</v>
      </c>
      <c r="P877" s="80">
        <v>19</v>
      </c>
      <c r="Q877" s="80" t="s">
        <v>105</v>
      </c>
      <c r="R877" s="80" t="s">
        <v>99</v>
      </c>
      <c r="S877" s="80">
        <v>0</v>
      </c>
      <c r="T877" s="80" t="s">
        <v>100</v>
      </c>
      <c r="U877" s="80" t="s">
        <v>101</v>
      </c>
      <c r="V877" s="80" t="s">
        <v>102</v>
      </c>
      <c r="W877" s="80" t="s">
        <v>8848</v>
      </c>
      <c r="X877" s="80" t="s">
        <v>6077</v>
      </c>
      <c r="Z877" s="79" t="str">
        <f t="shared" si="27"/>
        <v>HIGHER</v>
      </c>
    </row>
    <row r="878" spans="1:26" ht="22.9" hidden="1" customHeight="1">
      <c r="A878" s="80" t="s">
        <v>38</v>
      </c>
      <c r="B878" s="80" t="s">
        <v>9</v>
      </c>
      <c r="C878" s="80" t="s">
        <v>10</v>
      </c>
      <c r="D878" s="29" t="s">
        <v>26</v>
      </c>
      <c r="E878" s="80">
        <v>2</v>
      </c>
      <c r="F878" s="80" t="s">
        <v>27</v>
      </c>
      <c r="G878" s="80" t="s">
        <v>28</v>
      </c>
      <c r="H878" s="80" t="s">
        <v>54</v>
      </c>
      <c r="I878" s="26">
        <v>43396</v>
      </c>
      <c r="J878" s="80">
        <v>23</v>
      </c>
      <c r="K878" s="80">
        <v>10</v>
      </c>
      <c r="L878" s="80">
        <v>2018</v>
      </c>
      <c r="M878" s="27">
        <f t="shared" si="26"/>
        <v>43396</v>
      </c>
      <c r="N878" s="80" t="s">
        <v>8984</v>
      </c>
      <c r="O878" s="80" t="s">
        <v>8983</v>
      </c>
      <c r="P878" s="80">
        <v>19</v>
      </c>
      <c r="Q878" s="80" t="s">
        <v>105</v>
      </c>
      <c r="R878" s="80" t="s">
        <v>99</v>
      </c>
      <c r="S878" s="80">
        <v>0</v>
      </c>
      <c r="T878" s="80" t="s">
        <v>100</v>
      </c>
      <c r="U878" s="80" t="s">
        <v>101</v>
      </c>
      <c r="V878" s="80" t="s">
        <v>102</v>
      </c>
      <c r="W878" s="80" t="s">
        <v>8848</v>
      </c>
      <c r="X878" s="80" t="s">
        <v>6077</v>
      </c>
      <c r="Z878" s="79" t="str">
        <f t="shared" si="27"/>
        <v>HIGHER</v>
      </c>
    </row>
    <row r="879" spans="1:26" ht="22.9" hidden="1" customHeight="1">
      <c r="A879" s="80" t="s">
        <v>38</v>
      </c>
      <c r="B879" s="80" t="s">
        <v>9</v>
      </c>
      <c r="C879" s="80" t="s">
        <v>10</v>
      </c>
      <c r="D879" s="29" t="s">
        <v>26</v>
      </c>
      <c r="E879" s="80">
        <v>2</v>
      </c>
      <c r="F879" s="80" t="s">
        <v>27</v>
      </c>
      <c r="G879" s="80" t="s">
        <v>28</v>
      </c>
      <c r="H879" s="80" t="s">
        <v>54</v>
      </c>
      <c r="I879" s="26">
        <v>43397</v>
      </c>
      <c r="J879" s="80">
        <v>24</v>
      </c>
      <c r="K879" s="80">
        <v>10</v>
      </c>
      <c r="L879" s="80">
        <v>2018</v>
      </c>
      <c r="M879" s="27">
        <f t="shared" si="26"/>
        <v>43397</v>
      </c>
      <c r="N879" s="80" t="s">
        <v>8982</v>
      </c>
      <c r="O879" s="80" t="s">
        <v>8981</v>
      </c>
      <c r="P879" s="80">
        <v>18</v>
      </c>
      <c r="Q879" s="80" t="s">
        <v>105</v>
      </c>
      <c r="R879" s="80" t="s">
        <v>99</v>
      </c>
      <c r="S879" s="80">
        <v>0</v>
      </c>
      <c r="T879" s="80" t="s">
        <v>100</v>
      </c>
      <c r="U879" s="80" t="s">
        <v>101</v>
      </c>
      <c r="V879" s="80" t="s">
        <v>102</v>
      </c>
      <c r="W879" s="80" t="s">
        <v>8848</v>
      </c>
      <c r="X879" s="80" t="s">
        <v>104</v>
      </c>
      <c r="Y879" s="80">
        <v>3</v>
      </c>
      <c r="Z879" s="79" t="str">
        <f t="shared" si="27"/>
        <v>SSS3</v>
      </c>
    </row>
    <row r="880" spans="1:26" ht="22.9" hidden="1" customHeight="1">
      <c r="A880" s="80" t="s">
        <v>38</v>
      </c>
      <c r="B880" s="80" t="s">
        <v>9</v>
      </c>
      <c r="C880" s="80" t="s">
        <v>10</v>
      </c>
      <c r="D880" s="29" t="s">
        <v>26</v>
      </c>
      <c r="E880" s="80">
        <v>2</v>
      </c>
      <c r="F880" s="80" t="s">
        <v>27</v>
      </c>
      <c r="G880" s="80" t="s">
        <v>28</v>
      </c>
      <c r="H880" s="80" t="s">
        <v>54</v>
      </c>
      <c r="I880" s="26">
        <v>43397</v>
      </c>
      <c r="J880" s="80">
        <v>24</v>
      </c>
      <c r="K880" s="80">
        <v>10</v>
      </c>
      <c r="L880" s="80">
        <v>2018</v>
      </c>
      <c r="M880" s="27">
        <f t="shared" si="26"/>
        <v>43397</v>
      </c>
      <c r="N880" s="80" t="s">
        <v>8980</v>
      </c>
      <c r="O880" s="80" t="s">
        <v>8979</v>
      </c>
      <c r="P880" s="80">
        <v>19</v>
      </c>
      <c r="Q880" s="80" t="s">
        <v>105</v>
      </c>
      <c r="R880" s="80" t="s">
        <v>99</v>
      </c>
      <c r="S880" s="80">
        <v>0</v>
      </c>
      <c r="T880" s="80" t="s">
        <v>100</v>
      </c>
      <c r="U880" s="80" t="s">
        <v>101</v>
      </c>
      <c r="V880" s="80" t="s">
        <v>102</v>
      </c>
      <c r="W880" s="80" t="s">
        <v>8848</v>
      </c>
      <c r="X880" s="80" t="s">
        <v>104</v>
      </c>
      <c r="Y880" s="80">
        <v>3</v>
      </c>
      <c r="Z880" s="79" t="str">
        <f t="shared" si="27"/>
        <v>SSS3</v>
      </c>
    </row>
    <row r="881" spans="1:26" ht="22.9" hidden="1" customHeight="1">
      <c r="A881" s="80" t="s">
        <v>38</v>
      </c>
      <c r="B881" s="80" t="s">
        <v>9</v>
      </c>
      <c r="C881" s="80" t="s">
        <v>10</v>
      </c>
      <c r="D881" s="29" t="s">
        <v>26</v>
      </c>
      <c r="E881" s="80">
        <v>2</v>
      </c>
      <c r="F881" s="80" t="s">
        <v>27</v>
      </c>
      <c r="G881" s="80" t="s">
        <v>28</v>
      </c>
      <c r="H881" s="80" t="s">
        <v>54</v>
      </c>
      <c r="I881" s="26">
        <v>43397</v>
      </c>
      <c r="J881" s="80">
        <v>24</v>
      </c>
      <c r="K881" s="80">
        <v>10</v>
      </c>
      <c r="L881" s="80">
        <v>2018</v>
      </c>
      <c r="M881" s="27">
        <f t="shared" si="26"/>
        <v>43397</v>
      </c>
      <c r="N881" s="80" t="s">
        <v>8978</v>
      </c>
      <c r="O881" s="80" t="s">
        <v>8977</v>
      </c>
      <c r="P881" s="80">
        <v>19</v>
      </c>
      <c r="Q881" s="80" t="s">
        <v>105</v>
      </c>
      <c r="R881" s="80" t="s">
        <v>99</v>
      </c>
      <c r="S881" s="80">
        <v>0</v>
      </c>
      <c r="T881" s="80" t="s">
        <v>100</v>
      </c>
      <c r="U881" s="80" t="s">
        <v>101</v>
      </c>
      <c r="V881" s="80" t="s">
        <v>102</v>
      </c>
      <c r="W881" s="80" t="s">
        <v>8848</v>
      </c>
      <c r="X881" s="80" t="s">
        <v>6077</v>
      </c>
      <c r="Z881" s="79" t="str">
        <f t="shared" si="27"/>
        <v>HIGHER</v>
      </c>
    </row>
    <row r="882" spans="1:26" ht="22.9" hidden="1" customHeight="1">
      <c r="A882" s="80" t="s">
        <v>38</v>
      </c>
      <c r="B882" s="80" t="s">
        <v>9</v>
      </c>
      <c r="C882" s="80" t="s">
        <v>10</v>
      </c>
      <c r="D882" s="29" t="s">
        <v>26</v>
      </c>
      <c r="E882" s="80">
        <v>2</v>
      </c>
      <c r="F882" s="80" t="s">
        <v>27</v>
      </c>
      <c r="G882" s="80" t="s">
        <v>28</v>
      </c>
      <c r="H882" s="80" t="s">
        <v>54</v>
      </c>
      <c r="I882" s="26">
        <v>43398</v>
      </c>
      <c r="J882" s="80">
        <v>25</v>
      </c>
      <c r="K882" s="80">
        <v>10</v>
      </c>
      <c r="L882" s="80">
        <v>2018</v>
      </c>
      <c r="M882" s="27">
        <f t="shared" si="26"/>
        <v>43398</v>
      </c>
      <c r="N882" s="80" t="s">
        <v>8976</v>
      </c>
      <c r="O882" s="80" t="s">
        <v>8975</v>
      </c>
      <c r="P882" s="80">
        <v>18</v>
      </c>
      <c r="Q882" s="80" t="s">
        <v>105</v>
      </c>
      <c r="R882" s="80" t="s">
        <v>99</v>
      </c>
      <c r="S882" s="80">
        <v>0</v>
      </c>
      <c r="T882" s="80" t="s">
        <v>100</v>
      </c>
      <c r="U882" s="80" t="s">
        <v>101</v>
      </c>
      <c r="V882" s="80" t="s">
        <v>102</v>
      </c>
      <c r="W882" s="80" t="s">
        <v>8848</v>
      </c>
      <c r="X882" s="80" t="s">
        <v>104</v>
      </c>
      <c r="Y882" s="80">
        <v>3</v>
      </c>
      <c r="Z882" s="79" t="str">
        <f t="shared" si="27"/>
        <v>SSS3</v>
      </c>
    </row>
    <row r="883" spans="1:26" ht="22.9" hidden="1" customHeight="1">
      <c r="A883" s="80" t="s">
        <v>38</v>
      </c>
      <c r="B883" s="80" t="s">
        <v>9</v>
      </c>
      <c r="C883" s="80" t="s">
        <v>10</v>
      </c>
      <c r="D883" s="29" t="s">
        <v>26</v>
      </c>
      <c r="E883" s="80">
        <v>2</v>
      </c>
      <c r="F883" s="80" t="s">
        <v>27</v>
      </c>
      <c r="G883" s="80" t="s">
        <v>28</v>
      </c>
      <c r="H883" s="80" t="s">
        <v>54</v>
      </c>
      <c r="I883" s="26">
        <v>43398</v>
      </c>
      <c r="J883" s="80">
        <v>25</v>
      </c>
      <c r="K883" s="80">
        <v>10</v>
      </c>
      <c r="L883" s="80">
        <v>2018</v>
      </c>
      <c r="M883" s="27">
        <f t="shared" si="26"/>
        <v>43398</v>
      </c>
      <c r="N883" s="80" t="s">
        <v>8974</v>
      </c>
      <c r="O883" s="80" t="s">
        <v>8973</v>
      </c>
      <c r="P883" s="80">
        <v>19</v>
      </c>
      <c r="Q883" s="80" t="s">
        <v>105</v>
      </c>
      <c r="R883" s="80" t="s">
        <v>99</v>
      </c>
      <c r="S883" s="80">
        <v>0</v>
      </c>
      <c r="T883" s="80" t="s">
        <v>100</v>
      </c>
      <c r="U883" s="80" t="s">
        <v>101</v>
      </c>
      <c r="V883" s="80" t="s">
        <v>102</v>
      </c>
      <c r="W883" s="80" t="s">
        <v>8848</v>
      </c>
      <c r="X883" s="80" t="s">
        <v>6077</v>
      </c>
      <c r="Z883" s="79" t="str">
        <f t="shared" si="27"/>
        <v>HIGHER</v>
      </c>
    </row>
    <row r="884" spans="1:26" ht="22.9" hidden="1" customHeight="1">
      <c r="A884" s="80" t="s">
        <v>38</v>
      </c>
      <c r="B884" s="80" t="s">
        <v>9</v>
      </c>
      <c r="C884" s="80" t="s">
        <v>10</v>
      </c>
      <c r="D884" s="29" t="s">
        <v>26</v>
      </c>
      <c r="E884" s="80">
        <v>2</v>
      </c>
      <c r="F884" s="80" t="s">
        <v>27</v>
      </c>
      <c r="G884" s="80" t="s">
        <v>28</v>
      </c>
      <c r="H884" s="80" t="s">
        <v>54</v>
      </c>
      <c r="I884" s="26">
        <v>43399</v>
      </c>
      <c r="J884" s="80">
        <v>26</v>
      </c>
      <c r="K884" s="80">
        <v>10</v>
      </c>
      <c r="L884" s="80">
        <v>2018</v>
      </c>
      <c r="M884" s="27">
        <f t="shared" si="26"/>
        <v>43399</v>
      </c>
      <c r="N884" s="80" t="s">
        <v>8972</v>
      </c>
      <c r="O884" s="80" t="s">
        <v>8971</v>
      </c>
      <c r="P884" s="80">
        <v>19</v>
      </c>
      <c r="Q884" s="80" t="s">
        <v>105</v>
      </c>
      <c r="R884" s="80" t="s">
        <v>99</v>
      </c>
      <c r="S884" s="80">
        <v>0</v>
      </c>
      <c r="T884" s="80" t="s">
        <v>100</v>
      </c>
      <c r="U884" s="80" t="s">
        <v>101</v>
      </c>
      <c r="V884" s="80" t="s">
        <v>102</v>
      </c>
      <c r="W884" s="80" t="s">
        <v>8848</v>
      </c>
      <c r="X884" s="80" t="s">
        <v>6077</v>
      </c>
      <c r="Z884" s="79" t="str">
        <f t="shared" si="27"/>
        <v>HIGHER</v>
      </c>
    </row>
    <row r="885" spans="1:26" ht="22.9" hidden="1" customHeight="1">
      <c r="A885" s="80" t="s">
        <v>38</v>
      </c>
      <c r="B885" s="80" t="s">
        <v>9</v>
      </c>
      <c r="C885" s="80" t="s">
        <v>10</v>
      </c>
      <c r="D885" s="29" t="s">
        <v>26</v>
      </c>
      <c r="E885" s="80">
        <v>2</v>
      </c>
      <c r="F885" s="80" t="s">
        <v>27</v>
      </c>
      <c r="G885" s="80" t="s">
        <v>28</v>
      </c>
      <c r="H885" s="80" t="s">
        <v>54</v>
      </c>
      <c r="I885" s="26">
        <v>43399</v>
      </c>
      <c r="J885" s="80">
        <v>26</v>
      </c>
      <c r="K885" s="80">
        <v>10</v>
      </c>
      <c r="L885" s="80">
        <v>2018</v>
      </c>
      <c r="M885" s="27">
        <f t="shared" si="26"/>
        <v>43399</v>
      </c>
      <c r="N885" s="80" t="s">
        <v>8970</v>
      </c>
      <c r="O885" s="80" t="s">
        <v>8969</v>
      </c>
      <c r="P885" s="80">
        <v>18</v>
      </c>
      <c r="Q885" s="80" t="s">
        <v>105</v>
      </c>
      <c r="R885" s="80" t="s">
        <v>99</v>
      </c>
      <c r="S885" s="80">
        <v>0</v>
      </c>
      <c r="T885" s="80" t="s">
        <v>100</v>
      </c>
      <c r="U885" s="80" t="s">
        <v>101</v>
      </c>
      <c r="V885" s="80" t="s">
        <v>102</v>
      </c>
      <c r="W885" s="80" t="s">
        <v>8848</v>
      </c>
      <c r="X885" s="80" t="s">
        <v>104</v>
      </c>
      <c r="Y885" s="80">
        <v>3</v>
      </c>
      <c r="Z885" s="79" t="str">
        <f t="shared" si="27"/>
        <v>SSS3</v>
      </c>
    </row>
    <row r="886" spans="1:26" ht="22.9" hidden="1" customHeight="1">
      <c r="A886" s="80" t="s">
        <v>38</v>
      </c>
      <c r="B886" s="80" t="s">
        <v>9</v>
      </c>
      <c r="C886" s="80" t="s">
        <v>10</v>
      </c>
      <c r="D886" s="29" t="s">
        <v>26</v>
      </c>
      <c r="E886" s="80">
        <v>2</v>
      </c>
      <c r="F886" s="80" t="s">
        <v>27</v>
      </c>
      <c r="G886" s="80" t="s">
        <v>28</v>
      </c>
      <c r="H886" s="80" t="s">
        <v>54</v>
      </c>
      <c r="I886" s="26">
        <v>43400</v>
      </c>
      <c r="J886" s="80">
        <v>27</v>
      </c>
      <c r="K886" s="80">
        <v>10</v>
      </c>
      <c r="L886" s="80">
        <v>2018</v>
      </c>
      <c r="M886" s="27">
        <f t="shared" si="26"/>
        <v>43400</v>
      </c>
      <c r="N886" s="80" t="s">
        <v>8968</v>
      </c>
      <c r="O886" s="80" t="s">
        <v>8967</v>
      </c>
      <c r="P886" s="80">
        <v>18</v>
      </c>
      <c r="Q886" s="80" t="s">
        <v>105</v>
      </c>
      <c r="R886" s="80" t="s">
        <v>99</v>
      </c>
      <c r="S886" s="80">
        <v>0</v>
      </c>
      <c r="T886" s="80" t="s">
        <v>100</v>
      </c>
      <c r="U886" s="80" t="s">
        <v>101</v>
      </c>
      <c r="V886" s="80" t="s">
        <v>111</v>
      </c>
      <c r="W886" s="80" t="s">
        <v>8848</v>
      </c>
      <c r="X886" s="80" t="s">
        <v>104</v>
      </c>
      <c r="Y886" s="80">
        <v>3</v>
      </c>
      <c r="Z886" s="79" t="str">
        <f t="shared" si="27"/>
        <v>SSS3</v>
      </c>
    </row>
    <row r="887" spans="1:26" ht="22.9" hidden="1" customHeight="1">
      <c r="A887" s="80" t="s">
        <v>38</v>
      </c>
      <c r="B887" s="80" t="s">
        <v>9</v>
      </c>
      <c r="C887" s="80" t="s">
        <v>10</v>
      </c>
      <c r="D887" s="29" t="s">
        <v>26</v>
      </c>
      <c r="E887" s="80">
        <v>2</v>
      </c>
      <c r="F887" s="80" t="s">
        <v>27</v>
      </c>
      <c r="G887" s="80" t="s">
        <v>28</v>
      </c>
      <c r="H887" s="80" t="s">
        <v>54</v>
      </c>
      <c r="I887" s="26">
        <v>43400</v>
      </c>
      <c r="J887" s="80">
        <v>27</v>
      </c>
      <c r="K887" s="80">
        <v>10</v>
      </c>
      <c r="L887" s="80">
        <v>2018</v>
      </c>
      <c r="M887" s="27">
        <f t="shared" si="26"/>
        <v>43400</v>
      </c>
      <c r="N887" s="80" t="s">
        <v>8966</v>
      </c>
      <c r="O887" s="80" t="s">
        <v>8965</v>
      </c>
      <c r="P887" s="80">
        <v>18</v>
      </c>
      <c r="Q887" s="80" t="s">
        <v>105</v>
      </c>
      <c r="R887" s="80" t="s">
        <v>99</v>
      </c>
      <c r="S887" s="80">
        <v>0</v>
      </c>
      <c r="T887" s="80" t="s">
        <v>100</v>
      </c>
      <c r="U887" s="80" t="s">
        <v>101</v>
      </c>
      <c r="V887" s="80" t="s">
        <v>111</v>
      </c>
      <c r="W887" s="80" t="s">
        <v>8848</v>
      </c>
      <c r="X887" s="80" t="s">
        <v>104</v>
      </c>
      <c r="Y887" s="80">
        <v>3</v>
      </c>
      <c r="Z887" s="79" t="str">
        <f t="shared" si="27"/>
        <v>SSS3</v>
      </c>
    </row>
    <row r="888" spans="1:26" ht="22.9" hidden="1" customHeight="1">
      <c r="A888" s="80" t="s">
        <v>38</v>
      </c>
      <c r="B888" s="80" t="s">
        <v>9</v>
      </c>
      <c r="C888" s="80" t="s">
        <v>10</v>
      </c>
      <c r="D888" s="29" t="s">
        <v>26</v>
      </c>
      <c r="E888" s="80">
        <v>2</v>
      </c>
      <c r="F888" s="80" t="s">
        <v>27</v>
      </c>
      <c r="G888" s="80" t="s">
        <v>28</v>
      </c>
      <c r="H888" s="80" t="s">
        <v>54</v>
      </c>
      <c r="I888" s="26">
        <v>43400</v>
      </c>
      <c r="J888" s="80">
        <v>27</v>
      </c>
      <c r="K888" s="80">
        <v>10</v>
      </c>
      <c r="L888" s="80">
        <v>2018</v>
      </c>
      <c r="M888" s="27">
        <f t="shared" si="26"/>
        <v>43400</v>
      </c>
      <c r="N888" s="80" t="s">
        <v>8964</v>
      </c>
      <c r="O888" s="80" t="s">
        <v>8963</v>
      </c>
      <c r="P888" s="80">
        <v>17</v>
      </c>
      <c r="Q888" s="80" t="s">
        <v>105</v>
      </c>
      <c r="R888" s="80" t="s">
        <v>99</v>
      </c>
      <c r="S888" s="80">
        <v>0</v>
      </c>
      <c r="T888" s="80" t="s">
        <v>100</v>
      </c>
      <c r="U888" s="80" t="s">
        <v>101</v>
      </c>
      <c r="V888" s="80" t="s">
        <v>111</v>
      </c>
      <c r="W888" s="80" t="s">
        <v>8848</v>
      </c>
      <c r="X888" s="80" t="s">
        <v>104</v>
      </c>
      <c r="Y888" s="80">
        <v>2</v>
      </c>
      <c r="Z888" s="79" t="str">
        <f t="shared" si="27"/>
        <v>SSS2</v>
      </c>
    </row>
    <row r="889" spans="1:26" ht="22.9" hidden="1" customHeight="1">
      <c r="A889" s="80" t="s">
        <v>38</v>
      </c>
      <c r="B889" s="80" t="s">
        <v>9</v>
      </c>
      <c r="C889" s="80" t="s">
        <v>10</v>
      </c>
      <c r="D889" s="29" t="s">
        <v>26</v>
      </c>
      <c r="E889" s="80">
        <v>2</v>
      </c>
      <c r="F889" s="80" t="s">
        <v>27</v>
      </c>
      <c r="G889" s="80" t="s">
        <v>28</v>
      </c>
      <c r="H889" s="80" t="s">
        <v>54</v>
      </c>
      <c r="I889" s="26">
        <v>43400</v>
      </c>
      <c r="J889" s="80">
        <v>27</v>
      </c>
      <c r="K889" s="80">
        <v>10</v>
      </c>
      <c r="L889" s="80">
        <v>2018</v>
      </c>
      <c r="M889" s="27">
        <f t="shared" si="26"/>
        <v>43400</v>
      </c>
      <c r="N889" s="80" t="s">
        <v>8962</v>
      </c>
      <c r="O889" s="80" t="s">
        <v>8961</v>
      </c>
      <c r="P889" s="80">
        <v>18</v>
      </c>
      <c r="Q889" s="80" t="s">
        <v>105</v>
      </c>
      <c r="R889" s="80" t="s">
        <v>99</v>
      </c>
      <c r="S889" s="80">
        <v>0</v>
      </c>
      <c r="T889" s="80" t="s">
        <v>100</v>
      </c>
      <c r="U889" s="80" t="s">
        <v>101</v>
      </c>
      <c r="V889" s="80" t="s">
        <v>111</v>
      </c>
      <c r="W889" s="80" t="s">
        <v>8848</v>
      </c>
      <c r="X889" s="80" t="s">
        <v>104</v>
      </c>
      <c r="Y889" s="80">
        <v>3</v>
      </c>
      <c r="Z889" s="79" t="str">
        <f t="shared" si="27"/>
        <v>SSS3</v>
      </c>
    </row>
    <row r="890" spans="1:26" ht="22.9" hidden="1" customHeight="1">
      <c r="A890" s="80" t="s">
        <v>38</v>
      </c>
      <c r="B890" s="80" t="s">
        <v>9</v>
      </c>
      <c r="C890" s="80" t="s">
        <v>10</v>
      </c>
      <c r="D890" s="29" t="s">
        <v>26</v>
      </c>
      <c r="E890" s="80">
        <v>2</v>
      </c>
      <c r="F890" s="80" t="s">
        <v>27</v>
      </c>
      <c r="G890" s="80" t="s">
        <v>28</v>
      </c>
      <c r="H890" s="80" t="s">
        <v>54</v>
      </c>
      <c r="I890" s="26">
        <v>43400</v>
      </c>
      <c r="J890" s="80">
        <v>27</v>
      </c>
      <c r="K890" s="80">
        <v>10</v>
      </c>
      <c r="L890" s="80">
        <v>2018</v>
      </c>
      <c r="M890" s="27">
        <f t="shared" si="26"/>
        <v>43400</v>
      </c>
      <c r="N890" s="80" t="s">
        <v>8960</v>
      </c>
      <c r="O890" s="80" t="s">
        <v>8959</v>
      </c>
      <c r="P890" s="80">
        <v>17</v>
      </c>
      <c r="Q890" s="80" t="s">
        <v>105</v>
      </c>
      <c r="R890" s="80" t="s">
        <v>99</v>
      </c>
      <c r="S890" s="80">
        <v>0</v>
      </c>
      <c r="T890" s="80" t="s">
        <v>100</v>
      </c>
      <c r="U890" s="80" t="s">
        <v>101</v>
      </c>
      <c r="V890" s="80" t="s">
        <v>111</v>
      </c>
      <c r="W890" s="80" t="s">
        <v>8848</v>
      </c>
      <c r="X890" s="80" t="s">
        <v>104</v>
      </c>
      <c r="Y890" s="80">
        <v>2</v>
      </c>
      <c r="Z890" s="79" t="str">
        <f t="shared" si="27"/>
        <v>SSS2</v>
      </c>
    </row>
    <row r="891" spans="1:26" ht="22.9" hidden="1" customHeight="1">
      <c r="A891" s="80" t="s">
        <v>38</v>
      </c>
      <c r="B891" s="80" t="s">
        <v>9</v>
      </c>
      <c r="C891" s="80" t="s">
        <v>10</v>
      </c>
      <c r="D891" s="29" t="s">
        <v>26</v>
      </c>
      <c r="E891" s="80">
        <v>2</v>
      </c>
      <c r="F891" s="80" t="s">
        <v>27</v>
      </c>
      <c r="G891" s="80" t="s">
        <v>28</v>
      </c>
      <c r="H891" s="80" t="s">
        <v>54</v>
      </c>
      <c r="I891" s="26">
        <v>43400</v>
      </c>
      <c r="J891" s="80">
        <v>27</v>
      </c>
      <c r="K891" s="80">
        <v>10</v>
      </c>
      <c r="L891" s="80">
        <v>2018</v>
      </c>
      <c r="M891" s="27">
        <f t="shared" si="26"/>
        <v>43400</v>
      </c>
      <c r="N891" s="80" t="s">
        <v>8958</v>
      </c>
      <c r="O891" s="80" t="s">
        <v>8957</v>
      </c>
      <c r="P891" s="80">
        <v>19</v>
      </c>
      <c r="Q891" s="80" t="s">
        <v>105</v>
      </c>
      <c r="R891" s="80" t="s">
        <v>99</v>
      </c>
      <c r="S891" s="80">
        <v>0</v>
      </c>
      <c r="T891" s="80" t="s">
        <v>100</v>
      </c>
      <c r="U891" s="80" t="s">
        <v>101</v>
      </c>
      <c r="V891" s="80" t="s">
        <v>111</v>
      </c>
      <c r="W891" s="80" t="s">
        <v>8848</v>
      </c>
      <c r="X891" s="80" t="s">
        <v>6077</v>
      </c>
      <c r="Z891" s="79" t="str">
        <f t="shared" si="27"/>
        <v>HIGHER</v>
      </c>
    </row>
    <row r="892" spans="1:26" ht="22.9" hidden="1" customHeight="1">
      <c r="A892" s="80" t="s">
        <v>38</v>
      </c>
      <c r="B892" s="80" t="s">
        <v>9</v>
      </c>
      <c r="C892" s="80" t="s">
        <v>10</v>
      </c>
      <c r="D892" s="29" t="s">
        <v>26</v>
      </c>
      <c r="E892" s="80">
        <v>2</v>
      </c>
      <c r="F892" s="80" t="s">
        <v>27</v>
      </c>
      <c r="G892" s="80" t="s">
        <v>28</v>
      </c>
      <c r="H892" s="80" t="s">
        <v>54</v>
      </c>
      <c r="I892" s="26">
        <v>43400</v>
      </c>
      <c r="J892" s="80">
        <v>27</v>
      </c>
      <c r="K892" s="80">
        <v>10</v>
      </c>
      <c r="L892" s="80">
        <v>2018</v>
      </c>
      <c r="M892" s="27">
        <f t="shared" si="26"/>
        <v>43400</v>
      </c>
      <c r="N892" s="80" t="s">
        <v>8956</v>
      </c>
      <c r="O892" s="80" t="s">
        <v>8955</v>
      </c>
      <c r="P892" s="80">
        <v>18</v>
      </c>
      <c r="Q892" s="80" t="s">
        <v>105</v>
      </c>
      <c r="R892" s="80" t="s">
        <v>99</v>
      </c>
      <c r="S892" s="80">
        <v>0</v>
      </c>
      <c r="T892" s="80" t="s">
        <v>100</v>
      </c>
      <c r="U892" s="80" t="s">
        <v>101</v>
      </c>
      <c r="V892" s="80" t="s">
        <v>111</v>
      </c>
      <c r="W892" s="80" t="s">
        <v>8848</v>
      </c>
      <c r="X892" s="80" t="s">
        <v>104</v>
      </c>
      <c r="Y892" s="80">
        <v>3</v>
      </c>
      <c r="Z892" s="79" t="str">
        <f t="shared" si="27"/>
        <v>SSS3</v>
      </c>
    </row>
    <row r="893" spans="1:26" ht="22.9" hidden="1" customHeight="1">
      <c r="A893" s="80" t="s">
        <v>38</v>
      </c>
      <c r="B893" s="80" t="s">
        <v>9</v>
      </c>
      <c r="C893" s="80" t="s">
        <v>10</v>
      </c>
      <c r="D893" s="29" t="s">
        <v>26</v>
      </c>
      <c r="E893" s="80">
        <v>2</v>
      </c>
      <c r="F893" s="80" t="s">
        <v>27</v>
      </c>
      <c r="G893" s="80" t="s">
        <v>28</v>
      </c>
      <c r="H893" s="80" t="s">
        <v>54</v>
      </c>
      <c r="I893" s="26">
        <v>43400</v>
      </c>
      <c r="J893" s="80">
        <v>27</v>
      </c>
      <c r="K893" s="80">
        <v>10</v>
      </c>
      <c r="L893" s="80">
        <v>2018</v>
      </c>
      <c r="M893" s="27">
        <f t="shared" si="26"/>
        <v>43400</v>
      </c>
      <c r="N893" s="80" t="s">
        <v>8954</v>
      </c>
      <c r="O893" s="80" t="s">
        <v>8953</v>
      </c>
      <c r="P893" s="80">
        <v>19</v>
      </c>
      <c r="Q893" s="80" t="s">
        <v>105</v>
      </c>
      <c r="R893" s="80" t="s">
        <v>99</v>
      </c>
      <c r="S893" s="80">
        <v>0</v>
      </c>
      <c r="T893" s="80" t="s">
        <v>100</v>
      </c>
      <c r="U893" s="80" t="s">
        <v>101</v>
      </c>
      <c r="V893" s="80" t="s">
        <v>111</v>
      </c>
      <c r="W893" s="80" t="s">
        <v>8848</v>
      </c>
      <c r="X893" s="80" t="s">
        <v>6077</v>
      </c>
      <c r="Z893" s="79" t="str">
        <f t="shared" si="27"/>
        <v>HIGHER</v>
      </c>
    </row>
    <row r="894" spans="1:26" ht="22.9" hidden="1" customHeight="1">
      <c r="A894" s="80" t="s">
        <v>38</v>
      </c>
      <c r="B894" s="80" t="s">
        <v>9</v>
      </c>
      <c r="C894" s="80" t="s">
        <v>10</v>
      </c>
      <c r="D894" s="29" t="s">
        <v>26</v>
      </c>
      <c r="E894" s="80">
        <v>2</v>
      </c>
      <c r="F894" s="80" t="s">
        <v>27</v>
      </c>
      <c r="G894" s="80" t="s">
        <v>28</v>
      </c>
      <c r="H894" s="80" t="s">
        <v>54</v>
      </c>
      <c r="I894" s="26">
        <v>43400</v>
      </c>
      <c r="J894" s="80">
        <v>27</v>
      </c>
      <c r="K894" s="80">
        <v>10</v>
      </c>
      <c r="L894" s="80">
        <v>2018</v>
      </c>
      <c r="M894" s="27">
        <f t="shared" si="26"/>
        <v>43400</v>
      </c>
      <c r="N894" s="80" t="s">
        <v>8952</v>
      </c>
      <c r="O894" s="80" t="s">
        <v>8951</v>
      </c>
      <c r="P894" s="80">
        <v>18</v>
      </c>
      <c r="Q894" s="81" t="s">
        <v>8950</v>
      </c>
      <c r="R894" s="80" t="s">
        <v>99</v>
      </c>
      <c r="S894" s="80">
        <v>0</v>
      </c>
      <c r="T894" s="80" t="s">
        <v>100</v>
      </c>
      <c r="U894" s="80" t="s">
        <v>101</v>
      </c>
      <c r="V894" s="80" t="s">
        <v>111</v>
      </c>
      <c r="W894" s="80" t="s">
        <v>8848</v>
      </c>
      <c r="X894" s="80" t="s">
        <v>108</v>
      </c>
      <c r="Y894" s="80">
        <v>3</v>
      </c>
      <c r="Z894" s="79" t="str">
        <f t="shared" si="27"/>
        <v>JSS3</v>
      </c>
    </row>
    <row r="895" spans="1:26" ht="22.9" hidden="1" customHeight="1">
      <c r="A895" s="80" t="s">
        <v>38</v>
      </c>
      <c r="B895" s="80" t="s">
        <v>9</v>
      </c>
      <c r="C895" s="80" t="s">
        <v>10</v>
      </c>
      <c r="D895" s="29" t="s">
        <v>26</v>
      </c>
      <c r="E895" s="80">
        <v>2</v>
      </c>
      <c r="F895" s="80" t="s">
        <v>27</v>
      </c>
      <c r="G895" s="80" t="s">
        <v>28</v>
      </c>
      <c r="H895" s="80" t="s">
        <v>54</v>
      </c>
      <c r="I895" s="26">
        <v>43400</v>
      </c>
      <c r="J895" s="80">
        <v>27</v>
      </c>
      <c r="K895" s="80">
        <v>10</v>
      </c>
      <c r="L895" s="80">
        <v>2018</v>
      </c>
      <c r="M895" s="27">
        <f t="shared" si="26"/>
        <v>43400</v>
      </c>
      <c r="N895" s="80" t="s">
        <v>8949</v>
      </c>
      <c r="O895" s="80" t="s">
        <v>8948</v>
      </c>
      <c r="P895" s="80">
        <v>18</v>
      </c>
      <c r="Q895" s="80" t="s">
        <v>105</v>
      </c>
      <c r="R895" s="80" t="s">
        <v>99</v>
      </c>
      <c r="S895" s="80">
        <v>0</v>
      </c>
      <c r="T895" s="80" t="s">
        <v>100</v>
      </c>
      <c r="U895" s="80" t="s">
        <v>101</v>
      </c>
      <c r="V895" s="80" t="s">
        <v>111</v>
      </c>
      <c r="W895" s="80" t="s">
        <v>8848</v>
      </c>
      <c r="X895" s="80" t="s">
        <v>104</v>
      </c>
      <c r="Y895" s="80">
        <v>3</v>
      </c>
      <c r="Z895" s="79" t="str">
        <f t="shared" si="27"/>
        <v>SSS3</v>
      </c>
    </row>
    <row r="896" spans="1:26" ht="22.9" hidden="1" customHeight="1">
      <c r="A896" s="80" t="s">
        <v>38</v>
      </c>
      <c r="B896" s="80" t="s">
        <v>9</v>
      </c>
      <c r="C896" s="80" t="s">
        <v>10</v>
      </c>
      <c r="D896" s="29" t="s">
        <v>26</v>
      </c>
      <c r="E896" s="80">
        <v>2</v>
      </c>
      <c r="F896" s="80" t="s">
        <v>27</v>
      </c>
      <c r="G896" s="80" t="s">
        <v>28</v>
      </c>
      <c r="H896" s="80" t="s">
        <v>54</v>
      </c>
      <c r="I896" s="26">
        <v>43400</v>
      </c>
      <c r="J896" s="80">
        <v>27</v>
      </c>
      <c r="K896" s="80">
        <v>10</v>
      </c>
      <c r="L896" s="80">
        <v>2018</v>
      </c>
      <c r="M896" s="27">
        <f t="shared" si="26"/>
        <v>43400</v>
      </c>
      <c r="N896" s="80" t="s">
        <v>8947</v>
      </c>
      <c r="O896" s="80" t="s">
        <v>8946</v>
      </c>
      <c r="P896" s="80">
        <v>19</v>
      </c>
      <c r="Q896" s="80" t="s">
        <v>105</v>
      </c>
      <c r="R896" s="80" t="s">
        <v>99</v>
      </c>
      <c r="S896" s="80">
        <v>0</v>
      </c>
      <c r="T896" s="80" t="s">
        <v>100</v>
      </c>
      <c r="U896" s="80" t="s">
        <v>101</v>
      </c>
      <c r="V896" s="80" t="s">
        <v>111</v>
      </c>
      <c r="W896" s="80" t="s">
        <v>8848</v>
      </c>
      <c r="X896" s="80" t="s">
        <v>6077</v>
      </c>
      <c r="Z896" s="79" t="str">
        <f t="shared" si="27"/>
        <v>HIGHER</v>
      </c>
    </row>
    <row r="897" spans="1:26" ht="22.9" hidden="1" customHeight="1">
      <c r="A897" s="80" t="s">
        <v>38</v>
      </c>
      <c r="B897" s="80" t="s">
        <v>9</v>
      </c>
      <c r="C897" s="80" t="s">
        <v>10</v>
      </c>
      <c r="D897" s="29" t="s">
        <v>26</v>
      </c>
      <c r="E897" s="80">
        <v>2</v>
      </c>
      <c r="F897" s="80" t="s">
        <v>27</v>
      </c>
      <c r="G897" s="80" t="s">
        <v>28</v>
      </c>
      <c r="H897" s="80" t="s">
        <v>54</v>
      </c>
      <c r="I897" s="26">
        <v>43400</v>
      </c>
      <c r="J897" s="80">
        <v>27</v>
      </c>
      <c r="K897" s="80">
        <v>10</v>
      </c>
      <c r="L897" s="80">
        <v>2018</v>
      </c>
      <c r="M897" s="27">
        <f t="shared" si="26"/>
        <v>43400</v>
      </c>
      <c r="N897" s="80" t="s">
        <v>8945</v>
      </c>
      <c r="O897" s="80" t="s">
        <v>8944</v>
      </c>
      <c r="P897" s="80">
        <v>19</v>
      </c>
      <c r="Q897" s="80" t="s">
        <v>105</v>
      </c>
      <c r="R897" s="80" t="s">
        <v>99</v>
      </c>
      <c r="S897" s="80">
        <v>0</v>
      </c>
      <c r="T897" s="80" t="s">
        <v>100</v>
      </c>
      <c r="U897" s="80" t="s">
        <v>101</v>
      </c>
      <c r="V897" s="80" t="s">
        <v>111</v>
      </c>
      <c r="W897" s="80" t="s">
        <v>8848</v>
      </c>
      <c r="X897" s="80" t="s">
        <v>6077</v>
      </c>
      <c r="Z897" s="79" t="str">
        <f t="shared" si="27"/>
        <v>HIGHER</v>
      </c>
    </row>
    <row r="898" spans="1:26" ht="22.9" hidden="1" customHeight="1">
      <c r="A898" s="80" t="s">
        <v>38</v>
      </c>
      <c r="B898" s="80" t="s">
        <v>9</v>
      </c>
      <c r="C898" s="80" t="s">
        <v>10</v>
      </c>
      <c r="D898" s="29" t="s">
        <v>26</v>
      </c>
      <c r="E898" s="80">
        <v>2</v>
      </c>
      <c r="F898" s="80" t="s">
        <v>27</v>
      </c>
      <c r="G898" s="80" t="s">
        <v>28</v>
      </c>
      <c r="H898" s="80" t="s">
        <v>54</v>
      </c>
      <c r="I898" s="26">
        <v>43400</v>
      </c>
      <c r="J898" s="80">
        <v>27</v>
      </c>
      <c r="K898" s="80">
        <v>10</v>
      </c>
      <c r="L898" s="80">
        <v>2018</v>
      </c>
      <c r="M898" s="27">
        <f t="shared" ref="M898:M961" si="28">DATE(L898,K898,J898)</f>
        <v>43400</v>
      </c>
      <c r="N898" s="80" t="s">
        <v>8943</v>
      </c>
      <c r="O898" s="80" t="s">
        <v>8942</v>
      </c>
      <c r="P898" s="80">
        <v>15</v>
      </c>
      <c r="Q898" s="80" t="s">
        <v>105</v>
      </c>
      <c r="R898" s="80" t="s">
        <v>99</v>
      </c>
      <c r="S898" s="80">
        <v>0</v>
      </c>
      <c r="T898" s="80" t="s">
        <v>100</v>
      </c>
      <c r="U898" s="80" t="s">
        <v>101</v>
      </c>
      <c r="V898" s="80" t="s">
        <v>111</v>
      </c>
      <c r="W898" s="80" t="s">
        <v>8848</v>
      </c>
      <c r="X898" s="80" t="s">
        <v>108</v>
      </c>
      <c r="Y898" s="80">
        <v>2</v>
      </c>
      <c r="Z898" s="79" t="str">
        <f t="shared" ref="Z898:Z961" si="29">X898&amp;Y898</f>
        <v>JSS2</v>
      </c>
    </row>
    <row r="899" spans="1:26" ht="22.9" hidden="1" customHeight="1">
      <c r="A899" s="80" t="s">
        <v>38</v>
      </c>
      <c r="B899" s="80" t="s">
        <v>9</v>
      </c>
      <c r="C899" s="80" t="s">
        <v>10</v>
      </c>
      <c r="D899" s="29" t="s">
        <v>26</v>
      </c>
      <c r="E899" s="80">
        <v>2</v>
      </c>
      <c r="F899" s="80" t="s">
        <v>32</v>
      </c>
      <c r="G899" s="80" t="s">
        <v>33</v>
      </c>
      <c r="H899" s="80" t="s">
        <v>54</v>
      </c>
      <c r="I899" s="26">
        <v>43395</v>
      </c>
      <c r="J899" s="80">
        <v>22</v>
      </c>
      <c r="K899" s="80">
        <v>10</v>
      </c>
      <c r="L899" s="80">
        <v>2018</v>
      </c>
      <c r="M899" s="27">
        <f t="shared" si="28"/>
        <v>43395</v>
      </c>
      <c r="N899" s="80" t="s">
        <v>8941</v>
      </c>
      <c r="O899" s="80" t="s">
        <v>8026</v>
      </c>
      <c r="P899" s="80">
        <v>19</v>
      </c>
      <c r="Q899" s="80" t="s">
        <v>105</v>
      </c>
      <c r="R899" s="80" t="s">
        <v>99</v>
      </c>
      <c r="S899" s="80">
        <v>0</v>
      </c>
      <c r="T899" s="80" t="s">
        <v>100</v>
      </c>
      <c r="U899" s="80" t="s">
        <v>101</v>
      </c>
      <c r="V899" s="80" t="s">
        <v>102</v>
      </c>
      <c r="W899" s="80" t="s">
        <v>8848</v>
      </c>
      <c r="X899" s="80" t="s">
        <v>104</v>
      </c>
      <c r="Y899" s="80">
        <v>3</v>
      </c>
      <c r="Z899" s="79" t="str">
        <f t="shared" si="29"/>
        <v>SSS3</v>
      </c>
    </row>
    <row r="900" spans="1:26" ht="22.9" hidden="1" customHeight="1">
      <c r="A900" s="80" t="s">
        <v>38</v>
      </c>
      <c r="B900" s="80" t="s">
        <v>9</v>
      </c>
      <c r="C900" s="80" t="s">
        <v>10</v>
      </c>
      <c r="D900" s="29" t="s">
        <v>26</v>
      </c>
      <c r="E900" s="80">
        <v>2</v>
      </c>
      <c r="F900" s="80" t="s">
        <v>32</v>
      </c>
      <c r="G900" s="80" t="s">
        <v>33</v>
      </c>
      <c r="H900" s="80" t="s">
        <v>54</v>
      </c>
      <c r="I900" s="26">
        <v>43395</v>
      </c>
      <c r="J900" s="80">
        <v>22</v>
      </c>
      <c r="K900" s="80">
        <v>10</v>
      </c>
      <c r="L900" s="80">
        <v>2018</v>
      </c>
      <c r="M900" s="27">
        <f t="shared" si="28"/>
        <v>43395</v>
      </c>
      <c r="N900" s="80" t="s">
        <v>8940</v>
      </c>
      <c r="O900" s="80" t="s">
        <v>8939</v>
      </c>
      <c r="P900" s="80">
        <v>19</v>
      </c>
      <c r="Q900" s="81" t="s">
        <v>8938</v>
      </c>
      <c r="R900" s="80" t="s">
        <v>99</v>
      </c>
      <c r="S900" s="80">
        <v>0</v>
      </c>
      <c r="T900" s="80" t="s">
        <v>106</v>
      </c>
      <c r="U900" s="80" t="s">
        <v>101</v>
      </c>
      <c r="V900" s="80" t="s">
        <v>102</v>
      </c>
      <c r="W900" s="80" t="s">
        <v>8848</v>
      </c>
      <c r="X900" s="80" t="s">
        <v>104</v>
      </c>
      <c r="Y900" s="80">
        <v>3</v>
      </c>
      <c r="Z900" s="79" t="str">
        <f t="shared" si="29"/>
        <v>SSS3</v>
      </c>
    </row>
    <row r="901" spans="1:26" ht="22.9" hidden="1" customHeight="1">
      <c r="A901" s="80" t="s">
        <v>38</v>
      </c>
      <c r="B901" s="80" t="s">
        <v>9</v>
      </c>
      <c r="C901" s="80" t="s">
        <v>10</v>
      </c>
      <c r="D901" s="29" t="s">
        <v>26</v>
      </c>
      <c r="E901" s="80">
        <v>2</v>
      </c>
      <c r="F901" s="80" t="s">
        <v>32</v>
      </c>
      <c r="G901" s="80" t="s">
        <v>33</v>
      </c>
      <c r="H901" s="80" t="s">
        <v>54</v>
      </c>
      <c r="I901" s="26">
        <v>43395</v>
      </c>
      <c r="J901" s="80">
        <v>22</v>
      </c>
      <c r="K901" s="80">
        <v>10</v>
      </c>
      <c r="L901" s="80">
        <v>2018</v>
      </c>
      <c r="M901" s="27">
        <f t="shared" si="28"/>
        <v>43395</v>
      </c>
      <c r="N901" s="80" t="s">
        <v>8937</v>
      </c>
      <c r="O901" s="80" t="s">
        <v>8936</v>
      </c>
      <c r="P901" s="80">
        <v>17</v>
      </c>
      <c r="Q901" s="80" t="s">
        <v>105</v>
      </c>
      <c r="R901" s="80" t="s">
        <v>99</v>
      </c>
      <c r="S901" s="80">
        <v>0</v>
      </c>
      <c r="T901" s="80" t="s">
        <v>100</v>
      </c>
      <c r="U901" s="80" t="s">
        <v>101</v>
      </c>
      <c r="V901" s="80" t="s">
        <v>102</v>
      </c>
      <c r="W901" s="80" t="s">
        <v>8848</v>
      </c>
      <c r="X901" s="80" t="s">
        <v>104</v>
      </c>
      <c r="Y901" s="80">
        <v>2</v>
      </c>
      <c r="Z901" s="79" t="str">
        <f t="shared" si="29"/>
        <v>SSS2</v>
      </c>
    </row>
    <row r="902" spans="1:26" ht="22.9" hidden="1" customHeight="1">
      <c r="A902" s="80" t="s">
        <v>38</v>
      </c>
      <c r="B902" s="80" t="s">
        <v>9</v>
      </c>
      <c r="C902" s="80" t="s">
        <v>10</v>
      </c>
      <c r="D902" s="29" t="s">
        <v>26</v>
      </c>
      <c r="E902" s="80">
        <v>2</v>
      </c>
      <c r="F902" s="80" t="s">
        <v>32</v>
      </c>
      <c r="G902" s="80" t="s">
        <v>33</v>
      </c>
      <c r="H902" s="80" t="s">
        <v>54</v>
      </c>
      <c r="I902" s="26">
        <v>43395</v>
      </c>
      <c r="J902" s="80">
        <v>22</v>
      </c>
      <c r="K902" s="80">
        <v>10</v>
      </c>
      <c r="L902" s="80">
        <v>2018</v>
      </c>
      <c r="M902" s="27">
        <f t="shared" si="28"/>
        <v>43395</v>
      </c>
      <c r="N902" s="80" t="s">
        <v>8935</v>
      </c>
      <c r="O902" s="80" t="s">
        <v>8934</v>
      </c>
      <c r="P902" s="80">
        <v>17</v>
      </c>
      <c r="Q902" s="80" t="s">
        <v>105</v>
      </c>
      <c r="R902" s="80" t="s">
        <v>99</v>
      </c>
      <c r="S902" s="80">
        <v>0</v>
      </c>
      <c r="T902" s="80" t="s">
        <v>100</v>
      </c>
      <c r="U902" s="80" t="s">
        <v>101</v>
      </c>
      <c r="V902" s="80" t="s">
        <v>102</v>
      </c>
      <c r="W902" s="80" t="s">
        <v>8848</v>
      </c>
      <c r="X902" s="80" t="s">
        <v>108</v>
      </c>
      <c r="Y902" s="80">
        <v>3</v>
      </c>
      <c r="Z902" s="79" t="str">
        <f t="shared" si="29"/>
        <v>JSS3</v>
      </c>
    </row>
    <row r="903" spans="1:26" ht="22.9" hidden="1" customHeight="1">
      <c r="A903" s="80" t="s">
        <v>38</v>
      </c>
      <c r="B903" s="80" t="s">
        <v>9</v>
      </c>
      <c r="C903" s="80" t="s">
        <v>10</v>
      </c>
      <c r="D903" s="29" t="s">
        <v>26</v>
      </c>
      <c r="E903" s="80">
        <v>2</v>
      </c>
      <c r="F903" s="80" t="s">
        <v>32</v>
      </c>
      <c r="G903" s="80" t="s">
        <v>33</v>
      </c>
      <c r="H903" s="80" t="s">
        <v>54</v>
      </c>
      <c r="I903" s="26">
        <v>43396</v>
      </c>
      <c r="J903" s="80">
        <v>23</v>
      </c>
      <c r="K903" s="80">
        <v>10</v>
      </c>
      <c r="L903" s="80">
        <v>2018</v>
      </c>
      <c r="M903" s="27">
        <f t="shared" si="28"/>
        <v>43396</v>
      </c>
      <c r="N903" s="80" t="s">
        <v>8933</v>
      </c>
      <c r="O903" s="80" t="s">
        <v>8932</v>
      </c>
      <c r="P903" s="80">
        <v>17</v>
      </c>
      <c r="Q903" s="81" t="s">
        <v>8931</v>
      </c>
      <c r="R903" s="80" t="s">
        <v>99</v>
      </c>
      <c r="S903" s="80">
        <v>0</v>
      </c>
      <c r="T903" s="80" t="s">
        <v>100</v>
      </c>
      <c r="U903" s="80" t="s">
        <v>101</v>
      </c>
      <c r="V903" s="80" t="s">
        <v>102</v>
      </c>
      <c r="W903" s="80" t="s">
        <v>8848</v>
      </c>
      <c r="X903" s="80" t="s">
        <v>104</v>
      </c>
      <c r="Y903" s="80">
        <v>3</v>
      </c>
      <c r="Z903" s="79" t="str">
        <f t="shared" si="29"/>
        <v>SSS3</v>
      </c>
    </row>
    <row r="904" spans="1:26" ht="22.9" hidden="1" customHeight="1">
      <c r="A904" s="80" t="s">
        <v>38</v>
      </c>
      <c r="B904" s="80" t="s">
        <v>9</v>
      </c>
      <c r="C904" s="80" t="s">
        <v>10</v>
      </c>
      <c r="D904" s="29" t="s">
        <v>26</v>
      </c>
      <c r="E904" s="80">
        <v>2</v>
      </c>
      <c r="F904" s="80" t="s">
        <v>32</v>
      </c>
      <c r="G904" s="80" t="s">
        <v>33</v>
      </c>
      <c r="H904" s="80" t="s">
        <v>54</v>
      </c>
      <c r="I904" s="26">
        <v>43396</v>
      </c>
      <c r="J904" s="80">
        <v>23</v>
      </c>
      <c r="K904" s="80">
        <v>10</v>
      </c>
      <c r="L904" s="80">
        <v>2018</v>
      </c>
      <c r="M904" s="27">
        <f t="shared" si="28"/>
        <v>43396</v>
      </c>
      <c r="N904" s="80" t="s">
        <v>8930</v>
      </c>
      <c r="O904" s="80" t="s">
        <v>8929</v>
      </c>
      <c r="P904" s="80">
        <v>16</v>
      </c>
      <c r="Q904" s="81" t="s">
        <v>105</v>
      </c>
      <c r="R904" s="80" t="s">
        <v>99</v>
      </c>
      <c r="S904" s="80">
        <v>0</v>
      </c>
      <c r="T904" s="80" t="s">
        <v>100</v>
      </c>
      <c r="U904" s="80" t="s">
        <v>101</v>
      </c>
      <c r="V904" s="80" t="s">
        <v>102</v>
      </c>
      <c r="W904" s="80" t="s">
        <v>8848</v>
      </c>
      <c r="X904" s="80" t="s">
        <v>104</v>
      </c>
      <c r="Y904" s="80">
        <v>3</v>
      </c>
      <c r="Z904" s="79" t="str">
        <f t="shared" si="29"/>
        <v>SSS3</v>
      </c>
    </row>
    <row r="905" spans="1:26" ht="22.9" hidden="1" customHeight="1">
      <c r="A905" s="80" t="s">
        <v>38</v>
      </c>
      <c r="B905" s="80" t="s">
        <v>9</v>
      </c>
      <c r="C905" s="80" t="s">
        <v>10</v>
      </c>
      <c r="D905" s="29" t="s">
        <v>26</v>
      </c>
      <c r="E905" s="80">
        <v>2</v>
      </c>
      <c r="F905" s="80" t="s">
        <v>32</v>
      </c>
      <c r="G905" s="80" t="s">
        <v>33</v>
      </c>
      <c r="H905" s="80" t="s">
        <v>54</v>
      </c>
      <c r="I905" s="26">
        <v>43396</v>
      </c>
      <c r="J905" s="80">
        <v>23</v>
      </c>
      <c r="K905" s="80">
        <v>10</v>
      </c>
      <c r="L905" s="80">
        <v>2018</v>
      </c>
      <c r="M905" s="27">
        <f t="shared" si="28"/>
        <v>43396</v>
      </c>
      <c r="N905" s="80" t="s">
        <v>8928</v>
      </c>
      <c r="O905" s="80" t="s">
        <v>8927</v>
      </c>
      <c r="P905" s="80">
        <v>19</v>
      </c>
      <c r="Q905" s="81" t="s">
        <v>8926</v>
      </c>
      <c r="R905" s="80" t="s">
        <v>99</v>
      </c>
      <c r="S905" s="80">
        <v>0</v>
      </c>
      <c r="T905" s="80" t="s">
        <v>100</v>
      </c>
      <c r="U905" s="80" t="s">
        <v>101</v>
      </c>
      <c r="V905" s="80" t="s">
        <v>102</v>
      </c>
      <c r="W905" s="80" t="s">
        <v>8848</v>
      </c>
      <c r="X905" s="80" t="s">
        <v>104</v>
      </c>
      <c r="Y905" s="80">
        <v>3</v>
      </c>
      <c r="Z905" s="79" t="str">
        <f t="shared" si="29"/>
        <v>SSS3</v>
      </c>
    </row>
    <row r="906" spans="1:26" ht="22.9" hidden="1" customHeight="1">
      <c r="A906" s="80" t="s">
        <v>38</v>
      </c>
      <c r="B906" s="80" t="s">
        <v>9</v>
      </c>
      <c r="C906" s="80" t="s">
        <v>10</v>
      </c>
      <c r="D906" s="29" t="s">
        <v>26</v>
      </c>
      <c r="E906" s="80">
        <v>2</v>
      </c>
      <c r="F906" s="80" t="s">
        <v>32</v>
      </c>
      <c r="G906" s="80" t="s">
        <v>33</v>
      </c>
      <c r="H906" s="80" t="s">
        <v>54</v>
      </c>
      <c r="I906" s="26">
        <v>43396</v>
      </c>
      <c r="J906" s="80">
        <v>23</v>
      </c>
      <c r="K906" s="80">
        <v>10</v>
      </c>
      <c r="L906" s="80">
        <v>2018</v>
      </c>
      <c r="M906" s="27">
        <f t="shared" si="28"/>
        <v>43396</v>
      </c>
      <c r="N906" s="80" t="s">
        <v>150</v>
      </c>
      <c r="O906" s="80" t="s">
        <v>8925</v>
      </c>
      <c r="P906" s="80">
        <v>16</v>
      </c>
      <c r="Q906" s="81" t="s">
        <v>8924</v>
      </c>
      <c r="R906" s="80" t="s">
        <v>99</v>
      </c>
      <c r="S906" s="80">
        <v>0</v>
      </c>
      <c r="T906" s="80" t="s">
        <v>100</v>
      </c>
      <c r="U906" s="80" t="s">
        <v>101</v>
      </c>
      <c r="V906" s="80" t="s">
        <v>102</v>
      </c>
      <c r="W906" s="80" t="s">
        <v>8848</v>
      </c>
      <c r="X906" s="80" t="s">
        <v>104</v>
      </c>
      <c r="Y906" s="80">
        <v>3</v>
      </c>
      <c r="Z906" s="79" t="str">
        <f t="shared" si="29"/>
        <v>SSS3</v>
      </c>
    </row>
    <row r="907" spans="1:26" ht="22.9" hidden="1" customHeight="1">
      <c r="A907" s="80" t="s">
        <v>38</v>
      </c>
      <c r="B907" s="80" t="s">
        <v>9</v>
      </c>
      <c r="C907" s="80" t="s">
        <v>10</v>
      </c>
      <c r="D907" s="29" t="s">
        <v>26</v>
      </c>
      <c r="E907" s="80">
        <v>2</v>
      </c>
      <c r="F907" s="80" t="s">
        <v>32</v>
      </c>
      <c r="G907" s="80" t="s">
        <v>33</v>
      </c>
      <c r="H907" s="80" t="s">
        <v>54</v>
      </c>
      <c r="I907" s="26">
        <v>43396</v>
      </c>
      <c r="J907" s="80">
        <v>23</v>
      </c>
      <c r="K907" s="80">
        <v>10</v>
      </c>
      <c r="L907" s="80">
        <v>2018</v>
      </c>
      <c r="M907" s="27">
        <f t="shared" si="28"/>
        <v>43396</v>
      </c>
      <c r="N907" s="80" t="s">
        <v>8923</v>
      </c>
      <c r="O907" s="80" t="s">
        <v>8922</v>
      </c>
      <c r="P907" s="80">
        <v>16</v>
      </c>
      <c r="Q907" s="80" t="s">
        <v>105</v>
      </c>
      <c r="R907" s="80" t="s">
        <v>99</v>
      </c>
      <c r="S907" s="80">
        <v>0</v>
      </c>
      <c r="T907" s="80" t="s">
        <v>100</v>
      </c>
      <c r="U907" s="80" t="s">
        <v>101</v>
      </c>
      <c r="V907" s="80" t="s">
        <v>102</v>
      </c>
      <c r="W907" s="80" t="s">
        <v>8848</v>
      </c>
      <c r="X907" s="80" t="s">
        <v>104</v>
      </c>
      <c r="Y907" s="80">
        <v>3</v>
      </c>
      <c r="Z907" s="79" t="str">
        <f t="shared" si="29"/>
        <v>SSS3</v>
      </c>
    </row>
    <row r="908" spans="1:26" ht="22.9" hidden="1" customHeight="1">
      <c r="A908" s="80" t="s">
        <v>38</v>
      </c>
      <c r="B908" s="80" t="s">
        <v>9</v>
      </c>
      <c r="C908" s="80" t="s">
        <v>10</v>
      </c>
      <c r="D908" s="29" t="s">
        <v>26</v>
      </c>
      <c r="E908" s="80">
        <v>2</v>
      </c>
      <c r="F908" s="80" t="s">
        <v>32</v>
      </c>
      <c r="G908" s="80" t="s">
        <v>33</v>
      </c>
      <c r="H908" s="80" t="s">
        <v>54</v>
      </c>
      <c r="I908" s="26">
        <v>43396</v>
      </c>
      <c r="J908" s="80">
        <v>23</v>
      </c>
      <c r="K908" s="80">
        <v>10</v>
      </c>
      <c r="L908" s="80">
        <v>2018</v>
      </c>
      <c r="M908" s="27">
        <f t="shared" si="28"/>
        <v>43396</v>
      </c>
      <c r="N908" s="80" t="s">
        <v>8921</v>
      </c>
      <c r="O908" s="80" t="s">
        <v>8920</v>
      </c>
      <c r="P908" s="80">
        <v>15</v>
      </c>
      <c r="Q908" s="81" t="s">
        <v>8919</v>
      </c>
      <c r="R908" s="80" t="s">
        <v>99</v>
      </c>
      <c r="S908" s="80">
        <v>0</v>
      </c>
      <c r="T908" s="80" t="s">
        <v>100</v>
      </c>
      <c r="U908" s="80" t="s">
        <v>101</v>
      </c>
      <c r="V908" s="80" t="s">
        <v>102</v>
      </c>
      <c r="W908" s="80" t="s">
        <v>8848</v>
      </c>
      <c r="X908" s="80" t="s">
        <v>108</v>
      </c>
      <c r="Y908" s="80">
        <v>2</v>
      </c>
      <c r="Z908" s="79" t="str">
        <f t="shared" si="29"/>
        <v>JSS2</v>
      </c>
    </row>
    <row r="909" spans="1:26" ht="22.9" hidden="1" customHeight="1">
      <c r="A909" s="80" t="s">
        <v>38</v>
      </c>
      <c r="B909" s="80" t="s">
        <v>9</v>
      </c>
      <c r="C909" s="80" t="s">
        <v>10</v>
      </c>
      <c r="D909" s="29" t="s">
        <v>26</v>
      </c>
      <c r="E909" s="80">
        <v>2</v>
      </c>
      <c r="F909" s="80" t="s">
        <v>32</v>
      </c>
      <c r="G909" s="80" t="s">
        <v>33</v>
      </c>
      <c r="H909" s="80" t="s">
        <v>54</v>
      </c>
      <c r="I909" s="26">
        <v>43396</v>
      </c>
      <c r="J909" s="80">
        <v>23</v>
      </c>
      <c r="K909" s="80">
        <v>10</v>
      </c>
      <c r="L909" s="80">
        <v>2018</v>
      </c>
      <c r="M909" s="27">
        <f t="shared" si="28"/>
        <v>43396</v>
      </c>
      <c r="N909" s="80" t="s">
        <v>8918</v>
      </c>
      <c r="O909" s="80" t="s">
        <v>5690</v>
      </c>
      <c r="P909" s="80">
        <v>19</v>
      </c>
      <c r="Q909" s="81" t="s">
        <v>8917</v>
      </c>
      <c r="R909" s="80" t="s">
        <v>99</v>
      </c>
      <c r="S909" s="80">
        <v>0</v>
      </c>
      <c r="T909" s="80" t="s">
        <v>113</v>
      </c>
      <c r="U909" s="80" t="s">
        <v>6372</v>
      </c>
      <c r="V909" s="80" t="s">
        <v>102</v>
      </c>
      <c r="W909" s="80" t="s">
        <v>8848</v>
      </c>
      <c r="X909" s="80" t="s">
        <v>104</v>
      </c>
      <c r="Y909" s="80">
        <v>3</v>
      </c>
      <c r="Z909" s="79" t="str">
        <f t="shared" si="29"/>
        <v>SSS3</v>
      </c>
    </row>
    <row r="910" spans="1:26" ht="22.9" hidden="1" customHeight="1">
      <c r="A910" s="80" t="s">
        <v>38</v>
      </c>
      <c r="B910" s="80" t="s">
        <v>9</v>
      </c>
      <c r="C910" s="80" t="s">
        <v>10</v>
      </c>
      <c r="D910" s="29" t="s">
        <v>26</v>
      </c>
      <c r="E910" s="80">
        <v>2</v>
      </c>
      <c r="F910" s="80" t="s">
        <v>32</v>
      </c>
      <c r="G910" s="80" t="s">
        <v>33</v>
      </c>
      <c r="H910" s="80" t="s">
        <v>54</v>
      </c>
      <c r="I910" s="26">
        <v>43396</v>
      </c>
      <c r="J910" s="80">
        <v>23</v>
      </c>
      <c r="K910" s="80">
        <v>10</v>
      </c>
      <c r="L910" s="80">
        <v>2018</v>
      </c>
      <c r="M910" s="27">
        <f t="shared" si="28"/>
        <v>43396</v>
      </c>
      <c r="N910" s="80" t="s">
        <v>8916</v>
      </c>
      <c r="O910" s="80" t="s">
        <v>8915</v>
      </c>
      <c r="P910" s="80">
        <v>19</v>
      </c>
      <c r="Q910" s="81" t="s">
        <v>8914</v>
      </c>
      <c r="R910" s="80" t="s">
        <v>99</v>
      </c>
      <c r="S910" s="80">
        <v>1</v>
      </c>
      <c r="T910" s="80" t="s">
        <v>100</v>
      </c>
      <c r="U910" s="80" t="s">
        <v>101</v>
      </c>
      <c r="V910" s="80" t="s">
        <v>102</v>
      </c>
      <c r="W910" s="80" t="s">
        <v>8848</v>
      </c>
      <c r="X910" s="80" t="s">
        <v>104</v>
      </c>
      <c r="Y910" s="80">
        <v>3</v>
      </c>
      <c r="Z910" s="79" t="str">
        <f t="shared" si="29"/>
        <v>SSS3</v>
      </c>
    </row>
    <row r="911" spans="1:26" ht="22.9" hidden="1" customHeight="1">
      <c r="A911" s="80" t="s">
        <v>38</v>
      </c>
      <c r="B911" s="80" t="s">
        <v>9</v>
      </c>
      <c r="C911" s="80" t="s">
        <v>10</v>
      </c>
      <c r="D911" s="29" t="s">
        <v>26</v>
      </c>
      <c r="E911" s="80">
        <v>2</v>
      </c>
      <c r="F911" s="80" t="s">
        <v>32</v>
      </c>
      <c r="G911" s="80" t="s">
        <v>33</v>
      </c>
      <c r="H911" s="80" t="s">
        <v>54</v>
      </c>
      <c r="I911" s="26">
        <v>43398</v>
      </c>
      <c r="J911" s="80">
        <v>25</v>
      </c>
      <c r="K911" s="80">
        <v>10</v>
      </c>
      <c r="L911" s="80">
        <v>2018</v>
      </c>
      <c r="M911" s="27">
        <f t="shared" si="28"/>
        <v>43398</v>
      </c>
      <c r="N911" s="80" t="s">
        <v>8913</v>
      </c>
      <c r="O911" s="80" t="s">
        <v>8912</v>
      </c>
      <c r="P911" s="80">
        <v>18</v>
      </c>
      <c r="Q911" s="81" t="s">
        <v>8911</v>
      </c>
      <c r="R911" s="80" t="s">
        <v>99</v>
      </c>
      <c r="S911" s="80">
        <v>0</v>
      </c>
      <c r="T911" s="80" t="s">
        <v>100</v>
      </c>
      <c r="U911" s="80" t="s">
        <v>101</v>
      </c>
      <c r="V911" s="80" t="s">
        <v>102</v>
      </c>
      <c r="W911" s="80" t="s">
        <v>8848</v>
      </c>
      <c r="X911" s="80" t="s">
        <v>104</v>
      </c>
      <c r="Y911" s="80">
        <v>3</v>
      </c>
      <c r="Z911" s="79" t="str">
        <f t="shared" si="29"/>
        <v>SSS3</v>
      </c>
    </row>
    <row r="912" spans="1:26" ht="22.9" hidden="1" customHeight="1">
      <c r="A912" s="80" t="s">
        <v>38</v>
      </c>
      <c r="B912" s="80" t="s">
        <v>9</v>
      </c>
      <c r="C912" s="80" t="s">
        <v>10</v>
      </c>
      <c r="D912" s="29" t="s">
        <v>26</v>
      </c>
      <c r="E912" s="80">
        <v>2</v>
      </c>
      <c r="F912" s="80" t="s">
        <v>32</v>
      </c>
      <c r="G912" s="80" t="s">
        <v>33</v>
      </c>
      <c r="H912" s="80" t="s">
        <v>54</v>
      </c>
      <c r="I912" s="26">
        <v>43398</v>
      </c>
      <c r="J912" s="80">
        <v>25</v>
      </c>
      <c r="K912" s="80">
        <v>10</v>
      </c>
      <c r="L912" s="80">
        <v>2018</v>
      </c>
      <c r="M912" s="27">
        <f t="shared" si="28"/>
        <v>43398</v>
      </c>
      <c r="N912" s="80" t="s">
        <v>8910</v>
      </c>
      <c r="O912" s="80" t="s">
        <v>151</v>
      </c>
      <c r="P912" s="80">
        <v>17</v>
      </c>
      <c r="Q912" s="80" t="s">
        <v>105</v>
      </c>
      <c r="R912" s="80" t="s">
        <v>99</v>
      </c>
      <c r="S912" s="80">
        <v>0</v>
      </c>
      <c r="T912" s="80" t="s">
        <v>100</v>
      </c>
      <c r="U912" s="80" t="s">
        <v>101</v>
      </c>
      <c r="V912" s="80" t="s">
        <v>102</v>
      </c>
      <c r="W912" s="80" t="s">
        <v>8848</v>
      </c>
      <c r="X912" s="80" t="s">
        <v>104</v>
      </c>
      <c r="Y912" s="80">
        <v>3</v>
      </c>
      <c r="Z912" s="79" t="str">
        <f t="shared" si="29"/>
        <v>SSS3</v>
      </c>
    </row>
    <row r="913" spans="1:26" ht="22.9" hidden="1" customHeight="1">
      <c r="A913" s="80" t="s">
        <v>38</v>
      </c>
      <c r="B913" s="80" t="s">
        <v>9</v>
      </c>
      <c r="C913" s="80" t="s">
        <v>10</v>
      </c>
      <c r="D913" s="29" t="s">
        <v>26</v>
      </c>
      <c r="E913" s="80">
        <v>2</v>
      </c>
      <c r="F913" s="80" t="s">
        <v>32</v>
      </c>
      <c r="G913" s="80" t="s">
        <v>33</v>
      </c>
      <c r="H913" s="80" t="s">
        <v>54</v>
      </c>
      <c r="I913" s="26">
        <v>43398</v>
      </c>
      <c r="J913" s="80">
        <v>25</v>
      </c>
      <c r="K913" s="80">
        <v>10</v>
      </c>
      <c r="L913" s="80">
        <v>2018</v>
      </c>
      <c r="M913" s="27">
        <f t="shared" si="28"/>
        <v>43398</v>
      </c>
      <c r="N913" s="80" t="s">
        <v>8909</v>
      </c>
      <c r="O913" s="80" t="s">
        <v>8908</v>
      </c>
      <c r="P913" s="80">
        <v>19</v>
      </c>
      <c r="Q913" s="81" t="s">
        <v>8907</v>
      </c>
      <c r="R913" s="80" t="s">
        <v>99</v>
      </c>
      <c r="S913" s="80">
        <v>0</v>
      </c>
      <c r="T913" s="80" t="s">
        <v>100</v>
      </c>
      <c r="U913" s="80" t="s">
        <v>101</v>
      </c>
      <c r="V913" s="80" t="s">
        <v>102</v>
      </c>
      <c r="W913" s="80" t="s">
        <v>8848</v>
      </c>
      <c r="X913" s="80" t="s">
        <v>6077</v>
      </c>
      <c r="Z913" s="79" t="str">
        <f t="shared" si="29"/>
        <v>HIGHER</v>
      </c>
    </row>
    <row r="914" spans="1:26" ht="22.9" hidden="1" customHeight="1">
      <c r="A914" s="80" t="s">
        <v>38</v>
      </c>
      <c r="B914" s="80" t="s">
        <v>9</v>
      </c>
      <c r="C914" s="80" t="s">
        <v>10</v>
      </c>
      <c r="D914" s="29" t="s">
        <v>26</v>
      </c>
      <c r="E914" s="80">
        <v>2</v>
      </c>
      <c r="F914" s="80" t="s">
        <v>32</v>
      </c>
      <c r="G914" s="80" t="s">
        <v>33</v>
      </c>
      <c r="H914" s="80" t="s">
        <v>54</v>
      </c>
      <c r="I914" s="26">
        <v>43398</v>
      </c>
      <c r="J914" s="80">
        <v>25</v>
      </c>
      <c r="K914" s="80">
        <v>10</v>
      </c>
      <c r="L914" s="80">
        <v>2018</v>
      </c>
      <c r="M914" s="27">
        <f t="shared" si="28"/>
        <v>43398</v>
      </c>
      <c r="N914" s="80" t="s">
        <v>8906</v>
      </c>
      <c r="O914" s="80" t="s">
        <v>8905</v>
      </c>
      <c r="P914" s="80">
        <v>19</v>
      </c>
      <c r="Q914" s="81" t="s">
        <v>8904</v>
      </c>
      <c r="R914" s="80" t="s">
        <v>99</v>
      </c>
      <c r="S914" s="80">
        <v>0</v>
      </c>
      <c r="T914" s="80" t="s">
        <v>100</v>
      </c>
      <c r="U914" s="80" t="s">
        <v>101</v>
      </c>
      <c r="V914" s="80" t="s">
        <v>102</v>
      </c>
      <c r="W914" s="80" t="s">
        <v>8848</v>
      </c>
      <c r="X914" s="80" t="s">
        <v>6077</v>
      </c>
      <c r="Z914" s="79" t="str">
        <f t="shared" si="29"/>
        <v>HIGHER</v>
      </c>
    </row>
    <row r="915" spans="1:26" ht="22.9" hidden="1" customHeight="1">
      <c r="A915" s="80" t="s">
        <v>38</v>
      </c>
      <c r="B915" s="80" t="s">
        <v>9</v>
      </c>
      <c r="C915" s="80" t="s">
        <v>10</v>
      </c>
      <c r="D915" s="29" t="s">
        <v>26</v>
      </c>
      <c r="E915" s="80">
        <v>2</v>
      </c>
      <c r="F915" s="80" t="s">
        <v>32</v>
      </c>
      <c r="G915" s="80" t="s">
        <v>33</v>
      </c>
      <c r="H915" s="80" t="s">
        <v>54</v>
      </c>
      <c r="I915" s="26">
        <v>43398</v>
      </c>
      <c r="J915" s="80">
        <v>25</v>
      </c>
      <c r="K915" s="80">
        <v>10</v>
      </c>
      <c r="L915" s="80">
        <v>2018</v>
      </c>
      <c r="M915" s="27">
        <f t="shared" si="28"/>
        <v>43398</v>
      </c>
      <c r="N915" s="80" t="s">
        <v>8903</v>
      </c>
      <c r="O915" s="80" t="s">
        <v>8902</v>
      </c>
      <c r="P915" s="80">
        <v>19</v>
      </c>
      <c r="Q915" s="80" t="s">
        <v>105</v>
      </c>
      <c r="R915" s="80" t="s">
        <v>99</v>
      </c>
      <c r="S915" s="80">
        <v>1</v>
      </c>
      <c r="T915" s="80" t="s">
        <v>100</v>
      </c>
      <c r="U915" s="80" t="s">
        <v>101</v>
      </c>
      <c r="V915" s="80" t="s">
        <v>102</v>
      </c>
      <c r="W915" s="80" t="s">
        <v>8848</v>
      </c>
      <c r="X915" s="80" t="s">
        <v>108</v>
      </c>
      <c r="Y915" s="80">
        <v>3</v>
      </c>
      <c r="Z915" s="79" t="str">
        <f t="shared" si="29"/>
        <v>JSS3</v>
      </c>
    </row>
    <row r="916" spans="1:26" ht="22.9" hidden="1" customHeight="1">
      <c r="A916" s="80" t="s">
        <v>38</v>
      </c>
      <c r="B916" s="80" t="s">
        <v>9</v>
      </c>
      <c r="C916" s="80" t="s">
        <v>10</v>
      </c>
      <c r="D916" s="29" t="s">
        <v>26</v>
      </c>
      <c r="E916" s="80">
        <v>2</v>
      </c>
      <c r="F916" s="80" t="s">
        <v>32</v>
      </c>
      <c r="G916" s="80" t="s">
        <v>33</v>
      </c>
      <c r="H916" s="80" t="s">
        <v>54</v>
      </c>
      <c r="I916" s="26">
        <v>43398</v>
      </c>
      <c r="J916" s="80">
        <v>25</v>
      </c>
      <c r="K916" s="80">
        <v>10</v>
      </c>
      <c r="L916" s="80">
        <v>2018</v>
      </c>
      <c r="M916" s="27">
        <f t="shared" si="28"/>
        <v>43398</v>
      </c>
      <c r="N916" s="80" t="s">
        <v>8901</v>
      </c>
      <c r="O916" s="80" t="s">
        <v>8900</v>
      </c>
      <c r="P916" s="80">
        <v>18</v>
      </c>
      <c r="Q916" s="80" t="s">
        <v>105</v>
      </c>
      <c r="R916" s="80" t="s">
        <v>121</v>
      </c>
      <c r="S916" s="80">
        <v>2</v>
      </c>
      <c r="T916" s="80" t="s">
        <v>100</v>
      </c>
      <c r="U916" s="80" t="s">
        <v>101</v>
      </c>
      <c r="V916" s="80" t="s">
        <v>102</v>
      </c>
      <c r="W916" s="80" t="s">
        <v>8848</v>
      </c>
      <c r="X916" s="80" t="s">
        <v>108</v>
      </c>
      <c r="Y916" s="80">
        <v>3</v>
      </c>
      <c r="Z916" s="79" t="str">
        <f t="shared" si="29"/>
        <v>JSS3</v>
      </c>
    </row>
    <row r="917" spans="1:26" ht="22.9" hidden="1" customHeight="1">
      <c r="A917" s="80" t="s">
        <v>38</v>
      </c>
      <c r="B917" s="80" t="s">
        <v>9</v>
      </c>
      <c r="C917" s="80" t="s">
        <v>10</v>
      </c>
      <c r="D917" s="29" t="s">
        <v>26</v>
      </c>
      <c r="E917" s="80">
        <v>2</v>
      </c>
      <c r="F917" s="80" t="s">
        <v>32</v>
      </c>
      <c r="G917" s="80" t="s">
        <v>33</v>
      </c>
      <c r="H917" s="80" t="s">
        <v>54</v>
      </c>
      <c r="I917" s="26">
        <v>43398</v>
      </c>
      <c r="J917" s="80">
        <v>25</v>
      </c>
      <c r="K917" s="80">
        <v>10</v>
      </c>
      <c r="L917" s="80">
        <v>2018</v>
      </c>
      <c r="M917" s="27">
        <f t="shared" si="28"/>
        <v>43398</v>
      </c>
      <c r="N917" s="80" t="s">
        <v>8899</v>
      </c>
      <c r="O917" s="80" t="s">
        <v>8898</v>
      </c>
      <c r="P917" s="80">
        <v>15</v>
      </c>
      <c r="Q917" s="80" t="s">
        <v>105</v>
      </c>
      <c r="R917" s="80" t="s">
        <v>99</v>
      </c>
      <c r="S917" s="80">
        <v>0</v>
      </c>
      <c r="T917" s="80" t="s">
        <v>100</v>
      </c>
      <c r="U917" s="80" t="s">
        <v>101</v>
      </c>
      <c r="V917" s="80" t="s">
        <v>102</v>
      </c>
      <c r="W917" s="80" t="s">
        <v>8848</v>
      </c>
      <c r="X917" s="80" t="s">
        <v>108</v>
      </c>
      <c r="Y917" s="80">
        <v>1</v>
      </c>
      <c r="Z917" s="79" t="str">
        <f t="shared" si="29"/>
        <v>JSS1</v>
      </c>
    </row>
    <row r="918" spans="1:26" ht="22.9" hidden="1" customHeight="1">
      <c r="A918" s="80" t="s">
        <v>38</v>
      </c>
      <c r="B918" s="80" t="s">
        <v>9</v>
      </c>
      <c r="C918" s="80" t="s">
        <v>10</v>
      </c>
      <c r="D918" s="29" t="s">
        <v>26</v>
      </c>
      <c r="E918" s="80">
        <v>2</v>
      </c>
      <c r="F918" s="80" t="s">
        <v>32</v>
      </c>
      <c r="G918" s="80" t="s">
        <v>33</v>
      </c>
      <c r="H918" s="80" t="s">
        <v>54</v>
      </c>
      <c r="I918" s="26">
        <v>43399</v>
      </c>
      <c r="J918" s="80">
        <v>26</v>
      </c>
      <c r="K918" s="80">
        <v>10</v>
      </c>
      <c r="L918" s="80">
        <v>2018</v>
      </c>
      <c r="M918" s="27">
        <f t="shared" si="28"/>
        <v>43399</v>
      </c>
      <c r="N918" s="80" t="s">
        <v>8897</v>
      </c>
      <c r="O918" s="80" t="s">
        <v>8896</v>
      </c>
      <c r="P918" s="80">
        <v>17</v>
      </c>
      <c r="Q918" s="81" t="s">
        <v>8895</v>
      </c>
      <c r="R918" s="80" t="s">
        <v>99</v>
      </c>
      <c r="S918" s="80">
        <v>0</v>
      </c>
      <c r="T918" s="80" t="s">
        <v>100</v>
      </c>
      <c r="U918" s="80" t="s">
        <v>101</v>
      </c>
      <c r="V918" s="80" t="s">
        <v>102</v>
      </c>
      <c r="W918" s="80" t="s">
        <v>8848</v>
      </c>
      <c r="X918" s="80" t="s">
        <v>6077</v>
      </c>
      <c r="Z918" s="79" t="str">
        <f t="shared" si="29"/>
        <v>HIGHER</v>
      </c>
    </row>
    <row r="919" spans="1:26" ht="22.9" hidden="1" customHeight="1">
      <c r="A919" s="80" t="s">
        <v>38</v>
      </c>
      <c r="B919" s="80" t="s">
        <v>9</v>
      </c>
      <c r="C919" s="80" t="s">
        <v>10</v>
      </c>
      <c r="D919" s="29" t="s">
        <v>26</v>
      </c>
      <c r="E919" s="80">
        <v>2</v>
      </c>
      <c r="F919" s="80" t="s">
        <v>32</v>
      </c>
      <c r="G919" s="80" t="s">
        <v>33</v>
      </c>
      <c r="H919" s="80" t="s">
        <v>54</v>
      </c>
      <c r="I919" s="26">
        <v>43399</v>
      </c>
      <c r="J919" s="80">
        <v>26</v>
      </c>
      <c r="K919" s="80">
        <v>10</v>
      </c>
      <c r="L919" s="80">
        <v>2018</v>
      </c>
      <c r="M919" s="27">
        <f t="shared" si="28"/>
        <v>43399</v>
      </c>
      <c r="N919" s="80" t="s">
        <v>5685</v>
      </c>
      <c r="O919" s="80" t="s">
        <v>8894</v>
      </c>
      <c r="P919" s="80">
        <v>19</v>
      </c>
      <c r="Q919" s="81" t="s">
        <v>8893</v>
      </c>
      <c r="R919" s="80" t="s">
        <v>99</v>
      </c>
      <c r="S919" s="80">
        <v>0</v>
      </c>
      <c r="T919" s="80" t="s">
        <v>100</v>
      </c>
      <c r="U919" s="80" t="s">
        <v>101</v>
      </c>
      <c r="V919" s="80" t="s">
        <v>102</v>
      </c>
      <c r="W919" s="80" t="s">
        <v>8848</v>
      </c>
      <c r="X919" s="80" t="s">
        <v>6077</v>
      </c>
      <c r="Z919" s="79" t="str">
        <f t="shared" si="29"/>
        <v>HIGHER</v>
      </c>
    </row>
    <row r="920" spans="1:26" ht="22.9" hidden="1" customHeight="1">
      <c r="A920" s="80" t="s">
        <v>38</v>
      </c>
      <c r="B920" s="80" t="s">
        <v>9</v>
      </c>
      <c r="C920" s="80" t="s">
        <v>10</v>
      </c>
      <c r="D920" s="29" t="s">
        <v>26</v>
      </c>
      <c r="E920" s="80">
        <v>2</v>
      </c>
      <c r="F920" s="80" t="s">
        <v>32</v>
      </c>
      <c r="G920" s="80" t="s">
        <v>33</v>
      </c>
      <c r="H920" s="80" t="s">
        <v>54</v>
      </c>
      <c r="I920" s="26">
        <v>43399</v>
      </c>
      <c r="J920" s="80">
        <v>26</v>
      </c>
      <c r="K920" s="80">
        <v>10</v>
      </c>
      <c r="L920" s="80">
        <v>2018</v>
      </c>
      <c r="M920" s="27">
        <f t="shared" si="28"/>
        <v>43399</v>
      </c>
      <c r="N920" s="80" t="s">
        <v>8892</v>
      </c>
      <c r="O920" s="80" t="s">
        <v>152</v>
      </c>
      <c r="P920" s="80">
        <v>17</v>
      </c>
      <c r="Q920" s="81" t="s">
        <v>8891</v>
      </c>
      <c r="R920" s="80" t="s">
        <v>99</v>
      </c>
      <c r="S920" s="80">
        <v>0</v>
      </c>
      <c r="T920" s="80" t="s">
        <v>100</v>
      </c>
      <c r="U920" s="80" t="s">
        <v>101</v>
      </c>
      <c r="V920" s="80" t="s">
        <v>102</v>
      </c>
      <c r="W920" s="80" t="s">
        <v>8848</v>
      </c>
      <c r="X920" s="80" t="s">
        <v>104</v>
      </c>
      <c r="Y920" s="80">
        <v>3</v>
      </c>
      <c r="Z920" s="79" t="str">
        <f t="shared" si="29"/>
        <v>SSS3</v>
      </c>
    </row>
    <row r="921" spans="1:26" ht="22.9" hidden="1" customHeight="1">
      <c r="A921" s="80" t="s">
        <v>38</v>
      </c>
      <c r="B921" s="80" t="s">
        <v>9</v>
      </c>
      <c r="C921" s="80" t="s">
        <v>10</v>
      </c>
      <c r="D921" s="29" t="s">
        <v>26</v>
      </c>
      <c r="E921" s="80">
        <v>2</v>
      </c>
      <c r="F921" s="80" t="s">
        <v>32</v>
      </c>
      <c r="G921" s="80" t="s">
        <v>33</v>
      </c>
      <c r="H921" s="80" t="s">
        <v>54</v>
      </c>
      <c r="I921" s="26">
        <v>43399</v>
      </c>
      <c r="J921" s="80">
        <v>26</v>
      </c>
      <c r="K921" s="80">
        <v>10</v>
      </c>
      <c r="L921" s="80">
        <v>2018</v>
      </c>
      <c r="M921" s="27">
        <f t="shared" si="28"/>
        <v>43399</v>
      </c>
      <c r="N921" s="80" t="s">
        <v>8890</v>
      </c>
      <c r="O921" s="80" t="s">
        <v>8889</v>
      </c>
      <c r="P921" s="80">
        <v>15</v>
      </c>
      <c r="Q921" s="81" t="s">
        <v>8888</v>
      </c>
      <c r="R921" s="80" t="s">
        <v>99</v>
      </c>
      <c r="S921" s="80">
        <v>0</v>
      </c>
      <c r="T921" s="80" t="s">
        <v>100</v>
      </c>
      <c r="U921" s="80" t="s">
        <v>101</v>
      </c>
      <c r="V921" s="80" t="s">
        <v>102</v>
      </c>
      <c r="W921" s="80" t="s">
        <v>8848</v>
      </c>
      <c r="X921" s="80" t="s">
        <v>104</v>
      </c>
      <c r="Y921" s="80">
        <v>2</v>
      </c>
      <c r="Z921" s="79" t="str">
        <f t="shared" si="29"/>
        <v>SSS2</v>
      </c>
    </row>
    <row r="922" spans="1:26" ht="22.9" hidden="1" customHeight="1">
      <c r="A922" s="80" t="s">
        <v>38</v>
      </c>
      <c r="B922" s="80" t="s">
        <v>9</v>
      </c>
      <c r="C922" s="80" t="s">
        <v>10</v>
      </c>
      <c r="D922" s="29" t="s">
        <v>26</v>
      </c>
      <c r="E922" s="80">
        <v>2</v>
      </c>
      <c r="F922" s="80" t="s">
        <v>32</v>
      </c>
      <c r="G922" s="80" t="s">
        <v>33</v>
      </c>
      <c r="H922" s="80" t="s">
        <v>54</v>
      </c>
      <c r="I922" s="26">
        <v>43399</v>
      </c>
      <c r="J922" s="80">
        <v>26</v>
      </c>
      <c r="K922" s="80">
        <v>10</v>
      </c>
      <c r="L922" s="80">
        <v>2018</v>
      </c>
      <c r="M922" s="27">
        <f t="shared" si="28"/>
        <v>43399</v>
      </c>
      <c r="N922" s="80" t="s">
        <v>7287</v>
      </c>
      <c r="O922" s="80" t="s">
        <v>8887</v>
      </c>
      <c r="P922" s="80">
        <v>16</v>
      </c>
      <c r="Q922" s="80" t="s">
        <v>105</v>
      </c>
      <c r="R922" s="80" t="s">
        <v>99</v>
      </c>
      <c r="S922" s="80">
        <v>0</v>
      </c>
      <c r="T922" s="80" t="s">
        <v>100</v>
      </c>
      <c r="U922" s="80" t="s">
        <v>101</v>
      </c>
      <c r="V922" s="80" t="s">
        <v>102</v>
      </c>
      <c r="W922" s="80" t="s">
        <v>8848</v>
      </c>
      <c r="X922" s="80" t="s">
        <v>104</v>
      </c>
      <c r="Y922" s="80">
        <v>1</v>
      </c>
      <c r="Z922" s="79" t="str">
        <f t="shared" si="29"/>
        <v>SSS1</v>
      </c>
    </row>
    <row r="923" spans="1:26" ht="22.9" hidden="1" customHeight="1">
      <c r="A923" s="80" t="s">
        <v>38</v>
      </c>
      <c r="B923" s="80" t="s">
        <v>9</v>
      </c>
      <c r="C923" s="80" t="s">
        <v>10</v>
      </c>
      <c r="D923" s="29" t="s">
        <v>26</v>
      </c>
      <c r="E923" s="80">
        <v>2</v>
      </c>
      <c r="F923" s="80" t="s">
        <v>32</v>
      </c>
      <c r="G923" s="80" t="s">
        <v>33</v>
      </c>
      <c r="H923" s="80" t="s">
        <v>54</v>
      </c>
      <c r="I923" s="26">
        <v>43399</v>
      </c>
      <c r="J923" s="80">
        <v>26</v>
      </c>
      <c r="K923" s="80">
        <v>10</v>
      </c>
      <c r="L923" s="80">
        <v>2018</v>
      </c>
      <c r="M923" s="27">
        <f t="shared" si="28"/>
        <v>43399</v>
      </c>
      <c r="N923" s="80" t="s">
        <v>8886</v>
      </c>
      <c r="O923" s="80" t="s">
        <v>8885</v>
      </c>
      <c r="P923" s="80">
        <v>15</v>
      </c>
      <c r="Q923" s="80" t="s">
        <v>105</v>
      </c>
      <c r="R923" s="80" t="s">
        <v>99</v>
      </c>
      <c r="S923" s="80">
        <v>0</v>
      </c>
      <c r="T923" s="80" t="s">
        <v>100</v>
      </c>
      <c r="U923" s="80" t="s">
        <v>101</v>
      </c>
      <c r="V923" s="80" t="s">
        <v>102</v>
      </c>
      <c r="W923" s="80" t="s">
        <v>8848</v>
      </c>
      <c r="X923" s="80" t="s">
        <v>131</v>
      </c>
      <c r="Y923" s="80">
        <v>5</v>
      </c>
      <c r="Z923" s="79" t="str">
        <f t="shared" si="29"/>
        <v>Primary5</v>
      </c>
    </row>
    <row r="924" spans="1:26" ht="22.9" hidden="1" customHeight="1">
      <c r="A924" s="80" t="s">
        <v>38</v>
      </c>
      <c r="B924" s="80" t="s">
        <v>9</v>
      </c>
      <c r="C924" s="80" t="s">
        <v>10</v>
      </c>
      <c r="D924" s="29" t="s">
        <v>26</v>
      </c>
      <c r="E924" s="80">
        <v>2</v>
      </c>
      <c r="F924" s="80" t="s">
        <v>32</v>
      </c>
      <c r="G924" s="80" t="s">
        <v>33</v>
      </c>
      <c r="H924" s="80" t="s">
        <v>54</v>
      </c>
      <c r="I924" s="26">
        <v>43399</v>
      </c>
      <c r="J924" s="80">
        <v>26</v>
      </c>
      <c r="K924" s="80">
        <v>10</v>
      </c>
      <c r="L924" s="80">
        <v>2018</v>
      </c>
      <c r="M924" s="27">
        <f t="shared" si="28"/>
        <v>43399</v>
      </c>
      <c r="N924" s="80" t="s">
        <v>8884</v>
      </c>
      <c r="O924" s="80" t="s">
        <v>8883</v>
      </c>
      <c r="P924" s="80">
        <v>18</v>
      </c>
      <c r="Q924" s="80" t="s">
        <v>105</v>
      </c>
      <c r="R924" s="80" t="s">
        <v>99</v>
      </c>
      <c r="S924" s="80">
        <v>0</v>
      </c>
      <c r="T924" s="80" t="s">
        <v>100</v>
      </c>
      <c r="U924" s="80" t="s">
        <v>101</v>
      </c>
      <c r="V924" s="80" t="s">
        <v>102</v>
      </c>
      <c r="W924" s="80" t="s">
        <v>8848</v>
      </c>
      <c r="X924" s="80" t="s">
        <v>104</v>
      </c>
      <c r="Y924" s="80">
        <v>3</v>
      </c>
      <c r="Z924" s="79" t="str">
        <f t="shared" si="29"/>
        <v>SSS3</v>
      </c>
    </row>
    <row r="925" spans="1:26" ht="22.9" hidden="1" customHeight="1">
      <c r="A925" s="80" t="s">
        <v>38</v>
      </c>
      <c r="B925" s="80" t="s">
        <v>9</v>
      </c>
      <c r="C925" s="80" t="s">
        <v>10</v>
      </c>
      <c r="D925" s="29" t="s">
        <v>26</v>
      </c>
      <c r="E925" s="80">
        <v>2</v>
      </c>
      <c r="F925" s="80" t="s">
        <v>32</v>
      </c>
      <c r="G925" s="80" t="s">
        <v>33</v>
      </c>
      <c r="H925" s="80" t="s">
        <v>54</v>
      </c>
      <c r="I925" s="26">
        <v>43399</v>
      </c>
      <c r="J925" s="80">
        <v>26</v>
      </c>
      <c r="K925" s="80">
        <v>10</v>
      </c>
      <c r="L925" s="80">
        <v>2018</v>
      </c>
      <c r="M925" s="27">
        <f t="shared" si="28"/>
        <v>43399</v>
      </c>
      <c r="N925" s="80" t="s">
        <v>8882</v>
      </c>
      <c r="O925" s="80" t="s">
        <v>8085</v>
      </c>
      <c r="P925" s="80">
        <v>17</v>
      </c>
      <c r="Q925" s="81" t="s">
        <v>8881</v>
      </c>
      <c r="R925" s="80" t="s">
        <v>99</v>
      </c>
      <c r="S925" s="80">
        <v>0</v>
      </c>
      <c r="T925" s="80" t="s">
        <v>100</v>
      </c>
      <c r="U925" s="80" t="s">
        <v>101</v>
      </c>
      <c r="V925" s="80" t="s">
        <v>102</v>
      </c>
      <c r="W925" s="80" t="s">
        <v>8848</v>
      </c>
      <c r="X925" s="80" t="s">
        <v>104</v>
      </c>
      <c r="Y925" s="80">
        <v>2</v>
      </c>
      <c r="Z925" s="79" t="str">
        <f t="shared" si="29"/>
        <v>SSS2</v>
      </c>
    </row>
    <row r="926" spans="1:26" ht="22.9" hidden="1" customHeight="1">
      <c r="A926" s="80" t="s">
        <v>38</v>
      </c>
      <c r="B926" s="80" t="s">
        <v>9</v>
      </c>
      <c r="C926" s="80" t="s">
        <v>10</v>
      </c>
      <c r="D926" s="29" t="s">
        <v>26</v>
      </c>
      <c r="E926" s="80">
        <v>2</v>
      </c>
      <c r="F926" s="80" t="s">
        <v>32</v>
      </c>
      <c r="G926" s="80" t="s">
        <v>33</v>
      </c>
      <c r="H926" s="80" t="s">
        <v>54</v>
      </c>
      <c r="I926" s="26">
        <v>43399</v>
      </c>
      <c r="J926" s="80">
        <v>26</v>
      </c>
      <c r="K926" s="80">
        <v>10</v>
      </c>
      <c r="L926" s="80">
        <v>2018</v>
      </c>
      <c r="M926" s="27">
        <f t="shared" si="28"/>
        <v>43399</v>
      </c>
      <c r="N926" s="80" t="s">
        <v>8880</v>
      </c>
      <c r="O926" s="80" t="s">
        <v>8879</v>
      </c>
      <c r="P926" s="80">
        <v>19</v>
      </c>
      <c r="Q926" s="81" t="s">
        <v>8878</v>
      </c>
      <c r="R926" s="80" t="s">
        <v>99</v>
      </c>
      <c r="S926" s="80">
        <v>0</v>
      </c>
      <c r="T926" s="80" t="s">
        <v>100</v>
      </c>
      <c r="U926" s="80" t="s">
        <v>101</v>
      </c>
      <c r="V926" s="80" t="s">
        <v>102</v>
      </c>
      <c r="W926" s="80" t="s">
        <v>8848</v>
      </c>
      <c r="X926" s="80" t="s">
        <v>104</v>
      </c>
      <c r="Y926" s="80">
        <v>1</v>
      </c>
      <c r="Z926" s="79" t="str">
        <f t="shared" si="29"/>
        <v>SSS1</v>
      </c>
    </row>
    <row r="927" spans="1:26" ht="22.9" hidden="1" customHeight="1">
      <c r="A927" s="80" t="s">
        <v>38</v>
      </c>
      <c r="B927" s="80" t="s">
        <v>9</v>
      </c>
      <c r="C927" s="80" t="s">
        <v>10</v>
      </c>
      <c r="D927" s="29" t="s">
        <v>26</v>
      </c>
      <c r="E927" s="80">
        <v>2</v>
      </c>
      <c r="F927" s="80" t="s">
        <v>32</v>
      </c>
      <c r="G927" s="80" t="s">
        <v>33</v>
      </c>
      <c r="H927" s="80" t="s">
        <v>54</v>
      </c>
      <c r="I927" s="26">
        <v>43399</v>
      </c>
      <c r="J927" s="80">
        <v>26</v>
      </c>
      <c r="K927" s="80">
        <v>10</v>
      </c>
      <c r="L927" s="80">
        <v>2018</v>
      </c>
      <c r="M927" s="27">
        <f t="shared" si="28"/>
        <v>43399</v>
      </c>
      <c r="N927" s="80" t="s">
        <v>8877</v>
      </c>
      <c r="O927" s="80" t="s">
        <v>8876</v>
      </c>
      <c r="P927" s="80">
        <v>18</v>
      </c>
      <c r="Q927" s="81" t="s">
        <v>8875</v>
      </c>
      <c r="R927" s="80" t="s">
        <v>99</v>
      </c>
      <c r="S927" s="80">
        <v>0</v>
      </c>
      <c r="T927" s="80" t="s">
        <v>100</v>
      </c>
      <c r="U927" s="80" t="s">
        <v>101</v>
      </c>
      <c r="V927" s="80" t="s">
        <v>102</v>
      </c>
      <c r="W927" s="80" t="s">
        <v>8848</v>
      </c>
      <c r="X927" s="80" t="s">
        <v>104</v>
      </c>
      <c r="Y927" s="80">
        <v>3</v>
      </c>
      <c r="Z927" s="79" t="str">
        <f t="shared" si="29"/>
        <v>SSS3</v>
      </c>
    </row>
    <row r="928" spans="1:26" ht="22.9" hidden="1" customHeight="1">
      <c r="A928" s="80" t="s">
        <v>38</v>
      </c>
      <c r="B928" s="80" t="s">
        <v>9</v>
      </c>
      <c r="C928" s="80" t="s">
        <v>10</v>
      </c>
      <c r="D928" s="29" t="s">
        <v>26</v>
      </c>
      <c r="E928" s="80">
        <v>2</v>
      </c>
      <c r="F928" s="80" t="s">
        <v>32</v>
      </c>
      <c r="G928" s="80" t="s">
        <v>33</v>
      </c>
      <c r="H928" s="80" t="s">
        <v>54</v>
      </c>
      <c r="I928" s="26">
        <v>43400</v>
      </c>
      <c r="J928" s="80">
        <v>27</v>
      </c>
      <c r="K928" s="80">
        <v>10</v>
      </c>
      <c r="L928" s="80">
        <v>2018</v>
      </c>
      <c r="M928" s="27">
        <f t="shared" si="28"/>
        <v>43400</v>
      </c>
      <c r="N928" s="80" t="s">
        <v>8874</v>
      </c>
      <c r="O928" s="80" t="s">
        <v>8873</v>
      </c>
      <c r="P928" s="80">
        <v>15</v>
      </c>
      <c r="Q928" s="80" t="s">
        <v>105</v>
      </c>
      <c r="R928" s="80" t="s">
        <v>99</v>
      </c>
      <c r="S928" s="80">
        <v>0</v>
      </c>
      <c r="T928" s="80" t="s">
        <v>100</v>
      </c>
      <c r="U928" s="80" t="s">
        <v>101</v>
      </c>
      <c r="V928" s="80" t="s">
        <v>111</v>
      </c>
      <c r="W928" s="80" t="s">
        <v>8848</v>
      </c>
      <c r="X928" s="80" t="s">
        <v>131</v>
      </c>
      <c r="Y928" s="80">
        <v>6</v>
      </c>
      <c r="Z928" s="79" t="str">
        <f t="shared" si="29"/>
        <v>Primary6</v>
      </c>
    </row>
    <row r="929" spans="1:26" ht="22.9" hidden="1" customHeight="1">
      <c r="A929" s="80" t="s">
        <v>38</v>
      </c>
      <c r="B929" s="80" t="s">
        <v>9</v>
      </c>
      <c r="C929" s="80" t="s">
        <v>10</v>
      </c>
      <c r="D929" s="29" t="s">
        <v>26</v>
      </c>
      <c r="E929" s="80">
        <v>2</v>
      </c>
      <c r="F929" s="80" t="s">
        <v>32</v>
      </c>
      <c r="G929" s="80" t="s">
        <v>33</v>
      </c>
      <c r="H929" s="80" t="s">
        <v>54</v>
      </c>
      <c r="I929" s="26">
        <v>43400</v>
      </c>
      <c r="J929" s="80">
        <v>27</v>
      </c>
      <c r="K929" s="80">
        <v>10</v>
      </c>
      <c r="L929" s="80">
        <v>2018</v>
      </c>
      <c r="M929" s="27">
        <f t="shared" si="28"/>
        <v>43400</v>
      </c>
      <c r="N929" s="80" t="s">
        <v>8872</v>
      </c>
      <c r="O929" s="80" t="s">
        <v>8871</v>
      </c>
      <c r="P929" s="80">
        <v>19</v>
      </c>
      <c r="Q929" s="80" t="s">
        <v>105</v>
      </c>
      <c r="R929" s="80" t="s">
        <v>99</v>
      </c>
      <c r="S929" s="80">
        <v>0</v>
      </c>
      <c r="T929" s="80" t="s">
        <v>113</v>
      </c>
      <c r="U929" s="80" t="s">
        <v>6372</v>
      </c>
      <c r="V929" s="80" t="s">
        <v>111</v>
      </c>
      <c r="W929" s="80" t="s">
        <v>8848</v>
      </c>
      <c r="X929" s="80" t="s">
        <v>6077</v>
      </c>
      <c r="Z929" s="79" t="str">
        <f t="shared" si="29"/>
        <v>HIGHER</v>
      </c>
    </row>
    <row r="930" spans="1:26" ht="22.9" hidden="1" customHeight="1">
      <c r="A930" s="80" t="s">
        <v>38</v>
      </c>
      <c r="B930" s="80" t="s">
        <v>9</v>
      </c>
      <c r="C930" s="80" t="s">
        <v>10</v>
      </c>
      <c r="D930" s="29" t="s">
        <v>26</v>
      </c>
      <c r="E930" s="80">
        <v>2</v>
      </c>
      <c r="F930" s="80" t="s">
        <v>32</v>
      </c>
      <c r="G930" s="80" t="s">
        <v>33</v>
      </c>
      <c r="H930" s="80" t="s">
        <v>54</v>
      </c>
      <c r="I930" s="26">
        <v>43400</v>
      </c>
      <c r="J930" s="80">
        <v>27</v>
      </c>
      <c r="K930" s="80">
        <v>10</v>
      </c>
      <c r="L930" s="80">
        <v>2018</v>
      </c>
      <c r="M930" s="27">
        <f t="shared" si="28"/>
        <v>43400</v>
      </c>
      <c r="N930" s="80" t="s">
        <v>8870</v>
      </c>
      <c r="O930" s="80" t="s">
        <v>8869</v>
      </c>
      <c r="P930" s="80">
        <v>19</v>
      </c>
      <c r="Q930" s="80" t="s">
        <v>105</v>
      </c>
      <c r="R930" s="80" t="s">
        <v>99</v>
      </c>
      <c r="S930" s="80">
        <v>0</v>
      </c>
      <c r="T930" s="80" t="s">
        <v>100</v>
      </c>
      <c r="U930" s="80" t="s">
        <v>101</v>
      </c>
      <c r="V930" s="80" t="s">
        <v>111</v>
      </c>
      <c r="W930" s="80" t="s">
        <v>8848</v>
      </c>
      <c r="X930" s="80" t="s">
        <v>6077</v>
      </c>
      <c r="Z930" s="79" t="str">
        <f t="shared" si="29"/>
        <v>HIGHER</v>
      </c>
    </row>
    <row r="931" spans="1:26" ht="22.9" hidden="1" customHeight="1">
      <c r="A931" s="80" t="s">
        <v>38</v>
      </c>
      <c r="B931" s="80" t="s">
        <v>9</v>
      </c>
      <c r="C931" s="80" t="s">
        <v>10</v>
      </c>
      <c r="D931" s="29" t="s">
        <v>26</v>
      </c>
      <c r="E931" s="80">
        <v>2</v>
      </c>
      <c r="F931" s="80" t="s">
        <v>32</v>
      </c>
      <c r="G931" s="80" t="s">
        <v>33</v>
      </c>
      <c r="H931" s="80" t="s">
        <v>54</v>
      </c>
      <c r="I931" s="26">
        <v>43400</v>
      </c>
      <c r="J931" s="80">
        <v>27</v>
      </c>
      <c r="K931" s="80">
        <v>10</v>
      </c>
      <c r="L931" s="80">
        <v>2018</v>
      </c>
      <c r="M931" s="27">
        <f t="shared" si="28"/>
        <v>43400</v>
      </c>
      <c r="N931" s="80" t="s">
        <v>8868</v>
      </c>
      <c r="O931" s="80" t="s">
        <v>8867</v>
      </c>
      <c r="P931" s="80">
        <v>18</v>
      </c>
      <c r="Q931" s="80" t="s">
        <v>105</v>
      </c>
      <c r="R931" s="80" t="s">
        <v>99</v>
      </c>
      <c r="S931" s="80">
        <v>0</v>
      </c>
      <c r="T931" s="80" t="s">
        <v>100</v>
      </c>
      <c r="U931" s="80" t="s">
        <v>101</v>
      </c>
      <c r="V931" s="80" t="s">
        <v>111</v>
      </c>
      <c r="W931" s="80" t="s">
        <v>8848</v>
      </c>
      <c r="X931" s="80" t="s">
        <v>104</v>
      </c>
      <c r="Y931" s="80">
        <v>3</v>
      </c>
      <c r="Z931" s="79" t="str">
        <f t="shared" si="29"/>
        <v>SSS3</v>
      </c>
    </row>
    <row r="932" spans="1:26" ht="22.9" hidden="1" customHeight="1">
      <c r="A932" s="80" t="s">
        <v>38</v>
      </c>
      <c r="B932" s="80" t="s">
        <v>9</v>
      </c>
      <c r="C932" s="80" t="s">
        <v>10</v>
      </c>
      <c r="D932" s="29" t="s">
        <v>26</v>
      </c>
      <c r="E932" s="80">
        <v>2</v>
      </c>
      <c r="F932" s="80" t="s">
        <v>32</v>
      </c>
      <c r="G932" s="80" t="s">
        <v>33</v>
      </c>
      <c r="H932" s="80" t="s">
        <v>54</v>
      </c>
      <c r="I932" s="26">
        <v>43400</v>
      </c>
      <c r="J932" s="80">
        <v>27</v>
      </c>
      <c r="K932" s="80">
        <v>10</v>
      </c>
      <c r="L932" s="80">
        <v>2018</v>
      </c>
      <c r="M932" s="27">
        <f t="shared" si="28"/>
        <v>43400</v>
      </c>
      <c r="N932" s="80" t="s">
        <v>8866</v>
      </c>
      <c r="O932" s="80" t="s">
        <v>8865</v>
      </c>
      <c r="P932" s="80">
        <v>15</v>
      </c>
      <c r="Q932" s="80" t="s">
        <v>105</v>
      </c>
      <c r="R932" s="80" t="s">
        <v>99</v>
      </c>
      <c r="S932" s="80">
        <v>0</v>
      </c>
      <c r="T932" s="80" t="s">
        <v>100</v>
      </c>
      <c r="U932" s="80" t="s">
        <v>101</v>
      </c>
      <c r="V932" s="80" t="s">
        <v>111</v>
      </c>
      <c r="W932" s="80" t="s">
        <v>8848</v>
      </c>
      <c r="X932" s="80" t="s">
        <v>108</v>
      </c>
      <c r="Y932" s="80">
        <v>3</v>
      </c>
      <c r="Z932" s="79" t="str">
        <f t="shared" si="29"/>
        <v>JSS3</v>
      </c>
    </row>
    <row r="933" spans="1:26" ht="22.9" hidden="1" customHeight="1">
      <c r="A933" s="80" t="s">
        <v>38</v>
      </c>
      <c r="B933" s="80" t="s">
        <v>9</v>
      </c>
      <c r="C933" s="80" t="s">
        <v>10</v>
      </c>
      <c r="D933" s="29" t="s">
        <v>26</v>
      </c>
      <c r="E933" s="80">
        <v>2</v>
      </c>
      <c r="F933" s="80" t="s">
        <v>32</v>
      </c>
      <c r="G933" s="80" t="s">
        <v>33</v>
      </c>
      <c r="H933" s="80" t="s">
        <v>54</v>
      </c>
      <c r="I933" s="26">
        <v>43400</v>
      </c>
      <c r="J933" s="80">
        <v>27</v>
      </c>
      <c r="K933" s="80">
        <v>10</v>
      </c>
      <c r="L933" s="80">
        <v>2018</v>
      </c>
      <c r="M933" s="27">
        <f t="shared" si="28"/>
        <v>43400</v>
      </c>
      <c r="N933" s="80" t="s">
        <v>8864</v>
      </c>
      <c r="O933" s="80" t="s">
        <v>8863</v>
      </c>
      <c r="P933" s="80">
        <v>18</v>
      </c>
      <c r="Q933" s="81" t="s">
        <v>8862</v>
      </c>
      <c r="R933" s="80" t="s">
        <v>99</v>
      </c>
      <c r="S933" s="80">
        <v>0</v>
      </c>
      <c r="T933" s="80" t="s">
        <v>100</v>
      </c>
      <c r="U933" s="80" t="s">
        <v>101</v>
      </c>
      <c r="V933" s="80" t="s">
        <v>111</v>
      </c>
      <c r="W933" s="80" t="s">
        <v>8848</v>
      </c>
      <c r="X933" s="80" t="s">
        <v>104</v>
      </c>
      <c r="Y933" s="80">
        <v>3</v>
      </c>
      <c r="Z933" s="79" t="str">
        <f t="shared" si="29"/>
        <v>SSS3</v>
      </c>
    </row>
    <row r="934" spans="1:26" ht="22.9" hidden="1" customHeight="1">
      <c r="A934" s="80" t="s">
        <v>38</v>
      </c>
      <c r="B934" s="80" t="s">
        <v>9</v>
      </c>
      <c r="C934" s="80" t="s">
        <v>10</v>
      </c>
      <c r="D934" s="29" t="s">
        <v>26</v>
      </c>
      <c r="E934" s="80">
        <v>2</v>
      </c>
      <c r="F934" s="80" t="s">
        <v>32</v>
      </c>
      <c r="G934" s="80" t="s">
        <v>33</v>
      </c>
      <c r="H934" s="80" t="s">
        <v>54</v>
      </c>
      <c r="I934" s="26">
        <v>43400</v>
      </c>
      <c r="J934" s="80">
        <v>27</v>
      </c>
      <c r="K934" s="80">
        <v>10</v>
      </c>
      <c r="L934" s="80">
        <v>2018</v>
      </c>
      <c r="M934" s="27">
        <f t="shared" si="28"/>
        <v>43400</v>
      </c>
      <c r="N934" s="80" t="s">
        <v>8861</v>
      </c>
      <c r="O934" s="80" t="s">
        <v>8860</v>
      </c>
      <c r="P934" s="80">
        <v>16</v>
      </c>
      <c r="Q934" s="81" t="s">
        <v>105</v>
      </c>
      <c r="R934" s="80" t="s">
        <v>99</v>
      </c>
      <c r="S934" s="80">
        <v>0</v>
      </c>
      <c r="T934" s="80" t="s">
        <v>100</v>
      </c>
      <c r="U934" s="80" t="s">
        <v>101</v>
      </c>
      <c r="V934" s="80" t="s">
        <v>111</v>
      </c>
      <c r="W934" s="80" t="s">
        <v>8848</v>
      </c>
      <c r="X934" s="80" t="s">
        <v>104</v>
      </c>
      <c r="Y934" s="80">
        <v>1</v>
      </c>
      <c r="Z934" s="79" t="str">
        <f t="shared" si="29"/>
        <v>SSS1</v>
      </c>
    </row>
    <row r="935" spans="1:26" ht="22.9" hidden="1" customHeight="1">
      <c r="A935" s="80" t="s">
        <v>38</v>
      </c>
      <c r="B935" s="80" t="s">
        <v>9</v>
      </c>
      <c r="C935" s="80" t="s">
        <v>10</v>
      </c>
      <c r="D935" s="29" t="s">
        <v>26</v>
      </c>
      <c r="E935" s="80">
        <v>2</v>
      </c>
      <c r="F935" s="80" t="s">
        <v>32</v>
      </c>
      <c r="G935" s="80" t="s">
        <v>33</v>
      </c>
      <c r="H935" s="80" t="s">
        <v>54</v>
      </c>
      <c r="I935" s="26">
        <v>43400</v>
      </c>
      <c r="J935" s="80">
        <v>27</v>
      </c>
      <c r="K935" s="80">
        <v>10</v>
      </c>
      <c r="L935" s="80">
        <v>2018</v>
      </c>
      <c r="M935" s="27">
        <f t="shared" si="28"/>
        <v>43400</v>
      </c>
      <c r="N935" s="80" t="s">
        <v>8859</v>
      </c>
      <c r="O935" s="80" t="s">
        <v>8858</v>
      </c>
      <c r="P935" s="80">
        <v>18</v>
      </c>
      <c r="Q935" s="81" t="s">
        <v>8857</v>
      </c>
      <c r="R935" s="80" t="s">
        <v>99</v>
      </c>
      <c r="S935" s="80">
        <v>0</v>
      </c>
      <c r="T935" s="80" t="s">
        <v>100</v>
      </c>
      <c r="U935" s="80" t="s">
        <v>101</v>
      </c>
      <c r="V935" s="80" t="s">
        <v>111</v>
      </c>
      <c r="W935" s="80" t="s">
        <v>8848</v>
      </c>
      <c r="X935" s="80" t="s">
        <v>104</v>
      </c>
      <c r="Y935" s="80">
        <v>3</v>
      </c>
      <c r="Z935" s="79" t="str">
        <f t="shared" si="29"/>
        <v>SSS3</v>
      </c>
    </row>
    <row r="936" spans="1:26" ht="22.9" hidden="1" customHeight="1">
      <c r="A936" s="80" t="s">
        <v>38</v>
      </c>
      <c r="B936" s="80" t="s">
        <v>9</v>
      </c>
      <c r="C936" s="80" t="s">
        <v>10</v>
      </c>
      <c r="D936" s="29" t="s">
        <v>26</v>
      </c>
      <c r="E936" s="80">
        <v>2</v>
      </c>
      <c r="F936" s="80" t="s">
        <v>32</v>
      </c>
      <c r="G936" s="80" t="s">
        <v>33</v>
      </c>
      <c r="H936" s="80" t="s">
        <v>54</v>
      </c>
      <c r="I936" s="26">
        <v>43400</v>
      </c>
      <c r="J936" s="80">
        <v>27</v>
      </c>
      <c r="K936" s="80">
        <v>10</v>
      </c>
      <c r="L936" s="80">
        <v>2018</v>
      </c>
      <c r="M936" s="27">
        <f t="shared" si="28"/>
        <v>43400</v>
      </c>
      <c r="N936" s="80" t="s">
        <v>8856</v>
      </c>
      <c r="O936" s="80" t="s">
        <v>8855</v>
      </c>
      <c r="P936" s="80">
        <v>19</v>
      </c>
      <c r="Q936" s="81" t="s">
        <v>8854</v>
      </c>
      <c r="R936" s="80" t="s">
        <v>99</v>
      </c>
      <c r="S936" s="80">
        <v>0</v>
      </c>
      <c r="T936" s="80" t="s">
        <v>100</v>
      </c>
      <c r="U936" s="80" t="s">
        <v>101</v>
      </c>
      <c r="V936" s="80" t="s">
        <v>111</v>
      </c>
      <c r="W936" s="80" t="s">
        <v>8848</v>
      </c>
      <c r="X936" s="80" t="s">
        <v>104</v>
      </c>
      <c r="Y936" s="80">
        <v>3</v>
      </c>
      <c r="Z936" s="79" t="str">
        <f t="shared" si="29"/>
        <v>SSS3</v>
      </c>
    </row>
    <row r="937" spans="1:26" ht="22.9" hidden="1" customHeight="1">
      <c r="A937" s="80" t="s">
        <v>38</v>
      </c>
      <c r="B937" s="80" t="s">
        <v>9</v>
      </c>
      <c r="C937" s="80" t="s">
        <v>10</v>
      </c>
      <c r="D937" s="29" t="s">
        <v>26</v>
      </c>
      <c r="E937" s="80">
        <v>2</v>
      </c>
      <c r="F937" s="80" t="s">
        <v>32</v>
      </c>
      <c r="G937" s="80" t="s">
        <v>33</v>
      </c>
      <c r="H937" s="80" t="s">
        <v>54</v>
      </c>
      <c r="I937" s="26">
        <v>43400</v>
      </c>
      <c r="J937" s="80">
        <v>27</v>
      </c>
      <c r="K937" s="80">
        <v>10</v>
      </c>
      <c r="L937" s="80">
        <v>2018</v>
      </c>
      <c r="M937" s="27">
        <f t="shared" si="28"/>
        <v>43400</v>
      </c>
      <c r="N937" s="80" t="s">
        <v>8853</v>
      </c>
      <c r="O937" s="80" t="s">
        <v>5706</v>
      </c>
      <c r="P937" s="80">
        <v>16</v>
      </c>
      <c r="Q937" s="81" t="s">
        <v>8852</v>
      </c>
      <c r="R937" s="80" t="s">
        <v>99</v>
      </c>
      <c r="S937" s="80">
        <v>0</v>
      </c>
      <c r="T937" s="80" t="s">
        <v>100</v>
      </c>
      <c r="U937" s="80" t="s">
        <v>101</v>
      </c>
      <c r="V937" s="80" t="s">
        <v>111</v>
      </c>
      <c r="W937" s="80" t="s">
        <v>8848</v>
      </c>
      <c r="X937" s="80" t="s">
        <v>104</v>
      </c>
      <c r="Y937" s="80">
        <v>2</v>
      </c>
      <c r="Z937" s="79" t="str">
        <f t="shared" si="29"/>
        <v>SSS2</v>
      </c>
    </row>
    <row r="938" spans="1:26" ht="22.9" hidden="1" customHeight="1">
      <c r="A938" s="80" t="s">
        <v>38</v>
      </c>
      <c r="B938" s="80" t="s">
        <v>9</v>
      </c>
      <c r="C938" s="80" t="s">
        <v>10</v>
      </c>
      <c r="D938" s="29" t="s">
        <v>26</v>
      </c>
      <c r="E938" s="80">
        <v>2</v>
      </c>
      <c r="F938" s="80" t="s">
        <v>32</v>
      </c>
      <c r="G938" s="80" t="s">
        <v>33</v>
      </c>
      <c r="H938" s="80" t="s">
        <v>54</v>
      </c>
      <c r="I938" s="26">
        <v>43400</v>
      </c>
      <c r="J938" s="80">
        <v>27</v>
      </c>
      <c r="K938" s="80">
        <v>10</v>
      </c>
      <c r="L938" s="80">
        <v>2018</v>
      </c>
      <c r="M938" s="27">
        <f t="shared" si="28"/>
        <v>43400</v>
      </c>
      <c r="N938" s="80" t="s">
        <v>8851</v>
      </c>
      <c r="O938" s="80" t="s">
        <v>8850</v>
      </c>
      <c r="P938" s="80">
        <v>18</v>
      </c>
      <c r="Q938" s="81" t="s">
        <v>8849</v>
      </c>
      <c r="R938" s="80" t="s">
        <v>99</v>
      </c>
      <c r="S938" s="80">
        <v>0</v>
      </c>
      <c r="T938" s="80" t="s">
        <v>100</v>
      </c>
      <c r="U938" s="80" t="s">
        <v>101</v>
      </c>
      <c r="V938" s="80" t="s">
        <v>111</v>
      </c>
      <c r="W938" s="80" t="s">
        <v>8848</v>
      </c>
      <c r="X938" s="80" t="s">
        <v>104</v>
      </c>
      <c r="Y938" s="80">
        <v>2</v>
      </c>
      <c r="Z938" s="79" t="str">
        <f t="shared" si="29"/>
        <v>SSS2</v>
      </c>
    </row>
    <row r="939" spans="1:26" ht="22.9" hidden="1" customHeight="1">
      <c r="A939" s="80" t="s">
        <v>38</v>
      </c>
      <c r="B939" s="80" t="s">
        <v>9</v>
      </c>
      <c r="C939" s="80" t="s">
        <v>10</v>
      </c>
      <c r="D939" s="29" t="s">
        <v>26</v>
      </c>
      <c r="E939" s="80">
        <v>2</v>
      </c>
      <c r="F939" s="80" t="s">
        <v>32</v>
      </c>
      <c r="G939" s="80" t="s">
        <v>33</v>
      </c>
      <c r="H939" s="80" t="s">
        <v>54</v>
      </c>
      <c r="I939" s="26">
        <v>43400</v>
      </c>
      <c r="J939" s="80">
        <v>27</v>
      </c>
      <c r="K939" s="80">
        <v>10</v>
      </c>
      <c r="L939" s="80">
        <v>2018</v>
      </c>
      <c r="M939" s="27">
        <f t="shared" si="28"/>
        <v>43400</v>
      </c>
      <c r="N939" s="80" t="s">
        <v>8847</v>
      </c>
      <c r="O939" s="80" t="s">
        <v>5744</v>
      </c>
      <c r="P939" s="80">
        <v>19</v>
      </c>
      <c r="Q939" s="81" t="s">
        <v>8846</v>
      </c>
      <c r="R939" s="80" t="s">
        <v>99</v>
      </c>
      <c r="S939" s="80">
        <v>0</v>
      </c>
      <c r="T939" s="80" t="s">
        <v>106</v>
      </c>
      <c r="U939" s="80" t="s">
        <v>101</v>
      </c>
      <c r="V939" s="80" t="s">
        <v>111</v>
      </c>
      <c r="W939" s="80" t="s">
        <v>103</v>
      </c>
      <c r="X939" s="80" t="s">
        <v>104</v>
      </c>
      <c r="Y939" s="80">
        <v>3</v>
      </c>
      <c r="Z939" s="79" t="str">
        <f t="shared" si="29"/>
        <v>SSS3</v>
      </c>
    </row>
    <row r="940" spans="1:26" ht="22.9" hidden="1" customHeight="1">
      <c r="A940" s="80" t="s">
        <v>38</v>
      </c>
      <c r="B940" s="80" t="s">
        <v>9</v>
      </c>
      <c r="C940" s="80" t="s">
        <v>10</v>
      </c>
      <c r="D940" s="29" t="s">
        <v>26</v>
      </c>
      <c r="E940" s="80">
        <v>2</v>
      </c>
      <c r="F940" s="80" t="s">
        <v>32</v>
      </c>
      <c r="G940" s="80" t="s">
        <v>33</v>
      </c>
      <c r="H940" s="80" t="s">
        <v>54</v>
      </c>
      <c r="I940" s="26">
        <v>43400</v>
      </c>
      <c r="J940" s="80">
        <v>27</v>
      </c>
      <c r="K940" s="80">
        <v>10</v>
      </c>
      <c r="L940" s="80">
        <v>2018</v>
      </c>
      <c r="M940" s="27">
        <f t="shared" si="28"/>
        <v>43400</v>
      </c>
      <c r="N940" s="80" t="s">
        <v>8845</v>
      </c>
      <c r="O940" s="80" t="s">
        <v>8844</v>
      </c>
      <c r="P940" s="80">
        <v>19</v>
      </c>
      <c r="Q940" s="81" t="s">
        <v>105</v>
      </c>
      <c r="R940" s="80" t="s">
        <v>99</v>
      </c>
      <c r="S940" s="80">
        <v>0</v>
      </c>
      <c r="T940" s="80" t="s">
        <v>106</v>
      </c>
      <c r="U940" s="80" t="s">
        <v>101</v>
      </c>
      <c r="V940" s="80" t="s">
        <v>111</v>
      </c>
      <c r="W940" s="80" t="s">
        <v>103</v>
      </c>
      <c r="X940" s="80" t="s">
        <v>6077</v>
      </c>
      <c r="Z940" s="79" t="str">
        <f t="shared" si="29"/>
        <v>HIGHER</v>
      </c>
    </row>
    <row r="941" spans="1:26" s="80" customFormat="1" ht="22.9" hidden="1" customHeight="1">
      <c r="A941" s="80" t="s">
        <v>42</v>
      </c>
      <c r="B941" s="80" t="s">
        <v>9</v>
      </c>
      <c r="C941" s="80" t="s">
        <v>10</v>
      </c>
      <c r="D941" s="29" t="s">
        <v>26</v>
      </c>
      <c r="E941" s="80">
        <v>2</v>
      </c>
      <c r="F941" s="80" t="s">
        <v>27</v>
      </c>
      <c r="G941" s="80" t="s">
        <v>28</v>
      </c>
      <c r="H941" s="80" t="s">
        <v>54</v>
      </c>
      <c r="I941" s="26">
        <v>43402</v>
      </c>
      <c r="J941" s="80">
        <v>29</v>
      </c>
      <c r="K941" s="80">
        <v>10</v>
      </c>
      <c r="L941" s="80">
        <v>2018</v>
      </c>
      <c r="M941" s="27">
        <f t="shared" si="28"/>
        <v>43402</v>
      </c>
      <c r="N941" s="80" t="s">
        <v>8843</v>
      </c>
      <c r="O941" s="80" t="s">
        <v>8842</v>
      </c>
      <c r="P941" s="80">
        <v>17</v>
      </c>
      <c r="Q941" s="80" t="s">
        <v>105</v>
      </c>
      <c r="R941" s="80" t="s">
        <v>99</v>
      </c>
      <c r="S941" s="80">
        <v>0</v>
      </c>
      <c r="T941" s="80" t="s">
        <v>100</v>
      </c>
      <c r="U941" s="80" t="s">
        <v>101</v>
      </c>
      <c r="V941" s="80" t="s">
        <v>102</v>
      </c>
      <c r="W941" s="80" t="s">
        <v>107</v>
      </c>
      <c r="X941" s="80" t="s">
        <v>108</v>
      </c>
      <c r="Y941" s="80">
        <v>3</v>
      </c>
      <c r="Z941" s="79" t="str">
        <f t="shared" si="29"/>
        <v>JSS3</v>
      </c>
    </row>
    <row r="942" spans="1:26" s="80" customFormat="1" ht="22.9" hidden="1" customHeight="1">
      <c r="A942" s="80" t="s">
        <v>42</v>
      </c>
      <c r="B942" s="80" t="s">
        <v>9</v>
      </c>
      <c r="C942" s="80" t="s">
        <v>10</v>
      </c>
      <c r="D942" s="29" t="s">
        <v>26</v>
      </c>
      <c r="E942" s="80">
        <v>2</v>
      </c>
      <c r="F942" s="80" t="s">
        <v>27</v>
      </c>
      <c r="G942" s="80" t="s">
        <v>28</v>
      </c>
      <c r="H942" s="80" t="s">
        <v>54</v>
      </c>
      <c r="I942" s="26">
        <v>43402</v>
      </c>
      <c r="J942" s="80">
        <v>29</v>
      </c>
      <c r="K942" s="80">
        <v>10</v>
      </c>
      <c r="L942" s="80">
        <v>2018</v>
      </c>
      <c r="M942" s="27">
        <f t="shared" si="28"/>
        <v>43402</v>
      </c>
      <c r="N942" s="80" t="s">
        <v>8841</v>
      </c>
      <c r="O942" s="80" t="s">
        <v>8840</v>
      </c>
      <c r="P942" s="80">
        <v>18</v>
      </c>
      <c r="Q942" s="80" t="s">
        <v>105</v>
      </c>
      <c r="R942" s="80" t="s">
        <v>99</v>
      </c>
      <c r="S942" s="80">
        <v>0</v>
      </c>
      <c r="T942" s="80" t="s">
        <v>100</v>
      </c>
      <c r="U942" s="80" t="s">
        <v>101</v>
      </c>
      <c r="V942" s="80" t="s">
        <v>102</v>
      </c>
      <c r="W942" s="80" t="s">
        <v>107</v>
      </c>
      <c r="X942" s="80" t="s">
        <v>6077</v>
      </c>
      <c r="Z942" s="79" t="str">
        <f t="shared" si="29"/>
        <v>HIGHER</v>
      </c>
    </row>
    <row r="943" spans="1:26" s="80" customFormat="1" ht="22.9" hidden="1" customHeight="1">
      <c r="A943" s="80" t="s">
        <v>42</v>
      </c>
      <c r="B943" s="80" t="s">
        <v>9</v>
      </c>
      <c r="C943" s="80" t="s">
        <v>10</v>
      </c>
      <c r="D943" s="29" t="s">
        <v>26</v>
      </c>
      <c r="E943" s="80">
        <v>2</v>
      </c>
      <c r="F943" s="80" t="s">
        <v>27</v>
      </c>
      <c r="G943" s="80" t="s">
        <v>28</v>
      </c>
      <c r="H943" s="80" t="s">
        <v>54</v>
      </c>
      <c r="I943" s="26">
        <v>43403</v>
      </c>
      <c r="J943" s="80">
        <v>30</v>
      </c>
      <c r="K943" s="80">
        <v>10</v>
      </c>
      <c r="L943" s="80">
        <v>2018</v>
      </c>
      <c r="M943" s="27">
        <f t="shared" si="28"/>
        <v>43403</v>
      </c>
      <c r="N943" s="80" t="s">
        <v>8839</v>
      </c>
      <c r="O943" s="80" t="s">
        <v>8838</v>
      </c>
      <c r="P943" s="80">
        <v>16</v>
      </c>
      <c r="Q943" s="81" t="s">
        <v>8837</v>
      </c>
      <c r="R943" s="80" t="s">
        <v>99</v>
      </c>
      <c r="S943" s="80">
        <v>0</v>
      </c>
      <c r="T943" s="80" t="s">
        <v>100</v>
      </c>
      <c r="U943" s="80" t="s">
        <v>101</v>
      </c>
      <c r="V943" s="80" t="s">
        <v>102</v>
      </c>
      <c r="W943" s="80" t="s">
        <v>107</v>
      </c>
      <c r="X943" s="80" t="s">
        <v>108</v>
      </c>
      <c r="Y943" s="80">
        <v>3</v>
      </c>
      <c r="Z943" s="79" t="str">
        <f t="shared" si="29"/>
        <v>JSS3</v>
      </c>
    </row>
    <row r="944" spans="1:26" s="80" customFormat="1" ht="22.9" hidden="1" customHeight="1">
      <c r="A944" s="80" t="s">
        <v>42</v>
      </c>
      <c r="B944" s="80" t="s">
        <v>9</v>
      </c>
      <c r="C944" s="80" t="s">
        <v>10</v>
      </c>
      <c r="D944" s="29" t="s">
        <v>26</v>
      </c>
      <c r="E944" s="80">
        <v>2</v>
      </c>
      <c r="F944" s="80" t="s">
        <v>27</v>
      </c>
      <c r="G944" s="80" t="s">
        <v>28</v>
      </c>
      <c r="H944" s="80" t="s">
        <v>54</v>
      </c>
      <c r="I944" s="26">
        <v>43403</v>
      </c>
      <c r="J944" s="80">
        <v>30</v>
      </c>
      <c r="K944" s="80">
        <v>10</v>
      </c>
      <c r="L944" s="80">
        <v>2018</v>
      </c>
      <c r="M944" s="27">
        <f t="shared" si="28"/>
        <v>43403</v>
      </c>
      <c r="N944" s="80" t="s">
        <v>8836</v>
      </c>
      <c r="O944" s="80" t="s">
        <v>8835</v>
      </c>
      <c r="P944" s="80">
        <v>15</v>
      </c>
      <c r="Q944" s="81" t="s">
        <v>8834</v>
      </c>
      <c r="R944" s="80" t="s">
        <v>99</v>
      </c>
      <c r="S944" s="80">
        <v>0</v>
      </c>
      <c r="T944" s="80" t="s">
        <v>100</v>
      </c>
      <c r="U944" s="80" t="s">
        <v>101</v>
      </c>
      <c r="V944" s="80" t="s">
        <v>102</v>
      </c>
      <c r="W944" s="80" t="s">
        <v>103</v>
      </c>
      <c r="X944" s="80" t="s">
        <v>108</v>
      </c>
      <c r="Y944" s="80">
        <v>3</v>
      </c>
      <c r="Z944" s="79" t="str">
        <f t="shared" si="29"/>
        <v>JSS3</v>
      </c>
    </row>
    <row r="945" spans="1:26" s="80" customFormat="1" ht="22.9" hidden="1" customHeight="1">
      <c r="A945" s="80" t="s">
        <v>42</v>
      </c>
      <c r="B945" s="80" t="s">
        <v>9</v>
      </c>
      <c r="C945" s="80" t="s">
        <v>10</v>
      </c>
      <c r="D945" s="29" t="s">
        <v>26</v>
      </c>
      <c r="E945" s="80">
        <v>2</v>
      </c>
      <c r="F945" s="80" t="s">
        <v>27</v>
      </c>
      <c r="G945" s="80" t="s">
        <v>28</v>
      </c>
      <c r="H945" s="80" t="s">
        <v>54</v>
      </c>
      <c r="I945" s="26">
        <v>43403</v>
      </c>
      <c r="J945" s="80">
        <v>30</v>
      </c>
      <c r="K945" s="80">
        <v>10</v>
      </c>
      <c r="L945" s="80">
        <v>2018</v>
      </c>
      <c r="M945" s="27">
        <f t="shared" si="28"/>
        <v>43403</v>
      </c>
      <c r="N945" s="80" t="s">
        <v>8833</v>
      </c>
      <c r="O945" s="80" t="s">
        <v>8832</v>
      </c>
      <c r="P945" s="80">
        <v>17</v>
      </c>
      <c r="Q945" s="81" t="s">
        <v>8831</v>
      </c>
      <c r="R945" s="80" t="s">
        <v>99</v>
      </c>
      <c r="S945" s="80">
        <v>0</v>
      </c>
      <c r="T945" s="80" t="s">
        <v>100</v>
      </c>
      <c r="U945" s="80" t="s">
        <v>101</v>
      </c>
      <c r="V945" s="80" t="s">
        <v>102</v>
      </c>
      <c r="W945" s="80" t="s">
        <v>103</v>
      </c>
      <c r="X945" s="80" t="s">
        <v>104</v>
      </c>
      <c r="Y945" s="80">
        <v>2</v>
      </c>
      <c r="Z945" s="79" t="str">
        <f t="shared" si="29"/>
        <v>SSS2</v>
      </c>
    </row>
    <row r="946" spans="1:26" s="80" customFormat="1" ht="22.9" hidden="1" customHeight="1">
      <c r="A946" s="80" t="s">
        <v>42</v>
      </c>
      <c r="B946" s="80" t="s">
        <v>9</v>
      </c>
      <c r="C946" s="80" t="s">
        <v>10</v>
      </c>
      <c r="D946" s="29" t="s">
        <v>26</v>
      </c>
      <c r="E946" s="80">
        <v>2</v>
      </c>
      <c r="F946" s="80" t="s">
        <v>27</v>
      </c>
      <c r="G946" s="80" t="s">
        <v>28</v>
      </c>
      <c r="H946" s="80" t="s">
        <v>54</v>
      </c>
      <c r="I946" s="26">
        <v>43403</v>
      </c>
      <c r="J946" s="80">
        <v>30</v>
      </c>
      <c r="K946" s="80">
        <v>10</v>
      </c>
      <c r="L946" s="80">
        <v>2018</v>
      </c>
      <c r="M946" s="27">
        <f t="shared" si="28"/>
        <v>43403</v>
      </c>
      <c r="N946" s="80" t="s">
        <v>8830</v>
      </c>
      <c r="O946" s="80" t="s">
        <v>8829</v>
      </c>
      <c r="P946" s="80">
        <v>19</v>
      </c>
      <c r="Q946" s="80" t="s">
        <v>105</v>
      </c>
      <c r="R946" s="80" t="s">
        <v>99</v>
      </c>
      <c r="S946" s="80">
        <v>0</v>
      </c>
      <c r="T946" s="80" t="s">
        <v>100</v>
      </c>
      <c r="U946" s="80" t="s">
        <v>101</v>
      </c>
      <c r="V946" s="80" t="s">
        <v>102</v>
      </c>
      <c r="W946" s="80" t="s">
        <v>103</v>
      </c>
      <c r="X946" s="80" t="s">
        <v>6077</v>
      </c>
      <c r="Z946" s="79" t="str">
        <f t="shared" si="29"/>
        <v>HIGHER</v>
      </c>
    </row>
    <row r="947" spans="1:26" s="80" customFormat="1" ht="22.9" hidden="1" customHeight="1">
      <c r="A947" s="80" t="s">
        <v>42</v>
      </c>
      <c r="B947" s="80" t="s">
        <v>9</v>
      </c>
      <c r="C947" s="80" t="s">
        <v>10</v>
      </c>
      <c r="D947" s="29" t="s">
        <v>26</v>
      </c>
      <c r="E947" s="80">
        <v>2</v>
      </c>
      <c r="F947" s="80" t="s">
        <v>27</v>
      </c>
      <c r="G947" s="80" t="s">
        <v>28</v>
      </c>
      <c r="H947" s="80" t="s">
        <v>54</v>
      </c>
      <c r="I947" s="26">
        <v>43403</v>
      </c>
      <c r="J947" s="80">
        <v>30</v>
      </c>
      <c r="K947" s="80">
        <v>10</v>
      </c>
      <c r="L947" s="80">
        <v>2018</v>
      </c>
      <c r="M947" s="27">
        <f t="shared" si="28"/>
        <v>43403</v>
      </c>
      <c r="N947" s="80" t="s">
        <v>8828</v>
      </c>
      <c r="O947" s="80" t="s">
        <v>8827</v>
      </c>
      <c r="P947" s="80">
        <v>19</v>
      </c>
      <c r="Q947" s="80" t="s">
        <v>105</v>
      </c>
      <c r="R947" s="80" t="s">
        <v>99</v>
      </c>
      <c r="S947" s="80">
        <v>0</v>
      </c>
      <c r="T947" s="80" t="s">
        <v>100</v>
      </c>
      <c r="U947" s="80" t="s">
        <v>101</v>
      </c>
      <c r="V947" s="80" t="s">
        <v>102</v>
      </c>
      <c r="W947" s="80" t="s">
        <v>107</v>
      </c>
      <c r="X947" s="80" t="s">
        <v>6077</v>
      </c>
      <c r="Z947" s="79" t="str">
        <f t="shared" si="29"/>
        <v>HIGHER</v>
      </c>
    </row>
    <row r="948" spans="1:26" s="80" customFormat="1" ht="22.9" hidden="1" customHeight="1">
      <c r="A948" s="80" t="s">
        <v>42</v>
      </c>
      <c r="B948" s="80" t="s">
        <v>9</v>
      </c>
      <c r="C948" s="80" t="s">
        <v>10</v>
      </c>
      <c r="D948" s="29" t="s">
        <v>26</v>
      </c>
      <c r="E948" s="80">
        <v>2</v>
      </c>
      <c r="F948" s="80" t="s">
        <v>27</v>
      </c>
      <c r="G948" s="80" t="s">
        <v>28</v>
      </c>
      <c r="H948" s="80" t="s">
        <v>54</v>
      </c>
      <c r="I948" s="26">
        <v>43405</v>
      </c>
      <c r="J948" s="80">
        <v>1</v>
      </c>
      <c r="K948" s="80">
        <v>11</v>
      </c>
      <c r="L948" s="80">
        <v>2018</v>
      </c>
      <c r="M948" s="27">
        <f t="shared" si="28"/>
        <v>43405</v>
      </c>
      <c r="N948" s="80" t="s">
        <v>8826</v>
      </c>
      <c r="O948" s="80" t="s">
        <v>8825</v>
      </c>
      <c r="P948" s="80">
        <v>18</v>
      </c>
      <c r="Q948" s="80" t="s">
        <v>105</v>
      </c>
      <c r="R948" s="80" t="s">
        <v>99</v>
      </c>
      <c r="S948" s="80">
        <v>0</v>
      </c>
      <c r="T948" s="80" t="s">
        <v>100</v>
      </c>
      <c r="U948" s="80" t="s">
        <v>101</v>
      </c>
      <c r="V948" s="80" t="s">
        <v>102</v>
      </c>
      <c r="W948" s="80" t="s">
        <v>107</v>
      </c>
      <c r="X948" s="80" t="s">
        <v>104</v>
      </c>
      <c r="Y948" s="80">
        <v>3</v>
      </c>
      <c r="Z948" s="79" t="str">
        <f t="shared" si="29"/>
        <v>SSS3</v>
      </c>
    </row>
    <row r="949" spans="1:26" s="80" customFormat="1" ht="22.9" hidden="1" customHeight="1">
      <c r="A949" s="80" t="s">
        <v>42</v>
      </c>
      <c r="B949" s="80" t="s">
        <v>9</v>
      </c>
      <c r="C949" s="80" t="s">
        <v>10</v>
      </c>
      <c r="D949" s="29" t="s">
        <v>26</v>
      </c>
      <c r="E949" s="80">
        <v>2</v>
      </c>
      <c r="F949" s="80" t="s">
        <v>27</v>
      </c>
      <c r="G949" s="80" t="s">
        <v>28</v>
      </c>
      <c r="H949" s="80" t="s">
        <v>54</v>
      </c>
      <c r="I949" s="26">
        <v>43405</v>
      </c>
      <c r="J949" s="80">
        <v>1</v>
      </c>
      <c r="K949" s="80">
        <v>11</v>
      </c>
      <c r="L949" s="80">
        <v>2018</v>
      </c>
      <c r="M949" s="27">
        <f t="shared" si="28"/>
        <v>43405</v>
      </c>
      <c r="N949" s="80" t="s">
        <v>8824</v>
      </c>
      <c r="O949" s="80" t="s">
        <v>8823</v>
      </c>
      <c r="P949" s="80">
        <v>19</v>
      </c>
      <c r="Q949" s="80" t="s">
        <v>105</v>
      </c>
      <c r="R949" s="80" t="s">
        <v>99</v>
      </c>
      <c r="S949" s="80">
        <v>0</v>
      </c>
      <c r="T949" s="80" t="s">
        <v>100</v>
      </c>
      <c r="U949" s="80" t="s">
        <v>101</v>
      </c>
      <c r="V949" s="80" t="s">
        <v>102</v>
      </c>
      <c r="W949" s="80" t="s">
        <v>107</v>
      </c>
      <c r="X949" s="80" t="s">
        <v>104</v>
      </c>
      <c r="Y949" s="80">
        <v>3</v>
      </c>
      <c r="Z949" s="79" t="str">
        <f t="shared" si="29"/>
        <v>SSS3</v>
      </c>
    </row>
    <row r="950" spans="1:26" s="80" customFormat="1" ht="22.9" hidden="1" customHeight="1">
      <c r="A950" s="80" t="s">
        <v>42</v>
      </c>
      <c r="B950" s="80" t="s">
        <v>9</v>
      </c>
      <c r="C950" s="80" t="s">
        <v>10</v>
      </c>
      <c r="D950" s="29" t="s">
        <v>26</v>
      </c>
      <c r="E950" s="80">
        <v>2</v>
      </c>
      <c r="F950" s="80" t="s">
        <v>27</v>
      </c>
      <c r="G950" s="80" t="s">
        <v>28</v>
      </c>
      <c r="H950" s="80" t="s">
        <v>54</v>
      </c>
      <c r="I950" s="26">
        <v>43405</v>
      </c>
      <c r="J950" s="80">
        <v>1</v>
      </c>
      <c r="K950" s="80">
        <v>11</v>
      </c>
      <c r="L950" s="80">
        <v>2018</v>
      </c>
      <c r="M950" s="27">
        <f t="shared" si="28"/>
        <v>43405</v>
      </c>
      <c r="N950" s="80" t="s">
        <v>8822</v>
      </c>
      <c r="O950" s="80" t="s">
        <v>8821</v>
      </c>
      <c r="P950" s="80">
        <v>17</v>
      </c>
      <c r="Q950" s="80" t="s">
        <v>105</v>
      </c>
      <c r="R950" s="80" t="s">
        <v>99</v>
      </c>
      <c r="S950" s="80">
        <v>0</v>
      </c>
      <c r="T950" s="80" t="s">
        <v>100</v>
      </c>
      <c r="U950" s="80" t="s">
        <v>101</v>
      </c>
      <c r="V950" s="80" t="s">
        <v>102</v>
      </c>
      <c r="W950" s="80" t="s">
        <v>107</v>
      </c>
      <c r="X950" s="80" t="s">
        <v>104</v>
      </c>
      <c r="Y950" s="80">
        <v>2</v>
      </c>
      <c r="Z950" s="79" t="str">
        <f t="shared" si="29"/>
        <v>SSS2</v>
      </c>
    </row>
    <row r="951" spans="1:26" s="80" customFormat="1" ht="22.9" hidden="1" customHeight="1">
      <c r="A951" s="80" t="s">
        <v>42</v>
      </c>
      <c r="B951" s="80" t="s">
        <v>9</v>
      </c>
      <c r="C951" s="80" t="s">
        <v>10</v>
      </c>
      <c r="D951" s="29" t="s">
        <v>26</v>
      </c>
      <c r="E951" s="80">
        <v>2</v>
      </c>
      <c r="F951" s="80" t="s">
        <v>27</v>
      </c>
      <c r="G951" s="80" t="s">
        <v>28</v>
      </c>
      <c r="H951" s="80" t="s">
        <v>54</v>
      </c>
      <c r="I951" s="26">
        <v>43406</v>
      </c>
      <c r="J951" s="80">
        <v>2</v>
      </c>
      <c r="K951" s="80">
        <v>11</v>
      </c>
      <c r="L951" s="80">
        <v>2018</v>
      </c>
      <c r="M951" s="27">
        <f t="shared" si="28"/>
        <v>43406</v>
      </c>
      <c r="N951" s="80" t="s">
        <v>8820</v>
      </c>
      <c r="O951" s="80" t="s">
        <v>8819</v>
      </c>
      <c r="P951" s="80">
        <v>17</v>
      </c>
      <c r="Q951" s="80" t="s">
        <v>105</v>
      </c>
      <c r="R951" s="80" t="s">
        <v>99</v>
      </c>
      <c r="S951" s="80">
        <v>0</v>
      </c>
      <c r="T951" s="80" t="s">
        <v>100</v>
      </c>
      <c r="U951" s="80" t="s">
        <v>101</v>
      </c>
      <c r="V951" s="80" t="s">
        <v>102</v>
      </c>
      <c r="W951" s="80" t="s">
        <v>107</v>
      </c>
      <c r="X951" s="80" t="s">
        <v>104</v>
      </c>
      <c r="Y951" s="80">
        <v>2</v>
      </c>
      <c r="Z951" s="79" t="str">
        <f t="shared" si="29"/>
        <v>SSS2</v>
      </c>
    </row>
    <row r="952" spans="1:26" s="80" customFormat="1" ht="22.9" hidden="1" customHeight="1">
      <c r="A952" s="80" t="s">
        <v>42</v>
      </c>
      <c r="B952" s="80" t="s">
        <v>9</v>
      </c>
      <c r="C952" s="80" t="s">
        <v>10</v>
      </c>
      <c r="D952" s="29" t="s">
        <v>26</v>
      </c>
      <c r="E952" s="80">
        <v>2</v>
      </c>
      <c r="F952" s="80" t="s">
        <v>27</v>
      </c>
      <c r="G952" s="80" t="s">
        <v>28</v>
      </c>
      <c r="H952" s="80" t="s">
        <v>54</v>
      </c>
      <c r="I952" s="26">
        <v>43406</v>
      </c>
      <c r="J952" s="80">
        <v>2</v>
      </c>
      <c r="K952" s="80">
        <v>11</v>
      </c>
      <c r="L952" s="80">
        <v>2018</v>
      </c>
      <c r="M952" s="27">
        <f t="shared" si="28"/>
        <v>43406</v>
      </c>
      <c r="N952" s="80" t="s">
        <v>8818</v>
      </c>
      <c r="O952" s="80" t="s">
        <v>8817</v>
      </c>
      <c r="P952" s="80">
        <v>18</v>
      </c>
      <c r="Q952" s="80" t="s">
        <v>105</v>
      </c>
      <c r="R952" s="80" t="s">
        <v>99</v>
      </c>
      <c r="S952" s="80">
        <v>0</v>
      </c>
      <c r="T952" s="80" t="s">
        <v>100</v>
      </c>
      <c r="U952" s="80" t="s">
        <v>101</v>
      </c>
      <c r="V952" s="80" t="s">
        <v>102</v>
      </c>
      <c r="W952" s="80" t="s">
        <v>107</v>
      </c>
      <c r="X952" s="80" t="s">
        <v>104</v>
      </c>
      <c r="Y952" s="80">
        <v>3</v>
      </c>
      <c r="Z952" s="79" t="str">
        <f t="shared" si="29"/>
        <v>SSS3</v>
      </c>
    </row>
    <row r="953" spans="1:26" s="80" customFormat="1" ht="22.9" hidden="1" customHeight="1">
      <c r="A953" s="80" t="s">
        <v>42</v>
      </c>
      <c r="B953" s="80" t="s">
        <v>9</v>
      </c>
      <c r="C953" s="80" t="s">
        <v>10</v>
      </c>
      <c r="D953" s="29" t="s">
        <v>26</v>
      </c>
      <c r="E953" s="80">
        <v>2</v>
      </c>
      <c r="F953" s="80" t="s">
        <v>27</v>
      </c>
      <c r="G953" s="80" t="s">
        <v>28</v>
      </c>
      <c r="H953" s="80" t="s">
        <v>54</v>
      </c>
      <c r="I953" s="26">
        <v>43406</v>
      </c>
      <c r="J953" s="80">
        <v>2</v>
      </c>
      <c r="K953" s="80">
        <v>11</v>
      </c>
      <c r="L953" s="80">
        <v>2018</v>
      </c>
      <c r="M953" s="27">
        <f t="shared" si="28"/>
        <v>43406</v>
      </c>
      <c r="N953" s="80" t="s">
        <v>8816</v>
      </c>
      <c r="O953" s="80" t="s">
        <v>8815</v>
      </c>
      <c r="P953" s="80">
        <v>18</v>
      </c>
      <c r="Q953" s="80" t="s">
        <v>105</v>
      </c>
      <c r="R953" s="80" t="s">
        <v>99</v>
      </c>
      <c r="S953" s="80">
        <v>0</v>
      </c>
      <c r="T953" s="80" t="s">
        <v>100</v>
      </c>
      <c r="U953" s="80" t="s">
        <v>101</v>
      </c>
      <c r="V953" s="80" t="s">
        <v>102</v>
      </c>
      <c r="W953" s="80" t="s">
        <v>107</v>
      </c>
      <c r="X953" s="80" t="s">
        <v>104</v>
      </c>
      <c r="Y953" s="80">
        <v>3</v>
      </c>
      <c r="Z953" s="79" t="str">
        <f t="shared" si="29"/>
        <v>SSS3</v>
      </c>
    </row>
    <row r="954" spans="1:26" s="80" customFormat="1" ht="22.9" hidden="1" customHeight="1">
      <c r="A954" s="80" t="s">
        <v>42</v>
      </c>
      <c r="B954" s="80" t="s">
        <v>9</v>
      </c>
      <c r="C954" s="80" t="s">
        <v>10</v>
      </c>
      <c r="D954" s="29" t="s">
        <v>26</v>
      </c>
      <c r="E954" s="80">
        <v>2</v>
      </c>
      <c r="F954" s="80" t="s">
        <v>27</v>
      </c>
      <c r="G954" s="80" t="s">
        <v>28</v>
      </c>
      <c r="H954" s="80" t="s">
        <v>54</v>
      </c>
      <c r="I954" s="26">
        <v>43407</v>
      </c>
      <c r="J954" s="80">
        <v>3</v>
      </c>
      <c r="K954" s="80">
        <v>11</v>
      </c>
      <c r="L954" s="80">
        <v>2018</v>
      </c>
      <c r="M954" s="27">
        <f t="shared" si="28"/>
        <v>43407</v>
      </c>
      <c r="N954" s="80" t="s">
        <v>8814</v>
      </c>
      <c r="O954" s="80" t="s">
        <v>8813</v>
      </c>
      <c r="P954" s="80">
        <v>19</v>
      </c>
      <c r="Q954" s="80" t="s">
        <v>105</v>
      </c>
      <c r="R954" s="80" t="s">
        <v>99</v>
      </c>
      <c r="S954" s="80">
        <v>0</v>
      </c>
      <c r="T954" s="80" t="s">
        <v>100</v>
      </c>
      <c r="U954" s="80" t="s">
        <v>101</v>
      </c>
      <c r="V954" s="80" t="s">
        <v>111</v>
      </c>
      <c r="W954" s="80" t="s">
        <v>107</v>
      </c>
      <c r="X954" s="80" t="s">
        <v>6077</v>
      </c>
      <c r="Z954" s="79" t="str">
        <f t="shared" si="29"/>
        <v>HIGHER</v>
      </c>
    </row>
    <row r="955" spans="1:26" s="80" customFormat="1" ht="22.9" hidden="1" customHeight="1">
      <c r="A955" s="80" t="s">
        <v>42</v>
      </c>
      <c r="B955" s="80" t="s">
        <v>9</v>
      </c>
      <c r="C955" s="80" t="s">
        <v>10</v>
      </c>
      <c r="D955" s="29" t="s">
        <v>26</v>
      </c>
      <c r="E955" s="80">
        <v>2</v>
      </c>
      <c r="F955" s="80" t="s">
        <v>27</v>
      </c>
      <c r="G955" s="80" t="s">
        <v>28</v>
      </c>
      <c r="H955" s="80" t="s">
        <v>54</v>
      </c>
      <c r="I955" s="26">
        <v>43407</v>
      </c>
      <c r="J955" s="80">
        <v>3</v>
      </c>
      <c r="K955" s="80">
        <v>11</v>
      </c>
      <c r="L955" s="80">
        <v>2018</v>
      </c>
      <c r="M955" s="27">
        <f t="shared" si="28"/>
        <v>43407</v>
      </c>
      <c r="N955" s="80" t="s">
        <v>8812</v>
      </c>
      <c r="O955" s="80" t="s">
        <v>8811</v>
      </c>
      <c r="P955" s="80">
        <v>18</v>
      </c>
      <c r="Q955" s="80" t="s">
        <v>105</v>
      </c>
      <c r="R955" s="80" t="s">
        <v>99</v>
      </c>
      <c r="S955" s="80">
        <v>0</v>
      </c>
      <c r="T955" s="80" t="s">
        <v>100</v>
      </c>
      <c r="U955" s="80" t="s">
        <v>101</v>
      </c>
      <c r="V955" s="80" t="s">
        <v>111</v>
      </c>
      <c r="W955" s="80" t="s">
        <v>107</v>
      </c>
      <c r="X955" s="80" t="s">
        <v>104</v>
      </c>
      <c r="Y955" s="80">
        <v>3</v>
      </c>
      <c r="Z955" s="79" t="str">
        <f t="shared" si="29"/>
        <v>SSS3</v>
      </c>
    </row>
    <row r="956" spans="1:26" s="80" customFormat="1" ht="22.9" hidden="1" customHeight="1">
      <c r="A956" s="80" t="s">
        <v>42</v>
      </c>
      <c r="B956" s="80" t="s">
        <v>9</v>
      </c>
      <c r="C956" s="80" t="s">
        <v>10</v>
      </c>
      <c r="D956" s="29" t="s">
        <v>26</v>
      </c>
      <c r="E956" s="80">
        <v>2</v>
      </c>
      <c r="F956" s="80" t="s">
        <v>27</v>
      </c>
      <c r="G956" s="80" t="s">
        <v>28</v>
      </c>
      <c r="H956" s="80" t="s">
        <v>54</v>
      </c>
      <c r="I956" s="26">
        <v>43407</v>
      </c>
      <c r="J956" s="80">
        <v>3</v>
      </c>
      <c r="K956" s="80">
        <v>11</v>
      </c>
      <c r="L956" s="80">
        <v>2018</v>
      </c>
      <c r="M956" s="27">
        <f t="shared" si="28"/>
        <v>43407</v>
      </c>
      <c r="N956" s="80" t="s">
        <v>8810</v>
      </c>
      <c r="O956" s="80" t="s">
        <v>8809</v>
      </c>
      <c r="P956" s="80">
        <v>19</v>
      </c>
      <c r="Q956" s="80" t="s">
        <v>105</v>
      </c>
      <c r="R956" s="80" t="s">
        <v>99</v>
      </c>
      <c r="S956" s="80">
        <v>0</v>
      </c>
      <c r="T956" s="80" t="s">
        <v>100</v>
      </c>
      <c r="U956" s="80" t="s">
        <v>101</v>
      </c>
      <c r="V956" s="80" t="s">
        <v>111</v>
      </c>
      <c r="W956" s="80" t="s">
        <v>107</v>
      </c>
      <c r="X956" s="80" t="s">
        <v>6077</v>
      </c>
      <c r="Z956" s="79" t="str">
        <f t="shared" si="29"/>
        <v>HIGHER</v>
      </c>
    </row>
    <row r="957" spans="1:26" s="80" customFormat="1" ht="22.9" hidden="1" customHeight="1">
      <c r="A957" s="80" t="s">
        <v>42</v>
      </c>
      <c r="B957" s="80" t="s">
        <v>9</v>
      </c>
      <c r="C957" s="80" t="s">
        <v>10</v>
      </c>
      <c r="D957" s="29" t="s">
        <v>26</v>
      </c>
      <c r="E957" s="80">
        <v>2</v>
      </c>
      <c r="F957" s="80" t="s">
        <v>27</v>
      </c>
      <c r="G957" s="80" t="s">
        <v>28</v>
      </c>
      <c r="H957" s="80" t="s">
        <v>54</v>
      </c>
      <c r="I957" s="26">
        <v>43407</v>
      </c>
      <c r="J957" s="80">
        <v>3</v>
      </c>
      <c r="K957" s="80">
        <v>11</v>
      </c>
      <c r="L957" s="80">
        <v>2018</v>
      </c>
      <c r="M957" s="27">
        <f t="shared" si="28"/>
        <v>43407</v>
      </c>
      <c r="N957" s="80" t="s">
        <v>8808</v>
      </c>
      <c r="O957" s="80" t="s">
        <v>8807</v>
      </c>
      <c r="P957" s="80">
        <v>18</v>
      </c>
      <c r="Q957" s="80" t="s">
        <v>105</v>
      </c>
      <c r="R957" s="80" t="s">
        <v>99</v>
      </c>
      <c r="S957" s="80">
        <v>0</v>
      </c>
      <c r="T957" s="80" t="s">
        <v>100</v>
      </c>
      <c r="U957" s="80" t="s">
        <v>101</v>
      </c>
      <c r="V957" s="80" t="s">
        <v>111</v>
      </c>
      <c r="W957" s="80" t="s">
        <v>107</v>
      </c>
      <c r="X957" s="80" t="s">
        <v>104</v>
      </c>
      <c r="Y957" s="80">
        <v>3</v>
      </c>
      <c r="Z957" s="79" t="str">
        <f t="shared" si="29"/>
        <v>SSS3</v>
      </c>
    </row>
    <row r="958" spans="1:26" s="80" customFormat="1" ht="22.9" hidden="1" customHeight="1">
      <c r="A958" s="80" t="s">
        <v>42</v>
      </c>
      <c r="B958" s="80" t="s">
        <v>9</v>
      </c>
      <c r="C958" s="80" t="s">
        <v>10</v>
      </c>
      <c r="D958" s="29" t="s">
        <v>26</v>
      </c>
      <c r="E958" s="80">
        <v>2</v>
      </c>
      <c r="F958" s="80" t="s">
        <v>27</v>
      </c>
      <c r="G958" s="80" t="s">
        <v>28</v>
      </c>
      <c r="H958" s="80" t="s">
        <v>54</v>
      </c>
      <c r="I958" s="26">
        <v>43407</v>
      </c>
      <c r="J958" s="80">
        <v>3</v>
      </c>
      <c r="K958" s="80">
        <v>11</v>
      </c>
      <c r="L958" s="80">
        <v>2018</v>
      </c>
      <c r="M958" s="27">
        <f t="shared" si="28"/>
        <v>43407</v>
      </c>
      <c r="N958" s="80" t="s">
        <v>8806</v>
      </c>
      <c r="O958" s="80" t="s">
        <v>8805</v>
      </c>
      <c r="P958" s="80">
        <v>18</v>
      </c>
      <c r="Q958" s="80" t="s">
        <v>105</v>
      </c>
      <c r="R958" s="80" t="s">
        <v>99</v>
      </c>
      <c r="S958" s="80">
        <v>0</v>
      </c>
      <c r="T958" s="80" t="s">
        <v>100</v>
      </c>
      <c r="U958" s="80" t="s">
        <v>101</v>
      </c>
      <c r="V958" s="80" t="s">
        <v>111</v>
      </c>
      <c r="W958" s="80" t="s">
        <v>107</v>
      </c>
      <c r="X958" s="80" t="s">
        <v>104</v>
      </c>
      <c r="Y958" s="80">
        <v>3</v>
      </c>
      <c r="Z958" s="79" t="str">
        <f t="shared" si="29"/>
        <v>SSS3</v>
      </c>
    </row>
    <row r="959" spans="1:26" s="80" customFormat="1" ht="22.9" hidden="1" customHeight="1">
      <c r="A959" s="80" t="s">
        <v>42</v>
      </c>
      <c r="B959" s="80" t="s">
        <v>9</v>
      </c>
      <c r="C959" s="80" t="s">
        <v>10</v>
      </c>
      <c r="D959" s="29" t="s">
        <v>26</v>
      </c>
      <c r="E959" s="80">
        <v>2</v>
      </c>
      <c r="F959" s="80" t="s">
        <v>27</v>
      </c>
      <c r="G959" s="80" t="s">
        <v>28</v>
      </c>
      <c r="H959" s="80" t="s">
        <v>54</v>
      </c>
      <c r="I959" s="26">
        <v>43407</v>
      </c>
      <c r="J959" s="80">
        <v>3</v>
      </c>
      <c r="K959" s="80">
        <v>11</v>
      </c>
      <c r="L959" s="80">
        <v>2018</v>
      </c>
      <c r="M959" s="27">
        <f t="shared" si="28"/>
        <v>43407</v>
      </c>
      <c r="N959" s="80" t="s">
        <v>8804</v>
      </c>
      <c r="O959" s="80" t="s">
        <v>8803</v>
      </c>
      <c r="P959" s="80">
        <v>19</v>
      </c>
      <c r="Q959" s="80" t="s">
        <v>105</v>
      </c>
      <c r="R959" s="80" t="s">
        <v>99</v>
      </c>
      <c r="S959" s="80">
        <v>0</v>
      </c>
      <c r="T959" s="80" t="s">
        <v>100</v>
      </c>
      <c r="U959" s="80" t="s">
        <v>101</v>
      </c>
      <c r="V959" s="80" t="s">
        <v>111</v>
      </c>
      <c r="W959" s="80" t="s">
        <v>107</v>
      </c>
      <c r="X959" s="80" t="s">
        <v>6077</v>
      </c>
      <c r="Z959" s="79" t="str">
        <f t="shared" si="29"/>
        <v>HIGHER</v>
      </c>
    </row>
    <row r="960" spans="1:26" s="80" customFormat="1" ht="22.9" hidden="1" customHeight="1">
      <c r="A960" s="80" t="s">
        <v>42</v>
      </c>
      <c r="B960" s="80" t="s">
        <v>9</v>
      </c>
      <c r="C960" s="80" t="s">
        <v>10</v>
      </c>
      <c r="D960" s="29" t="s">
        <v>26</v>
      </c>
      <c r="E960" s="80">
        <v>2</v>
      </c>
      <c r="F960" s="80" t="s">
        <v>27</v>
      </c>
      <c r="G960" s="80" t="s">
        <v>28</v>
      </c>
      <c r="H960" s="80" t="s">
        <v>54</v>
      </c>
      <c r="I960" s="26">
        <v>43407</v>
      </c>
      <c r="J960" s="80">
        <v>3</v>
      </c>
      <c r="K960" s="80">
        <v>11</v>
      </c>
      <c r="L960" s="80">
        <v>2018</v>
      </c>
      <c r="M960" s="27">
        <f t="shared" si="28"/>
        <v>43407</v>
      </c>
      <c r="N960" s="80" t="s">
        <v>8802</v>
      </c>
      <c r="O960" s="80" t="s">
        <v>8801</v>
      </c>
      <c r="P960" s="80">
        <v>19</v>
      </c>
      <c r="Q960" s="80" t="s">
        <v>105</v>
      </c>
      <c r="R960" s="80" t="s">
        <v>99</v>
      </c>
      <c r="S960" s="80">
        <v>0</v>
      </c>
      <c r="T960" s="80" t="s">
        <v>100</v>
      </c>
      <c r="U960" s="80" t="s">
        <v>101</v>
      </c>
      <c r="V960" s="80" t="s">
        <v>111</v>
      </c>
      <c r="W960" s="80" t="s">
        <v>107</v>
      </c>
      <c r="X960" s="80" t="s">
        <v>6077</v>
      </c>
      <c r="Z960" s="79" t="str">
        <f t="shared" si="29"/>
        <v>HIGHER</v>
      </c>
    </row>
    <row r="961" spans="1:26" s="80" customFormat="1" ht="22.9" hidden="1" customHeight="1">
      <c r="A961" s="80" t="s">
        <v>42</v>
      </c>
      <c r="B961" s="80" t="s">
        <v>9</v>
      </c>
      <c r="C961" s="80" t="s">
        <v>10</v>
      </c>
      <c r="D961" s="29" t="s">
        <v>26</v>
      </c>
      <c r="E961" s="80">
        <v>2</v>
      </c>
      <c r="F961" s="80" t="s">
        <v>27</v>
      </c>
      <c r="G961" s="80" t="s">
        <v>28</v>
      </c>
      <c r="H961" s="80" t="s">
        <v>54</v>
      </c>
      <c r="I961" s="26">
        <v>43407</v>
      </c>
      <c r="J961" s="80">
        <v>3</v>
      </c>
      <c r="K961" s="80">
        <v>11</v>
      </c>
      <c r="L961" s="80">
        <v>2018</v>
      </c>
      <c r="M961" s="27">
        <f t="shared" si="28"/>
        <v>43407</v>
      </c>
      <c r="N961" s="80" t="s">
        <v>8800</v>
      </c>
      <c r="O961" s="80" t="s">
        <v>8799</v>
      </c>
      <c r="P961" s="80">
        <v>19</v>
      </c>
      <c r="Q961" s="80" t="s">
        <v>105</v>
      </c>
      <c r="R961" s="80" t="s">
        <v>99</v>
      </c>
      <c r="S961" s="80">
        <v>0</v>
      </c>
      <c r="T961" s="80" t="s">
        <v>100</v>
      </c>
      <c r="U961" s="80" t="s">
        <v>101</v>
      </c>
      <c r="V961" s="80" t="s">
        <v>111</v>
      </c>
      <c r="W961" s="80" t="s">
        <v>107</v>
      </c>
      <c r="X961" s="80" t="s">
        <v>6077</v>
      </c>
      <c r="Z961" s="79" t="str">
        <f t="shared" si="29"/>
        <v>HIGHER</v>
      </c>
    </row>
    <row r="962" spans="1:26" s="80" customFormat="1" ht="22.9" hidden="1" customHeight="1">
      <c r="A962" s="80" t="s">
        <v>42</v>
      </c>
      <c r="B962" s="80" t="s">
        <v>9</v>
      </c>
      <c r="C962" s="80" t="s">
        <v>10</v>
      </c>
      <c r="D962" s="29" t="s">
        <v>26</v>
      </c>
      <c r="E962" s="80">
        <v>2</v>
      </c>
      <c r="F962" s="80" t="s">
        <v>27</v>
      </c>
      <c r="G962" s="80" t="s">
        <v>28</v>
      </c>
      <c r="H962" s="80" t="s">
        <v>54</v>
      </c>
      <c r="I962" s="26">
        <v>43407</v>
      </c>
      <c r="J962" s="80">
        <v>3</v>
      </c>
      <c r="K962" s="80">
        <v>11</v>
      </c>
      <c r="L962" s="80">
        <v>2018</v>
      </c>
      <c r="M962" s="27">
        <f t="shared" ref="M962:M1025" si="30">DATE(L962,K962,J962)</f>
        <v>43407</v>
      </c>
      <c r="N962" s="80" t="s">
        <v>8798</v>
      </c>
      <c r="O962" s="80" t="s">
        <v>8797</v>
      </c>
      <c r="P962" s="80">
        <v>17</v>
      </c>
      <c r="Q962" s="80" t="s">
        <v>105</v>
      </c>
      <c r="R962" s="80" t="s">
        <v>99</v>
      </c>
      <c r="S962" s="80">
        <v>0</v>
      </c>
      <c r="T962" s="80" t="s">
        <v>100</v>
      </c>
      <c r="U962" s="80" t="s">
        <v>101</v>
      </c>
      <c r="V962" s="80" t="s">
        <v>111</v>
      </c>
      <c r="W962" s="80" t="s">
        <v>107</v>
      </c>
      <c r="X962" s="80" t="s">
        <v>104</v>
      </c>
      <c r="Y962" s="80">
        <v>2</v>
      </c>
      <c r="Z962" s="79" t="str">
        <f t="shared" ref="Z962:Z1025" si="31">X962&amp;Y962</f>
        <v>SSS2</v>
      </c>
    </row>
    <row r="963" spans="1:26" s="80" customFormat="1" ht="22.9" hidden="1" customHeight="1">
      <c r="A963" s="80" t="s">
        <v>42</v>
      </c>
      <c r="B963" s="80" t="s">
        <v>9</v>
      </c>
      <c r="C963" s="80" t="s">
        <v>10</v>
      </c>
      <c r="D963" s="29" t="s">
        <v>26</v>
      </c>
      <c r="E963" s="80">
        <v>2</v>
      </c>
      <c r="F963" s="80" t="s">
        <v>27</v>
      </c>
      <c r="G963" s="80" t="s">
        <v>28</v>
      </c>
      <c r="H963" s="80" t="s">
        <v>54</v>
      </c>
      <c r="I963" s="26">
        <v>43407</v>
      </c>
      <c r="J963" s="80">
        <v>3</v>
      </c>
      <c r="K963" s="80">
        <v>11</v>
      </c>
      <c r="L963" s="80">
        <v>2018</v>
      </c>
      <c r="M963" s="27">
        <f t="shared" si="30"/>
        <v>43407</v>
      </c>
      <c r="N963" s="80" t="s">
        <v>8796</v>
      </c>
      <c r="O963" s="80" t="s">
        <v>8795</v>
      </c>
      <c r="P963" s="80">
        <v>19</v>
      </c>
      <c r="Q963" s="80" t="s">
        <v>105</v>
      </c>
      <c r="R963" s="80" t="s">
        <v>99</v>
      </c>
      <c r="S963" s="80">
        <v>0</v>
      </c>
      <c r="T963" s="80" t="s">
        <v>100</v>
      </c>
      <c r="U963" s="80" t="s">
        <v>101</v>
      </c>
      <c r="V963" s="80" t="s">
        <v>111</v>
      </c>
      <c r="W963" s="80" t="s">
        <v>107</v>
      </c>
      <c r="X963" s="80" t="s">
        <v>6077</v>
      </c>
      <c r="Z963" s="79" t="str">
        <f t="shared" si="31"/>
        <v>HIGHER</v>
      </c>
    </row>
    <row r="964" spans="1:26" s="80" customFormat="1" ht="22.9" hidden="1" customHeight="1">
      <c r="A964" s="80" t="s">
        <v>42</v>
      </c>
      <c r="B964" s="80" t="s">
        <v>9</v>
      </c>
      <c r="C964" s="80" t="s">
        <v>10</v>
      </c>
      <c r="D964" s="29" t="s">
        <v>26</v>
      </c>
      <c r="E964" s="80">
        <v>2</v>
      </c>
      <c r="F964" s="80" t="s">
        <v>27</v>
      </c>
      <c r="G964" s="80" t="s">
        <v>28</v>
      </c>
      <c r="H964" s="80" t="s">
        <v>54</v>
      </c>
      <c r="I964" s="26">
        <v>43407</v>
      </c>
      <c r="J964" s="80">
        <v>3</v>
      </c>
      <c r="K964" s="80">
        <v>11</v>
      </c>
      <c r="L964" s="80">
        <v>2018</v>
      </c>
      <c r="M964" s="27">
        <f t="shared" si="30"/>
        <v>43407</v>
      </c>
      <c r="N964" s="80" t="s">
        <v>8794</v>
      </c>
      <c r="O964" s="80" t="s">
        <v>8793</v>
      </c>
      <c r="P964" s="80">
        <v>19</v>
      </c>
      <c r="Q964" s="80" t="s">
        <v>105</v>
      </c>
      <c r="R964" s="80" t="s">
        <v>99</v>
      </c>
      <c r="S964" s="80">
        <v>0</v>
      </c>
      <c r="T964" s="80" t="s">
        <v>100</v>
      </c>
      <c r="U964" s="80" t="s">
        <v>101</v>
      </c>
      <c r="V964" s="80" t="s">
        <v>111</v>
      </c>
      <c r="W964" s="80" t="s">
        <v>107</v>
      </c>
      <c r="X964" s="80" t="s">
        <v>6077</v>
      </c>
      <c r="Z964" s="79" t="str">
        <f t="shared" si="31"/>
        <v>HIGHER</v>
      </c>
    </row>
    <row r="965" spans="1:26" s="80" customFormat="1" ht="22.9" hidden="1" customHeight="1">
      <c r="A965" s="80" t="s">
        <v>42</v>
      </c>
      <c r="B965" s="80" t="s">
        <v>9</v>
      </c>
      <c r="C965" s="80" t="s">
        <v>10</v>
      </c>
      <c r="D965" s="29" t="s">
        <v>26</v>
      </c>
      <c r="E965" s="80">
        <v>2</v>
      </c>
      <c r="F965" s="80" t="s">
        <v>27</v>
      </c>
      <c r="G965" s="80" t="s">
        <v>28</v>
      </c>
      <c r="H965" s="80" t="s">
        <v>54</v>
      </c>
      <c r="I965" s="26">
        <v>43407</v>
      </c>
      <c r="J965" s="80">
        <v>3</v>
      </c>
      <c r="K965" s="80">
        <v>11</v>
      </c>
      <c r="L965" s="80">
        <v>2018</v>
      </c>
      <c r="M965" s="27">
        <f t="shared" si="30"/>
        <v>43407</v>
      </c>
      <c r="N965" s="80" t="s">
        <v>8792</v>
      </c>
      <c r="O965" s="80" t="s">
        <v>8791</v>
      </c>
      <c r="P965" s="80">
        <v>15</v>
      </c>
      <c r="Q965" s="80" t="s">
        <v>105</v>
      </c>
      <c r="R965" s="80" t="s">
        <v>99</v>
      </c>
      <c r="S965" s="80">
        <v>0</v>
      </c>
      <c r="T965" s="80" t="s">
        <v>100</v>
      </c>
      <c r="U965" s="80" t="s">
        <v>101</v>
      </c>
      <c r="V965" s="80" t="s">
        <v>111</v>
      </c>
      <c r="W965" s="80" t="s">
        <v>103</v>
      </c>
      <c r="X965" s="80" t="s">
        <v>108</v>
      </c>
      <c r="Y965" s="80">
        <v>3</v>
      </c>
      <c r="Z965" s="79" t="str">
        <f t="shared" si="31"/>
        <v>JSS3</v>
      </c>
    </row>
    <row r="966" spans="1:26" s="80" customFormat="1" ht="22.9" hidden="1" customHeight="1">
      <c r="A966" s="80" t="s">
        <v>42</v>
      </c>
      <c r="B966" s="80" t="s">
        <v>9</v>
      </c>
      <c r="C966" s="80" t="s">
        <v>10</v>
      </c>
      <c r="D966" s="29" t="s">
        <v>26</v>
      </c>
      <c r="E966" s="80">
        <v>2</v>
      </c>
      <c r="F966" s="80" t="s">
        <v>32</v>
      </c>
      <c r="G966" s="80" t="s">
        <v>33</v>
      </c>
      <c r="H966" s="80" t="s">
        <v>54</v>
      </c>
      <c r="I966" s="26">
        <v>43402</v>
      </c>
      <c r="J966" s="80">
        <v>29</v>
      </c>
      <c r="K966" s="80">
        <v>10</v>
      </c>
      <c r="L966" s="80">
        <v>2018</v>
      </c>
      <c r="M966" s="27">
        <f t="shared" si="30"/>
        <v>43402</v>
      </c>
      <c r="N966" s="80" t="s">
        <v>8790</v>
      </c>
      <c r="O966" s="80" t="s">
        <v>8789</v>
      </c>
      <c r="P966" s="80">
        <v>17</v>
      </c>
      <c r="Q966" s="80" t="s">
        <v>105</v>
      </c>
      <c r="R966" s="80" t="s">
        <v>99</v>
      </c>
      <c r="S966" s="80">
        <v>0</v>
      </c>
      <c r="T966" s="80" t="s">
        <v>100</v>
      </c>
      <c r="U966" s="80" t="s">
        <v>101</v>
      </c>
      <c r="V966" s="80" t="s">
        <v>102</v>
      </c>
      <c r="W966" s="80" t="s">
        <v>107</v>
      </c>
      <c r="X966" s="80" t="s">
        <v>104</v>
      </c>
      <c r="Y966" s="80">
        <v>3</v>
      </c>
      <c r="Z966" s="79" t="str">
        <f t="shared" si="31"/>
        <v>SSS3</v>
      </c>
    </row>
    <row r="967" spans="1:26" s="80" customFormat="1" ht="22.9" hidden="1" customHeight="1">
      <c r="A967" s="80" t="s">
        <v>42</v>
      </c>
      <c r="B967" s="80" t="s">
        <v>9</v>
      </c>
      <c r="C967" s="80" t="s">
        <v>10</v>
      </c>
      <c r="D967" s="29" t="s">
        <v>26</v>
      </c>
      <c r="E967" s="80">
        <v>2</v>
      </c>
      <c r="F967" s="80" t="s">
        <v>32</v>
      </c>
      <c r="G967" s="80" t="s">
        <v>33</v>
      </c>
      <c r="H967" s="80" t="s">
        <v>54</v>
      </c>
      <c r="I967" s="26">
        <v>43402</v>
      </c>
      <c r="J967" s="80">
        <v>29</v>
      </c>
      <c r="K967" s="80">
        <v>10</v>
      </c>
      <c r="L967" s="80">
        <v>2018</v>
      </c>
      <c r="M967" s="27">
        <f t="shared" si="30"/>
        <v>43402</v>
      </c>
      <c r="N967" s="80" t="s">
        <v>8788</v>
      </c>
      <c r="O967" s="80" t="s">
        <v>8787</v>
      </c>
      <c r="P967" s="80">
        <v>19</v>
      </c>
      <c r="Q967" s="81" t="s">
        <v>8786</v>
      </c>
      <c r="R967" s="80" t="s">
        <v>99</v>
      </c>
      <c r="S967" s="80">
        <v>0</v>
      </c>
      <c r="T967" s="80" t="s">
        <v>100</v>
      </c>
      <c r="U967" s="80" t="s">
        <v>101</v>
      </c>
      <c r="V967" s="80" t="s">
        <v>102</v>
      </c>
      <c r="W967" s="80" t="s">
        <v>107</v>
      </c>
      <c r="X967" s="80" t="s">
        <v>6077</v>
      </c>
      <c r="Z967" s="79" t="str">
        <f t="shared" si="31"/>
        <v>HIGHER</v>
      </c>
    </row>
    <row r="968" spans="1:26" s="80" customFormat="1" ht="22.9" hidden="1" customHeight="1">
      <c r="A968" s="80" t="s">
        <v>42</v>
      </c>
      <c r="B968" s="80" t="s">
        <v>9</v>
      </c>
      <c r="C968" s="80" t="s">
        <v>10</v>
      </c>
      <c r="D968" s="29" t="s">
        <v>26</v>
      </c>
      <c r="E968" s="80">
        <v>2</v>
      </c>
      <c r="F968" s="80" t="s">
        <v>32</v>
      </c>
      <c r="G968" s="80" t="s">
        <v>33</v>
      </c>
      <c r="H968" s="80" t="s">
        <v>54</v>
      </c>
      <c r="I968" s="26">
        <v>43402</v>
      </c>
      <c r="J968" s="80">
        <v>29</v>
      </c>
      <c r="K968" s="80">
        <v>10</v>
      </c>
      <c r="L968" s="80">
        <v>2018</v>
      </c>
      <c r="M968" s="27">
        <f t="shared" si="30"/>
        <v>43402</v>
      </c>
      <c r="N968" s="80" t="s">
        <v>8785</v>
      </c>
      <c r="O968" s="80" t="s">
        <v>6864</v>
      </c>
      <c r="P968" s="80">
        <v>18</v>
      </c>
      <c r="Q968" s="80" t="s">
        <v>105</v>
      </c>
      <c r="R968" s="80" t="s">
        <v>99</v>
      </c>
      <c r="S968" s="80">
        <v>0</v>
      </c>
      <c r="T968" s="80" t="s">
        <v>100</v>
      </c>
      <c r="U968" s="80" t="s">
        <v>101</v>
      </c>
      <c r="V968" s="80" t="s">
        <v>102</v>
      </c>
      <c r="W968" s="80" t="s">
        <v>107</v>
      </c>
      <c r="X968" s="80" t="s">
        <v>104</v>
      </c>
      <c r="Y968" s="80">
        <v>3</v>
      </c>
      <c r="Z968" s="79" t="str">
        <f t="shared" si="31"/>
        <v>SSS3</v>
      </c>
    </row>
    <row r="969" spans="1:26" s="80" customFormat="1" ht="22.9" hidden="1" customHeight="1">
      <c r="A969" s="80" t="s">
        <v>42</v>
      </c>
      <c r="B969" s="80" t="s">
        <v>9</v>
      </c>
      <c r="C969" s="80" t="s">
        <v>10</v>
      </c>
      <c r="D969" s="29" t="s">
        <v>26</v>
      </c>
      <c r="E969" s="80">
        <v>2</v>
      </c>
      <c r="F969" s="80" t="s">
        <v>32</v>
      </c>
      <c r="G969" s="80" t="s">
        <v>33</v>
      </c>
      <c r="H969" s="80" t="s">
        <v>54</v>
      </c>
      <c r="I969" s="26">
        <v>43402</v>
      </c>
      <c r="J969" s="80">
        <v>29</v>
      </c>
      <c r="K969" s="80">
        <v>10</v>
      </c>
      <c r="L969" s="80">
        <v>2018</v>
      </c>
      <c r="M969" s="27">
        <f t="shared" si="30"/>
        <v>43402</v>
      </c>
      <c r="N969" s="80" t="s">
        <v>5716</v>
      </c>
      <c r="O969" s="80" t="s">
        <v>132</v>
      </c>
      <c r="P969" s="80">
        <v>18</v>
      </c>
      <c r="Q969" s="80" t="s">
        <v>105</v>
      </c>
      <c r="R969" s="80" t="s">
        <v>99</v>
      </c>
      <c r="S969" s="80">
        <v>0</v>
      </c>
      <c r="T969" s="80" t="s">
        <v>100</v>
      </c>
      <c r="U969" s="80" t="s">
        <v>101</v>
      </c>
      <c r="V969" s="80" t="s">
        <v>102</v>
      </c>
      <c r="W969" s="80" t="s">
        <v>107</v>
      </c>
      <c r="X969" s="80" t="s">
        <v>104</v>
      </c>
      <c r="Y969" s="80">
        <v>2</v>
      </c>
      <c r="Z969" s="79" t="str">
        <f t="shared" si="31"/>
        <v>SSS2</v>
      </c>
    </row>
    <row r="970" spans="1:26" s="80" customFormat="1" ht="22.9" hidden="1" customHeight="1">
      <c r="A970" s="80" t="s">
        <v>42</v>
      </c>
      <c r="B970" s="80" t="s">
        <v>9</v>
      </c>
      <c r="C970" s="80" t="s">
        <v>10</v>
      </c>
      <c r="D970" s="29" t="s">
        <v>26</v>
      </c>
      <c r="E970" s="80">
        <v>2</v>
      </c>
      <c r="F970" s="80" t="s">
        <v>32</v>
      </c>
      <c r="G970" s="80" t="s">
        <v>33</v>
      </c>
      <c r="H970" s="80" t="s">
        <v>54</v>
      </c>
      <c r="I970" s="26">
        <v>43402</v>
      </c>
      <c r="J970" s="80">
        <v>29</v>
      </c>
      <c r="K970" s="80">
        <v>10</v>
      </c>
      <c r="L970" s="80">
        <v>2018</v>
      </c>
      <c r="M970" s="27">
        <f t="shared" si="30"/>
        <v>43402</v>
      </c>
      <c r="N970" s="80" t="s">
        <v>6951</v>
      </c>
      <c r="O970" s="80" t="s">
        <v>8784</v>
      </c>
      <c r="P970" s="80">
        <v>19</v>
      </c>
      <c r="Q970" s="80" t="s">
        <v>105</v>
      </c>
      <c r="R970" s="80" t="s">
        <v>99</v>
      </c>
      <c r="S970" s="80">
        <v>0</v>
      </c>
      <c r="T970" s="80" t="s">
        <v>106</v>
      </c>
      <c r="U970" s="80" t="s">
        <v>101</v>
      </c>
      <c r="V970" s="80" t="s">
        <v>102</v>
      </c>
      <c r="W970" s="80" t="s">
        <v>107</v>
      </c>
      <c r="X970" s="80" t="s">
        <v>6077</v>
      </c>
      <c r="Z970" s="79" t="str">
        <f t="shared" si="31"/>
        <v>HIGHER</v>
      </c>
    </row>
    <row r="971" spans="1:26" s="80" customFormat="1" ht="22.9" hidden="1" customHeight="1">
      <c r="A971" s="80" t="s">
        <v>42</v>
      </c>
      <c r="B971" s="80" t="s">
        <v>9</v>
      </c>
      <c r="C971" s="80" t="s">
        <v>10</v>
      </c>
      <c r="D971" s="29" t="s">
        <v>26</v>
      </c>
      <c r="E971" s="80">
        <v>2</v>
      </c>
      <c r="F971" s="80" t="s">
        <v>32</v>
      </c>
      <c r="G971" s="80" t="s">
        <v>33</v>
      </c>
      <c r="H971" s="80" t="s">
        <v>54</v>
      </c>
      <c r="I971" s="26">
        <v>43402</v>
      </c>
      <c r="J971" s="80">
        <v>29</v>
      </c>
      <c r="K971" s="80">
        <v>10</v>
      </c>
      <c r="L971" s="80">
        <v>2018</v>
      </c>
      <c r="M971" s="27">
        <f t="shared" si="30"/>
        <v>43402</v>
      </c>
      <c r="N971" s="80" t="s">
        <v>8783</v>
      </c>
      <c r="O971" s="80" t="s">
        <v>8782</v>
      </c>
      <c r="P971" s="80">
        <v>16</v>
      </c>
      <c r="Q971" s="80" t="s">
        <v>105</v>
      </c>
      <c r="R971" s="80" t="s">
        <v>99</v>
      </c>
      <c r="S971" s="80">
        <v>0</v>
      </c>
      <c r="T971" s="80" t="s">
        <v>100</v>
      </c>
      <c r="U971" s="80" t="s">
        <v>101</v>
      </c>
      <c r="V971" s="80" t="s">
        <v>102</v>
      </c>
      <c r="W971" s="80" t="s">
        <v>107</v>
      </c>
      <c r="X971" s="80" t="s">
        <v>104</v>
      </c>
      <c r="Y971" s="80">
        <v>3</v>
      </c>
      <c r="Z971" s="79" t="str">
        <f t="shared" si="31"/>
        <v>SSS3</v>
      </c>
    </row>
    <row r="972" spans="1:26" s="80" customFormat="1" ht="22.9" hidden="1" customHeight="1">
      <c r="A972" s="80" t="s">
        <v>42</v>
      </c>
      <c r="B972" s="80" t="s">
        <v>9</v>
      </c>
      <c r="C972" s="80" t="s">
        <v>10</v>
      </c>
      <c r="D972" s="29" t="s">
        <v>26</v>
      </c>
      <c r="E972" s="80">
        <v>2</v>
      </c>
      <c r="F972" s="80" t="s">
        <v>32</v>
      </c>
      <c r="G972" s="80" t="s">
        <v>33</v>
      </c>
      <c r="H972" s="80" t="s">
        <v>54</v>
      </c>
      <c r="I972" s="26">
        <v>43403</v>
      </c>
      <c r="J972" s="80">
        <v>30</v>
      </c>
      <c r="K972" s="80">
        <v>10</v>
      </c>
      <c r="L972" s="80">
        <v>2018</v>
      </c>
      <c r="M972" s="27">
        <f t="shared" si="30"/>
        <v>43403</v>
      </c>
      <c r="N972" s="80" t="s">
        <v>8781</v>
      </c>
      <c r="O972" s="80" t="s">
        <v>8780</v>
      </c>
      <c r="P972" s="80">
        <v>17</v>
      </c>
      <c r="Q972" s="80" t="s">
        <v>105</v>
      </c>
      <c r="R972" s="80" t="s">
        <v>99</v>
      </c>
      <c r="S972" s="80">
        <v>0</v>
      </c>
      <c r="T972" s="80" t="s">
        <v>100</v>
      </c>
      <c r="U972" s="80" t="s">
        <v>101</v>
      </c>
      <c r="V972" s="80" t="s">
        <v>102</v>
      </c>
      <c r="W972" s="80" t="s">
        <v>107</v>
      </c>
      <c r="X972" s="80" t="s">
        <v>104</v>
      </c>
      <c r="Y972" s="80">
        <v>3</v>
      </c>
      <c r="Z972" s="79" t="str">
        <f t="shared" si="31"/>
        <v>SSS3</v>
      </c>
    </row>
    <row r="973" spans="1:26" s="80" customFormat="1" ht="22.9" hidden="1" customHeight="1">
      <c r="A973" s="80" t="s">
        <v>42</v>
      </c>
      <c r="B973" s="80" t="s">
        <v>9</v>
      </c>
      <c r="C973" s="80" t="s">
        <v>10</v>
      </c>
      <c r="D973" s="29" t="s">
        <v>26</v>
      </c>
      <c r="E973" s="80">
        <v>2</v>
      </c>
      <c r="F973" s="80" t="s">
        <v>32</v>
      </c>
      <c r="G973" s="80" t="s">
        <v>33</v>
      </c>
      <c r="H973" s="80" t="s">
        <v>54</v>
      </c>
      <c r="I973" s="26">
        <v>43403</v>
      </c>
      <c r="J973" s="80">
        <v>30</v>
      </c>
      <c r="K973" s="80">
        <v>10</v>
      </c>
      <c r="L973" s="80">
        <v>2018</v>
      </c>
      <c r="M973" s="27">
        <f t="shared" si="30"/>
        <v>43403</v>
      </c>
      <c r="N973" s="80" t="s">
        <v>8779</v>
      </c>
      <c r="O973" s="80" t="s">
        <v>8778</v>
      </c>
      <c r="P973" s="80">
        <v>18</v>
      </c>
      <c r="Q973" s="80" t="s">
        <v>105</v>
      </c>
      <c r="R973" s="80" t="s">
        <v>99</v>
      </c>
      <c r="S973" s="80">
        <v>0</v>
      </c>
      <c r="T973" s="80" t="s">
        <v>100</v>
      </c>
      <c r="U973" s="80" t="s">
        <v>101</v>
      </c>
      <c r="V973" s="80" t="s">
        <v>102</v>
      </c>
      <c r="W973" s="80" t="s">
        <v>107</v>
      </c>
      <c r="X973" s="80" t="s">
        <v>104</v>
      </c>
      <c r="Y973" s="80">
        <v>3</v>
      </c>
      <c r="Z973" s="79" t="str">
        <f t="shared" si="31"/>
        <v>SSS3</v>
      </c>
    </row>
    <row r="974" spans="1:26" s="80" customFormat="1" ht="22.9" hidden="1" customHeight="1">
      <c r="A974" s="80" t="s">
        <v>42</v>
      </c>
      <c r="B974" s="80" t="s">
        <v>9</v>
      </c>
      <c r="C974" s="80" t="s">
        <v>10</v>
      </c>
      <c r="D974" s="29" t="s">
        <v>26</v>
      </c>
      <c r="E974" s="80">
        <v>2</v>
      </c>
      <c r="F974" s="80" t="s">
        <v>32</v>
      </c>
      <c r="G974" s="80" t="s">
        <v>33</v>
      </c>
      <c r="H974" s="80" t="s">
        <v>54</v>
      </c>
      <c r="I974" s="26">
        <v>43403</v>
      </c>
      <c r="J974" s="80">
        <v>30</v>
      </c>
      <c r="K974" s="80">
        <v>10</v>
      </c>
      <c r="L974" s="80">
        <v>2018</v>
      </c>
      <c r="M974" s="27">
        <f t="shared" si="30"/>
        <v>43403</v>
      </c>
      <c r="N974" s="80" t="s">
        <v>8777</v>
      </c>
      <c r="O974" s="80" t="s">
        <v>8776</v>
      </c>
      <c r="P974" s="80">
        <v>18</v>
      </c>
      <c r="Q974" s="80" t="s">
        <v>105</v>
      </c>
      <c r="R974" s="80" t="s">
        <v>99</v>
      </c>
      <c r="S974" s="80">
        <v>0</v>
      </c>
      <c r="T974" s="80" t="s">
        <v>100</v>
      </c>
      <c r="U974" s="80" t="s">
        <v>101</v>
      </c>
      <c r="V974" s="80" t="s">
        <v>102</v>
      </c>
      <c r="W974" s="80" t="s">
        <v>107</v>
      </c>
      <c r="X974" s="80" t="s">
        <v>104</v>
      </c>
      <c r="Y974" s="80">
        <v>3</v>
      </c>
      <c r="Z974" s="79" t="str">
        <f t="shared" si="31"/>
        <v>SSS3</v>
      </c>
    </row>
    <row r="975" spans="1:26" s="80" customFormat="1" ht="22.9" hidden="1" customHeight="1">
      <c r="A975" s="80" t="s">
        <v>42</v>
      </c>
      <c r="B975" s="80" t="s">
        <v>9</v>
      </c>
      <c r="C975" s="80" t="s">
        <v>10</v>
      </c>
      <c r="D975" s="29" t="s">
        <v>26</v>
      </c>
      <c r="E975" s="80">
        <v>2</v>
      </c>
      <c r="F975" s="80" t="s">
        <v>32</v>
      </c>
      <c r="G975" s="80" t="s">
        <v>33</v>
      </c>
      <c r="H975" s="80" t="s">
        <v>54</v>
      </c>
      <c r="I975" s="26">
        <v>43403</v>
      </c>
      <c r="J975" s="80">
        <v>30</v>
      </c>
      <c r="K975" s="80">
        <v>10</v>
      </c>
      <c r="L975" s="80">
        <v>2018</v>
      </c>
      <c r="M975" s="27">
        <f t="shared" si="30"/>
        <v>43403</v>
      </c>
      <c r="N975" s="80" t="s">
        <v>8775</v>
      </c>
      <c r="O975" s="80" t="s">
        <v>8774</v>
      </c>
      <c r="P975" s="80">
        <v>19</v>
      </c>
      <c r="Q975" s="80" t="s">
        <v>105</v>
      </c>
      <c r="R975" s="80" t="s">
        <v>99</v>
      </c>
      <c r="S975" s="80">
        <v>0</v>
      </c>
      <c r="T975" s="80" t="s">
        <v>100</v>
      </c>
      <c r="U975" s="80" t="s">
        <v>101</v>
      </c>
      <c r="V975" s="80" t="s">
        <v>102</v>
      </c>
      <c r="W975" s="80" t="s">
        <v>107</v>
      </c>
      <c r="X975" s="80" t="s">
        <v>6077</v>
      </c>
      <c r="Z975" s="79" t="str">
        <f t="shared" si="31"/>
        <v>HIGHER</v>
      </c>
    </row>
    <row r="976" spans="1:26" s="80" customFormat="1" ht="22.9" hidden="1" customHeight="1">
      <c r="A976" s="80" t="s">
        <v>42</v>
      </c>
      <c r="B976" s="80" t="s">
        <v>9</v>
      </c>
      <c r="C976" s="80" t="s">
        <v>10</v>
      </c>
      <c r="D976" s="29" t="s">
        <v>26</v>
      </c>
      <c r="E976" s="80">
        <v>2</v>
      </c>
      <c r="F976" s="80" t="s">
        <v>32</v>
      </c>
      <c r="G976" s="80" t="s">
        <v>33</v>
      </c>
      <c r="H976" s="80" t="s">
        <v>54</v>
      </c>
      <c r="I976" s="26">
        <v>43405</v>
      </c>
      <c r="J976" s="80">
        <v>1</v>
      </c>
      <c r="K976" s="80">
        <v>11</v>
      </c>
      <c r="L976" s="80">
        <v>2018</v>
      </c>
      <c r="M976" s="27">
        <f t="shared" si="30"/>
        <v>43405</v>
      </c>
      <c r="N976" s="80" t="s">
        <v>8773</v>
      </c>
      <c r="O976" s="80" t="s">
        <v>6209</v>
      </c>
      <c r="P976" s="80">
        <v>19</v>
      </c>
      <c r="Q976" s="80" t="s">
        <v>105</v>
      </c>
      <c r="R976" s="80" t="s">
        <v>99</v>
      </c>
      <c r="S976" s="80">
        <v>0</v>
      </c>
      <c r="T976" s="80" t="s">
        <v>106</v>
      </c>
      <c r="U976" s="80" t="s">
        <v>101</v>
      </c>
      <c r="V976" s="80" t="s">
        <v>102</v>
      </c>
      <c r="W976" s="80" t="s">
        <v>103</v>
      </c>
      <c r="X976" s="80" t="s">
        <v>6077</v>
      </c>
      <c r="Z976" s="79" t="str">
        <f t="shared" si="31"/>
        <v>HIGHER</v>
      </c>
    </row>
    <row r="977" spans="1:26" s="80" customFormat="1" ht="22.9" hidden="1" customHeight="1">
      <c r="A977" s="80" t="s">
        <v>42</v>
      </c>
      <c r="B977" s="80" t="s">
        <v>9</v>
      </c>
      <c r="C977" s="80" t="s">
        <v>10</v>
      </c>
      <c r="D977" s="29" t="s">
        <v>26</v>
      </c>
      <c r="E977" s="80">
        <v>2</v>
      </c>
      <c r="F977" s="80" t="s">
        <v>32</v>
      </c>
      <c r="G977" s="80" t="s">
        <v>33</v>
      </c>
      <c r="H977" s="80" t="s">
        <v>54</v>
      </c>
      <c r="I977" s="26">
        <v>43406</v>
      </c>
      <c r="J977" s="80">
        <v>2</v>
      </c>
      <c r="K977" s="80">
        <v>11</v>
      </c>
      <c r="L977" s="80">
        <v>2018</v>
      </c>
      <c r="M977" s="27">
        <f t="shared" si="30"/>
        <v>43406</v>
      </c>
      <c r="N977" s="80" t="s">
        <v>153</v>
      </c>
      <c r="O977" s="80" t="s">
        <v>8772</v>
      </c>
      <c r="P977" s="80">
        <v>19</v>
      </c>
      <c r="Q977" s="80" t="s">
        <v>105</v>
      </c>
      <c r="R977" s="80" t="s">
        <v>99</v>
      </c>
      <c r="S977" s="80">
        <v>0</v>
      </c>
      <c r="T977" s="80" t="s">
        <v>106</v>
      </c>
      <c r="U977" s="80" t="s">
        <v>101</v>
      </c>
      <c r="V977" s="80" t="s">
        <v>102</v>
      </c>
      <c r="W977" s="80" t="s">
        <v>103</v>
      </c>
      <c r="X977" s="80" t="s">
        <v>6077</v>
      </c>
      <c r="Z977" s="79" t="str">
        <f t="shared" si="31"/>
        <v>HIGHER</v>
      </c>
    </row>
    <row r="978" spans="1:26" s="80" customFormat="1" ht="22.9" hidden="1" customHeight="1">
      <c r="A978" s="80" t="s">
        <v>42</v>
      </c>
      <c r="B978" s="80" t="s">
        <v>9</v>
      </c>
      <c r="C978" s="80" t="s">
        <v>10</v>
      </c>
      <c r="D978" s="29" t="s">
        <v>26</v>
      </c>
      <c r="E978" s="80">
        <v>2</v>
      </c>
      <c r="F978" s="80" t="s">
        <v>32</v>
      </c>
      <c r="G978" s="80" t="s">
        <v>33</v>
      </c>
      <c r="H978" s="80" t="s">
        <v>54</v>
      </c>
      <c r="I978" s="26">
        <v>43406</v>
      </c>
      <c r="J978" s="80">
        <v>2</v>
      </c>
      <c r="K978" s="80">
        <v>11</v>
      </c>
      <c r="L978" s="80">
        <v>2018</v>
      </c>
      <c r="M978" s="27">
        <f t="shared" si="30"/>
        <v>43406</v>
      </c>
      <c r="N978" s="80" t="s">
        <v>8771</v>
      </c>
      <c r="O978" s="80" t="s">
        <v>8770</v>
      </c>
      <c r="P978" s="80">
        <v>18</v>
      </c>
      <c r="Q978" s="80" t="s">
        <v>105</v>
      </c>
      <c r="R978" s="80" t="s">
        <v>99</v>
      </c>
      <c r="S978" s="80">
        <v>0</v>
      </c>
      <c r="T978" s="80" t="s">
        <v>106</v>
      </c>
      <c r="U978" s="80" t="s">
        <v>101</v>
      </c>
      <c r="V978" s="80" t="s">
        <v>102</v>
      </c>
      <c r="W978" s="80" t="s">
        <v>103</v>
      </c>
      <c r="X978" s="80" t="s">
        <v>6077</v>
      </c>
      <c r="Z978" s="79" t="str">
        <f t="shared" si="31"/>
        <v>HIGHER</v>
      </c>
    </row>
    <row r="979" spans="1:26" s="80" customFormat="1" ht="22.9" hidden="1" customHeight="1">
      <c r="A979" s="80" t="s">
        <v>42</v>
      </c>
      <c r="B979" s="80" t="s">
        <v>9</v>
      </c>
      <c r="C979" s="80" t="s">
        <v>10</v>
      </c>
      <c r="D979" s="29" t="s">
        <v>26</v>
      </c>
      <c r="E979" s="80">
        <v>2</v>
      </c>
      <c r="F979" s="80" t="s">
        <v>32</v>
      </c>
      <c r="G979" s="80" t="s">
        <v>33</v>
      </c>
      <c r="H979" s="80" t="s">
        <v>54</v>
      </c>
      <c r="I979" s="26">
        <v>43406</v>
      </c>
      <c r="J979" s="80">
        <v>2</v>
      </c>
      <c r="K979" s="80">
        <v>11</v>
      </c>
      <c r="L979" s="80">
        <v>2018</v>
      </c>
      <c r="M979" s="27">
        <f t="shared" si="30"/>
        <v>43406</v>
      </c>
      <c r="N979" s="80" t="s">
        <v>8769</v>
      </c>
      <c r="O979" s="80" t="s">
        <v>8768</v>
      </c>
      <c r="P979" s="80">
        <v>18</v>
      </c>
      <c r="Q979" s="80" t="s">
        <v>105</v>
      </c>
      <c r="R979" s="80" t="s">
        <v>99</v>
      </c>
      <c r="S979" s="80">
        <v>0</v>
      </c>
      <c r="T979" s="80" t="s">
        <v>100</v>
      </c>
      <c r="U979" s="80" t="s">
        <v>101</v>
      </c>
      <c r="V979" s="80" t="s">
        <v>102</v>
      </c>
      <c r="W979" s="80" t="s">
        <v>107</v>
      </c>
      <c r="X979" s="80" t="s">
        <v>6077</v>
      </c>
      <c r="Z979" s="79" t="str">
        <f t="shared" si="31"/>
        <v>HIGHER</v>
      </c>
    </row>
    <row r="980" spans="1:26" s="80" customFormat="1" ht="22.9" hidden="1" customHeight="1">
      <c r="A980" s="80" t="s">
        <v>42</v>
      </c>
      <c r="B980" s="80" t="s">
        <v>9</v>
      </c>
      <c r="C980" s="80" t="s">
        <v>10</v>
      </c>
      <c r="D980" s="29" t="s">
        <v>26</v>
      </c>
      <c r="E980" s="80">
        <v>2</v>
      </c>
      <c r="F980" s="80" t="s">
        <v>32</v>
      </c>
      <c r="G980" s="80" t="s">
        <v>33</v>
      </c>
      <c r="H980" s="80" t="s">
        <v>54</v>
      </c>
      <c r="I980" s="26">
        <v>43406</v>
      </c>
      <c r="J980" s="80">
        <v>2</v>
      </c>
      <c r="K980" s="80">
        <v>11</v>
      </c>
      <c r="L980" s="80">
        <v>2018</v>
      </c>
      <c r="M980" s="27">
        <f t="shared" si="30"/>
        <v>43406</v>
      </c>
      <c r="N980" s="80" t="s">
        <v>8767</v>
      </c>
      <c r="O980" s="80" t="s">
        <v>8766</v>
      </c>
      <c r="P980" s="80">
        <v>18</v>
      </c>
      <c r="Q980" s="81" t="s">
        <v>8765</v>
      </c>
      <c r="R980" s="80" t="s">
        <v>99</v>
      </c>
      <c r="S980" s="80">
        <v>0</v>
      </c>
      <c r="T980" s="80" t="s">
        <v>100</v>
      </c>
      <c r="U980" s="80" t="s">
        <v>101</v>
      </c>
      <c r="V980" s="80" t="s">
        <v>102</v>
      </c>
      <c r="W980" s="80" t="s">
        <v>107</v>
      </c>
      <c r="X980" s="80" t="s">
        <v>104</v>
      </c>
      <c r="Y980" s="80">
        <v>3</v>
      </c>
      <c r="Z980" s="79" t="str">
        <f t="shared" si="31"/>
        <v>SSS3</v>
      </c>
    </row>
    <row r="981" spans="1:26" s="80" customFormat="1" ht="22.9" hidden="1" customHeight="1">
      <c r="A981" s="80" t="s">
        <v>42</v>
      </c>
      <c r="B981" s="80" t="s">
        <v>9</v>
      </c>
      <c r="C981" s="80" t="s">
        <v>10</v>
      </c>
      <c r="D981" s="29" t="s">
        <v>26</v>
      </c>
      <c r="E981" s="80">
        <v>2</v>
      </c>
      <c r="F981" s="80" t="s">
        <v>32</v>
      </c>
      <c r="G981" s="80" t="s">
        <v>33</v>
      </c>
      <c r="H981" s="80" t="s">
        <v>54</v>
      </c>
      <c r="I981" s="26">
        <v>43407</v>
      </c>
      <c r="J981" s="80">
        <v>3</v>
      </c>
      <c r="K981" s="80">
        <v>11</v>
      </c>
      <c r="L981" s="80">
        <v>2018</v>
      </c>
      <c r="M981" s="27">
        <f t="shared" si="30"/>
        <v>43407</v>
      </c>
      <c r="N981" s="80" t="s">
        <v>8764</v>
      </c>
      <c r="O981" s="80" t="s">
        <v>8763</v>
      </c>
      <c r="P981" s="80">
        <v>17</v>
      </c>
      <c r="Q981" s="81" t="s">
        <v>105</v>
      </c>
      <c r="R981" s="80" t="s">
        <v>99</v>
      </c>
      <c r="S981" s="80">
        <v>0</v>
      </c>
      <c r="T981" s="80" t="s">
        <v>100</v>
      </c>
      <c r="U981" s="80" t="s">
        <v>101</v>
      </c>
      <c r="V981" s="80" t="s">
        <v>111</v>
      </c>
      <c r="W981" s="80" t="s">
        <v>107</v>
      </c>
      <c r="X981" s="80" t="s">
        <v>104</v>
      </c>
      <c r="Y981" s="80">
        <v>3</v>
      </c>
      <c r="Z981" s="79" t="str">
        <f t="shared" si="31"/>
        <v>SSS3</v>
      </c>
    </row>
    <row r="982" spans="1:26" s="80" customFormat="1" ht="22.9" hidden="1" customHeight="1">
      <c r="A982" s="80" t="s">
        <v>42</v>
      </c>
      <c r="B982" s="80" t="s">
        <v>9</v>
      </c>
      <c r="C982" s="80" t="s">
        <v>10</v>
      </c>
      <c r="D982" s="29" t="s">
        <v>26</v>
      </c>
      <c r="E982" s="80">
        <v>2</v>
      </c>
      <c r="F982" s="80" t="s">
        <v>32</v>
      </c>
      <c r="G982" s="80" t="s">
        <v>33</v>
      </c>
      <c r="H982" s="80" t="s">
        <v>54</v>
      </c>
      <c r="I982" s="26">
        <v>43407</v>
      </c>
      <c r="J982" s="80">
        <v>3</v>
      </c>
      <c r="K982" s="80">
        <v>11</v>
      </c>
      <c r="L982" s="80">
        <v>2018</v>
      </c>
      <c r="M982" s="27">
        <f t="shared" si="30"/>
        <v>43407</v>
      </c>
      <c r="N982" s="80" t="s">
        <v>8762</v>
      </c>
      <c r="O982" s="80" t="s">
        <v>8761</v>
      </c>
      <c r="P982" s="80">
        <v>19</v>
      </c>
      <c r="Q982" s="81" t="s">
        <v>8760</v>
      </c>
      <c r="R982" s="80" t="s">
        <v>99</v>
      </c>
      <c r="S982" s="80">
        <v>0</v>
      </c>
      <c r="T982" s="80" t="s">
        <v>106</v>
      </c>
      <c r="U982" s="80" t="s">
        <v>101</v>
      </c>
      <c r="V982" s="80" t="s">
        <v>111</v>
      </c>
      <c r="W982" s="80" t="s">
        <v>107</v>
      </c>
      <c r="X982" s="80" t="s">
        <v>6077</v>
      </c>
      <c r="Z982" s="79" t="str">
        <f t="shared" si="31"/>
        <v>HIGHER</v>
      </c>
    </row>
    <row r="983" spans="1:26" s="80" customFormat="1" ht="22.9" hidden="1" customHeight="1">
      <c r="A983" s="80" t="s">
        <v>42</v>
      </c>
      <c r="B983" s="80" t="s">
        <v>9</v>
      </c>
      <c r="C983" s="80" t="s">
        <v>10</v>
      </c>
      <c r="D983" s="29" t="s">
        <v>26</v>
      </c>
      <c r="E983" s="80">
        <v>2</v>
      </c>
      <c r="F983" s="80" t="s">
        <v>32</v>
      </c>
      <c r="G983" s="80" t="s">
        <v>33</v>
      </c>
      <c r="H983" s="80" t="s">
        <v>54</v>
      </c>
      <c r="I983" s="26">
        <v>43407</v>
      </c>
      <c r="J983" s="80">
        <v>3</v>
      </c>
      <c r="K983" s="80">
        <v>11</v>
      </c>
      <c r="L983" s="80">
        <v>2018</v>
      </c>
      <c r="M983" s="27">
        <f t="shared" si="30"/>
        <v>43407</v>
      </c>
      <c r="N983" s="80" t="s">
        <v>8759</v>
      </c>
      <c r="O983" s="80" t="s">
        <v>8758</v>
      </c>
      <c r="P983" s="80">
        <v>19</v>
      </c>
      <c r="Q983" s="81" t="s">
        <v>105</v>
      </c>
      <c r="R983" s="80" t="s">
        <v>99</v>
      </c>
      <c r="S983" s="80">
        <v>0</v>
      </c>
      <c r="T983" s="80" t="s">
        <v>100</v>
      </c>
      <c r="U983" s="80" t="s">
        <v>101</v>
      </c>
      <c r="V983" s="80" t="s">
        <v>111</v>
      </c>
      <c r="W983" s="80" t="s">
        <v>107</v>
      </c>
      <c r="X983" s="80" t="s">
        <v>104</v>
      </c>
      <c r="Y983" s="80">
        <v>3</v>
      </c>
      <c r="Z983" s="79" t="str">
        <f t="shared" si="31"/>
        <v>SSS3</v>
      </c>
    </row>
    <row r="984" spans="1:26" s="80" customFormat="1" ht="22.9" hidden="1" customHeight="1">
      <c r="A984" s="80" t="s">
        <v>42</v>
      </c>
      <c r="B984" s="80" t="s">
        <v>9</v>
      </c>
      <c r="C984" s="80" t="s">
        <v>10</v>
      </c>
      <c r="D984" s="29" t="s">
        <v>26</v>
      </c>
      <c r="E984" s="80">
        <v>2</v>
      </c>
      <c r="F984" s="80" t="s">
        <v>32</v>
      </c>
      <c r="G984" s="80" t="s">
        <v>33</v>
      </c>
      <c r="H984" s="80" t="s">
        <v>54</v>
      </c>
      <c r="I984" s="26">
        <v>43407</v>
      </c>
      <c r="J984" s="80">
        <v>3</v>
      </c>
      <c r="K984" s="80">
        <v>11</v>
      </c>
      <c r="L984" s="80">
        <v>2018</v>
      </c>
      <c r="M984" s="27">
        <f t="shared" si="30"/>
        <v>43407</v>
      </c>
      <c r="N984" s="80" t="s">
        <v>8757</v>
      </c>
      <c r="O984" s="80" t="s">
        <v>8756</v>
      </c>
      <c r="P984" s="80">
        <v>19</v>
      </c>
      <c r="Q984" s="81" t="s">
        <v>8755</v>
      </c>
      <c r="R984" s="80" t="s">
        <v>121</v>
      </c>
      <c r="S984" s="80">
        <v>2</v>
      </c>
      <c r="T984" s="80" t="s">
        <v>100</v>
      </c>
      <c r="U984" s="80" t="s">
        <v>101</v>
      </c>
      <c r="V984" s="80" t="s">
        <v>111</v>
      </c>
      <c r="W984" s="80" t="s">
        <v>107</v>
      </c>
      <c r="X984" s="80" t="s">
        <v>108</v>
      </c>
      <c r="Y984" s="80">
        <v>3</v>
      </c>
      <c r="Z984" s="79" t="str">
        <f t="shared" si="31"/>
        <v>JSS3</v>
      </c>
    </row>
    <row r="985" spans="1:26" s="80" customFormat="1" ht="22.9" hidden="1" customHeight="1">
      <c r="A985" s="80" t="s">
        <v>42</v>
      </c>
      <c r="B985" s="80" t="s">
        <v>9</v>
      </c>
      <c r="C985" s="80" t="s">
        <v>10</v>
      </c>
      <c r="D985" s="29" t="s">
        <v>26</v>
      </c>
      <c r="E985" s="80">
        <v>2</v>
      </c>
      <c r="F985" s="80" t="s">
        <v>32</v>
      </c>
      <c r="G985" s="80" t="s">
        <v>33</v>
      </c>
      <c r="H985" s="80" t="s">
        <v>54</v>
      </c>
      <c r="I985" s="26">
        <v>43407</v>
      </c>
      <c r="J985" s="80">
        <v>3</v>
      </c>
      <c r="K985" s="80">
        <v>11</v>
      </c>
      <c r="L985" s="80">
        <v>2018</v>
      </c>
      <c r="M985" s="27">
        <f t="shared" si="30"/>
        <v>43407</v>
      </c>
      <c r="N985" s="80" t="s">
        <v>8754</v>
      </c>
      <c r="O985" s="80" t="s">
        <v>8076</v>
      </c>
      <c r="P985" s="80">
        <v>19</v>
      </c>
      <c r="Q985" s="81" t="s">
        <v>8753</v>
      </c>
      <c r="R985" s="80" t="s">
        <v>99</v>
      </c>
      <c r="S985" s="80">
        <v>0</v>
      </c>
      <c r="T985" s="80" t="s">
        <v>100</v>
      </c>
      <c r="U985" s="80" t="s">
        <v>101</v>
      </c>
      <c r="V985" s="80" t="s">
        <v>111</v>
      </c>
      <c r="W985" s="80" t="s">
        <v>107</v>
      </c>
      <c r="X985" s="80" t="s">
        <v>6077</v>
      </c>
      <c r="Z985" s="79" t="str">
        <f t="shared" si="31"/>
        <v>HIGHER</v>
      </c>
    </row>
    <row r="986" spans="1:26" s="80" customFormat="1" ht="22.9" hidden="1" customHeight="1">
      <c r="A986" s="80" t="s">
        <v>42</v>
      </c>
      <c r="B986" s="80" t="s">
        <v>9</v>
      </c>
      <c r="C986" s="80" t="s">
        <v>10</v>
      </c>
      <c r="D986" s="29" t="s">
        <v>26</v>
      </c>
      <c r="E986" s="80">
        <v>2</v>
      </c>
      <c r="F986" s="80" t="s">
        <v>32</v>
      </c>
      <c r="G986" s="80" t="s">
        <v>33</v>
      </c>
      <c r="H986" s="80" t="s">
        <v>54</v>
      </c>
      <c r="I986" s="26">
        <v>43407</v>
      </c>
      <c r="J986" s="80">
        <v>3</v>
      </c>
      <c r="K986" s="80">
        <v>11</v>
      </c>
      <c r="L986" s="80">
        <v>2018</v>
      </c>
      <c r="M986" s="27">
        <f t="shared" si="30"/>
        <v>43407</v>
      </c>
      <c r="N986" s="80" t="s">
        <v>8752</v>
      </c>
      <c r="O986" s="80" t="s">
        <v>8488</v>
      </c>
      <c r="P986" s="80">
        <v>15</v>
      </c>
      <c r="Q986" s="81" t="s">
        <v>8751</v>
      </c>
      <c r="R986" s="80" t="s">
        <v>99</v>
      </c>
      <c r="S986" s="80">
        <v>0</v>
      </c>
      <c r="T986" s="80" t="s">
        <v>100</v>
      </c>
      <c r="U986" s="80" t="s">
        <v>101</v>
      </c>
      <c r="V986" s="80" t="s">
        <v>111</v>
      </c>
      <c r="W986" s="80" t="s">
        <v>107</v>
      </c>
      <c r="X986" s="80" t="s">
        <v>104</v>
      </c>
      <c r="Y986" s="80">
        <v>1</v>
      </c>
      <c r="Z986" s="79" t="str">
        <f t="shared" si="31"/>
        <v>SSS1</v>
      </c>
    </row>
    <row r="987" spans="1:26" s="80" customFormat="1" ht="22.9" hidden="1" customHeight="1">
      <c r="A987" s="80" t="s">
        <v>42</v>
      </c>
      <c r="B987" s="80" t="s">
        <v>9</v>
      </c>
      <c r="C987" s="80" t="s">
        <v>10</v>
      </c>
      <c r="D987" s="29" t="s">
        <v>26</v>
      </c>
      <c r="E987" s="80">
        <v>2</v>
      </c>
      <c r="F987" s="80" t="s">
        <v>32</v>
      </c>
      <c r="G987" s="80" t="s">
        <v>33</v>
      </c>
      <c r="H987" s="80" t="s">
        <v>54</v>
      </c>
      <c r="I987" s="26">
        <v>43407</v>
      </c>
      <c r="J987" s="80">
        <v>3</v>
      </c>
      <c r="K987" s="80">
        <v>11</v>
      </c>
      <c r="L987" s="80">
        <v>2018</v>
      </c>
      <c r="M987" s="27">
        <f t="shared" si="30"/>
        <v>43407</v>
      </c>
      <c r="N987" s="80" t="s">
        <v>8750</v>
      </c>
      <c r="O987" s="80" t="s">
        <v>8749</v>
      </c>
      <c r="P987" s="80">
        <v>18</v>
      </c>
      <c r="Q987" s="81" t="s">
        <v>8748</v>
      </c>
      <c r="R987" s="80" t="s">
        <v>99</v>
      </c>
      <c r="S987" s="80">
        <v>0</v>
      </c>
      <c r="T987" s="80" t="s">
        <v>100</v>
      </c>
      <c r="U987" s="80" t="s">
        <v>101</v>
      </c>
      <c r="V987" s="80" t="s">
        <v>111</v>
      </c>
      <c r="W987" s="80" t="s">
        <v>107</v>
      </c>
      <c r="X987" s="80" t="s">
        <v>104</v>
      </c>
      <c r="Y987" s="80">
        <v>3</v>
      </c>
      <c r="Z987" s="79" t="str">
        <f t="shared" si="31"/>
        <v>SSS3</v>
      </c>
    </row>
    <row r="988" spans="1:26" s="80" customFormat="1" ht="22.9" hidden="1" customHeight="1">
      <c r="A988" s="80" t="s">
        <v>42</v>
      </c>
      <c r="B988" s="80" t="s">
        <v>9</v>
      </c>
      <c r="C988" s="80" t="s">
        <v>10</v>
      </c>
      <c r="D988" s="29" t="s">
        <v>26</v>
      </c>
      <c r="E988" s="80">
        <v>2</v>
      </c>
      <c r="F988" s="80" t="s">
        <v>32</v>
      </c>
      <c r="G988" s="80" t="s">
        <v>33</v>
      </c>
      <c r="H988" s="80" t="s">
        <v>54</v>
      </c>
      <c r="I988" s="26">
        <v>43407</v>
      </c>
      <c r="J988" s="80">
        <v>3</v>
      </c>
      <c r="K988" s="80">
        <v>11</v>
      </c>
      <c r="L988" s="80">
        <v>2018</v>
      </c>
      <c r="M988" s="27">
        <f t="shared" si="30"/>
        <v>43407</v>
      </c>
      <c r="N988" s="80" t="s">
        <v>8747</v>
      </c>
      <c r="O988" s="80" t="s">
        <v>8746</v>
      </c>
      <c r="P988" s="80">
        <v>18</v>
      </c>
      <c r="Q988" s="80" t="s">
        <v>105</v>
      </c>
      <c r="R988" s="80" t="s">
        <v>99</v>
      </c>
      <c r="S988" s="80">
        <v>1</v>
      </c>
      <c r="T988" s="80" t="s">
        <v>100</v>
      </c>
      <c r="U988" s="80" t="s">
        <v>101</v>
      </c>
      <c r="V988" s="80" t="s">
        <v>111</v>
      </c>
      <c r="W988" s="80" t="s">
        <v>107</v>
      </c>
      <c r="X988" s="80" t="s">
        <v>104</v>
      </c>
      <c r="Y988" s="80">
        <v>3</v>
      </c>
      <c r="Z988" s="79" t="str">
        <f t="shared" si="31"/>
        <v>SSS3</v>
      </c>
    </row>
    <row r="989" spans="1:26" s="80" customFormat="1" ht="22.9" hidden="1" customHeight="1">
      <c r="A989" s="80" t="s">
        <v>42</v>
      </c>
      <c r="B989" s="80" t="s">
        <v>9</v>
      </c>
      <c r="C989" s="80" t="s">
        <v>10</v>
      </c>
      <c r="D989" s="29" t="s">
        <v>26</v>
      </c>
      <c r="E989" s="80">
        <v>2</v>
      </c>
      <c r="F989" s="80" t="s">
        <v>32</v>
      </c>
      <c r="G989" s="80" t="s">
        <v>33</v>
      </c>
      <c r="H989" s="80" t="s">
        <v>54</v>
      </c>
      <c r="I989" s="26">
        <v>43407</v>
      </c>
      <c r="J989" s="80">
        <v>3</v>
      </c>
      <c r="K989" s="80">
        <v>11</v>
      </c>
      <c r="L989" s="80">
        <v>2018</v>
      </c>
      <c r="M989" s="27">
        <f t="shared" si="30"/>
        <v>43407</v>
      </c>
      <c r="N989" s="80" t="s">
        <v>8745</v>
      </c>
      <c r="O989" s="80" t="s">
        <v>154</v>
      </c>
      <c r="P989" s="80">
        <v>19</v>
      </c>
      <c r="Q989" s="80" t="s">
        <v>105</v>
      </c>
      <c r="R989" s="80" t="s">
        <v>99</v>
      </c>
      <c r="S989" s="80">
        <v>0</v>
      </c>
      <c r="T989" s="80" t="s">
        <v>100</v>
      </c>
      <c r="U989" s="80" t="s">
        <v>101</v>
      </c>
      <c r="V989" s="80" t="s">
        <v>111</v>
      </c>
      <c r="W989" s="80" t="s">
        <v>107</v>
      </c>
      <c r="X989" s="80" t="s">
        <v>6077</v>
      </c>
      <c r="Z989" s="79" t="str">
        <f t="shared" si="31"/>
        <v>HIGHER</v>
      </c>
    </row>
    <row r="990" spans="1:26" s="80" customFormat="1" ht="22.9" hidden="1" customHeight="1">
      <c r="A990" s="80" t="s">
        <v>42</v>
      </c>
      <c r="B990" s="80" t="s">
        <v>9</v>
      </c>
      <c r="C990" s="80" t="s">
        <v>10</v>
      </c>
      <c r="D990" s="29" t="s">
        <v>26</v>
      </c>
      <c r="E990" s="80">
        <v>2</v>
      </c>
      <c r="F990" s="80" t="s">
        <v>32</v>
      </c>
      <c r="G990" s="80" t="s">
        <v>33</v>
      </c>
      <c r="H990" s="80" t="s">
        <v>54</v>
      </c>
      <c r="I990" s="26">
        <v>43407</v>
      </c>
      <c r="J990" s="80">
        <v>3</v>
      </c>
      <c r="K990" s="80">
        <v>11</v>
      </c>
      <c r="L990" s="80">
        <v>2018</v>
      </c>
      <c r="M990" s="27">
        <f t="shared" si="30"/>
        <v>43407</v>
      </c>
      <c r="N990" s="80" t="s">
        <v>8744</v>
      </c>
      <c r="O990" s="80" t="s">
        <v>8743</v>
      </c>
      <c r="P990" s="80">
        <v>19</v>
      </c>
      <c r="Q990" s="80" t="s">
        <v>105</v>
      </c>
      <c r="R990" s="80" t="s">
        <v>99</v>
      </c>
      <c r="S990" s="80">
        <v>0</v>
      </c>
      <c r="T990" s="80" t="s">
        <v>100</v>
      </c>
      <c r="U990" s="80" t="s">
        <v>101</v>
      </c>
      <c r="V990" s="80" t="s">
        <v>111</v>
      </c>
      <c r="W990" s="80" t="s">
        <v>107</v>
      </c>
      <c r="X990" s="80" t="s">
        <v>6077</v>
      </c>
      <c r="Z990" s="79" t="str">
        <f t="shared" si="31"/>
        <v>HIGHER</v>
      </c>
    </row>
    <row r="991" spans="1:26" s="80" customFormat="1" ht="22.9" hidden="1" customHeight="1">
      <c r="A991" s="80" t="s">
        <v>42</v>
      </c>
      <c r="B991" s="80" t="s">
        <v>9</v>
      </c>
      <c r="C991" s="80" t="s">
        <v>10</v>
      </c>
      <c r="D991" s="29" t="s">
        <v>26</v>
      </c>
      <c r="E991" s="80">
        <v>2</v>
      </c>
      <c r="F991" s="80" t="s">
        <v>32</v>
      </c>
      <c r="G991" s="80" t="s">
        <v>33</v>
      </c>
      <c r="H991" s="80" t="s">
        <v>54</v>
      </c>
      <c r="I991" s="26">
        <v>43407</v>
      </c>
      <c r="J991" s="80">
        <v>3</v>
      </c>
      <c r="K991" s="80">
        <v>11</v>
      </c>
      <c r="L991" s="80">
        <v>2018</v>
      </c>
      <c r="M991" s="27">
        <f t="shared" si="30"/>
        <v>43407</v>
      </c>
      <c r="N991" s="80" t="s">
        <v>8742</v>
      </c>
      <c r="O991" s="80" t="s">
        <v>5710</v>
      </c>
      <c r="P991" s="80">
        <v>18</v>
      </c>
      <c r="Q991" s="80" t="s">
        <v>105</v>
      </c>
      <c r="R991" s="80" t="s">
        <v>99</v>
      </c>
      <c r="S991" s="80">
        <v>1</v>
      </c>
      <c r="T991" s="80" t="s">
        <v>106</v>
      </c>
      <c r="U991" s="80" t="s">
        <v>101</v>
      </c>
      <c r="V991" s="80" t="s">
        <v>111</v>
      </c>
      <c r="W991" s="80" t="s">
        <v>107</v>
      </c>
      <c r="X991" s="80" t="s">
        <v>104</v>
      </c>
      <c r="Y991" s="80">
        <v>3</v>
      </c>
      <c r="Z991" s="79" t="str">
        <f t="shared" si="31"/>
        <v>SSS3</v>
      </c>
    </row>
    <row r="992" spans="1:26" s="80" customFormat="1" ht="22.9" hidden="1" customHeight="1">
      <c r="A992" s="80" t="s">
        <v>24</v>
      </c>
      <c r="B992" s="80" t="s">
        <v>9</v>
      </c>
      <c r="C992" s="80" t="s">
        <v>10</v>
      </c>
      <c r="D992" s="29" t="s">
        <v>26</v>
      </c>
      <c r="E992" s="80">
        <v>2</v>
      </c>
      <c r="F992" s="80" t="s">
        <v>27</v>
      </c>
      <c r="G992" s="80" t="s">
        <v>28</v>
      </c>
      <c r="H992" s="80" t="s">
        <v>54</v>
      </c>
      <c r="I992" s="26">
        <v>43409</v>
      </c>
      <c r="J992" s="80">
        <v>5</v>
      </c>
      <c r="K992" s="80">
        <v>11</v>
      </c>
      <c r="L992" s="80">
        <v>2018</v>
      </c>
      <c r="M992" s="27">
        <f t="shared" si="30"/>
        <v>43409</v>
      </c>
      <c r="N992" s="80" t="s">
        <v>8741</v>
      </c>
      <c r="O992" s="80" t="s">
        <v>8740</v>
      </c>
      <c r="P992" s="80">
        <v>19</v>
      </c>
      <c r="Q992" s="80" t="s">
        <v>105</v>
      </c>
      <c r="R992" s="80" t="s">
        <v>99</v>
      </c>
      <c r="S992" s="80">
        <v>0</v>
      </c>
      <c r="T992" s="80" t="s">
        <v>100</v>
      </c>
      <c r="U992" s="80" t="s">
        <v>101</v>
      </c>
      <c r="V992" s="80" t="s">
        <v>102</v>
      </c>
      <c r="W992" s="80" t="s">
        <v>107</v>
      </c>
      <c r="X992" s="80" t="s">
        <v>6077</v>
      </c>
      <c r="Z992" s="79" t="str">
        <f t="shared" si="31"/>
        <v>HIGHER</v>
      </c>
    </row>
    <row r="993" spans="1:26" s="80" customFormat="1" ht="22.9" hidden="1" customHeight="1">
      <c r="A993" s="80" t="s">
        <v>24</v>
      </c>
      <c r="B993" s="80" t="s">
        <v>9</v>
      </c>
      <c r="C993" s="80" t="s">
        <v>10</v>
      </c>
      <c r="D993" s="29" t="s">
        <v>26</v>
      </c>
      <c r="E993" s="80">
        <v>2</v>
      </c>
      <c r="F993" s="80" t="s">
        <v>27</v>
      </c>
      <c r="G993" s="80" t="s">
        <v>28</v>
      </c>
      <c r="H993" s="80" t="s">
        <v>54</v>
      </c>
      <c r="I993" s="26">
        <v>43409</v>
      </c>
      <c r="J993" s="80">
        <v>5</v>
      </c>
      <c r="K993" s="80">
        <v>11</v>
      </c>
      <c r="L993" s="80">
        <v>2018</v>
      </c>
      <c r="M993" s="27">
        <f t="shared" si="30"/>
        <v>43409</v>
      </c>
      <c r="N993" s="80" t="s">
        <v>8739</v>
      </c>
      <c r="O993" s="80" t="s">
        <v>8738</v>
      </c>
      <c r="P993" s="80">
        <v>19</v>
      </c>
      <c r="Q993" s="80">
        <v>8023398111</v>
      </c>
      <c r="R993" s="80" t="s">
        <v>99</v>
      </c>
      <c r="S993" s="80">
        <v>0</v>
      </c>
      <c r="T993" s="80" t="s">
        <v>100</v>
      </c>
      <c r="U993" s="80" t="s">
        <v>101</v>
      </c>
      <c r="V993" s="80" t="s">
        <v>102</v>
      </c>
      <c r="W993" s="80" t="s">
        <v>107</v>
      </c>
      <c r="X993" s="80" t="s">
        <v>6077</v>
      </c>
      <c r="Z993" s="79" t="str">
        <f t="shared" si="31"/>
        <v>HIGHER</v>
      </c>
    </row>
    <row r="994" spans="1:26" s="80" customFormat="1" ht="22.9" hidden="1" customHeight="1">
      <c r="A994" s="80" t="s">
        <v>24</v>
      </c>
      <c r="B994" s="80" t="s">
        <v>9</v>
      </c>
      <c r="C994" s="80" t="s">
        <v>10</v>
      </c>
      <c r="D994" s="29" t="s">
        <v>26</v>
      </c>
      <c r="E994" s="80">
        <v>2</v>
      </c>
      <c r="F994" s="80" t="s">
        <v>27</v>
      </c>
      <c r="G994" s="80" t="s">
        <v>28</v>
      </c>
      <c r="H994" s="80" t="s">
        <v>54</v>
      </c>
      <c r="I994" s="26">
        <v>43410</v>
      </c>
      <c r="J994" s="80">
        <v>6</v>
      </c>
      <c r="K994" s="80">
        <v>11</v>
      </c>
      <c r="L994" s="80">
        <v>2018</v>
      </c>
      <c r="M994" s="27">
        <f t="shared" si="30"/>
        <v>43410</v>
      </c>
      <c r="N994" s="80" t="s">
        <v>8737</v>
      </c>
      <c r="O994" s="80" t="s">
        <v>8736</v>
      </c>
      <c r="P994" s="80">
        <v>18</v>
      </c>
      <c r="Q994" s="80" t="s">
        <v>105</v>
      </c>
      <c r="R994" s="80" t="s">
        <v>99</v>
      </c>
      <c r="S994" s="80">
        <v>0</v>
      </c>
      <c r="T994" s="80" t="s">
        <v>100</v>
      </c>
      <c r="U994" s="80" t="s">
        <v>101</v>
      </c>
      <c r="V994" s="80" t="s">
        <v>102</v>
      </c>
      <c r="W994" s="80" t="s">
        <v>107</v>
      </c>
      <c r="X994" s="80" t="s">
        <v>104</v>
      </c>
      <c r="Y994" s="80">
        <v>2</v>
      </c>
      <c r="Z994" s="79" t="str">
        <f t="shared" si="31"/>
        <v>SSS2</v>
      </c>
    </row>
    <row r="995" spans="1:26" s="80" customFormat="1" ht="22.9" hidden="1" customHeight="1">
      <c r="A995" s="80" t="s">
        <v>24</v>
      </c>
      <c r="B995" s="80" t="s">
        <v>9</v>
      </c>
      <c r="C995" s="80" t="s">
        <v>10</v>
      </c>
      <c r="D995" s="29" t="s">
        <v>26</v>
      </c>
      <c r="E995" s="80">
        <v>2</v>
      </c>
      <c r="F995" s="80" t="s">
        <v>27</v>
      </c>
      <c r="G995" s="80" t="s">
        <v>28</v>
      </c>
      <c r="H995" s="80" t="s">
        <v>54</v>
      </c>
      <c r="I995" s="26">
        <v>43410</v>
      </c>
      <c r="J995" s="80">
        <v>6</v>
      </c>
      <c r="K995" s="80">
        <v>11</v>
      </c>
      <c r="L995" s="80">
        <v>2018</v>
      </c>
      <c r="M995" s="27">
        <f t="shared" si="30"/>
        <v>43410</v>
      </c>
      <c r="N995" s="80" t="s">
        <v>8735</v>
      </c>
      <c r="O995" s="80" t="s">
        <v>8096</v>
      </c>
      <c r="P995" s="80">
        <v>19</v>
      </c>
      <c r="Q995" s="80" t="s">
        <v>105</v>
      </c>
      <c r="R995" s="80" t="s">
        <v>99</v>
      </c>
      <c r="S995" s="80">
        <v>0</v>
      </c>
      <c r="T995" s="80" t="s">
        <v>100</v>
      </c>
      <c r="U995" s="80" t="s">
        <v>101</v>
      </c>
      <c r="V995" s="80" t="s">
        <v>102</v>
      </c>
      <c r="W995" s="80" t="s">
        <v>107</v>
      </c>
      <c r="X995" s="80" t="s">
        <v>6077</v>
      </c>
      <c r="Z995" s="79" t="str">
        <f t="shared" si="31"/>
        <v>HIGHER</v>
      </c>
    </row>
    <row r="996" spans="1:26" s="80" customFormat="1" ht="22.9" hidden="1" customHeight="1">
      <c r="A996" s="80" t="s">
        <v>24</v>
      </c>
      <c r="B996" s="80" t="s">
        <v>9</v>
      </c>
      <c r="C996" s="80" t="s">
        <v>10</v>
      </c>
      <c r="D996" s="29" t="s">
        <v>26</v>
      </c>
      <c r="E996" s="80">
        <v>2</v>
      </c>
      <c r="F996" s="80" t="s">
        <v>27</v>
      </c>
      <c r="G996" s="80" t="s">
        <v>28</v>
      </c>
      <c r="H996" s="80" t="s">
        <v>54</v>
      </c>
      <c r="I996" s="26">
        <v>43410</v>
      </c>
      <c r="J996" s="80">
        <v>6</v>
      </c>
      <c r="K996" s="80">
        <v>11</v>
      </c>
      <c r="L996" s="80">
        <v>2018</v>
      </c>
      <c r="M996" s="27">
        <f t="shared" si="30"/>
        <v>43410</v>
      </c>
      <c r="N996" s="80" t="s">
        <v>8734</v>
      </c>
      <c r="O996" s="80" t="s">
        <v>8733</v>
      </c>
      <c r="P996" s="80">
        <v>18</v>
      </c>
      <c r="Q996" s="80" t="s">
        <v>105</v>
      </c>
      <c r="R996" s="80" t="s">
        <v>99</v>
      </c>
      <c r="S996" s="80">
        <v>0</v>
      </c>
      <c r="T996" s="80" t="s">
        <v>100</v>
      </c>
      <c r="U996" s="80" t="s">
        <v>101</v>
      </c>
      <c r="V996" s="80" t="s">
        <v>102</v>
      </c>
      <c r="W996" s="80" t="s">
        <v>107</v>
      </c>
      <c r="X996" s="80" t="s">
        <v>104</v>
      </c>
      <c r="Y996" s="80">
        <v>3</v>
      </c>
      <c r="Z996" s="79" t="str">
        <f t="shared" si="31"/>
        <v>SSS3</v>
      </c>
    </row>
    <row r="997" spans="1:26" s="80" customFormat="1" ht="22.9" hidden="1" customHeight="1">
      <c r="A997" s="80" t="s">
        <v>24</v>
      </c>
      <c r="B997" s="80" t="s">
        <v>9</v>
      </c>
      <c r="C997" s="80" t="s">
        <v>10</v>
      </c>
      <c r="D997" s="29" t="s">
        <v>26</v>
      </c>
      <c r="E997" s="80">
        <v>2</v>
      </c>
      <c r="F997" s="80" t="s">
        <v>27</v>
      </c>
      <c r="G997" s="80" t="s">
        <v>28</v>
      </c>
      <c r="H997" s="80" t="s">
        <v>54</v>
      </c>
      <c r="I997" s="26">
        <v>43411</v>
      </c>
      <c r="J997" s="80">
        <v>7</v>
      </c>
      <c r="K997" s="80">
        <v>11</v>
      </c>
      <c r="L997" s="80">
        <v>2018</v>
      </c>
      <c r="M997" s="27">
        <f t="shared" si="30"/>
        <v>43411</v>
      </c>
      <c r="N997" s="80" t="s">
        <v>8732</v>
      </c>
      <c r="O997" s="80" t="s">
        <v>8731</v>
      </c>
      <c r="P997" s="80">
        <v>19</v>
      </c>
      <c r="Q997" s="80" t="s">
        <v>105</v>
      </c>
      <c r="R997" s="80" t="s">
        <v>99</v>
      </c>
      <c r="S997" s="80">
        <v>0</v>
      </c>
      <c r="T997" s="80" t="s">
        <v>100</v>
      </c>
      <c r="U997" s="80" t="s">
        <v>101</v>
      </c>
      <c r="V997" s="80" t="s">
        <v>102</v>
      </c>
      <c r="W997" s="80" t="s">
        <v>107</v>
      </c>
      <c r="X997" s="80" t="s">
        <v>6077</v>
      </c>
      <c r="Z997" s="79" t="str">
        <f t="shared" si="31"/>
        <v>HIGHER</v>
      </c>
    </row>
    <row r="998" spans="1:26" s="80" customFormat="1" ht="22.9" hidden="1" customHeight="1">
      <c r="A998" s="80" t="s">
        <v>24</v>
      </c>
      <c r="B998" s="80" t="s">
        <v>9</v>
      </c>
      <c r="C998" s="80" t="s">
        <v>10</v>
      </c>
      <c r="D998" s="29" t="s">
        <v>26</v>
      </c>
      <c r="E998" s="80">
        <v>2</v>
      </c>
      <c r="F998" s="80" t="s">
        <v>27</v>
      </c>
      <c r="G998" s="80" t="s">
        <v>28</v>
      </c>
      <c r="H998" s="80" t="s">
        <v>54</v>
      </c>
      <c r="I998" s="26">
        <v>43411</v>
      </c>
      <c r="J998" s="80">
        <v>7</v>
      </c>
      <c r="K998" s="80">
        <v>11</v>
      </c>
      <c r="L998" s="80">
        <v>2018</v>
      </c>
      <c r="M998" s="27">
        <f t="shared" si="30"/>
        <v>43411</v>
      </c>
      <c r="N998" s="80" t="s">
        <v>8730</v>
      </c>
      <c r="O998" s="80" t="s">
        <v>5747</v>
      </c>
      <c r="P998" s="80">
        <v>19</v>
      </c>
      <c r="Q998" s="80" t="s">
        <v>105</v>
      </c>
      <c r="R998" s="80" t="s">
        <v>99</v>
      </c>
      <c r="S998" s="80">
        <v>0</v>
      </c>
      <c r="T998" s="80" t="s">
        <v>100</v>
      </c>
      <c r="U998" s="80" t="s">
        <v>101</v>
      </c>
      <c r="V998" s="80" t="s">
        <v>102</v>
      </c>
      <c r="W998" s="80" t="s">
        <v>107</v>
      </c>
      <c r="X998" s="80" t="s">
        <v>6077</v>
      </c>
      <c r="Z998" s="79" t="str">
        <f t="shared" si="31"/>
        <v>HIGHER</v>
      </c>
    </row>
    <row r="999" spans="1:26" s="80" customFormat="1" ht="22.9" hidden="1" customHeight="1">
      <c r="A999" s="80" t="s">
        <v>24</v>
      </c>
      <c r="B999" s="80" t="s">
        <v>9</v>
      </c>
      <c r="C999" s="80" t="s">
        <v>10</v>
      </c>
      <c r="D999" s="29" t="s">
        <v>26</v>
      </c>
      <c r="E999" s="80">
        <v>2</v>
      </c>
      <c r="F999" s="80" t="s">
        <v>27</v>
      </c>
      <c r="G999" s="80" t="s">
        <v>28</v>
      </c>
      <c r="H999" s="80" t="s">
        <v>54</v>
      </c>
      <c r="I999" s="26">
        <v>43412</v>
      </c>
      <c r="J999" s="80">
        <v>8</v>
      </c>
      <c r="K999" s="80">
        <v>11</v>
      </c>
      <c r="L999" s="80">
        <v>2018</v>
      </c>
      <c r="M999" s="27">
        <f t="shared" si="30"/>
        <v>43412</v>
      </c>
      <c r="N999" s="80" t="s">
        <v>8729</v>
      </c>
      <c r="O999" s="80" t="s">
        <v>8728</v>
      </c>
      <c r="P999" s="80">
        <v>18</v>
      </c>
      <c r="Q999" s="80" t="s">
        <v>105</v>
      </c>
      <c r="R999" s="80" t="s">
        <v>99</v>
      </c>
      <c r="S999" s="80">
        <v>0</v>
      </c>
      <c r="T999" s="80" t="s">
        <v>100</v>
      </c>
      <c r="U999" s="80" t="s">
        <v>101</v>
      </c>
      <c r="V999" s="80" t="s">
        <v>102</v>
      </c>
      <c r="W999" s="80" t="s">
        <v>107</v>
      </c>
      <c r="X999" s="80" t="s">
        <v>104</v>
      </c>
      <c r="Y999" s="80">
        <v>3</v>
      </c>
      <c r="Z999" s="79" t="str">
        <f t="shared" si="31"/>
        <v>SSS3</v>
      </c>
    </row>
    <row r="1000" spans="1:26" s="80" customFormat="1" ht="22.9" hidden="1" customHeight="1">
      <c r="A1000" s="80" t="s">
        <v>24</v>
      </c>
      <c r="B1000" s="80" t="s">
        <v>9</v>
      </c>
      <c r="C1000" s="80" t="s">
        <v>10</v>
      </c>
      <c r="D1000" s="29" t="s">
        <v>26</v>
      </c>
      <c r="E1000" s="80">
        <v>2</v>
      </c>
      <c r="F1000" s="80" t="s">
        <v>27</v>
      </c>
      <c r="G1000" s="80" t="s">
        <v>28</v>
      </c>
      <c r="H1000" s="80" t="s">
        <v>54</v>
      </c>
      <c r="I1000" s="26">
        <v>43412</v>
      </c>
      <c r="J1000" s="80">
        <v>8</v>
      </c>
      <c r="K1000" s="80">
        <v>11</v>
      </c>
      <c r="L1000" s="80">
        <v>2018</v>
      </c>
      <c r="M1000" s="27">
        <f t="shared" si="30"/>
        <v>43412</v>
      </c>
      <c r="N1000" s="80" t="s">
        <v>8727</v>
      </c>
      <c r="O1000" s="80" t="s">
        <v>155</v>
      </c>
      <c r="P1000" s="80">
        <v>17</v>
      </c>
      <c r="Q1000" s="80" t="s">
        <v>105</v>
      </c>
      <c r="R1000" s="80" t="s">
        <v>99</v>
      </c>
      <c r="S1000" s="80">
        <v>0</v>
      </c>
      <c r="T1000" s="80" t="s">
        <v>100</v>
      </c>
      <c r="U1000" s="80" t="s">
        <v>101</v>
      </c>
      <c r="V1000" s="80" t="s">
        <v>102</v>
      </c>
      <c r="W1000" s="80" t="s">
        <v>107</v>
      </c>
      <c r="X1000" s="80" t="s">
        <v>104</v>
      </c>
      <c r="Y1000" s="80">
        <v>2</v>
      </c>
      <c r="Z1000" s="79" t="str">
        <f t="shared" si="31"/>
        <v>SSS2</v>
      </c>
    </row>
    <row r="1001" spans="1:26" s="80" customFormat="1" ht="22.9" hidden="1" customHeight="1">
      <c r="A1001" s="80" t="s">
        <v>24</v>
      </c>
      <c r="B1001" s="80" t="s">
        <v>9</v>
      </c>
      <c r="C1001" s="80" t="s">
        <v>10</v>
      </c>
      <c r="D1001" s="29" t="s">
        <v>26</v>
      </c>
      <c r="E1001" s="80">
        <v>2</v>
      </c>
      <c r="F1001" s="80" t="s">
        <v>27</v>
      </c>
      <c r="G1001" s="80" t="s">
        <v>28</v>
      </c>
      <c r="H1001" s="80" t="s">
        <v>54</v>
      </c>
      <c r="I1001" s="26">
        <v>43412</v>
      </c>
      <c r="J1001" s="80">
        <v>8</v>
      </c>
      <c r="K1001" s="80">
        <v>11</v>
      </c>
      <c r="L1001" s="80">
        <v>2018</v>
      </c>
      <c r="M1001" s="27">
        <f t="shared" si="30"/>
        <v>43412</v>
      </c>
      <c r="N1001" s="80" t="s">
        <v>8726</v>
      </c>
      <c r="O1001" s="80" t="s">
        <v>7891</v>
      </c>
      <c r="P1001" s="80">
        <v>17</v>
      </c>
      <c r="Q1001" s="80" t="s">
        <v>105</v>
      </c>
      <c r="R1001" s="80" t="s">
        <v>99</v>
      </c>
      <c r="S1001" s="80">
        <v>0</v>
      </c>
      <c r="T1001" s="80" t="s">
        <v>100</v>
      </c>
      <c r="U1001" s="80" t="s">
        <v>101</v>
      </c>
      <c r="V1001" s="80" t="s">
        <v>102</v>
      </c>
      <c r="W1001" s="80" t="s">
        <v>107</v>
      </c>
      <c r="X1001" s="80" t="s">
        <v>104</v>
      </c>
      <c r="Y1001" s="80">
        <v>2</v>
      </c>
      <c r="Z1001" s="79" t="str">
        <f t="shared" si="31"/>
        <v>SSS2</v>
      </c>
    </row>
    <row r="1002" spans="1:26" s="80" customFormat="1" ht="22.9" hidden="1" customHeight="1">
      <c r="A1002" s="80" t="s">
        <v>24</v>
      </c>
      <c r="B1002" s="80" t="s">
        <v>9</v>
      </c>
      <c r="C1002" s="80" t="s">
        <v>10</v>
      </c>
      <c r="D1002" s="29" t="s">
        <v>26</v>
      </c>
      <c r="E1002" s="80">
        <v>2</v>
      </c>
      <c r="F1002" s="80" t="s">
        <v>27</v>
      </c>
      <c r="G1002" s="80" t="s">
        <v>28</v>
      </c>
      <c r="H1002" s="80" t="s">
        <v>54</v>
      </c>
      <c r="I1002" s="26">
        <v>43413</v>
      </c>
      <c r="J1002" s="80">
        <v>9</v>
      </c>
      <c r="K1002" s="80">
        <v>11</v>
      </c>
      <c r="L1002" s="80">
        <v>2018</v>
      </c>
      <c r="M1002" s="27">
        <f t="shared" si="30"/>
        <v>43413</v>
      </c>
      <c r="N1002" s="80" t="s">
        <v>8725</v>
      </c>
      <c r="O1002" s="80" t="s">
        <v>8724</v>
      </c>
      <c r="P1002" s="80">
        <v>18</v>
      </c>
      <c r="Q1002" s="80" t="s">
        <v>105</v>
      </c>
      <c r="R1002" s="80" t="s">
        <v>99</v>
      </c>
      <c r="S1002" s="80">
        <v>0</v>
      </c>
      <c r="T1002" s="80" t="s">
        <v>100</v>
      </c>
      <c r="U1002" s="80" t="s">
        <v>101</v>
      </c>
      <c r="V1002" s="80" t="s">
        <v>102</v>
      </c>
      <c r="W1002" s="80" t="s">
        <v>107</v>
      </c>
      <c r="X1002" s="80" t="s">
        <v>104</v>
      </c>
      <c r="Y1002" s="80">
        <v>3</v>
      </c>
      <c r="Z1002" s="79" t="str">
        <f t="shared" si="31"/>
        <v>SSS3</v>
      </c>
    </row>
    <row r="1003" spans="1:26" s="80" customFormat="1" ht="22.9" hidden="1" customHeight="1">
      <c r="A1003" s="80" t="s">
        <v>24</v>
      </c>
      <c r="B1003" s="80" t="s">
        <v>9</v>
      </c>
      <c r="C1003" s="80" t="s">
        <v>10</v>
      </c>
      <c r="D1003" s="29" t="s">
        <v>26</v>
      </c>
      <c r="E1003" s="80">
        <v>2</v>
      </c>
      <c r="F1003" s="80" t="s">
        <v>27</v>
      </c>
      <c r="G1003" s="80" t="s">
        <v>28</v>
      </c>
      <c r="H1003" s="80" t="s">
        <v>54</v>
      </c>
      <c r="I1003" s="26">
        <v>43413</v>
      </c>
      <c r="J1003" s="80">
        <v>9</v>
      </c>
      <c r="K1003" s="80">
        <v>11</v>
      </c>
      <c r="L1003" s="80">
        <v>2018</v>
      </c>
      <c r="M1003" s="27">
        <f t="shared" si="30"/>
        <v>43413</v>
      </c>
      <c r="N1003" s="80" t="s">
        <v>8723</v>
      </c>
      <c r="O1003" s="80" t="s">
        <v>8722</v>
      </c>
      <c r="P1003" s="80">
        <v>18</v>
      </c>
      <c r="Q1003" s="80" t="s">
        <v>105</v>
      </c>
      <c r="R1003" s="80" t="s">
        <v>99</v>
      </c>
      <c r="S1003" s="80">
        <v>0</v>
      </c>
      <c r="T1003" s="80" t="s">
        <v>100</v>
      </c>
      <c r="U1003" s="80" t="s">
        <v>101</v>
      </c>
      <c r="V1003" s="80" t="s">
        <v>102</v>
      </c>
      <c r="W1003" s="80" t="s">
        <v>107</v>
      </c>
      <c r="X1003" s="80" t="s">
        <v>104</v>
      </c>
      <c r="Y1003" s="80">
        <v>3</v>
      </c>
      <c r="Z1003" s="79" t="str">
        <f t="shared" si="31"/>
        <v>SSS3</v>
      </c>
    </row>
    <row r="1004" spans="1:26" s="80" customFormat="1" ht="22.9" hidden="1" customHeight="1">
      <c r="A1004" s="80" t="s">
        <v>24</v>
      </c>
      <c r="B1004" s="80" t="s">
        <v>9</v>
      </c>
      <c r="C1004" s="80" t="s">
        <v>10</v>
      </c>
      <c r="D1004" s="29" t="s">
        <v>26</v>
      </c>
      <c r="E1004" s="80">
        <v>2</v>
      </c>
      <c r="F1004" s="80" t="s">
        <v>27</v>
      </c>
      <c r="G1004" s="80" t="s">
        <v>28</v>
      </c>
      <c r="H1004" s="80" t="s">
        <v>54</v>
      </c>
      <c r="I1004" s="26">
        <v>43414</v>
      </c>
      <c r="J1004" s="80">
        <v>10</v>
      </c>
      <c r="K1004" s="80">
        <v>11</v>
      </c>
      <c r="L1004" s="80">
        <v>2018</v>
      </c>
      <c r="M1004" s="27">
        <f t="shared" si="30"/>
        <v>43414</v>
      </c>
      <c r="N1004" s="80" t="s">
        <v>8721</v>
      </c>
      <c r="O1004" s="80" t="s">
        <v>8720</v>
      </c>
      <c r="P1004" s="80">
        <v>19</v>
      </c>
      <c r="Q1004" s="80" t="s">
        <v>105</v>
      </c>
      <c r="R1004" s="80" t="s">
        <v>99</v>
      </c>
      <c r="S1004" s="80">
        <v>0</v>
      </c>
      <c r="T1004" s="80" t="s">
        <v>100</v>
      </c>
      <c r="U1004" s="80" t="s">
        <v>101</v>
      </c>
      <c r="V1004" s="80" t="s">
        <v>111</v>
      </c>
      <c r="W1004" s="80" t="s">
        <v>107</v>
      </c>
      <c r="X1004" s="80" t="s">
        <v>104</v>
      </c>
      <c r="Y1004" s="80">
        <v>3</v>
      </c>
      <c r="Z1004" s="79" t="str">
        <f t="shared" si="31"/>
        <v>SSS3</v>
      </c>
    </row>
    <row r="1005" spans="1:26" s="80" customFormat="1" ht="22.9" hidden="1" customHeight="1">
      <c r="A1005" s="80" t="s">
        <v>24</v>
      </c>
      <c r="B1005" s="80" t="s">
        <v>9</v>
      </c>
      <c r="C1005" s="80" t="s">
        <v>10</v>
      </c>
      <c r="D1005" s="29" t="s">
        <v>26</v>
      </c>
      <c r="E1005" s="80">
        <v>2</v>
      </c>
      <c r="F1005" s="80" t="s">
        <v>27</v>
      </c>
      <c r="G1005" s="80" t="s">
        <v>28</v>
      </c>
      <c r="H1005" s="80" t="s">
        <v>54</v>
      </c>
      <c r="I1005" s="26">
        <v>43414</v>
      </c>
      <c r="J1005" s="80">
        <v>10</v>
      </c>
      <c r="K1005" s="80">
        <v>11</v>
      </c>
      <c r="L1005" s="80">
        <v>2018</v>
      </c>
      <c r="M1005" s="27">
        <f t="shared" si="30"/>
        <v>43414</v>
      </c>
      <c r="N1005" s="80" t="s">
        <v>8719</v>
      </c>
      <c r="O1005" s="80" t="s">
        <v>8718</v>
      </c>
      <c r="P1005" s="80">
        <v>18</v>
      </c>
      <c r="Q1005" s="80" t="s">
        <v>105</v>
      </c>
      <c r="R1005" s="80" t="s">
        <v>99</v>
      </c>
      <c r="S1005" s="80">
        <v>0</v>
      </c>
      <c r="T1005" s="80" t="s">
        <v>100</v>
      </c>
      <c r="U1005" s="80" t="s">
        <v>101</v>
      </c>
      <c r="V1005" s="80" t="s">
        <v>111</v>
      </c>
      <c r="W1005" s="80" t="s">
        <v>107</v>
      </c>
      <c r="X1005" s="80" t="s">
        <v>104</v>
      </c>
      <c r="Y1005" s="80">
        <v>3</v>
      </c>
      <c r="Z1005" s="79" t="str">
        <f t="shared" si="31"/>
        <v>SSS3</v>
      </c>
    </row>
    <row r="1006" spans="1:26" s="80" customFormat="1" ht="22.9" hidden="1" customHeight="1">
      <c r="A1006" s="80" t="s">
        <v>24</v>
      </c>
      <c r="B1006" s="80" t="s">
        <v>9</v>
      </c>
      <c r="C1006" s="80" t="s">
        <v>10</v>
      </c>
      <c r="D1006" s="29" t="s">
        <v>26</v>
      </c>
      <c r="E1006" s="80">
        <v>2</v>
      </c>
      <c r="F1006" s="80" t="s">
        <v>27</v>
      </c>
      <c r="G1006" s="80" t="s">
        <v>28</v>
      </c>
      <c r="H1006" s="80" t="s">
        <v>54</v>
      </c>
      <c r="I1006" s="26">
        <v>43414</v>
      </c>
      <c r="J1006" s="80">
        <v>10</v>
      </c>
      <c r="K1006" s="80">
        <v>11</v>
      </c>
      <c r="L1006" s="80">
        <v>2018</v>
      </c>
      <c r="M1006" s="27">
        <f t="shared" si="30"/>
        <v>43414</v>
      </c>
      <c r="N1006" s="80" t="s">
        <v>8717</v>
      </c>
      <c r="O1006" s="80" t="s">
        <v>8716</v>
      </c>
      <c r="P1006" s="80">
        <v>18</v>
      </c>
      <c r="Q1006" s="80" t="s">
        <v>105</v>
      </c>
      <c r="R1006" s="80" t="s">
        <v>99</v>
      </c>
      <c r="S1006" s="80">
        <v>0</v>
      </c>
      <c r="T1006" s="80" t="s">
        <v>100</v>
      </c>
      <c r="U1006" s="80" t="s">
        <v>101</v>
      </c>
      <c r="V1006" s="80" t="s">
        <v>111</v>
      </c>
      <c r="W1006" s="80" t="s">
        <v>107</v>
      </c>
      <c r="X1006" s="80" t="s">
        <v>104</v>
      </c>
      <c r="Y1006" s="80">
        <v>3</v>
      </c>
      <c r="Z1006" s="79" t="str">
        <f t="shared" si="31"/>
        <v>SSS3</v>
      </c>
    </row>
    <row r="1007" spans="1:26" s="80" customFormat="1" ht="22.9" hidden="1" customHeight="1">
      <c r="A1007" s="80" t="s">
        <v>24</v>
      </c>
      <c r="B1007" s="80" t="s">
        <v>9</v>
      </c>
      <c r="C1007" s="80" t="s">
        <v>10</v>
      </c>
      <c r="D1007" s="29" t="s">
        <v>26</v>
      </c>
      <c r="E1007" s="80">
        <v>2</v>
      </c>
      <c r="F1007" s="80" t="s">
        <v>27</v>
      </c>
      <c r="G1007" s="80" t="s">
        <v>28</v>
      </c>
      <c r="H1007" s="80" t="s">
        <v>54</v>
      </c>
      <c r="I1007" s="26">
        <v>43414</v>
      </c>
      <c r="J1007" s="80">
        <v>10</v>
      </c>
      <c r="K1007" s="80">
        <v>11</v>
      </c>
      <c r="L1007" s="80">
        <v>2018</v>
      </c>
      <c r="M1007" s="27">
        <f t="shared" si="30"/>
        <v>43414</v>
      </c>
      <c r="N1007" s="80" t="s">
        <v>8715</v>
      </c>
      <c r="O1007" s="80" t="s">
        <v>8714</v>
      </c>
      <c r="P1007" s="80">
        <v>17</v>
      </c>
      <c r="Q1007" s="80" t="s">
        <v>105</v>
      </c>
      <c r="R1007" s="80" t="s">
        <v>99</v>
      </c>
      <c r="S1007" s="80">
        <v>0</v>
      </c>
      <c r="T1007" s="80" t="s">
        <v>100</v>
      </c>
      <c r="U1007" s="80" t="s">
        <v>101</v>
      </c>
      <c r="V1007" s="80" t="s">
        <v>111</v>
      </c>
      <c r="W1007" s="80" t="s">
        <v>107</v>
      </c>
      <c r="X1007" s="80" t="s">
        <v>104</v>
      </c>
      <c r="Y1007" s="80">
        <v>2</v>
      </c>
      <c r="Z1007" s="79" t="str">
        <f t="shared" si="31"/>
        <v>SSS2</v>
      </c>
    </row>
    <row r="1008" spans="1:26" s="80" customFormat="1" ht="22.9" hidden="1" customHeight="1">
      <c r="A1008" s="80" t="s">
        <v>24</v>
      </c>
      <c r="B1008" s="80" t="s">
        <v>9</v>
      </c>
      <c r="C1008" s="80" t="s">
        <v>10</v>
      </c>
      <c r="D1008" s="29" t="s">
        <v>26</v>
      </c>
      <c r="E1008" s="80">
        <v>2</v>
      </c>
      <c r="F1008" s="80" t="s">
        <v>27</v>
      </c>
      <c r="G1008" s="80" t="s">
        <v>28</v>
      </c>
      <c r="H1008" s="80" t="s">
        <v>54</v>
      </c>
      <c r="I1008" s="26">
        <v>43414</v>
      </c>
      <c r="J1008" s="80">
        <v>10</v>
      </c>
      <c r="K1008" s="80">
        <v>11</v>
      </c>
      <c r="L1008" s="80">
        <v>2018</v>
      </c>
      <c r="M1008" s="27">
        <f t="shared" si="30"/>
        <v>43414</v>
      </c>
      <c r="N1008" s="80" t="s">
        <v>8713</v>
      </c>
      <c r="O1008" s="80" t="s">
        <v>5703</v>
      </c>
      <c r="P1008" s="80">
        <v>18</v>
      </c>
      <c r="Q1008" s="80" t="s">
        <v>105</v>
      </c>
      <c r="R1008" s="80" t="s">
        <v>99</v>
      </c>
      <c r="S1008" s="80">
        <v>0</v>
      </c>
      <c r="T1008" s="80" t="s">
        <v>100</v>
      </c>
      <c r="U1008" s="80" t="s">
        <v>101</v>
      </c>
      <c r="V1008" s="80" t="s">
        <v>111</v>
      </c>
      <c r="W1008" s="80" t="s">
        <v>107</v>
      </c>
      <c r="X1008" s="80" t="s">
        <v>104</v>
      </c>
      <c r="Y1008" s="80">
        <v>3</v>
      </c>
      <c r="Z1008" s="79" t="str">
        <f t="shared" si="31"/>
        <v>SSS3</v>
      </c>
    </row>
    <row r="1009" spans="1:26" s="80" customFormat="1" ht="22.9" hidden="1" customHeight="1">
      <c r="A1009" s="80" t="s">
        <v>24</v>
      </c>
      <c r="B1009" s="80" t="s">
        <v>9</v>
      </c>
      <c r="C1009" s="80" t="s">
        <v>10</v>
      </c>
      <c r="D1009" s="29" t="s">
        <v>26</v>
      </c>
      <c r="E1009" s="80">
        <v>2</v>
      </c>
      <c r="F1009" s="80" t="s">
        <v>27</v>
      </c>
      <c r="G1009" s="80" t="s">
        <v>28</v>
      </c>
      <c r="H1009" s="80" t="s">
        <v>54</v>
      </c>
      <c r="I1009" s="26">
        <v>43414</v>
      </c>
      <c r="J1009" s="80">
        <v>10</v>
      </c>
      <c r="K1009" s="80">
        <v>11</v>
      </c>
      <c r="L1009" s="80">
        <v>2018</v>
      </c>
      <c r="M1009" s="27">
        <f t="shared" si="30"/>
        <v>43414</v>
      </c>
      <c r="N1009" s="80" t="s">
        <v>8712</v>
      </c>
      <c r="O1009" s="80" t="s">
        <v>134</v>
      </c>
      <c r="P1009" s="80">
        <v>19</v>
      </c>
      <c r="Q1009" s="80" t="s">
        <v>105</v>
      </c>
      <c r="R1009" s="80" t="s">
        <v>99</v>
      </c>
      <c r="S1009" s="80">
        <v>0</v>
      </c>
      <c r="T1009" s="80" t="s">
        <v>100</v>
      </c>
      <c r="U1009" s="80" t="s">
        <v>101</v>
      </c>
      <c r="V1009" s="80" t="s">
        <v>111</v>
      </c>
      <c r="W1009" s="80" t="s">
        <v>107</v>
      </c>
      <c r="X1009" s="80" t="s">
        <v>6077</v>
      </c>
      <c r="Z1009" s="79" t="str">
        <f t="shared" si="31"/>
        <v>HIGHER</v>
      </c>
    </row>
    <row r="1010" spans="1:26" s="80" customFormat="1" ht="22.9" hidden="1" customHeight="1">
      <c r="A1010" s="80" t="s">
        <v>24</v>
      </c>
      <c r="B1010" s="80" t="s">
        <v>9</v>
      </c>
      <c r="C1010" s="80" t="s">
        <v>10</v>
      </c>
      <c r="D1010" s="29" t="s">
        <v>26</v>
      </c>
      <c r="E1010" s="80">
        <v>2</v>
      </c>
      <c r="F1010" s="80" t="s">
        <v>27</v>
      </c>
      <c r="G1010" s="80" t="s">
        <v>28</v>
      </c>
      <c r="H1010" s="80" t="s">
        <v>54</v>
      </c>
      <c r="I1010" s="26">
        <v>43414</v>
      </c>
      <c r="J1010" s="80">
        <v>10</v>
      </c>
      <c r="K1010" s="80">
        <v>11</v>
      </c>
      <c r="L1010" s="80">
        <v>2018</v>
      </c>
      <c r="M1010" s="27">
        <f t="shared" si="30"/>
        <v>43414</v>
      </c>
      <c r="N1010" s="80" t="s">
        <v>8711</v>
      </c>
      <c r="O1010" s="80" t="s">
        <v>6347</v>
      </c>
      <c r="P1010" s="80">
        <v>17</v>
      </c>
      <c r="Q1010" s="80" t="s">
        <v>105</v>
      </c>
      <c r="R1010" s="80" t="s">
        <v>99</v>
      </c>
      <c r="S1010" s="80">
        <v>0</v>
      </c>
      <c r="T1010" s="80" t="s">
        <v>100</v>
      </c>
      <c r="U1010" s="80" t="s">
        <v>101</v>
      </c>
      <c r="V1010" s="80" t="s">
        <v>111</v>
      </c>
      <c r="W1010" s="80" t="s">
        <v>107</v>
      </c>
      <c r="X1010" s="80" t="s">
        <v>104</v>
      </c>
      <c r="Y1010" s="80">
        <v>2</v>
      </c>
      <c r="Z1010" s="79" t="str">
        <f t="shared" si="31"/>
        <v>SSS2</v>
      </c>
    </row>
    <row r="1011" spans="1:26" s="80" customFormat="1" ht="22.9" hidden="1" customHeight="1">
      <c r="A1011" s="80" t="s">
        <v>24</v>
      </c>
      <c r="B1011" s="80" t="s">
        <v>9</v>
      </c>
      <c r="C1011" s="80" t="s">
        <v>10</v>
      </c>
      <c r="D1011" s="29" t="s">
        <v>26</v>
      </c>
      <c r="E1011" s="80">
        <v>2</v>
      </c>
      <c r="F1011" s="80" t="s">
        <v>27</v>
      </c>
      <c r="G1011" s="80" t="s">
        <v>28</v>
      </c>
      <c r="H1011" s="80" t="s">
        <v>54</v>
      </c>
      <c r="I1011" s="26">
        <v>43414</v>
      </c>
      <c r="J1011" s="80">
        <v>10</v>
      </c>
      <c r="K1011" s="80">
        <v>11</v>
      </c>
      <c r="L1011" s="80">
        <v>2018</v>
      </c>
      <c r="M1011" s="27">
        <f t="shared" si="30"/>
        <v>43414</v>
      </c>
      <c r="N1011" s="80" t="s">
        <v>8710</v>
      </c>
      <c r="O1011" s="80" t="s">
        <v>8709</v>
      </c>
      <c r="P1011" s="80">
        <v>19</v>
      </c>
      <c r="Q1011" s="80" t="s">
        <v>105</v>
      </c>
      <c r="R1011" s="80" t="s">
        <v>99</v>
      </c>
      <c r="S1011" s="80">
        <v>0</v>
      </c>
      <c r="T1011" s="80" t="s">
        <v>100</v>
      </c>
      <c r="U1011" s="80" t="s">
        <v>101</v>
      </c>
      <c r="V1011" s="80" t="s">
        <v>111</v>
      </c>
      <c r="W1011" s="80" t="s">
        <v>107</v>
      </c>
      <c r="X1011" s="80" t="s">
        <v>6077</v>
      </c>
      <c r="Z1011" s="79" t="str">
        <f t="shared" si="31"/>
        <v>HIGHER</v>
      </c>
    </row>
    <row r="1012" spans="1:26" s="80" customFormat="1" ht="22.9" hidden="1" customHeight="1">
      <c r="A1012" s="80" t="s">
        <v>24</v>
      </c>
      <c r="B1012" s="80" t="s">
        <v>9</v>
      </c>
      <c r="C1012" s="80" t="s">
        <v>10</v>
      </c>
      <c r="D1012" s="29" t="s">
        <v>26</v>
      </c>
      <c r="E1012" s="80">
        <v>2</v>
      </c>
      <c r="F1012" s="80" t="s">
        <v>27</v>
      </c>
      <c r="G1012" s="80" t="s">
        <v>28</v>
      </c>
      <c r="H1012" s="80" t="s">
        <v>54</v>
      </c>
      <c r="I1012" s="26">
        <v>43414</v>
      </c>
      <c r="J1012" s="80">
        <v>10</v>
      </c>
      <c r="K1012" s="80">
        <v>11</v>
      </c>
      <c r="L1012" s="80">
        <v>2018</v>
      </c>
      <c r="M1012" s="27">
        <f t="shared" si="30"/>
        <v>43414</v>
      </c>
      <c r="N1012" s="80" t="s">
        <v>8708</v>
      </c>
      <c r="O1012" s="80" t="s">
        <v>8707</v>
      </c>
      <c r="P1012" s="80">
        <v>18</v>
      </c>
      <c r="Q1012" s="80" t="s">
        <v>105</v>
      </c>
      <c r="R1012" s="80" t="s">
        <v>99</v>
      </c>
      <c r="S1012" s="80">
        <v>0</v>
      </c>
      <c r="T1012" s="80" t="s">
        <v>100</v>
      </c>
      <c r="U1012" s="80" t="s">
        <v>101</v>
      </c>
      <c r="V1012" s="80" t="s">
        <v>111</v>
      </c>
      <c r="W1012" s="80" t="s">
        <v>107</v>
      </c>
      <c r="X1012" s="80" t="s">
        <v>104</v>
      </c>
      <c r="Y1012" s="80">
        <v>3</v>
      </c>
      <c r="Z1012" s="79" t="str">
        <f t="shared" si="31"/>
        <v>SSS3</v>
      </c>
    </row>
    <row r="1013" spans="1:26" s="80" customFormat="1" ht="22.9" hidden="1" customHeight="1">
      <c r="A1013" s="80" t="s">
        <v>24</v>
      </c>
      <c r="B1013" s="80" t="s">
        <v>9</v>
      </c>
      <c r="C1013" s="80" t="s">
        <v>10</v>
      </c>
      <c r="D1013" s="29" t="s">
        <v>26</v>
      </c>
      <c r="E1013" s="80">
        <v>2</v>
      </c>
      <c r="F1013" s="80" t="s">
        <v>27</v>
      </c>
      <c r="G1013" s="80" t="s">
        <v>28</v>
      </c>
      <c r="H1013" s="80" t="s">
        <v>54</v>
      </c>
      <c r="I1013" s="26">
        <v>43414</v>
      </c>
      <c r="J1013" s="80">
        <v>10</v>
      </c>
      <c r="K1013" s="80">
        <v>11</v>
      </c>
      <c r="L1013" s="80">
        <v>2018</v>
      </c>
      <c r="M1013" s="27">
        <f t="shared" si="30"/>
        <v>43414</v>
      </c>
      <c r="N1013" s="80" t="s">
        <v>8706</v>
      </c>
      <c r="O1013" s="80" t="s">
        <v>8705</v>
      </c>
      <c r="P1013" s="80">
        <v>17</v>
      </c>
      <c r="Q1013" s="80" t="s">
        <v>105</v>
      </c>
      <c r="R1013" s="80" t="s">
        <v>99</v>
      </c>
      <c r="S1013" s="80">
        <v>0</v>
      </c>
      <c r="T1013" s="80" t="s">
        <v>100</v>
      </c>
      <c r="U1013" s="80" t="s">
        <v>101</v>
      </c>
      <c r="V1013" s="80" t="s">
        <v>111</v>
      </c>
      <c r="W1013" s="80" t="s">
        <v>107</v>
      </c>
      <c r="X1013" s="80" t="s">
        <v>104</v>
      </c>
      <c r="Y1013" s="80">
        <v>2</v>
      </c>
      <c r="Z1013" s="79" t="str">
        <f t="shared" si="31"/>
        <v>SSS2</v>
      </c>
    </row>
    <row r="1014" spans="1:26" s="80" customFormat="1" ht="22.9" hidden="1" customHeight="1">
      <c r="A1014" s="80" t="s">
        <v>24</v>
      </c>
      <c r="B1014" s="80" t="s">
        <v>9</v>
      </c>
      <c r="C1014" s="80" t="s">
        <v>10</v>
      </c>
      <c r="D1014" s="29" t="s">
        <v>26</v>
      </c>
      <c r="E1014" s="80">
        <v>2</v>
      </c>
      <c r="F1014" s="80" t="s">
        <v>27</v>
      </c>
      <c r="G1014" s="80" t="s">
        <v>28</v>
      </c>
      <c r="H1014" s="80" t="s">
        <v>54</v>
      </c>
      <c r="I1014" s="26">
        <v>43414</v>
      </c>
      <c r="J1014" s="80">
        <v>10</v>
      </c>
      <c r="K1014" s="80">
        <v>11</v>
      </c>
      <c r="L1014" s="80">
        <v>2018</v>
      </c>
      <c r="M1014" s="27">
        <f t="shared" si="30"/>
        <v>43414</v>
      </c>
      <c r="N1014" s="80" t="s">
        <v>8704</v>
      </c>
      <c r="O1014" s="80" t="s">
        <v>8703</v>
      </c>
      <c r="P1014" s="80">
        <v>18</v>
      </c>
      <c r="Q1014" s="80" t="s">
        <v>105</v>
      </c>
      <c r="R1014" s="80" t="s">
        <v>99</v>
      </c>
      <c r="S1014" s="80">
        <v>0</v>
      </c>
      <c r="T1014" s="80" t="s">
        <v>100</v>
      </c>
      <c r="U1014" s="80" t="s">
        <v>101</v>
      </c>
      <c r="V1014" s="80" t="s">
        <v>111</v>
      </c>
      <c r="W1014" s="80" t="s">
        <v>107</v>
      </c>
      <c r="X1014" s="80" t="s">
        <v>104</v>
      </c>
      <c r="Y1014" s="80">
        <v>3</v>
      </c>
      <c r="Z1014" s="79" t="str">
        <f t="shared" si="31"/>
        <v>SSS3</v>
      </c>
    </row>
    <row r="1015" spans="1:26" s="80" customFormat="1" ht="22.9" hidden="1" customHeight="1">
      <c r="A1015" s="80" t="s">
        <v>24</v>
      </c>
      <c r="B1015" s="80" t="s">
        <v>9</v>
      </c>
      <c r="C1015" s="80" t="s">
        <v>10</v>
      </c>
      <c r="D1015" s="29" t="s">
        <v>26</v>
      </c>
      <c r="E1015" s="80">
        <v>2</v>
      </c>
      <c r="F1015" s="80" t="s">
        <v>27</v>
      </c>
      <c r="G1015" s="80" t="s">
        <v>28</v>
      </c>
      <c r="H1015" s="80" t="s">
        <v>54</v>
      </c>
      <c r="I1015" s="26">
        <v>43414</v>
      </c>
      <c r="J1015" s="80">
        <v>10</v>
      </c>
      <c r="K1015" s="80">
        <v>11</v>
      </c>
      <c r="L1015" s="80">
        <v>2018</v>
      </c>
      <c r="M1015" s="27">
        <f t="shared" si="30"/>
        <v>43414</v>
      </c>
      <c r="N1015" s="80" t="s">
        <v>8702</v>
      </c>
      <c r="O1015" s="80" t="s">
        <v>8701</v>
      </c>
      <c r="P1015" s="80">
        <v>18</v>
      </c>
      <c r="Q1015" s="80" t="s">
        <v>105</v>
      </c>
      <c r="R1015" s="80" t="s">
        <v>99</v>
      </c>
      <c r="S1015" s="80">
        <v>0</v>
      </c>
      <c r="T1015" s="80" t="s">
        <v>100</v>
      </c>
      <c r="U1015" s="80" t="s">
        <v>101</v>
      </c>
      <c r="V1015" s="80" t="s">
        <v>111</v>
      </c>
      <c r="W1015" s="80" t="s">
        <v>107</v>
      </c>
      <c r="X1015" s="80" t="s">
        <v>104</v>
      </c>
      <c r="Y1015" s="80">
        <v>3</v>
      </c>
      <c r="Z1015" s="79" t="str">
        <f t="shared" si="31"/>
        <v>SSS3</v>
      </c>
    </row>
    <row r="1016" spans="1:26" s="80" customFormat="1" ht="22.9" hidden="1" customHeight="1">
      <c r="A1016" s="80" t="s">
        <v>24</v>
      </c>
      <c r="B1016" s="80" t="s">
        <v>9</v>
      </c>
      <c r="C1016" s="80" t="s">
        <v>10</v>
      </c>
      <c r="D1016" s="29" t="s">
        <v>26</v>
      </c>
      <c r="E1016" s="80">
        <v>2</v>
      </c>
      <c r="F1016" s="80" t="s">
        <v>27</v>
      </c>
      <c r="G1016" s="80" t="s">
        <v>28</v>
      </c>
      <c r="H1016" s="80" t="s">
        <v>54</v>
      </c>
      <c r="I1016" s="26">
        <v>43414</v>
      </c>
      <c r="J1016" s="80">
        <v>10</v>
      </c>
      <c r="K1016" s="80">
        <v>11</v>
      </c>
      <c r="L1016" s="80">
        <v>2018</v>
      </c>
      <c r="M1016" s="27">
        <f t="shared" si="30"/>
        <v>43414</v>
      </c>
      <c r="N1016" s="80" t="s">
        <v>8700</v>
      </c>
      <c r="O1016" s="80" t="s">
        <v>8699</v>
      </c>
      <c r="P1016" s="80">
        <v>18</v>
      </c>
      <c r="Q1016" s="80" t="s">
        <v>105</v>
      </c>
      <c r="R1016" s="80" t="s">
        <v>99</v>
      </c>
      <c r="S1016" s="80">
        <v>0</v>
      </c>
      <c r="T1016" s="80" t="s">
        <v>100</v>
      </c>
      <c r="U1016" s="80" t="s">
        <v>101</v>
      </c>
      <c r="V1016" s="80" t="s">
        <v>111</v>
      </c>
      <c r="W1016" s="80" t="s">
        <v>107</v>
      </c>
      <c r="X1016" s="80" t="s">
        <v>104</v>
      </c>
      <c r="Y1016" s="80">
        <v>3</v>
      </c>
      <c r="Z1016" s="79" t="str">
        <f t="shared" si="31"/>
        <v>SSS3</v>
      </c>
    </row>
    <row r="1017" spans="1:26" s="80" customFormat="1" ht="22.9" hidden="1" customHeight="1">
      <c r="A1017" s="80" t="s">
        <v>24</v>
      </c>
      <c r="B1017" s="80" t="s">
        <v>9</v>
      </c>
      <c r="C1017" s="80" t="s">
        <v>10</v>
      </c>
      <c r="D1017" s="29" t="s">
        <v>26</v>
      </c>
      <c r="E1017" s="80">
        <v>2</v>
      </c>
      <c r="F1017" s="80" t="s">
        <v>27</v>
      </c>
      <c r="G1017" s="80" t="s">
        <v>28</v>
      </c>
      <c r="H1017" s="80" t="s">
        <v>54</v>
      </c>
      <c r="I1017" s="26">
        <v>43414</v>
      </c>
      <c r="J1017" s="80">
        <v>10</v>
      </c>
      <c r="K1017" s="80">
        <v>11</v>
      </c>
      <c r="L1017" s="80">
        <v>2018</v>
      </c>
      <c r="M1017" s="27">
        <f t="shared" si="30"/>
        <v>43414</v>
      </c>
      <c r="N1017" s="80" t="s">
        <v>8698</v>
      </c>
      <c r="O1017" s="80" t="s">
        <v>8697</v>
      </c>
      <c r="P1017" s="80">
        <v>19</v>
      </c>
      <c r="Q1017" s="80" t="s">
        <v>105</v>
      </c>
      <c r="R1017" s="80" t="s">
        <v>99</v>
      </c>
      <c r="S1017" s="80">
        <v>0</v>
      </c>
      <c r="T1017" s="80" t="s">
        <v>100</v>
      </c>
      <c r="U1017" s="80" t="s">
        <v>101</v>
      </c>
      <c r="V1017" s="80" t="s">
        <v>111</v>
      </c>
      <c r="W1017" s="80" t="s">
        <v>107</v>
      </c>
      <c r="X1017" s="80" t="s">
        <v>6077</v>
      </c>
      <c r="Z1017" s="79" t="str">
        <f t="shared" si="31"/>
        <v>HIGHER</v>
      </c>
    </row>
    <row r="1018" spans="1:26" s="80" customFormat="1" ht="22.9" hidden="1" customHeight="1">
      <c r="A1018" s="80" t="s">
        <v>24</v>
      </c>
      <c r="B1018" s="80" t="s">
        <v>9</v>
      </c>
      <c r="C1018" s="80" t="s">
        <v>10</v>
      </c>
      <c r="D1018" s="29" t="s">
        <v>26</v>
      </c>
      <c r="E1018" s="80">
        <v>2</v>
      </c>
      <c r="F1018" s="80" t="s">
        <v>27</v>
      </c>
      <c r="G1018" s="80" t="s">
        <v>28</v>
      </c>
      <c r="H1018" s="80" t="s">
        <v>54</v>
      </c>
      <c r="I1018" s="26">
        <v>43414</v>
      </c>
      <c r="J1018" s="80">
        <v>10</v>
      </c>
      <c r="K1018" s="80">
        <v>11</v>
      </c>
      <c r="L1018" s="80">
        <v>2018</v>
      </c>
      <c r="M1018" s="27">
        <f t="shared" si="30"/>
        <v>43414</v>
      </c>
      <c r="N1018" s="80" t="s">
        <v>8696</v>
      </c>
      <c r="O1018" s="80" t="s">
        <v>8695</v>
      </c>
      <c r="P1018" s="80">
        <v>19</v>
      </c>
      <c r="Q1018" s="80" t="s">
        <v>105</v>
      </c>
      <c r="R1018" s="80" t="s">
        <v>99</v>
      </c>
      <c r="S1018" s="80">
        <v>0</v>
      </c>
      <c r="T1018" s="80" t="s">
        <v>100</v>
      </c>
      <c r="U1018" s="80" t="s">
        <v>101</v>
      </c>
      <c r="V1018" s="80" t="s">
        <v>111</v>
      </c>
      <c r="W1018" s="80" t="s">
        <v>107</v>
      </c>
      <c r="X1018" s="80" t="s">
        <v>6077</v>
      </c>
      <c r="Z1018" s="79" t="str">
        <f t="shared" si="31"/>
        <v>HIGHER</v>
      </c>
    </row>
    <row r="1019" spans="1:26" s="80" customFormat="1" ht="22.9" hidden="1" customHeight="1">
      <c r="A1019" s="80" t="s">
        <v>24</v>
      </c>
      <c r="B1019" s="80" t="s">
        <v>9</v>
      </c>
      <c r="C1019" s="80" t="s">
        <v>10</v>
      </c>
      <c r="D1019" s="29" t="s">
        <v>26</v>
      </c>
      <c r="E1019" s="80">
        <v>2</v>
      </c>
      <c r="F1019" s="80" t="s">
        <v>32</v>
      </c>
      <c r="G1019" s="80" t="s">
        <v>33</v>
      </c>
      <c r="H1019" s="80" t="s">
        <v>54</v>
      </c>
      <c r="I1019" s="26">
        <v>43409</v>
      </c>
      <c r="J1019" s="80">
        <v>5</v>
      </c>
      <c r="K1019" s="80">
        <v>11</v>
      </c>
      <c r="L1019" s="80">
        <v>2018</v>
      </c>
      <c r="M1019" s="27">
        <f t="shared" si="30"/>
        <v>43409</v>
      </c>
      <c r="N1019" s="80" t="s">
        <v>8694</v>
      </c>
      <c r="O1019" s="80" t="s">
        <v>8693</v>
      </c>
      <c r="P1019" s="80">
        <v>19</v>
      </c>
      <c r="Q1019" s="81" t="s">
        <v>8692</v>
      </c>
      <c r="R1019" s="80" t="s">
        <v>99</v>
      </c>
      <c r="S1019" s="80">
        <v>0</v>
      </c>
      <c r="T1019" s="80" t="s">
        <v>106</v>
      </c>
      <c r="U1019" s="80" t="s">
        <v>101</v>
      </c>
      <c r="V1019" s="80" t="s">
        <v>102</v>
      </c>
      <c r="W1019" s="80" t="s">
        <v>107</v>
      </c>
      <c r="X1019" s="80" t="s">
        <v>104</v>
      </c>
      <c r="Y1019" s="80">
        <v>3</v>
      </c>
      <c r="Z1019" s="79" t="str">
        <f t="shared" si="31"/>
        <v>SSS3</v>
      </c>
    </row>
    <row r="1020" spans="1:26" s="80" customFormat="1" ht="22.9" hidden="1" customHeight="1">
      <c r="A1020" s="80" t="s">
        <v>24</v>
      </c>
      <c r="B1020" s="80" t="s">
        <v>9</v>
      </c>
      <c r="C1020" s="80" t="s">
        <v>10</v>
      </c>
      <c r="D1020" s="29" t="s">
        <v>26</v>
      </c>
      <c r="E1020" s="80">
        <v>2</v>
      </c>
      <c r="F1020" s="80" t="s">
        <v>32</v>
      </c>
      <c r="G1020" s="80" t="s">
        <v>33</v>
      </c>
      <c r="H1020" s="80" t="s">
        <v>54</v>
      </c>
      <c r="I1020" s="26">
        <v>43409</v>
      </c>
      <c r="J1020" s="80">
        <v>5</v>
      </c>
      <c r="K1020" s="80">
        <v>11</v>
      </c>
      <c r="L1020" s="80">
        <v>2018</v>
      </c>
      <c r="M1020" s="27">
        <f t="shared" si="30"/>
        <v>43409</v>
      </c>
      <c r="N1020" s="80" t="s">
        <v>8691</v>
      </c>
      <c r="O1020" s="80" t="s">
        <v>8690</v>
      </c>
      <c r="P1020" s="80">
        <v>18</v>
      </c>
      <c r="Q1020" s="80" t="s">
        <v>105</v>
      </c>
      <c r="R1020" s="80" t="s">
        <v>99</v>
      </c>
      <c r="S1020" s="80">
        <v>0</v>
      </c>
      <c r="T1020" s="80" t="s">
        <v>100</v>
      </c>
      <c r="U1020" s="80" t="s">
        <v>101</v>
      </c>
      <c r="V1020" s="80" t="s">
        <v>102</v>
      </c>
      <c r="W1020" s="80" t="s">
        <v>107</v>
      </c>
      <c r="X1020" s="80" t="s">
        <v>104</v>
      </c>
      <c r="Y1020" s="80">
        <v>3</v>
      </c>
      <c r="Z1020" s="79" t="str">
        <f t="shared" si="31"/>
        <v>SSS3</v>
      </c>
    </row>
    <row r="1021" spans="1:26" s="80" customFormat="1" ht="22.9" hidden="1" customHeight="1">
      <c r="A1021" s="80" t="s">
        <v>24</v>
      </c>
      <c r="B1021" s="80" t="s">
        <v>9</v>
      </c>
      <c r="C1021" s="80" t="s">
        <v>10</v>
      </c>
      <c r="D1021" s="29" t="s">
        <v>26</v>
      </c>
      <c r="E1021" s="80">
        <v>2</v>
      </c>
      <c r="F1021" s="80" t="s">
        <v>32</v>
      </c>
      <c r="G1021" s="80" t="s">
        <v>33</v>
      </c>
      <c r="H1021" s="80" t="s">
        <v>54</v>
      </c>
      <c r="I1021" s="26">
        <v>43409</v>
      </c>
      <c r="J1021" s="80">
        <v>5</v>
      </c>
      <c r="K1021" s="80">
        <v>11</v>
      </c>
      <c r="L1021" s="80">
        <v>2018</v>
      </c>
      <c r="M1021" s="27">
        <f t="shared" si="30"/>
        <v>43409</v>
      </c>
      <c r="N1021" s="80" t="s">
        <v>8689</v>
      </c>
      <c r="O1021" s="80" t="s">
        <v>8688</v>
      </c>
      <c r="P1021" s="80">
        <v>19</v>
      </c>
      <c r="Q1021" s="80" t="s">
        <v>105</v>
      </c>
      <c r="R1021" s="80" t="s">
        <v>121</v>
      </c>
      <c r="S1021" s="80">
        <v>1</v>
      </c>
      <c r="T1021" s="80" t="s">
        <v>100</v>
      </c>
      <c r="U1021" s="80" t="s">
        <v>101</v>
      </c>
      <c r="V1021" s="80" t="s">
        <v>102</v>
      </c>
      <c r="W1021" s="80" t="s">
        <v>107</v>
      </c>
      <c r="X1021" s="80" t="s">
        <v>104</v>
      </c>
      <c r="Y1021" s="80">
        <v>3</v>
      </c>
      <c r="Z1021" s="79" t="str">
        <f t="shared" si="31"/>
        <v>SSS3</v>
      </c>
    </row>
    <row r="1022" spans="1:26" s="80" customFormat="1" ht="22.9" hidden="1" customHeight="1">
      <c r="A1022" s="80" t="s">
        <v>24</v>
      </c>
      <c r="B1022" s="80" t="s">
        <v>9</v>
      </c>
      <c r="C1022" s="80" t="s">
        <v>10</v>
      </c>
      <c r="D1022" s="29" t="s">
        <v>26</v>
      </c>
      <c r="E1022" s="80">
        <v>2</v>
      </c>
      <c r="F1022" s="80" t="s">
        <v>32</v>
      </c>
      <c r="G1022" s="80" t="s">
        <v>33</v>
      </c>
      <c r="H1022" s="80" t="s">
        <v>54</v>
      </c>
      <c r="I1022" s="26">
        <v>43410</v>
      </c>
      <c r="J1022" s="80">
        <v>6</v>
      </c>
      <c r="K1022" s="80">
        <v>11</v>
      </c>
      <c r="L1022" s="80">
        <v>2018</v>
      </c>
      <c r="M1022" s="27">
        <f t="shared" si="30"/>
        <v>43410</v>
      </c>
      <c r="N1022" s="80" t="s">
        <v>8687</v>
      </c>
      <c r="O1022" s="80" t="s">
        <v>8686</v>
      </c>
      <c r="P1022" s="80">
        <v>19</v>
      </c>
      <c r="Q1022" s="80" t="s">
        <v>105</v>
      </c>
      <c r="R1022" s="80" t="s">
        <v>121</v>
      </c>
      <c r="S1022" s="80">
        <v>1</v>
      </c>
      <c r="T1022" s="80" t="s">
        <v>100</v>
      </c>
      <c r="U1022" s="80" t="s">
        <v>101</v>
      </c>
      <c r="V1022" s="80" t="s">
        <v>102</v>
      </c>
      <c r="W1022" s="80" t="s">
        <v>107</v>
      </c>
      <c r="X1022" s="80" t="s">
        <v>104</v>
      </c>
      <c r="Y1022" s="80">
        <v>2</v>
      </c>
      <c r="Z1022" s="79" t="str">
        <f t="shared" si="31"/>
        <v>SSS2</v>
      </c>
    </row>
    <row r="1023" spans="1:26" s="80" customFormat="1" ht="22.9" hidden="1" customHeight="1">
      <c r="A1023" s="80" t="s">
        <v>24</v>
      </c>
      <c r="B1023" s="80" t="s">
        <v>9</v>
      </c>
      <c r="C1023" s="80" t="s">
        <v>10</v>
      </c>
      <c r="D1023" s="29" t="s">
        <v>26</v>
      </c>
      <c r="E1023" s="80">
        <v>2</v>
      </c>
      <c r="F1023" s="80" t="s">
        <v>32</v>
      </c>
      <c r="G1023" s="80" t="s">
        <v>33</v>
      </c>
      <c r="H1023" s="80" t="s">
        <v>54</v>
      </c>
      <c r="I1023" s="26">
        <v>43410</v>
      </c>
      <c r="J1023" s="80">
        <v>6</v>
      </c>
      <c r="K1023" s="80">
        <v>11</v>
      </c>
      <c r="L1023" s="80">
        <v>2018</v>
      </c>
      <c r="M1023" s="27">
        <f t="shared" si="30"/>
        <v>43410</v>
      </c>
      <c r="N1023" s="80" t="s">
        <v>8685</v>
      </c>
      <c r="O1023" s="80" t="s">
        <v>8684</v>
      </c>
      <c r="P1023" s="80">
        <v>18</v>
      </c>
      <c r="Q1023" s="80" t="s">
        <v>105</v>
      </c>
      <c r="R1023" s="80" t="s">
        <v>99</v>
      </c>
      <c r="S1023" s="80">
        <v>0</v>
      </c>
      <c r="T1023" s="80" t="s">
        <v>113</v>
      </c>
      <c r="U1023" s="80" t="s">
        <v>6372</v>
      </c>
      <c r="V1023" s="80" t="s">
        <v>102</v>
      </c>
      <c r="W1023" s="80" t="s">
        <v>107</v>
      </c>
      <c r="X1023" s="80" t="s">
        <v>104</v>
      </c>
      <c r="Y1023" s="80">
        <v>3</v>
      </c>
      <c r="Z1023" s="79" t="str">
        <f t="shared" si="31"/>
        <v>SSS3</v>
      </c>
    </row>
    <row r="1024" spans="1:26" s="80" customFormat="1" ht="22.9" hidden="1" customHeight="1">
      <c r="A1024" s="80" t="s">
        <v>24</v>
      </c>
      <c r="B1024" s="80" t="s">
        <v>9</v>
      </c>
      <c r="C1024" s="80" t="s">
        <v>10</v>
      </c>
      <c r="D1024" s="29" t="s">
        <v>26</v>
      </c>
      <c r="E1024" s="80">
        <v>2</v>
      </c>
      <c r="F1024" s="80" t="s">
        <v>32</v>
      </c>
      <c r="G1024" s="80" t="s">
        <v>33</v>
      </c>
      <c r="H1024" s="80" t="s">
        <v>54</v>
      </c>
      <c r="I1024" s="26">
        <v>43410</v>
      </c>
      <c r="J1024" s="80">
        <v>6</v>
      </c>
      <c r="K1024" s="80">
        <v>11</v>
      </c>
      <c r="L1024" s="80">
        <v>2018</v>
      </c>
      <c r="M1024" s="27">
        <f t="shared" si="30"/>
        <v>43410</v>
      </c>
      <c r="N1024" s="80" t="s">
        <v>8683</v>
      </c>
      <c r="O1024" s="80" t="s">
        <v>8682</v>
      </c>
      <c r="P1024" s="80">
        <v>18</v>
      </c>
      <c r="Q1024" s="81" t="s">
        <v>8681</v>
      </c>
      <c r="R1024" s="80" t="s">
        <v>99</v>
      </c>
      <c r="S1024" s="80">
        <v>0</v>
      </c>
      <c r="T1024" s="80" t="s">
        <v>100</v>
      </c>
      <c r="U1024" s="80" t="s">
        <v>101</v>
      </c>
      <c r="V1024" s="80" t="s">
        <v>102</v>
      </c>
      <c r="W1024" s="80" t="s">
        <v>107</v>
      </c>
      <c r="X1024" s="80" t="s">
        <v>104</v>
      </c>
      <c r="Y1024" s="80">
        <v>3</v>
      </c>
      <c r="Z1024" s="79" t="str">
        <f t="shared" si="31"/>
        <v>SSS3</v>
      </c>
    </row>
    <row r="1025" spans="1:26" s="80" customFormat="1" ht="22.9" hidden="1" customHeight="1">
      <c r="A1025" s="80" t="s">
        <v>24</v>
      </c>
      <c r="B1025" s="80" t="s">
        <v>9</v>
      </c>
      <c r="C1025" s="80" t="s">
        <v>10</v>
      </c>
      <c r="D1025" s="29" t="s">
        <v>26</v>
      </c>
      <c r="E1025" s="80">
        <v>2</v>
      </c>
      <c r="F1025" s="80" t="s">
        <v>32</v>
      </c>
      <c r="G1025" s="80" t="s">
        <v>33</v>
      </c>
      <c r="H1025" s="80" t="s">
        <v>54</v>
      </c>
      <c r="I1025" s="26">
        <v>43410</v>
      </c>
      <c r="J1025" s="80">
        <v>6</v>
      </c>
      <c r="K1025" s="80">
        <v>11</v>
      </c>
      <c r="L1025" s="80">
        <v>2018</v>
      </c>
      <c r="M1025" s="27">
        <f t="shared" si="30"/>
        <v>43410</v>
      </c>
      <c r="N1025" s="80" t="s">
        <v>8680</v>
      </c>
      <c r="O1025" s="80" t="s">
        <v>8679</v>
      </c>
      <c r="P1025" s="80">
        <v>19</v>
      </c>
      <c r="Q1025" s="81" t="s">
        <v>8678</v>
      </c>
      <c r="R1025" s="80" t="s">
        <v>99</v>
      </c>
      <c r="S1025" s="80">
        <v>0</v>
      </c>
      <c r="T1025" s="80" t="s">
        <v>100</v>
      </c>
      <c r="U1025" s="80" t="s">
        <v>101</v>
      </c>
      <c r="V1025" s="80" t="s">
        <v>102</v>
      </c>
      <c r="W1025" s="80" t="s">
        <v>107</v>
      </c>
      <c r="X1025" s="80" t="s">
        <v>6077</v>
      </c>
      <c r="Z1025" s="79" t="str">
        <f t="shared" si="31"/>
        <v>HIGHER</v>
      </c>
    </row>
    <row r="1026" spans="1:26" s="80" customFormat="1" ht="22.9" hidden="1" customHeight="1">
      <c r="A1026" s="80" t="s">
        <v>24</v>
      </c>
      <c r="B1026" s="80" t="s">
        <v>9</v>
      </c>
      <c r="C1026" s="80" t="s">
        <v>10</v>
      </c>
      <c r="D1026" s="29" t="s">
        <v>26</v>
      </c>
      <c r="E1026" s="80">
        <v>2</v>
      </c>
      <c r="F1026" s="80" t="s">
        <v>32</v>
      </c>
      <c r="G1026" s="80" t="s">
        <v>33</v>
      </c>
      <c r="H1026" s="80" t="s">
        <v>54</v>
      </c>
      <c r="I1026" s="26">
        <v>43410</v>
      </c>
      <c r="J1026" s="80">
        <v>6</v>
      </c>
      <c r="K1026" s="80">
        <v>11</v>
      </c>
      <c r="L1026" s="80">
        <v>2018</v>
      </c>
      <c r="M1026" s="27">
        <f t="shared" ref="M1026:M1089" si="32">DATE(L1026,K1026,J1026)</f>
        <v>43410</v>
      </c>
      <c r="N1026" s="80" t="s">
        <v>8677</v>
      </c>
      <c r="O1026" s="80" t="s">
        <v>8676</v>
      </c>
      <c r="P1026" s="80">
        <v>15</v>
      </c>
      <c r="Q1026" s="81" t="s">
        <v>105</v>
      </c>
      <c r="R1026" s="80" t="s">
        <v>99</v>
      </c>
      <c r="S1026" s="80">
        <v>0</v>
      </c>
      <c r="T1026" s="80" t="s">
        <v>100</v>
      </c>
      <c r="U1026" s="80" t="s">
        <v>101</v>
      </c>
      <c r="V1026" s="80" t="s">
        <v>102</v>
      </c>
      <c r="W1026" s="80" t="s">
        <v>107</v>
      </c>
      <c r="X1026" s="80" t="s">
        <v>104</v>
      </c>
      <c r="Y1026" s="80">
        <v>1</v>
      </c>
      <c r="Z1026" s="79" t="str">
        <f t="shared" ref="Z1026:Z1089" si="33">X1026&amp;Y1026</f>
        <v>SSS1</v>
      </c>
    </row>
    <row r="1027" spans="1:26" s="80" customFormat="1" ht="22.9" hidden="1" customHeight="1">
      <c r="A1027" s="80" t="s">
        <v>24</v>
      </c>
      <c r="B1027" s="80" t="s">
        <v>9</v>
      </c>
      <c r="C1027" s="80" t="s">
        <v>10</v>
      </c>
      <c r="D1027" s="29" t="s">
        <v>26</v>
      </c>
      <c r="E1027" s="80">
        <v>2</v>
      </c>
      <c r="F1027" s="80" t="s">
        <v>32</v>
      </c>
      <c r="G1027" s="80" t="s">
        <v>33</v>
      </c>
      <c r="H1027" s="80" t="s">
        <v>54</v>
      </c>
      <c r="I1027" s="26">
        <v>43412</v>
      </c>
      <c r="J1027" s="80">
        <v>8</v>
      </c>
      <c r="K1027" s="80">
        <v>11</v>
      </c>
      <c r="L1027" s="80">
        <v>2018</v>
      </c>
      <c r="M1027" s="27">
        <f t="shared" si="32"/>
        <v>43412</v>
      </c>
      <c r="N1027" s="80" t="s">
        <v>8675</v>
      </c>
      <c r="O1027" s="80" t="s">
        <v>8674</v>
      </c>
      <c r="P1027" s="80">
        <v>19</v>
      </c>
      <c r="Q1027" s="81" t="s">
        <v>8673</v>
      </c>
      <c r="R1027" s="80" t="s">
        <v>99</v>
      </c>
      <c r="S1027" s="80">
        <v>0</v>
      </c>
      <c r="T1027" s="80" t="s">
        <v>100</v>
      </c>
      <c r="U1027" s="80" t="s">
        <v>101</v>
      </c>
      <c r="V1027" s="80" t="s">
        <v>102</v>
      </c>
      <c r="W1027" s="80" t="s">
        <v>107</v>
      </c>
      <c r="X1027" s="80" t="s">
        <v>6077</v>
      </c>
      <c r="Z1027" s="79" t="str">
        <f t="shared" si="33"/>
        <v>HIGHER</v>
      </c>
    </row>
    <row r="1028" spans="1:26" s="80" customFormat="1" ht="22.9" hidden="1" customHeight="1">
      <c r="A1028" s="80" t="s">
        <v>24</v>
      </c>
      <c r="B1028" s="80" t="s">
        <v>9</v>
      </c>
      <c r="C1028" s="80" t="s">
        <v>10</v>
      </c>
      <c r="D1028" s="29" t="s">
        <v>26</v>
      </c>
      <c r="E1028" s="80">
        <v>2</v>
      </c>
      <c r="F1028" s="80" t="s">
        <v>32</v>
      </c>
      <c r="G1028" s="80" t="s">
        <v>33</v>
      </c>
      <c r="H1028" s="80" t="s">
        <v>54</v>
      </c>
      <c r="I1028" s="26">
        <v>43412</v>
      </c>
      <c r="J1028" s="80">
        <v>8</v>
      </c>
      <c r="K1028" s="80">
        <v>11</v>
      </c>
      <c r="L1028" s="80">
        <v>2018</v>
      </c>
      <c r="M1028" s="27">
        <f t="shared" si="32"/>
        <v>43412</v>
      </c>
      <c r="N1028" s="80" t="s">
        <v>8672</v>
      </c>
      <c r="O1028" s="80" t="s">
        <v>8671</v>
      </c>
      <c r="P1028" s="80">
        <v>16</v>
      </c>
      <c r="Q1028" s="81" t="s">
        <v>8670</v>
      </c>
      <c r="R1028" s="80" t="s">
        <v>99</v>
      </c>
      <c r="S1028" s="80">
        <v>0</v>
      </c>
      <c r="T1028" s="80" t="s">
        <v>100</v>
      </c>
      <c r="U1028" s="80" t="s">
        <v>101</v>
      </c>
      <c r="V1028" s="80" t="s">
        <v>102</v>
      </c>
      <c r="W1028" s="80" t="s">
        <v>107</v>
      </c>
      <c r="X1028" s="80" t="s">
        <v>104</v>
      </c>
      <c r="Y1028" s="80">
        <v>3</v>
      </c>
      <c r="Z1028" s="79" t="str">
        <f t="shared" si="33"/>
        <v>SSS3</v>
      </c>
    </row>
    <row r="1029" spans="1:26" s="80" customFormat="1" ht="22.9" hidden="1" customHeight="1">
      <c r="A1029" s="80" t="s">
        <v>24</v>
      </c>
      <c r="B1029" s="80" t="s">
        <v>9</v>
      </c>
      <c r="C1029" s="80" t="s">
        <v>10</v>
      </c>
      <c r="D1029" s="29" t="s">
        <v>26</v>
      </c>
      <c r="E1029" s="80">
        <v>2</v>
      </c>
      <c r="F1029" s="80" t="s">
        <v>32</v>
      </c>
      <c r="G1029" s="80" t="s">
        <v>33</v>
      </c>
      <c r="H1029" s="80" t="s">
        <v>54</v>
      </c>
      <c r="I1029" s="26">
        <v>43412</v>
      </c>
      <c r="J1029" s="80">
        <v>8</v>
      </c>
      <c r="K1029" s="80">
        <v>11</v>
      </c>
      <c r="L1029" s="80">
        <v>2018</v>
      </c>
      <c r="M1029" s="27">
        <f t="shared" si="32"/>
        <v>43412</v>
      </c>
      <c r="N1029" s="80" t="s">
        <v>8669</v>
      </c>
      <c r="O1029" s="80" t="s">
        <v>8668</v>
      </c>
      <c r="P1029" s="80">
        <v>18</v>
      </c>
      <c r="Q1029" s="81" t="s">
        <v>8667</v>
      </c>
      <c r="R1029" s="80" t="s">
        <v>99</v>
      </c>
      <c r="S1029" s="80">
        <v>0</v>
      </c>
      <c r="T1029" s="80" t="s">
        <v>100</v>
      </c>
      <c r="U1029" s="80" t="s">
        <v>101</v>
      </c>
      <c r="V1029" s="80" t="s">
        <v>102</v>
      </c>
      <c r="W1029" s="80" t="s">
        <v>107</v>
      </c>
      <c r="X1029" s="80" t="s">
        <v>104</v>
      </c>
      <c r="Y1029" s="80">
        <v>3</v>
      </c>
      <c r="Z1029" s="79" t="str">
        <f t="shared" si="33"/>
        <v>SSS3</v>
      </c>
    </row>
    <row r="1030" spans="1:26" s="80" customFormat="1" ht="22.9" hidden="1" customHeight="1">
      <c r="A1030" s="80" t="s">
        <v>24</v>
      </c>
      <c r="B1030" s="80" t="s">
        <v>9</v>
      </c>
      <c r="C1030" s="80" t="s">
        <v>10</v>
      </c>
      <c r="D1030" s="29" t="s">
        <v>26</v>
      </c>
      <c r="E1030" s="80">
        <v>2</v>
      </c>
      <c r="F1030" s="80" t="s">
        <v>32</v>
      </c>
      <c r="G1030" s="80" t="s">
        <v>33</v>
      </c>
      <c r="H1030" s="80" t="s">
        <v>54</v>
      </c>
      <c r="I1030" s="26">
        <v>43412</v>
      </c>
      <c r="J1030" s="80">
        <v>8</v>
      </c>
      <c r="K1030" s="80">
        <v>11</v>
      </c>
      <c r="L1030" s="80">
        <v>2018</v>
      </c>
      <c r="M1030" s="27">
        <f t="shared" si="32"/>
        <v>43412</v>
      </c>
      <c r="N1030" s="80" t="s">
        <v>8455</v>
      </c>
      <c r="O1030" s="80" t="s">
        <v>8666</v>
      </c>
      <c r="P1030" s="80">
        <v>17</v>
      </c>
      <c r="Q1030" s="80" t="s">
        <v>105</v>
      </c>
      <c r="R1030" s="80" t="s">
        <v>99</v>
      </c>
      <c r="S1030" s="80">
        <v>0</v>
      </c>
      <c r="T1030" s="80" t="s">
        <v>106</v>
      </c>
      <c r="U1030" s="80" t="s">
        <v>101</v>
      </c>
      <c r="V1030" s="80" t="s">
        <v>102</v>
      </c>
      <c r="W1030" s="80" t="s">
        <v>107</v>
      </c>
      <c r="X1030" s="80" t="s">
        <v>104</v>
      </c>
      <c r="Y1030" s="80">
        <v>2</v>
      </c>
      <c r="Z1030" s="79" t="str">
        <f t="shared" si="33"/>
        <v>SSS2</v>
      </c>
    </row>
    <row r="1031" spans="1:26" s="80" customFormat="1" ht="22.9" hidden="1" customHeight="1">
      <c r="A1031" s="80" t="s">
        <v>24</v>
      </c>
      <c r="B1031" s="80" t="s">
        <v>9</v>
      </c>
      <c r="C1031" s="80" t="s">
        <v>10</v>
      </c>
      <c r="D1031" s="29" t="s">
        <v>26</v>
      </c>
      <c r="E1031" s="80">
        <v>2</v>
      </c>
      <c r="F1031" s="80" t="s">
        <v>32</v>
      </c>
      <c r="G1031" s="80" t="s">
        <v>33</v>
      </c>
      <c r="H1031" s="80" t="s">
        <v>54</v>
      </c>
      <c r="I1031" s="26">
        <v>43412</v>
      </c>
      <c r="J1031" s="80">
        <v>8</v>
      </c>
      <c r="K1031" s="80">
        <v>11</v>
      </c>
      <c r="L1031" s="80">
        <v>2018</v>
      </c>
      <c r="M1031" s="27">
        <f t="shared" si="32"/>
        <v>43412</v>
      </c>
      <c r="N1031" s="80" t="s">
        <v>8665</v>
      </c>
      <c r="O1031" s="80" t="s">
        <v>8664</v>
      </c>
      <c r="P1031" s="80">
        <v>18</v>
      </c>
      <c r="Q1031" s="80" t="s">
        <v>105</v>
      </c>
      <c r="R1031" s="80" t="s">
        <v>99</v>
      </c>
      <c r="S1031" s="80">
        <v>0</v>
      </c>
      <c r="T1031" s="80" t="s">
        <v>106</v>
      </c>
      <c r="U1031" s="80" t="s">
        <v>101</v>
      </c>
      <c r="V1031" s="80" t="s">
        <v>102</v>
      </c>
      <c r="W1031" s="80" t="s">
        <v>107</v>
      </c>
      <c r="X1031" s="80" t="s">
        <v>6077</v>
      </c>
      <c r="Z1031" s="79" t="str">
        <f t="shared" si="33"/>
        <v>HIGHER</v>
      </c>
    </row>
    <row r="1032" spans="1:26" s="80" customFormat="1" ht="22.9" hidden="1" customHeight="1">
      <c r="A1032" s="80" t="s">
        <v>24</v>
      </c>
      <c r="B1032" s="80" t="s">
        <v>9</v>
      </c>
      <c r="C1032" s="80" t="s">
        <v>10</v>
      </c>
      <c r="D1032" s="29" t="s">
        <v>26</v>
      </c>
      <c r="E1032" s="80">
        <v>2</v>
      </c>
      <c r="F1032" s="80" t="s">
        <v>32</v>
      </c>
      <c r="G1032" s="80" t="s">
        <v>33</v>
      </c>
      <c r="H1032" s="80" t="s">
        <v>54</v>
      </c>
      <c r="I1032" s="26">
        <v>43413</v>
      </c>
      <c r="J1032" s="80">
        <v>9</v>
      </c>
      <c r="K1032" s="80">
        <v>11</v>
      </c>
      <c r="L1032" s="80">
        <v>2018</v>
      </c>
      <c r="M1032" s="27">
        <f t="shared" si="32"/>
        <v>43413</v>
      </c>
      <c r="N1032" s="80" t="s">
        <v>8663</v>
      </c>
      <c r="O1032" s="80" t="s">
        <v>8662</v>
      </c>
      <c r="P1032" s="80">
        <v>19</v>
      </c>
      <c r="Q1032" s="80" t="s">
        <v>105</v>
      </c>
      <c r="R1032" s="80" t="s">
        <v>99</v>
      </c>
      <c r="S1032" s="80">
        <v>0</v>
      </c>
      <c r="T1032" s="80" t="s">
        <v>100</v>
      </c>
      <c r="U1032" s="80" t="s">
        <v>101</v>
      </c>
      <c r="V1032" s="80" t="s">
        <v>102</v>
      </c>
      <c r="W1032" s="80" t="s">
        <v>107</v>
      </c>
      <c r="X1032" s="80" t="s">
        <v>104</v>
      </c>
      <c r="Y1032" s="80">
        <v>3</v>
      </c>
      <c r="Z1032" s="79" t="str">
        <f t="shared" si="33"/>
        <v>SSS3</v>
      </c>
    </row>
    <row r="1033" spans="1:26" s="80" customFormat="1" ht="22.9" hidden="1" customHeight="1">
      <c r="A1033" s="80" t="s">
        <v>24</v>
      </c>
      <c r="B1033" s="80" t="s">
        <v>9</v>
      </c>
      <c r="C1033" s="80" t="s">
        <v>10</v>
      </c>
      <c r="D1033" s="29" t="s">
        <v>26</v>
      </c>
      <c r="E1033" s="80">
        <v>2</v>
      </c>
      <c r="F1033" s="80" t="s">
        <v>32</v>
      </c>
      <c r="G1033" s="80" t="s">
        <v>33</v>
      </c>
      <c r="H1033" s="80" t="s">
        <v>54</v>
      </c>
      <c r="I1033" s="26">
        <v>43413</v>
      </c>
      <c r="J1033" s="80">
        <v>9</v>
      </c>
      <c r="K1033" s="80">
        <v>11</v>
      </c>
      <c r="L1033" s="80">
        <v>2018</v>
      </c>
      <c r="M1033" s="27">
        <f t="shared" si="32"/>
        <v>43413</v>
      </c>
      <c r="N1033" s="80" t="s">
        <v>8661</v>
      </c>
      <c r="O1033" s="80" t="s">
        <v>124</v>
      </c>
      <c r="P1033" s="80">
        <v>19</v>
      </c>
      <c r="Q1033" s="80" t="s">
        <v>105</v>
      </c>
      <c r="R1033" s="80" t="s">
        <v>99</v>
      </c>
      <c r="S1033" s="80">
        <v>0</v>
      </c>
      <c r="T1033" s="80" t="s">
        <v>100</v>
      </c>
      <c r="U1033" s="80" t="s">
        <v>101</v>
      </c>
      <c r="V1033" s="80" t="s">
        <v>102</v>
      </c>
      <c r="W1033" s="80" t="s">
        <v>107</v>
      </c>
      <c r="X1033" s="80" t="s">
        <v>6077</v>
      </c>
      <c r="Z1033" s="79" t="str">
        <f t="shared" si="33"/>
        <v>HIGHER</v>
      </c>
    </row>
    <row r="1034" spans="1:26" s="80" customFormat="1" ht="22.9" hidden="1" customHeight="1">
      <c r="A1034" s="80" t="s">
        <v>24</v>
      </c>
      <c r="B1034" s="80" t="s">
        <v>9</v>
      </c>
      <c r="C1034" s="80" t="s">
        <v>10</v>
      </c>
      <c r="D1034" s="29" t="s">
        <v>26</v>
      </c>
      <c r="E1034" s="80">
        <v>2</v>
      </c>
      <c r="F1034" s="80" t="s">
        <v>32</v>
      </c>
      <c r="G1034" s="80" t="s">
        <v>33</v>
      </c>
      <c r="H1034" s="80" t="s">
        <v>54</v>
      </c>
      <c r="I1034" s="26">
        <v>43413</v>
      </c>
      <c r="J1034" s="80">
        <v>9</v>
      </c>
      <c r="K1034" s="80">
        <v>11</v>
      </c>
      <c r="L1034" s="80">
        <v>2018</v>
      </c>
      <c r="M1034" s="27">
        <f t="shared" si="32"/>
        <v>43413</v>
      </c>
      <c r="N1034" s="80" t="s">
        <v>8660</v>
      </c>
      <c r="O1034" s="80" t="s">
        <v>8659</v>
      </c>
      <c r="P1034" s="80">
        <v>18</v>
      </c>
      <c r="Q1034" s="80" t="s">
        <v>105</v>
      </c>
      <c r="R1034" s="80" t="s">
        <v>99</v>
      </c>
      <c r="S1034" s="80">
        <v>0</v>
      </c>
      <c r="T1034" s="80" t="s">
        <v>106</v>
      </c>
      <c r="U1034" s="80" t="s">
        <v>101</v>
      </c>
      <c r="V1034" s="80" t="s">
        <v>102</v>
      </c>
      <c r="W1034" s="80" t="s">
        <v>107</v>
      </c>
      <c r="X1034" s="80" t="s">
        <v>104</v>
      </c>
      <c r="Y1034" s="80">
        <v>3</v>
      </c>
      <c r="Z1034" s="79" t="str">
        <f t="shared" si="33"/>
        <v>SSS3</v>
      </c>
    </row>
    <row r="1035" spans="1:26" s="80" customFormat="1" ht="22.9" hidden="1" customHeight="1">
      <c r="A1035" s="80" t="s">
        <v>24</v>
      </c>
      <c r="B1035" s="80" t="s">
        <v>9</v>
      </c>
      <c r="C1035" s="80" t="s">
        <v>10</v>
      </c>
      <c r="D1035" s="29" t="s">
        <v>26</v>
      </c>
      <c r="E1035" s="80">
        <v>2</v>
      </c>
      <c r="F1035" s="80" t="s">
        <v>32</v>
      </c>
      <c r="G1035" s="80" t="s">
        <v>33</v>
      </c>
      <c r="H1035" s="80" t="s">
        <v>54</v>
      </c>
      <c r="I1035" s="26">
        <v>43414</v>
      </c>
      <c r="J1035" s="80">
        <v>10</v>
      </c>
      <c r="K1035" s="80">
        <v>11</v>
      </c>
      <c r="L1035" s="80">
        <v>2018</v>
      </c>
      <c r="M1035" s="27">
        <f t="shared" si="32"/>
        <v>43414</v>
      </c>
      <c r="N1035" s="80" t="s">
        <v>8658</v>
      </c>
      <c r="O1035" s="80" t="s">
        <v>8657</v>
      </c>
      <c r="P1035" s="80">
        <v>18</v>
      </c>
      <c r="Q1035" s="80" t="s">
        <v>105</v>
      </c>
      <c r="R1035" s="80" t="s">
        <v>99</v>
      </c>
      <c r="S1035" s="80">
        <v>0</v>
      </c>
      <c r="T1035" s="80" t="s">
        <v>100</v>
      </c>
      <c r="U1035" s="80" t="s">
        <v>101</v>
      </c>
      <c r="V1035" s="80" t="s">
        <v>111</v>
      </c>
      <c r="W1035" s="80" t="s">
        <v>107</v>
      </c>
      <c r="X1035" s="80" t="s">
        <v>104</v>
      </c>
      <c r="Y1035" s="80">
        <v>3</v>
      </c>
      <c r="Z1035" s="79" t="str">
        <f t="shared" si="33"/>
        <v>SSS3</v>
      </c>
    </row>
    <row r="1036" spans="1:26" s="80" customFormat="1" ht="22.9" hidden="1" customHeight="1">
      <c r="A1036" s="80" t="s">
        <v>24</v>
      </c>
      <c r="B1036" s="80" t="s">
        <v>9</v>
      </c>
      <c r="C1036" s="80" t="s">
        <v>10</v>
      </c>
      <c r="D1036" s="29" t="s">
        <v>26</v>
      </c>
      <c r="E1036" s="80">
        <v>2</v>
      </c>
      <c r="F1036" s="80" t="s">
        <v>32</v>
      </c>
      <c r="G1036" s="80" t="s">
        <v>33</v>
      </c>
      <c r="H1036" s="80" t="s">
        <v>54</v>
      </c>
      <c r="I1036" s="26">
        <v>43414</v>
      </c>
      <c r="J1036" s="80">
        <v>10</v>
      </c>
      <c r="K1036" s="80">
        <v>11</v>
      </c>
      <c r="L1036" s="80">
        <v>2018</v>
      </c>
      <c r="M1036" s="27">
        <f t="shared" si="32"/>
        <v>43414</v>
      </c>
      <c r="N1036" s="80" t="s">
        <v>8656</v>
      </c>
      <c r="O1036" s="80" t="s">
        <v>8655</v>
      </c>
      <c r="P1036" s="80">
        <v>19</v>
      </c>
      <c r="Q1036" s="80" t="s">
        <v>105</v>
      </c>
      <c r="R1036" s="80" t="s">
        <v>99</v>
      </c>
      <c r="S1036" s="80">
        <v>0</v>
      </c>
      <c r="T1036" s="80" t="s">
        <v>100</v>
      </c>
      <c r="U1036" s="80" t="s">
        <v>101</v>
      </c>
      <c r="V1036" s="80" t="s">
        <v>111</v>
      </c>
      <c r="W1036" s="80" t="s">
        <v>107</v>
      </c>
      <c r="X1036" s="80" t="s">
        <v>6077</v>
      </c>
      <c r="Z1036" s="79" t="str">
        <f t="shared" si="33"/>
        <v>HIGHER</v>
      </c>
    </row>
    <row r="1037" spans="1:26" s="80" customFormat="1" ht="22.9" hidden="1" customHeight="1">
      <c r="A1037" s="80" t="s">
        <v>24</v>
      </c>
      <c r="B1037" s="80" t="s">
        <v>9</v>
      </c>
      <c r="C1037" s="80" t="s">
        <v>10</v>
      </c>
      <c r="D1037" s="29" t="s">
        <v>26</v>
      </c>
      <c r="E1037" s="80">
        <v>2</v>
      </c>
      <c r="F1037" s="80" t="s">
        <v>32</v>
      </c>
      <c r="G1037" s="80" t="s">
        <v>33</v>
      </c>
      <c r="H1037" s="80" t="s">
        <v>54</v>
      </c>
      <c r="I1037" s="26">
        <v>43414</v>
      </c>
      <c r="J1037" s="80">
        <v>10</v>
      </c>
      <c r="K1037" s="80">
        <v>11</v>
      </c>
      <c r="L1037" s="80">
        <v>2018</v>
      </c>
      <c r="M1037" s="27">
        <f t="shared" si="32"/>
        <v>43414</v>
      </c>
      <c r="N1037" s="80" t="s">
        <v>8654</v>
      </c>
      <c r="O1037" s="80" t="s">
        <v>8653</v>
      </c>
      <c r="P1037" s="80">
        <v>19</v>
      </c>
      <c r="Q1037" s="80" t="s">
        <v>105</v>
      </c>
      <c r="R1037" s="80" t="s">
        <v>99</v>
      </c>
      <c r="S1037" s="80">
        <v>0</v>
      </c>
      <c r="T1037" s="80" t="s">
        <v>100</v>
      </c>
      <c r="U1037" s="80" t="s">
        <v>101</v>
      </c>
      <c r="V1037" s="80" t="s">
        <v>111</v>
      </c>
      <c r="W1037" s="80" t="s">
        <v>107</v>
      </c>
      <c r="X1037" s="80" t="s">
        <v>6077</v>
      </c>
      <c r="Z1037" s="79" t="str">
        <f t="shared" si="33"/>
        <v>HIGHER</v>
      </c>
    </row>
    <row r="1038" spans="1:26" s="80" customFormat="1" ht="22.9" hidden="1" customHeight="1">
      <c r="A1038" s="80" t="s">
        <v>24</v>
      </c>
      <c r="B1038" s="80" t="s">
        <v>9</v>
      </c>
      <c r="C1038" s="80" t="s">
        <v>10</v>
      </c>
      <c r="D1038" s="29" t="s">
        <v>26</v>
      </c>
      <c r="E1038" s="80">
        <v>2</v>
      </c>
      <c r="F1038" s="80" t="s">
        <v>32</v>
      </c>
      <c r="G1038" s="80" t="s">
        <v>33</v>
      </c>
      <c r="H1038" s="80" t="s">
        <v>54</v>
      </c>
      <c r="I1038" s="26">
        <v>43414</v>
      </c>
      <c r="J1038" s="80">
        <v>10</v>
      </c>
      <c r="K1038" s="80">
        <v>11</v>
      </c>
      <c r="L1038" s="80">
        <v>2018</v>
      </c>
      <c r="M1038" s="27">
        <f t="shared" si="32"/>
        <v>43414</v>
      </c>
      <c r="N1038" s="80" t="s">
        <v>8652</v>
      </c>
      <c r="O1038" s="80" t="s">
        <v>8651</v>
      </c>
      <c r="P1038" s="80">
        <v>18</v>
      </c>
      <c r="Q1038" s="80" t="s">
        <v>105</v>
      </c>
      <c r="R1038" s="80" t="s">
        <v>99</v>
      </c>
      <c r="S1038" s="80">
        <v>0</v>
      </c>
      <c r="T1038" s="80" t="s">
        <v>100</v>
      </c>
      <c r="U1038" s="80" t="s">
        <v>101</v>
      </c>
      <c r="V1038" s="80" t="s">
        <v>111</v>
      </c>
      <c r="W1038" s="80" t="s">
        <v>107</v>
      </c>
      <c r="X1038" s="80" t="s">
        <v>6077</v>
      </c>
      <c r="Z1038" s="79" t="str">
        <f t="shared" si="33"/>
        <v>HIGHER</v>
      </c>
    </row>
    <row r="1039" spans="1:26" s="80" customFormat="1" ht="22.9" hidden="1" customHeight="1">
      <c r="A1039" s="80" t="s">
        <v>24</v>
      </c>
      <c r="B1039" s="80" t="s">
        <v>9</v>
      </c>
      <c r="C1039" s="80" t="s">
        <v>10</v>
      </c>
      <c r="D1039" s="29" t="s">
        <v>26</v>
      </c>
      <c r="E1039" s="80">
        <v>2</v>
      </c>
      <c r="F1039" s="80" t="s">
        <v>32</v>
      </c>
      <c r="G1039" s="80" t="s">
        <v>33</v>
      </c>
      <c r="H1039" s="80" t="s">
        <v>54</v>
      </c>
      <c r="I1039" s="26">
        <v>43414</v>
      </c>
      <c r="J1039" s="80">
        <v>10</v>
      </c>
      <c r="K1039" s="80">
        <v>11</v>
      </c>
      <c r="L1039" s="80">
        <v>2018</v>
      </c>
      <c r="M1039" s="27">
        <f t="shared" si="32"/>
        <v>43414</v>
      </c>
      <c r="N1039" s="80" t="s">
        <v>8650</v>
      </c>
      <c r="O1039" s="80" t="s">
        <v>8649</v>
      </c>
      <c r="P1039" s="80">
        <v>17</v>
      </c>
      <c r="Q1039" s="80" t="s">
        <v>105</v>
      </c>
      <c r="R1039" s="80" t="s">
        <v>99</v>
      </c>
      <c r="S1039" s="80">
        <v>0</v>
      </c>
      <c r="T1039" s="80" t="s">
        <v>100</v>
      </c>
      <c r="U1039" s="80" t="s">
        <v>101</v>
      </c>
      <c r="V1039" s="80" t="s">
        <v>111</v>
      </c>
      <c r="W1039" s="80" t="s">
        <v>107</v>
      </c>
      <c r="X1039" s="80" t="s">
        <v>104</v>
      </c>
      <c r="Y1039" s="80">
        <v>3</v>
      </c>
      <c r="Z1039" s="79" t="str">
        <f t="shared" si="33"/>
        <v>SSS3</v>
      </c>
    </row>
    <row r="1040" spans="1:26" s="80" customFormat="1" ht="22.9" hidden="1" customHeight="1">
      <c r="A1040" s="80" t="s">
        <v>24</v>
      </c>
      <c r="B1040" s="80" t="s">
        <v>9</v>
      </c>
      <c r="C1040" s="80" t="s">
        <v>10</v>
      </c>
      <c r="D1040" s="29" t="s">
        <v>26</v>
      </c>
      <c r="E1040" s="80">
        <v>2</v>
      </c>
      <c r="F1040" s="80" t="s">
        <v>32</v>
      </c>
      <c r="G1040" s="80" t="s">
        <v>33</v>
      </c>
      <c r="H1040" s="80" t="s">
        <v>54</v>
      </c>
      <c r="I1040" s="26">
        <v>43414</v>
      </c>
      <c r="J1040" s="80">
        <v>10</v>
      </c>
      <c r="K1040" s="80">
        <v>11</v>
      </c>
      <c r="L1040" s="80">
        <v>2018</v>
      </c>
      <c r="M1040" s="27">
        <f t="shared" si="32"/>
        <v>43414</v>
      </c>
      <c r="N1040" s="80" t="s">
        <v>8648</v>
      </c>
      <c r="O1040" s="80" t="s">
        <v>8647</v>
      </c>
      <c r="P1040" s="80">
        <v>15</v>
      </c>
      <c r="Q1040" s="80" t="s">
        <v>105</v>
      </c>
      <c r="R1040" s="80" t="s">
        <v>99</v>
      </c>
      <c r="S1040" s="80">
        <v>0</v>
      </c>
      <c r="T1040" s="80" t="s">
        <v>100</v>
      </c>
      <c r="U1040" s="80" t="s">
        <v>101</v>
      </c>
      <c r="V1040" s="80" t="s">
        <v>111</v>
      </c>
      <c r="W1040" s="80" t="s">
        <v>107</v>
      </c>
      <c r="X1040" s="80" t="s">
        <v>104</v>
      </c>
      <c r="Y1040" s="80">
        <v>2</v>
      </c>
      <c r="Z1040" s="79" t="str">
        <f t="shared" si="33"/>
        <v>SSS2</v>
      </c>
    </row>
    <row r="1041" spans="1:26" s="80" customFormat="1" ht="22.9" hidden="1" customHeight="1">
      <c r="A1041" s="80" t="s">
        <v>24</v>
      </c>
      <c r="B1041" s="80" t="s">
        <v>9</v>
      </c>
      <c r="C1041" s="80" t="s">
        <v>10</v>
      </c>
      <c r="D1041" s="29" t="s">
        <v>26</v>
      </c>
      <c r="E1041" s="80">
        <v>2</v>
      </c>
      <c r="F1041" s="80" t="s">
        <v>32</v>
      </c>
      <c r="G1041" s="80" t="s">
        <v>33</v>
      </c>
      <c r="H1041" s="80" t="s">
        <v>54</v>
      </c>
      <c r="I1041" s="26">
        <v>43414</v>
      </c>
      <c r="J1041" s="80">
        <v>10</v>
      </c>
      <c r="K1041" s="80">
        <v>11</v>
      </c>
      <c r="L1041" s="80">
        <v>2018</v>
      </c>
      <c r="M1041" s="27">
        <f t="shared" si="32"/>
        <v>43414</v>
      </c>
      <c r="N1041" s="80" t="s">
        <v>8646</v>
      </c>
      <c r="O1041" s="80" t="s">
        <v>8645</v>
      </c>
      <c r="P1041" s="80">
        <v>18</v>
      </c>
      <c r="Q1041" s="80" t="s">
        <v>105</v>
      </c>
      <c r="R1041" s="80" t="s">
        <v>99</v>
      </c>
      <c r="S1041" s="80">
        <v>0</v>
      </c>
      <c r="T1041" s="80" t="s">
        <v>100</v>
      </c>
      <c r="U1041" s="80" t="s">
        <v>101</v>
      </c>
      <c r="V1041" s="80" t="s">
        <v>111</v>
      </c>
      <c r="W1041" s="80" t="s">
        <v>107</v>
      </c>
      <c r="X1041" s="80" t="s">
        <v>104</v>
      </c>
      <c r="Y1041" s="80">
        <v>3</v>
      </c>
      <c r="Z1041" s="79" t="str">
        <f t="shared" si="33"/>
        <v>SSS3</v>
      </c>
    </row>
    <row r="1042" spans="1:26" s="80" customFormat="1" ht="22.9" hidden="1" customHeight="1">
      <c r="A1042" s="80" t="s">
        <v>24</v>
      </c>
      <c r="B1042" s="80" t="s">
        <v>9</v>
      </c>
      <c r="C1042" s="80" t="s">
        <v>10</v>
      </c>
      <c r="D1042" s="29" t="s">
        <v>26</v>
      </c>
      <c r="E1042" s="80">
        <v>2</v>
      </c>
      <c r="F1042" s="80" t="s">
        <v>32</v>
      </c>
      <c r="G1042" s="80" t="s">
        <v>33</v>
      </c>
      <c r="H1042" s="80" t="s">
        <v>54</v>
      </c>
      <c r="I1042" s="26">
        <v>43414</v>
      </c>
      <c r="J1042" s="80">
        <v>10</v>
      </c>
      <c r="K1042" s="80">
        <v>11</v>
      </c>
      <c r="L1042" s="80">
        <v>2018</v>
      </c>
      <c r="M1042" s="27">
        <f t="shared" si="32"/>
        <v>43414</v>
      </c>
      <c r="N1042" s="80" t="s">
        <v>8644</v>
      </c>
      <c r="O1042" s="80" t="s">
        <v>8643</v>
      </c>
      <c r="P1042" s="80">
        <v>19</v>
      </c>
      <c r="Q1042" s="80" t="s">
        <v>105</v>
      </c>
      <c r="R1042" s="80" t="s">
        <v>99</v>
      </c>
      <c r="S1042" s="80">
        <v>0</v>
      </c>
      <c r="T1042" s="80" t="s">
        <v>100</v>
      </c>
      <c r="U1042" s="80" t="s">
        <v>101</v>
      </c>
      <c r="V1042" s="80" t="s">
        <v>111</v>
      </c>
      <c r="W1042" s="80" t="s">
        <v>107</v>
      </c>
      <c r="X1042" s="80" t="s">
        <v>104</v>
      </c>
      <c r="Y1042" s="80">
        <v>3</v>
      </c>
      <c r="Z1042" s="79" t="str">
        <f t="shared" si="33"/>
        <v>SSS3</v>
      </c>
    </row>
    <row r="1043" spans="1:26" s="80" customFormat="1" ht="22.9" hidden="1" customHeight="1">
      <c r="A1043" s="80" t="s">
        <v>24</v>
      </c>
      <c r="B1043" s="80" t="s">
        <v>9</v>
      </c>
      <c r="C1043" s="80" t="s">
        <v>10</v>
      </c>
      <c r="D1043" s="29" t="s">
        <v>26</v>
      </c>
      <c r="E1043" s="80">
        <v>2</v>
      </c>
      <c r="F1043" s="80" t="s">
        <v>32</v>
      </c>
      <c r="G1043" s="80" t="s">
        <v>33</v>
      </c>
      <c r="H1043" s="80" t="s">
        <v>54</v>
      </c>
      <c r="I1043" s="26">
        <v>43414</v>
      </c>
      <c r="J1043" s="80">
        <v>10</v>
      </c>
      <c r="K1043" s="80">
        <v>11</v>
      </c>
      <c r="L1043" s="80">
        <v>2018</v>
      </c>
      <c r="M1043" s="27">
        <f t="shared" si="32"/>
        <v>43414</v>
      </c>
      <c r="N1043" s="80" t="s">
        <v>8642</v>
      </c>
      <c r="O1043" s="80" t="s">
        <v>8641</v>
      </c>
      <c r="P1043" s="80">
        <v>18</v>
      </c>
      <c r="Q1043" s="80" t="s">
        <v>105</v>
      </c>
      <c r="R1043" s="80" t="s">
        <v>99</v>
      </c>
      <c r="S1043" s="80">
        <v>0</v>
      </c>
      <c r="T1043" s="80" t="s">
        <v>100</v>
      </c>
      <c r="U1043" s="80" t="s">
        <v>101</v>
      </c>
      <c r="V1043" s="80" t="s">
        <v>111</v>
      </c>
      <c r="W1043" s="80" t="s">
        <v>107</v>
      </c>
      <c r="X1043" s="80" t="s">
        <v>6077</v>
      </c>
      <c r="Z1043" s="79" t="str">
        <f t="shared" si="33"/>
        <v>HIGHER</v>
      </c>
    </row>
    <row r="1044" spans="1:26" s="80" customFormat="1" ht="22.9" hidden="1" customHeight="1">
      <c r="A1044" s="80" t="s">
        <v>35</v>
      </c>
      <c r="B1044" s="80" t="s">
        <v>9</v>
      </c>
      <c r="C1044" s="80" t="s">
        <v>10</v>
      </c>
      <c r="D1044" s="29" t="s">
        <v>26</v>
      </c>
      <c r="E1044" s="80">
        <v>2</v>
      </c>
      <c r="F1044" s="80" t="s">
        <v>27</v>
      </c>
      <c r="G1044" s="80" t="s">
        <v>28</v>
      </c>
      <c r="H1044" s="80" t="s">
        <v>54</v>
      </c>
      <c r="I1044" s="26">
        <v>43416</v>
      </c>
      <c r="J1044" s="80">
        <v>12</v>
      </c>
      <c r="K1044" s="80">
        <v>11</v>
      </c>
      <c r="L1044" s="80">
        <v>2018</v>
      </c>
      <c r="M1044" s="27">
        <f t="shared" si="32"/>
        <v>43416</v>
      </c>
      <c r="N1044" s="80" t="s">
        <v>8640</v>
      </c>
      <c r="O1044" s="80" t="s">
        <v>8639</v>
      </c>
      <c r="P1044" s="80">
        <v>17</v>
      </c>
      <c r="Q1044" s="80" t="s">
        <v>105</v>
      </c>
      <c r="R1044" s="80" t="s">
        <v>99</v>
      </c>
      <c r="S1044" s="80">
        <v>0</v>
      </c>
      <c r="T1044" s="80" t="s">
        <v>100</v>
      </c>
      <c r="U1044" s="80" t="s">
        <v>101</v>
      </c>
      <c r="V1044" s="80" t="s">
        <v>102</v>
      </c>
      <c r="W1044" s="80" t="s">
        <v>107</v>
      </c>
      <c r="X1044" s="80" t="s">
        <v>104</v>
      </c>
      <c r="Y1044" s="80">
        <v>2</v>
      </c>
      <c r="Z1044" s="79" t="str">
        <f t="shared" si="33"/>
        <v>SSS2</v>
      </c>
    </row>
    <row r="1045" spans="1:26" s="80" customFormat="1" ht="22.9" hidden="1" customHeight="1">
      <c r="A1045" s="80" t="s">
        <v>35</v>
      </c>
      <c r="B1045" s="80" t="s">
        <v>9</v>
      </c>
      <c r="C1045" s="80" t="s">
        <v>10</v>
      </c>
      <c r="D1045" s="29" t="s">
        <v>26</v>
      </c>
      <c r="E1045" s="80">
        <v>2</v>
      </c>
      <c r="F1045" s="80" t="s">
        <v>27</v>
      </c>
      <c r="G1045" s="80" t="s">
        <v>28</v>
      </c>
      <c r="H1045" s="80" t="s">
        <v>54</v>
      </c>
      <c r="I1045" s="26">
        <v>43416</v>
      </c>
      <c r="J1045" s="80">
        <v>12</v>
      </c>
      <c r="K1045" s="80">
        <v>11</v>
      </c>
      <c r="L1045" s="80">
        <v>2018</v>
      </c>
      <c r="M1045" s="27">
        <f t="shared" si="32"/>
        <v>43416</v>
      </c>
      <c r="N1045" s="80" t="s">
        <v>8638</v>
      </c>
      <c r="O1045" s="80" t="s">
        <v>156</v>
      </c>
      <c r="P1045" s="80">
        <v>19</v>
      </c>
      <c r="Q1045" s="80" t="s">
        <v>105</v>
      </c>
      <c r="R1045" s="80" t="s">
        <v>99</v>
      </c>
      <c r="S1045" s="80">
        <v>0</v>
      </c>
      <c r="T1045" s="80" t="s">
        <v>100</v>
      </c>
      <c r="U1045" s="80" t="s">
        <v>101</v>
      </c>
      <c r="V1045" s="80" t="s">
        <v>102</v>
      </c>
      <c r="W1045" s="80" t="s">
        <v>107</v>
      </c>
      <c r="X1045" s="80" t="s">
        <v>6077</v>
      </c>
      <c r="Z1045" s="79" t="str">
        <f t="shared" si="33"/>
        <v>HIGHER</v>
      </c>
    </row>
    <row r="1046" spans="1:26" s="80" customFormat="1" ht="22.9" hidden="1" customHeight="1">
      <c r="A1046" s="80" t="s">
        <v>35</v>
      </c>
      <c r="B1046" s="80" t="s">
        <v>9</v>
      </c>
      <c r="C1046" s="80" t="s">
        <v>10</v>
      </c>
      <c r="D1046" s="29" t="s">
        <v>26</v>
      </c>
      <c r="E1046" s="80">
        <v>2</v>
      </c>
      <c r="F1046" s="80" t="s">
        <v>27</v>
      </c>
      <c r="G1046" s="80" t="s">
        <v>28</v>
      </c>
      <c r="H1046" s="80" t="s">
        <v>54</v>
      </c>
      <c r="I1046" s="26">
        <v>43417</v>
      </c>
      <c r="J1046" s="80">
        <v>13</v>
      </c>
      <c r="K1046" s="80">
        <v>11</v>
      </c>
      <c r="L1046" s="80">
        <v>2018</v>
      </c>
      <c r="M1046" s="27">
        <f t="shared" si="32"/>
        <v>43417</v>
      </c>
      <c r="N1046" s="80" t="s">
        <v>8637</v>
      </c>
      <c r="O1046" s="80" t="s">
        <v>8636</v>
      </c>
      <c r="P1046" s="80">
        <v>18</v>
      </c>
      <c r="Q1046" s="80" t="s">
        <v>105</v>
      </c>
      <c r="R1046" s="80" t="s">
        <v>99</v>
      </c>
      <c r="S1046" s="80">
        <v>0</v>
      </c>
      <c r="T1046" s="80" t="s">
        <v>100</v>
      </c>
      <c r="U1046" s="80" t="s">
        <v>101</v>
      </c>
      <c r="V1046" s="80" t="s">
        <v>102</v>
      </c>
      <c r="W1046" s="80" t="s">
        <v>107</v>
      </c>
      <c r="X1046" s="80" t="s">
        <v>104</v>
      </c>
      <c r="Y1046" s="80">
        <v>3</v>
      </c>
      <c r="Z1046" s="79" t="str">
        <f t="shared" si="33"/>
        <v>SSS3</v>
      </c>
    </row>
    <row r="1047" spans="1:26" s="80" customFormat="1" ht="22.9" hidden="1" customHeight="1">
      <c r="A1047" s="80" t="s">
        <v>35</v>
      </c>
      <c r="B1047" s="80" t="s">
        <v>9</v>
      </c>
      <c r="C1047" s="80" t="s">
        <v>10</v>
      </c>
      <c r="D1047" s="29" t="s">
        <v>26</v>
      </c>
      <c r="E1047" s="80">
        <v>2</v>
      </c>
      <c r="F1047" s="80" t="s">
        <v>27</v>
      </c>
      <c r="G1047" s="80" t="s">
        <v>28</v>
      </c>
      <c r="H1047" s="80" t="s">
        <v>54</v>
      </c>
      <c r="I1047" s="26">
        <v>43417</v>
      </c>
      <c r="J1047" s="80">
        <v>13</v>
      </c>
      <c r="K1047" s="80">
        <v>11</v>
      </c>
      <c r="L1047" s="80">
        <v>2018</v>
      </c>
      <c r="M1047" s="27">
        <f t="shared" si="32"/>
        <v>43417</v>
      </c>
      <c r="N1047" s="80" t="s">
        <v>8635</v>
      </c>
      <c r="O1047" s="80" t="s">
        <v>8634</v>
      </c>
      <c r="P1047" s="80">
        <v>18</v>
      </c>
      <c r="Q1047" s="80" t="s">
        <v>105</v>
      </c>
      <c r="R1047" s="80" t="s">
        <v>99</v>
      </c>
      <c r="S1047" s="80">
        <v>0</v>
      </c>
      <c r="T1047" s="80" t="s">
        <v>100</v>
      </c>
      <c r="U1047" s="80" t="s">
        <v>101</v>
      </c>
      <c r="V1047" s="80" t="s">
        <v>102</v>
      </c>
      <c r="W1047" s="80" t="s">
        <v>107</v>
      </c>
      <c r="X1047" s="80" t="s">
        <v>104</v>
      </c>
      <c r="Y1047" s="80">
        <v>3</v>
      </c>
      <c r="Z1047" s="79" t="str">
        <f t="shared" si="33"/>
        <v>SSS3</v>
      </c>
    </row>
    <row r="1048" spans="1:26" s="80" customFormat="1" ht="22.9" hidden="1" customHeight="1">
      <c r="A1048" s="80" t="s">
        <v>35</v>
      </c>
      <c r="B1048" s="80" t="s">
        <v>9</v>
      </c>
      <c r="C1048" s="80" t="s">
        <v>10</v>
      </c>
      <c r="D1048" s="29" t="s">
        <v>26</v>
      </c>
      <c r="E1048" s="80">
        <v>2</v>
      </c>
      <c r="F1048" s="80" t="s">
        <v>27</v>
      </c>
      <c r="G1048" s="80" t="s">
        <v>28</v>
      </c>
      <c r="H1048" s="80" t="s">
        <v>54</v>
      </c>
      <c r="I1048" s="26">
        <v>43418</v>
      </c>
      <c r="J1048" s="80">
        <v>14</v>
      </c>
      <c r="K1048" s="80">
        <v>11</v>
      </c>
      <c r="L1048" s="80">
        <v>2018</v>
      </c>
      <c r="M1048" s="27">
        <f t="shared" si="32"/>
        <v>43418</v>
      </c>
      <c r="N1048" s="80" t="s">
        <v>8633</v>
      </c>
      <c r="O1048" s="80" t="s">
        <v>8632</v>
      </c>
      <c r="P1048" s="80">
        <v>18</v>
      </c>
      <c r="Q1048" s="80" t="s">
        <v>105</v>
      </c>
      <c r="R1048" s="80" t="s">
        <v>99</v>
      </c>
      <c r="S1048" s="80">
        <v>0</v>
      </c>
      <c r="T1048" s="80" t="s">
        <v>100</v>
      </c>
      <c r="U1048" s="80" t="s">
        <v>101</v>
      </c>
      <c r="V1048" s="80" t="s">
        <v>102</v>
      </c>
      <c r="W1048" s="80" t="s">
        <v>107</v>
      </c>
      <c r="X1048" s="80" t="s">
        <v>104</v>
      </c>
      <c r="Y1048" s="80">
        <v>3</v>
      </c>
      <c r="Z1048" s="79" t="str">
        <f t="shared" si="33"/>
        <v>SSS3</v>
      </c>
    </row>
    <row r="1049" spans="1:26" s="80" customFormat="1" ht="22.9" hidden="1" customHeight="1">
      <c r="A1049" s="80" t="s">
        <v>35</v>
      </c>
      <c r="B1049" s="80" t="s">
        <v>9</v>
      </c>
      <c r="C1049" s="80" t="s">
        <v>10</v>
      </c>
      <c r="D1049" s="29" t="s">
        <v>26</v>
      </c>
      <c r="E1049" s="80">
        <v>2</v>
      </c>
      <c r="F1049" s="80" t="s">
        <v>27</v>
      </c>
      <c r="G1049" s="80" t="s">
        <v>28</v>
      </c>
      <c r="H1049" s="80" t="s">
        <v>54</v>
      </c>
      <c r="I1049" s="26">
        <v>43418</v>
      </c>
      <c r="J1049" s="80">
        <v>14</v>
      </c>
      <c r="K1049" s="80">
        <v>11</v>
      </c>
      <c r="L1049" s="80">
        <v>2018</v>
      </c>
      <c r="M1049" s="27">
        <f t="shared" si="32"/>
        <v>43418</v>
      </c>
      <c r="N1049" s="80" t="s">
        <v>8631</v>
      </c>
      <c r="O1049" s="80" t="s">
        <v>8630</v>
      </c>
      <c r="P1049" s="80">
        <v>19</v>
      </c>
      <c r="Q1049" s="80" t="s">
        <v>105</v>
      </c>
      <c r="R1049" s="80" t="s">
        <v>99</v>
      </c>
      <c r="S1049" s="80">
        <v>0</v>
      </c>
      <c r="T1049" s="80" t="s">
        <v>100</v>
      </c>
      <c r="U1049" s="80" t="s">
        <v>101</v>
      </c>
      <c r="V1049" s="80" t="s">
        <v>102</v>
      </c>
      <c r="W1049" s="80" t="s">
        <v>107</v>
      </c>
      <c r="X1049" s="80" t="s">
        <v>6077</v>
      </c>
      <c r="Z1049" s="79" t="str">
        <f t="shared" si="33"/>
        <v>HIGHER</v>
      </c>
    </row>
    <row r="1050" spans="1:26" s="80" customFormat="1" ht="22.9" hidden="1" customHeight="1">
      <c r="A1050" s="80" t="s">
        <v>35</v>
      </c>
      <c r="B1050" s="80" t="s">
        <v>9</v>
      </c>
      <c r="C1050" s="80" t="s">
        <v>10</v>
      </c>
      <c r="D1050" s="29" t="s">
        <v>26</v>
      </c>
      <c r="E1050" s="80">
        <v>2</v>
      </c>
      <c r="F1050" s="80" t="s">
        <v>27</v>
      </c>
      <c r="G1050" s="80" t="s">
        <v>28</v>
      </c>
      <c r="H1050" s="80" t="s">
        <v>54</v>
      </c>
      <c r="I1050" s="26">
        <v>43419</v>
      </c>
      <c r="J1050" s="80">
        <v>15</v>
      </c>
      <c r="K1050" s="80">
        <v>11</v>
      </c>
      <c r="L1050" s="80">
        <v>2018</v>
      </c>
      <c r="M1050" s="27">
        <f t="shared" si="32"/>
        <v>43419</v>
      </c>
      <c r="N1050" s="80" t="s">
        <v>8629</v>
      </c>
      <c r="O1050" s="80" t="s">
        <v>8628</v>
      </c>
      <c r="P1050" s="80">
        <v>18</v>
      </c>
      <c r="Q1050" s="80" t="s">
        <v>105</v>
      </c>
      <c r="R1050" s="80" t="s">
        <v>99</v>
      </c>
      <c r="S1050" s="80">
        <v>0</v>
      </c>
      <c r="T1050" s="80" t="s">
        <v>100</v>
      </c>
      <c r="U1050" s="80" t="s">
        <v>101</v>
      </c>
      <c r="V1050" s="80" t="s">
        <v>102</v>
      </c>
      <c r="W1050" s="80" t="s">
        <v>107</v>
      </c>
      <c r="X1050" s="80" t="s">
        <v>104</v>
      </c>
      <c r="Y1050" s="80">
        <v>3</v>
      </c>
      <c r="Z1050" s="79" t="str">
        <f t="shared" si="33"/>
        <v>SSS3</v>
      </c>
    </row>
    <row r="1051" spans="1:26" s="80" customFormat="1" ht="22.9" hidden="1" customHeight="1">
      <c r="A1051" s="80" t="s">
        <v>35</v>
      </c>
      <c r="B1051" s="80" t="s">
        <v>9</v>
      </c>
      <c r="C1051" s="80" t="s">
        <v>10</v>
      </c>
      <c r="D1051" s="29" t="s">
        <v>26</v>
      </c>
      <c r="E1051" s="80">
        <v>2</v>
      </c>
      <c r="F1051" s="80" t="s">
        <v>27</v>
      </c>
      <c r="G1051" s="80" t="s">
        <v>28</v>
      </c>
      <c r="H1051" s="80" t="s">
        <v>54</v>
      </c>
      <c r="I1051" s="26">
        <v>43419</v>
      </c>
      <c r="J1051" s="80">
        <v>15</v>
      </c>
      <c r="K1051" s="80">
        <v>11</v>
      </c>
      <c r="L1051" s="80">
        <v>2018</v>
      </c>
      <c r="M1051" s="27">
        <f t="shared" si="32"/>
        <v>43419</v>
      </c>
      <c r="N1051" s="80" t="s">
        <v>8627</v>
      </c>
      <c r="O1051" s="80" t="s">
        <v>8626</v>
      </c>
      <c r="P1051" s="80">
        <v>18</v>
      </c>
      <c r="Q1051" s="80" t="s">
        <v>105</v>
      </c>
      <c r="R1051" s="80" t="s">
        <v>99</v>
      </c>
      <c r="S1051" s="80">
        <v>0</v>
      </c>
      <c r="T1051" s="80" t="s">
        <v>100</v>
      </c>
      <c r="U1051" s="80" t="s">
        <v>101</v>
      </c>
      <c r="V1051" s="80" t="s">
        <v>102</v>
      </c>
      <c r="W1051" s="80" t="s">
        <v>107</v>
      </c>
      <c r="X1051" s="80" t="s">
        <v>104</v>
      </c>
      <c r="Y1051" s="80">
        <v>3</v>
      </c>
      <c r="Z1051" s="79" t="str">
        <f t="shared" si="33"/>
        <v>SSS3</v>
      </c>
    </row>
    <row r="1052" spans="1:26" s="80" customFormat="1" ht="22.9" hidden="1" customHeight="1">
      <c r="A1052" s="80" t="s">
        <v>35</v>
      </c>
      <c r="B1052" s="80" t="s">
        <v>9</v>
      </c>
      <c r="C1052" s="80" t="s">
        <v>10</v>
      </c>
      <c r="D1052" s="29" t="s">
        <v>26</v>
      </c>
      <c r="E1052" s="80">
        <v>2</v>
      </c>
      <c r="F1052" s="80" t="s">
        <v>27</v>
      </c>
      <c r="G1052" s="80" t="s">
        <v>28</v>
      </c>
      <c r="H1052" s="80" t="s">
        <v>54</v>
      </c>
      <c r="I1052" s="26">
        <v>43419</v>
      </c>
      <c r="J1052" s="80">
        <v>15</v>
      </c>
      <c r="K1052" s="80">
        <v>11</v>
      </c>
      <c r="L1052" s="80">
        <v>2018</v>
      </c>
      <c r="M1052" s="27">
        <f t="shared" si="32"/>
        <v>43419</v>
      </c>
      <c r="N1052" s="80" t="s">
        <v>8625</v>
      </c>
      <c r="O1052" s="80" t="s">
        <v>8624</v>
      </c>
      <c r="P1052" s="80">
        <v>18</v>
      </c>
      <c r="Q1052" s="80" t="s">
        <v>105</v>
      </c>
      <c r="R1052" s="80" t="s">
        <v>99</v>
      </c>
      <c r="S1052" s="80">
        <v>0</v>
      </c>
      <c r="T1052" s="80" t="s">
        <v>100</v>
      </c>
      <c r="U1052" s="80" t="s">
        <v>101</v>
      </c>
      <c r="V1052" s="80" t="s">
        <v>102</v>
      </c>
      <c r="W1052" s="80" t="s">
        <v>107</v>
      </c>
      <c r="X1052" s="80" t="s">
        <v>104</v>
      </c>
      <c r="Y1052" s="80">
        <v>3</v>
      </c>
      <c r="Z1052" s="79" t="str">
        <f t="shared" si="33"/>
        <v>SSS3</v>
      </c>
    </row>
    <row r="1053" spans="1:26" s="80" customFormat="1" ht="22.9" hidden="1" customHeight="1">
      <c r="A1053" s="80" t="s">
        <v>35</v>
      </c>
      <c r="B1053" s="80" t="s">
        <v>9</v>
      </c>
      <c r="C1053" s="80" t="s">
        <v>10</v>
      </c>
      <c r="D1053" s="29" t="s">
        <v>26</v>
      </c>
      <c r="E1053" s="80">
        <v>2</v>
      </c>
      <c r="F1053" s="80" t="s">
        <v>27</v>
      </c>
      <c r="G1053" s="80" t="s">
        <v>28</v>
      </c>
      <c r="H1053" s="80" t="s">
        <v>54</v>
      </c>
      <c r="I1053" s="26">
        <v>43420</v>
      </c>
      <c r="J1053" s="80">
        <v>16</v>
      </c>
      <c r="K1053" s="80">
        <v>11</v>
      </c>
      <c r="L1053" s="80">
        <v>2018</v>
      </c>
      <c r="M1053" s="27">
        <f t="shared" si="32"/>
        <v>43420</v>
      </c>
      <c r="N1053" s="80" t="s">
        <v>8623</v>
      </c>
      <c r="O1053" s="80" t="s">
        <v>8622</v>
      </c>
      <c r="P1053" s="80">
        <v>19</v>
      </c>
      <c r="Q1053" s="80" t="s">
        <v>105</v>
      </c>
      <c r="R1053" s="80" t="s">
        <v>99</v>
      </c>
      <c r="S1053" s="80">
        <v>0</v>
      </c>
      <c r="T1053" s="80" t="s">
        <v>100</v>
      </c>
      <c r="U1053" s="80" t="s">
        <v>101</v>
      </c>
      <c r="V1053" s="80" t="s">
        <v>102</v>
      </c>
      <c r="W1053" s="80" t="s">
        <v>107</v>
      </c>
      <c r="X1053" s="80" t="s">
        <v>6077</v>
      </c>
      <c r="Z1053" s="79" t="str">
        <f t="shared" si="33"/>
        <v>HIGHER</v>
      </c>
    </row>
    <row r="1054" spans="1:26" s="80" customFormat="1" ht="22.9" hidden="1" customHeight="1">
      <c r="A1054" s="80" t="s">
        <v>35</v>
      </c>
      <c r="B1054" s="80" t="s">
        <v>9</v>
      </c>
      <c r="C1054" s="80" t="s">
        <v>10</v>
      </c>
      <c r="D1054" s="29" t="s">
        <v>26</v>
      </c>
      <c r="E1054" s="80">
        <v>2</v>
      </c>
      <c r="F1054" s="80" t="s">
        <v>27</v>
      </c>
      <c r="G1054" s="80" t="s">
        <v>28</v>
      </c>
      <c r="H1054" s="80" t="s">
        <v>54</v>
      </c>
      <c r="I1054" s="26">
        <v>43421</v>
      </c>
      <c r="J1054" s="80">
        <v>17</v>
      </c>
      <c r="K1054" s="80">
        <v>11</v>
      </c>
      <c r="L1054" s="80">
        <v>2018</v>
      </c>
      <c r="M1054" s="27">
        <f t="shared" si="32"/>
        <v>43421</v>
      </c>
      <c r="N1054" s="80" t="s">
        <v>8621</v>
      </c>
      <c r="O1054" s="80" t="s">
        <v>8125</v>
      </c>
      <c r="P1054" s="80">
        <v>19</v>
      </c>
      <c r="Q1054" s="80" t="s">
        <v>105</v>
      </c>
      <c r="R1054" s="80" t="s">
        <v>99</v>
      </c>
      <c r="S1054" s="80">
        <v>0</v>
      </c>
      <c r="T1054" s="80" t="s">
        <v>100</v>
      </c>
      <c r="U1054" s="80" t="s">
        <v>101</v>
      </c>
      <c r="V1054" s="80" t="s">
        <v>111</v>
      </c>
      <c r="W1054" s="80" t="s">
        <v>107</v>
      </c>
      <c r="X1054" s="80" t="s">
        <v>6077</v>
      </c>
      <c r="Z1054" s="79" t="str">
        <f t="shared" si="33"/>
        <v>HIGHER</v>
      </c>
    </row>
    <row r="1055" spans="1:26" s="80" customFormat="1" ht="22.9" hidden="1" customHeight="1">
      <c r="A1055" s="80" t="s">
        <v>35</v>
      </c>
      <c r="B1055" s="80" t="s">
        <v>9</v>
      </c>
      <c r="C1055" s="80" t="s">
        <v>10</v>
      </c>
      <c r="D1055" s="29" t="s">
        <v>26</v>
      </c>
      <c r="E1055" s="80">
        <v>2</v>
      </c>
      <c r="F1055" s="80" t="s">
        <v>27</v>
      </c>
      <c r="G1055" s="80" t="s">
        <v>28</v>
      </c>
      <c r="H1055" s="80" t="s">
        <v>54</v>
      </c>
      <c r="I1055" s="26">
        <v>43421</v>
      </c>
      <c r="J1055" s="80">
        <v>17</v>
      </c>
      <c r="K1055" s="80">
        <v>11</v>
      </c>
      <c r="L1055" s="80">
        <v>2018</v>
      </c>
      <c r="M1055" s="27">
        <f t="shared" si="32"/>
        <v>43421</v>
      </c>
      <c r="N1055" s="80" t="s">
        <v>8620</v>
      </c>
      <c r="O1055" s="80" t="s">
        <v>8619</v>
      </c>
      <c r="P1055" s="80">
        <v>17</v>
      </c>
      <c r="Q1055" s="80" t="s">
        <v>105</v>
      </c>
      <c r="R1055" s="80" t="s">
        <v>99</v>
      </c>
      <c r="S1055" s="80">
        <v>0</v>
      </c>
      <c r="T1055" s="80" t="s">
        <v>100</v>
      </c>
      <c r="U1055" s="80" t="s">
        <v>101</v>
      </c>
      <c r="V1055" s="80" t="s">
        <v>111</v>
      </c>
      <c r="W1055" s="80" t="s">
        <v>107</v>
      </c>
      <c r="X1055" s="80" t="s">
        <v>104</v>
      </c>
      <c r="Y1055" s="80">
        <v>2</v>
      </c>
      <c r="Z1055" s="79" t="str">
        <f t="shared" si="33"/>
        <v>SSS2</v>
      </c>
    </row>
    <row r="1056" spans="1:26" s="80" customFormat="1" ht="22.9" hidden="1" customHeight="1">
      <c r="A1056" s="80" t="s">
        <v>35</v>
      </c>
      <c r="B1056" s="80" t="s">
        <v>9</v>
      </c>
      <c r="C1056" s="80" t="s">
        <v>10</v>
      </c>
      <c r="D1056" s="29" t="s">
        <v>26</v>
      </c>
      <c r="E1056" s="80">
        <v>2</v>
      </c>
      <c r="F1056" s="80" t="s">
        <v>27</v>
      </c>
      <c r="G1056" s="80" t="s">
        <v>28</v>
      </c>
      <c r="H1056" s="80" t="s">
        <v>54</v>
      </c>
      <c r="I1056" s="26">
        <v>43421</v>
      </c>
      <c r="J1056" s="80">
        <v>17</v>
      </c>
      <c r="K1056" s="80">
        <v>11</v>
      </c>
      <c r="L1056" s="80">
        <v>2018</v>
      </c>
      <c r="M1056" s="27">
        <f t="shared" si="32"/>
        <v>43421</v>
      </c>
      <c r="N1056" s="80" t="s">
        <v>8618</v>
      </c>
      <c r="O1056" s="80" t="s">
        <v>8617</v>
      </c>
      <c r="P1056" s="80">
        <v>17</v>
      </c>
      <c r="Q1056" s="80" t="s">
        <v>105</v>
      </c>
      <c r="R1056" s="80" t="s">
        <v>99</v>
      </c>
      <c r="S1056" s="80">
        <v>0</v>
      </c>
      <c r="T1056" s="80" t="s">
        <v>100</v>
      </c>
      <c r="U1056" s="80" t="s">
        <v>101</v>
      </c>
      <c r="V1056" s="80" t="s">
        <v>111</v>
      </c>
      <c r="W1056" s="80" t="s">
        <v>107</v>
      </c>
      <c r="X1056" s="80" t="s">
        <v>104</v>
      </c>
      <c r="Y1056" s="80">
        <v>2</v>
      </c>
      <c r="Z1056" s="79" t="str">
        <f t="shared" si="33"/>
        <v>SSS2</v>
      </c>
    </row>
    <row r="1057" spans="1:26" s="80" customFormat="1" ht="22.9" hidden="1" customHeight="1">
      <c r="A1057" s="80" t="s">
        <v>35</v>
      </c>
      <c r="B1057" s="80" t="s">
        <v>9</v>
      </c>
      <c r="C1057" s="80" t="s">
        <v>10</v>
      </c>
      <c r="D1057" s="29" t="s">
        <v>26</v>
      </c>
      <c r="E1057" s="80">
        <v>2</v>
      </c>
      <c r="F1057" s="80" t="s">
        <v>27</v>
      </c>
      <c r="G1057" s="80" t="s">
        <v>28</v>
      </c>
      <c r="H1057" s="80" t="s">
        <v>54</v>
      </c>
      <c r="I1057" s="26">
        <v>43421</v>
      </c>
      <c r="J1057" s="80">
        <v>17</v>
      </c>
      <c r="K1057" s="80">
        <v>11</v>
      </c>
      <c r="L1057" s="80">
        <v>2018</v>
      </c>
      <c r="M1057" s="27">
        <f t="shared" si="32"/>
        <v>43421</v>
      </c>
      <c r="N1057" s="80" t="s">
        <v>8616</v>
      </c>
      <c r="O1057" s="80" t="s">
        <v>8615</v>
      </c>
      <c r="P1057" s="80">
        <v>19</v>
      </c>
      <c r="Q1057" s="80" t="s">
        <v>105</v>
      </c>
      <c r="R1057" s="80" t="s">
        <v>99</v>
      </c>
      <c r="S1057" s="80">
        <v>0</v>
      </c>
      <c r="T1057" s="80" t="s">
        <v>100</v>
      </c>
      <c r="U1057" s="80" t="s">
        <v>101</v>
      </c>
      <c r="V1057" s="80" t="s">
        <v>111</v>
      </c>
      <c r="W1057" s="80" t="s">
        <v>107</v>
      </c>
      <c r="X1057" s="80" t="s">
        <v>6077</v>
      </c>
      <c r="Z1057" s="79" t="str">
        <f t="shared" si="33"/>
        <v>HIGHER</v>
      </c>
    </row>
    <row r="1058" spans="1:26" s="80" customFormat="1" ht="22.9" hidden="1" customHeight="1">
      <c r="A1058" s="80" t="s">
        <v>35</v>
      </c>
      <c r="B1058" s="80" t="s">
        <v>9</v>
      </c>
      <c r="C1058" s="80" t="s">
        <v>10</v>
      </c>
      <c r="D1058" s="29" t="s">
        <v>26</v>
      </c>
      <c r="E1058" s="80">
        <v>2</v>
      </c>
      <c r="F1058" s="80" t="s">
        <v>27</v>
      </c>
      <c r="G1058" s="80" t="s">
        <v>28</v>
      </c>
      <c r="H1058" s="80" t="s">
        <v>54</v>
      </c>
      <c r="I1058" s="26">
        <v>43421</v>
      </c>
      <c r="J1058" s="80">
        <v>17</v>
      </c>
      <c r="K1058" s="80">
        <v>11</v>
      </c>
      <c r="L1058" s="80">
        <v>2018</v>
      </c>
      <c r="M1058" s="27">
        <f t="shared" si="32"/>
        <v>43421</v>
      </c>
      <c r="N1058" s="80" t="s">
        <v>8614</v>
      </c>
      <c r="O1058" s="80" t="s">
        <v>8613</v>
      </c>
      <c r="P1058" s="80">
        <v>19</v>
      </c>
      <c r="Q1058" s="80" t="s">
        <v>105</v>
      </c>
      <c r="R1058" s="80" t="s">
        <v>99</v>
      </c>
      <c r="S1058" s="80">
        <v>0</v>
      </c>
      <c r="T1058" s="80" t="s">
        <v>100</v>
      </c>
      <c r="U1058" s="80" t="s">
        <v>101</v>
      </c>
      <c r="V1058" s="80" t="s">
        <v>111</v>
      </c>
      <c r="W1058" s="80" t="s">
        <v>107</v>
      </c>
      <c r="X1058" s="80" t="s">
        <v>6077</v>
      </c>
      <c r="Z1058" s="79" t="str">
        <f t="shared" si="33"/>
        <v>HIGHER</v>
      </c>
    </row>
    <row r="1059" spans="1:26" s="80" customFormat="1" ht="22.9" hidden="1" customHeight="1">
      <c r="A1059" s="80" t="s">
        <v>35</v>
      </c>
      <c r="B1059" s="80" t="s">
        <v>9</v>
      </c>
      <c r="C1059" s="80" t="s">
        <v>10</v>
      </c>
      <c r="D1059" s="29" t="s">
        <v>26</v>
      </c>
      <c r="E1059" s="80">
        <v>2</v>
      </c>
      <c r="F1059" s="80" t="s">
        <v>27</v>
      </c>
      <c r="G1059" s="80" t="s">
        <v>28</v>
      </c>
      <c r="H1059" s="80" t="s">
        <v>54</v>
      </c>
      <c r="I1059" s="26">
        <v>43421</v>
      </c>
      <c r="J1059" s="80">
        <v>17</v>
      </c>
      <c r="K1059" s="80">
        <v>11</v>
      </c>
      <c r="L1059" s="80">
        <v>2018</v>
      </c>
      <c r="M1059" s="27">
        <f t="shared" si="32"/>
        <v>43421</v>
      </c>
      <c r="N1059" s="80" t="s">
        <v>8612</v>
      </c>
      <c r="O1059" s="80" t="s">
        <v>8611</v>
      </c>
      <c r="P1059" s="80">
        <v>18</v>
      </c>
      <c r="Q1059" s="80" t="s">
        <v>105</v>
      </c>
      <c r="R1059" s="80" t="s">
        <v>99</v>
      </c>
      <c r="S1059" s="80">
        <v>0</v>
      </c>
      <c r="T1059" s="80" t="s">
        <v>100</v>
      </c>
      <c r="U1059" s="80" t="s">
        <v>101</v>
      </c>
      <c r="V1059" s="80" t="s">
        <v>111</v>
      </c>
      <c r="W1059" s="80" t="s">
        <v>107</v>
      </c>
      <c r="X1059" s="80" t="s">
        <v>6077</v>
      </c>
      <c r="Z1059" s="79" t="str">
        <f t="shared" si="33"/>
        <v>HIGHER</v>
      </c>
    </row>
    <row r="1060" spans="1:26" s="80" customFormat="1" ht="22.9" hidden="1" customHeight="1">
      <c r="A1060" s="80" t="s">
        <v>35</v>
      </c>
      <c r="B1060" s="80" t="s">
        <v>9</v>
      </c>
      <c r="C1060" s="80" t="s">
        <v>10</v>
      </c>
      <c r="D1060" s="29" t="s">
        <v>26</v>
      </c>
      <c r="E1060" s="80">
        <v>2</v>
      </c>
      <c r="F1060" s="80" t="s">
        <v>27</v>
      </c>
      <c r="G1060" s="80" t="s">
        <v>28</v>
      </c>
      <c r="H1060" s="80" t="s">
        <v>54</v>
      </c>
      <c r="I1060" s="26">
        <v>43421</v>
      </c>
      <c r="J1060" s="80">
        <v>17</v>
      </c>
      <c r="K1060" s="80">
        <v>11</v>
      </c>
      <c r="L1060" s="80">
        <v>2018</v>
      </c>
      <c r="M1060" s="27">
        <f t="shared" si="32"/>
        <v>43421</v>
      </c>
      <c r="N1060" s="80" t="s">
        <v>8610</v>
      </c>
      <c r="O1060" s="80" t="s">
        <v>8609</v>
      </c>
      <c r="P1060" s="80">
        <v>18</v>
      </c>
      <c r="Q1060" s="80" t="s">
        <v>105</v>
      </c>
      <c r="R1060" s="80" t="s">
        <v>99</v>
      </c>
      <c r="S1060" s="80">
        <v>0</v>
      </c>
      <c r="T1060" s="80" t="s">
        <v>100</v>
      </c>
      <c r="U1060" s="80" t="s">
        <v>101</v>
      </c>
      <c r="V1060" s="80" t="s">
        <v>111</v>
      </c>
      <c r="W1060" s="80" t="s">
        <v>107</v>
      </c>
      <c r="X1060" s="80" t="s">
        <v>6077</v>
      </c>
      <c r="Z1060" s="79" t="str">
        <f t="shared" si="33"/>
        <v>HIGHER</v>
      </c>
    </row>
    <row r="1061" spans="1:26" s="80" customFormat="1" ht="22.9" hidden="1" customHeight="1">
      <c r="A1061" s="80" t="s">
        <v>35</v>
      </c>
      <c r="B1061" s="80" t="s">
        <v>9</v>
      </c>
      <c r="C1061" s="80" t="s">
        <v>10</v>
      </c>
      <c r="D1061" s="29" t="s">
        <v>26</v>
      </c>
      <c r="E1061" s="80">
        <v>2</v>
      </c>
      <c r="F1061" s="80" t="s">
        <v>27</v>
      </c>
      <c r="G1061" s="80" t="s">
        <v>28</v>
      </c>
      <c r="H1061" s="80" t="s">
        <v>54</v>
      </c>
      <c r="I1061" s="26">
        <v>43421</v>
      </c>
      <c r="J1061" s="80">
        <v>17</v>
      </c>
      <c r="K1061" s="80">
        <v>11</v>
      </c>
      <c r="L1061" s="80">
        <v>2018</v>
      </c>
      <c r="M1061" s="27">
        <f t="shared" si="32"/>
        <v>43421</v>
      </c>
      <c r="N1061" s="80" t="s">
        <v>8608</v>
      </c>
      <c r="O1061" s="80" t="s">
        <v>8607</v>
      </c>
      <c r="P1061" s="80">
        <v>18</v>
      </c>
      <c r="Q1061" s="80" t="s">
        <v>105</v>
      </c>
      <c r="R1061" s="80" t="s">
        <v>99</v>
      </c>
      <c r="S1061" s="80">
        <v>0</v>
      </c>
      <c r="T1061" s="80" t="s">
        <v>100</v>
      </c>
      <c r="U1061" s="80" t="s">
        <v>101</v>
      </c>
      <c r="V1061" s="80" t="s">
        <v>111</v>
      </c>
      <c r="W1061" s="80" t="s">
        <v>107</v>
      </c>
      <c r="X1061" s="80" t="s">
        <v>6077</v>
      </c>
      <c r="Z1061" s="79" t="str">
        <f t="shared" si="33"/>
        <v>HIGHER</v>
      </c>
    </row>
    <row r="1062" spans="1:26" s="80" customFormat="1" ht="22.9" hidden="1" customHeight="1">
      <c r="A1062" s="80" t="s">
        <v>35</v>
      </c>
      <c r="B1062" s="80" t="s">
        <v>9</v>
      </c>
      <c r="C1062" s="80" t="s">
        <v>10</v>
      </c>
      <c r="D1062" s="29" t="s">
        <v>26</v>
      </c>
      <c r="E1062" s="80">
        <v>2</v>
      </c>
      <c r="F1062" s="80" t="s">
        <v>27</v>
      </c>
      <c r="G1062" s="80" t="s">
        <v>28</v>
      </c>
      <c r="H1062" s="80" t="s">
        <v>54</v>
      </c>
      <c r="I1062" s="26">
        <v>43421</v>
      </c>
      <c r="J1062" s="80">
        <v>17</v>
      </c>
      <c r="K1062" s="80">
        <v>11</v>
      </c>
      <c r="L1062" s="80">
        <v>2018</v>
      </c>
      <c r="M1062" s="27">
        <f t="shared" si="32"/>
        <v>43421</v>
      </c>
      <c r="N1062" s="80" t="s">
        <v>8606</v>
      </c>
      <c r="O1062" s="80" t="s">
        <v>8605</v>
      </c>
      <c r="P1062" s="80">
        <v>19</v>
      </c>
      <c r="Q1062" s="80" t="s">
        <v>105</v>
      </c>
      <c r="R1062" s="80" t="s">
        <v>99</v>
      </c>
      <c r="S1062" s="80">
        <v>0</v>
      </c>
      <c r="T1062" s="80" t="s">
        <v>100</v>
      </c>
      <c r="U1062" s="80" t="s">
        <v>101</v>
      </c>
      <c r="V1062" s="80" t="s">
        <v>111</v>
      </c>
      <c r="W1062" s="80" t="s">
        <v>107</v>
      </c>
      <c r="X1062" s="80" t="s">
        <v>6077</v>
      </c>
      <c r="Z1062" s="79" t="str">
        <f t="shared" si="33"/>
        <v>HIGHER</v>
      </c>
    </row>
    <row r="1063" spans="1:26" s="80" customFormat="1" ht="22.9" hidden="1" customHeight="1">
      <c r="A1063" s="80" t="s">
        <v>35</v>
      </c>
      <c r="B1063" s="80" t="s">
        <v>9</v>
      </c>
      <c r="C1063" s="80" t="s">
        <v>10</v>
      </c>
      <c r="D1063" s="29" t="s">
        <v>26</v>
      </c>
      <c r="E1063" s="80">
        <v>2</v>
      </c>
      <c r="F1063" s="80" t="s">
        <v>27</v>
      </c>
      <c r="G1063" s="80" t="s">
        <v>28</v>
      </c>
      <c r="H1063" s="80" t="s">
        <v>54</v>
      </c>
      <c r="I1063" s="26">
        <v>43421</v>
      </c>
      <c r="J1063" s="80">
        <v>17</v>
      </c>
      <c r="K1063" s="80">
        <v>11</v>
      </c>
      <c r="L1063" s="80">
        <v>2018</v>
      </c>
      <c r="M1063" s="27">
        <f t="shared" si="32"/>
        <v>43421</v>
      </c>
      <c r="N1063" s="80" t="s">
        <v>8604</v>
      </c>
      <c r="O1063" s="80" t="s">
        <v>157</v>
      </c>
      <c r="P1063" s="80">
        <v>19</v>
      </c>
      <c r="Q1063" s="80" t="s">
        <v>105</v>
      </c>
      <c r="R1063" s="80" t="s">
        <v>99</v>
      </c>
      <c r="S1063" s="80">
        <v>0</v>
      </c>
      <c r="T1063" s="80" t="s">
        <v>100</v>
      </c>
      <c r="U1063" s="80" t="s">
        <v>101</v>
      </c>
      <c r="V1063" s="80" t="s">
        <v>111</v>
      </c>
      <c r="W1063" s="80" t="s">
        <v>107</v>
      </c>
      <c r="X1063" s="80" t="s">
        <v>6077</v>
      </c>
      <c r="Z1063" s="79" t="str">
        <f t="shared" si="33"/>
        <v>HIGHER</v>
      </c>
    </row>
    <row r="1064" spans="1:26" s="80" customFormat="1" ht="22.9" hidden="1" customHeight="1">
      <c r="A1064" s="80" t="s">
        <v>35</v>
      </c>
      <c r="B1064" s="80" t="s">
        <v>9</v>
      </c>
      <c r="C1064" s="80" t="s">
        <v>10</v>
      </c>
      <c r="D1064" s="29" t="s">
        <v>26</v>
      </c>
      <c r="E1064" s="80">
        <v>2</v>
      </c>
      <c r="F1064" s="80" t="s">
        <v>27</v>
      </c>
      <c r="G1064" s="80" t="s">
        <v>28</v>
      </c>
      <c r="H1064" s="80" t="s">
        <v>54</v>
      </c>
      <c r="I1064" s="26">
        <v>43421</v>
      </c>
      <c r="J1064" s="80">
        <v>17</v>
      </c>
      <c r="K1064" s="80">
        <v>11</v>
      </c>
      <c r="L1064" s="80">
        <v>2018</v>
      </c>
      <c r="M1064" s="27">
        <f t="shared" si="32"/>
        <v>43421</v>
      </c>
      <c r="N1064" s="80" t="s">
        <v>8603</v>
      </c>
      <c r="O1064" s="80" t="s">
        <v>8602</v>
      </c>
      <c r="P1064" s="80">
        <v>18</v>
      </c>
      <c r="Q1064" s="80" t="s">
        <v>105</v>
      </c>
      <c r="R1064" s="80" t="s">
        <v>99</v>
      </c>
      <c r="S1064" s="80">
        <v>0</v>
      </c>
      <c r="T1064" s="80" t="s">
        <v>100</v>
      </c>
      <c r="U1064" s="80" t="s">
        <v>101</v>
      </c>
      <c r="V1064" s="80" t="s">
        <v>111</v>
      </c>
      <c r="W1064" s="80" t="s">
        <v>107</v>
      </c>
      <c r="X1064" s="80" t="s">
        <v>6077</v>
      </c>
      <c r="Z1064" s="79" t="str">
        <f t="shared" si="33"/>
        <v>HIGHER</v>
      </c>
    </row>
    <row r="1065" spans="1:26" s="80" customFormat="1" ht="22.9" hidden="1" customHeight="1">
      <c r="A1065" s="80" t="s">
        <v>35</v>
      </c>
      <c r="B1065" s="80" t="s">
        <v>9</v>
      </c>
      <c r="C1065" s="80" t="s">
        <v>10</v>
      </c>
      <c r="D1065" s="29" t="s">
        <v>26</v>
      </c>
      <c r="E1065" s="80">
        <v>2</v>
      </c>
      <c r="F1065" s="80" t="s">
        <v>27</v>
      </c>
      <c r="G1065" s="80" t="s">
        <v>28</v>
      </c>
      <c r="H1065" s="80" t="s">
        <v>54</v>
      </c>
      <c r="I1065" s="26">
        <v>43421</v>
      </c>
      <c r="J1065" s="80">
        <v>17</v>
      </c>
      <c r="K1065" s="80">
        <v>11</v>
      </c>
      <c r="L1065" s="80">
        <v>2018</v>
      </c>
      <c r="M1065" s="27">
        <f t="shared" si="32"/>
        <v>43421</v>
      </c>
      <c r="N1065" s="80" t="s">
        <v>8601</v>
      </c>
      <c r="O1065" s="80" t="s">
        <v>8600</v>
      </c>
      <c r="P1065" s="80">
        <v>18</v>
      </c>
      <c r="Q1065" s="80" t="s">
        <v>105</v>
      </c>
      <c r="R1065" s="80" t="s">
        <v>99</v>
      </c>
      <c r="S1065" s="80">
        <v>0</v>
      </c>
      <c r="T1065" s="80" t="s">
        <v>100</v>
      </c>
      <c r="U1065" s="80" t="s">
        <v>101</v>
      </c>
      <c r="V1065" s="80" t="s">
        <v>111</v>
      </c>
      <c r="W1065" s="80" t="s">
        <v>107</v>
      </c>
      <c r="X1065" s="80" t="s">
        <v>104</v>
      </c>
      <c r="Y1065" s="80">
        <v>3</v>
      </c>
      <c r="Z1065" s="79" t="str">
        <f t="shared" si="33"/>
        <v>SSS3</v>
      </c>
    </row>
    <row r="1066" spans="1:26" s="80" customFormat="1" ht="22.9" hidden="1" customHeight="1">
      <c r="A1066" s="80" t="s">
        <v>35</v>
      </c>
      <c r="B1066" s="80" t="s">
        <v>9</v>
      </c>
      <c r="C1066" s="80" t="s">
        <v>10</v>
      </c>
      <c r="D1066" s="29" t="s">
        <v>26</v>
      </c>
      <c r="E1066" s="80">
        <v>2</v>
      </c>
      <c r="F1066" s="80" t="s">
        <v>27</v>
      </c>
      <c r="G1066" s="80" t="s">
        <v>28</v>
      </c>
      <c r="H1066" s="80" t="s">
        <v>54</v>
      </c>
      <c r="I1066" s="26">
        <v>43421</v>
      </c>
      <c r="J1066" s="80">
        <v>17</v>
      </c>
      <c r="K1066" s="80">
        <v>11</v>
      </c>
      <c r="L1066" s="80">
        <v>2018</v>
      </c>
      <c r="M1066" s="27">
        <f t="shared" si="32"/>
        <v>43421</v>
      </c>
      <c r="N1066" s="80" t="s">
        <v>8599</v>
      </c>
      <c r="O1066" s="80" t="s">
        <v>8598</v>
      </c>
      <c r="P1066" s="80">
        <v>15</v>
      </c>
      <c r="Q1066" s="80" t="s">
        <v>105</v>
      </c>
      <c r="R1066" s="80" t="s">
        <v>99</v>
      </c>
      <c r="S1066" s="80">
        <v>0</v>
      </c>
      <c r="T1066" s="80" t="s">
        <v>100</v>
      </c>
      <c r="U1066" s="80" t="s">
        <v>101</v>
      </c>
      <c r="V1066" s="80" t="s">
        <v>111</v>
      </c>
      <c r="W1066" s="80" t="s">
        <v>107</v>
      </c>
      <c r="X1066" s="80" t="s">
        <v>108</v>
      </c>
      <c r="Y1066" s="80">
        <v>2</v>
      </c>
      <c r="Z1066" s="79" t="str">
        <f t="shared" si="33"/>
        <v>JSS2</v>
      </c>
    </row>
    <row r="1067" spans="1:26" s="80" customFormat="1" ht="22.9" hidden="1" customHeight="1">
      <c r="A1067" s="80" t="s">
        <v>35</v>
      </c>
      <c r="B1067" s="80" t="s">
        <v>9</v>
      </c>
      <c r="C1067" s="80" t="s">
        <v>10</v>
      </c>
      <c r="D1067" s="29" t="s">
        <v>26</v>
      </c>
      <c r="E1067" s="80">
        <v>2</v>
      </c>
      <c r="F1067" s="80" t="s">
        <v>32</v>
      </c>
      <c r="G1067" s="80" t="s">
        <v>33</v>
      </c>
      <c r="H1067" s="80" t="s">
        <v>54</v>
      </c>
      <c r="I1067" s="26">
        <v>43416</v>
      </c>
      <c r="J1067" s="80">
        <v>12</v>
      </c>
      <c r="K1067" s="80">
        <v>11</v>
      </c>
      <c r="L1067" s="80">
        <v>2018</v>
      </c>
      <c r="M1067" s="27">
        <f t="shared" si="32"/>
        <v>43416</v>
      </c>
      <c r="N1067" s="80" t="s">
        <v>8597</v>
      </c>
      <c r="O1067" s="80" t="s">
        <v>8596</v>
      </c>
      <c r="P1067" s="80">
        <v>19</v>
      </c>
      <c r="Q1067" s="80" t="s">
        <v>105</v>
      </c>
      <c r="R1067" s="80" t="s">
        <v>121</v>
      </c>
      <c r="S1067" s="80">
        <v>2</v>
      </c>
      <c r="T1067" s="80" t="s">
        <v>100</v>
      </c>
      <c r="U1067" s="80" t="s">
        <v>101</v>
      </c>
      <c r="V1067" s="80" t="s">
        <v>102</v>
      </c>
      <c r="W1067" s="80" t="s">
        <v>107</v>
      </c>
      <c r="X1067" s="80" t="s">
        <v>108</v>
      </c>
      <c r="Y1067" s="80">
        <v>3</v>
      </c>
      <c r="Z1067" s="79" t="str">
        <f t="shared" si="33"/>
        <v>JSS3</v>
      </c>
    </row>
    <row r="1068" spans="1:26" s="80" customFormat="1" ht="22.9" hidden="1" customHeight="1">
      <c r="A1068" s="80" t="s">
        <v>35</v>
      </c>
      <c r="B1068" s="80" t="s">
        <v>9</v>
      </c>
      <c r="C1068" s="80" t="s">
        <v>10</v>
      </c>
      <c r="D1068" s="29" t="s">
        <v>26</v>
      </c>
      <c r="E1068" s="80">
        <v>2</v>
      </c>
      <c r="F1068" s="80" t="s">
        <v>32</v>
      </c>
      <c r="G1068" s="80" t="s">
        <v>33</v>
      </c>
      <c r="H1068" s="80" t="s">
        <v>54</v>
      </c>
      <c r="I1068" s="26">
        <v>43417</v>
      </c>
      <c r="J1068" s="80">
        <v>13</v>
      </c>
      <c r="K1068" s="80">
        <v>11</v>
      </c>
      <c r="L1068" s="80">
        <v>2018</v>
      </c>
      <c r="M1068" s="27">
        <f t="shared" si="32"/>
        <v>43417</v>
      </c>
      <c r="N1068" s="80" t="s">
        <v>8595</v>
      </c>
      <c r="O1068" s="80" t="s">
        <v>8594</v>
      </c>
      <c r="P1068" s="80">
        <v>18</v>
      </c>
      <c r="Q1068" s="81" t="s">
        <v>8593</v>
      </c>
      <c r="R1068" s="80" t="s">
        <v>99</v>
      </c>
      <c r="S1068" s="80">
        <v>0</v>
      </c>
      <c r="T1068" s="80" t="s">
        <v>100</v>
      </c>
      <c r="U1068" s="80" t="s">
        <v>101</v>
      </c>
      <c r="V1068" s="80" t="s">
        <v>102</v>
      </c>
      <c r="W1068" s="80" t="s">
        <v>107</v>
      </c>
      <c r="X1068" s="80" t="s">
        <v>108</v>
      </c>
      <c r="Y1068" s="80">
        <v>3</v>
      </c>
      <c r="Z1068" s="79" t="str">
        <f t="shared" si="33"/>
        <v>JSS3</v>
      </c>
    </row>
    <row r="1069" spans="1:26" s="80" customFormat="1" ht="22.9" hidden="1" customHeight="1">
      <c r="A1069" s="80" t="s">
        <v>35</v>
      </c>
      <c r="B1069" s="80" t="s">
        <v>9</v>
      </c>
      <c r="C1069" s="80" t="s">
        <v>10</v>
      </c>
      <c r="D1069" s="29" t="s">
        <v>26</v>
      </c>
      <c r="E1069" s="80">
        <v>2</v>
      </c>
      <c r="F1069" s="80" t="s">
        <v>32</v>
      </c>
      <c r="G1069" s="80" t="s">
        <v>33</v>
      </c>
      <c r="H1069" s="80" t="s">
        <v>54</v>
      </c>
      <c r="I1069" s="26">
        <v>43417</v>
      </c>
      <c r="J1069" s="80">
        <v>13</v>
      </c>
      <c r="K1069" s="80">
        <v>11</v>
      </c>
      <c r="L1069" s="80">
        <v>2018</v>
      </c>
      <c r="M1069" s="27">
        <f t="shared" si="32"/>
        <v>43417</v>
      </c>
      <c r="N1069" s="80" t="s">
        <v>8592</v>
      </c>
      <c r="O1069" s="80" t="s">
        <v>8591</v>
      </c>
      <c r="P1069" s="80">
        <v>19</v>
      </c>
      <c r="Q1069" s="81" t="s">
        <v>8590</v>
      </c>
      <c r="R1069" s="80" t="s">
        <v>99</v>
      </c>
      <c r="S1069" s="80">
        <v>0</v>
      </c>
      <c r="T1069" s="80" t="s">
        <v>100</v>
      </c>
      <c r="U1069" s="80" t="s">
        <v>101</v>
      </c>
      <c r="V1069" s="80" t="s">
        <v>102</v>
      </c>
      <c r="W1069" s="80" t="s">
        <v>107</v>
      </c>
      <c r="X1069" s="80" t="s">
        <v>6077</v>
      </c>
      <c r="Z1069" s="79" t="str">
        <f t="shared" si="33"/>
        <v>HIGHER</v>
      </c>
    </row>
    <row r="1070" spans="1:26" s="80" customFormat="1" ht="22.9" hidden="1" customHeight="1">
      <c r="A1070" s="80" t="s">
        <v>35</v>
      </c>
      <c r="B1070" s="80" t="s">
        <v>9</v>
      </c>
      <c r="C1070" s="80" t="s">
        <v>10</v>
      </c>
      <c r="D1070" s="29" t="s">
        <v>26</v>
      </c>
      <c r="E1070" s="80">
        <v>2</v>
      </c>
      <c r="F1070" s="80" t="s">
        <v>32</v>
      </c>
      <c r="G1070" s="80" t="s">
        <v>33</v>
      </c>
      <c r="H1070" s="80" t="s">
        <v>54</v>
      </c>
      <c r="I1070" s="26">
        <v>43417</v>
      </c>
      <c r="J1070" s="80">
        <v>13</v>
      </c>
      <c r="K1070" s="80">
        <v>11</v>
      </c>
      <c r="L1070" s="80">
        <v>2018</v>
      </c>
      <c r="M1070" s="27">
        <f t="shared" si="32"/>
        <v>43417</v>
      </c>
      <c r="N1070" s="80" t="s">
        <v>8589</v>
      </c>
      <c r="O1070" s="80" t="s">
        <v>8565</v>
      </c>
      <c r="P1070" s="80">
        <v>19</v>
      </c>
      <c r="Q1070" s="81" t="s">
        <v>8588</v>
      </c>
      <c r="R1070" s="80" t="s">
        <v>99</v>
      </c>
      <c r="S1070" s="80">
        <v>1</v>
      </c>
      <c r="T1070" s="80" t="s">
        <v>100</v>
      </c>
      <c r="U1070" s="80" t="s">
        <v>101</v>
      </c>
      <c r="V1070" s="80" t="s">
        <v>102</v>
      </c>
      <c r="W1070" s="80" t="s">
        <v>107</v>
      </c>
      <c r="X1070" s="80" t="s">
        <v>104</v>
      </c>
      <c r="Y1070" s="80">
        <v>1</v>
      </c>
      <c r="Z1070" s="79" t="str">
        <f t="shared" si="33"/>
        <v>SSS1</v>
      </c>
    </row>
    <row r="1071" spans="1:26" s="80" customFormat="1" ht="22.9" hidden="1" customHeight="1">
      <c r="A1071" s="80" t="s">
        <v>35</v>
      </c>
      <c r="B1071" s="80" t="s">
        <v>9</v>
      </c>
      <c r="C1071" s="80" t="s">
        <v>10</v>
      </c>
      <c r="D1071" s="29" t="s">
        <v>26</v>
      </c>
      <c r="E1071" s="80">
        <v>2</v>
      </c>
      <c r="F1071" s="80" t="s">
        <v>32</v>
      </c>
      <c r="G1071" s="80" t="s">
        <v>33</v>
      </c>
      <c r="H1071" s="80" t="s">
        <v>54</v>
      </c>
      <c r="I1071" s="26">
        <v>43418</v>
      </c>
      <c r="J1071" s="80">
        <v>14</v>
      </c>
      <c r="K1071" s="80">
        <v>11</v>
      </c>
      <c r="L1071" s="80">
        <v>2018</v>
      </c>
      <c r="M1071" s="27">
        <f t="shared" si="32"/>
        <v>43418</v>
      </c>
      <c r="N1071" s="80" t="s">
        <v>8587</v>
      </c>
      <c r="O1071" s="80" t="s">
        <v>8586</v>
      </c>
      <c r="P1071" s="80">
        <v>17</v>
      </c>
      <c r="Q1071" s="81" t="s">
        <v>8585</v>
      </c>
      <c r="R1071" s="80" t="s">
        <v>99</v>
      </c>
      <c r="S1071" s="80">
        <v>0</v>
      </c>
      <c r="T1071" s="80" t="s">
        <v>100</v>
      </c>
      <c r="U1071" s="80" t="s">
        <v>101</v>
      </c>
      <c r="V1071" s="80" t="s">
        <v>102</v>
      </c>
      <c r="W1071" s="80" t="s">
        <v>107</v>
      </c>
      <c r="X1071" s="80" t="s">
        <v>104</v>
      </c>
      <c r="Y1071" s="80">
        <v>2</v>
      </c>
      <c r="Z1071" s="79" t="str">
        <f t="shared" si="33"/>
        <v>SSS2</v>
      </c>
    </row>
    <row r="1072" spans="1:26" s="80" customFormat="1" ht="22.9" hidden="1" customHeight="1">
      <c r="A1072" s="80" t="s">
        <v>35</v>
      </c>
      <c r="B1072" s="80" t="s">
        <v>9</v>
      </c>
      <c r="C1072" s="80" t="s">
        <v>10</v>
      </c>
      <c r="D1072" s="29" t="s">
        <v>26</v>
      </c>
      <c r="E1072" s="80">
        <v>2</v>
      </c>
      <c r="F1072" s="80" t="s">
        <v>32</v>
      </c>
      <c r="G1072" s="80" t="s">
        <v>33</v>
      </c>
      <c r="H1072" s="80" t="s">
        <v>54</v>
      </c>
      <c r="I1072" s="26">
        <v>43418</v>
      </c>
      <c r="J1072" s="80">
        <v>14</v>
      </c>
      <c r="K1072" s="80">
        <v>11</v>
      </c>
      <c r="L1072" s="80">
        <v>2018</v>
      </c>
      <c r="M1072" s="27">
        <f t="shared" si="32"/>
        <v>43418</v>
      </c>
      <c r="N1072" s="80" t="s">
        <v>8584</v>
      </c>
      <c r="O1072" s="80" t="s">
        <v>8583</v>
      </c>
      <c r="P1072" s="80">
        <v>18</v>
      </c>
      <c r="Q1072" s="81" t="s">
        <v>8582</v>
      </c>
      <c r="R1072" s="80" t="s">
        <v>99</v>
      </c>
      <c r="S1072" s="80">
        <v>0</v>
      </c>
      <c r="T1072" s="80" t="s">
        <v>100</v>
      </c>
      <c r="U1072" s="80" t="s">
        <v>101</v>
      </c>
      <c r="V1072" s="80" t="s">
        <v>102</v>
      </c>
      <c r="W1072" s="80" t="s">
        <v>107</v>
      </c>
      <c r="X1072" s="80" t="s">
        <v>104</v>
      </c>
      <c r="Y1072" s="80">
        <v>3</v>
      </c>
      <c r="Z1072" s="79" t="str">
        <f t="shared" si="33"/>
        <v>SSS3</v>
      </c>
    </row>
    <row r="1073" spans="1:26" s="80" customFormat="1" ht="22.9" hidden="1" customHeight="1">
      <c r="A1073" s="80" t="s">
        <v>35</v>
      </c>
      <c r="B1073" s="80" t="s">
        <v>9</v>
      </c>
      <c r="C1073" s="80" t="s">
        <v>10</v>
      </c>
      <c r="D1073" s="29" t="s">
        <v>26</v>
      </c>
      <c r="E1073" s="80">
        <v>2</v>
      </c>
      <c r="F1073" s="80" t="s">
        <v>32</v>
      </c>
      <c r="G1073" s="80" t="s">
        <v>33</v>
      </c>
      <c r="H1073" s="80" t="s">
        <v>54</v>
      </c>
      <c r="I1073" s="26">
        <v>43419</v>
      </c>
      <c r="J1073" s="80">
        <v>15</v>
      </c>
      <c r="K1073" s="80">
        <v>11</v>
      </c>
      <c r="L1073" s="80">
        <v>2018</v>
      </c>
      <c r="M1073" s="27">
        <f t="shared" si="32"/>
        <v>43419</v>
      </c>
      <c r="N1073" s="80" t="s">
        <v>8581</v>
      </c>
      <c r="O1073" s="80" t="s">
        <v>8580</v>
      </c>
      <c r="P1073" s="80">
        <v>15</v>
      </c>
      <c r="Q1073" s="80" t="s">
        <v>105</v>
      </c>
      <c r="R1073" s="80" t="s">
        <v>99</v>
      </c>
      <c r="S1073" s="80">
        <v>0</v>
      </c>
      <c r="T1073" s="80" t="s">
        <v>100</v>
      </c>
      <c r="U1073" s="80" t="s">
        <v>101</v>
      </c>
      <c r="V1073" s="80" t="s">
        <v>102</v>
      </c>
      <c r="W1073" s="80" t="s">
        <v>107</v>
      </c>
      <c r="X1073" s="80" t="s">
        <v>131</v>
      </c>
      <c r="Y1073" s="80">
        <v>6</v>
      </c>
      <c r="Z1073" s="79" t="str">
        <f t="shared" si="33"/>
        <v>Primary6</v>
      </c>
    </row>
    <row r="1074" spans="1:26" s="80" customFormat="1" ht="22.9" hidden="1" customHeight="1">
      <c r="A1074" s="80" t="s">
        <v>35</v>
      </c>
      <c r="B1074" s="80" t="s">
        <v>9</v>
      </c>
      <c r="C1074" s="80" t="s">
        <v>10</v>
      </c>
      <c r="D1074" s="29" t="s">
        <v>26</v>
      </c>
      <c r="E1074" s="80">
        <v>2</v>
      </c>
      <c r="F1074" s="80" t="s">
        <v>32</v>
      </c>
      <c r="G1074" s="80" t="s">
        <v>33</v>
      </c>
      <c r="H1074" s="80" t="s">
        <v>54</v>
      </c>
      <c r="I1074" s="26">
        <v>43419</v>
      </c>
      <c r="J1074" s="80">
        <v>15</v>
      </c>
      <c r="K1074" s="80">
        <v>11</v>
      </c>
      <c r="L1074" s="80">
        <v>2018</v>
      </c>
      <c r="M1074" s="27">
        <f t="shared" si="32"/>
        <v>43419</v>
      </c>
      <c r="N1074" s="80" t="s">
        <v>8579</v>
      </c>
      <c r="O1074" s="80" t="s">
        <v>8578</v>
      </c>
      <c r="P1074" s="80">
        <v>15</v>
      </c>
      <c r="Q1074" s="80" t="s">
        <v>105</v>
      </c>
      <c r="R1074" s="80" t="s">
        <v>99</v>
      </c>
      <c r="S1074" s="80">
        <v>0</v>
      </c>
      <c r="T1074" s="80" t="s">
        <v>100</v>
      </c>
      <c r="U1074" s="80" t="s">
        <v>101</v>
      </c>
      <c r="V1074" s="80" t="s">
        <v>102</v>
      </c>
      <c r="W1074" s="80" t="s">
        <v>107</v>
      </c>
      <c r="X1074" s="80" t="s">
        <v>131</v>
      </c>
      <c r="Y1074" s="80">
        <v>6</v>
      </c>
      <c r="Z1074" s="79" t="str">
        <f t="shared" si="33"/>
        <v>Primary6</v>
      </c>
    </row>
    <row r="1075" spans="1:26" s="80" customFormat="1" ht="22.9" hidden="1" customHeight="1">
      <c r="A1075" s="80" t="s">
        <v>35</v>
      </c>
      <c r="B1075" s="80" t="s">
        <v>9</v>
      </c>
      <c r="C1075" s="80" t="s">
        <v>10</v>
      </c>
      <c r="D1075" s="29" t="s">
        <v>26</v>
      </c>
      <c r="E1075" s="80">
        <v>2</v>
      </c>
      <c r="F1075" s="80" t="s">
        <v>32</v>
      </c>
      <c r="G1075" s="80" t="s">
        <v>33</v>
      </c>
      <c r="H1075" s="80" t="s">
        <v>54</v>
      </c>
      <c r="I1075" s="26">
        <v>43419</v>
      </c>
      <c r="J1075" s="80">
        <v>15</v>
      </c>
      <c r="K1075" s="80">
        <v>11</v>
      </c>
      <c r="L1075" s="80">
        <v>2018</v>
      </c>
      <c r="M1075" s="27">
        <f t="shared" si="32"/>
        <v>43419</v>
      </c>
      <c r="N1075" s="80" t="s">
        <v>6690</v>
      </c>
      <c r="O1075" s="80" t="s">
        <v>8577</v>
      </c>
      <c r="P1075" s="80">
        <v>15</v>
      </c>
      <c r="Q1075" s="80" t="s">
        <v>105</v>
      </c>
      <c r="R1075" s="80" t="s">
        <v>99</v>
      </c>
      <c r="S1075" s="80">
        <v>0</v>
      </c>
      <c r="T1075" s="80" t="s">
        <v>100</v>
      </c>
      <c r="U1075" s="80" t="s">
        <v>101</v>
      </c>
      <c r="V1075" s="80" t="s">
        <v>102</v>
      </c>
      <c r="W1075" s="80" t="s">
        <v>107</v>
      </c>
      <c r="X1075" s="80" t="s">
        <v>131</v>
      </c>
      <c r="Y1075" s="80">
        <v>6</v>
      </c>
      <c r="Z1075" s="79" t="str">
        <f t="shared" si="33"/>
        <v>Primary6</v>
      </c>
    </row>
    <row r="1076" spans="1:26" s="80" customFormat="1" ht="22.9" hidden="1" customHeight="1">
      <c r="A1076" s="80" t="s">
        <v>35</v>
      </c>
      <c r="B1076" s="80" t="s">
        <v>9</v>
      </c>
      <c r="C1076" s="80" t="s">
        <v>10</v>
      </c>
      <c r="D1076" s="29" t="s">
        <v>26</v>
      </c>
      <c r="E1076" s="80">
        <v>2</v>
      </c>
      <c r="F1076" s="80" t="s">
        <v>32</v>
      </c>
      <c r="G1076" s="80" t="s">
        <v>33</v>
      </c>
      <c r="H1076" s="80" t="s">
        <v>54</v>
      </c>
      <c r="I1076" s="26">
        <v>43420</v>
      </c>
      <c r="J1076" s="80">
        <v>16</v>
      </c>
      <c r="K1076" s="80">
        <v>11</v>
      </c>
      <c r="L1076" s="80">
        <v>2018</v>
      </c>
      <c r="M1076" s="27">
        <f t="shared" si="32"/>
        <v>43420</v>
      </c>
      <c r="N1076" s="80" t="s">
        <v>8576</v>
      </c>
      <c r="O1076" s="80" t="s">
        <v>158</v>
      </c>
      <c r="P1076" s="80">
        <v>19</v>
      </c>
      <c r="Q1076" s="80" t="s">
        <v>105</v>
      </c>
      <c r="R1076" s="80" t="s">
        <v>99</v>
      </c>
      <c r="S1076" s="80">
        <v>0</v>
      </c>
      <c r="T1076" s="80" t="s">
        <v>100</v>
      </c>
      <c r="U1076" s="80" t="s">
        <v>101</v>
      </c>
      <c r="V1076" s="80" t="s">
        <v>102</v>
      </c>
      <c r="W1076" s="80" t="s">
        <v>107</v>
      </c>
      <c r="X1076" s="80" t="s">
        <v>104</v>
      </c>
      <c r="Y1076" s="80">
        <v>3</v>
      </c>
      <c r="Z1076" s="79" t="str">
        <f t="shared" si="33"/>
        <v>SSS3</v>
      </c>
    </row>
    <row r="1077" spans="1:26" s="80" customFormat="1" ht="22.9" hidden="1" customHeight="1">
      <c r="A1077" s="80" t="s">
        <v>35</v>
      </c>
      <c r="B1077" s="80" t="s">
        <v>9</v>
      </c>
      <c r="C1077" s="80" t="s">
        <v>10</v>
      </c>
      <c r="D1077" s="29" t="s">
        <v>26</v>
      </c>
      <c r="E1077" s="80">
        <v>2</v>
      </c>
      <c r="F1077" s="80" t="s">
        <v>32</v>
      </c>
      <c r="G1077" s="80" t="s">
        <v>33</v>
      </c>
      <c r="H1077" s="80" t="s">
        <v>54</v>
      </c>
      <c r="I1077" s="26">
        <v>43420</v>
      </c>
      <c r="J1077" s="80">
        <v>16</v>
      </c>
      <c r="K1077" s="80">
        <v>11</v>
      </c>
      <c r="L1077" s="80">
        <v>2018</v>
      </c>
      <c r="M1077" s="27">
        <f t="shared" si="32"/>
        <v>43420</v>
      </c>
      <c r="N1077" s="80" t="s">
        <v>8575</v>
      </c>
      <c r="O1077" s="80" t="s">
        <v>5789</v>
      </c>
      <c r="P1077" s="80">
        <v>18</v>
      </c>
      <c r="Q1077" s="81" t="s">
        <v>8574</v>
      </c>
      <c r="R1077" s="80" t="s">
        <v>99</v>
      </c>
      <c r="S1077" s="80">
        <v>0</v>
      </c>
      <c r="T1077" s="80" t="s">
        <v>100</v>
      </c>
      <c r="U1077" s="80" t="s">
        <v>101</v>
      </c>
      <c r="V1077" s="80" t="s">
        <v>102</v>
      </c>
      <c r="W1077" s="80" t="s">
        <v>107</v>
      </c>
      <c r="X1077" s="80" t="s">
        <v>104</v>
      </c>
      <c r="Y1077" s="80">
        <v>3</v>
      </c>
      <c r="Z1077" s="79" t="str">
        <f t="shared" si="33"/>
        <v>SSS3</v>
      </c>
    </row>
    <row r="1078" spans="1:26" s="80" customFormat="1" ht="22.9" hidden="1" customHeight="1">
      <c r="A1078" s="80" t="s">
        <v>35</v>
      </c>
      <c r="B1078" s="80" t="s">
        <v>9</v>
      </c>
      <c r="C1078" s="80" t="s">
        <v>10</v>
      </c>
      <c r="D1078" s="29" t="s">
        <v>26</v>
      </c>
      <c r="E1078" s="80">
        <v>2</v>
      </c>
      <c r="F1078" s="80" t="s">
        <v>32</v>
      </c>
      <c r="G1078" s="80" t="s">
        <v>33</v>
      </c>
      <c r="H1078" s="80" t="s">
        <v>54</v>
      </c>
      <c r="I1078" s="26">
        <v>43420</v>
      </c>
      <c r="J1078" s="80">
        <v>16</v>
      </c>
      <c r="K1078" s="80">
        <v>11</v>
      </c>
      <c r="L1078" s="80">
        <v>2018</v>
      </c>
      <c r="M1078" s="27">
        <f t="shared" si="32"/>
        <v>43420</v>
      </c>
      <c r="N1078" s="80" t="s">
        <v>8573</v>
      </c>
      <c r="O1078" s="80" t="s">
        <v>8572</v>
      </c>
      <c r="P1078" s="80">
        <v>19</v>
      </c>
      <c r="Q1078" s="81" t="s">
        <v>8571</v>
      </c>
      <c r="R1078" s="80" t="s">
        <v>99</v>
      </c>
      <c r="S1078" s="80">
        <v>0</v>
      </c>
      <c r="T1078" s="80" t="s">
        <v>100</v>
      </c>
      <c r="U1078" s="80" t="s">
        <v>101</v>
      </c>
      <c r="V1078" s="80" t="s">
        <v>102</v>
      </c>
      <c r="W1078" s="80" t="s">
        <v>107</v>
      </c>
      <c r="X1078" s="80" t="s">
        <v>104</v>
      </c>
      <c r="Y1078" s="80">
        <v>3</v>
      </c>
      <c r="Z1078" s="79" t="str">
        <f t="shared" si="33"/>
        <v>SSS3</v>
      </c>
    </row>
    <row r="1079" spans="1:26" s="80" customFormat="1" ht="22.9" hidden="1" customHeight="1">
      <c r="A1079" s="80" t="s">
        <v>35</v>
      </c>
      <c r="B1079" s="80" t="s">
        <v>9</v>
      </c>
      <c r="C1079" s="80" t="s">
        <v>10</v>
      </c>
      <c r="D1079" s="29" t="s">
        <v>26</v>
      </c>
      <c r="E1079" s="80">
        <v>2</v>
      </c>
      <c r="F1079" s="80" t="s">
        <v>32</v>
      </c>
      <c r="G1079" s="80" t="s">
        <v>33</v>
      </c>
      <c r="H1079" s="80" t="s">
        <v>54</v>
      </c>
      <c r="I1079" s="26">
        <v>43420</v>
      </c>
      <c r="J1079" s="80">
        <v>16</v>
      </c>
      <c r="K1079" s="80">
        <v>11</v>
      </c>
      <c r="L1079" s="80">
        <v>2018</v>
      </c>
      <c r="M1079" s="27">
        <f t="shared" si="32"/>
        <v>43420</v>
      </c>
      <c r="N1079" s="80" t="s">
        <v>8570</v>
      </c>
      <c r="O1079" s="80" t="s">
        <v>8569</v>
      </c>
      <c r="P1079" s="80">
        <v>19</v>
      </c>
      <c r="Q1079" s="80" t="s">
        <v>105</v>
      </c>
      <c r="R1079" s="80" t="s">
        <v>99</v>
      </c>
      <c r="S1079" s="80">
        <v>0</v>
      </c>
      <c r="T1079" s="80" t="s">
        <v>100</v>
      </c>
      <c r="U1079" s="80" t="s">
        <v>101</v>
      </c>
      <c r="V1079" s="80" t="s">
        <v>102</v>
      </c>
      <c r="W1079" s="80" t="s">
        <v>107</v>
      </c>
      <c r="X1079" s="80" t="s">
        <v>104</v>
      </c>
      <c r="Y1079" s="80">
        <v>3</v>
      </c>
      <c r="Z1079" s="79" t="str">
        <f t="shared" si="33"/>
        <v>SSS3</v>
      </c>
    </row>
    <row r="1080" spans="1:26" s="80" customFormat="1" ht="22.9" hidden="1" customHeight="1">
      <c r="A1080" s="80" t="s">
        <v>35</v>
      </c>
      <c r="B1080" s="80" t="s">
        <v>9</v>
      </c>
      <c r="C1080" s="80" t="s">
        <v>10</v>
      </c>
      <c r="D1080" s="29" t="s">
        <v>26</v>
      </c>
      <c r="E1080" s="80">
        <v>2</v>
      </c>
      <c r="F1080" s="80" t="s">
        <v>32</v>
      </c>
      <c r="G1080" s="80" t="s">
        <v>33</v>
      </c>
      <c r="H1080" s="80" t="s">
        <v>54</v>
      </c>
      <c r="I1080" s="26">
        <v>43420</v>
      </c>
      <c r="J1080" s="80">
        <v>16</v>
      </c>
      <c r="K1080" s="80">
        <v>11</v>
      </c>
      <c r="L1080" s="80">
        <v>2018</v>
      </c>
      <c r="M1080" s="27">
        <f t="shared" si="32"/>
        <v>43420</v>
      </c>
      <c r="N1080" s="80" t="s">
        <v>5735</v>
      </c>
      <c r="O1080" s="80" t="s">
        <v>8568</v>
      </c>
      <c r="P1080" s="80">
        <v>18</v>
      </c>
      <c r="Q1080" s="81" t="s">
        <v>8567</v>
      </c>
      <c r="R1080" s="80" t="s">
        <v>99</v>
      </c>
      <c r="S1080" s="80">
        <v>0</v>
      </c>
      <c r="T1080" s="80" t="s">
        <v>100</v>
      </c>
      <c r="U1080" s="80" t="s">
        <v>101</v>
      </c>
      <c r="V1080" s="80" t="s">
        <v>102</v>
      </c>
      <c r="W1080" s="80" t="s">
        <v>107</v>
      </c>
      <c r="X1080" s="80" t="s">
        <v>104</v>
      </c>
      <c r="Y1080" s="80">
        <v>3</v>
      </c>
      <c r="Z1080" s="79" t="str">
        <f t="shared" si="33"/>
        <v>SSS3</v>
      </c>
    </row>
    <row r="1081" spans="1:26" s="80" customFormat="1" ht="22.9" hidden="1" customHeight="1">
      <c r="A1081" s="80" t="s">
        <v>35</v>
      </c>
      <c r="B1081" s="80" t="s">
        <v>9</v>
      </c>
      <c r="C1081" s="80" t="s">
        <v>10</v>
      </c>
      <c r="D1081" s="29" t="s">
        <v>26</v>
      </c>
      <c r="E1081" s="80">
        <v>2</v>
      </c>
      <c r="F1081" s="80" t="s">
        <v>32</v>
      </c>
      <c r="G1081" s="80" t="s">
        <v>33</v>
      </c>
      <c r="H1081" s="80" t="s">
        <v>54</v>
      </c>
      <c r="I1081" s="26">
        <v>43421</v>
      </c>
      <c r="J1081" s="80">
        <v>17</v>
      </c>
      <c r="K1081" s="80">
        <v>11</v>
      </c>
      <c r="L1081" s="80">
        <v>2018</v>
      </c>
      <c r="M1081" s="27">
        <f t="shared" si="32"/>
        <v>43421</v>
      </c>
      <c r="N1081" s="80" t="s">
        <v>8566</v>
      </c>
      <c r="O1081" s="80" t="s">
        <v>8565</v>
      </c>
      <c r="P1081" s="80">
        <v>19</v>
      </c>
      <c r="Q1081" s="80" t="s">
        <v>105</v>
      </c>
      <c r="R1081" s="80" t="s">
        <v>121</v>
      </c>
      <c r="S1081" s="80">
        <v>1</v>
      </c>
      <c r="T1081" s="80" t="s">
        <v>100</v>
      </c>
      <c r="U1081" s="80" t="s">
        <v>101</v>
      </c>
      <c r="V1081" s="80" t="s">
        <v>111</v>
      </c>
      <c r="W1081" s="80" t="s">
        <v>107</v>
      </c>
      <c r="X1081" s="80" t="s">
        <v>108</v>
      </c>
      <c r="Y1081" s="80">
        <v>3</v>
      </c>
      <c r="Z1081" s="79" t="str">
        <f t="shared" si="33"/>
        <v>JSS3</v>
      </c>
    </row>
    <row r="1082" spans="1:26" s="80" customFormat="1" ht="22.9" hidden="1" customHeight="1">
      <c r="A1082" s="80" t="s">
        <v>35</v>
      </c>
      <c r="B1082" s="80" t="s">
        <v>9</v>
      </c>
      <c r="C1082" s="80" t="s">
        <v>10</v>
      </c>
      <c r="D1082" s="29" t="s">
        <v>26</v>
      </c>
      <c r="E1082" s="80">
        <v>2</v>
      </c>
      <c r="F1082" s="80" t="s">
        <v>32</v>
      </c>
      <c r="G1082" s="80" t="s">
        <v>33</v>
      </c>
      <c r="H1082" s="80" t="s">
        <v>54</v>
      </c>
      <c r="I1082" s="26">
        <v>43421</v>
      </c>
      <c r="J1082" s="80">
        <v>17</v>
      </c>
      <c r="K1082" s="80">
        <v>11</v>
      </c>
      <c r="L1082" s="80">
        <v>2018</v>
      </c>
      <c r="M1082" s="27">
        <f t="shared" si="32"/>
        <v>43421</v>
      </c>
      <c r="N1082" s="80" t="s">
        <v>8564</v>
      </c>
      <c r="O1082" s="80" t="s">
        <v>8563</v>
      </c>
      <c r="P1082" s="80">
        <v>19</v>
      </c>
      <c r="Q1082" s="80" t="s">
        <v>105</v>
      </c>
      <c r="R1082" s="80" t="s">
        <v>99</v>
      </c>
      <c r="S1082" s="80">
        <v>0</v>
      </c>
      <c r="T1082" s="80" t="s">
        <v>100</v>
      </c>
      <c r="U1082" s="80" t="s">
        <v>101</v>
      </c>
      <c r="V1082" s="80" t="s">
        <v>111</v>
      </c>
      <c r="W1082" s="80" t="s">
        <v>107</v>
      </c>
      <c r="X1082" s="80" t="s">
        <v>104</v>
      </c>
      <c r="Y1082" s="80">
        <v>3</v>
      </c>
      <c r="Z1082" s="79" t="str">
        <f t="shared" si="33"/>
        <v>SSS3</v>
      </c>
    </row>
    <row r="1083" spans="1:26" s="80" customFormat="1" ht="22.9" hidden="1" customHeight="1">
      <c r="A1083" s="80" t="s">
        <v>35</v>
      </c>
      <c r="B1083" s="80" t="s">
        <v>9</v>
      </c>
      <c r="C1083" s="80" t="s">
        <v>10</v>
      </c>
      <c r="D1083" s="29" t="s">
        <v>26</v>
      </c>
      <c r="E1083" s="80">
        <v>2</v>
      </c>
      <c r="F1083" s="80" t="s">
        <v>32</v>
      </c>
      <c r="G1083" s="80" t="s">
        <v>33</v>
      </c>
      <c r="H1083" s="80" t="s">
        <v>54</v>
      </c>
      <c r="I1083" s="26">
        <v>43421</v>
      </c>
      <c r="J1083" s="80">
        <v>17</v>
      </c>
      <c r="K1083" s="80">
        <v>11</v>
      </c>
      <c r="L1083" s="80">
        <v>2018</v>
      </c>
      <c r="M1083" s="27">
        <f t="shared" si="32"/>
        <v>43421</v>
      </c>
      <c r="N1083" s="80" t="s">
        <v>8562</v>
      </c>
      <c r="O1083" s="80" t="s">
        <v>8561</v>
      </c>
      <c r="P1083" s="80">
        <v>19</v>
      </c>
      <c r="Q1083" s="81" t="s">
        <v>8560</v>
      </c>
      <c r="R1083" s="80" t="s">
        <v>99</v>
      </c>
      <c r="S1083" s="80">
        <v>0</v>
      </c>
      <c r="T1083" s="80" t="s">
        <v>100</v>
      </c>
      <c r="U1083" s="80" t="s">
        <v>101</v>
      </c>
      <c r="V1083" s="80" t="s">
        <v>111</v>
      </c>
      <c r="W1083" s="80" t="s">
        <v>107</v>
      </c>
      <c r="X1083" s="80" t="s">
        <v>104</v>
      </c>
      <c r="Y1083" s="80">
        <v>3</v>
      </c>
      <c r="Z1083" s="79" t="str">
        <f t="shared" si="33"/>
        <v>SSS3</v>
      </c>
    </row>
    <row r="1084" spans="1:26" s="80" customFormat="1" ht="22.9" hidden="1" customHeight="1">
      <c r="A1084" s="80" t="s">
        <v>35</v>
      </c>
      <c r="B1084" s="80" t="s">
        <v>9</v>
      </c>
      <c r="C1084" s="80" t="s">
        <v>10</v>
      </c>
      <c r="D1084" s="29" t="s">
        <v>26</v>
      </c>
      <c r="E1084" s="80">
        <v>2</v>
      </c>
      <c r="F1084" s="80" t="s">
        <v>32</v>
      </c>
      <c r="G1084" s="80" t="s">
        <v>33</v>
      </c>
      <c r="H1084" s="80" t="s">
        <v>54</v>
      </c>
      <c r="I1084" s="26">
        <v>43421</v>
      </c>
      <c r="J1084" s="80">
        <v>17</v>
      </c>
      <c r="K1084" s="80">
        <v>11</v>
      </c>
      <c r="L1084" s="80">
        <v>2018</v>
      </c>
      <c r="M1084" s="27">
        <f t="shared" si="32"/>
        <v>43421</v>
      </c>
      <c r="N1084" s="80" t="s">
        <v>8559</v>
      </c>
      <c r="O1084" s="80" t="s">
        <v>8558</v>
      </c>
      <c r="P1084" s="80">
        <v>18</v>
      </c>
      <c r="Q1084" s="81" t="s">
        <v>105</v>
      </c>
      <c r="R1084" s="80" t="s">
        <v>99</v>
      </c>
      <c r="S1084" s="80">
        <v>0</v>
      </c>
      <c r="T1084" s="80" t="s">
        <v>100</v>
      </c>
      <c r="U1084" s="80" t="s">
        <v>101</v>
      </c>
      <c r="V1084" s="80" t="s">
        <v>111</v>
      </c>
      <c r="W1084" s="80" t="s">
        <v>107</v>
      </c>
      <c r="X1084" s="80" t="s">
        <v>108</v>
      </c>
      <c r="Y1084" s="80">
        <v>3</v>
      </c>
      <c r="Z1084" s="79" t="str">
        <f t="shared" si="33"/>
        <v>JSS3</v>
      </c>
    </row>
    <row r="1085" spans="1:26" s="80" customFormat="1" ht="22.9" hidden="1" customHeight="1">
      <c r="A1085" s="80" t="s">
        <v>35</v>
      </c>
      <c r="B1085" s="80" t="s">
        <v>9</v>
      </c>
      <c r="C1085" s="80" t="s">
        <v>10</v>
      </c>
      <c r="D1085" s="29" t="s">
        <v>26</v>
      </c>
      <c r="E1085" s="80">
        <v>2</v>
      </c>
      <c r="F1085" s="80" t="s">
        <v>32</v>
      </c>
      <c r="G1085" s="80" t="s">
        <v>33</v>
      </c>
      <c r="H1085" s="80" t="s">
        <v>54</v>
      </c>
      <c r="I1085" s="26">
        <v>43421</v>
      </c>
      <c r="J1085" s="80">
        <v>17</v>
      </c>
      <c r="K1085" s="80">
        <v>11</v>
      </c>
      <c r="L1085" s="80">
        <v>2018</v>
      </c>
      <c r="M1085" s="27">
        <f t="shared" si="32"/>
        <v>43421</v>
      </c>
      <c r="N1085" s="80" t="s">
        <v>8557</v>
      </c>
      <c r="O1085" s="80" t="s">
        <v>8556</v>
      </c>
      <c r="P1085" s="80">
        <v>18</v>
      </c>
      <c r="Q1085" s="81" t="s">
        <v>8555</v>
      </c>
      <c r="R1085" s="80" t="s">
        <v>99</v>
      </c>
      <c r="S1085" s="80">
        <v>0</v>
      </c>
      <c r="T1085" s="80" t="s">
        <v>100</v>
      </c>
      <c r="U1085" s="80" t="s">
        <v>101</v>
      </c>
      <c r="V1085" s="80" t="s">
        <v>111</v>
      </c>
      <c r="W1085" s="80" t="s">
        <v>107</v>
      </c>
      <c r="X1085" s="80" t="s">
        <v>104</v>
      </c>
      <c r="Y1085" s="80">
        <v>3</v>
      </c>
      <c r="Z1085" s="79" t="str">
        <f t="shared" si="33"/>
        <v>SSS3</v>
      </c>
    </row>
    <row r="1086" spans="1:26" s="80" customFormat="1" ht="22.9" hidden="1" customHeight="1">
      <c r="A1086" s="80" t="s">
        <v>35</v>
      </c>
      <c r="B1086" s="80" t="s">
        <v>9</v>
      </c>
      <c r="C1086" s="80" t="s">
        <v>10</v>
      </c>
      <c r="D1086" s="29" t="s">
        <v>26</v>
      </c>
      <c r="E1086" s="80">
        <v>2</v>
      </c>
      <c r="F1086" s="80" t="s">
        <v>32</v>
      </c>
      <c r="G1086" s="80" t="s">
        <v>33</v>
      </c>
      <c r="H1086" s="80" t="s">
        <v>54</v>
      </c>
      <c r="I1086" s="26">
        <v>43421</v>
      </c>
      <c r="J1086" s="80">
        <v>17</v>
      </c>
      <c r="K1086" s="80">
        <v>11</v>
      </c>
      <c r="L1086" s="80">
        <v>2018</v>
      </c>
      <c r="M1086" s="27">
        <f t="shared" si="32"/>
        <v>43421</v>
      </c>
      <c r="N1086" s="80" t="s">
        <v>8554</v>
      </c>
      <c r="O1086" s="80" t="s">
        <v>8553</v>
      </c>
      <c r="P1086" s="80">
        <v>17</v>
      </c>
      <c r="Q1086" s="81" t="s">
        <v>105</v>
      </c>
      <c r="R1086" s="80" t="s">
        <v>99</v>
      </c>
      <c r="S1086" s="80">
        <v>0</v>
      </c>
      <c r="T1086" s="80" t="s">
        <v>100</v>
      </c>
      <c r="U1086" s="80" t="s">
        <v>101</v>
      </c>
      <c r="V1086" s="80" t="s">
        <v>111</v>
      </c>
      <c r="W1086" s="80" t="s">
        <v>107</v>
      </c>
      <c r="X1086" s="80" t="s">
        <v>104</v>
      </c>
      <c r="Y1086" s="80">
        <v>2</v>
      </c>
      <c r="Z1086" s="79" t="str">
        <f t="shared" si="33"/>
        <v>SSS2</v>
      </c>
    </row>
    <row r="1087" spans="1:26" s="80" customFormat="1" ht="22.9" hidden="1" customHeight="1">
      <c r="A1087" s="80" t="s">
        <v>35</v>
      </c>
      <c r="B1087" s="80" t="s">
        <v>9</v>
      </c>
      <c r="C1087" s="80" t="s">
        <v>10</v>
      </c>
      <c r="D1087" s="29" t="s">
        <v>26</v>
      </c>
      <c r="E1087" s="80">
        <v>2</v>
      </c>
      <c r="F1087" s="80" t="s">
        <v>32</v>
      </c>
      <c r="G1087" s="80" t="s">
        <v>33</v>
      </c>
      <c r="H1087" s="80" t="s">
        <v>54</v>
      </c>
      <c r="I1087" s="26">
        <v>43421</v>
      </c>
      <c r="J1087" s="80">
        <v>17</v>
      </c>
      <c r="K1087" s="80">
        <v>11</v>
      </c>
      <c r="L1087" s="80">
        <v>2018</v>
      </c>
      <c r="M1087" s="27">
        <f t="shared" si="32"/>
        <v>43421</v>
      </c>
      <c r="N1087" s="80" t="s">
        <v>8552</v>
      </c>
      <c r="O1087" s="80" t="s">
        <v>8551</v>
      </c>
      <c r="P1087" s="80">
        <v>19</v>
      </c>
      <c r="Q1087" s="81" t="s">
        <v>8550</v>
      </c>
      <c r="R1087" s="80" t="s">
        <v>99</v>
      </c>
      <c r="S1087" s="80">
        <v>0</v>
      </c>
      <c r="T1087" s="80" t="s">
        <v>100</v>
      </c>
      <c r="U1087" s="80" t="s">
        <v>101</v>
      </c>
      <c r="V1087" s="80" t="s">
        <v>111</v>
      </c>
      <c r="W1087" s="80" t="s">
        <v>107</v>
      </c>
      <c r="X1087" s="80" t="s">
        <v>104</v>
      </c>
      <c r="Y1087" s="80">
        <v>3</v>
      </c>
      <c r="Z1087" s="79" t="str">
        <f t="shared" si="33"/>
        <v>SSS3</v>
      </c>
    </row>
    <row r="1088" spans="1:26" s="80" customFormat="1" ht="22.9" hidden="1" customHeight="1">
      <c r="A1088" s="80" t="s">
        <v>35</v>
      </c>
      <c r="B1088" s="80" t="s">
        <v>9</v>
      </c>
      <c r="C1088" s="80" t="s">
        <v>10</v>
      </c>
      <c r="D1088" s="29" t="s">
        <v>26</v>
      </c>
      <c r="E1088" s="80">
        <v>2</v>
      </c>
      <c r="F1088" s="80" t="s">
        <v>32</v>
      </c>
      <c r="G1088" s="80" t="s">
        <v>33</v>
      </c>
      <c r="H1088" s="80" t="s">
        <v>54</v>
      </c>
      <c r="I1088" s="26">
        <v>43421</v>
      </c>
      <c r="J1088" s="80">
        <v>17</v>
      </c>
      <c r="K1088" s="80">
        <v>11</v>
      </c>
      <c r="L1088" s="80">
        <v>2018</v>
      </c>
      <c r="M1088" s="27">
        <f t="shared" si="32"/>
        <v>43421</v>
      </c>
      <c r="N1088" s="80" t="s">
        <v>8549</v>
      </c>
      <c r="O1088" s="80" t="s">
        <v>8548</v>
      </c>
      <c r="P1088" s="80">
        <v>18</v>
      </c>
      <c r="Q1088" s="80" t="s">
        <v>105</v>
      </c>
      <c r="R1088" s="80" t="s">
        <v>99</v>
      </c>
      <c r="S1088" s="80">
        <v>0</v>
      </c>
      <c r="T1088" s="80" t="s">
        <v>100</v>
      </c>
      <c r="U1088" s="80" t="s">
        <v>101</v>
      </c>
      <c r="V1088" s="80" t="s">
        <v>111</v>
      </c>
      <c r="W1088" s="80" t="s">
        <v>107</v>
      </c>
      <c r="X1088" s="80" t="s">
        <v>104</v>
      </c>
      <c r="Y1088" s="80">
        <v>3</v>
      </c>
      <c r="Z1088" s="79" t="str">
        <f t="shared" si="33"/>
        <v>SSS3</v>
      </c>
    </row>
    <row r="1089" spans="1:26" s="80" customFormat="1" ht="22.9" hidden="1" customHeight="1">
      <c r="A1089" s="80" t="s">
        <v>35</v>
      </c>
      <c r="B1089" s="80" t="s">
        <v>9</v>
      </c>
      <c r="C1089" s="80" t="s">
        <v>10</v>
      </c>
      <c r="D1089" s="29" t="s">
        <v>26</v>
      </c>
      <c r="E1089" s="80">
        <v>2</v>
      </c>
      <c r="F1089" s="80" t="s">
        <v>32</v>
      </c>
      <c r="G1089" s="80" t="s">
        <v>33</v>
      </c>
      <c r="H1089" s="80" t="s">
        <v>54</v>
      </c>
      <c r="I1089" s="26">
        <v>43421</v>
      </c>
      <c r="J1089" s="80">
        <v>17</v>
      </c>
      <c r="K1089" s="80">
        <v>11</v>
      </c>
      <c r="L1089" s="80">
        <v>2018</v>
      </c>
      <c r="M1089" s="27">
        <f t="shared" si="32"/>
        <v>43421</v>
      </c>
      <c r="N1089" s="80" t="s">
        <v>8547</v>
      </c>
      <c r="O1089" s="80" t="s">
        <v>8546</v>
      </c>
      <c r="P1089" s="80">
        <v>18</v>
      </c>
      <c r="Q1089" s="80" t="s">
        <v>105</v>
      </c>
      <c r="R1089" s="80" t="s">
        <v>99</v>
      </c>
      <c r="S1089" s="80">
        <v>0</v>
      </c>
      <c r="T1089" s="80" t="s">
        <v>100</v>
      </c>
      <c r="U1089" s="80" t="s">
        <v>101</v>
      </c>
      <c r="V1089" s="80" t="s">
        <v>111</v>
      </c>
      <c r="W1089" s="80" t="s">
        <v>107</v>
      </c>
      <c r="X1089" s="80" t="s">
        <v>104</v>
      </c>
      <c r="Y1089" s="80">
        <v>2</v>
      </c>
      <c r="Z1089" s="79" t="str">
        <f t="shared" si="33"/>
        <v>SSS2</v>
      </c>
    </row>
    <row r="1090" spans="1:26" s="80" customFormat="1" ht="22.9" hidden="1" customHeight="1">
      <c r="A1090" s="80" t="s">
        <v>35</v>
      </c>
      <c r="B1090" s="80" t="s">
        <v>9</v>
      </c>
      <c r="C1090" s="80" t="s">
        <v>10</v>
      </c>
      <c r="D1090" s="29" t="s">
        <v>26</v>
      </c>
      <c r="E1090" s="80">
        <v>2</v>
      </c>
      <c r="F1090" s="80" t="s">
        <v>32</v>
      </c>
      <c r="G1090" s="80" t="s">
        <v>33</v>
      </c>
      <c r="H1090" s="80" t="s">
        <v>54</v>
      </c>
      <c r="I1090" s="26">
        <v>43421</v>
      </c>
      <c r="J1090" s="80">
        <v>17</v>
      </c>
      <c r="K1090" s="80">
        <v>11</v>
      </c>
      <c r="L1090" s="80">
        <v>2018</v>
      </c>
      <c r="M1090" s="27">
        <f t="shared" ref="M1090:M1153" si="34">DATE(L1090,K1090,J1090)</f>
        <v>43421</v>
      </c>
      <c r="N1090" s="80" t="s">
        <v>8545</v>
      </c>
      <c r="O1090" s="80" t="s">
        <v>8544</v>
      </c>
      <c r="P1090" s="80">
        <v>16</v>
      </c>
      <c r="Q1090" s="80" t="s">
        <v>105</v>
      </c>
      <c r="R1090" s="80" t="s">
        <v>99</v>
      </c>
      <c r="S1090" s="80">
        <v>0</v>
      </c>
      <c r="T1090" s="80" t="s">
        <v>100</v>
      </c>
      <c r="U1090" s="80" t="s">
        <v>101</v>
      </c>
      <c r="V1090" s="80" t="s">
        <v>111</v>
      </c>
      <c r="W1090" s="80" t="s">
        <v>107</v>
      </c>
      <c r="X1090" s="80" t="s">
        <v>104</v>
      </c>
      <c r="Y1090" s="80">
        <v>1</v>
      </c>
      <c r="Z1090" s="79" t="str">
        <f t="shared" ref="Z1090:Z1153" si="35">X1090&amp;Y1090</f>
        <v>SSS1</v>
      </c>
    </row>
    <row r="1091" spans="1:26" s="80" customFormat="1" ht="22.9" hidden="1" customHeight="1">
      <c r="A1091" s="80" t="s">
        <v>38</v>
      </c>
      <c r="B1091" s="80" t="s">
        <v>9</v>
      </c>
      <c r="C1091" s="80" t="s">
        <v>10</v>
      </c>
      <c r="D1091" s="29" t="s">
        <v>26</v>
      </c>
      <c r="E1091" s="80">
        <v>2</v>
      </c>
      <c r="F1091" s="80" t="s">
        <v>27</v>
      </c>
      <c r="G1091" s="80" t="s">
        <v>28</v>
      </c>
      <c r="H1091" s="80" t="s">
        <v>54</v>
      </c>
      <c r="I1091" s="26">
        <v>43423</v>
      </c>
      <c r="J1091" s="80">
        <v>19</v>
      </c>
      <c r="K1091" s="80">
        <v>11</v>
      </c>
      <c r="L1091" s="80">
        <v>2018</v>
      </c>
      <c r="M1091" s="27">
        <f t="shared" si="34"/>
        <v>43423</v>
      </c>
      <c r="N1091" s="80" t="s">
        <v>8543</v>
      </c>
      <c r="O1091" s="80" t="s">
        <v>8542</v>
      </c>
      <c r="P1091" s="80">
        <v>18</v>
      </c>
      <c r="Q1091" s="80" t="s">
        <v>105</v>
      </c>
      <c r="R1091" s="80" t="s">
        <v>99</v>
      </c>
      <c r="S1091" s="80">
        <v>0</v>
      </c>
      <c r="T1091" s="80" t="s">
        <v>7366</v>
      </c>
      <c r="U1091" s="80" t="s">
        <v>101</v>
      </c>
      <c r="V1091" s="80" t="s">
        <v>102</v>
      </c>
      <c r="W1091" s="80" t="s">
        <v>107</v>
      </c>
      <c r="X1091" s="80" t="s">
        <v>104</v>
      </c>
      <c r="Y1091" s="80">
        <v>3</v>
      </c>
      <c r="Z1091" s="79" t="str">
        <f t="shared" si="35"/>
        <v>SSS3</v>
      </c>
    </row>
    <row r="1092" spans="1:26" s="80" customFormat="1" ht="22.9" hidden="1" customHeight="1">
      <c r="A1092" s="80" t="s">
        <v>38</v>
      </c>
      <c r="B1092" s="80" t="s">
        <v>9</v>
      </c>
      <c r="C1092" s="80" t="s">
        <v>10</v>
      </c>
      <c r="D1092" s="29" t="s">
        <v>26</v>
      </c>
      <c r="E1092" s="80">
        <v>2</v>
      </c>
      <c r="F1092" s="80" t="s">
        <v>27</v>
      </c>
      <c r="G1092" s="80" t="s">
        <v>28</v>
      </c>
      <c r="H1092" s="80" t="s">
        <v>54</v>
      </c>
      <c r="I1092" s="26">
        <v>43423</v>
      </c>
      <c r="J1092" s="80">
        <v>19</v>
      </c>
      <c r="K1092" s="80">
        <v>11</v>
      </c>
      <c r="L1092" s="80">
        <v>2018</v>
      </c>
      <c r="M1092" s="27">
        <f t="shared" si="34"/>
        <v>43423</v>
      </c>
      <c r="N1092" s="80" t="s">
        <v>8541</v>
      </c>
      <c r="O1092" s="80" t="s">
        <v>8540</v>
      </c>
      <c r="P1092" s="80">
        <v>19</v>
      </c>
      <c r="Q1092" s="80" t="s">
        <v>105</v>
      </c>
      <c r="R1092" s="80" t="s">
        <v>99</v>
      </c>
      <c r="S1092" s="80">
        <v>0</v>
      </c>
      <c r="T1092" s="80" t="s">
        <v>7366</v>
      </c>
      <c r="U1092" s="80" t="s">
        <v>101</v>
      </c>
      <c r="V1092" s="80" t="s">
        <v>102</v>
      </c>
      <c r="W1092" s="80" t="s">
        <v>107</v>
      </c>
      <c r="X1092" s="80" t="s">
        <v>6077</v>
      </c>
      <c r="Z1092" s="79" t="str">
        <f t="shared" si="35"/>
        <v>HIGHER</v>
      </c>
    </row>
    <row r="1093" spans="1:26" s="80" customFormat="1" ht="22.9" hidden="1" customHeight="1">
      <c r="A1093" s="80" t="s">
        <v>38</v>
      </c>
      <c r="B1093" s="80" t="s">
        <v>9</v>
      </c>
      <c r="C1093" s="80" t="s">
        <v>10</v>
      </c>
      <c r="D1093" s="29" t="s">
        <v>26</v>
      </c>
      <c r="E1093" s="80">
        <v>2</v>
      </c>
      <c r="F1093" s="80" t="s">
        <v>27</v>
      </c>
      <c r="G1093" s="80" t="s">
        <v>28</v>
      </c>
      <c r="H1093" s="80" t="s">
        <v>54</v>
      </c>
      <c r="I1093" s="26">
        <v>43425</v>
      </c>
      <c r="J1093" s="80">
        <v>21</v>
      </c>
      <c r="K1093" s="80">
        <v>11</v>
      </c>
      <c r="L1093" s="80">
        <v>2018</v>
      </c>
      <c r="M1093" s="27">
        <f t="shared" si="34"/>
        <v>43425</v>
      </c>
      <c r="N1093" s="80" t="s">
        <v>8539</v>
      </c>
      <c r="O1093" s="80" t="s">
        <v>8538</v>
      </c>
      <c r="P1093" s="80">
        <v>19</v>
      </c>
      <c r="Q1093" s="80" t="s">
        <v>105</v>
      </c>
      <c r="R1093" s="80" t="s">
        <v>99</v>
      </c>
      <c r="S1093" s="80">
        <v>0</v>
      </c>
      <c r="T1093" s="80" t="s">
        <v>7366</v>
      </c>
      <c r="U1093" s="80" t="s">
        <v>101</v>
      </c>
      <c r="V1093" s="80" t="s">
        <v>102</v>
      </c>
      <c r="W1093" s="80" t="s">
        <v>107</v>
      </c>
      <c r="X1093" s="80" t="s">
        <v>6077</v>
      </c>
      <c r="Z1093" s="79" t="str">
        <f t="shared" si="35"/>
        <v>HIGHER</v>
      </c>
    </row>
    <row r="1094" spans="1:26" s="80" customFormat="1" ht="22.9" hidden="1" customHeight="1">
      <c r="A1094" s="80" t="s">
        <v>38</v>
      </c>
      <c r="B1094" s="80" t="s">
        <v>9</v>
      </c>
      <c r="C1094" s="80" t="s">
        <v>10</v>
      </c>
      <c r="D1094" s="29" t="s">
        <v>26</v>
      </c>
      <c r="E1094" s="80">
        <v>2</v>
      </c>
      <c r="F1094" s="80" t="s">
        <v>27</v>
      </c>
      <c r="G1094" s="80" t="s">
        <v>28</v>
      </c>
      <c r="H1094" s="80" t="s">
        <v>54</v>
      </c>
      <c r="I1094" s="26">
        <v>43425</v>
      </c>
      <c r="J1094" s="80">
        <v>21</v>
      </c>
      <c r="K1094" s="80">
        <v>11</v>
      </c>
      <c r="L1094" s="80">
        <v>2018</v>
      </c>
      <c r="M1094" s="27">
        <f t="shared" si="34"/>
        <v>43425</v>
      </c>
      <c r="N1094" s="80" t="s">
        <v>8537</v>
      </c>
      <c r="O1094" s="80" t="s">
        <v>159</v>
      </c>
      <c r="P1094" s="80">
        <v>17</v>
      </c>
      <c r="Q1094" s="80" t="s">
        <v>105</v>
      </c>
      <c r="R1094" s="80" t="s">
        <v>99</v>
      </c>
      <c r="S1094" s="80">
        <v>0</v>
      </c>
      <c r="T1094" s="80" t="s">
        <v>7366</v>
      </c>
      <c r="U1094" s="80" t="s">
        <v>101</v>
      </c>
      <c r="V1094" s="80" t="s">
        <v>102</v>
      </c>
      <c r="W1094" s="80" t="s">
        <v>107</v>
      </c>
      <c r="X1094" s="80" t="s">
        <v>104</v>
      </c>
      <c r="Y1094" s="80">
        <v>2</v>
      </c>
      <c r="Z1094" s="79" t="str">
        <f t="shared" si="35"/>
        <v>SSS2</v>
      </c>
    </row>
    <row r="1095" spans="1:26" s="80" customFormat="1" ht="22.9" hidden="1" customHeight="1">
      <c r="A1095" s="80" t="s">
        <v>38</v>
      </c>
      <c r="B1095" s="80" t="s">
        <v>9</v>
      </c>
      <c r="C1095" s="80" t="s">
        <v>10</v>
      </c>
      <c r="D1095" s="29" t="s">
        <v>26</v>
      </c>
      <c r="E1095" s="80">
        <v>2</v>
      </c>
      <c r="F1095" s="80" t="s">
        <v>27</v>
      </c>
      <c r="G1095" s="80" t="s">
        <v>28</v>
      </c>
      <c r="H1095" s="80" t="s">
        <v>54</v>
      </c>
      <c r="I1095" s="26">
        <v>43425</v>
      </c>
      <c r="J1095" s="80">
        <v>21</v>
      </c>
      <c r="K1095" s="80">
        <v>11</v>
      </c>
      <c r="L1095" s="80">
        <v>2018</v>
      </c>
      <c r="M1095" s="27">
        <f t="shared" si="34"/>
        <v>43425</v>
      </c>
      <c r="N1095" s="80" t="s">
        <v>8536</v>
      </c>
      <c r="O1095" s="80" t="s">
        <v>8535</v>
      </c>
      <c r="P1095" s="80">
        <v>18</v>
      </c>
      <c r="Q1095" s="80" t="s">
        <v>105</v>
      </c>
      <c r="R1095" s="80" t="s">
        <v>99</v>
      </c>
      <c r="S1095" s="80">
        <v>0</v>
      </c>
      <c r="T1095" s="80" t="s">
        <v>7366</v>
      </c>
      <c r="U1095" s="80" t="s">
        <v>101</v>
      </c>
      <c r="V1095" s="80" t="s">
        <v>102</v>
      </c>
      <c r="W1095" s="80" t="s">
        <v>107</v>
      </c>
      <c r="X1095" s="80" t="s">
        <v>104</v>
      </c>
      <c r="Y1095" s="80">
        <v>3</v>
      </c>
      <c r="Z1095" s="79" t="str">
        <f t="shared" si="35"/>
        <v>SSS3</v>
      </c>
    </row>
    <row r="1096" spans="1:26" s="80" customFormat="1" ht="22.9" hidden="1" customHeight="1">
      <c r="A1096" s="80" t="s">
        <v>38</v>
      </c>
      <c r="B1096" s="80" t="s">
        <v>9</v>
      </c>
      <c r="C1096" s="80" t="s">
        <v>10</v>
      </c>
      <c r="D1096" s="29" t="s">
        <v>26</v>
      </c>
      <c r="E1096" s="80">
        <v>2</v>
      </c>
      <c r="F1096" s="80" t="s">
        <v>27</v>
      </c>
      <c r="G1096" s="80" t="s">
        <v>28</v>
      </c>
      <c r="H1096" s="80" t="s">
        <v>54</v>
      </c>
      <c r="I1096" s="26">
        <v>43425</v>
      </c>
      <c r="J1096" s="80">
        <v>21</v>
      </c>
      <c r="K1096" s="80">
        <v>11</v>
      </c>
      <c r="L1096" s="80">
        <v>2018</v>
      </c>
      <c r="M1096" s="27">
        <f t="shared" si="34"/>
        <v>43425</v>
      </c>
      <c r="N1096" s="80" t="s">
        <v>8534</v>
      </c>
      <c r="O1096" s="80" t="s">
        <v>8533</v>
      </c>
      <c r="P1096" s="80">
        <v>19</v>
      </c>
      <c r="Q1096" s="80" t="s">
        <v>105</v>
      </c>
      <c r="R1096" s="80" t="s">
        <v>99</v>
      </c>
      <c r="S1096" s="80">
        <v>0</v>
      </c>
      <c r="T1096" s="80" t="s">
        <v>7366</v>
      </c>
      <c r="U1096" s="80" t="s">
        <v>101</v>
      </c>
      <c r="V1096" s="80" t="s">
        <v>102</v>
      </c>
      <c r="W1096" s="80" t="s">
        <v>107</v>
      </c>
      <c r="X1096" s="80" t="s">
        <v>6077</v>
      </c>
      <c r="Z1096" s="79" t="str">
        <f t="shared" si="35"/>
        <v>HIGHER</v>
      </c>
    </row>
    <row r="1097" spans="1:26" s="80" customFormat="1" ht="22.9" hidden="1" customHeight="1">
      <c r="A1097" s="80" t="s">
        <v>38</v>
      </c>
      <c r="B1097" s="80" t="s">
        <v>9</v>
      </c>
      <c r="C1097" s="80" t="s">
        <v>10</v>
      </c>
      <c r="D1097" s="29" t="s">
        <v>26</v>
      </c>
      <c r="E1097" s="80">
        <v>2</v>
      </c>
      <c r="F1097" s="80" t="s">
        <v>27</v>
      </c>
      <c r="G1097" s="80" t="s">
        <v>28</v>
      </c>
      <c r="H1097" s="80" t="s">
        <v>54</v>
      </c>
      <c r="I1097" s="26">
        <v>43425</v>
      </c>
      <c r="J1097" s="80">
        <v>21</v>
      </c>
      <c r="K1097" s="80">
        <v>11</v>
      </c>
      <c r="L1097" s="80">
        <v>2018</v>
      </c>
      <c r="M1097" s="27">
        <f t="shared" si="34"/>
        <v>43425</v>
      </c>
      <c r="N1097" s="80" t="s">
        <v>8532</v>
      </c>
      <c r="O1097" s="80" t="s">
        <v>8531</v>
      </c>
      <c r="P1097" s="80">
        <v>17</v>
      </c>
      <c r="Q1097" s="80" t="s">
        <v>105</v>
      </c>
      <c r="R1097" s="80" t="s">
        <v>99</v>
      </c>
      <c r="S1097" s="80">
        <v>0</v>
      </c>
      <c r="T1097" s="80" t="s">
        <v>7366</v>
      </c>
      <c r="U1097" s="80" t="s">
        <v>101</v>
      </c>
      <c r="V1097" s="80" t="s">
        <v>102</v>
      </c>
      <c r="W1097" s="80" t="s">
        <v>107</v>
      </c>
      <c r="X1097" s="80" t="s">
        <v>104</v>
      </c>
      <c r="Y1097" s="80">
        <v>2</v>
      </c>
      <c r="Z1097" s="79" t="str">
        <f t="shared" si="35"/>
        <v>SSS2</v>
      </c>
    </row>
    <row r="1098" spans="1:26" s="80" customFormat="1" ht="22.9" hidden="1" customHeight="1">
      <c r="A1098" s="80" t="s">
        <v>38</v>
      </c>
      <c r="B1098" s="80" t="s">
        <v>9</v>
      </c>
      <c r="C1098" s="80" t="s">
        <v>10</v>
      </c>
      <c r="D1098" s="29" t="s">
        <v>26</v>
      </c>
      <c r="E1098" s="80">
        <v>2</v>
      </c>
      <c r="F1098" s="80" t="s">
        <v>27</v>
      </c>
      <c r="G1098" s="80" t="s">
        <v>28</v>
      </c>
      <c r="H1098" s="80" t="s">
        <v>54</v>
      </c>
      <c r="I1098" s="26">
        <v>43426</v>
      </c>
      <c r="J1098" s="80">
        <v>22</v>
      </c>
      <c r="K1098" s="80">
        <v>11</v>
      </c>
      <c r="L1098" s="80">
        <v>2018</v>
      </c>
      <c r="M1098" s="27">
        <f t="shared" si="34"/>
        <v>43426</v>
      </c>
      <c r="N1098" s="80" t="s">
        <v>8530</v>
      </c>
      <c r="O1098" s="80" t="s">
        <v>8529</v>
      </c>
      <c r="P1098" s="80">
        <v>19</v>
      </c>
      <c r="Q1098" s="80" t="s">
        <v>105</v>
      </c>
      <c r="R1098" s="80" t="s">
        <v>99</v>
      </c>
      <c r="S1098" s="80">
        <v>0</v>
      </c>
      <c r="T1098" s="80" t="s">
        <v>7366</v>
      </c>
      <c r="U1098" s="80" t="s">
        <v>101</v>
      </c>
      <c r="V1098" s="80" t="s">
        <v>102</v>
      </c>
      <c r="W1098" s="80" t="s">
        <v>107</v>
      </c>
      <c r="X1098" s="80" t="s">
        <v>6077</v>
      </c>
      <c r="Z1098" s="79" t="str">
        <f t="shared" si="35"/>
        <v>HIGHER</v>
      </c>
    </row>
    <row r="1099" spans="1:26" s="80" customFormat="1" ht="22.9" hidden="1" customHeight="1">
      <c r="A1099" s="80" t="s">
        <v>38</v>
      </c>
      <c r="B1099" s="80" t="s">
        <v>9</v>
      </c>
      <c r="C1099" s="80" t="s">
        <v>10</v>
      </c>
      <c r="D1099" s="29" t="s">
        <v>26</v>
      </c>
      <c r="E1099" s="80">
        <v>2</v>
      </c>
      <c r="F1099" s="80" t="s">
        <v>27</v>
      </c>
      <c r="G1099" s="80" t="s">
        <v>28</v>
      </c>
      <c r="H1099" s="80" t="s">
        <v>54</v>
      </c>
      <c r="I1099" s="26">
        <v>43426</v>
      </c>
      <c r="J1099" s="80">
        <v>22</v>
      </c>
      <c r="K1099" s="80">
        <v>11</v>
      </c>
      <c r="L1099" s="80">
        <v>2018</v>
      </c>
      <c r="M1099" s="27">
        <f t="shared" si="34"/>
        <v>43426</v>
      </c>
      <c r="N1099" s="80" t="s">
        <v>8528</v>
      </c>
      <c r="O1099" s="80" t="s">
        <v>8527</v>
      </c>
      <c r="P1099" s="80">
        <v>19</v>
      </c>
      <c r="Q1099" s="80" t="s">
        <v>105</v>
      </c>
      <c r="R1099" s="80" t="s">
        <v>99</v>
      </c>
      <c r="S1099" s="80">
        <v>0</v>
      </c>
      <c r="T1099" s="80" t="s">
        <v>7366</v>
      </c>
      <c r="U1099" s="80" t="s">
        <v>101</v>
      </c>
      <c r="V1099" s="80" t="s">
        <v>102</v>
      </c>
      <c r="W1099" s="80" t="s">
        <v>107</v>
      </c>
      <c r="X1099" s="80" t="s">
        <v>6077</v>
      </c>
      <c r="Z1099" s="79" t="str">
        <f t="shared" si="35"/>
        <v>HIGHER</v>
      </c>
    </row>
    <row r="1100" spans="1:26" s="80" customFormat="1" ht="22.9" hidden="1" customHeight="1">
      <c r="A1100" s="80" t="s">
        <v>38</v>
      </c>
      <c r="B1100" s="80" t="s">
        <v>9</v>
      </c>
      <c r="C1100" s="80" t="s">
        <v>10</v>
      </c>
      <c r="D1100" s="29" t="s">
        <v>26</v>
      </c>
      <c r="E1100" s="80">
        <v>2</v>
      </c>
      <c r="F1100" s="80" t="s">
        <v>27</v>
      </c>
      <c r="G1100" s="80" t="s">
        <v>28</v>
      </c>
      <c r="H1100" s="80" t="s">
        <v>54</v>
      </c>
      <c r="I1100" s="26">
        <v>43426</v>
      </c>
      <c r="J1100" s="80">
        <v>22</v>
      </c>
      <c r="K1100" s="80">
        <v>11</v>
      </c>
      <c r="L1100" s="80">
        <v>2018</v>
      </c>
      <c r="M1100" s="27">
        <f t="shared" si="34"/>
        <v>43426</v>
      </c>
      <c r="N1100" s="80" t="s">
        <v>8526</v>
      </c>
      <c r="O1100" s="80" t="s">
        <v>8525</v>
      </c>
      <c r="P1100" s="80">
        <v>17</v>
      </c>
      <c r="Q1100" s="80" t="s">
        <v>105</v>
      </c>
      <c r="R1100" s="80" t="s">
        <v>99</v>
      </c>
      <c r="S1100" s="80">
        <v>0</v>
      </c>
      <c r="T1100" s="80" t="s">
        <v>7366</v>
      </c>
      <c r="U1100" s="80" t="s">
        <v>101</v>
      </c>
      <c r="V1100" s="80" t="s">
        <v>102</v>
      </c>
      <c r="W1100" s="80" t="s">
        <v>107</v>
      </c>
      <c r="X1100" s="80" t="s">
        <v>104</v>
      </c>
      <c r="Y1100" s="80">
        <v>2</v>
      </c>
      <c r="Z1100" s="79" t="str">
        <f t="shared" si="35"/>
        <v>SSS2</v>
      </c>
    </row>
    <row r="1101" spans="1:26" s="80" customFormat="1" ht="22.9" hidden="1" customHeight="1">
      <c r="A1101" s="80" t="s">
        <v>38</v>
      </c>
      <c r="B1101" s="80" t="s">
        <v>9</v>
      </c>
      <c r="C1101" s="80" t="s">
        <v>10</v>
      </c>
      <c r="D1101" s="29" t="s">
        <v>26</v>
      </c>
      <c r="E1101" s="80">
        <v>2</v>
      </c>
      <c r="F1101" s="80" t="s">
        <v>27</v>
      </c>
      <c r="G1101" s="80" t="s">
        <v>28</v>
      </c>
      <c r="H1101" s="80" t="s">
        <v>54</v>
      </c>
      <c r="I1101" s="26">
        <v>43426</v>
      </c>
      <c r="J1101" s="80">
        <v>22</v>
      </c>
      <c r="K1101" s="80">
        <v>11</v>
      </c>
      <c r="L1101" s="80">
        <v>2018</v>
      </c>
      <c r="M1101" s="27">
        <f t="shared" si="34"/>
        <v>43426</v>
      </c>
      <c r="N1101" s="80" t="s">
        <v>8524</v>
      </c>
      <c r="O1101" s="80" t="s">
        <v>8523</v>
      </c>
      <c r="P1101" s="80">
        <v>18</v>
      </c>
      <c r="Q1101" s="80" t="s">
        <v>105</v>
      </c>
      <c r="R1101" s="80" t="s">
        <v>99</v>
      </c>
      <c r="S1101" s="80">
        <v>0</v>
      </c>
      <c r="T1101" s="80" t="s">
        <v>7366</v>
      </c>
      <c r="U1101" s="80" t="s">
        <v>101</v>
      </c>
      <c r="V1101" s="80" t="s">
        <v>102</v>
      </c>
      <c r="W1101" s="80" t="s">
        <v>107</v>
      </c>
      <c r="X1101" s="80" t="s">
        <v>104</v>
      </c>
      <c r="Y1101" s="80">
        <v>3</v>
      </c>
      <c r="Z1101" s="79" t="str">
        <f t="shared" si="35"/>
        <v>SSS3</v>
      </c>
    </row>
    <row r="1102" spans="1:26" s="80" customFormat="1" ht="22.9" hidden="1" customHeight="1">
      <c r="A1102" s="80" t="s">
        <v>38</v>
      </c>
      <c r="B1102" s="80" t="s">
        <v>9</v>
      </c>
      <c r="C1102" s="80" t="s">
        <v>10</v>
      </c>
      <c r="D1102" s="29" t="s">
        <v>26</v>
      </c>
      <c r="E1102" s="80">
        <v>2</v>
      </c>
      <c r="F1102" s="80" t="s">
        <v>27</v>
      </c>
      <c r="G1102" s="80" t="s">
        <v>28</v>
      </c>
      <c r="H1102" s="80" t="s">
        <v>54</v>
      </c>
      <c r="I1102" s="26">
        <v>43427</v>
      </c>
      <c r="J1102" s="80">
        <v>23</v>
      </c>
      <c r="K1102" s="80">
        <v>11</v>
      </c>
      <c r="L1102" s="80">
        <v>2018</v>
      </c>
      <c r="M1102" s="27">
        <f t="shared" si="34"/>
        <v>43427</v>
      </c>
      <c r="N1102" s="80" t="s">
        <v>8522</v>
      </c>
      <c r="O1102" s="80" t="s">
        <v>8521</v>
      </c>
      <c r="P1102" s="80">
        <v>19</v>
      </c>
      <c r="Q1102" s="80" t="s">
        <v>105</v>
      </c>
      <c r="R1102" s="80" t="s">
        <v>99</v>
      </c>
      <c r="S1102" s="80">
        <v>0</v>
      </c>
      <c r="T1102" s="80" t="s">
        <v>7366</v>
      </c>
      <c r="U1102" s="80" t="s">
        <v>101</v>
      </c>
      <c r="V1102" s="80" t="s">
        <v>102</v>
      </c>
      <c r="W1102" s="80" t="s">
        <v>107</v>
      </c>
      <c r="X1102" s="80" t="s">
        <v>104</v>
      </c>
      <c r="Y1102" s="80">
        <v>3</v>
      </c>
      <c r="Z1102" s="79" t="str">
        <f t="shared" si="35"/>
        <v>SSS3</v>
      </c>
    </row>
    <row r="1103" spans="1:26" s="80" customFormat="1" ht="22.9" hidden="1" customHeight="1">
      <c r="A1103" s="80" t="s">
        <v>38</v>
      </c>
      <c r="B1103" s="80" t="s">
        <v>9</v>
      </c>
      <c r="C1103" s="80" t="s">
        <v>10</v>
      </c>
      <c r="D1103" s="29" t="s">
        <v>26</v>
      </c>
      <c r="E1103" s="80">
        <v>2</v>
      </c>
      <c r="F1103" s="80" t="s">
        <v>27</v>
      </c>
      <c r="G1103" s="80" t="s">
        <v>28</v>
      </c>
      <c r="H1103" s="80" t="s">
        <v>54</v>
      </c>
      <c r="I1103" s="26">
        <v>43427</v>
      </c>
      <c r="J1103" s="80">
        <v>23</v>
      </c>
      <c r="K1103" s="80">
        <v>11</v>
      </c>
      <c r="L1103" s="80">
        <v>2018</v>
      </c>
      <c r="M1103" s="27">
        <f t="shared" si="34"/>
        <v>43427</v>
      </c>
      <c r="N1103" s="80" t="s">
        <v>8520</v>
      </c>
      <c r="O1103" s="80" t="s">
        <v>8519</v>
      </c>
      <c r="P1103" s="80">
        <v>17</v>
      </c>
      <c r="Q1103" s="80" t="s">
        <v>105</v>
      </c>
      <c r="R1103" s="80" t="s">
        <v>99</v>
      </c>
      <c r="S1103" s="80">
        <v>0</v>
      </c>
      <c r="T1103" s="80" t="s">
        <v>7366</v>
      </c>
      <c r="U1103" s="80" t="s">
        <v>101</v>
      </c>
      <c r="V1103" s="80" t="s">
        <v>102</v>
      </c>
      <c r="W1103" s="80" t="s">
        <v>107</v>
      </c>
      <c r="X1103" s="80" t="s">
        <v>104</v>
      </c>
      <c r="Y1103" s="80">
        <v>2</v>
      </c>
      <c r="Z1103" s="79" t="str">
        <f t="shared" si="35"/>
        <v>SSS2</v>
      </c>
    </row>
    <row r="1104" spans="1:26" s="80" customFormat="1" ht="22.9" hidden="1" customHeight="1">
      <c r="A1104" s="80" t="s">
        <v>38</v>
      </c>
      <c r="B1104" s="80" t="s">
        <v>9</v>
      </c>
      <c r="C1104" s="80" t="s">
        <v>10</v>
      </c>
      <c r="D1104" s="29" t="s">
        <v>26</v>
      </c>
      <c r="E1104" s="80">
        <v>2</v>
      </c>
      <c r="F1104" s="80" t="s">
        <v>27</v>
      </c>
      <c r="G1104" s="80" t="s">
        <v>28</v>
      </c>
      <c r="H1104" s="80" t="s">
        <v>54</v>
      </c>
      <c r="I1104" s="26">
        <v>43427</v>
      </c>
      <c r="J1104" s="80">
        <v>23</v>
      </c>
      <c r="K1104" s="80">
        <v>11</v>
      </c>
      <c r="L1104" s="80">
        <v>2018</v>
      </c>
      <c r="M1104" s="27">
        <f t="shared" si="34"/>
        <v>43427</v>
      </c>
      <c r="N1104" s="80" t="s">
        <v>8518</v>
      </c>
      <c r="O1104" s="80" t="s">
        <v>8517</v>
      </c>
      <c r="P1104" s="80">
        <v>18</v>
      </c>
      <c r="Q1104" s="80" t="s">
        <v>105</v>
      </c>
      <c r="R1104" s="80" t="s">
        <v>99</v>
      </c>
      <c r="S1104" s="80">
        <v>0</v>
      </c>
      <c r="T1104" s="80" t="s">
        <v>7366</v>
      </c>
      <c r="U1104" s="80" t="s">
        <v>101</v>
      </c>
      <c r="V1104" s="80" t="s">
        <v>102</v>
      </c>
      <c r="W1104" s="80" t="s">
        <v>107</v>
      </c>
      <c r="X1104" s="80" t="s">
        <v>104</v>
      </c>
      <c r="Y1104" s="80">
        <v>3</v>
      </c>
      <c r="Z1104" s="79" t="str">
        <f t="shared" si="35"/>
        <v>SSS3</v>
      </c>
    </row>
    <row r="1105" spans="1:26" s="80" customFormat="1" ht="22.9" hidden="1" customHeight="1">
      <c r="A1105" s="80" t="s">
        <v>38</v>
      </c>
      <c r="B1105" s="80" t="s">
        <v>9</v>
      </c>
      <c r="C1105" s="80" t="s">
        <v>10</v>
      </c>
      <c r="D1105" s="29" t="s">
        <v>26</v>
      </c>
      <c r="E1105" s="80">
        <v>2</v>
      </c>
      <c r="F1105" s="80" t="s">
        <v>27</v>
      </c>
      <c r="G1105" s="80" t="s">
        <v>28</v>
      </c>
      <c r="H1105" s="80" t="s">
        <v>54</v>
      </c>
      <c r="I1105" s="26">
        <v>43428</v>
      </c>
      <c r="J1105" s="80">
        <v>24</v>
      </c>
      <c r="K1105" s="80">
        <v>11</v>
      </c>
      <c r="L1105" s="80">
        <v>2018</v>
      </c>
      <c r="M1105" s="27">
        <f t="shared" si="34"/>
        <v>43428</v>
      </c>
      <c r="N1105" s="80" t="s">
        <v>8516</v>
      </c>
      <c r="O1105" s="80" t="s">
        <v>8515</v>
      </c>
      <c r="P1105" s="80">
        <v>19</v>
      </c>
      <c r="Q1105" s="80" t="s">
        <v>105</v>
      </c>
      <c r="R1105" s="80" t="s">
        <v>99</v>
      </c>
      <c r="S1105" s="80">
        <v>0</v>
      </c>
      <c r="T1105" s="80" t="s">
        <v>7366</v>
      </c>
      <c r="U1105" s="80" t="s">
        <v>101</v>
      </c>
      <c r="V1105" s="80" t="s">
        <v>111</v>
      </c>
      <c r="W1105" s="80" t="s">
        <v>107</v>
      </c>
      <c r="X1105" s="80" t="s">
        <v>6077</v>
      </c>
      <c r="Z1105" s="79" t="str">
        <f t="shared" si="35"/>
        <v>HIGHER</v>
      </c>
    </row>
    <row r="1106" spans="1:26" s="80" customFormat="1" ht="22.9" hidden="1" customHeight="1">
      <c r="A1106" s="80" t="s">
        <v>38</v>
      </c>
      <c r="B1106" s="80" t="s">
        <v>9</v>
      </c>
      <c r="C1106" s="80" t="s">
        <v>10</v>
      </c>
      <c r="D1106" s="29" t="s">
        <v>26</v>
      </c>
      <c r="E1106" s="80">
        <v>2</v>
      </c>
      <c r="F1106" s="80" t="s">
        <v>27</v>
      </c>
      <c r="G1106" s="80" t="s">
        <v>28</v>
      </c>
      <c r="H1106" s="80" t="s">
        <v>54</v>
      </c>
      <c r="I1106" s="26">
        <v>43428</v>
      </c>
      <c r="J1106" s="80">
        <v>24</v>
      </c>
      <c r="K1106" s="80">
        <v>11</v>
      </c>
      <c r="L1106" s="80">
        <v>2018</v>
      </c>
      <c r="M1106" s="27">
        <f t="shared" si="34"/>
        <v>43428</v>
      </c>
      <c r="N1106" s="80" t="s">
        <v>8514</v>
      </c>
      <c r="O1106" s="80" t="s">
        <v>8513</v>
      </c>
      <c r="P1106" s="80">
        <v>18</v>
      </c>
      <c r="Q1106" s="80" t="s">
        <v>105</v>
      </c>
      <c r="R1106" s="80" t="s">
        <v>99</v>
      </c>
      <c r="S1106" s="80">
        <v>0</v>
      </c>
      <c r="T1106" s="80" t="s">
        <v>7366</v>
      </c>
      <c r="U1106" s="80" t="s">
        <v>101</v>
      </c>
      <c r="V1106" s="80" t="s">
        <v>111</v>
      </c>
      <c r="W1106" s="80" t="s">
        <v>107</v>
      </c>
      <c r="X1106" s="80" t="s">
        <v>104</v>
      </c>
      <c r="Y1106" s="80">
        <v>3</v>
      </c>
      <c r="Z1106" s="79" t="str">
        <f t="shared" si="35"/>
        <v>SSS3</v>
      </c>
    </row>
    <row r="1107" spans="1:26" s="80" customFormat="1" ht="22.9" hidden="1" customHeight="1">
      <c r="A1107" s="80" t="s">
        <v>38</v>
      </c>
      <c r="B1107" s="80" t="s">
        <v>9</v>
      </c>
      <c r="C1107" s="80" t="s">
        <v>10</v>
      </c>
      <c r="D1107" s="29" t="s">
        <v>26</v>
      </c>
      <c r="E1107" s="80">
        <v>2</v>
      </c>
      <c r="F1107" s="80" t="s">
        <v>27</v>
      </c>
      <c r="G1107" s="80" t="s">
        <v>28</v>
      </c>
      <c r="H1107" s="80" t="s">
        <v>54</v>
      </c>
      <c r="I1107" s="26">
        <v>43428</v>
      </c>
      <c r="J1107" s="80">
        <v>24</v>
      </c>
      <c r="K1107" s="80">
        <v>11</v>
      </c>
      <c r="L1107" s="80">
        <v>2018</v>
      </c>
      <c r="M1107" s="27">
        <f t="shared" si="34"/>
        <v>43428</v>
      </c>
      <c r="N1107" s="80" t="s">
        <v>8512</v>
      </c>
      <c r="O1107" s="80" t="s">
        <v>8511</v>
      </c>
      <c r="P1107" s="80">
        <v>18</v>
      </c>
      <c r="Q1107" s="80" t="s">
        <v>105</v>
      </c>
      <c r="R1107" s="80" t="s">
        <v>99</v>
      </c>
      <c r="S1107" s="80">
        <v>0</v>
      </c>
      <c r="T1107" s="80" t="s">
        <v>7366</v>
      </c>
      <c r="U1107" s="80" t="s">
        <v>101</v>
      </c>
      <c r="V1107" s="80" t="s">
        <v>111</v>
      </c>
      <c r="W1107" s="80" t="s">
        <v>107</v>
      </c>
      <c r="X1107" s="80" t="s">
        <v>104</v>
      </c>
      <c r="Y1107" s="80">
        <v>3</v>
      </c>
      <c r="Z1107" s="79" t="str">
        <f t="shared" si="35"/>
        <v>SSS3</v>
      </c>
    </row>
    <row r="1108" spans="1:26" s="80" customFormat="1" ht="22.9" hidden="1" customHeight="1">
      <c r="A1108" s="80" t="s">
        <v>38</v>
      </c>
      <c r="B1108" s="80" t="s">
        <v>9</v>
      </c>
      <c r="C1108" s="80" t="s">
        <v>10</v>
      </c>
      <c r="D1108" s="29" t="s">
        <v>26</v>
      </c>
      <c r="E1108" s="80">
        <v>2</v>
      </c>
      <c r="F1108" s="80" t="s">
        <v>27</v>
      </c>
      <c r="G1108" s="80" t="s">
        <v>28</v>
      </c>
      <c r="H1108" s="80" t="s">
        <v>54</v>
      </c>
      <c r="I1108" s="26">
        <v>43428</v>
      </c>
      <c r="J1108" s="80">
        <v>24</v>
      </c>
      <c r="K1108" s="80">
        <v>11</v>
      </c>
      <c r="L1108" s="80">
        <v>2018</v>
      </c>
      <c r="M1108" s="27">
        <f t="shared" si="34"/>
        <v>43428</v>
      </c>
      <c r="N1108" s="80" t="s">
        <v>8510</v>
      </c>
      <c r="O1108" s="80" t="s">
        <v>8509</v>
      </c>
      <c r="P1108" s="80">
        <v>17</v>
      </c>
      <c r="Q1108" s="80" t="s">
        <v>105</v>
      </c>
      <c r="R1108" s="80" t="s">
        <v>99</v>
      </c>
      <c r="S1108" s="80">
        <v>0</v>
      </c>
      <c r="T1108" s="80" t="s">
        <v>7366</v>
      </c>
      <c r="U1108" s="80" t="s">
        <v>101</v>
      </c>
      <c r="V1108" s="80" t="s">
        <v>111</v>
      </c>
      <c r="W1108" s="80" t="s">
        <v>107</v>
      </c>
      <c r="X1108" s="80" t="s">
        <v>104</v>
      </c>
      <c r="Y1108" s="80">
        <v>2</v>
      </c>
      <c r="Z1108" s="79" t="str">
        <f t="shared" si="35"/>
        <v>SSS2</v>
      </c>
    </row>
    <row r="1109" spans="1:26" s="80" customFormat="1" ht="22.9" hidden="1" customHeight="1">
      <c r="A1109" s="80" t="s">
        <v>38</v>
      </c>
      <c r="B1109" s="80" t="s">
        <v>9</v>
      </c>
      <c r="C1109" s="80" t="s">
        <v>10</v>
      </c>
      <c r="D1109" s="29" t="s">
        <v>26</v>
      </c>
      <c r="E1109" s="80">
        <v>2</v>
      </c>
      <c r="F1109" s="80" t="s">
        <v>27</v>
      </c>
      <c r="G1109" s="80" t="s">
        <v>28</v>
      </c>
      <c r="H1109" s="80" t="s">
        <v>54</v>
      </c>
      <c r="I1109" s="26">
        <v>43428</v>
      </c>
      <c r="J1109" s="80">
        <v>24</v>
      </c>
      <c r="K1109" s="80">
        <v>11</v>
      </c>
      <c r="L1109" s="80">
        <v>2018</v>
      </c>
      <c r="M1109" s="27">
        <f t="shared" si="34"/>
        <v>43428</v>
      </c>
      <c r="N1109" s="80" t="s">
        <v>8508</v>
      </c>
      <c r="O1109" s="80" t="s">
        <v>8507</v>
      </c>
      <c r="P1109" s="80">
        <v>19</v>
      </c>
      <c r="Q1109" s="80" t="s">
        <v>105</v>
      </c>
      <c r="R1109" s="80" t="s">
        <v>99</v>
      </c>
      <c r="S1109" s="80">
        <v>0</v>
      </c>
      <c r="T1109" s="80" t="s">
        <v>7366</v>
      </c>
      <c r="U1109" s="80" t="s">
        <v>101</v>
      </c>
      <c r="V1109" s="80" t="s">
        <v>111</v>
      </c>
      <c r="W1109" s="80" t="s">
        <v>107</v>
      </c>
      <c r="X1109" s="80" t="s">
        <v>6077</v>
      </c>
      <c r="Z1109" s="79" t="str">
        <f t="shared" si="35"/>
        <v>HIGHER</v>
      </c>
    </row>
    <row r="1110" spans="1:26" s="80" customFormat="1" ht="22.9" hidden="1" customHeight="1">
      <c r="A1110" s="80" t="s">
        <v>38</v>
      </c>
      <c r="B1110" s="80" t="s">
        <v>9</v>
      </c>
      <c r="C1110" s="80" t="s">
        <v>10</v>
      </c>
      <c r="D1110" s="29" t="s">
        <v>26</v>
      </c>
      <c r="E1110" s="80">
        <v>2</v>
      </c>
      <c r="F1110" s="80" t="s">
        <v>27</v>
      </c>
      <c r="G1110" s="80" t="s">
        <v>28</v>
      </c>
      <c r="H1110" s="80" t="s">
        <v>54</v>
      </c>
      <c r="I1110" s="26">
        <v>43428</v>
      </c>
      <c r="J1110" s="80">
        <v>24</v>
      </c>
      <c r="K1110" s="80">
        <v>11</v>
      </c>
      <c r="L1110" s="80">
        <v>2018</v>
      </c>
      <c r="M1110" s="27">
        <f t="shared" si="34"/>
        <v>43428</v>
      </c>
      <c r="N1110" s="80" t="s">
        <v>8506</v>
      </c>
      <c r="O1110" s="80" t="s">
        <v>8505</v>
      </c>
      <c r="P1110" s="80">
        <v>18</v>
      </c>
      <c r="Q1110" s="80" t="s">
        <v>105</v>
      </c>
      <c r="R1110" s="80" t="s">
        <v>99</v>
      </c>
      <c r="S1110" s="80">
        <v>0</v>
      </c>
      <c r="T1110" s="80" t="s">
        <v>7366</v>
      </c>
      <c r="U1110" s="80" t="s">
        <v>101</v>
      </c>
      <c r="V1110" s="80" t="s">
        <v>111</v>
      </c>
      <c r="W1110" s="80" t="s">
        <v>107</v>
      </c>
      <c r="X1110" s="80" t="s">
        <v>104</v>
      </c>
      <c r="Y1110" s="80">
        <v>3</v>
      </c>
      <c r="Z1110" s="79" t="str">
        <f t="shared" si="35"/>
        <v>SSS3</v>
      </c>
    </row>
    <row r="1111" spans="1:26" s="80" customFormat="1" ht="22.9" hidden="1" customHeight="1">
      <c r="A1111" s="80" t="s">
        <v>38</v>
      </c>
      <c r="B1111" s="80" t="s">
        <v>9</v>
      </c>
      <c r="C1111" s="80" t="s">
        <v>10</v>
      </c>
      <c r="D1111" s="29" t="s">
        <v>26</v>
      </c>
      <c r="E1111" s="80">
        <v>2</v>
      </c>
      <c r="F1111" s="80" t="s">
        <v>27</v>
      </c>
      <c r="G1111" s="80" t="s">
        <v>28</v>
      </c>
      <c r="H1111" s="80" t="s">
        <v>54</v>
      </c>
      <c r="I1111" s="26">
        <v>43428</v>
      </c>
      <c r="J1111" s="80">
        <v>24</v>
      </c>
      <c r="K1111" s="80">
        <v>11</v>
      </c>
      <c r="L1111" s="80">
        <v>2018</v>
      </c>
      <c r="M1111" s="27">
        <f t="shared" si="34"/>
        <v>43428</v>
      </c>
      <c r="N1111" s="80" t="s">
        <v>8504</v>
      </c>
      <c r="O1111" s="80" t="s">
        <v>8503</v>
      </c>
      <c r="P1111" s="80">
        <v>18</v>
      </c>
      <c r="Q1111" s="80" t="s">
        <v>105</v>
      </c>
      <c r="R1111" s="80" t="s">
        <v>99</v>
      </c>
      <c r="S1111" s="80">
        <v>0</v>
      </c>
      <c r="T1111" s="80" t="s">
        <v>7366</v>
      </c>
      <c r="U1111" s="80" t="s">
        <v>101</v>
      </c>
      <c r="V1111" s="80" t="s">
        <v>111</v>
      </c>
      <c r="W1111" s="80" t="s">
        <v>107</v>
      </c>
      <c r="X1111" s="80" t="s">
        <v>104</v>
      </c>
      <c r="Y1111" s="80">
        <v>3</v>
      </c>
      <c r="Z1111" s="79" t="str">
        <f t="shared" si="35"/>
        <v>SSS3</v>
      </c>
    </row>
    <row r="1112" spans="1:26" s="80" customFormat="1" ht="22.9" hidden="1" customHeight="1">
      <c r="A1112" s="80" t="s">
        <v>38</v>
      </c>
      <c r="B1112" s="80" t="s">
        <v>9</v>
      </c>
      <c r="C1112" s="80" t="s">
        <v>10</v>
      </c>
      <c r="D1112" s="29" t="s">
        <v>26</v>
      </c>
      <c r="E1112" s="80">
        <v>2</v>
      </c>
      <c r="F1112" s="80" t="s">
        <v>27</v>
      </c>
      <c r="G1112" s="80" t="s">
        <v>28</v>
      </c>
      <c r="H1112" s="80" t="s">
        <v>54</v>
      </c>
      <c r="I1112" s="26">
        <v>43428</v>
      </c>
      <c r="J1112" s="80">
        <v>24</v>
      </c>
      <c r="K1112" s="80">
        <v>11</v>
      </c>
      <c r="L1112" s="80">
        <v>2018</v>
      </c>
      <c r="M1112" s="27">
        <f t="shared" si="34"/>
        <v>43428</v>
      </c>
      <c r="N1112" s="80" t="s">
        <v>8502</v>
      </c>
      <c r="O1112" s="80" t="s">
        <v>8501</v>
      </c>
      <c r="P1112" s="80">
        <v>19</v>
      </c>
      <c r="Q1112" s="80" t="s">
        <v>105</v>
      </c>
      <c r="R1112" s="80" t="s">
        <v>99</v>
      </c>
      <c r="S1112" s="80">
        <v>0</v>
      </c>
      <c r="T1112" s="80" t="s">
        <v>7366</v>
      </c>
      <c r="U1112" s="80" t="s">
        <v>101</v>
      </c>
      <c r="V1112" s="80" t="s">
        <v>111</v>
      </c>
      <c r="W1112" s="80" t="s">
        <v>107</v>
      </c>
      <c r="X1112" s="80" t="s">
        <v>6077</v>
      </c>
      <c r="Z1112" s="79" t="str">
        <f t="shared" si="35"/>
        <v>HIGHER</v>
      </c>
    </row>
    <row r="1113" spans="1:26" s="80" customFormat="1" ht="22.9" hidden="1" customHeight="1">
      <c r="A1113" s="80" t="s">
        <v>38</v>
      </c>
      <c r="B1113" s="80" t="s">
        <v>9</v>
      </c>
      <c r="C1113" s="80" t="s">
        <v>10</v>
      </c>
      <c r="D1113" s="29" t="s">
        <v>26</v>
      </c>
      <c r="E1113" s="80">
        <v>2</v>
      </c>
      <c r="F1113" s="80" t="s">
        <v>32</v>
      </c>
      <c r="G1113" s="80" t="s">
        <v>33</v>
      </c>
      <c r="H1113" s="80" t="s">
        <v>54</v>
      </c>
      <c r="I1113" s="26">
        <v>43423</v>
      </c>
      <c r="J1113" s="80">
        <v>19</v>
      </c>
      <c r="K1113" s="80">
        <v>11</v>
      </c>
      <c r="L1113" s="80">
        <v>2018</v>
      </c>
      <c r="M1113" s="27">
        <f t="shared" si="34"/>
        <v>43423</v>
      </c>
      <c r="N1113" s="80" t="s">
        <v>8500</v>
      </c>
      <c r="O1113" s="80" t="s">
        <v>8499</v>
      </c>
      <c r="P1113" s="80">
        <v>16</v>
      </c>
      <c r="Q1113" s="81" t="s">
        <v>8498</v>
      </c>
      <c r="R1113" s="80" t="s">
        <v>99</v>
      </c>
      <c r="S1113" s="80">
        <v>0</v>
      </c>
      <c r="T1113" s="80" t="s">
        <v>7366</v>
      </c>
      <c r="U1113" s="80" t="s">
        <v>101</v>
      </c>
      <c r="V1113" s="80" t="s">
        <v>102</v>
      </c>
      <c r="W1113" s="80" t="s">
        <v>107</v>
      </c>
      <c r="X1113" s="80" t="s">
        <v>104</v>
      </c>
      <c r="Y1113" s="80">
        <v>3</v>
      </c>
      <c r="Z1113" s="79" t="str">
        <f t="shared" si="35"/>
        <v>SSS3</v>
      </c>
    </row>
    <row r="1114" spans="1:26" s="80" customFormat="1" ht="22.9" hidden="1" customHeight="1">
      <c r="A1114" s="80" t="s">
        <v>38</v>
      </c>
      <c r="B1114" s="80" t="s">
        <v>9</v>
      </c>
      <c r="C1114" s="80" t="s">
        <v>10</v>
      </c>
      <c r="D1114" s="29" t="s">
        <v>26</v>
      </c>
      <c r="E1114" s="80">
        <v>2</v>
      </c>
      <c r="F1114" s="80" t="s">
        <v>32</v>
      </c>
      <c r="G1114" s="80" t="s">
        <v>33</v>
      </c>
      <c r="H1114" s="80" t="s">
        <v>54</v>
      </c>
      <c r="I1114" s="26">
        <v>43423</v>
      </c>
      <c r="J1114" s="80">
        <v>19</v>
      </c>
      <c r="K1114" s="80">
        <v>11</v>
      </c>
      <c r="L1114" s="80">
        <v>2018</v>
      </c>
      <c r="M1114" s="27">
        <f t="shared" si="34"/>
        <v>43423</v>
      </c>
      <c r="N1114" s="80" t="s">
        <v>8497</v>
      </c>
      <c r="O1114" s="80" t="s">
        <v>8496</v>
      </c>
      <c r="P1114" s="80">
        <v>18</v>
      </c>
      <c r="Q1114" s="81" t="s">
        <v>8495</v>
      </c>
      <c r="R1114" s="80" t="s">
        <v>99</v>
      </c>
      <c r="S1114" s="80">
        <v>0</v>
      </c>
      <c r="T1114" s="80" t="s">
        <v>7366</v>
      </c>
      <c r="U1114" s="80" t="s">
        <v>101</v>
      </c>
      <c r="V1114" s="80" t="s">
        <v>102</v>
      </c>
      <c r="W1114" s="80" t="s">
        <v>107</v>
      </c>
      <c r="X1114" s="80" t="s">
        <v>104</v>
      </c>
      <c r="Y1114" s="80">
        <v>3</v>
      </c>
      <c r="Z1114" s="79" t="str">
        <f t="shared" si="35"/>
        <v>SSS3</v>
      </c>
    </row>
    <row r="1115" spans="1:26" s="80" customFormat="1" ht="22.9" hidden="1" customHeight="1">
      <c r="A1115" s="80" t="s">
        <v>38</v>
      </c>
      <c r="B1115" s="80" t="s">
        <v>9</v>
      </c>
      <c r="C1115" s="80" t="s">
        <v>10</v>
      </c>
      <c r="D1115" s="29" t="s">
        <v>26</v>
      </c>
      <c r="E1115" s="80">
        <v>2</v>
      </c>
      <c r="F1115" s="80" t="s">
        <v>32</v>
      </c>
      <c r="G1115" s="80" t="s">
        <v>33</v>
      </c>
      <c r="H1115" s="80" t="s">
        <v>54</v>
      </c>
      <c r="I1115" s="26">
        <v>43423</v>
      </c>
      <c r="J1115" s="80">
        <v>19</v>
      </c>
      <c r="K1115" s="80">
        <v>11</v>
      </c>
      <c r="L1115" s="80">
        <v>2018</v>
      </c>
      <c r="M1115" s="27">
        <f t="shared" si="34"/>
        <v>43423</v>
      </c>
      <c r="N1115" s="80" t="s">
        <v>8494</v>
      </c>
      <c r="O1115" s="80" t="s">
        <v>8493</v>
      </c>
      <c r="P1115" s="80">
        <v>19</v>
      </c>
      <c r="Q1115" s="81" t="s">
        <v>8492</v>
      </c>
      <c r="R1115" s="80" t="s">
        <v>99</v>
      </c>
      <c r="S1115" s="80">
        <v>0</v>
      </c>
      <c r="T1115" s="80" t="s">
        <v>7366</v>
      </c>
      <c r="U1115" s="80" t="s">
        <v>101</v>
      </c>
      <c r="V1115" s="80" t="s">
        <v>102</v>
      </c>
      <c r="W1115" s="80" t="s">
        <v>107</v>
      </c>
      <c r="X1115" s="80" t="s">
        <v>104</v>
      </c>
      <c r="Y1115" s="80">
        <v>3</v>
      </c>
      <c r="Z1115" s="79" t="str">
        <f t="shared" si="35"/>
        <v>SSS3</v>
      </c>
    </row>
    <row r="1116" spans="1:26" s="80" customFormat="1" ht="22.9" hidden="1" customHeight="1">
      <c r="A1116" s="80" t="s">
        <v>38</v>
      </c>
      <c r="B1116" s="80" t="s">
        <v>9</v>
      </c>
      <c r="C1116" s="80" t="s">
        <v>10</v>
      </c>
      <c r="D1116" s="29" t="s">
        <v>26</v>
      </c>
      <c r="E1116" s="80">
        <v>2</v>
      </c>
      <c r="F1116" s="80" t="s">
        <v>32</v>
      </c>
      <c r="G1116" s="80" t="s">
        <v>33</v>
      </c>
      <c r="H1116" s="80" t="s">
        <v>54</v>
      </c>
      <c r="I1116" s="26">
        <v>43423</v>
      </c>
      <c r="J1116" s="80">
        <v>19</v>
      </c>
      <c r="K1116" s="80">
        <v>11</v>
      </c>
      <c r="L1116" s="80">
        <v>2018</v>
      </c>
      <c r="M1116" s="27">
        <f t="shared" si="34"/>
        <v>43423</v>
      </c>
      <c r="N1116" s="80" t="s">
        <v>8491</v>
      </c>
      <c r="O1116" s="80" t="s">
        <v>8490</v>
      </c>
      <c r="P1116" s="80">
        <v>18</v>
      </c>
      <c r="Q1116" s="80" t="s">
        <v>105</v>
      </c>
      <c r="R1116" s="80" t="s">
        <v>99</v>
      </c>
      <c r="S1116" s="80">
        <v>0</v>
      </c>
      <c r="T1116" s="80" t="s">
        <v>7366</v>
      </c>
      <c r="U1116" s="80" t="s">
        <v>101</v>
      </c>
      <c r="V1116" s="80" t="s">
        <v>102</v>
      </c>
      <c r="W1116" s="80" t="s">
        <v>107</v>
      </c>
      <c r="X1116" s="80" t="s">
        <v>104</v>
      </c>
      <c r="Y1116" s="80">
        <v>3</v>
      </c>
      <c r="Z1116" s="79" t="str">
        <f t="shared" si="35"/>
        <v>SSS3</v>
      </c>
    </row>
    <row r="1117" spans="1:26" s="80" customFormat="1" ht="22.9" hidden="1" customHeight="1">
      <c r="A1117" s="80" t="s">
        <v>38</v>
      </c>
      <c r="B1117" s="80" t="s">
        <v>9</v>
      </c>
      <c r="C1117" s="80" t="s">
        <v>10</v>
      </c>
      <c r="D1117" s="29" t="s">
        <v>26</v>
      </c>
      <c r="E1117" s="80">
        <v>2</v>
      </c>
      <c r="F1117" s="80" t="s">
        <v>32</v>
      </c>
      <c r="G1117" s="80" t="s">
        <v>33</v>
      </c>
      <c r="H1117" s="80" t="s">
        <v>54</v>
      </c>
      <c r="I1117" s="26">
        <v>43423</v>
      </c>
      <c r="J1117" s="80">
        <v>19</v>
      </c>
      <c r="K1117" s="80">
        <v>11</v>
      </c>
      <c r="L1117" s="80">
        <v>2018</v>
      </c>
      <c r="M1117" s="27">
        <f t="shared" si="34"/>
        <v>43423</v>
      </c>
      <c r="N1117" s="80" t="s">
        <v>8489</v>
      </c>
      <c r="O1117" s="80" t="s">
        <v>8488</v>
      </c>
      <c r="P1117" s="80">
        <v>18</v>
      </c>
      <c r="Q1117" s="80" t="s">
        <v>105</v>
      </c>
      <c r="R1117" s="80" t="s">
        <v>99</v>
      </c>
      <c r="S1117" s="80">
        <v>0</v>
      </c>
      <c r="T1117" s="80" t="s">
        <v>106</v>
      </c>
      <c r="U1117" s="80" t="s">
        <v>101</v>
      </c>
      <c r="V1117" s="80" t="s">
        <v>102</v>
      </c>
      <c r="W1117" s="80" t="s">
        <v>107</v>
      </c>
      <c r="X1117" s="80" t="s">
        <v>104</v>
      </c>
      <c r="Y1117" s="80">
        <v>2</v>
      </c>
      <c r="Z1117" s="79" t="str">
        <f t="shared" si="35"/>
        <v>SSS2</v>
      </c>
    </row>
    <row r="1118" spans="1:26" s="80" customFormat="1" ht="22.9" hidden="1" customHeight="1">
      <c r="A1118" s="80" t="s">
        <v>38</v>
      </c>
      <c r="B1118" s="80" t="s">
        <v>9</v>
      </c>
      <c r="C1118" s="80" t="s">
        <v>10</v>
      </c>
      <c r="D1118" s="29" t="s">
        <v>26</v>
      </c>
      <c r="E1118" s="80">
        <v>2</v>
      </c>
      <c r="F1118" s="80" t="s">
        <v>32</v>
      </c>
      <c r="G1118" s="80" t="s">
        <v>33</v>
      </c>
      <c r="H1118" s="80" t="s">
        <v>54</v>
      </c>
      <c r="I1118" s="26">
        <v>43423</v>
      </c>
      <c r="J1118" s="80">
        <v>19</v>
      </c>
      <c r="K1118" s="80">
        <v>11</v>
      </c>
      <c r="L1118" s="80">
        <v>2018</v>
      </c>
      <c r="M1118" s="27">
        <f t="shared" si="34"/>
        <v>43423</v>
      </c>
      <c r="N1118" s="80" t="s">
        <v>8487</v>
      </c>
      <c r="O1118" s="80" t="s">
        <v>8486</v>
      </c>
      <c r="P1118" s="80">
        <v>18</v>
      </c>
      <c r="Q1118" s="80" t="s">
        <v>105</v>
      </c>
      <c r="R1118" s="80" t="s">
        <v>99</v>
      </c>
      <c r="S1118" s="80">
        <v>0</v>
      </c>
      <c r="T1118" s="80" t="s">
        <v>7366</v>
      </c>
      <c r="U1118" s="80" t="s">
        <v>101</v>
      </c>
      <c r="V1118" s="80" t="s">
        <v>102</v>
      </c>
      <c r="W1118" s="80" t="s">
        <v>107</v>
      </c>
      <c r="X1118" s="80" t="s">
        <v>104</v>
      </c>
      <c r="Y1118" s="80">
        <v>3</v>
      </c>
      <c r="Z1118" s="79" t="str">
        <f t="shared" si="35"/>
        <v>SSS3</v>
      </c>
    </row>
    <row r="1119" spans="1:26" s="80" customFormat="1" ht="22.9" hidden="1" customHeight="1">
      <c r="A1119" s="80" t="s">
        <v>38</v>
      </c>
      <c r="B1119" s="80" t="s">
        <v>9</v>
      </c>
      <c r="C1119" s="80" t="s">
        <v>10</v>
      </c>
      <c r="D1119" s="29" t="s">
        <v>26</v>
      </c>
      <c r="E1119" s="80">
        <v>2</v>
      </c>
      <c r="F1119" s="80" t="s">
        <v>32</v>
      </c>
      <c r="G1119" s="80" t="s">
        <v>33</v>
      </c>
      <c r="H1119" s="80" t="s">
        <v>54</v>
      </c>
      <c r="I1119" s="26">
        <v>43425</v>
      </c>
      <c r="J1119" s="80">
        <v>21</v>
      </c>
      <c r="K1119" s="80">
        <v>11</v>
      </c>
      <c r="L1119" s="80">
        <v>2018</v>
      </c>
      <c r="M1119" s="27">
        <f t="shared" si="34"/>
        <v>43425</v>
      </c>
      <c r="N1119" s="80" t="s">
        <v>8485</v>
      </c>
      <c r="O1119" s="80" t="s">
        <v>8484</v>
      </c>
      <c r="P1119" s="80">
        <v>18</v>
      </c>
      <c r="Q1119" s="80" t="s">
        <v>105</v>
      </c>
      <c r="R1119" s="80" t="s">
        <v>99</v>
      </c>
      <c r="S1119" s="80">
        <v>0</v>
      </c>
      <c r="T1119" s="80" t="s">
        <v>7366</v>
      </c>
      <c r="U1119" s="80" t="s">
        <v>101</v>
      </c>
      <c r="V1119" s="80" t="s">
        <v>102</v>
      </c>
      <c r="W1119" s="80" t="s">
        <v>107</v>
      </c>
      <c r="X1119" s="80" t="s">
        <v>104</v>
      </c>
      <c r="Y1119" s="80">
        <v>2</v>
      </c>
      <c r="Z1119" s="79" t="str">
        <f t="shared" si="35"/>
        <v>SSS2</v>
      </c>
    </row>
    <row r="1120" spans="1:26" s="80" customFormat="1" ht="22.9" hidden="1" customHeight="1">
      <c r="A1120" s="80" t="s">
        <v>38</v>
      </c>
      <c r="B1120" s="80" t="s">
        <v>9</v>
      </c>
      <c r="C1120" s="80" t="s">
        <v>10</v>
      </c>
      <c r="D1120" s="29" t="s">
        <v>26</v>
      </c>
      <c r="E1120" s="80">
        <v>2</v>
      </c>
      <c r="F1120" s="80" t="s">
        <v>32</v>
      </c>
      <c r="G1120" s="80" t="s">
        <v>33</v>
      </c>
      <c r="H1120" s="80" t="s">
        <v>54</v>
      </c>
      <c r="I1120" s="26">
        <v>43425</v>
      </c>
      <c r="J1120" s="80">
        <v>21</v>
      </c>
      <c r="K1120" s="80">
        <v>11</v>
      </c>
      <c r="L1120" s="80">
        <v>2018</v>
      </c>
      <c r="M1120" s="27">
        <f t="shared" si="34"/>
        <v>43425</v>
      </c>
      <c r="N1120" s="80" t="s">
        <v>8483</v>
      </c>
      <c r="O1120" s="80" t="s">
        <v>8482</v>
      </c>
      <c r="P1120" s="80">
        <v>19</v>
      </c>
      <c r="Q1120" s="80" t="s">
        <v>105</v>
      </c>
      <c r="R1120" s="80" t="s">
        <v>99</v>
      </c>
      <c r="S1120" s="80">
        <v>0</v>
      </c>
      <c r="T1120" s="80" t="s">
        <v>7366</v>
      </c>
      <c r="U1120" s="80" t="s">
        <v>101</v>
      </c>
      <c r="V1120" s="80" t="s">
        <v>102</v>
      </c>
      <c r="W1120" s="80" t="s">
        <v>107</v>
      </c>
      <c r="X1120" s="80" t="s">
        <v>6077</v>
      </c>
      <c r="Z1120" s="79" t="str">
        <f t="shared" si="35"/>
        <v>HIGHER</v>
      </c>
    </row>
    <row r="1121" spans="1:26" s="80" customFormat="1" ht="22.9" hidden="1" customHeight="1">
      <c r="A1121" s="80" t="s">
        <v>38</v>
      </c>
      <c r="B1121" s="80" t="s">
        <v>9</v>
      </c>
      <c r="C1121" s="80" t="s">
        <v>10</v>
      </c>
      <c r="D1121" s="29" t="s">
        <v>26</v>
      </c>
      <c r="E1121" s="80">
        <v>2</v>
      </c>
      <c r="F1121" s="80" t="s">
        <v>32</v>
      </c>
      <c r="G1121" s="80" t="s">
        <v>33</v>
      </c>
      <c r="H1121" s="80" t="s">
        <v>54</v>
      </c>
      <c r="I1121" s="26">
        <v>43425</v>
      </c>
      <c r="J1121" s="80">
        <v>21</v>
      </c>
      <c r="K1121" s="80">
        <v>11</v>
      </c>
      <c r="L1121" s="80">
        <v>2018</v>
      </c>
      <c r="M1121" s="27">
        <f t="shared" si="34"/>
        <v>43425</v>
      </c>
      <c r="N1121" s="80" t="s">
        <v>8481</v>
      </c>
      <c r="O1121" s="80" t="s">
        <v>8480</v>
      </c>
      <c r="P1121" s="80">
        <v>19</v>
      </c>
      <c r="Q1121" s="80" t="s">
        <v>105</v>
      </c>
      <c r="R1121" s="80" t="s">
        <v>99</v>
      </c>
      <c r="S1121" s="80">
        <v>0</v>
      </c>
      <c r="T1121" s="80" t="s">
        <v>7366</v>
      </c>
      <c r="U1121" s="80" t="s">
        <v>101</v>
      </c>
      <c r="V1121" s="80" t="s">
        <v>102</v>
      </c>
      <c r="W1121" s="80" t="s">
        <v>107</v>
      </c>
      <c r="X1121" s="80" t="s">
        <v>6077</v>
      </c>
      <c r="Z1121" s="79" t="str">
        <f t="shared" si="35"/>
        <v>HIGHER</v>
      </c>
    </row>
    <row r="1122" spans="1:26" s="80" customFormat="1" ht="22.9" hidden="1" customHeight="1">
      <c r="A1122" s="80" t="s">
        <v>38</v>
      </c>
      <c r="B1122" s="80" t="s">
        <v>9</v>
      </c>
      <c r="C1122" s="80" t="s">
        <v>10</v>
      </c>
      <c r="D1122" s="29" t="s">
        <v>26</v>
      </c>
      <c r="E1122" s="80">
        <v>2</v>
      </c>
      <c r="F1122" s="80" t="s">
        <v>32</v>
      </c>
      <c r="G1122" s="80" t="s">
        <v>33</v>
      </c>
      <c r="H1122" s="80" t="s">
        <v>54</v>
      </c>
      <c r="I1122" s="26">
        <v>43425</v>
      </c>
      <c r="J1122" s="80">
        <v>21</v>
      </c>
      <c r="K1122" s="80">
        <v>11</v>
      </c>
      <c r="L1122" s="80">
        <v>2018</v>
      </c>
      <c r="M1122" s="27">
        <f t="shared" si="34"/>
        <v>43425</v>
      </c>
      <c r="N1122" s="80" t="s">
        <v>8479</v>
      </c>
      <c r="O1122" s="80" t="s">
        <v>8478</v>
      </c>
      <c r="P1122" s="80">
        <v>18</v>
      </c>
      <c r="Q1122" s="80" t="s">
        <v>105</v>
      </c>
      <c r="R1122" s="80" t="s">
        <v>99</v>
      </c>
      <c r="S1122" s="80">
        <v>0</v>
      </c>
      <c r="T1122" s="80" t="s">
        <v>7366</v>
      </c>
      <c r="U1122" s="80" t="s">
        <v>101</v>
      </c>
      <c r="V1122" s="80" t="s">
        <v>102</v>
      </c>
      <c r="W1122" s="80" t="s">
        <v>107</v>
      </c>
      <c r="X1122" s="80" t="s">
        <v>104</v>
      </c>
      <c r="Y1122" s="80">
        <v>3</v>
      </c>
      <c r="Z1122" s="79" t="str">
        <f t="shared" si="35"/>
        <v>SSS3</v>
      </c>
    </row>
    <row r="1123" spans="1:26" s="80" customFormat="1" ht="22.9" hidden="1" customHeight="1">
      <c r="A1123" s="80" t="s">
        <v>38</v>
      </c>
      <c r="B1123" s="80" t="s">
        <v>9</v>
      </c>
      <c r="C1123" s="80" t="s">
        <v>10</v>
      </c>
      <c r="D1123" s="29" t="s">
        <v>26</v>
      </c>
      <c r="E1123" s="80">
        <v>2</v>
      </c>
      <c r="F1123" s="80" t="s">
        <v>32</v>
      </c>
      <c r="G1123" s="80" t="s">
        <v>33</v>
      </c>
      <c r="H1123" s="80" t="s">
        <v>54</v>
      </c>
      <c r="I1123" s="26">
        <v>43425</v>
      </c>
      <c r="J1123" s="80">
        <v>21</v>
      </c>
      <c r="K1123" s="80">
        <v>11</v>
      </c>
      <c r="L1123" s="80">
        <v>2018</v>
      </c>
      <c r="M1123" s="27">
        <f t="shared" si="34"/>
        <v>43425</v>
      </c>
      <c r="N1123" s="80" t="s">
        <v>8477</v>
      </c>
      <c r="O1123" s="80" t="s">
        <v>8476</v>
      </c>
      <c r="P1123" s="80">
        <v>19</v>
      </c>
      <c r="Q1123" s="80" t="s">
        <v>105</v>
      </c>
      <c r="R1123" s="80" t="s">
        <v>99</v>
      </c>
      <c r="S1123" s="80">
        <v>0</v>
      </c>
      <c r="T1123" s="80" t="s">
        <v>7366</v>
      </c>
      <c r="U1123" s="80" t="s">
        <v>101</v>
      </c>
      <c r="V1123" s="80" t="s">
        <v>102</v>
      </c>
      <c r="W1123" s="80" t="s">
        <v>107</v>
      </c>
      <c r="X1123" s="80" t="s">
        <v>104</v>
      </c>
      <c r="Y1123" s="80">
        <v>3</v>
      </c>
      <c r="Z1123" s="79" t="str">
        <f t="shared" si="35"/>
        <v>SSS3</v>
      </c>
    </row>
    <row r="1124" spans="1:26" s="80" customFormat="1" ht="22.9" hidden="1" customHeight="1">
      <c r="A1124" s="80" t="s">
        <v>38</v>
      </c>
      <c r="B1124" s="80" t="s">
        <v>9</v>
      </c>
      <c r="C1124" s="80" t="s">
        <v>10</v>
      </c>
      <c r="D1124" s="29" t="s">
        <v>26</v>
      </c>
      <c r="E1124" s="80">
        <v>2</v>
      </c>
      <c r="F1124" s="80" t="s">
        <v>32</v>
      </c>
      <c r="G1124" s="80" t="s">
        <v>33</v>
      </c>
      <c r="H1124" s="80" t="s">
        <v>54</v>
      </c>
      <c r="I1124" s="26">
        <v>43426</v>
      </c>
      <c r="J1124" s="80">
        <v>22</v>
      </c>
      <c r="K1124" s="80">
        <v>11</v>
      </c>
      <c r="L1124" s="80">
        <v>2018</v>
      </c>
      <c r="M1124" s="27">
        <f t="shared" si="34"/>
        <v>43426</v>
      </c>
      <c r="N1124" s="80" t="s">
        <v>8475</v>
      </c>
      <c r="O1124" s="80" t="s">
        <v>8474</v>
      </c>
      <c r="P1124" s="80">
        <v>18</v>
      </c>
      <c r="Q1124" s="80">
        <v>8159870988</v>
      </c>
      <c r="R1124" s="80" t="s">
        <v>99</v>
      </c>
      <c r="S1124" s="80">
        <v>0</v>
      </c>
      <c r="T1124" s="80" t="s">
        <v>7366</v>
      </c>
      <c r="U1124" s="80" t="s">
        <v>101</v>
      </c>
      <c r="V1124" s="80" t="s">
        <v>102</v>
      </c>
      <c r="W1124" s="80" t="s">
        <v>107</v>
      </c>
      <c r="X1124" s="80" t="s">
        <v>104</v>
      </c>
      <c r="Y1124" s="80">
        <v>3</v>
      </c>
      <c r="Z1124" s="79" t="str">
        <f t="shared" si="35"/>
        <v>SSS3</v>
      </c>
    </row>
    <row r="1125" spans="1:26" s="80" customFormat="1" ht="22.9" hidden="1" customHeight="1">
      <c r="A1125" s="80" t="s">
        <v>38</v>
      </c>
      <c r="B1125" s="80" t="s">
        <v>9</v>
      </c>
      <c r="C1125" s="80" t="s">
        <v>10</v>
      </c>
      <c r="D1125" s="29" t="s">
        <v>26</v>
      </c>
      <c r="E1125" s="80">
        <v>2</v>
      </c>
      <c r="F1125" s="80" t="s">
        <v>32</v>
      </c>
      <c r="G1125" s="80" t="s">
        <v>33</v>
      </c>
      <c r="H1125" s="80" t="s">
        <v>54</v>
      </c>
      <c r="I1125" s="26">
        <v>43426</v>
      </c>
      <c r="J1125" s="80">
        <v>22</v>
      </c>
      <c r="K1125" s="80">
        <v>11</v>
      </c>
      <c r="L1125" s="80">
        <v>2018</v>
      </c>
      <c r="M1125" s="27">
        <f t="shared" si="34"/>
        <v>43426</v>
      </c>
      <c r="N1125" s="80" t="s">
        <v>8473</v>
      </c>
      <c r="O1125" s="80" t="s">
        <v>8472</v>
      </c>
      <c r="P1125" s="80">
        <v>19</v>
      </c>
      <c r="Q1125" s="80">
        <v>8035816491</v>
      </c>
      <c r="R1125" s="80" t="s">
        <v>99</v>
      </c>
      <c r="S1125" s="80">
        <v>0</v>
      </c>
      <c r="T1125" s="80" t="s">
        <v>7366</v>
      </c>
      <c r="U1125" s="80" t="s">
        <v>101</v>
      </c>
      <c r="V1125" s="80" t="s">
        <v>102</v>
      </c>
      <c r="W1125" s="80" t="s">
        <v>107</v>
      </c>
      <c r="X1125" s="80" t="s">
        <v>6077</v>
      </c>
      <c r="Z1125" s="79" t="str">
        <f t="shared" si="35"/>
        <v>HIGHER</v>
      </c>
    </row>
    <row r="1126" spans="1:26" s="80" customFormat="1" ht="22.9" hidden="1" customHeight="1">
      <c r="A1126" s="80" t="s">
        <v>38</v>
      </c>
      <c r="B1126" s="80" t="s">
        <v>9</v>
      </c>
      <c r="C1126" s="80" t="s">
        <v>10</v>
      </c>
      <c r="D1126" s="29" t="s">
        <v>26</v>
      </c>
      <c r="E1126" s="80">
        <v>2</v>
      </c>
      <c r="F1126" s="80" t="s">
        <v>32</v>
      </c>
      <c r="G1126" s="80" t="s">
        <v>33</v>
      </c>
      <c r="H1126" s="80" t="s">
        <v>54</v>
      </c>
      <c r="I1126" s="26">
        <v>43426</v>
      </c>
      <c r="J1126" s="80">
        <v>22</v>
      </c>
      <c r="K1126" s="80">
        <v>11</v>
      </c>
      <c r="L1126" s="80">
        <v>2018</v>
      </c>
      <c r="M1126" s="27">
        <f t="shared" si="34"/>
        <v>43426</v>
      </c>
      <c r="N1126" s="80" t="s">
        <v>8471</v>
      </c>
      <c r="O1126" s="80" t="s">
        <v>8470</v>
      </c>
      <c r="P1126" s="80">
        <v>19</v>
      </c>
      <c r="Q1126" s="80">
        <v>9024998483</v>
      </c>
      <c r="R1126" s="80" t="s">
        <v>99</v>
      </c>
      <c r="S1126" s="80">
        <v>0</v>
      </c>
      <c r="T1126" s="80" t="s">
        <v>7366</v>
      </c>
      <c r="U1126" s="80" t="s">
        <v>101</v>
      </c>
      <c r="V1126" s="80" t="s">
        <v>102</v>
      </c>
      <c r="W1126" s="80" t="s">
        <v>107</v>
      </c>
      <c r="X1126" s="80" t="s">
        <v>6077</v>
      </c>
      <c r="Z1126" s="79" t="str">
        <f t="shared" si="35"/>
        <v>HIGHER</v>
      </c>
    </row>
    <row r="1127" spans="1:26" s="80" customFormat="1" ht="22.9" hidden="1" customHeight="1">
      <c r="A1127" s="80" t="s">
        <v>38</v>
      </c>
      <c r="B1127" s="80" t="s">
        <v>9</v>
      </c>
      <c r="C1127" s="80" t="s">
        <v>10</v>
      </c>
      <c r="D1127" s="29" t="s">
        <v>26</v>
      </c>
      <c r="E1127" s="80">
        <v>2</v>
      </c>
      <c r="F1127" s="80" t="s">
        <v>32</v>
      </c>
      <c r="G1127" s="80" t="s">
        <v>33</v>
      </c>
      <c r="H1127" s="80" t="s">
        <v>54</v>
      </c>
      <c r="I1127" s="26">
        <v>43426</v>
      </c>
      <c r="J1127" s="80">
        <v>22</v>
      </c>
      <c r="K1127" s="80">
        <v>11</v>
      </c>
      <c r="L1127" s="80">
        <v>2018</v>
      </c>
      <c r="M1127" s="27">
        <f t="shared" si="34"/>
        <v>43426</v>
      </c>
      <c r="N1127" s="80" t="s">
        <v>8469</v>
      </c>
      <c r="O1127" s="80" t="s">
        <v>8468</v>
      </c>
      <c r="P1127" s="80">
        <v>17</v>
      </c>
      <c r="Q1127" s="80" t="s">
        <v>105</v>
      </c>
      <c r="R1127" s="80" t="s">
        <v>99</v>
      </c>
      <c r="S1127" s="80">
        <v>0</v>
      </c>
      <c r="T1127" s="80" t="s">
        <v>7366</v>
      </c>
      <c r="U1127" s="80" t="s">
        <v>101</v>
      </c>
      <c r="V1127" s="80" t="s">
        <v>102</v>
      </c>
      <c r="W1127" s="80" t="s">
        <v>107</v>
      </c>
      <c r="X1127" s="80" t="s">
        <v>108</v>
      </c>
      <c r="Y1127" s="80">
        <v>3</v>
      </c>
      <c r="Z1127" s="79" t="str">
        <f t="shared" si="35"/>
        <v>JSS3</v>
      </c>
    </row>
    <row r="1128" spans="1:26" s="80" customFormat="1" ht="22.9" hidden="1" customHeight="1">
      <c r="A1128" s="80" t="s">
        <v>38</v>
      </c>
      <c r="B1128" s="80" t="s">
        <v>9</v>
      </c>
      <c r="C1128" s="80" t="s">
        <v>10</v>
      </c>
      <c r="D1128" s="29" t="s">
        <v>26</v>
      </c>
      <c r="E1128" s="80">
        <v>2</v>
      </c>
      <c r="F1128" s="80" t="s">
        <v>32</v>
      </c>
      <c r="G1128" s="80" t="s">
        <v>33</v>
      </c>
      <c r="H1128" s="80" t="s">
        <v>54</v>
      </c>
      <c r="I1128" s="26">
        <v>43427</v>
      </c>
      <c r="J1128" s="80">
        <v>23</v>
      </c>
      <c r="K1128" s="80">
        <v>11</v>
      </c>
      <c r="L1128" s="80">
        <v>2018</v>
      </c>
      <c r="M1128" s="27">
        <f t="shared" si="34"/>
        <v>43427</v>
      </c>
      <c r="N1128" s="80" t="s">
        <v>8467</v>
      </c>
      <c r="O1128" s="80" t="s">
        <v>8466</v>
      </c>
      <c r="P1128" s="80">
        <v>19</v>
      </c>
      <c r="Q1128" s="80" t="s">
        <v>105</v>
      </c>
      <c r="R1128" s="80" t="s">
        <v>99</v>
      </c>
      <c r="S1128" s="80">
        <v>0</v>
      </c>
      <c r="T1128" s="80" t="s">
        <v>7366</v>
      </c>
      <c r="U1128" s="80" t="s">
        <v>101</v>
      </c>
      <c r="V1128" s="80" t="s">
        <v>102</v>
      </c>
      <c r="W1128" s="80" t="s">
        <v>107</v>
      </c>
      <c r="X1128" s="80" t="s">
        <v>104</v>
      </c>
      <c r="Y1128" s="80">
        <v>3</v>
      </c>
      <c r="Z1128" s="79" t="str">
        <f t="shared" si="35"/>
        <v>SSS3</v>
      </c>
    </row>
    <row r="1129" spans="1:26" s="80" customFormat="1" ht="22.9" hidden="1" customHeight="1">
      <c r="A1129" s="80" t="s">
        <v>38</v>
      </c>
      <c r="B1129" s="80" t="s">
        <v>9</v>
      </c>
      <c r="C1129" s="80" t="s">
        <v>10</v>
      </c>
      <c r="D1129" s="29" t="s">
        <v>26</v>
      </c>
      <c r="E1129" s="80">
        <v>2</v>
      </c>
      <c r="F1129" s="80" t="s">
        <v>32</v>
      </c>
      <c r="G1129" s="80" t="s">
        <v>33</v>
      </c>
      <c r="H1129" s="80" t="s">
        <v>54</v>
      </c>
      <c r="I1129" s="26">
        <v>43427</v>
      </c>
      <c r="J1129" s="80">
        <v>23</v>
      </c>
      <c r="K1129" s="80">
        <v>11</v>
      </c>
      <c r="L1129" s="80">
        <v>2018</v>
      </c>
      <c r="M1129" s="27">
        <f t="shared" si="34"/>
        <v>43427</v>
      </c>
      <c r="N1129" s="80" t="s">
        <v>8465</v>
      </c>
      <c r="O1129" s="80" t="s">
        <v>8464</v>
      </c>
      <c r="P1129" s="80">
        <v>17</v>
      </c>
      <c r="Q1129" s="80" t="s">
        <v>105</v>
      </c>
      <c r="R1129" s="80" t="s">
        <v>99</v>
      </c>
      <c r="S1129" s="80">
        <v>0</v>
      </c>
      <c r="T1129" s="80" t="s">
        <v>7366</v>
      </c>
      <c r="U1129" s="80" t="s">
        <v>101</v>
      </c>
      <c r="V1129" s="80" t="s">
        <v>102</v>
      </c>
      <c r="W1129" s="80" t="s">
        <v>107</v>
      </c>
      <c r="X1129" s="80" t="s">
        <v>104</v>
      </c>
      <c r="Y1129" s="80">
        <v>3</v>
      </c>
      <c r="Z1129" s="79" t="str">
        <f t="shared" si="35"/>
        <v>SSS3</v>
      </c>
    </row>
    <row r="1130" spans="1:26" s="80" customFormat="1" ht="22.9" hidden="1" customHeight="1">
      <c r="A1130" s="80" t="s">
        <v>38</v>
      </c>
      <c r="B1130" s="80" t="s">
        <v>9</v>
      </c>
      <c r="C1130" s="80" t="s">
        <v>10</v>
      </c>
      <c r="D1130" s="29" t="s">
        <v>26</v>
      </c>
      <c r="E1130" s="80">
        <v>2</v>
      </c>
      <c r="F1130" s="80" t="s">
        <v>32</v>
      </c>
      <c r="G1130" s="80" t="s">
        <v>33</v>
      </c>
      <c r="H1130" s="80" t="s">
        <v>54</v>
      </c>
      <c r="I1130" s="26">
        <v>43427</v>
      </c>
      <c r="J1130" s="80">
        <v>23</v>
      </c>
      <c r="K1130" s="80">
        <v>11</v>
      </c>
      <c r="L1130" s="80">
        <v>2018</v>
      </c>
      <c r="M1130" s="27">
        <f t="shared" si="34"/>
        <v>43427</v>
      </c>
      <c r="N1130" s="80" t="s">
        <v>8463</v>
      </c>
      <c r="O1130" s="80" t="s">
        <v>8462</v>
      </c>
      <c r="P1130" s="80">
        <v>18</v>
      </c>
      <c r="Q1130" s="80" t="s">
        <v>105</v>
      </c>
      <c r="R1130" s="80" t="s">
        <v>99</v>
      </c>
      <c r="S1130" s="80">
        <v>1</v>
      </c>
      <c r="T1130" s="80" t="s">
        <v>7366</v>
      </c>
      <c r="U1130" s="80" t="s">
        <v>101</v>
      </c>
      <c r="V1130" s="80" t="s">
        <v>102</v>
      </c>
      <c r="W1130" s="80" t="s">
        <v>107</v>
      </c>
      <c r="X1130" s="80" t="s">
        <v>104</v>
      </c>
      <c r="Y1130" s="80">
        <v>3</v>
      </c>
      <c r="Z1130" s="79" t="str">
        <f t="shared" si="35"/>
        <v>SSS3</v>
      </c>
    </row>
    <row r="1131" spans="1:26" s="80" customFormat="1" ht="22.9" hidden="1" customHeight="1">
      <c r="A1131" s="80" t="s">
        <v>38</v>
      </c>
      <c r="B1131" s="80" t="s">
        <v>9</v>
      </c>
      <c r="C1131" s="80" t="s">
        <v>10</v>
      </c>
      <c r="D1131" s="29" t="s">
        <v>26</v>
      </c>
      <c r="E1131" s="80">
        <v>2</v>
      </c>
      <c r="F1131" s="80" t="s">
        <v>32</v>
      </c>
      <c r="G1131" s="80" t="s">
        <v>33</v>
      </c>
      <c r="H1131" s="80" t="s">
        <v>54</v>
      </c>
      <c r="I1131" s="26">
        <v>43427</v>
      </c>
      <c r="J1131" s="80">
        <v>23</v>
      </c>
      <c r="K1131" s="80">
        <v>11</v>
      </c>
      <c r="L1131" s="80">
        <v>2018</v>
      </c>
      <c r="M1131" s="27">
        <f t="shared" si="34"/>
        <v>43427</v>
      </c>
      <c r="N1131" s="80" t="s">
        <v>8461</v>
      </c>
      <c r="O1131" s="80" t="s">
        <v>8460</v>
      </c>
      <c r="P1131" s="80">
        <v>18</v>
      </c>
      <c r="Q1131" s="80" t="s">
        <v>105</v>
      </c>
      <c r="R1131" s="80" t="s">
        <v>99</v>
      </c>
      <c r="S1131" s="80">
        <v>0</v>
      </c>
      <c r="T1131" s="80" t="s">
        <v>7366</v>
      </c>
      <c r="U1131" s="80" t="s">
        <v>101</v>
      </c>
      <c r="V1131" s="80" t="s">
        <v>102</v>
      </c>
      <c r="W1131" s="80" t="s">
        <v>107</v>
      </c>
      <c r="X1131" s="80" t="s">
        <v>104</v>
      </c>
      <c r="Y1131" s="80">
        <v>2</v>
      </c>
      <c r="Z1131" s="79" t="str">
        <f t="shared" si="35"/>
        <v>SSS2</v>
      </c>
    </row>
    <row r="1132" spans="1:26" s="80" customFormat="1" ht="22.9" hidden="1" customHeight="1">
      <c r="A1132" s="80" t="s">
        <v>38</v>
      </c>
      <c r="B1132" s="80" t="s">
        <v>9</v>
      </c>
      <c r="C1132" s="80" t="s">
        <v>10</v>
      </c>
      <c r="D1132" s="29" t="s">
        <v>26</v>
      </c>
      <c r="E1132" s="80">
        <v>2</v>
      </c>
      <c r="F1132" s="80" t="s">
        <v>32</v>
      </c>
      <c r="G1132" s="80" t="s">
        <v>33</v>
      </c>
      <c r="H1132" s="80" t="s">
        <v>54</v>
      </c>
      <c r="I1132" s="26">
        <v>43428</v>
      </c>
      <c r="J1132" s="80">
        <v>24</v>
      </c>
      <c r="K1132" s="80">
        <v>11</v>
      </c>
      <c r="L1132" s="80">
        <v>2018</v>
      </c>
      <c r="M1132" s="27">
        <f t="shared" si="34"/>
        <v>43428</v>
      </c>
      <c r="N1132" s="80" t="s">
        <v>8459</v>
      </c>
      <c r="O1132" s="80" t="s">
        <v>8458</v>
      </c>
      <c r="P1132" s="80">
        <v>19</v>
      </c>
      <c r="Q1132" s="80" t="s">
        <v>105</v>
      </c>
      <c r="R1132" s="80" t="s">
        <v>121</v>
      </c>
      <c r="S1132" s="80">
        <v>2</v>
      </c>
      <c r="T1132" s="80" t="s">
        <v>7366</v>
      </c>
      <c r="U1132" s="80" t="s">
        <v>101</v>
      </c>
      <c r="V1132" s="80" t="s">
        <v>111</v>
      </c>
      <c r="W1132" s="80" t="s">
        <v>107</v>
      </c>
      <c r="X1132" s="80" t="s">
        <v>108</v>
      </c>
      <c r="Y1132" s="80">
        <v>1</v>
      </c>
      <c r="Z1132" s="79" t="str">
        <f t="shared" si="35"/>
        <v>JSS1</v>
      </c>
    </row>
    <row r="1133" spans="1:26" s="80" customFormat="1" ht="22.9" hidden="1" customHeight="1">
      <c r="A1133" s="80" t="s">
        <v>38</v>
      </c>
      <c r="B1133" s="80" t="s">
        <v>9</v>
      </c>
      <c r="C1133" s="80" t="s">
        <v>10</v>
      </c>
      <c r="D1133" s="29" t="s">
        <v>26</v>
      </c>
      <c r="E1133" s="80">
        <v>2</v>
      </c>
      <c r="F1133" s="80" t="s">
        <v>32</v>
      </c>
      <c r="G1133" s="80" t="s">
        <v>33</v>
      </c>
      <c r="H1133" s="80" t="s">
        <v>54</v>
      </c>
      <c r="I1133" s="26">
        <v>43428</v>
      </c>
      <c r="J1133" s="80">
        <v>24</v>
      </c>
      <c r="K1133" s="80">
        <v>11</v>
      </c>
      <c r="L1133" s="80">
        <v>2018</v>
      </c>
      <c r="M1133" s="27">
        <f t="shared" si="34"/>
        <v>43428</v>
      </c>
      <c r="N1133" s="80" t="s">
        <v>8457</v>
      </c>
      <c r="O1133" s="80" t="s">
        <v>8456</v>
      </c>
      <c r="P1133" s="80">
        <v>19</v>
      </c>
      <c r="Q1133" s="80" t="s">
        <v>105</v>
      </c>
      <c r="R1133" s="80" t="s">
        <v>121</v>
      </c>
      <c r="S1133" s="80">
        <v>2</v>
      </c>
      <c r="T1133" s="80" t="s">
        <v>7366</v>
      </c>
      <c r="U1133" s="80" t="s">
        <v>101</v>
      </c>
      <c r="V1133" s="80" t="s">
        <v>111</v>
      </c>
      <c r="W1133" s="80" t="s">
        <v>107</v>
      </c>
      <c r="X1133" s="80" t="s">
        <v>108</v>
      </c>
      <c r="Y1133" s="80">
        <v>1</v>
      </c>
      <c r="Z1133" s="79" t="str">
        <f t="shared" si="35"/>
        <v>JSS1</v>
      </c>
    </row>
    <row r="1134" spans="1:26" s="80" customFormat="1" ht="22.9" hidden="1" customHeight="1">
      <c r="A1134" s="80" t="s">
        <v>38</v>
      </c>
      <c r="B1134" s="80" t="s">
        <v>9</v>
      </c>
      <c r="C1134" s="80" t="s">
        <v>10</v>
      </c>
      <c r="D1134" s="29" t="s">
        <v>26</v>
      </c>
      <c r="E1134" s="80">
        <v>2</v>
      </c>
      <c r="F1134" s="80" t="s">
        <v>32</v>
      </c>
      <c r="G1134" s="80" t="s">
        <v>33</v>
      </c>
      <c r="H1134" s="80" t="s">
        <v>54</v>
      </c>
      <c r="I1134" s="26">
        <v>43428</v>
      </c>
      <c r="J1134" s="80">
        <v>24</v>
      </c>
      <c r="K1134" s="80">
        <v>11</v>
      </c>
      <c r="L1134" s="80">
        <v>2018</v>
      </c>
      <c r="M1134" s="27">
        <f t="shared" si="34"/>
        <v>43428</v>
      </c>
      <c r="N1134" s="80" t="s">
        <v>8455</v>
      </c>
      <c r="O1134" s="80" t="s">
        <v>8454</v>
      </c>
      <c r="P1134" s="80">
        <v>19</v>
      </c>
      <c r="Q1134" s="80" t="s">
        <v>105</v>
      </c>
      <c r="R1134" s="80" t="s">
        <v>121</v>
      </c>
      <c r="S1134" s="80">
        <v>1</v>
      </c>
      <c r="T1134" s="80" t="s">
        <v>7366</v>
      </c>
      <c r="U1134" s="80" t="s">
        <v>101</v>
      </c>
      <c r="V1134" s="80" t="s">
        <v>111</v>
      </c>
      <c r="W1134" s="80" t="s">
        <v>107</v>
      </c>
      <c r="X1134" s="80" t="s">
        <v>108</v>
      </c>
      <c r="Y1134" s="80">
        <v>1</v>
      </c>
      <c r="Z1134" s="79" t="str">
        <f t="shared" si="35"/>
        <v>JSS1</v>
      </c>
    </row>
    <row r="1135" spans="1:26" s="80" customFormat="1" ht="22.9" hidden="1" customHeight="1">
      <c r="A1135" s="80" t="s">
        <v>38</v>
      </c>
      <c r="B1135" s="80" t="s">
        <v>9</v>
      </c>
      <c r="C1135" s="80" t="s">
        <v>10</v>
      </c>
      <c r="D1135" s="29" t="s">
        <v>26</v>
      </c>
      <c r="E1135" s="80">
        <v>2</v>
      </c>
      <c r="F1135" s="80" t="s">
        <v>32</v>
      </c>
      <c r="G1135" s="80" t="s">
        <v>33</v>
      </c>
      <c r="H1135" s="80" t="s">
        <v>54</v>
      </c>
      <c r="I1135" s="26">
        <v>43428</v>
      </c>
      <c r="J1135" s="80">
        <v>24</v>
      </c>
      <c r="K1135" s="80">
        <v>11</v>
      </c>
      <c r="L1135" s="80">
        <v>2018</v>
      </c>
      <c r="M1135" s="27">
        <f t="shared" si="34"/>
        <v>43428</v>
      </c>
      <c r="N1135" s="80" t="s">
        <v>8453</v>
      </c>
      <c r="O1135" s="80" t="s">
        <v>8452</v>
      </c>
      <c r="P1135" s="80">
        <v>18</v>
      </c>
      <c r="Q1135" s="80" t="s">
        <v>105</v>
      </c>
      <c r="R1135" s="80" t="s">
        <v>99</v>
      </c>
      <c r="S1135" s="80">
        <v>0</v>
      </c>
      <c r="T1135" s="80" t="s">
        <v>7366</v>
      </c>
      <c r="U1135" s="80" t="s">
        <v>101</v>
      </c>
      <c r="V1135" s="80" t="s">
        <v>111</v>
      </c>
      <c r="W1135" s="80" t="s">
        <v>107</v>
      </c>
      <c r="X1135" s="80" t="s">
        <v>104</v>
      </c>
      <c r="Y1135" s="80">
        <v>3</v>
      </c>
      <c r="Z1135" s="79" t="str">
        <f t="shared" si="35"/>
        <v>SSS3</v>
      </c>
    </row>
    <row r="1136" spans="1:26" s="80" customFormat="1" ht="22.9" hidden="1" customHeight="1">
      <c r="A1136" s="80" t="s">
        <v>38</v>
      </c>
      <c r="B1136" s="80" t="s">
        <v>9</v>
      </c>
      <c r="C1136" s="80" t="s">
        <v>10</v>
      </c>
      <c r="D1136" s="29" t="s">
        <v>26</v>
      </c>
      <c r="E1136" s="80">
        <v>2</v>
      </c>
      <c r="F1136" s="80" t="s">
        <v>32</v>
      </c>
      <c r="G1136" s="80" t="s">
        <v>33</v>
      </c>
      <c r="H1136" s="80" t="s">
        <v>54</v>
      </c>
      <c r="I1136" s="26">
        <v>43428</v>
      </c>
      <c r="J1136" s="80">
        <v>24</v>
      </c>
      <c r="K1136" s="80">
        <v>11</v>
      </c>
      <c r="L1136" s="80">
        <v>2018</v>
      </c>
      <c r="M1136" s="27">
        <f t="shared" si="34"/>
        <v>43428</v>
      </c>
      <c r="N1136" s="80" t="s">
        <v>8451</v>
      </c>
      <c r="O1136" s="80" t="s">
        <v>8450</v>
      </c>
      <c r="P1136" s="80">
        <v>19</v>
      </c>
      <c r="Q1136" s="80" t="s">
        <v>105</v>
      </c>
      <c r="R1136" s="80" t="s">
        <v>99</v>
      </c>
      <c r="S1136" s="80">
        <v>0</v>
      </c>
      <c r="T1136" s="80" t="s">
        <v>7366</v>
      </c>
      <c r="U1136" s="80" t="s">
        <v>101</v>
      </c>
      <c r="V1136" s="80" t="s">
        <v>111</v>
      </c>
      <c r="W1136" s="80" t="s">
        <v>107</v>
      </c>
      <c r="X1136" s="80" t="s">
        <v>104</v>
      </c>
      <c r="Y1136" s="80">
        <v>3</v>
      </c>
      <c r="Z1136" s="79" t="str">
        <f t="shared" si="35"/>
        <v>SSS3</v>
      </c>
    </row>
    <row r="1137" spans="1:26" s="80" customFormat="1" ht="22.9" hidden="1" customHeight="1">
      <c r="A1137" s="80" t="s">
        <v>38</v>
      </c>
      <c r="B1137" s="80" t="s">
        <v>9</v>
      </c>
      <c r="C1137" s="80" t="s">
        <v>10</v>
      </c>
      <c r="D1137" s="29" t="s">
        <v>26</v>
      </c>
      <c r="E1137" s="80">
        <v>2</v>
      </c>
      <c r="F1137" s="80" t="s">
        <v>32</v>
      </c>
      <c r="G1137" s="80" t="s">
        <v>33</v>
      </c>
      <c r="H1137" s="80" t="s">
        <v>54</v>
      </c>
      <c r="I1137" s="26">
        <v>43428</v>
      </c>
      <c r="J1137" s="80">
        <v>24</v>
      </c>
      <c r="K1137" s="80">
        <v>11</v>
      </c>
      <c r="L1137" s="80">
        <v>2018</v>
      </c>
      <c r="M1137" s="27">
        <f t="shared" si="34"/>
        <v>43428</v>
      </c>
      <c r="N1137" s="80" t="s">
        <v>8449</v>
      </c>
      <c r="O1137" s="80" t="s">
        <v>8448</v>
      </c>
      <c r="P1137" s="80">
        <v>18</v>
      </c>
      <c r="Q1137" s="80" t="s">
        <v>105</v>
      </c>
      <c r="R1137" s="80" t="s">
        <v>99</v>
      </c>
      <c r="S1137" s="80">
        <v>0</v>
      </c>
      <c r="T1137" s="80" t="s">
        <v>7366</v>
      </c>
      <c r="U1137" s="80" t="s">
        <v>101</v>
      </c>
      <c r="V1137" s="80" t="s">
        <v>111</v>
      </c>
      <c r="W1137" s="80" t="s">
        <v>107</v>
      </c>
      <c r="X1137" s="80" t="s">
        <v>104</v>
      </c>
      <c r="Y1137" s="80">
        <v>3</v>
      </c>
      <c r="Z1137" s="79" t="str">
        <f t="shared" si="35"/>
        <v>SSS3</v>
      </c>
    </row>
    <row r="1138" spans="1:26" s="80" customFormat="1" ht="22.9" hidden="1" customHeight="1">
      <c r="A1138" s="80" t="s">
        <v>38</v>
      </c>
      <c r="B1138" s="80" t="s">
        <v>9</v>
      </c>
      <c r="C1138" s="80" t="s">
        <v>10</v>
      </c>
      <c r="D1138" s="29" t="s">
        <v>26</v>
      </c>
      <c r="E1138" s="80">
        <v>2</v>
      </c>
      <c r="F1138" s="80" t="s">
        <v>32</v>
      </c>
      <c r="G1138" s="80" t="s">
        <v>33</v>
      </c>
      <c r="H1138" s="80" t="s">
        <v>54</v>
      </c>
      <c r="I1138" s="26">
        <v>43428</v>
      </c>
      <c r="J1138" s="80">
        <v>24</v>
      </c>
      <c r="K1138" s="80">
        <v>11</v>
      </c>
      <c r="L1138" s="80">
        <v>2018</v>
      </c>
      <c r="M1138" s="27">
        <f t="shared" si="34"/>
        <v>43428</v>
      </c>
      <c r="N1138" s="80" t="s">
        <v>8447</v>
      </c>
      <c r="O1138" s="80" t="s">
        <v>160</v>
      </c>
      <c r="P1138" s="80">
        <v>19</v>
      </c>
      <c r="Q1138" s="80" t="s">
        <v>105</v>
      </c>
      <c r="R1138" s="80" t="s">
        <v>99</v>
      </c>
      <c r="S1138" s="80">
        <v>0</v>
      </c>
      <c r="T1138" s="80" t="s">
        <v>7366</v>
      </c>
      <c r="U1138" s="80" t="s">
        <v>101</v>
      </c>
      <c r="V1138" s="80" t="s">
        <v>111</v>
      </c>
      <c r="W1138" s="80" t="s">
        <v>107</v>
      </c>
      <c r="X1138" s="80" t="s">
        <v>104</v>
      </c>
      <c r="Y1138" s="80">
        <v>2</v>
      </c>
      <c r="Z1138" s="79" t="str">
        <f t="shared" si="35"/>
        <v>SSS2</v>
      </c>
    </row>
    <row r="1139" spans="1:26" s="80" customFormat="1" ht="22.9" hidden="1" customHeight="1">
      <c r="A1139" s="80" t="s">
        <v>38</v>
      </c>
      <c r="B1139" s="80" t="s">
        <v>9</v>
      </c>
      <c r="C1139" s="80" t="s">
        <v>10</v>
      </c>
      <c r="D1139" s="29" t="s">
        <v>26</v>
      </c>
      <c r="E1139" s="80">
        <v>2</v>
      </c>
      <c r="F1139" s="80" t="s">
        <v>32</v>
      </c>
      <c r="G1139" s="80" t="s">
        <v>33</v>
      </c>
      <c r="H1139" s="80" t="s">
        <v>54</v>
      </c>
      <c r="I1139" s="26">
        <v>43428</v>
      </c>
      <c r="J1139" s="80">
        <v>24</v>
      </c>
      <c r="K1139" s="80">
        <v>11</v>
      </c>
      <c r="L1139" s="80">
        <v>2018</v>
      </c>
      <c r="M1139" s="27">
        <f t="shared" si="34"/>
        <v>43428</v>
      </c>
      <c r="N1139" s="80" t="s">
        <v>8446</v>
      </c>
      <c r="O1139" s="80" t="s">
        <v>8445</v>
      </c>
      <c r="P1139" s="80">
        <v>18</v>
      </c>
      <c r="Q1139" s="80" t="s">
        <v>105</v>
      </c>
      <c r="R1139" s="80" t="s">
        <v>99</v>
      </c>
      <c r="S1139" s="80">
        <v>0</v>
      </c>
      <c r="T1139" s="80" t="s">
        <v>7366</v>
      </c>
      <c r="U1139" s="80" t="s">
        <v>101</v>
      </c>
      <c r="V1139" s="80" t="s">
        <v>111</v>
      </c>
      <c r="W1139" s="80" t="s">
        <v>107</v>
      </c>
      <c r="X1139" s="80" t="s">
        <v>104</v>
      </c>
      <c r="Y1139" s="80">
        <v>3</v>
      </c>
      <c r="Z1139" s="79" t="str">
        <f t="shared" si="35"/>
        <v>SSS3</v>
      </c>
    </row>
    <row r="1140" spans="1:26" s="80" customFormat="1" ht="22.9" hidden="1" customHeight="1">
      <c r="A1140" s="80" t="s">
        <v>38</v>
      </c>
      <c r="B1140" s="80" t="s">
        <v>9</v>
      </c>
      <c r="C1140" s="80" t="s">
        <v>10</v>
      </c>
      <c r="D1140" s="29" t="s">
        <v>26</v>
      </c>
      <c r="E1140" s="80">
        <v>2</v>
      </c>
      <c r="F1140" s="80" t="s">
        <v>32</v>
      </c>
      <c r="G1140" s="80" t="s">
        <v>33</v>
      </c>
      <c r="H1140" s="80" t="s">
        <v>54</v>
      </c>
      <c r="I1140" s="26">
        <v>43423</v>
      </c>
      <c r="J1140" s="80">
        <v>19</v>
      </c>
      <c r="K1140" s="80">
        <v>11</v>
      </c>
      <c r="L1140" s="80">
        <v>2018</v>
      </c>
      <c r="M1140" s="27">
        <f t="shared" si="34"/>
        <v>43423</v>
      </c>
      <c r="N1140" s="80" t="s">
        <v>8444</v>
      </c>
      <c r="O1140" s="80" t="s">
        <v>8443</v>
      </c>
      <c r="P1140" s="80">
        <v>19</v>
      </c>
      <c r="Q1140" s="80" t="s">
        <v>105</v>
      </c>
      <c r="R1140" s="80" t="s">
        <v>99</v>
      </c>
      <c r="S1140" s="80">
        <v>0</v>
      </c>
      <c r="T1140" s="80" t="s">
        <v>7366</v>
      </c>
      <c r="U1140" s="80" t="s">
        <v>101</v>
      </c>
      <c r="V1140" s="80" t="s">
        <v>111</v>
      </c>
      <c r="W1140" s="80" t="s">
        <v>107</v>
      </c>
      <c r="X1140" s="80" t="s">
        <v>6077</v>
      </c>
      <c r="Z1140" s="79" t="str">
        <f t="shared" si="35"/>
        <v>HIGHER</v>
      </c>
    </row>
    <row r="1141" spans="1:26" s="80" customFormat="1" ht="22.9" hidden="1" customHeight="1">
      <c r="A1141" s="80" t="s">
        <v>38</v>
      </c>
      <c r="B1141" s="80" t="s">
        <v>9</v>
      </c>
      <c r="C1141" s="80" t="s">
        <v>10</v>
      </c>
      <c r="D1141" s="29" t="s">
        <v>26</v>
      </c>
      <c r="E1141" s="80">
        <v>7</v>
      </c>
      <c r="F1141" s="80" t="s">
        <v>56</v>
      </c>
      <c r="G1141" s="80" t="s">
        <v>57</v>
      </c>
      <c r="H1141" s="80" t="s">
        <v>58</v>
      </c>
      <c r="I1141" s="26">
        <v>43426</v>
      </c>
      <c r="J1141" s="80">
        <v>22</v>
      </c>
      <c r="K1141" s="80">
        <v>11</v>
      </c>
      <c r="L1141" s="80">
        <v>2018</v>
      </c>
      <c r="M1141" s="27">
        <f t="shared" si="34"/>
        <v>43426</v>
      </c>
      <c r="N1141" s="80" t="s">
        <v>8442</v>
      </c>
      <c r="O1141" s="80" t="s">
        <v>8441</v>
      </c>
      <c r="P1141" s="80">
        <v>18</v>
      </c>
      <c r="Q1141" s="81" t="s">
        <v>8440</v>
      </c>
      <c r="R1141" s="80" t="s">
        <v>99</v>
      </c>
      <c r="S1141" s="80">
        <v>0</v>
      </c>
      <c r="T1141" s="80" t="s">
        <v>7366</v>
      </c>
      <c r="U1141" s="80" t="s">
        <v>101</v>
      </c>
      <c r="V1141" s="80" t="s">
        <v>111</v>
      </c>
      <c r="W1141" s="80" t="s">
        <v>107</v>
      </c>
      <c r="X1141" s="80" t="s">
        <v>6077</v>
      </c>
      <c r="Z1141" s="79" t="str">
        <f t="shared" si="35"/>
        <v>HIGHER</v>
      </c>
    </row>
    <row r="1142" spans="1:26" s="80" customFormat="1" ht="22.9" hidden="1" customHeight="1">
      <c r="A1142" s="80" t="s">
        <v>38</v>
      </c>
      <c r="B1142" s="80" t="s">
        <v>9</v>
      </c>
      <c r="C1142" s="80" t="s">
        <v>10</v>
      </c>
      <c r="D1142" s="29" t="s">
        <v>26</v>
      </c>
      <c r="E1142" s="80">
        <v>7</v>
      </c>
      <c r="F1142" s="80" t="s">
        <v>56</v>
      </c>
      <c r="G1142" s="80" t="s">
        <v>57</v>
      </c>
      <c r="H1142" s="80" t="s">
        <v>58</v>
      </c>
      <c r="I1142" s="26">
        <v>43426</v>
      </c>
      <c r="J1142" s="80">
        <v>22</v>
      </c>
      <c r="K1142" s="80">
        <v>11</v>
      </c>
      <c r="L1142" s="80">
        <v>2018</v>
      </c>
      <c r="M1142" s="27">
        <f t="shared" si="34"/>
        <v>43426</v>
      </c>
      <c r="N1142" s="80" t="s">
        <v>8439</v>
      </c>
      <c r="O1142" s="80" t="s">
        <v>8438</v>
      </c>
      <c r="P1142" s="80">
        <v>19</v>
      </c>
      <c r="Q1142" s="81" t="s">
        <v>8437</v>
      </c>
      <c r="R1142" s="80" t="s">
        <v>99</v>
      </c>
      <c r="S1142" s="80">
        <v>0</v>
      </c>
      <c r="T1142" s="80" t="s">
        <v>7366</v>
      </c>
      <c r="U1142" s="80" t="s">
        <v>101</v>
      </c>
      <c r="V1142" s="80" t="s">
        <v>111</v>
      </c>
      <c r="W1142" s="80" t="s">
        <v>107</v>
      </c>
      <c r="X1142" s="80" t="s">
        <v>6077</v>
      </c>
      <c r="Z1142" s="79" t="str">
        <f t="shared" si="35"/>
        <v>HIGHER</v>
      </c>
    </row>
    <row r="1143" spans="1:26" s="80" customFormat="1" ht="22.9" hidden="1" customHeight="1">
      <c r="A1143" s="80" t="s">
        <v>38</v>
      </c>
      <c r="B1143" s="80" t="s">
        <v>9</v>
      </c>
      <c r="C1143" s="80" t="s">
        <v>10</v>
      </c>
      <c r="D1143" s="29" t="s">
        <v>26</v>
      </c>
      <c r="E1143" s="80">
        <v>7</v>
      </c>
      <c r="F1143" s="80" t="s">
        <v>56</v>
      </c>
      <c r="G1143" s="80" t="s">
        <v>57</v>
      </c>
      <c r="H1143" s="80" t="s">
        <v>58</v>
      </c>
      <c r="I1143" s="26">
        <v>43426</v>
      </c>
      <c r="J1143" s="80">
        <v>22</v>
      </c>
      <c r="K1143" s="80">
        <v>11</v>
      </c>
      <c r="L1143" s="80">
        <v>2018</v>
      </c>
      <c r="M1143" s="27">
        <f t="shared" si="34"/>
        <v>43426</v>
      </c>
      <c r="N1143" s="80" t="s">
        <v>8436</v>
      </c>
      <c r="O1143" s="80" t="s">
        <v>8435</v>
      </c>
      <c r="P1143" s="80">
        <v>19</v>
      </c>
      <c r="Q1143" s="81" t="s">
        <v>8434</v>
      </c>
      <c r="R1143" s="80" t="s">
        <v>99</v>
      </c>
      <c r="S1143" s="80">
        <v>0</v>
      </c>
      <c r="T1143" s="80" t="s">
        <v>7366</v>
      </c>
      <c r="U1143" s="80" t="s">
        <v>101</v>
      </c>
      <c r="V1143" s="80" t="s">
        <v>111</v>
      </c>
      <c r="W1143" s="80" t="s">
        <v>107</v>
      </c>
      <c r="X1143" s="80" t="s">
        <v>108</v>
      </c>
      <c r="Y1143" s="80">
        <v>1</v>
      </c>
      <c r="Z1143" s="79" t="str">
        <f t="shared" si="35"/>
        <v>JSS1</v>
      </c>
    </row>
    <row r="1144" spans="1:26" s="80" customFormat="1" ht="22.9" hidden="1" customHeight="1">
      <c r="A1144" s="80" t="s">
        <v>38</v>
      </c>
      <c r="B1144" s="80" t="s">
        <v>9</v>
      </c>
      <c r="C1144" s="80" t="s">
        <v>10</v>
      </c>
      <c r="D1144" s="29" t="s">
        <v>26</v>
      </c>
      <c r="E1144" s="80">
        <v>7</v>
      </c>
      <c r="F1144" s="80" t="s">
        <v>56</v>
      </c>
      <c r="G1144" s="80" t="s">
        <v>57</v>
      </c>
      <c r="H1144" s="80" t="s">
        <v>58</v>
      </c>
      <c r="I1144" s="26">
        <v>43426</v>
      </c>
      <c r="J1144" s="80">
        <v>22</v>
      </c>
      <c r="K1144" s="80">
        <v>11</v>
      </c>
      <c r="L1144" s="80">
        <v>2018</v>
      </c>
      <c r="M1144" s="27">
        <f t="shared" si="34"/>
        <v>43426</v>
      </c>
      <c r="N1144" s="80" t="s">
        <v>8433</v>
      </c>
      <c r="O1144" s="80" t="s">
        <v>8432</v>
      </c>
      <c r="P1144" s="80">
        <v>18</v>
      </c>
      <c r="Q1144" s="81" t="s">
        <v>8431</v>
      </c>
      <c r="R1144" s="80" t="s">
        <v>99</v>
      </c>
      <c r="S1144" s="80">
        <v>0</v>
      </c>
      <c r="T1144" s="80" t="s">
        <v>7366</v>
      </c>
      <c r="U1144" s="80" t="s">
        <v>101</v>
      </c>
      <c r="V1144" s="80" t="s">
        <v>111</v>
      </c>
      <c r="W1144" s="80" t="s">
        <v>107</v>
      </c>
      <c r="X1144" s="80" t="s">
        <v>104</v>
      </c>
      <c r="Y1144" s="80">
        <v>3</v>
      </c>
      <c r="Z1144" s="79" t="str">
        <f t="shared" si="35"/>
        <v>SSS3</v>
      </c>
    </row>
    <row r="1145" spans="1:26" s="80" customFormat="1" ht="22.9" hidden="1" customHeight="1">
      <c r="A1145" s="80" t="s">
        <v>38</v>
      </c>
      <c r="B1145" s="80" t="s">
        <v>9</v>
      </c>
      <c r="C1145" s="80" t="s">
        <v>10</v>
      </c>
      <c r="D1145" s="29" t="s">
        <v>26</v>
      </c>
      <c r="E1145" s="80">
        <v>7</v>
      </c>
      <c r="F1145" s="80" t="s">
        <v>56</v>
      </c>
      <c r="G1145" s="80" t="s">
        <v>57</v>
      </c>
      <c r="H1145" s="80" t="s">
        <v>58</v>
      </c>
      <c r="I1145" s="26">
        <v>43426</v>
      </c>
      <c r="J1145" s="80">
        <v>22</v>
      </c>
      <c r="K1145" s="80">
        <v>11</v>
      </c>
      <c r="L1145" s="80">
        <v>2018</v>
      </c>
      <c r="M1145" s="27">
        <f t="shared" si="34"/>
        <v>43426</v>
      </c>
      <c r="N1145" s="80" t="s">
        <v>8430</v>
      </c>
      <c r="O1145" s="80" t="s">
        <v>8429</v>
      </c>
      <c r="P1145" s="80">
        <v>19</v>
      </c>
      <c r="Q1145" s="81" t="s">
        <v>8428</v>
      </c>
      <c r="R1145" s="80" t="s">
        <v>99</v>
      </c>
      <c r="S1145" s="80">
        <v>0</v>
      </c>
      <c r="T1145" s="80" t="s">
        <v>7366</v>
      </c>
      <c r="U1145" s="80" t="s">
        <v>101</v>
      </c>
      <c r="V1145" s="80" t="s">
        <v>111</v>
      </c>
      <c r="W1145" s="80" t="s">
        <v>107</v>
      </c>
      <c r="X1145" s="80" t="s">
        <v>6077</v>
      </c>
      <c r="Z1145" s="79" t="str">
        <f t="shared" si="35"/>
        <v>HIGHER</v>
      </c>
    </row>
    <row r="1146" spans="1:26" s="80" customFormat="1" ht="22.9" hidden="1" customHeight="1">
      <c r="A1146" s="80" t="s">
        <v>38</v>
      </c>
      <c r="B1146" s="80" t="s">
        <v>9</v>
      </c>
      <c r="C1146" s="80" t="s">
        <v>10</v>
      </c>
      <c r="D1146" s="29" t="s">
        <v>26</v>
      </c>
      <c r="E1146" s="80">
        <v>7</v>
      </c>
      <c r="F1146" s="80" t="s">
        <v>56</v>
      </c>
      <c r="G1146" s="80" t="s">
        <v>57</v>
      </c>
      <c r="H1146" s="80" t="s">
        <v>58</v>
      </c>
      <c r="I1146" s="26">
        <v>43426</v>
      </c>
      <c r="J1146" s="80">
        <v>22</v>
      </c>
      <c r="K1146" s="80">
        <v>11</v>
      </c>
      <c r="L1146" s="80">
        <v>2018</v>
      </c>
      <c r="M1146" s="27">
        <f t="shared" si="34"/>
        <v>43426</v>
      </c>
      <c r="N1146" s="80" t="s">
        <v>8427</v>
      </c>
      <c r="O1146" s="80" t="s">
        <v>8426</v>
      </c>
      <c r="P1146" s="80">
        <v>19</v>
      </c>
      <c r="Q1146" s="80" t="s">
        <v>105</v>
      </c>
      <c r="R1146" s="80" t="s">
        <v>99</v>
      </c>
      <c r="S1146" s="80">
        <v>0</v>
      </c>
      <c r="T1146" s="80" t="s">
        <v>7366</v>
      </c>
      <c r="U1146" s="80" t="s">
        <v>101</v>
      </c>
      <c r="V1146" s="80" t="s">
        <v>111</v>
      </c>
      <c r="W1146" s="80" t="s">
        <v>107</v>
      </c>
      <c r="X1146" s="80" t="s">
        <v>104</v>
      </c>
      <c r="Y1146" s="80">
        <v>3</v>
      </c>
      <c r="Z1146" s="79" t="str">
        <f t="shared" si="35"/>
        <v>SSS3</v>
      </c>
    </row>
    <row r="1147" spans="1:26" s="80" customFormat="1" ht="22.9" hidden="1" customHeight="1">
      <c r="A1147" s="80" t="s">
        <v>38</v>
      </c>
      <c r="B1147" s="80" t="s">
        <v>9</v>
      </c>
      <c r="C1147" s="80" t="s">
        <v>10</v>
      </c>
      <c r="D1147" s="29" t="s">
        <v>26</v>
      </c>
      <c r="E1147" s="80">
        <v>7</v>
      </c>
      <c r="F1147" s="80" t="s">
        <v>56</v>
      </c>
      <c r="G1147" s="80" t="s">
        <v>57</v>
      </c>
      <c r="H1147" s="80" t="s">
        <v>58</v>
      </c>
      <c r="I1147" s="26">
        <v>43426</v>
      </c>
      <c r="J1147" s="80">
        <v>22</v>
      </c>
      <c r="K1147" s="80">
        <v>11</v>
      </c>
      <c r="L1147" s="80">
        <v>2018</v>
      </c>
      <c r="M1147" s="27">
        <f t="shared" si="34"/>
        <v>43426</v>
      </c>
      <c r="N1147" s="80" t="s">
        <v>8425</v>
      </c>
      <c r="O1147" s="80" t="s">
        <v>8424</v>
      </c>
      <c r="P1147" s="80">
        <v>18</v>
      </c>
      <c r="Q1147" s="80" t="s">
        <v>105</v>
      </c>
      <c r="R1147" s="80" t="s">
        <v>99</v>
      </c>
      <c r="S1147" s="80">
        <v>0</v>
      </c>
      <c r="T1147" s="80" t="s">
        <v>7366</v>
      </c>
      <c r="U1147" s="80" t="s">
        <v>101</v>
      </c>
      <c r="V1147" s="80" t="s">
        <v>111</v>
      </c>
      <c r="W1147" s="80" t="s">
        <v>107</v>
      </c>
      <c r="X1147" s="80" t="s">
        <v>104</v>
      </c>
      <c r="Y1147" s="80">
        <v>3</v>
      </c>
      <c r="Z1147" s="79" t="str">
        <f t="shared" si="35"/>
        <v>SSS3</v>
      </c>
    </row>
    <row r="1148" spans="1:26" s="80" customFormat="1" ht="22.9" hidden="1" customHeight="1">
      <c r="A1148" s="80" t="s">
        <v>38</v>
      </c>
      <c r="B1148" s="80" t="s">
        <v>9</v>
      </c>
      <c r="C1148" s="80" t="s">
        <v>10</v>
      </c>
      <c r="D1148" s="29" t="s">
        <v>26</v>
      </c>
      <c r="E1148" s="80">
        <v>7</v>
      </c>
      <c r="F1148" s="80" t="s">
        <v>56</v>
      </c>
      <c r="G1148" s="80" t="s">
        <v>57</v>
      </c>
      <c r="H1148" s="80" t="s">
        <v>58</v>
      </c>
      <c r="I1148" s="26">
        <v>43426</v>
      </c>
      <c r="J1148" s="80">
        <v>22</v>
      </c>
      <c r="K1148" s="80">
        <v>11</v>
      </c>
      <c r="L1148" s="80">
        <v>2018</v>
      </c>
      <c r="M1148" s="27">
        <f t="shared" si="34"/>
        <v>43426</v>
      </c>
      <c r="N1148" s="80" t="s">
        <v>8423</v>
      </c>
      <c r="O1148" s="80" t="s">
        <v>8422</v>
      </c>
      <c r="P1148" s="80">
        <v>19</v>
      </c>
      <c r="Q1148" s="80" t="s">
        <v>105</v>
      </c>
      <c r="R1148" s="80" t="s">
        <v>99</v>
      </c>
      <c r="S1148" s="80">
        <v>0</v>
      </c>
      <c r="T1148" s="80" t="s">
        <v>7366</v>
      </c>
      <c r="U1148" s="80" t="s">
        <v>101</v>
      </c>
      <c r="V1148" s="80" t="s">
        <v>111</v>
      </c>
      <c r="W1148" s="80" t="s">
        <v>107</v>
      </c>
      <c r="X1148" s="80" t="s">
        <v>104</v>
      </c>
      <c r="Y1148" s="80">
        <v>3</v>
      </c>
      <c r="Z1148" s="79" t="str">
        <f t="shared" si="35"/>
        <v>SSS3</v>
      </c>
    </row>
    <row r="1149" spans="1:26" s="80" customFormat="1" ht="22.9" hidden="1" customHeight="1">
      <c r="A1149" s="80" t="s">
        <v>38</v>
      </c>
      <c r="B1149" s="80" t="s">
        <v>9</v>
      </c>
      <c r="C1149" s="80" t="s">
        <v>10</v>
      </c>
      <c r="D1149" s="29" t="s">
        <v>26</v>
      </c>
      <c r="E1149" s="80">
        <v>7</v>
      </c>
      <c r="F1149" s="80" t="s">
        <v>56</v>
      </c>
      <c r="G1149" s="80" t="s">
        <v>57</v>
      </c>
      <c r="H1149" s="80" t="s">
        <v>58</v>
      </c>
      <c r="I1149" s="26">
        <v>43426</v>
      </c>
      <c r="J1149" s="80">
        <v>22</v>
      </c>
      <c r="K1149" s="80">
        <v>11</v>
      </c>
      <c r="L1149" s="80">
        <v>2018</v>
      </c>
      <c r="M1149" s="27">
        <f t="shared" si="34"/>
        <v>43426</v>
      </c>
      <c r="N1149" s="80" t="s">
        <v>8421</v>
      </c>
      <c r="O1149" s="80" t="s">
        <v>8420</v>
      </c>
      <c r="P1149" s="80">
        <v>18</v>
      </c>
      <c r="Q1149" s="80" t="s">
        <v>105</v>
      </c>
      <c r="R1149" s="80" t="s">
        <v>99</v>
      </c>
      <c r="S1149" s="80">
        <v>0</v>
      </c>
      <c r="T1149" s="80" t="s">
        <v>7366</v>
      </c>
      <c r="U1149" s="80" t="s">
        <v>101</v>
      </c>
      <c r="V1149" s="80" t="s">
        <v>111</v>
      </c>
      <c r="W1149" s="80" t="s">
        <v>107</v>
      </c>
      <c r="X1149" s="80" t="s">
        <v>104</v>
      </c>
      <c r="Y1149" s="80">
        <v>3</v>
      </c>
      <c r="Z1149" s="79" t="str">
        <f t="shared" si="35"/>
        <v>SSS3</v>
      </c>
    </row>
    <row r="1150" spans="1:26" s="80" customFormat="1" ht="22.9" hidden="1" customHeight="1">
      <c r="A1150" s="80" t="s">
        <v>38</v>
      </c>
      <c r="B1150" s="80" t="s">
        <v>9</v>
      </c>
      <c r="C1150" s="80" t="s">
        <v>10</v>
      </c>
      <c r="D1150" s="29" t="s">
        <v>26</v>
      </c>
      <c r="E1150" s="80">
        <v>7</v>
      </c>
      <c r="F1150" s="80" t="s">
        <v>56</v>
      </c>
      <c r="G1150" s="80" t="s">
        <v>57</v>
      </c>
      <c r="H1150" s="80" t="s">
        <v>58</v>
      </c>
      <c r="I1150" s="26">
        <v>43426</v>
      </c>
      <c r="J1150" s="80">
        <v>22</v>
      </c>
      <c r="K1150" s="80">
        <v>11</v>
      </c>
      <c r="L1150" s="80">
        <v>2018</v>
      </c>
      <c r="M1150" s="27">
        <f t="shared" si="34"/>
        <v>43426</v>
      </c>
      <c r="N1150" s="80" t="s">
        <v>8419</v>
      </c>
      <c r="O1150" s="80" t="s">
        <v>8418</v>
      </c>
      <c r="P1150" s="80">
        <v>19</v>
      </c>
      <c r="Q1150" s="80" t="s">
        <v>105</v>
      </c>
      <c r="R1150" s="80" t="s">
        <v>99</v>
      </c>
      <c r="S1150" s="80">
        <v>0</v>
      </c>
      <c r="T1150" s="80" t="s">
        <v>7366</v>
      </c>
      <c r="U1150" s="80" t="s">
        <v>101</v>
      </c>
      <c r="V1150" s="80" t="s">
        <v>111</v>
      </c>
      <c r="W1150" s="80" t="s">
        <v>107</v>
      </c>
      <c r="X1150" s="80" t="s">
        <v>104</v>
      </c>
      <c r="Y1150" s="80">
        <v>3</v>
      </c>
      <c r="Z1150" s="79" t="str">
        <f t="shared" si="35"/>
        <v>SSS3</v>
      </c>
    </row>
    <row r="1151" spans="1:26" s="80" customFormat="1" ht="22.9" hidden="1" customHeight="1">
      <c r="A1151" s="80" t="s">
        <v>38</v>
      </c>
      <c r="B1151" s="80" t="s">
        <v>9</v>
      </c>
      <c r="C1151" s="80" t="s">
        <v>10</v>
      </c>
      <c r="D1151" s="29" t="s">
        <v>26</v>
      </c>
      <c r="E1151" s="80">
        <v>7</v>
      </c>
      <c r="F1151" s="80" t="s">
        <v>56</v>
      </c>
      <c r="G1151" s="80" t="s">
        <v>57</v>
      </c>
      <c r="H1151" s="80" t="s">
        <v>58</v>
      </c>
      <c r="I1151" s="26">
        <v>43426</v>
      </c>
      <c r="J1151" s="80">
        <v>22</v>
      </c>
      <c r="K1151" s="80">
        <v>11</v>
      </c>
      <c r="L1151" s="80">
        <v>2018</v>
      </c>
      <c r="M1151" s="27">
        <f t="shared" si="34"/>
        <v>43426</v>
      </c>
      <c r="N1151" s="80" t="s">
        <v>8417</v>
      </c>
      <c r="O1151" s="80" t="s">
        <v>8416</v>
      </c>
      <c r="P1151" s="80">
        <v>16</v>
      </c>
      <c r="Q1151" s="80" t="s">
        <v>105</v>
      </c>
      <c r="R1151" s="80" t="s">
        <v>99</v>
      </c>
      <c r="S1151" s="80">
        <v>0</v>
      </c>
      <c r="T1151" s="80" t="s">
        <v>7366</v>
      </c>
      <c r="U1151" s="80" t="s">
        <v>101</v>
      </c>
      <c r="V1151" s="80" t="s">
        <v>111</v>
      </c>
      <c r="W1151" s="80" t="s">
        <v>107</v>
      </c>
      <c r="X1151" s="80" t="s">
        <v>104</v>
      </c>
      <c r="Y1151" s="80">
        <v>2</v>
      </c>
      <c r="Z1151" s="79" t="str">
        <f t="shared" si="35"/>
        <v>SSS2</v>
      </c>
    </row>
    <row r="1152" spans="1:26" s="80" customFormat="1" ht="22.9" hidden="1" customHeight="1">
      <c r="A1152" s="80" t="s">
        <v>38</v>
      </c>
      <c r="B1152" s="80" t="s">
        <v>9</v>
      </c>
      <c r="C1152" s="80" t="s">
        <v>10</v>
      </c>
      <c r="D1152" s="29" t="s">
        <v>26</v>
      </c>
      <c r="E1152" s="80">
        <v>7</v>
      </c>
      <c r="F1152" s="80" t="s">
        <v>56</v>
      </c>
      <c r="G1152" s="80" t="s">
        <v>57</v>
      </c>
      <c r="H1152" s="80" t="s">
        <v>58</v>
      </c>
      <c r="I1152" s="26">
        <v>43426</v>
      </c>
      <c r="J1152" s="80">
        <v>22</v>
      </c>
      <c r="K1152" s="80">
        <v>11</v>
      </c>
      <c r="L1152" s="80">
        <v>2018</v>
      </c>
      <c r="M1152" s="27">
        <f t="shared" si="34"/>
        <v>43426</v>
      </c>
      <c r="N1152" s="80" t="s">
        <v>8415</v>
      </c>
      <c r="O1152" s="80" t="s">
        <v>8414</v>
      </c>
      <c r="P1152" s="80">
        <v>15</v>
      </c>
      <c r="Q1152" s="80" t="s">
        <v>105</v>
      </c>
      <c r="R1152" s="80" t="s">
        <v>99</v>
      </c>
      <c r="S1152" s="80">
        <v>0</v>
      </c>
      <c r="T1152" s="80" t="s">
        <v>7366</v>
      </c>
      <c r="U1152" s="80" t="s">
        <v>101</v>
      </c>
      <c r="V1152" s="80" t="s">
        <v>111</v>
      </c>
      <c r="W1152" s="80" t="s">
        <v>107</v>
      </c>
      <c r="X1152" s="80" t="s">
        <v>108</v>
      </c>
      <c r="Y1152" s="80">
        <v>3</v>
      </c>
      <c r="Z1152" s="79" t="str">
        <f t="shared" si="35"/>
        <v>JSS3</v>
      </c>
    </row>
    <row r="1153" spans="1:26" s="80" customFormat="1" ht="22.9" hidden="1" customHeight="1">
      <c r="A1153" s="80" t="s">
        <v>38</v>
      </c>
      <c r="B1153" s="80" t="s">
        <v>9</v>
      </c>
      <c r="C1153" s="80" t="s">
        <v>10</v>
      </c>
      <c r="D1153" s="29" t="s">
        <v>26</v>
      </c>
      <c r="E1153" s="80">
        <v>7</v>
      </c>
      <c r="F1153" s="80" t="s">
        <v>56</v>
      </c>
      <c r="G1153" s="80" t="s">
        <v>57</v>
      </c>
      <c r="H1153" s="80" t="s">
        <v>58</v>
      </c>
      <c r="I1153" s="26">
        <v>43426</v>
      </c>
      <c r="J1153" s="80">
        <v>22</v>
      </c>
      <c r="K1153" s="80">
        <v>11</v>
      </c>
      <c r="L1153" s="80">
        <v>2018</v>
      </c>
      <c r="M1153" s="27">
        <f t="shared" si="34"/>
        <v>43426</v>
      </c>
      <c r="N1153" s="80" t="s">
        <v>8413</v>
      </c>
      <c r="O1153" s="80" t="s">
        <v>8412</v>
      </c>
      <c r="P1153" s="80">
        <v>19</v>
      </c>
      <c r="Q1153" s="80" t="s">
        <v>105</v>
      </c>
      <c r="R1153" s="80" t="s">
        <v>99</v>
      </c>
      <c r="S1153" s="80">
        <v>0</v>
      </c>
      <c r="T1153" s="80" t="s">
        <v>7366</v>
      </c>
      <c r="U1153" s="80" t="s">
        <v>101</v>
      </c>
      <c r="V1153" s="80" t="s">
        <v>111</v>
      </c>
      <c r="W1153" s="80" t="s">
        <v>107</v>
      </c>
      <c r="X1153" s="80" t="s">
        <v>104</v>
      </c>
      <c r="Y1153" s="80">
        <v>3</v>
      </c>
      <c r="Z1153" s="79" t="str">
        <f t="shared" si="35"/>
        <v>SSS3</v>
      </c>
    </row>
    <row r="1154" spans="1:26" s="80" customFormat="1" ht="22.9" hidden="1" customHeight="1">
      <c r="A1154" s="80" t="s">
        <v>38</v>
      </c>
      <c r="B1154" s="80" t="s">
        <v>9</v>
      </c>
      <c r="C1154" s="80" t="s">
        <v>10</v>
      </c>
      <c r="D1154" s="29" t="s">
        <v>26</v>
      </c>
      <c r="E1154" s="80">
        <v>7</v>
      </c>
      <c r="F1154" s="80" t="s">
        <v>56</v>
      </c>
      <c r="G1154" s="80" t="s">
        <v>57</v>
      </c>
      <c r="H1154" s="80" t="s">
        <v>58</v>
      </c>
      <c r="I1154" s="26">
        <v>43426</v>
      </c>
      <c r="J1154" s="80">
        <v>22</v>
      </c>
      <c r="K1154" s="80">
        <v>11</v>
      </c>
      <c r="L1154" s="80">
        <v>2018</v>
      </c>
      <c r="M1154" s="27">
        <f t="shared" ref="M1154:M1217" si="36">DATE(L1154,K1154,J1154)</f>
        <v>43426</v>
      </c>
      <c r="N1154" s="80" t="s">
        <v>8411</v>
      </c>
      <c r="O1154" s="80" t="s">
        <v>8410</v>
      </c>
      <c r="P1154" s="80">
        <v>18</v>
      </c>
      <c r="Q1154" s="80" t="s">
        <v>105</v>
      </c>
      <c r="R1154" s="80" t="s">
        <v>99</v>
      </c>
      <c r="S1154" s="80">
        <v>0</v>
      </c>
      <c r="T1154" s="80" t="s">
        <v>7366</v>
      </c>
      <c r="U1154" s="80" t="s">
        <v>101</v>
      </c>
      <c r="V1154" s="80" t="s">
        <v>111</v>
      </c>
      <c r="W1154" s="80" t="s">
        <v>107</v>
      </c>
      <c r="X1154" s="80" t="s">
        <v>6077</v>
      </c>
      <c r="Z1154" s="79" t="str">
        <f t="shared" ref="Z1154:Z1217" si="37">X1154&amp;Y1154</f>
        <v>HIGHER</v>
      </c>
    </row>
    <row r="1155" spans="1:26" s="80" customFormat="1" ht="22.9" hidden="1" customHeight="1">
      <c r="A1155" s="80" t="s">
        <v>38</v>
      </c>
      <c r="B1155" s="80" t="s">
        <v>9</v>
      </c>
      <c r="C1155" s="80" t="s">
        <v>10</v>
      </c>
      <c r="D1155" s="29" t="s">
        <v>26</v>
      </c>
      <c r="E1155" s="80">
        <v>7</v>
      </c>
      <c r="F1155" s="80" t="s">
        <v>56</v>
      </c>
      <c r="G1155" s="80" t="s">
        <v>57</v>
      </c>
      <c r="H1155" s="80" t="s">
        <v>58</v>
      </c>
      <c r="I1155" s="26">
        <v>43426</v>
      </c>
      <c r="J1155" s="80">
        <v>22</v>
      </c>
      <c r="K1155" s="80">
        <v>11</v>
      </c>
      <c r="L1155" s="80">
        <v>2018</v>
      </c>
      <c r="M1155" s="27">
        <f t="shared" si="36"/>
        <v>43426</v>
      </c>
      <c r="N1155" s="80" t="s">
        <v>8409</v>
      </c>
      <c r="O1155" s="80" t="s">
        <v>8408</v>
      </c>
      <c r="P1155" s="80">
        <v>16</v>
      </c>
      <c r="Q1155" s="80" t="s">
        <v>105</v>
      </c>
      <c r="R1155" s="80" t="s">
        <v>99</v>
      </c>
      <c r="S1155" s="80">
        <v>0</v>
      </c>
      <c r="T1155" s="80" t="s">
        <v>7366</v>
      </c>
      <c r="U1155" s="80" t="s">
        <v>101</v>
      </c>
      <c r="V1155" s="80" t="s">
        <v>111</v>
      </c>
      <c r="W1155" s="80" t="s">
        <v>107</v>
      </c>
      <c r="X1155" s="80" t="s">
        <v>104</v>
      </c>
      <c r="Y1155" s="80">
        <v>2</v>
      </c>
      <c r="Z1155" s="79" t="str">
        <f t="shared" si="37"/>
        <v>SSS2</v>
      </c>
    </row>
    <row r="1156" spans="1:26" s="80" customFormat="1" ht="22.9" hidden="1" customHeight="1">
      <c r="A1156" s="80" t="s">
        <v>38</v>
      </c>
      <c r="B1156" s="80" t="s">
        <v>9</v>
      </c>
      <c r="C1156" s="80" t="s">
        <v>10</v>
      </c>
      <c r="D1156" s="29" t="s">
        <v>26</v>
      </c>
      <c r="E1156" s="80">
        <v>7</v>
      </c>
      <c r="F1156" s="80" t="s">
        <v>56</v>
      </c>
      <c r="G1156" s="80" t="s">
        <v>57</v>
      </c>
      <c r="H1156" s="80" t="s">
        <v>58</v>
      </c>
      <c r="I1156" s="26">
        <v>43426</v>
      </c>
      <c r="J1156" s="80">
        <v>22</v>
      </c>
      <c r="K1156" s="80">
        <v>11</v>
      </c>
      <c r="L1156" s="80">
        <v>2018</v>
      </c>
      <c r="M1156" s="27">
        <f t="shared" si="36"/>
        <v>43426</v>
      </c>
      <c r="N1156" s="80" t="s">
        <v>8407</v>
      </c>
      <c r="O1156" s="80" t="s">
        <v>8406</v>
      </c>
      <c r="P1156" s="80">
        <v>19</v>
      </c>
      <c r="Q1156" s="80" t="s">
        <v>105</v>
      </c>
      <c r="R1156" s="80" t="s">
        <v>99</v>
      </c>
      <c r="S1156" s="80">
        <v>0</v>
      </c>
      <c r="T1156" s="80" t="s">
        <v>7366</v>
      </c>
      <c r="U1156" s="80" t="s">
        <v>101</v>
      </c>
      <c r="V1156" s="80" t="s">
        <v>111</v>
      </c>
      <c r="W1156" s="80" t="s">
        <v>107</v>
      </c>
      <c r="X1156" s="80" t="s">
        <v>104</v>
      </c>
      <c r="Y1156" s="80">
        <v>3</v>
      </c>
      <c r="Z1156" s="79" t="str">
        <f t="shared" si="37"/>
        <v>SSS3</v>
      </c>
    </row>
    <row r="1157" spans="1:26" s="80" customFormat="1" ht="22.9" hidden="1" customHeight="1">
      <c r="A1157" s="80" t="s">
        <v>38</v>
      </c>
      <c r="B1157" s="80" t="s">
        <v>9</v>
      </c>
      <c r="C1157" s="80" t="s">
        <v>10</v>
      </c>
      <c r="D1157" s="29" t="s">
        <v>26</v>
      </c>
      <c r="E1157" s="80">
        <v>7</v>
      </c>
      <c r="F1157" s="80" t="s">
        <v>56</v>
      </c>
      <c r="G1157" s="80" t="s">
        <v>57</v>
      </c>
      <c r="H1157" s="80" t="s">
        <v>58</v>
      </c>
      <c r="I1157" s="26">
        <v>43426</v>
      </c>
      <c r="J1157" s="80">
        <v>22</v>
      </c>
      <c r="K1157" s="80">
        <v>11</v>
      </c>
      <c r="L1157" s="80">
        <v>2018</v>
      </c>
      <c r="M1157" s="27">
        <f t="shared" si="36"/>
        <v>43426</v>
      </c>
      <c r="N1157" s="80" t="s">
        <v>8405</v>
      </c>
      <c r="O1157" s="80" t="s">
        <v>8404</v>
      </c>
      <c r="P1157" s="80">
        <v>19</v>
      </c>
      <c r="Q1157" s="80" t="s">
        <v>105</v>
      </c>
      <c r="R1157" s="80" t="s">
        <v>99</v>
      </c>
      <c r="S1157" s="80">
        <v>0</v>
      </c>
      <c r="T1157" s="80" t="s">
        <v>7366</v>
      </c>
      <c r="U1157" s="80" t="s">
        <v>101</v>
      </c>
      <c r="V1157" s="80" t="s">
        <v>111</v>
      </c>
      <c r="W1157" s="80" t="s">
        <v>107</v>
      </c>
      <c r="X1157" s="80" t="s">
        <v>104</v>
      </c>
      <c r="Y1157" s="80">
        <v>3</v>
      </c>
      <c r="Z1157" s="79" t="str">
        <f t="shared" si="37"/>
        <v>SSS3</v>
      </c>
    </row>
    <row r="1158" spans="1:26" s="80" customFormat="1" ht="22.9" hidden="1" customHeight="1">
      <c r="A1158" s="80" t="s">
        <v>38</v>
      </c>
      <c r="B1158" s="80" t="s">
        <v>9</v>
      </c>
      <c r="C1158" s="80" t="s">
        <v>10</v>
      </c>
      <c r="D1158" s="29" t="s">
        <v>26</v>
      </c>
      <c r="E1158" s="80">
        <v>7</v>
      </c>
      <c r="F1158" s="80" t="s">
        <v>56</v>
      </c>
      <c r="G1158" s="80" t="s">
        <v>57</v>
      </c>
      <c r="H1158" s="80" t="s">
        <v>58</v>
      </c>
      <c r="I1158" s="26">
        <v>43426</v>
      </c>
      <c r="J1158" s="80">
        <v>22</v>
      </c>
      <c r="K1158" s="80">
        <v>11</v>
      </c>
      <c r="L1158" s="80">
        <v>2018</v>
      </c>
      <c r="M1158" s="27">
        <f t="shared" si="36"/>
        <v>43426</v>
      </c>
      <c r="N1158" s="80" t="s">
        <v>8403</v>
      </c>
      <c r="O1158" s="80" t="s">
        <v>8402</v>
      </c>
      <c r="P1158" s="80">
        <v>19</v>
      </c>
      <c r="Q1158" s="80" t="s">
        <v>105</v>
      </c>
      <c r="R1158" s="80" t="s">
        <v>99</v>
      </c>
      <c r="S1158" s="80">
        <v>0</v>
      </c>
      <c r="T1158" s="80" t="s">
        <v>7366</v>
      </c>
      <c r="U1158" s="80" t="s">
        <v>101</v>
      </c>
      <c r="V1158" s="80" t="s">
        <v>111</v>
      </c>
      <c r="W1158" s="80" t="s">
        <v>107</v>
      </c>
      <c r="X1158" s="80" t="s">
        <v>104</v>
      </c>
      <c r="Y1158" s="80">
        <v>3</v>
      </c>
      <c r="Z1158" s="79" t="str">
        <f t="shared" si="37"/>
        <v>SSS3</v>
      </c>
    </row>
    <row r="1159" spans="1:26" s="80" customFormat="1" ht="22.9" hidden="1" customHeight="1">
      <c r="A1159" s="80" t="s">
        <v>38</v>
      </c>
      <c r="B1159" s="80" t="s">
        <v>9</v>
      </c>
      <c r="C1159" s="80" t="s">
        <v>10</v>
      </c>
      <c r="D1159" s="29" t="s">
        <v>26</v>
      </c>
      <c r="E1159" s="80">
        <v>7</v>
      </c>
      <c r="F1159" s="80" t="s">
        <v>56</v>
      </c>
      <c r="G1159" s="80" t="s">
        <v>57</v>
      </c>
      <c r="H1159" s="80" t="s">
        <v>58</v>
      </c>
      <c r="I1159" s="26">
        <v>43426</v>
      </c>
      <c r="J1159" s="80">
        <v>22</v>
      </c>
      <c r="K1159" s="80">
        <v>11</v>
      </c>
      <c r="L1159" s="80">
        <v>2018</v>
      </c>
      <c r="M1159" s="27">
        <f t="shared" si="36"/>
        <v>43426</v>
      </c>
      <c r="N1159" s="80" t="s">
        <v>8401</v>
      </c>
      <c r="O1159" s="80" t="s">
        <v>8400</v>
      </c>
      <c r="P1159" s="80">
        <v>19</v>
      </c>
      <c r="Q1159" s="80" t="s">
        <v>105</v>
      </c>
      <c r="R1159" s="80" t="s">
        <v>99</v>
      </c>
      <c r="S1159" s="80">
        <v>0</v>
      </c>
      <c r="T1159" s="80" t="s">
        <v>7366</v>
      </c>
      <c r="U1159" s="80" t="s">
        <v>101</v>
      </c>
      <c r="V1159" s="80" t="s">
        <v>111</v>
      </c>
      <c r="W1159" s="80" t="s">
        <v>107</v>
      </c>
      <c r="X1159" s="80" t="s">
        <v>104</v>
      </c>
      <c r="Y1159" s="80">
        <v>3</v>
      </c>
      <c r="Z1159" s="79" t="str">
        <f t="shared" si="37"/>
        <v>SSS3</v>
      </c>
    </row>
    <row r="1160" spans="1:26" s="80" customFormat="1" ht="22.9" hidden="1" customHeight="1">
      <c r="A1160" s="80" t="s">
        <v>38</v>
      </c>
      <c r="B1160" s="80" t="s">
        <v>9</v>
      </c>
      <c r="C1160" s="80" t="s">
        <v>10</v>
      </c>
      <c r="D1160" s="29" t="s">
        <v>26</v>
      </c>
      <c r="E1160" s="80">
        <v>7</v>
      </c>
      <c r="F1160" s="80" t="s">
        <v>56</v>
      </c>
      <c r="G1160" s="80" t="s">
        <v>57</v>
      </c>
      <c r="H1160" s="80" t="s">
        <v>58</v>
      </c>
      <c r="I1160" s="26">
        <v>43426</v>
      </c>
      <c r="J1160" s="80">
        <v>22</v>
      </c>
      <c r="K1160" s="80">
        <v>11</v>
      </c>
      <c r="L1160" s="80">
        <v>2018</v>
      </c>
      <c r="M1160" s="27">
        <f t="shared" si="36"/>
        <v>43426</v>
      </c>
      <c r="N1160" s="80" t="s">
        <v>8399</v>
      </c>
      <c r="O1160" s="80" t="s">
        <v>8398</v>
      </c>
      <c r="P1160" s="80">
        <v>19</v>
      </c>
      <c r="Q1160" s="80" t="s">
        <v>105</v>
      </c>
      <c r="R1160" s="80" t="s">
        <v>99</v>
      </c>
      <c r="S1160" s="80">
        <v>0</v>
      </c>
      <c r="T1160" s="80" t="s">
        <v>7366</v>
      </c>
      <c r="U1160" s="80" t="s">
        <v>101</v>
      </c>
      <c r="V1160" s="80" t="s">
        <v>111</v>
      </c>
      <c r="W1160" s="80" t="s">
        <v>107</v>
      </c>
      <c r="X1160" s="80" t="s">
        <v>104</v>
      </c>
      <c r="Y1160" s="80">
        <v>2</v>
      </c>
      <c r="Z1160" s="79" t="str">
        <f t="shared" si="37"/>
        <v>SSS2</v>
      </c>
    </row>
    <row r="1161" spans="1:26" s="80" customFormat="1" ht="22.9" hidden="1" customHeight="1">
      <c r="A1161" s="80" t="s">
        <v>38</v>
      </c>
      <c r="B1161" s="80" t="s">
        <v>9</v>
      </c>
      <c r="C1161" s="80" t="s">
        <v>10</v>
      </c>
      <c r="D1161" s="29" t="s">
        <v>26</v>
      </c>
      <c r="E1161" s="80">
        <v>7</v>
      </c>
      <c r="F1161" s="80" t="s">
        <v>56</v>
      </c>
      <c r="G1161" s="80" t="s">
        <v>57</v>
      </c>
      <c r="H1161" s="80" t="s">
        <v>58</v>
      </c>
      <c r="I1161" s="26">
        <v>43426</v>
      </c>
      <c r="J1161" s="80">
        <v>22</v>
      </c>
      <c r="K1161" s="80">
        <v>11</v>
      </c>
      <c r="L1161" s="80">
        <v>2018</v>
      </c>
      <c r="M1161" s="27">
        <f t="shared" si="36"/>
        <v>43426</v>
      </c>
      <c r="N1161" s="80" t="s">
        <v>8397</v>
      </c>
      <c r="O1161" s="80" t="s">
        <v>8396</v>
      </c>
      <c r="P1161" s="80">
        <v>18</v>
      </c>
      <c r="Q1161" s="80" t="s">
        <v>105</v>
      </c>
      <c r="R1161" s="80" t="s">
        <v>99</v>
      </c>
      <c r="S1161" s="80">
        <v>0</v>
      </c>
      <c r="T1161" s="80" t="s">
        <v>7366</v>
      </c>
      <c r="U1161" s="80" t="s">
        <v>101</v>
      </c>
      <c r="V1161" s="80" t="s">
        <v>111</v>
      </c>
      <c r="W1161" s="80" t="s">
        <v>107</v>
      </c>
      <c r="X1161" s="80" t="s">
        <v>108</v>
      </c>
      <c r="Y1161" s="80">
        <v>3</v>
      </c>
      <c r="Z1161" s="79" t="str">
        <f t="shared" si="37"/>
        <v>JSS3</v>
      </c>
    </row>
    <row r="1162" spans="1:26" s="80" customFormat="1" ht="22.9" hidden="1" customHeight="1">
      <c r="A1162" s="80" t="s">
        <v>38</v>
      </c>
      <c r="B1162" s="80" t="s">
        <v>9</v>
      </c>
      <c r="C1162" s="80" t="s">
        <v>10</v>
      </c>
      <c r="D1162" s="29" t="s">
        <v>26</v>
      </c>
      <c r="E1162" s="80">
        <v>7</v>
      </c>
      <c r="F1162" s="80" t="s">
        <v>56</v>
      </c>
      <c r="G1162" s="80" t="s">
        <v>57</v>
      </c>
      <c r="H1162" s="80" t="s">
        <v>58</v>
      </c>
      <c r="I1162" s="26">
        <v>43426</v>
      </c>
      <c r="J1162" s="80">
        <v>22</v>
      </c>
      <c r="K1162" s="80">
        <v>11</v>
      </c>
      <c r="L1162" s="80">
        <v>2018</v>
      </c>
      <c r="M1162" s="27">
        <f t="shared" si="36"/>
        <v>43426</v>
      </c>
      <c r="N1162" s="80" t="s">
        <v>8395</v>
      </c>
      <c r="O1162" s="80" t="s">
        <v>8394</v>
      </c>
      <c r="P1162" s="80">
        <v>19</v>
      </c>
      <c r="Q1162" s="80" t="s">
        <v>105</v>
      </c>
      <c r="R1162" s="80" t="s">
        <v>99</v>
      </c>
      <c r="S1162" s="80">
        <v>0</v>
      </c>
      <c r="T1162" s="80" t="s">
        <v>7366</v>
      </c>
      <c r="U1162" s="80" t="s">
        <v>101</v>
      </c>
      <c r="V1162" s="80" t="s">
        <v>111</v>
      </c>
      <c r="W1162" s="80" t="s">
        <v>107</v>
      </c>
      <c r="X1162" s="80" t="s">
        <v>104</v>
      </c>
      <c r="Y1162" s="80">
        <v>3</v>
      </c>
      <c r="Z1162" s="79" t="str">
        <f t="shared" si="37"/>
        <v>SSS3</v>
      </c>
    </row>
    <row r="1163" spans="1:26" s="80" customFormat="1" ht="22.9" hidden="1" customHeight="1">
      <c r="A1163" s="80" t="s">
        <v>38</v>
      </c>
      <c r="B1163" s="80" t="s">
        <v>9</v>
      </c>
      <c r="C1163" s="80" t="s">
        <v>10</v>
      </c>
      <c r="D1163" s="29" t="s">
        <v>26</v>
      </c>
      <c r="E1163" s="80">
        <v>7</v>
      </c>
      <c r="F1163" s="80" t="s">
        <v>56</v>
      </c>
      <c r="G1163" s="80" t="s">
        <v>57</v>
      </c>
      <c r="H1163" s="80" t="s">
        <v>58</v>
      </c>
      <c r="I1163" s="26">
        <v>43426</v>
      </c>
      <c r="J1163" s="80">
        <v>22</v>
      </c>
      <c r="K1163" s="80">
        <v>11</v>
      </c>
      <c r="L1163" s="80">
        <v>2018</v>
      </c>
      <c r="M1163" s="27">
        <f t="shared" si="36"/>
        <v>43426</v>
      </c>
      <c r="N1163" s="80" t="s">
        <v>8393</v>
      </c>
      <c r="O1163" s="80" t="s">
        <v>8392</v>
      </c>
      <c r="P1163" s="80">
        <v>19</v>
      </c>
      <c r="Q1163" s="80" t="s">
        <v>105</v>
      </c>
      <c r="R1163" s="80" t="s">
        <v>99</v>
      </c>
      <c r="S1163" s="80">
        <v>0</v>
      </c>
      <c r="T1163" s="80" t="s">
        <v>7366</v>
      </c>
      <c r="U1163" s="80" t="s">
        <v>101</v>
      </c>
      <c r="V1163" s="80" t="s">
        <v>111</v>
      </c>
      <c r="W1163" s="80" t="s">
        <v>107</v>
      </c>
      <c r="X1163" s="80" t="s">
        <v>104</v>
      </c>
      <c r="Y1163" s="80">
        <v>3</v>
      </c>
      <c r="Z1163" s="79" t="str">
        <f t="shared" si="37"/>
        <v>SSS3</v>
      </c>
    </row>
    <row r="1164" spans="1:26" s="80" customFormat="1" ht="22.9" hidden="1" customHeight="1">
      <c r="A1164" s="80" t="s">
        <v>38</v>
      </c>
      <c r="B1164" s="80" t="s">
        <v>9</v>
      </c>
      <c r="C1164" s="80" t="s">
        <v>10</v>
      </c>
      <c r="D1164" s="29" t="s">
        <v>26</v>
      </c>
      <c r="E1164" s="80">
        <v>7</v>
      </c>
      <c r="F1164" s="80" t="s">
        <v>56</v>
      </c>
      <c r="G1164" s="80" t="s">
        <v>57</v>
      </c>
      <c r="H1164" s="80" t="s">
        <v>58</v>
      </c>
      <c r="I1164" s="26">
        <v>43426</v>
      </c>
      <c r="J1164" s="80">
        <v>22</v>
      </c>
      <c r="K1164" s="80">
        <v>11</v>
      </c>
      <c r="L1164" s="80">
        <v>2018</v>
      </c>
      <c r="M1164" s="27">
        <f t="shared" si="36"/>
        <v>43426</v>
      </c>
      <c r="N1164" s="80" t="s">
        <v>8391</v>
      </c>
      <c r="O1164" s="80" t="s">
        <v>8390</v>
      </c>
      <c r="P1164" s="80">
        <v>18</v>
      </c>
      <c r="Q1164" s="80" t="s">
        <v>105</v>
      </c>
      <c r="R1164" s="80" t="s">
        <v>99</v>
      </c>
      <c r="S1164" s="80">
        <v>0</v>
      </c>
      <c r="T1164" s="80" t="s">
        <v>7366</v>
      </c>
      <c r="U1164" s="80" t="s">
        <v>101</v>
      </c>
      <c r="V1164" s="80" t="s">
        <v>111</v>
      </c>
      <c r="W1164" s="80" t="s">
        <v>107</v>
      </c>
      <c r="X1164" s="80" t="s">
        <v>104</v>
      </c>
      <c r="Y1164" s="80">
        <v>3</v>
      </c>
      <c r="Z1164" s="79" t="str">
        <f t="shared" si="37"/>
        <v>SSS3</v>
      </c>
    </row>
    <row r="1165" spans="1:26" s="80" customFormat="1" ht="22.9" hidden="1" customHeight="1">
      <c r="A1165" s="80" t="s">
        <v>38</v>
      </c>
      <c r="B1165" s="80" t="s">
        <v>9</v>
      </c>
      <c r="C1165" s="80" t="s">
        <v>10</v>
      </c>
      <c r="D1165" s="29" t="s">
        <v>26</v>
      </c>
      <c r="E1165" s="80">
        <v>7</v>
      </c>
      <c r="F1165" s="80" t="s">
        <v>56</v>
      </c>
      <c r="G1165" s="80" t="s">
        <v>57</v>
      </c>
      <c r="H1165" s="80" t="s">
        <v>58</v>
      </c>
      <c r="I1165" s="26">
        <v>43426</v>
      </c>
      <c r="J1165" s="80">
        <v>22</v>
      </c>
      <c r="K1165" s="80">
        <v>11</v>
      </c>
      <c r="L1165" s="80">
        <v>2018</v>
      </c>
      <c r="M1165" s="27">
        <f t="shared" si="36"/>
        <v>43426</v>
      </c>
      <c r="N1165" s="80" t="s">
        <v>8389</v>
      </c>
      <c r="O1165" s="80" t="s">
        <v>8388</v>
      </c>
      <c r="P1165" s="80">
        <v>19</v>
      </c>
      <c r="Q1165" s="80" t="s">
        <v>105</v>
      </c>
      <c r="R1165" s="80" t="s">
        <v>121</v>
      </c>
      <c r="S1165" s="80">
        <v>2</v>
      </c>
      <c r="T1165" s="80" t="s">
        <v>7366</v>
      </c>
      <c r="U1165" s="80" t="s">
        <v>101</v>
      </c>
      <c r="V1165" s="80" t="s">
        <v>111</v>
      </c>
      <c r="W1165" s="80" t="s">
        <v>107</v>
      </c>
      <c r="X1165" s="80" t="s">
        <v>108</v>
      </c>
      <c r="Y1165" s="80">
        <v>3</v>
      </c>
      <c r="Z1165" s="79" t="str">
        <f t="shared" si="37"/>
        <v>JSS3</v>
      </c>
    </row>
    <row r="1166" spans="1:26" s="80" customFormat="1" ht="22.9" hidden="1" customHeight="1">
      <c r="A1166" s="80" t="s">
        <v>38</v>
      </c>
      <c r="B1166" s="80" t="s">
        <v>9</v>
      </c>
      <c r="C1166" s="80" t="s">
        <v>10</v>
      </c>
      <c r="D1166" s="29" t="s">
        <v>26</v>
      </c>
      <c r="E1166" s="80">
        <v>7</v>
      </c>
      <c r="F1166" s="80" t="s">
        <v>56</v>
      </c>
      <c r="G1166" s="80" t="s">
        <v>57</v>
      </c>
      <c r="H1166" s="80" t="s">
        <v>58</v>
      </c>
      <c r="I1166" s="26">
        <v>43426</v>
      </c>
      <c r="J1166" s="80">
        <v>22</v>
      </c>
      <c r="K1166" s="80">
        <v>11</v>
      </c>
      <c r="L1166" s="80">
        <v>2018</v>
      </c>
      <c r="M1166" s="27">
        <f t="shared" si="36"/>
        <v>43426</v>
      </c>
      <c r="N1166" s="80" t="s">
        <v>8387</v>
      </c>
      <c r="O1166" s="80" t="s">
        <v>8386</v>
      </c>
      <c r="P1166" s="80">
        <v>18</v>
      </c>
      <c r="Q1166" s="80" t="s">
        <v>105</v>
      </c>
      <c r="R1166" s="80" t="s">
        <v>99</v>
      </c>
      <c r="S1166" s="80">
        <v>0</v>
      </c>
      <c r="T1166" s="80" t="s">
        <v>7366</v>
      </c>
      <c r="U1166" s="80" t="s">
        <v>101</v>
      </c>
      <c r="V1166" s="80" t="s">
        <v>111</v>
      </c>
      <c r="W1166" s="80" t="s">
        <v>107</v>
      </c>
      <c r="X1166" s="80" t="s">
        <v>104</v>
      </c>
      <c r="Y1166" s="80">
        <v>3</v>
      </c>
      <c r="Z1166" s="79" t="str">
        <f t="shared" si="37"/>
        <v>SSS3</v>
      </c>
    </row>
    <row r="1167" spans="1:26" s="80" customFormat="1" ht="22.9" hidden="1" customHeight="1">
      <c r="A1167" s="80" t="s">
        <v>38</v>
      </c>
      <c r="B1167" s="80" t="s">
        <v>9</v>
      </c>
      <c r="C1167" s="80" t="s">
        <v>10</v>
      </c>
      <c r="D1167" s="29" t="s">
        <v>26</v>
      </c>
      <c r="E1167" s="80">
        <v>7</v>
      </c>
      <c r="F1167" s="80" t="s">
        <v>56</v>
      </c>
      <c r="G1167" s="80" t="s">
        <v>57</v>
      </c>
      <c r="H1167" s="80" t="s">
        <v>58</v>
      </c>
      <c r="I1167" s="26">
        <v>43426</v>
      </c>
      <c r="J1167" s="80">
        <v>22</v>
      </c>
      <c r="K1167" s="80">
        <v>11</v>
      </c>
      <c r="L1167" s="80">
        <v>2018</v>
      </c>
      <c r="M1167" s="27">
        <f t="shared" si="36"/>
        <v>43426</v>
      </c>
      <c r="N1167" s="80" t="s">
        <v>8385</v>
      </c>
      <c r="O1167" s="80" t="s">
        <v>8384</v>
      </c>
      <c r="P1167" s="80">
        <v>19</v>
      </c>
      <c r="Q1167" s="80" t="s">
        <v>105</v>
      </c>
      <c r="R1167" s="80" t="s">
        <v>99</v>
      </c>
      <c r="S1167" s="80">
        <v>0</v>
      </c>
      <c r="T1167" s="80" t="s">
        <v>7366</v>
      </c>
      <c r="U1167" s="80" t="s">
        <v>101</v>
      </c>
      <c r="V1167" s="80" t="s">
        <v>111</v>
      </c>
      <c r="W1167" s="80" t="s">
        <v>107</v>
      </c>
      <c r="X1167" s="80" t="s">
        <v>104</v>
      </c>
      <c r="Y1167" s="80">
        <v>3</v>
      </c>
      <c r="Z1167" s="79" t="str">
        <f t="shared" si="37"/>
        <v>SSS3</v>
      </c>
    </row>
    <row r="1168" spans="1:26" s="80" customFormat="1" ht="22.9" hidden="1" customHeight="1">
      <c r="A1168" s="80" t="s">
        <v>38</v>
      </c>
      <c r="B1168" s="80" t="s">
        <v>9</v>
      </c>
      <c r="C1168" s="80" t="s">
        <v>10</v>
      </c>
      <c r="D1168" s="29" t="s">
        <v>26</v>
      </c>
      <c r="E1168" s="80">
        <v>7</v>
      </c>
      <c r="F1168" s="80" t="s">
        <v>56</v>
      </c>
      <c r="G1168" s="80" t="s">
        <v>57</v>
      </c>
      <c r="H1168" s="80" t="s">
        <v>58</v>
      </c>
      <c r="I1168" s="26">
        <v>43426</v>
      </c>
      <c r="J1168" s="80">
        <v>22</v>
      </c>
      <c r="K1168" s="80">
        <v>11</v>
      </c>
      <c r="L1168" s="80">
        <v>2018</v>
      </c>
      <c r="M1168" s="27">
        <f t="shared" si="36"/>
        <v>43426</v>
      </c>
      <c r="N1168" s="80" t="s">
        <v>8383</v>
      </c>
      <c r="O1168" s="80" t="s">
        <v>8382</v>
      </c>
      <c r="P1168" s="80">
        <v>18</v>
      </c>
      <c r="Q1168" s="80" t="s">
        <v>105</v>
      </c>
      <c r="R1168" s="80" t="s">
        <v>99</v>
      </c>
      <c r="S1168" s="80">
        <v>0</v>
      </c>
      <c r="T1168" s="80" t="s">
        <v>7366</v>
      </c>
      <c r="U1168" s="80" t="s">
        <v>101</v>
      </c>
      <c r="V1168" s="80" t="s">
        <v>111</v>
      </c>
      <c r="W1168" s="80" t="s">
        <v>107</v>
      </c>
      <c r="X1168" s="80" t="s">
        <v>104</v>
      </c>
      <c r="Y1168" s="80">
        <v>3</v>
      </c>
      <c r="Z1168" s="79" t="str">
        <f t="shared" si="37"/>
        <v>SSS3</v>
      </c>
    </row>
    <row r="1169" spans="1:26" s="80" customFormat="1" ht="22.9" hidden="1" customHeight="1">
      <c r="A1169" s="80" t="s">
        <v>38</v>
      </c>
      <c r="B1169" s="80" t="s">
        <v>9</v>
      </c>
      <c r="C1169" s="80" t="s">
        <v>10</v>
      </c>
      <c r="D1169" s="29" t="s">
        <v>26</v>
      </c>
      <c r="E1169" s="80">
        <v>7</v>
      </c>
      <c r="F1169" s="80" t="s">
        <v>56</v>
      </c>
      <c r="G1169" s="80" t="s">
        <v>57</v>
      </c>
      <c r="H1169" s="80" t="s">
        <v>58</v>
      </c>
      <c r="I1169" s="26">
        <v>43426</v>
      </c>
      <c r="J1169" s="80">
        <v>22</v>
      </c>
      <c r="K1169" s="80">
        <v>11</v>
      </c>
      <c r="L1169" s="80">
        <v>2018</v>
      </c>
      <c r="M1169" s="27">
        <f t="shared" si="36"/>
        <v>43426</v>
      </c>
      <c r="N1169" s="80" t="s">
        <v>8381</v>
      </c>
      <c r="O1169" s="80" t="s">
        <v>8380</v>
      </c>
      <c r="P1169" s="80">
        <v>18</v>
      </c>
      <c r="Q1169" s="80" t="s">
        <v>105</v>
      </c>
      <c r="R1169" s="80" t="s">
        <v>99</v>
      </c>
      <c r="S1169" s="80">
        <v>0</v>
      </c>
      <c r="T1169" s="80" t="s">
        <v>7366</v>
      </c>
      <c r="U1169" s="80" t="s">
        <v>101</v>
      </c>
      <c r="V1169" s="80" t="s">
        <v>111</v>
      </c>
      <c r="W1169" s="80" t="s">
        <v>107</v>
      </c>
      <c r="X1169" s="80" t="s">
        <v>6077</v>
      </c>
      <c r="Z1169" s="79" t="str">
        <f t="shared" si="37"/>
        <v>HIGHER</v>
      </c>
    </row>
    <row r="1170" spans="1:26" s="80" customFormat="1" ht="22.9" hidden="1" customHeight="1">
      <c r="A1170" s="80" t="s">
        <v>38</v>
      </c>
      <c r="B1170" s="80" t="s">
        <v>9</v>
      </c>
      <c r="C1170" s="80" t="s">
        <v>10</v>
      </c>
      <c r="D1170" s="29" t="s">
        <v>26</v>
      </c>
      <c r="E1170" s="80">
        <v>7</v>
      </c>
      <c r="F1170" s="80" t="s">
        <v>56</v>
      </c>
      <c r="G1170" s="80" t="s">
        <v>57</v>
      </c>
      <c r="H1170" s="80" t="s">
        <v>58</v>
      </c>
      <c r="I1170" s="26">
        <v>43426</v>
      </c>
      <c r="J1170" s="80">
        <v>22</v>
      </c>
      <c r="K1170" s="80">
        <v>11</v>
      </c>
      <c r="L1170" s="80">
        <v>2018</v>
      </c>
      <c r="M1170" s="27">
        <f t="shared" si="36"/>
        <v>43426</v>
      </c>
      <c r="N1170" s="80" t="s">
        <v>8379</v>
      </c>
      <c r="O1170" s="80" t="s">
        <v>8378</v>
      </c>
      <c r="P1170" s="80">
        <v>19</v>
      </c>
      <c r="Q1170" s="80" t="s">
        <v>105</v>
      </c>
      <c r="R1170" s="80" t="s">
        <v>99</v>
      </c>
      <c r="S1170" s="80">
        <v>0</v>
      </c>
      <c r="T1170" s="80" t="s">
        <v>7366</v>
      </c>
      <c r="U1170" s="80" t="s">
        <v>101</v>
      </c>
      <c r="V1170" s="80" t="s">
        <v>111</v>
      </c>
      <c r="W1170" s="80" t="s">
        <v>107</v>
      </c>
      <c r="X1170" s="80" t="s">
        <v>6077</v>
      </c>
      <c r="Z1170" s="79" t="str">
        <f t="shared" si="37"/>
        <v>HIGHER</v>
      </c>
    </row>
    <row r="1171" spans="1:26" s="80" customFormat="1" ht="22.9" hidden="1" customHeight="1">
      <c r="A1171" s="80" t="s">
        <v>38</v>
      </c>
      <c r="B1171" s="80" t="s">
        <v>9</v>
      </c>
      <c r="C1171" s="80" t="s">
        <v>10</v>
      </c>
      <c r="D1171" s="29" t="s">
        <v>26</v>
      </c>
      <c r="E1171" s="80">
        <v>7</v>
      </c>
      <c r="F1171" s="80" t="s">
        <v>56</v>
      </c>
      <c r="G1171" s="80" t="s">
        <v>57</v>
      </c>
      <c r="H1171" s="80" t="s">
        <v>58</v>
      </c>
      <c r="I1171" s="26">
        <v>43426</v>
      </c>
      <c r="J1171" s="80">
        <v>22</v>
      </c>
      <c r="K1171" s="80">
        <v>11</v>
      </c>
      <c r="L1171" s="80">
        <v>2018</v>
      </c>
      <c r="M1171" s="27">
        <f t="shared" si="36"/>
        <v>43426</v>
      </c>
      <c r="N1171" s="80" t="s">
        <v>8377</v>
      </c>
      <c r="O1171" s="80" t="s">
        <v>8376</v>
      </c>
      <c r="P1171" s="80">
        <v>18</v>
      </c>
      <c r="Q1171" s="80" t="s">
        <v>105</v>
      </c>
      <c r="R1171" s="80" t="s">
        <v>99</v>
      </c>
      <c r="S1171" s="80">
        <v>0</v>
      </c>
      <c r="T1171" s="80" t="s">
        <v>7366</v>
      </c>
      <c r="U1171" s="80" t="s">
        <v>101</v>
      </c>
      <c r="V1171" s="80" t="s">
        <v>111</v>
      </c>
      <c r="W1171" s="80" t="s">
        <v>107</v>
      </c>
      <c r="X1171" s="80" t="s">
        <v>104</v>
      </c>
      <c r="Y1171" s="80">
        <v>3</v>
      </c>
      <c r="Z1171" s="79" t="str">
        <f t="shared" si="37"/>
        <v>SSS3</v>
      </c>
    </row>
    <row r="1172" spans="1:26" s="80" customFormat="1" ht="22.9" hidden="1" customHeight="1">
      <c r="A1172" s="80" t="s">
        <v>38</v>
      </c>
      <c r="B1172" s="80" t="s">
        <v>9</v>
      </c>
      <c r="C1172" s="80" t="s">
        <v>10</v>
      </c>
      <c r="D1172" s="29" t="s">
        <v>26</v>
      </c>
      <c r="E1172" s="80">
        <v>7</v>
      </c>
      <c r="F1172" s="80" t="s">
        <v>56</v>
      </c>
      <c r="G1172" s="80" t="s">
        <v>57</v>
      </c>
      <c r="H1172" s="80" t="s">
        <v>58</v>
      </c>
      <c r="I1172" s="26">
        <v>43426</v>
      </c>
      <c r="J1172" s="80">
        <v>22</v>
      </c>
      <c r="K1172" s="80">
        <v>11</v>
      </c>
      <c r="L1172" s="80">
        <v>2018</v>
      </c>
      <c r="M1172" s="27">
        <f t="shared" si="36"/>
        <v>43426</v>
      </c>
      <c r="N1172" s="80" t="s">
        <v>8375</v>
      </c>
      <c r="O1172" s="80" t="s">
        <v>8374</v>
      </c>
      <c r="P1172" s="80">
        <v>19</v>
      </c>
      <c r="Q1172" s="80" t="s">
        <v>105</v>
      </c>
      <c r="R1172" s="80" t="s">
        <v>99</v>
      </c>
      <c r="S1172" s="80">
        <v>0</v>
      </c>
      <c r="T1172" s="80" t="s">
        <v>7366</v>
      </c>
      <c r="U1172" s="80" t="s">
        <v>101</v>
      </c>
      <c r="V1172" s="80" t="s">
        <v>111</v>
      </c>
      <c r="W1172" s="80" t="s">
        <v>107</v>
      </c>
      <c r="X1172" s="80" t="s">
        <v>104</v>
      </c>
      <c r="Y1172" s="80">
        <v>1</v>
      </c>
      <c r="Z1172" s="79" t="str">
        <f t="shared" si="37"/>
        <v>SSS1</v>
      </c>
    </row>
    <row r="1173" spans="1:26" s="80" customFormat="1" ht="22.9" hidden="1" customHeight="1">
      <c r="A1173" s="80" t="s">
        <v>38</v>
      </c>
      <c r="B1173" s="80" t="s">
        <v>9</v>
      </c>
      <c r="C1173" s="80" t="s">
        <v>10</v>
      </c>
      <c r="D1173" s="29" t="s">
        <v>26</v>
      </c>
      <c r="E1173" s="80">
        <v>7</v>
      </c>
      <c r="F1173" s="80" t="s">
        <v>56</v>
      </c>
      <c r="G1173" s="80" t="s">
        <v>57</v>
      </c>
      <c r="H1173" s="80" t="s">
        <v>58</v>
      </c>
      <c r="I1173" s="26">
        <v>43426</v>
      </c>
      <c r="J1173" s="80">
        <v>22</v>
      </c>
      <c r="K1173" s="80">
        <v>11</v>
      </c>
      <c r="L1173" s="80">
        <v>2018</v>
      </c>
      <c r="M1173" s="27">
        <f t="shared" si="36"/>
        <v>43426</v>
      </c>
      <c r="N1173" s="80" t="s">
        <v>8373</v>
      </c>
      <c r="O1173" s="80" t="s">
        <v>8372</v>
      </c>
      <c r="P1173" s="80">
        <v>19</v>
      </c>
      <c r="Q1173" s="80" t="s">
        <v>105</v>
      </c>
      <c r="R1173" s="80" t="s">
        <v>99</v>
      </c>
      <c r="S1173" s="80">
        <v>0</v>
      </c>
      <c r="T1173" s="80" t="s">
        <v>7366</v>
      </c>
      <c r="U1173" s="80" t="s">
        <v>101</v>
      </c>
      <c r="V1173" s="80" t="s">
        <v>111</v>
      </c>
      <c r="W1173" s="80" t="s">
        <v>107</v>
      </c>
      <c r="X1173" s="80" t="s">
        <v>104</v>
      </c>
      <c r="Y1173" s="80">
        <v>3</v>
      </c>
      <c r="Z1173" s="79" t="str">
        <f t="shared" si="37"/>
        <v>SSS3</v>
      </c>
    </row>
    <row r="1174" spans="1:26" s="80" customFormat="1" ht="22.9" hidden="1" customHeight="1">
      <c r="A1174" s="80" t="s">
        <v>38</v>
      </c>
      <c r="B1174" s="80" t="s">
        <v>9</v>
      </c>
      <c r="C1174" s="80" t="s">
        <v>10</v>
      </c>
      <c r="D1174" s="29" t="s">
        <v>26</v>
      </c>
      <c r="E1174" s="80">
        <v>7</v>
      </c>
      <c r="F1174" s="80" t="s">
        <v>56</v>
      </c>
      <c r="G1174" s="80" t="s">
        <v>57</v>
      </c>
      <c r="H1174" s="80" t="s">
        <v>58</v>
      </c>
      <c r="I1174" s="26">
        <v>43426</v>
      </c>
      <c r="J1174" s="80">
        <v>22</v>
      </c>
      <c r="K1174" s="80">
        <v>11</v>
      </c>
      <c r="L1174" s="80">
        <v>2018</v>
      </c>
      <c r="M1174" s="27">
        <f t="shared" si="36"/>
        <v>43426</v>
      </c>
      <c r="N1174" s="80" t="s">
        <v>8371</v>
      </c>
      <c r="O1174" s="80" t="s">
        <v>8370</v>
      </c>
      <c r="P1174" s="80">
        <v>16</v>
      </c>
      <c r="Q1174" s="80" t="s">
        <v>105</v>
      </c>
      <c r="R1174" s="80" t="s">
        <v>99</v>
      </c>
      <c r="S1174" s="80">
        <v>0</v>
      </c>
      <c r="T1174" s="80" t="s">
        <v>7366</v>
      </c>
      <c r="U1174" s="80" t="s">
        <v>101</v>
      </c>
      <c r="V1174" s="80" t="s">
        <v>111</v>
      </c>
      <c r="W1174" s="80" t="s">
        <v>107</v>
      </c>
      <c r="X1174" s="80" t="s">
        <v>104</v>
      </c>
      <c r="Y1174" s="80">
        <v>3</v>
      </c>
      <c r="Z1174" s="79" t="str">
        <f t="shared" si="37"/>
        <v>SSS3</v>
      </c>
    </row>
    <row r="1175" spans="1:26" s="80" customFormat="1" ht="22.9" hidden="1" customHeight="1">
      <c r="A1175" s="80" t="s">
        <v>38</v>
      </c>
      <c r="B1175" s="80" t="s">
        <v>9</v>
      </c>
      <c r="C1175" s="80" t="s">
        <v>10</v>
      </c>
      <c r="D1175" s="29" t="s">
        <v>26</v>
      </c>
      <c r="E1175" s="80">
        <v>7</v>
      </c>
      <c r="F1175" s="80" t="s">
        <v>56</v>
      </c>
      <c r="G1175" s="80" t="s">
        <v>57</v>
      </c>
      <c r="H1175" s="80" t="s">
        <v>58</v>
      </c>
      <c r="I1175" s="26">
        <v>43426</v>
      </c>
      <c r="J1175" s="80">
        <v>22</v>
      </c>
      <c r="K1175" s="80">
        <v>11</v>
      </c>
      <c r="L1175" s="80">
        <v>2018</v>
      </c>
      <c r="M1175" s="27">
        <f t="shared" si="36"/>
        <v>43426</v>
      </c>
      <c r="N1175" s="80" t="s">
        <v>8369</v>
      </c>
      <c r="O1175" s="80" t="s">
        <v>8368</v>
      </c>
      <c r="P1175" s="80">
        <v>18</v>
      </c>
      <c r="Q1175" s="80" t="s">
        <v>105</v>
      </c>
      <c r="R1175" s="80" t="s">
        <v>99</v>
      </c>
      <c r="S1175" s="80">
        <v>0</v>
      </c>
      <c r="T1175" s="80" t="s">
        <v>7366</v>
      </c>
      <c r="U1175" s="80" t="s">
        <v>101</v>
      </c>
      <c r="V1175" s="80" t="s">
        <v>111</v>
      </c>
      <c r="W1175" s="80" t="s">
        <v>107</v>
      </c>
      <c r="X1175" s="80" t="s">
        <v>104</v>
      </c>
      <c r="Y1175" s="80">
        <v>3</v>
      </c>
      <c r="Z1175" s="79" t="str">
        <f t="shared" si="37"/>
        <v>SSS3</v>
      </c>
    </row>
    <row r="1176" spans="1:26" s="80" customFormat="1" ht="22.9" hidden="1" customHeight="1">
      <c r="A1176" s="80" t="s">
        <v>38</v>
      </c>
      <c r="B1176" s="80" t="s">
        <v>9</v>
      </c>
      <c r="C1176" s="80" t="s">
        <v>10</v>
      </c>
      <c r="D1176" s="29" t="s">
        <v>26</v>
      </c>
      <c r="E1176" s="80">
        <v>7</v>
      </c>
      <c r="F1176" s="80" t="s">
        <v>56</v>
      </c>
      <c r="G1176" s="80" t="s">
        <v>57</v>
      </c>
      <c r="H1176" s="80" t="s">
        <v>58</v>
      </c>
      <c r="I1176" s="26">
        <v>43426</v>
      </c>
      <c r="J1176" s="80">
        <v>22</v>
      </c>
      <c r="K1176" s="80">
        <v>11</v>
      </c>
      <c r="L1176" s="80">
        <v>2018</v>
      </c>
      <c r="M1176" s="27">
        <f t="shared" si="36"/>
        <v>43426</v>
      </c>
      <c r="N1176" s="80" t="s">
        <v>8367</v>
      </c>
      <c r="O1176" s="80" t="s">
        <v>8366</v>
      </c>
      <c r="P1176" s="80">
        <v>19</v>
      </c>
      <c r="Q1176" s="80" t="s">
        <v>105</v>
      </c>
      <c r="R1176" s="80" t="s">
        <v>99</v>
      </c>
      <c r="S1176" s="80">
        <v>0</v>
      </c>
      <c r="T1176" s="80" t="s">
        <v>7366</v>
      </c>
      <c r="U1176" s="80" t="s">
        <v>101</v>
      </c>
      <c r="V1176" s="80" t="s">
        <v>111</v>
      </c>
      <c r="W1176" s="80" t="s">
        <v>107</v>
      </c>
      <c r="X1176" s="80" t="s">
        <v>104</v>
      </c>
      <c r="Y1176" s="80">
        <v>3</v>
      </c>
      <c r="Z1176" s="79" t="str">
        <f t="shared" si="37"/>
        <v>SSS3</v>
      </c>
    </row>
    <row r="1177" spans="1:26" s="80" customFormat="1" ht="22.9" hidden="1" customHeight="1">
      <c r="A1177" s="80" t="s">
        <v>38</v>
      </c>
      <c r="B1177" s="80" t="s">
        <v>9</v>
      </c>
      <c r="C1177" s="80" t="s">
        <v>10</v>
      </c>
      <c r="D1177" s="29" t="s">
        <v>26</v>
      </c>
      <c r="E1177" s="80">
        <v>7</v>
      </c>
      <c r="F1177" s="80" t="s">
        <v>56</v>
      </c>
      <c r="G1177" s="80" t="s">
        <v>57</v>
      </c>
      <c r="H1177" s="80" t="s">
        <v>58</v>
      </c>
      <c r="I1177" s="26">
        <v>43427</v>
      </c>
      <c r="J1177" s="80">
        <v>23</v>
      </c>
      <c r="K1177" s="80">
        <v>11</v>
      </c>
      <c r="L1177" s="80">
        <v>2018</v>
      </c>
      <c r="M1177" s="27">
        <f t="shared" si="36"/>
        <v>43427</v>
      </c>
      <c r="N1177" s="80" t="s">
        <v>8365</v>
      </c>
      <c r="O1177" s="80" t="s">
        <v>8364</v>
      </c>
      <c r="P1177" s="80">
        <v>19</v>
      </c>
      <c r="Q1177" s="80" t="s">
        <v>105</v>
      </c>
      <c r="R1177" s="80" t="s">
        <v>99</v>
      </c>
      <c r="S1177" s="80">
        <v>0</v>
      </c>
      <c r="T1177" s="80" t="s">
        <v>7366</v>
      </c>
      <c r="U1177" s="80" t="s">
        <v>101</v>
      </c>
      <c r="V1177" s="80" t="s">
        <v>111</v>
      </c>
      <c r="W1177" s="80" t="s">
        <v>107</v>
      </c>
      <c r="X1177" s="80" t="s">
        <v>104</v>
      </c>
      <c r="Y1177" s="80">
        <v>3</v>
      </c>
      <c r="Z1177" s="79" t="str">
        <f t="shared" si="37"/>
        <v>SSS3</v>
      </c>
    </row>
    <row r="1178" spans="1:26" s="80" customFormat="1" ht="22.9" hidden="1" customHeight="1">
      <c r="A1178" s="80" t="s">
        <v>38</v>
      </c>
      <c r="B1178" s="80" t="s">
        <v>9</v>
      </c>
      <c r="C1178" s="80" t="s">
        <v>10</v>
      </c>
      <c r="D1178" s="29" t="s">
        <v>26</v>
      </c>
      <c r="E1178" s="80">
        <v>7</v>
      </c>
      <c r="F1178" s="80" t="s">
        <v>56</v>
      </c>
      <c r="G1178" s="80" t="s">
        <v>57</v>
      </c>
      <c r="H1178" s="80" t="s">
        <v>58</v>
      </c>
      <c r="I1178" s="26">
        <v>43427</v>
      </c>
      <c r="J1178" s="80">
        <v>23</v>
      </c>
      <c r="K1178" s="80">
        <v>11</v>
      </c>
      <c r="L1178" s="80">
        <v>2018</v>
      </c>
      <c r="M1178" s="27">
        <f t="shared" si="36"/>
        <v>43427</v>
      </c>
      <c r="N1178" s="80" t="s">
        <v>8363</v>
      </c>
      <c r="O1178" s="80" t="s">
        <v>8362</v>
      </c>
      <c r="P1178" s="80">
        <v>18</v>
      </c>
      <c r="Q1178" s="80" t="s">
        <v>105</v>
      </c>
      <c r="R1178" s="80" t="s">
        <v>99</v>
      </c>
      <c r="S1178" s="80">
        <v>0</v>
      </c>
      <c r="T1178" s="80" t="s">
        <v>7366</v>
      </c>
      <c r="U1178" s="80" t="s">
        <v>101</v>
      </c>
      <c r="V1178" s="80" t="s">
        <v>111</v>
      </c>
      <c r="W1178" s="80" t="s">
        <v>107</v>
      </c>
      <c r="X1178" s="80" t="s">
        <v>104</v>
      </c>
      <c r="Y1178" s="80">
        <v>3</v>
      </c>
      <c r="Z1178" s="79" t="str">
        <f t="shared" si="37"/>
        <v>SSS3</v>
      </c>
    </row>
    <row r="1179" spans="1:26" s="80" customFormat="1" ht="22.9" hidden="1" customHeight="1">
      <c r="A1179" s="80" t="s">
        <v>38</v>
      </c>
      <c r="B1179" s="80" t="s">
        <v>9</v>
      </c>
      <c r="C1179" s="80" t="s">
        <v>10</v>
      </c>
      <c r="D1179" s="29" t="s">
        <v>26</v>
      </c>
      <c r="E1179" s="80">
        <v>7</v>
      </c>
      <c r="F1179" s="80" t="s">
        <v>56</v>
      </c>
      <c r="G1179" s="80" t="s">
        <v>57</v>
      </c>
      <c r="H1179" s="80" t="s">
        <v>58</v>
      </c>
      <c r="I1179" s="26">
        <v>43427</v>
      </c>
      <c r="J1179" s="80">
        <v>23</v>
      </c>
      <c r="K1179" s="80">
        <v>11</v>
      </c>
      <c r="L1179" s="80">
        <v>2018</v>
      </c>
      <c r="M1179" s="27">
        <f t="shared" si="36"/>
        <v>43427</v>
      </c>
      <c r="N1179" s="80" t="s">
        <v>8361</v>
      </c>
      <c r="O1179" s="80" t="s">
        <v>8360</v>
      </c>
      <c r="P1179" s="80">
        <v>19</v>
      </c>
      <c r="Q1179" s="80" t="s">
        <v>105</v>
      </c>
      <c r="R1179" s="80" t="s">
        <v>99</v>
      </c>
      <c r="S1179" s="80">
        <v>0</v>
      </c>
      <c r="T1179" s="80" t="s">
        <v>7366</v>
      </c>
      <c r="U1179" s="80" t="s">
        <v>101</v>
      </c>
      <c r="V1179" s="80" t="s">
        <v>111</v>
      </c>
      <c r="W1179" s="80" t="s">
        <v>107</v>
      </c>
      <c r="X1179" s="80" t="s">
        <v>6077</v>
      </c>
      <c r="Z1179" s="79" t="str">
        <f t="shared" si="37"/>
        <v>HIGHER</v>
      </c>
    </row>
    <row r="1180" spans="1:26" s="80" customFormat="1" ht="22.9" hidden="1" customHeight="1">
      <c r="A1180" s="80" t="s">
        <v>38</v>
      </c>
      <c r="B1180" s="80" t="s">
        <v>9</v>
      </c>
      <c r="C1180" s="80" t="s">
        <v>10</v>
      </c>
      <c r="D1180" s="29" t="s">
        <v>26</v>
      </c>
      <c r="E1180" s="80">
        <v>7</v>
      </c>
      <c r="F1180" s="80" t="s">
        <v>56</v>
      </c>
      <c r="G1180" s="80" t="s">
        <v>57</v>
      </c>
      <c r="H1180" s="80" t="s">
        <v>58</v>
      </c>
      <c r="I1180" s="26">
        <v>43427</v>
      </c>
      <c r="J1180" s="80">
        <v>23</v>
      </c>
      <c r="K1180" s="80">
        <v>11</v>
      </c>
      <c r="L1180" s="80">
        <v>2018</v>
      </c>
      <c r="M1180" s="27">
        <f t="shared" si="36"/>
        <v>43427</v>
      </c>
      <c r="N1180" s="80" t="s">
        <v>8359</v>
      </c>
      <c r="O1180" s="80" t="s">
        <v>8358</v>
      </c>
      <c r="P1180" s="80">
        <v>19</v>
      </c>
      <c r="Q1180" s="80" t="s">
        <v>105</v>
      </c>
      <c r="R1180" s="80" t="s">
        <v>99</v>
      </c>
      <c r="S1180" s="80">
        <v>0</v>
      </c>
      <c r="T1180" s="80" t="s">
        <v>7366</v>
      </c>
      <c r="U1180" s="80" t="s">
        <v>101</v>
      </c>
      <c r="V1180" s="80" t="s">
        <v>111</v>
      </c>
      <c r="W1180" s="80" t="s">
        <v>107</v>
      </c>
      <c r="X1180" s="80" t="s">
        <v>6077</v>
      </c>
      <c r="Z1180" s="79" t="str">
        <f t="shared" si="37"/>
        <v>HIGHER</v>
      </c>
    </row>
    <row r="1181" spans="1:26" s="80" customFormat="1" ht="22.9" hidden="1" customHeight="1">
      <c r="A1181" s="80" t="s">
        <v>38</v>
      </c>
      <c r="B1181" s="80" t="s">
        <v>9</v>
      </c>
      <c r="C1181" s="80" t="s">
        <v>10</v>
      </c>
      <c r="D1181" s="29" t="s">
        <v>26</v>
      </c>
      <c r="E1181" s="80">
        <v>7</v>
      </c>
      <c r="F1181" s="80" t="s">
        <v>56</v>
      </c>
      <c r="G1181" s="80" t="s">
        <v>57</v>
      </c>
      <c r="H1181" s="80" t="s">
        <v>58</v>
      </c>
      <c r="I1181" s="26">
        <v>43427</v>
      </c>
      <c r="J1181" s="80">
        <v>23</v>
      </c>
      <c r="K1181" s="80">
        <v>11</v>
      </c>
      <c r="L1181" s="80">
        <v>2018</v>
      </c>
      <c r="M1181" s="27">
        <f t="shared" si="36"/>
        <v>43427</v>
      </c>
      <c r="N1181" s="80" t="s">
        <v>8357</v>
      </c>
      <c r="O1181" s="80" t="s">
        <v>8356</v>
      </c>
      <c r="P1181" s="80">
        <v>18</v>
      </c>
      <c r="Q1181" s="80" t="s">
        <v>105</v>
      </c>
      <c r="R1181" s="80" t="s">
        <v>99</v>
      </c>
      <c r="S1181" s="80">
        <v>0</v>
      </c>
      <c r="T1181" s="80" t="s">
        <v>7366</v>
      </c>
      <c r="U1181" s="80" t="s">
        <v>101</v>
      </c>
      <c r="V1181" s="80" t="s">
        <v>111</v>
      </c>
      <c r="W1181" s="80" t="s">
        <v>107</v>
      </c>
      <c r="X1181" s="80" t="s">
        <v>104</v>
      </c>
      <c r="Y1181" s="80">
        <v>3</v>
      </c>
      <c r="Z1181" s="79" t="str">
        <f t="shared" si="37"/>
        <v>SSS3</v>
      </c>
    </row>
    <row r="1182" spans="1:26" s="80" customFormat="1" ht="22.9" hidden="1" customHeight="1">
      <c r="A1182" s="80" t="s">
        <v>38</v>
      </c>
      <c r="B1182" s="80" t="s">
        <v>9</v>
      </c>
      <c r="C1182" s="80" t="s">
        <v>10</v>
      </c>
      <c r="D1182" s="29" t="s">
        <v>26</v>
      </c>
      <c r="E1182" s="80">
        <v>7</v>
      </c>
      <c r="F1182" s="80" t="s">
        <v>56</v>
      </c>
      <c r="G1182" s="80" t="s">
        <v>57</v>
      </c>
      <c r="H1182" s="80" t="s">
        <v>58</v>
      </c>
      <c r="I1182" s="26">
        <v>43427</v>
      </c>
      <c r="J1182" s="80">
        <v>23</v>
      </c>
      <c r="K1182" s="80">
        <v>11</v>
      </c>
      <c r="L1182" s="80">
        <v>2018</v>
      </c>
      <c r="M1182" s="27">
        <f t="shared" si="36"/>
        <v>43427</v>
      </c>
      <c r="N1182" s="80" t="s">
        <v>8355</v>
      </c>
      <c r="O1182" s="80" t="s">
        <v>8354</v>
      </c>
      <c r="P1182" s="80">
        <v>18</v>
      </c>
      <c r="Q1182" s="80" t="s">
        <v>105</v>
      </c>
      <c r="R1182" s="80" t="s">
        <v>99</v>
      </c>
      <c r="S1182" s="80">
        <v>0</v>
      </c>
      <c r="T1182" s="80" t="s">
        <v>7366</v>
      </c>
      <c r="U1182" s="80" t="s">
        <v>101</v>
      </c>
      <c r="V1182" s="80" t="s">
        <v>111</v>
      </c>
      <c r="W1182" s="80" t="s">
        <v>107</v>
      </c>
      <c r="X1182" s="80" t="s">
        <v>104</v>
      </c>
      <c r="Y1182" s="80">
        <v>3</v>
      </c>
      <c r="Z1182" s="79" t="str">
        <f t="shared" si="37"/>
        <v>SSS3</v>
      </c>
    </row>
    <row r="1183" spans="1:26" s="80" customFormat="1" ht="22.9" hidden="1" customHeight="1">
      <c r="A1183" s="80" t="s">
        <v>38</v>
      </c>
      <c r="B1183" s="80" t="s">
        <v>9</v>
      </c>
      <c r="C1183" s="80" t="s">
        <v>10</v>
      </c>
      <c r="D1183" s="29" t="s">
        <v>26</v>
      </c>
      <c r="E1183" s="80">
        <v>7</v>
      </c>
      <c r="F1183" s="80" t="s">
        <v>56</v>
      </c>
      <c r="G1183" s="80" t="s">
        <v>57</v>
      </c>
      <c r="H1183" s="80" t="s">
        <v>58</v>
      </c>
      <c r="I1183" s="26">
        <v>43427</v>
      </c>
      <c r="J1183" s="80">
        <v>23</v>
      </c>
      <c r="K1183" s="80">
        <v>11</v>
      </c>
      <c r="L1183" s="80">
        <v>2018</v>
      </c>
      <c r="M1183" s="27">
        <f t="shared" si="36"/>
        <v>43427</v>
      </c>
      <c r="N1183" s="80" t="s">
        <v>8353</v>
      </c>
      <c r="O1183" s="80" t="s">
        <v>8352</v>
      </c>
      <c r="P1183" s="80">
        <v>18</v>
      </c>
      <c r="Q1183" s="80" t="s">
        <v>105</v>
      </c>
      <c r="R1183" s="80" t="s">
        <v>99</v>
      </c>
      <c r="S1183" s="80">
        <v>0</v>
      </c>
      <c r="T1183" s="80" t="s">
        <v>7366</v>
      </c>
      <c r="U1183" s="80" t="s">
        <v>101</v>
      </c>
      <c r="V1183" s="80" t="s">
        <v>111</v>
      </c>
      <c r="W1183" s="80" t="s">
        <v>107</v>
      </c>
      <c r="X1183" s="80" t="s">
        <v>104</v>
      </c>
      <c r="Y1183" s="80">
        <v>3</v>
      </c>
      <c r="Z1183" s="79" t="str">
        <f t="shared" si="37"/>
        <v>SSS3</v>
      </c>
    </row>
    <row r="1184" spans="1:26" s="80" customFormat="1" ht="22.9" hidden="1" customHeight="1">
      <c r="A1184" s="80" t="s">
        <v>38</v>
      </c>
      <c r="B1184" s="80" t="s">
        <v>9</v>
      </c>
      <c r="C1184" s="80" t="s">
        <v>10</v>
      </c>
      <c r="D1184" s="29" t="s">
        <v>26</v>
      </c>
      <c r="E1184" s="80">
        <v>7</v>
      </c>
      <c r="F1184" s="80" t="s">
        <v>56</v>
      </c>
      <c r="G1184" s="80" t="s">
        <v>57</v>
      </c>
      <c r="H1184" s="80" t="s">
        <v>58</v>
      </c>
      <c r="I1184" s="26">
        <v>43427</v>
      </c>
      <c r="J1184" s="80">
        <v>23</v>
      </c>
      <c r="K1184" s="80">
        <v>11</v>
      </c>
      <c r="L1184" s="80">
        <v>2018</v>
      </c>
      <c r="M1184" s="27">
        <f t="shared" si="36"/>
        <v>43427</v>
      </c>
      <c r="N1184" s="80" t="s">
        <v>8351</v>
      </c>
      <c r="O1184" s="80" t="s">
        <v>8350</v>
      </c>
      <c r="P1184" s="80">
        <v>18</v>
      </c>
      <c r="Q1184" s="80" t="s">
        <v>105</v>
      </c>
      <c r="R1184" s="80" t="s">
        <v>99</v>
      </c>
      <c r="S1184" s="80">
        <v>0</v>
      </c>
      <c r="T1184" s="80" t="s">
        <v>7366</v>
      </c>
      <c r="U1184" s="80" t="s">
        <v>101</v>
      </c>
      <c r="V1184" s="80" t="s">
        <v>111</v>
      </c>
      <c r="W1184" s="80" t="s">
        <v>107</v>
      </c>
      <c r="X1184" s="80" t="s">
        <v>104</v>
      </c>
      <c r="Y1184" s="80">
        <v>3</v>
      </c>
      <c r="Z1184" s="79" t="str">
        <f t="shared" si="37"/>
        <v>SSS3</v>
      </c>
    </row>
    <row r="1185" spans="1:26" s="80" customFormat="1" ht="22.9" hidden="1" customHeight="1">
      <c r="A1185" s="80" t="s">
        <v>38</v>
      </c>
      <c r="B1185" s="80" t="s">
        <v>9</v>
      </c>
      <c r="C1185" s="80" t="s">
        <v>10</v>
      </c>
      <c r="D1185" s="29" t="s">
        <v>26</v>
      </c>
      <c r="E1185" s="80">
        <v>7</v>
      </c>
      <c r="F1185" s="80" t="s">
        <v>56</v>
      </c>
      <c r="G1185" s="80" t="s">
        <v>57</v>
      </c>
      <c r="H1185" s="80" t="s">
        <v>58</v>
      </c>
      <c r="I1185" s="26">
        <v>43427</v>
      </c>
      <c r="J1185" s="80">
        <v>23</v>
      </c>
      <c r="K1185" s="80">
        <v>11</v>
      </c>
      <c r="L1185" s="80">
        <v>2018</v>
      </c>
      <c r="M1185" s="27">
        <f t="shared" si="36"/>
        <v>43427</v>
      </c>
      <c r="N1185" s="80" t="s">
        <v>8349</v>
      </c>
      <c r="O1185" s="80" t="s">
        <v>8348</v>
      </c>
      <c r="P1185" s="80">
        <v>18</v>
      </c>
      <c r="Q1185" s="80" t="s">
        <v>105</v>
      </c>
      <c r="R1185" s="80" t="s">
        <v>99</v>
      </c>
      <c r="S1185" s="80">
        <v>0</v>
      </c>
      <c r="T1185" s="80" t="s">
        <v>7366</v>
      </c>
      <c r="U1185" s="80" t="s">
        <v>101</v>
      </c>
      <c r="V1185" s="80" t="s">
        <v>111</v>
      </c>
      <c r="W1185" s="80" t="s">
        <v>107</v>
      </c>
      <c r="X1185" s="80" t="s">
        <v>6077</v>
      </c>
      <c r="Z1185" s="79" t="str">
        <f t="shared" si="37"/>
        <v>HIGHER</v>
      </c>
    </row>
    <row r="1186" spans="1:26" s="80" customFormat="1" ht="22.9" hidden="1" customHeight="1">
      <c r="A1186" s="80" t="s">
        <v>38</v>
      </c>
      <c r="B1186" s="80" t="s">
        <v>9</v>
      </c>
      <c r="C1186" s="80" t="s">
        <v>10</v>
      </c>
      <c r="D1186" s="29" t="s">
        <v>26</v>
      </c>
      <c r="E1186" s="80">
        <v>7</v>
      </c>
      <c r="F1186" s="80" t="s">
        <v>56</v>
      </c>
      <c r="G1186" s="80" t="s">
        <v>57</v>
      </c>
      <c r="H1186" s="80" t="s">
        <v>58</v>
      </c>
      <c r="I1186" s="26">
        <v>43427</v>
      </c>
      <c r="J1186" s="80">
        <v>23</v>
      </c>
      <c r="K1186" s="80">
        <v>11</v>
      </c>
      <c r="L1186" s="80">
        <v>2018</v>
      </c>
      <c r="M1186" s="27">
        <f t="shared" si="36"/>
        <v>43427</v>
      </c>
      <c r="N1186" s="80" t="s">
        <v>8347</v>
      </c>
      <c r="O1186" s="80" t="s">
        <v>8346</v>
      </c>
      <c r="P1186" s="80">
        <v>18</v>
      </c>
      <c r="Q1186" s="80" t="s">
        <v>105</v>
      </c>
      <c r="R1186" s="80" t="s">
        <v>99</v>
      </c>
      <c r="S1186" s="80">
        <v>0</v>
      </c>
      <c r="T1186" s="80" t="s">
        <v>7366</v>
      </c>
      <c r="U1186" s="80" t="s">
        <v>101</v>
      </c>
      <c r="V1186" s="80" t="s">
        <v>111</v>
      </c>
      <c r="W1186" s="80" t="s">
        <v>107</v>
      </c>
      <c r="X1186" s="80" t="s">
        <v>6077</v>
      </c>
      <c r="Z1186" s="79" t="str">
        <f t="shared" si="37"/>
        <v>HIGHER</v>
      </c>
    </row>
    <row r="1187" spans="1:26" s="80" customFormat="1" ht="22.9" hidden="1" customHeight="1">
      <c r="A1187" s="80" t="s">
        <v>38</v>
      </c>
      <c r="B1187" s="80" t="s">
        <v>9</v>
      </c>
      <c r="C1187" s="80" t="s">
        <v>10</v>
      </c>
      <c r="D1187" s="29" t="s">
        <v>26</v>
      </c>
      <c r="E1187" s="80">
        <v>7</v>
      </c>
      <c r="F1187" s="80" t="s">
        <v>56</v>
      </c>
      <c r="G1187" s="80" t="s">
        <v>57</v>
      </c>
      <c r="H1187" s="80" t="s">
        <v>58</v>
      </c>
      <c r="I1187" s="26">
        <v>43427</v>
      </c>
      <c r="J1187" s="80">
        <v>23</v>
      </c>
      <c r="K1187" s="80">
        <v>11</v>
      </c>
      <c r="L1187" s="80">
        <v>2018</v>
      </c>
      <c r="M1187" s="27">
        <f t="shared" si="36"/>
        <v>43427</v>
      </c>
      <c r="N1187" s="80" t="s">
        <v>8345</v>
      </c>
      <c r="O1187" s="80" t="s">
        <v>8344</v>
      </c>
      <c r="P1187" s="80">
        <v>18</v>
      </c>
      <c r="Q1187" s="81" t="s">
        <v>8343</v>
      </c>
      <c r="R1187" s="80" t="s">
        <v>99</v>
      </c>
      <c r="S1187" s="80">
        <v>0</v>
      </c>
      <c r="T1187" s="80" t="s">
        <v>7366</v>
      </c>
      <c r="U1187" s="80" t="s">
        <v>101</v>
      </c>
      <c r="V1187" s="80" t="s">
        <v>111</v>
      </c>
      <c r="W1187" s="80" t="s">
        <v>107</v>
      </c>
      <c r="X1187" s="80" t="s">
        <v>6077</v>
      </c>
      <c r="Z1187" s="79" t="str">
        <f t="shared" si="37"/>
        <v>HIGHER</v>
      </c>
    </row>
    <row r="1188" spans="1:26" s="80" customFormat="1" ht="22.9" hidden="1" customHeight="1">
      <c r="A1188" s="80" t="s">
        <v>38</v>
      </c>
      <c r="B1188" s="80" t="s">
        <v>9</v>
      </c>
      <c r="C1188" s="80" t="s">
        <v>10</v>
      </c>
      <c r="D1188" s="29" t="s">
        <v>26</v>
      </c>
      <c r="E1188" s="80">
        <v>7</v>
      </c>
      <c r="F1188" s="80" t="s">
        <v>56</v>
      </c>
      <c r="G1188" s="80" t="s">
        <v>57</v>
      </c>
      <c r="H1188" s="80" t="s">
        <v>58</v>
      </c>
      <c r="I1188" s="26">
        <v>43427</v>
      </c>
      <c r="J1188" s="80">
        <v>23</v>
      </c>
      <c r="K1188" s="80">
        <v>11</v>
      </c>
      <c r="L1188" s="80">
        <v>2018</v>
      </c>
      <c r="M1188" s="27">
        <f t="shared" si="36"/>
        <v>43427</v>
      </c>
      <c r="N1188" s="80" t="s">
        <v>8342</v>
      </c>
      <c r="O1188" s="80" t="s">
        <v>8341</v>
      </c>
      <c r="P1188" s="80">
        <v>19</v>
      </c>
      <c r="Q1188" s="81" t="s">
        <v>8340</v>
      </c>
      <c r="R1188" s="80" t="s">
        <v>99</v>
      </c>
      <c r="S1188" s="80">
        <v>0</v>
      </c>
      <c r="T1188" s="80" t="s">
        <v>7366</v>
      </c>
      <c r="U1188" s="80" t="s">
        <v>101</v>
      </c>
      <c r="V1188" s="80" t="s">
        <v>111</v>
      </c>
      <c r="W1188" s="80" t="s">
        <v>107</v>
      </c>
      <c r="X1188" s="80" t="s">
        <v>104</v>
      </c>
      <c r="Y1188" s="80">
        <v>3</v>
      </c>
      <c r="Z1188" s="79" t="str">
        <f t="shared" si="37"/>
        <v>SSS3</v>
      </c>
    </row>
    <row r="1189" spans="1:26" s="80" customFormat="1" ht="22.9" hidden="1" customHeight="1">
      <c r="A1189" s="80" t="s">
        <v>38</v>
      </c>
      <c r="B1189" s="80" t="s">
        <v>9</v>
      </c>
      <c r="C1189" s="80" t="s">
        <v>10</v>
      </c>
      <c r="D1189" s="29" t="s">
        <v>26</v>
      </c>
      <c r="E1189" s="80">
        <v>7</v>
      </c>
      <c r="F1189" s="80" t="s">
        <v>56</v>
      </c>
      <c r="G1189" s="80" t="s">
        <v>57</v>
      </c>
      <c r="H1189" s="80" t="s">
        <v>58</v>
      </c>
      <c r="I1189" s="26">
        <v>43427</v>
      </c>
      <c r="J1189" s="80">
        <v>23</v>
      </c>
      <c r="K1189" s="80">
        <v>11</v>
      </c>
      <c r="L1189" s="80">
        <v>2018</v>
      </c>
      <c r="M1189" s="27">
        <f t="shared" si="36"/>
        <v>43427</v>
      </c>
      <c r="N1189" s="80" t="s">
        <v>8339</v>
      </c>
      <c r="O1189" s="80" t="s">
        <v>8338</v>
      </c>
      <c r="P1189" s="80">
        <v>19</v>
      </c>
      <c r="Q1189" s="81" t="s">
        <v>8337</v>
      </c>
      <c r="R1189" s="80" t="s">
        <v>99</v>
      </c>
      <c r="S1189" s="80">
        <v>0</v>
      </c>
      <c r="T1189" s="80" t="s">
        <v>7366</v>
      </c>
      <c r="U1189" s="80" t="s">
        <v>101</v>
      </c>
      <c r="V1189" s="80" t="s">
        <v>111</v>
      </c>
      <c r="W1189" s="80" t="s">
        <v>107</v>
      </c>
      <c r="X1189" s="80" t="s">
        <v>6077</v>
      </c>
      <c r="Z1189" s="79" t="str">
        <f t="shared" si="37"/>
        <v>HIGHER</v>
      </c>
    </row>
    <row r="1190" spans="1:26" s="80" customFormat="1" ht="22.9" hidden="1" customHeight="1">
      <c r="A1190" s="80" t="s">
        <v>38</v>
      </c>
      <c r="B1190" s="80" t="s">
        <v>9</v>
      </c>
      <c r="C1190" s="80" t="s">
        <v>10</v>
      </c>
      <c r="D1190" s="29" t="s">
        <v>26</v>
      </c>
      <c r="E1190" s="80">
        <v>7</v>
      </c>
      <c r="F1190" s="80" t="s">
        <v>56</v>
      </c>
      <c r="G1190" s="80" t="s">
        <v>57</v>
      </c>
      <c r="H1190" s="80" t="s">
        <v>58</v>
      </c>
      <c r="I1190" s="26">
        <v>43427</v>
      </c>
      <c r="J1190" s="80">
        <v>23</v>
      </c>
      <c r="K1190" s="80">
        <v>11</v>
      </c>
      <c r="L1190" s="80">
        <v>2018</v>
      </c>
      <c r="M1190" s="27">
        <f t="shared" si="36"/>
        <v>43427</v>
      </c>
      <c r="N1190" s="80" t="s">
        <v>8336</v>
      </c>
      <c r="O1190" s="80" t="s">
        <v>8335</v>
      </c>
      <c r="P1190" s="80">
        <v>18</v>
      </c>
      <c r="Q1190" s="81" t="s">
        <v>8334</v>
      </c>
      <c r="R1190" s="80" t="s">
        <v>99</v>
      </c>
      <c r="S1190" s="80">
        <v>0</v>
      </c>
      <c r="T1190" s="80" t="s">
        <v>7366</v>
      </c>
      <c r="U1190" s="80" t="s">
        <v>101</v>
      </c>
      <c r="V1190" s="80" t="s">
        <v>111</v>
      </c>
      <c r="W1190" s="80" t="s">
        <v>107</v>
      </c>
      <c r="X1190" s="80" t="s">
        <v>104</v>
      </c>
      <c r="Y1190" s="80">
        <v>3</v>
      </c>
      <c r="Z1190" s="79" t="str">
        <f t="shared" si="37"/>
        <v>SSS3</v>
      </c>
    </row>
    <row r="1191" spans="1:26" s="80" customFormat="1" ht="22.9" hidden="1" customHeight="1">
      <c r="A1191" s="80" t="s">
        <v>38</v>
      </c>
      <c r="B1191" s="80" t="s">
        <v>9</v>
      </c>
      <c r="C1191" s="80" t="s">
        <v>10</v>
      </c>
      <c r="D1191" s="29" t="s">
        <v>26</v>
      </c>
      <c r="E1191" s="80">
        <v>7</v>
      </c>
      <c r="F1191" s="80" t="s">
        <v>56</v>
      </c>
      <c r="G1191" s="80" t="s">
        <v>57</v>
      </c>
      <c r="H1191" s="80" t="s">
        <v>58</v>
      </c>
      <c r="I1191" s="26">
        <v>43427</v>
      </c>
      <c r="J1191" s="80">
        <v>23</v>
      </c>
      <c r="K1191" s="80">
        <v>11</v>
      </c>
      <c r="L1191" s="80">
        <v>2018</v>
      </c>
      <c r="M1191" s="27">
        <f t="shared" si="36"/>
        <v>43427</v>
      </c>
      <c r="N1191" s="80" t="s">
        <v>8333</v>
      </c>
      <c r="O1191" s="80" t="s">
        <v>8332</v>
      </c>
      <c r="P1191" s="80">
        <v>19</v>
      </c>
      <c r="Q1191" s="81" t="s">
        <v>8331</v>
      </c>
      <c r="R1191" s="80" t="s">
        <v>99</v>
      </c>
      <c r="S1191" s="80">
        <v>0</v>
      </c>
      <c r="T1191" s="80" t="s">
        <v>7366</v>
      </c>
      <c r="U1191" s="80" t="s">
        <v>101</v>
      </c>
      <c r="V1191" s="80" t="s">
        <v>111</v>
      </c>
      <c r="W1191" s="80" t="s">
        <v>107</v>
      </c>
      <c r="X1191" s="80" t="s">
        <v>104</v>
      </c>
      <c r="Y1191" s="80">
        <v>3</v>
      </c>
      <c r="Z1191" s="79" t="str">
        <f t="shared" si="37"/>
        <v>SSS3</v>
      </c>
    </row>
    <row r="1192" spans="1:26" s="80" customFormat="1" ht="22.9" hidden="1" customHeight="1">
      <c r="A1192" s="80" t="s">
        <v>38</v>
      </c>
      <c r="B1192" s="80" t="s">
        <v>9</v>
      </c>
      <c r="C1192" s="80" t="s">
        <v>10</v>
      </c>
      <c r="D1192" s="29" t="s">
        <v>26</v>
      </c>
      <c r="E1192" s="80">
        <v>7</v>
      </c>
      <c r="F1192" s="80" t="s">
        <v>56</v>
      </c>
      <c r="G1192" s="80" t="s">
        <v>57</v>
      </c>
      <c r="H1192" s="80" t="s">
        <v>58</v>
      </c>
      <c r="I1192" s="26">
        <v>43427</v>
      </c>
      <c r="J1192" s="80">
        <v>23</v>
      </c>
      <c r="K1192" s="80">
        <v>11</v>
      </c>
      <c r="L1192" s="80">
        <v>2018</v>
      </c>
      <c r="M1192" s="27">
        <f t="shared" si="36"/>
        <v>43427</v>
      </c>
      <c r="N1192" s="80" t="s">
        <v>8330</v>
      </c>
      <c r="O1192" s="80" t="s">
        <v>8329</v>
      </c>
      <c r="P1192" s="80">
        <v>18</v>
      </c>
      <c r="Q1192" s="80" t="s">
        <v>105</v>
      </c>
      <c r="R1192" s="80" t="s">
        <v>99</v>
      </c>
      <c r="S1192" s="80">
        <v>0</v>
      </c>
      <c r="T1192" s="80" t="s">
        <v>7366</v>
      </c>
      <c r="U1192" s="80" t="s">
        <v>101</v>
      </c>
      <c r="V1192" s="80" t="s">
        <v>111</v>
      </c>
      <c r="W1192" s="80" t="s">
        <v>107</v>
      </c>
      <c r="X1192" s="80" t="s">
        <v>104</v>
      </c>
      <c r="Y1192" s="80">
        <v>3</v>
      </c>
      <c r="Z1192" s="79" t="str">
        <f t="shared" si="37"/>
        <v>SSS3</v>
      </c>
    </row>
    <row r="1193" spans="1:26" s="80" customFormat="1" ht="22.9" hidden="1" customHeight="1">
      <c r="A1193" s="80" t="s">
        <v>38</v>
      </c>
      <c r="B1193" s="80" t="s">
        <v>9</v>
      </c>
      <c r="C1193" s="80" t="s">
        <v>10</v>
      </c>
      <c r="D1193" s="29" t="s">
        <v>26</v>
      </c>
      <c r="E1193" s="80">
        <v>7</v>
      </c>
      <c r="F1193" s="80" t="s">
        <v>56</v>
      </c>
      <c r="G1193" s="80" t="s">
        <v>57</v>
      </c>
      <c r="H1193" s="80" t="s">
        <v>58</v>
      </c>
      <c r="I1193" s="26">
        <v>43427</v>
      </c>
      <c r="J1193" s="80">
        <v>23</v>
      </c>
      <c r="K1193" s="80">
        <v>11</v>
      </c>
      <c r="L1193" s="80">
        <v>2018</v>
      </c>
      <c r="M1193" s="27">
        <f t="shared" si="36"/>
        <v>43427</v>
      </c>
      <c r="N1193" s="80" t="s">
        <v>8328</v>
      </c>
      <c r="O1193" s="80" t="s">
        <v>8327</v>
      </c>
      <c r="P1193" s="80">
        <v>18</v>
      </c>
      <c r="Q1193" s="80" t="s">
        <v>105</v>
      </c>
      <c r="R1193" s="80" t="s">
        <v>99</v>
      </c>
      <c r="S1193" s="80">
        <v>0</v>
      </c>
      <c r="T1193" s="80" t="s">
        <v>7366</v>
      </c>
      <c r="U1193" s="80" t="s">
        <v>101</v>
      </c>
      <c r="V1193" s="80" t="s">
        <v>111</v>
      </c>
      <c r="W1193" s="80" t="s">
        <v>107</v>
      </c>
      <c r="X1193" s="80" t="s">
        <v>104</v>
      </c>
      <c r="Y1193" s="80">
        <v>1</v>
      </c>
      <c r="Z1193" s="79" t="str">
        <f t="shared" si="37"/>
        <v>SSS1</v>
      </c>
    </row>
    <row r="1194" spans="1:26" s="80" customFormat="1" ht="22.9" hidden="1" customHeight="1">
      <c r="A1194" s="80" t="s">
        <v>38</v>
      </c>
      <c r="B1194" s="80" t="s">
        <v>9</v>
      </c>
      <c r="C1194" s="80" t="s">
        <v>10</v>
      </c>
      <c r="D1194" s="29" t="s">
        <v>26</v>
      </c>
      <c r="E1194" s="80">
        <v>7</v>
      </c>
      <c r="F1194" s="80" t="s">
        <v>56</v>
      </c>
      <c r="G1194" s="80" t="s">
        <v>57</v>
      </c>
      <c r="H1194" s="80" t="s">
        <v>58</v>
      </c>
      <c r="I1194" s="26">
        <v>43427</v>
      </c>
      <c r="J1194" s="80">
        <v>23</v>
      </c>
      <c r="K1194" s="80">
        <v>11</v>
      </c>
      <c r="L1194" s="80">
        <v>2018</v>
      </c>
      <c r="M1194" s="27">
        <f t="shared" si="36"/>
        <v>43427</v>
      </c>
      <c r="N1194" s="80" t="s">
        <v>8326</v>
      </c>
      <c r="O1194" s="80" t="s">
        <v>8325</v>
      </c>
      <c r="P1194" s="80">
        <v>19</v>
      </c>
      <c r="Q1194" s="80" t="s">
        <v>105</v>
      </c>
      <c r="R1194" s="80" t="s">
        <v>99</v>
      </c>
      <c r="S1194" s="80">
        <v>0</v>
      </c>
      <c r="T1194" s="80" t="s">
        <v>7366</v>
      </c>
      <c r="U1194" s="80" t="s">
        <v>101</v>
      </c>
      <c r="V1194" s="80" t="s">
        <v>111</v>
      </c>
      <c r="W1194" s="80" t="s">
        <v>107</v>
      </c>
      <c r="X1194" s="80" t="s">
        <v>6077</v>
      </c>
      <c r="Z1194" s="79" t="str">
        <f t="shared" si="37"/>
        <v>HIGHER</v>
      </c>
    </row>
    <row r="1195" spans="1:26" s="80" customFormat="1" ht="22.9" hidden="1" customHeight="1">
      <c r="A1195" s="80" t="s">
        <v>38</v>
      </c>
      <c r="B1195" s="80" t="s">
        <v>9</v>
      </c>
      <c r="C1195" s="80" t="s">
        <v>10</v>
      </c>
      <c r="D1195" s="29" t="s">
        <v>26</v>
      </c>
      <c r="E1195" s="80">
        <v>7</v>
      </c>
      <c r="F1195" s="80" t="s">
        <v>56</v>
      </c>
      <c r="G1195" s="80" t="s">
        <v>57</v>
      </c>
      <c r="H1195" s="80" t="s">
        <v>58</v>
      </c>
      <c r="I1195" s="26">
        <v>43427</v>
      </c>
      <c r="J1195" s="80">
        <v>23</v>
      </c>
      <c r="K1195" s="80">
        <v>11</v>
      </c>
      <c r="L1195" s="80">
        <v>2018</v>
      </c>
      <c r="M1195" s="27">
        <f t="shared" si="36"/>
        <v>43427</v>
      </c>
      <c r="N1195" s="80" t="s">
        <v>8324</v>
      </c>
      <c r="O1195" s="80" t="s">
        <v>8323</v>
      </c>
      <c r="P1195" s="80">
        <v>18</v>
      </c>
      <c r="Q1195" s="81" t="s">
        <v>8322</v>
      </c>
      <c r="R1195" s="80" t="s">
        <v>99</v>
      </c>
      <c r="S1195" s="80">
        <v>0</v>
      </c>
      <c r="T1195" s="80" t="s">
        <v>7366</v>
      </c>
      <c r="U1195" s="80" t="s">
        <v>101</v>
      </c>
      <c r="V1195" s="80" t="s">
        <v>111</v>
      </c>
      <c r="W1195" s="80" t="s">
        <v>107</v>
      </c>
      <c r="X1195" s="80" t="s">
        <v>6077</v>
      </c>
      <c r="Z1195" s="79" t="str">
        <f t="shared" si="37"/>
        <v>HIGHER</v>
      </c>
    </row>
    <row r="1196" spans="1:26" s="80" customFormat="1" ht="22.9" hidden="1" customHeight="1">
      <c r="A1196" s="80" t="s">
        <v>38</v>
      </c>
      <c r="B1196" s="80" t="s">
        <v>9</v>
      </c>
      <c r="C1196" s="80" t="s">
        <v>10</v>
      </c>
      <c r="D1196" s="29" t="s">
        <v>26</v>
      </c>
      <c r="E1196" s="80">
        <v>7</v>
      </c>
      <c r="F1196" s="80" t="s">
        <v>56</v>
      </c>
      <c r="G1196" s="80" t="s">
        <v>57</v>
      </c>
      <c r="H1196" s="80" t="s">
        <v>58</v>
      </c>
      <c r="I1196" s="26">
        <v>43427</v>
      </c>
      <c r="J1196" s="80">
        <v>23</v>
      </c>
      <c r="K1196" s="80">
        <v>11</v>
      </c>
      <c r="L1196" s="80">
        <v>2018</v>
      </c>
      <c r="M1196" s="27">
        <f t="shared" si="36"/>
        <v>43427</v>
      </c>
      <c r="N1196" s="80" t="s">
        <v>8321</v>
      </c>
      <c r="O1196" s="80" t="s">
        <v>8320</v>
      </c>
      <c r="P1196" s="80">
        <v>18</v>
      </c>
      <c r="Q1196" s="80" t="s">
        <v>105</v>
      </c>
      <c r="R1196" s="80" t="s">
        <v>99</v>
      </c>
      <c r="S1196" s="80">
        <v>0</v>
      </c>
      <c r="T1196" s="80" t="s">
        <v>7366</v>
      </c>
      <c r="U1196" s="80" t="s">
        <v>101</v>
      </c>
      <c r="V1196" s="80" t="s">
        <v>111</v>
      </c>
      <c r="W1196" s="80" t="s">
        <v>107</v>
      </c>
      <c r="X1196" s="80" t="s">
        <v>104</v>
      </c>
      <c r="Y1196" s="80">
        <v>3</v>
      </c>
      <c r="Z1196" s="79" t="str">
        <f t="shared" si="37"/>
        <v>SSS3</v>
      </c>
    </row>
    <row r="1197" spans="1:26" s="80" customFormat="1" ht="22.9" hidden="1" customHeight="1">
      <c r="A1197" s="80" t="s">
        <v>38</v>
      </c>
      <c r="B1197" s="80" t="s">
        <v>9</v>
      </c>
      <c r="C1197" s="80" t="s">
        <v>10</v>
      </c>
      <c r="D1197" s="29" t="s">
        <v>26</v>
      </c>
      <c r="E1197" s="80">
        <v>7</v>
      </c>
      <c r="F1197" s="80" t="s">
        <v>56</v>
      </c>
      <c r="G1197" s="80" t="s">
        <v>57</v>
      </c>
      <c r="H1197" s="80" t="s">
        <v>58</v>
      </c>
      <c r="I1197" s="26">
        <v>43427</v>
      </c>
      <c r="J1197" s="80">
        <v>23</v>
      </c>
      <c r="K1197" s="80">
        <v>11</v>
      </c>
      <c r="L1197" s="80">
        <v>2018</v>
      </c>
      <c r="M1197" s="27">
        <f t="shared" si="36"/>
        <v>43427</v>
      </c>
      <c r="N1197" s="80" t="s">
        <v>8319</v>
      </c>
      <c r="O1197" s="80" t="s">
        <v>8318</v>
      </c>
      <c r="P1197" s="80">
        <v>18</v>
      </c>
      <c r="Q1197" s="80" t="s">
        <v>105</v>
      </c>
      <c r="R1197" s="80" t="s">
        <v>99</v>
      </c>
      <c r="S1197" s="80">
        <v>0</v>
      </c>
      <c r="T1197" s="80" t="s">
        <v>7366</v>
      </c>
      <c r="U1197" s="80" t="s">
        <v>101</v>
      </c>
      <c r="V1197" s="80" t="s">
        <v>111</v>
      </c>
      <c r="W1197" s="80" t="s">
        <v>107</v>
      </c>
      <c r="X1197" s="80" t="s">
        <v>104</v>
      </c>
      <c r="Y1197" s="80">
        <v>3</v>
      </c>
      <c r="Z1197" s="79" t="str">
        <f t="shared" si="37"/>
        <v>SSS3</v>
      </c>
    </row>
    <row r="1198" spans="1:26" s="80" customFormat="1" ht="22.9" hidden="1" customHeight="1">
      <c r="A1198" s="80" t="s">
        <v>38</v>
      </c>
      <c r="B1198" s="80" t="s">
        <v>9</v>
      </c>
      <c r="C1198" s="80" t="s">
        <v>10</v>
      </c>
      <c r="D1198" s="29" t="s">
        <v>26</v>
      </c>
      <c r="E1198" s="80">
        <v>7</v>
      </c>
      <c r="F1198" s="80" t="s">
        <v>56</v>
      </c>
      <c r="G1198" s="80" t="s">
        <v>57</v>
      </c>
      <c r="H1198" s="80" t="s">
        <v>58</v>
      </c>
      <c r="I1198" s="26">
        <v>43427</v>
      </c>
      <c r="J1198" s="80">
        <v>23</v>
      </c>
      <c r="K1198" s="80">
        <v>11</v>
      </c>
      <c r="L1198" s="80">
        <v>2018</v>
      </c>
      <c r="M1198" s="27">
        <f t="shared" si="36"/>
        <v>43427</v>
      </c>
      <c r="N1198" s="80" t="s">
        <v>8317</v>
      </c>
      <c r="O1198" s="80" t="s">
        <v>8316</v>
      </c>
      <c r="P1198" s="80">
        <v>18</v>
      </c>
      <c r="Q1198" s="80" t="s">
        <v>105</v>
      </c>
      <c r="R1198" s="80" t="s">
        <v>99</v>
      </c>
      <c r="S1198" s="80">
        <v>0</v>
      </c>
      <c r="T1198" s="80" t="s">
        <v>7366</v>
      </c>
      <c r="U1198" s="80" t="s">
        <v>101</v>
      </c>
      <c r="V1198" s="80" t="s">
        <v>111</v>
      </c>
      <c r="W1198" s="80" t="s">
        <v>107</v>
      </c>
      <c r="X1198" s="80" t="s">
        <v>104</v>
      </c>
      <c r="Y1198" s="80">
        <v>3</v>
      </c>
      <c r="Z1198" s="79" t="str">
        <f t="shared" si="37"/>
        <v>SSS3</v>
      </c>
    </row>
    <row r="1199" spans="1:26" s="80" customFormat="1" ht="22.9" hidden="1" customHeight="1">
      <c r="A1199" s="80" t="s">
        <v>38</v>
      </c>
      <c r="B1199" s="80" t="s">
        <v>9</v>
      </c>
      <c r="C1199" s="80" t="s">
        <v>10</v>
      </c>
      <c r="D1199" s="29" t="s">
        <v>26</v>
      </c>
      <c r="E1199" s="80">
        <v>7</v>
      </c>
      <c r="F1199" s="80" t="s">
        <v>56</v>
      </c>
      <c r="G1199" s="80" t="s">
        <v>57</v>
      </c>
      <c r="H1199" s="80" t="s">
        <v>58</v>
      </c>
      <c r="I1199" s="26">
        <v>43427</v>
      </c>
      <c r="J1199" s="80">
        <v>23</v>
      </c>
      <c r="K1199" s="80">
        <v>11</v>
      </c>
      <c r="L1199" s="80">
        <v>2018</v>
      </c>
      <c r="M1199" s="27">
        <f t="shared" si="36"/>
        <v>43427</v>
      </c>
      <c r="N1199" s="80" t="s">
        <v>8315</v>
      </c>
      <c r="O1199" s="80" t="s">
        <v>8314</v>
      </c>
      <c r="P1199" s="80">
        <v>19</v>
      </c>
      <c r="Q1199" s="80" t="s">
        <v>105</v>
      </c>
      <c r="R1199" s="80" t="s">
        <v>99</v>
      </c>
      <c r="S1199" s="80">
        <v>1</v>
      </c>
      <c r="T1199" s="80" t="s">
        <v>7366</v>
      </c>
      <c r="U1199" s="80" t="s">
        <v>101</v>
      </c>
      <c r="V1199" s="80" t="s">
        <v>111</v>
      </c>
      <c r="W1199" s="80" t="s">
        <v>107</v>
      </c>
      <c r="X1199" s="80" t="s">
        <v>104</v>
      </c>
      <c r="Y1199" s="80">
        <v>3</v>
      </c>
      <c r="Z1199" s="79" t="str">
        <f t="shared" si="37"/>
        <v>SSS3</v>
      </c>
    </row>
    <row r="1200" spans="1:26" s="80" customFormat="1" ht="22.9" hidden="1" customHeight="1">
      <c r="A1200" s="80" t="s">
        <v>38</v>
      </c>
      <c r="B1200" s="80" t="s">
        <v>9</v>
      </c>
      <c r="C1200" s="80" t="s">
        <v>10</v>
      </c>
      <c r="D1200" s="29" t="s">
        <v>26</v>
      </c>
      <c r="E1200" s="80">
        <v>7</v>
      </c>
      <c r="F1200" s="80" t="s">
        <v>56</v>
      </c>
      <c r="G1200" s="80" t="s">
        <v>57</v>
      </c>
      <c r="H1200" s="80" t="s">
        <v>58</v>
      </c>
      <c r="I1200" s="26">
        <v>43427</v>
      </c>
      <c r="J1200" s="80">
        <v>23</v>
      </c>
      <c r="K1200" s="80">
        <v>11</v>
      </c>
      <c r="L1200" s="80">
        <v>2018</v>
      </c>
      <c r="M1200" s="27">
        <f t="shared" si="36"/>
        <v>43427</v>
      </c>
      <c r="N1200" s="80" t="s">
        <v>6062</v>
      </c>
      <c r="O1200" s="80" t="s">
        <v>8313</v>
      </c>
      <c r="P1200" s="80">
        <v>19</v>
      </c>
      <c r="Q1200" s="80" t="s">
        <v>105</v>
      </c>
      <c r="R1200" s="80" t="s">
        <v>99</v>
      </c>
      <c r="S1200" s="80">
        <v>0</v>
      </c>
      <c r="T1200" s="80" t="s">
        <v>7366</v>
      </c>
      <c r="U1200" s="80" t="s">
        <v>101</v>
      </c>
      <c r="V1200" s="80" t="s">
        <v>111</v>
      </c>
      <c r="W1200" s="80" t="s">
        <v>107</v>
      </c>
      <c r="X1200" s="80" t="s">
        <v>6077</v>
      </c>
      <c r="Z1200" s="79" t="str">
        <f t="shared" si="37"/>
        <v>HIGHER</v>
      </c>
    </row>
    <row r="1201" spans="1:26" s="80" customFormat="1" ht="22.9" hidden="1" customHeight="1">
      <c r="A1201" s="80" t="s">
        <v>38</v>
      </c>
      <c r="B1201" s="80" t="s">
        <v>9</v>
      </c>
      <c r="C1201" s="80" t="s">
        <v>10</v>
      </c>
      <c r="D1201" s="29" t="s">
        <v>26</v>
      </c>
      <c r="E1201" s="80">
        <v>7</v>
      </c>
      <c r="F1201" s="80" t="s">
        <v>56</v>
      </c>
      <c r="G1201" s="80" t="s">
        <v>57</v>
      </c>
      <c r="H1201" s="80" t="s">
        <v>58</v>
      </c>
      <c r="I1201" s="26">
        <v>43427</v>
      </c>
      <c r="J1201" s="80">
        <v>23</v>
      </c>
      <c r="K1201" s="80">
        <v>11</v>
      </c>
      <c r="L1201" s="80">
        <v>2018</v>
      </c>
      <c r="M1201" s="27">
        <f t="shared" si="36"/>
        <v>43427</v>
      </c>
      <c r="N1201" s="80" t="s">
        <v>8312</v>
      </c>
      <c r="O1201" s="80" t="s">
        <v>8311</v>
      </c>
      <c r="P1201" s="80">
        <v>18</v>
      </c>
      <c r="Q1201" s="80" t="s">
        <v>105</v>
      </c>
      <c r="R1201" s="80" t="s">
        <v>99</v>
      </c>
      <c r="S1201" s="80">
        <v>1</v>
      </c>
      <c r="T1201" s="80" t="s">
        <v>7366</v>
      </c>
      <c r="U1201" s="80" t="s">
        <v>101</v>
      </c>
      <c r="V1201" s="80" t="s">
        <v>111</v>
      </c>
      <c r="W1201" s="80" t="s">
        <v>107</v>
      </c>
      <c r="X1201" s="80" t="s">
        <v>104</v>
      </c>
      <c r="Y1201" s="80">
        <v>1</v>
      </c>
      <c r="Z1201" s="79" t="str">
        <f t="shared" si="37"/>
        <v>SSS1</v>
      </c>
    </row>
    <row r="1202" spans="1:26" s="80" customFormat="1" ht="22.9" hidden="1" customHeight="1">
      <c r="A1202" s="80" t="s">
        <v>38</v>
      </c>
      <c r="B1202" s="80" t="s">
        <v>9</v>
      </c>
      <c r="C1202" s="80" t="s">
        <v>10</v>
      </c>
      <c r="D1202" s="29" t="s">
        <v>26</v>
      </c>
      <c r="E1202" s="80">
        <v>7</v>
      </c>
      <c r="F1202" s="80" t="s">
        <v>56</v>
      </c>
      <c r="G1202" s="80" t="s">
        <v>57</v>
      </c>
      <c r="H1202" s="80" t="s">
        <v>58</v>
      </c>
      <c r="I1202" s="26">
        <v>43427</v>
      </c>
      <c r="J1202" s="80">
        <v>23</v>
      </c>
      <c r="K1202" s="80">
        <v>11</v>
      </c>
      <c r="L1202" s="80">
        <v>2018</v>
      </c>
      <c r="M1202" s="27">
        <f t="shared" si="36"/>
        <v>43427</v>
      </c>
      <c r="N1202" s="80" t="s">
        <v>8310</v>
      </c>
      <c r="O1202" s="80" t="s">
        <v>8309</v>
      </c>
      <c r="P1202" s="80">
        <v>18</v>
      </c>
      <c r="Q1202" s="80" t="s">
        <v>105</v>
      </c>
      <c r="R1202" s="80" t="s">
        <v>99</v>
      </c>
      <c r="S1202" s="80">
        <v>0</v>
      </c>
      <c r="T1202" s="80" t="s">
        <v>7366</v>
      </c>
      <c r="U1202" s="80" t="s">
        <v>101</v>
      </c>
      <c r="V1202" s="80" t="s">
        <v>111</v>
      </c>
      <c r="W1202" s="80" t="s">
        <v>107</v>
      </c>
      <c r="X1202" s="80" t="s">
        <v>104</v>
      </c>
      <c r="Y1202" s="80">
        <v>3</v>
      </c>
      <c r="Z1202" s="79" t="str">
        <f t="shared" si="37"/>
        <v>SSS3</v>
      </c>
    </row>
    <row r="1203" spans="1:26" s="80" customFormat="1" ht="22.9" hidden="1" customHeight="1">
      <c r="A1203" s="80" t="s">
        <v>38</v>
      </c>
      <c r="B1203" s="80" t="s">
        <v>9</v>
      </c>
      <c r="C1203" s="80" t="s">
        <v>10</v>
      </c>
      <c r="D1203" s="29" t="s">
        <v>26</v>
      </c>
      <c r="E1203" s="80">
        <v>7</v>
      </c>
      <c r="F1203" s="80" t="s">
        <v>56</v>
      </c>
      <c r="G1203" s="80" t="s">
        <v>57</v>
      </c>
      <c r="H1203" s="80" t="s">
        <v>58</v>
      </c>
      <c r="I1203" s="26">
        <v>43427</v>
      </c>
      <c r="J1203" s="80">
        <v>23</v>
      </c>
      <c r="K1203" s="80">
        <v>11</v>
      </c>
      <c r="L1203" s="80">
        <v>2018</v>
      </c>
      <c r="M1203" s="27">
        <f t="shared" si="36"/>
        <v>43427</v>
      </c>
      <c r="N1203" s="80" t="s">
        <v>8308</v>
      </c>
      <c r="O1203" s="80" t="s">
        <v>8307</v>
      </c>
      <c r="P1203" s="80">
        <v>19</v>
      </c>
      <c r="Q1203" s="80" t="s">
        <v>105</v>
      </c>
      <c r="R1203" s="80" t="s">
        <v>99</v>
      </c>
      <c r="S1203" s="80">
        <v>0</v>
      </c>
      <c r="T1203" s="80" t="s">
        <v>7366</v>
      </c>
      <c r="U1203" s="80" t="s">
        <v>101</v>
      </c>
      <c r="V1203" s="80" t="s">
        <v>111</v>
      </c>
      <c r="W1203" s="80" t="s">
        <v>107</v>
      </c>
      <c r="X1203" s="80" t="s">
        <v>6077</v>
      </c>
      <c r="Z1203" s="79" t="str">
        <f t="shared" si="37"/>
        <v>HIGHER</v>
      </c>
    </row>
    <row r="1204" spans="1:26" s="80" customFormat="1" ht="22.9" hidden="1" customHeight="1">
      <c r="A1204" s="80" t="s">
        <v>38</v>
      </c>
      <c r="B1204" s="80" t="s">
        <v>9</v>
      </c>
      <c r="C1204" s="80" t="s">
        <v>10</v>
      </c>
      <c r="D1204" s="29" t="s">
        <v>26</v>
      </c>
      <c r="E1204" s="80">
        <v>7</v>
      </c>
      <c r="F1204" s="80" t="s">
        <v>56</v>
      </c>
      <c r="G1204" s="80" t="s">
        <v>57</v>
      </c>
      <c r="H1204" s="80" t="s">
        <v>58</v>
      </c>
      <c r="I1204" s="26">
        <v>43427</v>
      </c>
      <c r="J1204" s="80">
        <v>23</v>
      </c>
      <c r="K1204" s="80">
        <v>11</v>
      </c>
      <c r="L1204" s="80">
        <v>2018</v>
      </c>
      <c r="M1204" s="27">
        <f t="shared" si="36"/>
        <v>43427</v>
      </c>
      <c r="N1204" s="80" t="s">
        <v>8306</v>
      </c>
      <c r="O1204" s="80" t="s">
        <v>8305</v>
      </c>
      <c r="P1204" s="80">
        <v>19</v>
      </c>
      <c r="Q1204" s="80" t="s">
        <v>105</v>
      </c>
      <c r="R1204" s="80" t="s">
        <v>99</v>
      </c>
      <c r="S1204" s="80">
        <v>1</v>
      </c>
      <c r="T1204" s="80" t="s">
        <v>7366</v>
      </c>
      <c r="U1204" s="80" t="s">
        <v>101</v>
      </c>
      <c r="V1204" s="80" t="s">
        <v>111</v>
      </c>
      <c r="W1204" s="80" t="s">
        <v>107</v>
      </c>
      <c r="X1204" s="80" t="s">
        <v>104</v>
      </c>
      <c r="Y1204" s="80">
        <v>3</v>
      </c>
      <c r="Z1204" s="79" t="str">
        <f t="shared" si="37"/>
        <v>SSS3</v>
      </c>
    </row>
    <row r="1205" spans="1:26" s="80" customFormat="1" ht="22.9" hidden="1" customHeight="1">
      <c r="A1205" s="80" t="s">
        <v>38</v>
      </c>
      <c r="B1205" s="80" t="s">
        <v>9</v>
      </c>
      <c r="C1205" s="80" t="s">
        <v>10</v>
      </c>
      <c r="D1205" s="29" t="s">
        <v>26</v>
      </c>
      <c r="E1205" s="80">
        <v>7</v>
      </c>
      <c r="F1205" s="80" t="s">
        <v>56</v>
      </c>
      <c r="G1205" s="80" t="s">
        <v>57</v>
      </c>
      <c r="H1205" s="80" t="s">
        <v>58</v>
      </c>
      <c r="I1205" s="26">
        <v>43427</v>
      </c>
      <c r="J1205" s="80">
        <v>23</v>
      </c>
      <c r="K1205" s="80">
        <v>11</v>
      </c>
      <c r="L1205" s="80">
        <v>2018</v>
      </c>
      <c r="M1205" s="27">
        <f t="shared" si="36"/>
        <v>43427</v>
      </c>
      <c r="N1205" s="80" t="s">
        <v>8304</v>
      </c>
      <c r="O1205" s="80" t="s">
        <v>8303</v>
      </c>
      <c r="P1205" s="80">
        <v>19</v>
      </c>
      <c r="Q1205" s="80" t="s">
        <v>105</v>
      </c>
      <c r="R1205" s="80" t="s">
        <v>99</v>
      </c>
      <c r="S1205" s="80">
        <v>0</v>
      </c>
      <c r="T1205" s="80" t="s">
        <v>7366</v>
      </c>
      <c r="U1205" s="80" t="s">
        <v>101</v>
      </c>
      <c r="V1205" s="80" t="s">
        <v>111</v>
      </c>
      <c r="W1205" s="80" t="s">
        <v>107</v>
      </c>
      <c r="X1205" s="80" t="s">
        <v>6077</v>
      </c>
      <c r="Z1205" s="79" t="str">
        <f t="shared" si="37"/>
        <v>HIGHER</v>
      </c>
    </row>
    <row r="1206" spans="1:26" s="80" customFormat="1" ht="22.9" hidden="1" customHeight="1">
      <c r="A1206" s="80" t="s">
        <v>38</v>
      </c>
      <c r="B1206" s="80" t="s">
        <v>9</v>
      </c>
      <c r="C1206" s="80" t="s">
        <v>10</v>
      </c>
      <c r="D1206" s="29" t="s">
        <v>26</v>
      </c>
      <c r="E1206" s="80">
        <v>7</v>
      </c>
      <c r="F1206" s="80" t="s">
        <v>56</v>
      </c>
      <c r="G1206" s="80" t="s">
        <v>57</v>
      </c>
      <c r="H1206" s="80" t="s">
        <v>58</v>
      </c>
      <c r="I1206" s="26">
        <v>43427</v>
      </c>
      <c r="J1206" s="80">
        <v>23</v>
      </c>
      <c r="K1206" s="80">
        <v>11</v>
      </c>
      <c r="L1206" s="80">
        <v>2018</v>
      </c>
      <c r="M1206" s="27">
        <f t="shared" si="36"/>
        <v>43427</v>
      </c>
      <c r="N1206" s="80" t="s">
        <v>8302</v>
      </c>
      <c r="O1206" s="80" t="s">
        <v>8301</v>
      </c>
      <c r="P1206" s="80">
        <v>19</v>
      </c>
      <c r="Q1206" s="80" t="s">
        <v>105</v>
      </c>
      <c r="R1206" s="80" t="s">
        <v>99</v>
      </c>
      <c r="S1206" s="80">
        <v>0</v>
      </c>
      <c r="T1206" s="80" t="s">
        <v>7366</v>
      </c>
      <c r="U1206" s="80" t="s">
        <v>101</v>
      </c>
      <c r="V1206" s="80" t="s">
        <v>111</v>
      </c>
      <c r="W1206" s="80" t="s">
        <v>107</v>
      </c>
      <c r="X1206" s="80" t="s">
        <v>104</v>
      </c>
      <c r="Y1206" s="80">
        <v>3</v>
      </c>
      <c r="Z1206" s="79" t="str">
        <f t="shared" si="37"/>
        <v>SSS3</v>
      </c>
    </row>
    <row r="1207" spans="1:26" s="80" customFormat="1" ht="22.9" hidden="1" customHeight="1">
      <c r="A1207" s="80" t="s">
        <v>38</v>
      </c>
      <c r="B1207" s="80" t="s">
        <v>9</v>
      </c>
      <c r="C1207" s="80" t="s">
        <v>10</v>
      </c>
      <c r="D1207" s="29" t="s">
        <v>26</v>
      </c>
      <c r="E1207" s="80">
        <v>7</v>
      </c>
      <c r="F1207" s="80" t="s">
        <v>56</v>
      </c>
      <c r="G1207" s="80" t="s">
        <v>57</v>
      </c>
      <c r="H1207" s="80" t="s">
        <v>58</v>
      </c>
      <c r="I1207" s="26">
        <v>43427</v>
      </c>
      <c r="J1207" s="80">
        <v>23</v>
      </c>
      <c r="K1207" s="80">
        <v>11</v>
      </c>
      <c r="L1207" s="80">
        <v>2018</v>
      </c>
      <c r="M1207" s="27">
        <f t="shared" si="36"/>
        <v>43427</v>
      </c>
      <c r="N1207" s="80" t="s">
        <v>8300</v>
      </c>
      <c r="O1207" s="80" t="s">
        <v>8299</v>
      </c>
      <c r="P1207" s="80">
        <v>19</v>
      </c>
      <c r="Q1207" s="80" t="s">
        <v>105</v>
      </c>
      <c r="R1207" s="80" t="s">
        <v>99</v>
      </c>
      <c r="S1207" s="80">
        <v>0</v>
      </c>
      <c r="T1207" s="80" t="s">
        <v>7366</v>
      </c>
      <c r="U1207" s="80" t="s">
        <v>101</v>
      </c>
      <c r="V1207" s="80" t="s">
        <v>111</v>
      </c>
      <c r="W1207" s="80" t="s">
        <v>107</v>
      </c>
      <c r="X1207" s="80" t="s">
        <v>104</v>
      </c>
      <c r="Y1207" s="80">
        <v>3</v>
      </c>
      <c r="Z1207" s="79" t="str">
        <f t="shared" si="37"/>
        <v>SSS3</v>
      </c>
    </row>
    <row r="1208" spans="1:26" s="80" customFormat="1" ht="22.9" hidden="1" customHeight="1">
      <c r="A1208" s="80" t="s">
        <v>38</v>
      </c>
      <c r="B1208" s="80" t="s">
        <v>9</v>
      </c>
      <c r="C1208" s="80" t="s">
        <v>10</v>
      </c>
      <c r="D1208" s="29" t="s">
        <v>26</v>
      </c>
      <c r="E1208" s="80">
        <v>7</v>
      </c>
      <c r="F1208" s="80" t="s">
        <v>56</v>
      </c>
      <c r="G1208" s="80" t="s">
        <v>57</v>
      </c>
      <c r="H1208" s="80" t="s">
        <v>58</v>
      </c>
      <c r="I1208" s="26">
        <v>43427</v>
      </c>
      <c r="J1208" s="80">
        <v>23</v>
      </c>
      <c r="K1208" s="80">
        <v>11</v>
      </c>
      <c r="L1208" s="80">
        <v>2018</v>
      </c>
      <c r="M1208" s="27">
        <f t="shared" si="36"/>
        <v>43427</v>
      </c>
      <c r="N1208" s="80" t="s">
        <v>8298</v>
      </c>
      <c r="O1208" s="80" t="s">
        <v>8297</v>
      </c>
      <c r="P1208" s="80">
        <v>18</v>
      </c>
      <c r="Q1208" s="80" t="s">
        <v>105</v>
      </c>
      <c r="R1208" s="80" t="s">
        <v>99</v>
      </c>
      <c r="S1208" s="80">
        <v>0</v>
      </c>
      <c r="T1208" s="80" t="s">
        <v>7366</v>
      </c>
      <c r="U1208" s="80" t="s">
        <v>101</v>
      </c>
      <c r="V1208" s="80" t="s">
        <v>111</v>
      </c>
      <c r="W1208" s="80" t="s">
        <v>107</v>
      </c>
      <c r="X1208" s="80" t="s">
        <v>6077</v>
      </c>
      <c r="Z1208" s="79" t="str">
        <f t="shared" si="37"/>
        <v>HIGHER</v>
      </c>
    </row>
    <row r="1209" spans="1:26" s="80" customFormat="1" ht="22.9" hidden="1" customHeight="1">
      <c r="A1209" s="80" t="s">
        <v>38</v>
      </c>
      <c r="B1209" s="80" t="s">
        <v>9</v>
      </c>
      <c r="C1209" s="80" t="s">
        <v>10</v>
      </c>
      <c r="D1209" s="29" t="s">
        <v>26</v>
      </c>
      <c r="E1209" s="80">
        <v>7</v>
      </c>
      <c r="F1209" s="80" t="s">
        <v>56</v>
      </c>
      <c r="G1209" s="80" t="s">
        <v>57</v>
      </c>
      <c r="H1209" s="80" t="s">
        <v>58</v>
      </c>
      <c r="I1209" s="26">
        <v>43427</v>
      </c>
      <c r="J1209" s="80">
        <v>23</v>
      </c>
      <c r="K1209" s="80">
        <v>11</v>
      </c>
      <c r="L1209" s="80">
        <v>2018</v>
      </c>
      <c r="M1209" s="27">
        <f t="shared" si="36"/>
        <v>43427</v>
      </c>
      <c r="N1209" s="80" t="s">
        <v>8296</v>
      </c>
      <c r="O1209" s="80" t="s">
        <v>8295</v>
      </c>
      <c r="P1209" s="80">
        <v>19</v>
      </c>
      <c r="Q1209" s="80" t="s">
        <v>105</v>
      </c>
      <c r="R1209" s="80" t="s">
        <v>99</v>
      </c>
      <c r="S1209" s="80">
        <v>0</v>
      </c>
      <c r="T1209" s="80" t="s">
        <v>7366</v>
      </c>
      <c r="U1209" s="80" t="s">
        <v>101</v>
      </c>
      <c r="V1209" s="80" t="s">
        <v>111</v>
      </c>
      <c r="W1209" s="80" t="s">
        <v>107</v>
      </c>
      <c r="X1209" s="80" t="s">
        <v>104</v>
      </c>
      <c r="Y1209" s="80">
        <v>3</v>
      </c>
      <c r="Z1209" s="79" t="str">
        <f t="shared" si="37"/>
        <v>SSS3</v>
      </c>
    </row>
    <row r="1210" spans="1:26" s="80" customFormat="1" ht="22.9" hidden="1" customHeight="1">
      <c r="A1210" s="80" t="s">
        <v>38</v>
      </c>
      <c r="B1210" s="80" t="s">
        <v>9</v>
      </c>
      <c r="C1210" s="80" t="s">
        <v>10</v>
      </c>
      <c r="D1210" s="29" t="s">
        <v>26</v>
      </c>
      <c r="E1210" s="80">
        <v>7</v>
      </c>
      <c r="F1210" s="80" t="s">
        <v>56</v>
      </c>
      <c r="G1210" s="80" t="s">
        <v>57</v>
      </c>
      <c r="H1210" s="80" t="s">
        <v>58</v>
      </c>
      <c r="I1210" s="26">
        <v>43427</v>
      </c>
      <c r="J1210" s="80">
        <v>23</v>
      </c>
      <c r="K1210" s="80">
        <v>11</v>
      </c>
      <c r="L1210" s="80">
        <v>2018</v>
      </c>
      <c r="M1210" s="27">
        <f t="shared" si="36"/>
        <v>43427</v>
      </c>
      <c r="N1210" s="80" t="s">
        <v>8294</v>
      </c>
      <c r="O1210" s="80" t="s">
        <v>8293</v>
      </c>
      <c r="P1210" s="80">
        <v>19</v>
      </c>
      <c r="Q1210" s="80" t="s">
        <v>105</v>
      </c>
      <c r="R1210" s="80" t="s">
        <v>99</v>
      </c>
      <c r="S1210" s="80">
        <v>1</v>
      </c>
      <c r="T1210" s="80" t="s">
        <v>7366</v>
      </c>
      <c r="U1210" s="80" t="s">
        <v>101</v>
      </c>
      <c r="V1210" s="80" t="s">
        <v>111</v>
      </c>
      <c r="W1210" s="80" t="s">
        <v>107</v>
      </c>
      <c r="X1210" s="80" t="s">
        <v>6077</v>
      </c>
      <c r="Z1210" s="79" t="str">
        <f t="shared" si="37"/>
        <v>HIGHER</v>
      </c>
    </row>
    <row r="1211" spans="1:26" s="80" customFormat="1" ht="22.9" hidden="1" customHeight="1">
      <c r="A1211" s="80" t="s">
        <v>38</v>
      </c>
      <c r="B1211" s="80" t="s">
        <v>9</v>
      </c>
      <c r="C1211" s="80" t="s">
        <v>10</v>
      </c>
      <c r="D1211" s="29" t="s">
        <v>26</v>
      </c>
      <c r="E1211" s="80">
        <v>7</v>
      </c>
      <c r="F1211" s="80" t="s">
        <v>56</v>
      </c>
      <c r="G1211" s="80" t="s">
        <v>57</v>
      </c>
      <c r="H1211" s="80" t="s">
        <v>58</v>
      </c>
      <c r="I1211" s="26">
        <v>43427</v>
      </c>
      <c r="J1211" s="80">
        <v>23</v>
      </c>
      <c r="K1211" s="80">
        <v>11</v>
      </c>
      <c r="L1211" s="80">
        <v>2018</v>
      </c>
      <c r="M1211" s="27">
        <f t="shared" si="36"/>
        <v>43427</v>
      </c>
      <c r="N1211" s="80" t="s">
        <v>8292</v>
      </c>
      <c r="O1211" s="80" t="s">
        <v>8291</v>
      </c>
      <c r="P1211" s="80">
        <v>18</v>
      </c>
      <c r="Q1211" s="80" t="s">
        <v>105</v>
      </c>
      <c r="R1211" s="80" t="s">
        <v>99</v>
      </c>
      <c r="S1211" s="80">
        <v>0</v>
      </c>
      <c r="T1211" s="80" t="s">
        <v>7366</v>
      </c>
      <c r="U1211" s="80" t="s">
        <v>101</v>
      </c>
      <c r="V1211" s="80" t="s">
        <v>111</v>
      </c>
      <c r="W1211" s="80" t="s">
        <v>107</v>
      </c>
      <c r="X1211" s="80" t="s">
        <v>6077</v>
      </c>
      <c r="Z1211" s="79" t="str">
        <f t="shared" si="37"/>
        <v>HIGHER</v>
      </c>
    </row>
    <row r="1212" spans="1:26" s="80" customFormat="1" ht="22.9" hidden="1" customHeight="1">
      <c r="A1212" s="80" t="s">
        <v>38</v>
      </c>
      <c r="B1212" s="80" t="s">
        <v>9</v>
      </c>
      <c r="C1212" s="80" t="s">
        <v>10</v>
      </c>
      <c r="D1212" s="29" t="s">
        <v>26</v>
      </c>
      <c r="E1212" s="80">
        <v>7</v>
      </c>
      <c r="F1212" s="80" t="s">
        <v>56</v>
      </c>
      <c r="G1212" s="80" t="s">
        <v>57</v>
      </c>
      <c r="H1212" s="80" t="s">
        <v>58</v>
      </c>
      <c r="I1212" s="26">
        <v>43427</v>
      </c>
      <c r="J1212" s="80">
        <v>23</v>
      </c>
      <c r="K1212" s="80">
        <v>11</v>
      </c>
      <c r="L1212" s="80">
        <v>2018</v>
      </c>
      <c r="M1212" s="27">
        <f t="shared" si="36"/>
        <v>43427</v>
      </c>
      <c r="N1212" s="80" t="s">
        <v>8290</v>
      </c>
      <c r="O1212" s="80" t="s">
        <v>8289</v>
      </c>
      <c r="P1212" s="80">
        <v>19</v>
      </c>
      <c r="Q1212" s="80" t="s">
        <v>105</v>
      </c>
      <c r="R1212" s="80" t="s">
        <v>121</v>
      </c>
      <c r="S1212" s="80">
        <v>2</v>
      </c>
      <c r="T1212" s="80" t="s">
        <v>7366</v>
      </c>
      <c r="U1212" s="80" t="s">
        <v>101</v>
      </c>
      <c r="V1212" s="80" t="s">
        <v>111</v>
      </c>
      <c r="W1212" s="80" t="s">
        <v>107</v>
      </c>
      <c r="X1212" s="80" t="s">
        <v>108</v>
      </c>
      <c r="Y1212" s="80">
        <v>3</v>
      </c>
      <c r="Z1212" s="79" t="str">
        <f t="shared" si="37"/>
        <v>JSS3</v>
      </c>
    </row>
    <row r="1213" spans="1:26" s="80" customFormat="1" ht="22.9" hidden="1" customHeight="1">
      <c r="A1213" s="80" t="s">
        <v>38</v>
      </c>
      <c r="B1213" s="80" t="s">
        <v>9</v>
      </c>
      <c r="C1213" s="80" t="s">
        <v>10</v>
      </c>
      <c r="D1213" s="29" t="s">
        <v>26</v>
      </c>
      <c r="E1213" s="80">
        <v>7</v>
      </c>
      <c r="F1213" s="80" t="s">
        <v>56</v>
      </c>
      <c r="G1213" s="80" t="s">
        <v>57</v>
      </c>
      <c r="H1213" s="80" t="s">
        <v>58</v>
      </c>
      <c r="I1213" s="26">
        <v>43427</v>
      </c>
      <c r="J1213" s="80">
        <v>23</v>
      </c>
      <c r="K1213" s="80">
        <v>11</v>
      </c>
      <c r="L1213" s="80">
        <v>2018</v>
      </c>
      <c r="M1213" s="27">
        <f t="shared" si="36"/>
        <v>43427</v>
      </c>
      <c r="N1213" s="80" t="s">
        <v>8288</v>
      </c>
      <c r="O1213" s="80" t="s">
        <v>8287</v>
      </c>
      <c r="P1213" s="80">
        <v>18</v>
      </c>
      <c r="Q1213" s="80" t="s">
        <v>105</v>
      </c>
      <c r="R1213" s="80" t="s">
        <v>99</v>
      </c>
      <c r="S1213" s="80">
        <v>0</v>
      </c>
      <c r="T1213" s="80" t="s">
        <v>7366</v>
      </c>
      <c r="U1213" s="80" t="s">
        <v>101</v>
      </c>
      <c r="V1213" s="80" t="s">
        <v>111</v>
      </c>
      <c r="W1213" s="80" t="s">
        <v>107</v>
      </c>
      <c r="X1213" s="80" t="s">
        <v>104</v>
      </c>
      <c r="Y1213" s="80">
        <v>2</v>
      </c>
      <c r="Z1213" s="79" t="str">
        <f t="shared" si="37"/>
        <v>SSS2</v>
      </c>
    </row>
    <row r="1214" spans="1:26" s="80" customFormat="1" ht="22.9" hidden="1" customHeight="1">
      <c r="A1214" s="80" t="s">
        <v>38</v>
      </c>
      <c r="B1214" s="80" t="s">
        <v>9</v>
      </c>
      <c r="C1214" s="80" t="s">
        <v>10</v>
      </c>
      <c r="D1214" s="29" t="s">
        <v>26</v>
      </c>
      <c r="E1214" s="80">
        <v>7</v>
      </c>
      <c r="F1214" s="80" t="s">
        <v>56</v>
      </c>
      <c r="G1214" s="80" t="s">
        <v>57</v>
      </c>
      <c r="H1214" s="80" t="s">
        <v>58</v>
      </c>
      <c r="I1214" s="26">
        <v>43427</v>
      </c>
      <c r="J1214" s="80">
        <v>23</v>
      </c>
      <c r="K1214" s="80">
        <v>11</v>
      </c>
      <c r="L1214" s="80">
        <v>2018</v>
      </c>
      <c r="M1214" s="27">
        <f t="shared" si="36"/>
        <v>43427</v>
      </c>
      <c r="N1214" s="80" t="s">
        <v>8286</v>
      </c>
      <c r="O1214" s="80" t="s">
        <v>8285</v>
      </c>
      <c r="P1214" s="80">
        <v>19</v>
      </c>
      <c r="Q1214" s="80" t="s">
        <v>105</v>
      </c>
      <c r="R1214" s="80" t="s">
        <v>99</v>
      </c>
      <c r="S1214" s="80">
        <v>1</v>
      </c>
      <c r="T1214" s="80" t="s">
        <v>7366</v>
      </c>
      <c r="U1214" s="80" t="s">
        <v>101</v>
      </c>
      <c r="V1214" s="80" t="s">
        <v>111</v>
      </c>
      <c r="W1214" s="80" t="s">
        <v>107</v>
      </c>
      <c r="X1214" s="80" t="s">
        <v>6077</v>
      </c>
      <c r="Z1214" s="79" t="str">
        <f t="shared" si="37"/>
        <v>HIGHER</v>
      </c>
    </row>
    <row r="1215" spans="1:26" s="80" customFormat="1" ht="22.9" hidden="1" customHeight="1">
      <c r="A1215" s="80" t="s">
        <v>38</v>
      </c>
      <c r="B1215" s="80" t="s">
        <v>9</v>
      </c>
      <c r="C1215" s="80" t="s">
        <v>10</v>
      </c>
      <c r="D1215" s="29" t="s">
        <v>26</v>
      </c>
      <c r="E1215" s="80">
        <v>7</v>
      </c>
      <c r="F1215" s="80" t="s">
        <v>56</v>
      </c>
      <c r="G1215" s="80" t="s">
        <v>57</v>
      </c>
      <c r="H1215" s="80" t="s">
        <v>58</v>
      </c>
      <c r="I1215" s="26">
        <v>43427</v>
      </c>
      <c r="J1215" s="80">
        <v>23</v>
      </c>
      <c r="K1215" s="80">
        <v>11</v>
      </c>
      <c r="L1215" s="80">
        <v>2018</v>
      </c>
      <c r="M1215" s="27">
        <f t="shared" si="36"/>
        <v>43427</v>
      </c>
      <c r="N1215" s="80" t="s">
        <v>8284</v>
      </c>
      <c r="O1215" s="80" t="s">
        <v>8283</v>
      </c>
      <c r="P1215" s="80">
        <v>19</v>
      </c>
      <c r="Q1215" s="80" t="s">
        <v>105</v>
      </c>
      <c r="R1215" s="80" t="s">
        <v>99</v>
      </c>
      <c r="S1215" s="80">
        <v>0</v>
      </c>
      <c r="T1215" s="80" t="s">
        <v>7366</v>
      </c>
      <c r="U1215" s="80" t="s">
        <v>101</v>
      </c>
      <c r="V1215" s="80" t="s">
        <v>111</v>
      </c>
      <c r="W1215" s="80" t="s">
        <v>107</v>
      </c>
      <c r="X1215" s="80" t="s">
        <v>104</v>
      </c>
      <c r="Y1215" s="80">
        <v>3</v>
      </c>
      <c r="Z1215" s="79" t="str">
        <f t="shared" si="37"/>
        <v>SSS3</v>
      </c>
    </row>
    <row r="1216" spans="1:26" s="80" customFormat="1" ht="22.9" hidden="1" customHeight="1">
      <c r="A1216" s="80" t="s">
        <v>38</v>
      </c>
      <c r="B1216" s="80" t="s">
        <v>9</v>
      </c>
      <c r="C1216" s="80" t="s">
        <v>10</v>
      </c>
      <c r="D1216" s="29" t="s">
        <v>26</v>
      </c>
      <c r="E1216" s="80">
        <v>7</v>
      </c>
      <c r="F1216" s="80" t="s">
        <v>56</v>
      </c>
      <c r="G1216" s="80" t="s">
        <v>57</v>
      </c>
      <c r="H1216" s="80" t="s">
        <v>58</v>
      </c>
      <c r="I1216" s="26">
        <v>43427</v>
      </c>
      <c r="J1216" s="80">
        <v>23</v>
      </c>
      <c r="K1216" s="80">
        <v>11</v>
      </c>
      <c r="L1216" s="80">
        <v>2018</v>
      </c>
      <c r="M1216" s="27">
        <f t="shared" si="36"/>
        <v>43427</v>
      </c>
      <c r="N1216" s="80" t="s">
        <v>6515</v>
      </c>
      <c r="O1216" s="80" t="s">
        <v>8282</v>
      </c>
      <c r="P1216" s="80">
        <v>18</v>
      </c>
      <c r="Q1216" s="80" t="s">
        <v>105</v>
      </c>
      <c r="R1216" s="80" t="s">
        <v>99</v>
      </c>
      <c r="S1216" s="80">
        <v>0</v>
      </c>
      <c r="T1216" s="80" t="s">
        <v>7366</v>
      </c>
      <c r="U1216" s="80" t="s">
        <v>101</v>
      </c>
      <c r="V1216" s="80" t="s">
        <v>111</v>
      </c>
      <c r="W1216" s="80" t="s">
        <v>107</v>
      </c>
      <c r="X1216" s="80" t="s">
        <v>6077</v>
      </c>
      <c r="Z1216" s="79" t="str">
        <f t="shared" si="37"/>
        <v>HIGHER</v>
      </c>
    </row>
    <row r="1217" spans="1:26" s="80" customFormat="1" ht="22.9" hidden="1" customHeight="1">
      <c r="A1217" s="80" t="s">
        <v>38</v>
      </c>
      <c r="B1217" s="80" t="s">
        <v>9</v>
      </c>
      <c r="C1217" s="80" t="s">
        <v>10</v>
      </c>
      <c r="D1217" s="29" t="s">
        <v>26</v>
      </c>
      <c r="E1217" s="80">
        <v>7</v>
      </c>
      <c r="F1217" s="80" t="s">
        <v>56</v>
      </c>
      <c r="G1217" s="80" t="s">
        <v>57</v>
      </c>
      <c r="H1217" s="80" t="s">
        <v>58</v>
      </c>
      <c r="I1217" s="26">
        <v>43427</v>
      </c>
      <c r="J1217" s="80">
        <v>23</v>
      </c>
      <c r="K1217" s="80">
        <v>11</v>
      </c>
      <c r="L1217" s="80">
        <v>2018</v>
      </c>
      <c r="M1217" s="27">
        <f t="shared" si="36"/>
        <v>43427</v>
      </c>
      <c r="N1217" s="80" t="s">
        <v>8281</v>
      </c>
      <c r="O1217" s="80" t="s">
        <v>8280</v>
      </c>
      <c r="P1217" s="80">
        <v>18</v>
      </c>
      <c r="Q1217" s="80" t="s">
        <v>105</v>
      </c>
      <c r="R1217" s="80" t="s">
        <v>99</v>
      </c>
      <c r="S1217" s="80">
        <v>0</v>
      </c>
      <c r="T1217" s="80" t="s">
        <v>7366</v>
      </c>
      <c r="U1217" s="80" t="s">
        <v>101</v>
      </c>
      <c r="V1217" s="80" t="s">
        <v>111</v>
      </c>
      <c r="W1217" s="80" t="s">
        <v>107</v>
      </c>
      <c r="X1217" s="80" t="s">
        <v>104</v>
      </c>
      <c r="Y1217" s="80">
        <v>3</v>
      </c>
      <c r="Z1217" s="79" t="str">
        <f t="shared" si="37"/>
        <v>SSS3</v>
      </c>
    </row>
    <row r="1218" spans="1:26" s="80" customFormat="1" ht="22.9" hidden="1" customHeight="1">
      <c r="A1218" s="80" t="s">
        <v>38</v>
      </c>
      <c r="B1218" s="80" t="s">
        <v>9</v>
      </c>
      <c r="C1218" s="80" t="s">
        <v>10</v>
      </c>
      <c r="D1218" s="29" t="s">
        <v>26</v>
      </c>
      <c r="E1218" s="80">
        <v>7</v>
      </c>
      <c r="F1218" s="80" t="s">
        <v>56</v>
      </c>
      <c r="G1218" s="80" t="s">
        <v>57</v>
      </c>
      <c r="H1218" s="80" t="s">
        <v>58</v>
      </c>
      <c r="I1218" s="26">
        <v>43427</v>
      </c>
      <c r="J1218" s="80">
        <v>23</v>
      </c>
      <c r="K1218" s="80">
        <v>11</v>
      </c>
      <c r="L1218" s="80">
        <v>2018</v>
      </c>
      <c r="M1218" s="27">
        <f t="shared" ref="M1218:M1281" si="38">DATE(L1218,K1218,J1218)</f>
        <v>43427</v>
      </c>
      <c r="N1218" s="80" t="s">
        <v>8279</v>
      </c>
      <c r="O1218" s="80" t="s">
        <v>8278</v>
      </c>
      <c r="P1218" s="80">
        <v>18</v>
      </c>
      <c r="Q1218" s="80" t="s">
        <v>105</v>
      </c>
      <c r="R1218" s="80" t="s">
        <v>99</v>
      </c>
      <c r="S1218" s="80">
        <v>0</v>
      </c>
      <c r="T1218" s="80" t="s">
        <v>7366</v>
      </c>
      <c r="U1218" s="80" t="s">
        <v>101</v>
      </c>
      <c r="V1218" s="80" t="s">
        <v>111</v>
      </c>
      <c r="W1218" s="80" t="s">
        <v>107</v>
      </c>
      <c r="X1218" s="80" t="s">
        <v>104</v>
      </c>
      <c r="Y1218" s="80">
        <v>3</v>
      </c>
      <c r="Z1218" s="79" t="str">
        <f t="shared" ref="Z1218:Z1249" si="39">X1218&amp;Y1218</f>
        <v>SSS3</v>
      </c>
    </row>
    <row r="1219" spans="1:26" s="80" customFormat="1" ht="22.9" hidden="1" customHeight="1">
      <c r="A1219" s="80" t="s">
        <v>38</v>
      </c>
      <c r="B1219" s="80" t="s">
        <v>9</v>
      </c>
      <c r="C1219" s="80" t="s">
        <v>10</v>
      </c>
      <c r="D1219" s="29" t="s">
        <v>26</v>
      </c>
      <c r="E1219" s="80">
        <v>7</v>
      </c>
      <c r="F1219" s="80" t="s">
        <v>56</v>
      </c>
      <c r="G1219" s="80" t="s">
        <v>57</v>
      </c>
      <c r="H1219" s="80" t="s">
        <v>58</v>
      </c>
      <c r="I1219" s="26">
        <v>43427</v>
      </c>
      <c r="J1219" s="80">
        <v>23</v>
      </c>
      <c r="K1219" s="80">
        <v>11</v>
      </c>
      <c r="L1219" s="80">
        <v>2018</v>
      </c>
      <c r="M1219" s="27">
        <f t="shared" si="38"/>
        <v>43427</v>
      </c>
      <c r="N1219" s="80" t="s">
        <v>8277</v>
      </c>
      <c r="O1219" s="80" t="s">
        <v>8276</v>
      </c>
      <c r="P1219" s="80">
        <v>19</v>
      </c>
      <c r="Q1219" s="80" t="s">
        <v>105</v>
      </c>
      <c r="R1219" s="80" t="s">
        <v>99</v>
      </c>
      <c r="S1219" s="80">
        <v>0</v>
      </c>
      <c r="T1219" s="80" t="s">
        <v>7366</v>
      </c>
      <c r="U1219" s="80" t="s">
        <v>101</v>
      </c>
      <c r="V1219" s="80" t="s">
        <v>111</v>
      </c>
      <c r="W1219" s="80" t="s">
        <v>107</v>
      </c>
      <c r="X1219" s="80" t="s">
        <v>104</v>
      </c>
      <c r="Y1219" s="80">
        <v>3</v>
      </c>
      <c r="Z1219" s="79" t="str">
        <f t="shared" si="39"/>
        <v>SSS3</v>
      </c>
    </row>
    <row r="1220" spans="1:26" s="80" customFormat="1" ht="22.9" hidden="1" customHeight="1">
      <c r="A1220" s="80" t="s">
        <v>38</v>
      </c>
      <c r="B1220" s="80" t="s">
        <v>9</v>
      </c>
      <c r="C1220" s="80" t="s">
        <v>10</v>
      </c>
      <c r="D1220" s="29" t="s">
        <v>26</v>
      </c>
      <c r="E1220" s="80">
        <v>7</v>
      </c>
      <c r="F1220" s="80" t="s">
        <v>56</v>
      </c>
      <c r="G1220" s="80" t="s">
        <v>57</v>
      </c>
      <c r="H1220" s="80" t="s">
        <v>58</v>
      </c>
      <c r="I1220" s="26">
        <v>43427</v>
      </c>
      <c r="J1220" s="80">
        <v>23</v>
      </c>
      <c r="K1220" s="80">
        <v>11</v>
      </c>
      <c r="L1220" s="80">
        <v>2018</v>
      </c>
      <c r="M1220" s="27">
        <f t="shared" si="38"/>
        <v>43427</v>
      </c>
      <c r="N1220" s="80" t="s">
        <v>8275</v>
      </c>
      <c r="O1220" s="80" t="s">
        <v>8274</v>
      </c>
      <c r="P1220" s="80">
        <v>19</v>
      </c>
      <c r="Q1220" s="80" t="s">
        <v>105</v>
      </c>
      <c r="R1220" s="80" t="s">
        <v>99</v>
      </c>
      <c r="S1220" s="80">
        <v>0</v>
      </c>
      <c r="T1220" s="80" t="s">
        <v>7366</v>
      </c>
      <c r="U1220" s="80" t="s">
        <v>101</v>
      </c>
      <c r="V1220" s="80" t="s">
        <v>111</v>
      </c>
      <c r="W1220" s="80" t="s">
        <v>107</v>
      </c>
      <c r="X1220" s="80" t="s">
        <v>104</v>
      </c>
      <c r="Y1220" s="80">
        <v>3</v>
      </c>
      <c r="Z1220" s="79" t="str">
        <f t="shared" si="39"/>
        <v>SSS3</v>
      </c>
    </row>
    <row r="1221" spans="1:26" s="80" customFormat="1" ht="22.9" hidden="1" customHeight="1">
      <c r="A1221" s="80" t="s">
        <v>38</v>
      </c>
      <c r="B1221" s="80" t="s">
        <v>9</v>
      </c>
      <c r="C1221" s="80" t="s">
        <v>10</v>
      </c>
      <c r="D1221" s="29" t="s">
        <v>26</v>
      </c>
      <c r="E1221" s="80">
        <v>7</v>
      </c>
      <c r="F1221" s="80" t="s">
        <v>56</v>
      </c>
      <c r="G1221" s="80" t="s">
        <v>57</v>
      </c>
      <c r="H1221" s="80" t="s">
        <v>58</v>
      </c>
      <c r="I1221" s="26">
        <v>43427</v>
      </c>
      <c r="J1221" s="80">
        <v>23</v>
      </c>
      <c r="K1221" s="80">
        <v>11</v>
      </c>
      <c r="L1221" s="80">
        <v>2018</v>
      </c>
      <c r="M1221" s="27">
        <f t="shared" si="38"/>
        <v>43427</v>
      </c>
      <c r="N1221" s="80" t="s">
        <v>8273</v>
      </c>
      <c r="O1221" s="80" t="s">
        <v>8272</v>
      </c>
      <c r="P1221" s="80">
        <v>18</v>
      </c>
      <c r="Q1221" s="80" t="s">
        <v>105</v>
      </c>
      <c r="R1221" s="80" t="s">
        <v>99</v>
      </c>
      <c r="S1221" s="80">
        <v>0</v>
      </c>
      <c r="T1221" s="80" t="s">
        <v>7366</v>
      </c>
      <c r="U1221" s="80" t="s">
        <v>101</v>
      </c>
      <c r="V1221" s="80" t="s">
        <v>111</v>
      </c>
      <c r="W1221" s="80" t="s">
        <v>107</v>
      </c>
      <c r="X1221" s="80" t="s">
        <v>104</v>
      </c>
      <c r="Y1221" s="80">
        <v>2</v>
      </c>
      <c r="Z1221" s="79" t="str">
        <f t="shared" si="39"/>
        <v>SSS2</v>
      </c>
    </row>
    <row r="1222" spans="1:26" s="80" customFormat="1" ht="22.9" hidden="1" customHeight="1">
      <c r="A1222" s="80" t="s">
        <v>38</v>
      </c>
      <c r="B1222" s="80" t="s">
        <v>9</v>
      </c>
      <c r="C1222" s="80" t="s">
        <v>10</v>
      </c>
      <c r="D1222" s="29" t="s">
        <v>26</v>
      </c>
      <c r="E1222" s="80">
        <v>7</v>
      </c>
      <c r="F1222" s="80" t="s">
        <v>56</v>
      </c>
      <c r="G1222" s="80" t="s">
        <v>57</v>
      </c>
      <c r="H1222" s="80" t="s">
        <v>58</v>
      </c>
      <c r="I1222" s="26">
        <v>43427</v>
      </c>
      <c r="J1222" s="80">
        <v>23</v>
      </c>
      <c r="K1222" s="80">
        <v>11</v>
      </c>
      <c r="L1222" s="80">
        <v>2018</v>
      </c>
      <c r="M1222" s="27">
        <f t="shared" si="38"/>
        <v>43427</v>
      </c>
      <c r="N1222" s="80" t="s">
        <v>8271</v>
      </c>
      <c r="O1222" s="80" t="s">
        <v>8270</v>
      </c>
      <c r="P1222" s="80">
        <v>18</v>
      </c>
      <c r="Q1222" s="80" t="s">
        <v>105</v>
      </c>
      <c r="R1222" s="80" t="s">
        <v>99</v>
      </c>
      <c r="S1222" s="80">
        <v>1</v>
      </c>
      <c r="T1222" s="80" t="s">
        <v>7366</v>
      </c>
      <c r="U1222" s="80" t="s">
        <v>101</v>
      </c>
      <c r="V1222" s="80" t="s">
        <v>111</v>
      </c>
      <c r="W1222" s="80" t="s">
        <v>107</v>
      </c>
      <c r="X1222" s="80" t="s">
        <v>6077</v>
      </c>
      <c r="Z1222" s="79" t="str">
        <f t="shared" si="39"/>
        <v>HIGHER</v>
      </c>
    </row>
    <row r="1223" spans="1:26" s="80" customFormat="1" ht="22.9" hidden="1" customHeight="1">
      <c r="A1223" s="80" t="s">
        <v>38</v>
      </c>
      <c r="B1223" s="80" t="s">
        <v>9</v>
      </c>
      <c r="C1223" s="80" t="s">
        <v>10</v>
      </c>
      <c r="D1223" s="29" t="s">
        <v>26</v>
      </c>
      <c r="E1223" s="80">
        <v>7</v>
      </c>
      <c r="F1223" s="80" t="s">
        <v>56</v>
      </c>
      <c r="G1223" s="80" t="s">
        <v>57</v>
      </c>
      <c r="H1223" s="80" t="s">
        <v>58</v>
      </c>
      <c r="I1223" s="26">
        <v>43427</v>
      </c>
      <c r="J1223" s="80">
        <v>23</v>
      </c>
      <c r="K1223" s="80">
        <v>11</v>
      </c>
      <c r="L1223" s="80">
        <v>2018</v>
      </c>
      <c r="M1223" s="27">
        <f t="shared" si="38"/>
        <v>43427</v>
      </c>
      <c r="N1223" s="80" t="s">
        <v>8269</v>
      </c>
      <c r="O1223" s="80" t="s">
        <v>8268</v>
      </c>
      <c r="P1223" s="80">
        <v>18</v>
      </c>
      <c r="Q1223" s="80" t="s">
        <v>105</v>
      </c>
      <c r="R1223" s="80" t="s">
        <v>99</v>
      </c>
      <c r="S1223" s="80">
        <v>0</v>
      </c>
      <c r="T1223" s="80" t="s">
        <v>7366</v>
      </c>
      <c r="U1223" s="80" t="s">
        <v>101</v>
      </c>
      <c r="V1223" s="80" t="s">
        <v>111</v>
      </c>
      <c r="W1223" s="80" t="s">
        <v>107</v>
      </c>
      <c r="X1223" s="80" t="s">
        <v>6077</v>
      </c>
      <c r="Z1223" s="79" t="str">
        <f t="shared" si="39"/>
        <v>HIGHER</v>
      </c>
    </row>
    <row r="1224" spans="1:26" s="80" customFormat="1" ht="22.9" hidden="1" customHeight="1">
      <c r="A1224" s="80" t="s">
        <v>38</v>
      </c>
      <c r="B1224" s="80" t="s">
        <v>9</v>
      </c>
      <c r="C1224" s="80" t="s">
        <v>10</v>
      </c>
      <c r="D1224" s="29" t="s">
        <v>26</v>
      </c>
      <c r="E1224" s="80">
        <v>7</v>
      </c>
      <c r="F1224" s="80" t="s">
        <v>56</v>
      </c>
      <c r="G1224" s="80" t="s">
        <v>57</v>
      </c>
      <c r="H1224" s="80" t="s">
        <v>58</v>
      </c>
      <c r="I1224" s="26">
        <v>43427</v>
      </c>
      <c r="J1224" s="80">
        <v>23</v>
      </c>
      <c r="K1224" s="80">
        <v>11</v>
      </c>
      <c r="L1224" s="80">
        <v>2018</v>
      </c>
      <c r="M1224" s="27">
        <f t="shared" si="38"/>
        <v>43427</v>
      </c>
      <c r="N1224" s="80" t="s">
        <v>8267</v>
      </c>
      <c r="O1224" s="80" t="s">
        <v>8266</v>
      </c>
      <c r="P1224" s="80">
        <v>18</v>
      </c>
      <c r="Q1224" s="80" t="s">
        <v>105</v>
      </c>
      <c r="R1224" s="80" t="s">
        <v>99</v>
      </c>
      <c r="S1224" s="80">
        <v>0</v>
      </c>
      <c r="T1224" s="80" t="s">
        <v>7366</v>
      </c>
      <c r="U1224" s="80" t="s">
        <v>101</v>
      </c>
      <c r="V1224" s="80" t="s">
        <v>111</v>
      </c>
      <c r="W1224" s="80" t="s">
        <v>107</v>
      </c>
      <c r="X1224" s="80" t="s">
        <v>104</v>
      </c>
      <c r="Y1224" s="80">
        <v>3</v>
      </c>
      <c r="Z1224" s="79" t="str">
        <f t="shared" si="39"/>
        <v>SSS3</v>
      </c>
    </row>
    <row r="1225" spans="1:26" s="80" customFormat="1" ht="22.9" hidden="1" customHeight="1">
      <c r="A1225" s="80" t="s">
        <v>38</v>
      </c>
      <c r="B1225" s="80" t="s">
        <v>9</v>
      </c>
      <c r="C1225" s="80" t="s">
        <v>10</v>
      </c>
      <c r="D1225" s="29" t="s">
        <v>26</v>
      </c>
      <c r="E1225" s="80">
        <v>7</v>
      </c>
      <c r="F1225" s="80" t="s">
        <v>56</v>
      </c>
      <c r="G1225" s="80" t="s">
        <v>57</v>
      </c>
      <c r="H1225" s="80" t="s">
        <v>58</v>
      </c>
      <c r="I1225" s="26">
        <v>43427</v>
      </c>
      <c r="J1225" s="80">
        <v>23</v>
      </c>
      <c r="K1225" s="80">
        <v>11</v>
      </c>
      <c r="L1225" s="80">
        <v>2018</v>
      </c>
      <c r="M1225" s="27">
        <f t="shared" si="38"/>
        <v>43427</v>
      </c>
      <c r="N1225" s="80" t="s">
        <v>8265</v>
      </c>
      <c r="O1225" s="80" t="s">
        <v>8264</v>
      </c>
      <c r="P1225" s="80">
        <v>19</v>
      </c>
      <c r="Q1225" s="80" t="s">
        <v>105</v>
      </c>
      <c r="R1225" s="80" t="s">
        <v>99</v>
      </c>
      <c r="S1225" s="80">
        <v>0</v>
      </c>
      <c r="T1225" s="80" t="s">
        <v>7366</v>
      </c>
      <c r="U1225" s="80" t="s">
        <v>101</v>
      </c>
      <c r="V1225" s="80" t="s">
        <v>111</v>
      </c>
      <c r="W1225" s="80" t="s">
        <v>107</v>
      </c>
      <c r="X1225" s="80" t="s">
        <v>104</v>
      </c>
      <c r="Y1225" s="80">
        <v>3</v>
      </c>
      <c r="Z1225" s="79" t="str">
        <f t="shared" si="39"/>
        <v>SSS3</v>
      </c>
    </row>
    <row r="1226" spans="1:26" s="80" customFormat="1" ht="22.9" hidden="1" customHeight="1">
      <c r="A1226" s="80" t="s">
        <v>38</v>
      </c>
      <c r="B1226" s="80" t="s">
        <v>9</v>
      </c>
      <c r="C1226" s="80" t="s">
        <v>10</v>
      </c>
      <c r="D1226" s="29" t="s">
        <v>26</v>
      </c>
      <c r="E1226" s="80">
        <v>7</v>
      </c>
      <c r="F1226" s="80" t="s">
        <v>56</v>
      </c>
      <c r="G1226" s="80" t="s">
        <v>57</v>
      </c>
      <c r="H1226" s="80" t="s">
        <v>58</v>
      </c>
      <c r="I1226" s="26">
        <v>43427</v>
      </c>
      <c r="J1226" s="80">
        <v>23</v>
      </c>
      <c r="K1226" s="80">
        <v>11</v>
      </c>
      <c r="L1226" s="80">
        <v>2018</v>
      </c>
      <c r="M1226" s="27">
        <f t="shared" si="38"/>
        <v>43427</v>
      </c>
      <c r="N1226" s="80" t="s">
        <v>8263</v>
      </c>
      <c r="O1226" s="80" t="s">
        <v>8262</v>
      </c>
      <c r="P1226" s="80">
        <v>19</v>
      </c>
      <c r="Q1226" s="80" t="s">
        <v>105</v>
      </c>
      <c r="R1226" s="80" t="s">
        <v>99</v>
      </c>
      <c r="S1226" s="80">
        <v>0</v>
      </c>
      <c r="T1226" s="80" t="s">
        <v>7366</v>
      </c>
      <c r="U1226" s="80" t="s">
        <v>101</v>
      </c>
      <c r="V1226" s="80" t="s">
        <v>111</v>
      </c>
      <c r="W1226" s="80" t="s">
        <v>107</v>
      </c>
      <c r="X1226" s="80" t="s">
        <v>104</v>
      </c>
      <c r="Y1226" s="80">
        <v>3</v>
      </c>
      <c r="Z1226" s="79" t="str">
        <f t="shared" si="39"/>
        <v>SSS3</v>
      </c>
    </row>
    <row r="1227" spans="1:26" s="80" customFormat="1" ht="22.9" hidden="1" customHeight="1">
      <c r="A1227" s="80" t="s">
        <v>38</v>
      </c>
      <c r="B1227" s="80" t="s">
        <v>9</v>
      </c>
      <c r="C1227" s="80" t="s">
        <v>10</v>
      </c>
      <c r="D1227" s="29" t="s">
        <v>26</v>
      </c>
      <c r="E1227" s="80">
        <v>7</v>
      </c>
      <c r="F1227" s="80" t="s">
        <v>56</v>
      </c>
      <c r="G1227" s="80" t="s">
        <v>57</v>
      </c>
      <c r="H1227" s="80" t="s">
        <v>58</v>
      </c>
      <c r="I1227" s="26">
        <v>43427</v>
      </c>
      <c r="J1227" s="80">
        <v>23</v>
      </c>
      <c r="K1227" s="80">
        <v>11</v>
      </c>
      <c r="L1227" s="80">
        <v>2018</v>
      </c>
      <c r="M1227" s="27">
        <f t="shared" si="38"/>
        <v>43427</v>
      </c>
      <c r="N1227" s="80" t="s">
        <v>8261</v>
      </c>
      <c r="O1227" s="80" t="s">
        <v>8260</v>
      </c>
      <c r="P1227" s="80">
        <v>18</v>
      </c>
      <c r="Q1227" s="80" t="s">
        <v>105</v>
      </c>
      <c r="R1227" s="80" t="s">
        <v>99</v>
      </c>
      <c r="S1227" s="80">
        <v>0</v>
      </c>
      <c r="T1227" s="80" t="s">
        <v>7366</v>
      </c>
      <c r="U1227" s="80" t="s">
        <v>101</v>
      </c>
      <c r="V1227" s="80" t="s">
        <v>111</v>
      </c>
      <c r="W1227" s="80" t="s">
        <v>107</v>
      </c>
      <c r="X1227" s="80" t="s">
        <v>104</v>
      </c>
      <c r="Y1227" s="80">
        <v>3</v>
      </c>
      <c r="Z1227" s="79" t="str">
        <f t="shared" si="39"/>
        <v>SSS3</v>
      </c>
    </row>
    <row r="1228" spans="1:26" s="80" customFormat="1" ht="22.9" hidden="1" customHeight="1">
      <c r="A1228" s="80" t="s">
        <v>38</v>
      </c>
      <c r="B1228" s="80" t="s">
        <v>9</v>
      </c>
      <c r="C1228" s="80" t="s">
        <v>10</v>
      </c>
      <c r="D1228" s="29" t="s">
        <v>26</v>
      </c>
      <c r="E1228" s="80">
        <v>7</v>
      </c>
      <c r="F1228" s="80" t="s">
        <v>56</v>
      </c>
      <c r="G1228" s="80" t="s">
        <v>57</v>
      </c>
      <c r="H1228" s="80" t="s">
        <v>58</v>
      </c>
      <c r="I1228" s="26">
        <v>43427</v>
      </c>
      <c r="J1228" s="80">
        <v>23</v>
      </c>
      <c r="K1228" s="80">
        <v>11</v>
      </c>
      <c r="L1228" s="80">
        <v>2018</v>
      </c>
      <c r="M1228" s="27">
        <f t="shared" si="38"/>
        <v>43427</v>
      </c>
      <c r="N1228" s="80" t="s">
        <v>8259</v>
      </c>
      <c r="O1228" s="80" t="s">
        <v>8258</v>
      </c>
      <c r="P1228" s="80">
        <v>18</v>
      </c>
      <c r="Q1228" s="80" t="s">
        <v>105</v>
      </c>
      <c r="R1228" s="80" t="s">
        <v>99</v>
      </c>
      <c r="S1228" s="80">
        <v>0</v>
      </c>
      <c r="T1228" s="80" t="s">
        <v>7366</v>
      </c>
      <c r="U1228" s="80" t="s">
        <v>101</v>
      </c>
      <c r="V1228" s="80" t="s">
        <v>111</v>
      </c>
      <c r="W1228" s="80" t="s">
        <v>107</v>
      </c>
      <c r="X1228" s="80" t="s">
        <v>6077</v>
      </c>
      <c r="Z1228" s="79" t="str">
        <f t="shared" si="39"/>
        <v>HIGHER</v>
      </c>
    </row>
    <row r="1229" spans="1:26" s="80" customFormat="1" ht="22.9" hidden="1" customHeight="1">
      <c r="A1229" s="80" t="s">
        <v>38</v>
      </c>
      <c r="B1229" s="80" t="s">
        <v>9</v>
      </c>
      <c r="C1229" s="80" t="s">
        <v>10</v>
      </c>
      <c r="D1229" s="29" t="s">
        <v>26</v>
      </c>
      <c r="E1229" s="80">
        <v>7</v>
      </c>
      <c r="F1229" s="80" t="s">
        <v>56</v>
      </c>
      <c r="G1229" s="80" t="s">
        <v>57</v>
      </c>
      <c r="H1229" s="80" t="s">
        <v>58</v>
      </c>
      <c r="I1229" s="26">
        <v>43427</v>
      </c>
      <c r="J1229" s="80">
        <v>23</v>
      </c>
      <c r="K1229" s="80">
        <v>11</v>
      </c>
      <c r="L1229" s="80">
        <v>2018</v>
      </c>
      <c r="M1229" s="27">
        <f t="shared" si="38"/>
        <v>43427</v>
      </c>
      <c r="N1229" s="80" t="s">
        <v>8257</v>
      </c>
      <c r="O1229" s="80" t="s">
        <v>8256</v>
      </c>
      <c r="P1229" s="80">
        <v>18</v>
      </c>
      <c r="Q1229" s="80" t="s">
        <v>105</v>
      </c>
      <c r="R1229" s="80" t="s">
        <v>99</v>
      </c>
      <c r="S1229" s="80">
        <v>0</v>
      </c>
      <c r="T1229" s="80" t="s">
        <v>7366</v>
      </c>
      <c r="U1229" s="80" t="s">
        <v>101</v>
      </c>
      <c r="V1229" s="80" t="s">
        <v>111</v>
      </c>
      <c r="W1229" s="80" t="s">
        <v>107</v>
      </c>
      <c r="X1229" s="80" t="s">
        <v>104</v>
      </c>
      <c r="Y1229" s="80">
        <v>3</v>
      </c>
      <c r="Z1229" s="79" t="str">
        <f t="shared" si="39"/>
        <v>SSS3</v>
      </c>
    </row>
    <row r="1230" spans="1:26" s="80" customFormat="1" ht="22.9" hidden="1" customHeight="1">
      <c r="A1230" s="80" t="s">
        <v>38</v>
      </c>
      <c r="B1230" s="80" t="s">
        <v>9</v>
      </c>
      <c r="C1230" s="80" t="s">
        <v>10</v>
      </c>
      <c r="D1230" s="29" t="s">
        <v>26</v>
      </c>
      <c r="E1230" s="80">
        <v>7</v>
      </c>
      <c r="F1230" s="80" t="s">
        <v>56</v>
      </c>
      <c r="G1230" s="80" t="s">
        <v>57</v>
      </c>
      <c r="H1230" s="80" t="s">
        <v>58</v>
      </c>
      <c r="I1230" s="26">
        <v>43427</v>
      </c>
      <c r="J1230" s="80">
        <v>23</v>
      </c>
      <c r="K1230" s="80">
        <v>11</v>
      </c>
      <c r="L1230" s="80">
        <v>2018</v>
      </c>
      <c r="M1230" s="27">
        <f t="shared" si="38"/>
        <v>43427</v>
      </c>
      <c r="N1230" s="80" t="s">
        <v>8255</v>
      </c>
      <c r="O1230" s="80" t="s">
        <v>8254</v>
      </c>
      <c r="P1230" s="80">
        <v>18</v>
      </c>
      <c r="Q1230" s="80" t="s">
        <v>105</v>
      </c>
      <c r="R1230" s="80" t="s">
        <v>99</v>
      </c>
      <c r="S1230" s="80">
        <v>0</v>
      </c>
      <c r="T1230" s="80" t="s">
        <v>7366</v>
      </c>
      <c r="U1230" s="80" t="s">
        <v>101</v>
      </c>
      <c r="V1230" s="80" t="s">
        <v>111</v>
      </c>
      <c r="W1230" s="80" t="s">
        <v>107</v>
      </c>
      <c r="X1230" s="80" t="s">
        <v>104</v>
      </c>
      <c r="Y1230" s="80">
        <v>2</v>
      </c>
      <c r="Z1230" s="79" t="str">
        <f t="shared" si="39"/>
        <v>SSS2</v>
      </c>
    </row>
    <row r="1231" spans="1:26" s="80" customFormat="1" ht="22.9" hidden="1" customHeight="1">
      <c r="A1231" s="80" t="s">
        <v>38</v>
      </c>
      <c r="B1231" s="80" t="s">
        <v>9</v>
      </c>
      <c r="C1231" s="80" t="s">
        <v>10</v>
      </c>
      <c r="D1231" s="29" t="s">
        <v>26</v>
      </c>
      <c r="E1231" s="80">
        <v>7</v>
      </c>
      <c r="F1231" s="80" t="s">
        <v>56</v>
      </c>
      <c r="G1231" s="80" t="s">
        <v>57</v>
      </c>
      <c r="H1231" s="80" t="s">
        <v>58</v>
      </c>
      <c r="I1231" s="26">
        <v>43427</v>
      </c>
      <c r="J1231" s="80">
        <v>23</v>
      </c>
      <c r="K1231" s="80">
        <v>11</v>
      </c>
      <c r="L1231" s="80">
        <v>2018</v>
      </c>
      <c r="M1231" s="27">
        <f t="shared" si="38"/>
        <v>43427</v>
      </c>
      <c r="N1231" s="80" t="s">
        <v>8253</v>
      </c>
      <c r="O1231" s="80" t="s">
        <v>8252</v>
      </c>
      <c r="P1231" s="80">
        <v>18</v>
      </c>
      <c r="Q1231" s="80" t="s">
        <v>105</v>
      </c>
      <c r="R1231" s="80" t="s">
        <v>99</v>
      </c>
      <c r="S1231" s="80">
        <v>0</v>
      </c>
      <c r="T1231" s="80" t="s">
        <v>7366</v>
      </c>
      <c r="U1231" s="80" t="s">
        <v>101</v>
      </c>
      <c r="V1231" s="80" t="s">
        <v>111</v>
      </c>
      <c r="W1231" s="80" t="s">
        <v>107</v>
      </c>
      <c r="X1231" s="80" t="s">
        <v>104</v>
      </c>
      <c r="Y1231" s="80">
        <v>3</v>
      </c>
      <c r="Z1231" s="79" t="str">
        <f t="shared" si="39"/>
        <v>SSS3</v>
      </c>
    </row>
    <row r="1232" spans="1:26" s="80" customFormat="1" ht="22.9" hidden="1" customHeight="1">
      <c r="A1232" s="80" t="s">
        <v>38</v>
      </c>
      <c r="B1232" s="80" t="s">
        <v>9</v>
      </c>
      <c r="C1232" s="80" t="s">
        <v>10</v>
      </c>
      <c r="D1232" s="29" t="s">
        <v>26</v>
      </c>
      <c r="E1232" s="80">
        <v>7</v>
      </c>
      <c r="F1232" s="80" t="s">
        <v>56</v>
      </c>
      <c r="G1232" s="80" t="s">
        <v>57</v>
      </c>
      <c r="H1232" s="80" t="s">
        <v>58</v>
      </c>
      <c r="I1232" s="26">
        <v>43427</v>
      </c>
      <c r="J1232" s="80">
        <v>23</v>
      </c>
      <c r="K1232" s="80">
        <v>11</v>
      </c>
      <c r="L1232" s="80">
        <v>2018</v>
      </c>
      <c r="M1232" s="27">
        <f t="shared" si="38"/>
        <v>43427</v>
      </c>
      <c r="N1232" s="80" t="s">
        <v>8251</v>
      </c>
      <c r="O1232" s="80" t="s">
        <v>8250</v>
      </c>
      <c r="P1232" s="80">
        <v>19</v>
      </c>
      <c r="Q1232" s="80" t="s">
        <v>105</v>
      </c>
      <c r="R1232" s="80" t="s">
        <v>121</v>
      </c>
      <c r="S1232" s="80">
        <v>1</v>
      </c>
      <c r="T1232" s="80" t="s">
        <v>7366</v>
      </c>
      <c r="U1232" s="80" t="s">
        <v>101</v>
      </c>
      <c r="V1232" s="80" t="s">
        <v>111</v>
      </c>
      <c r="W1232" s="80" t="s">
        <v>107</v>
      </c>
      <c r="X1232" s="80" t="s">
        <v>104</v>
      </c>
      <c r="Y1232" s="80">
        <v>1</v>
      </c>
      <c r="Z1232" s="80" t="str">
        <f t="shared" si="39"/>
        <v>SSS1</v>
      </c>
    </row>
    <row r="1233" spans="1:26" s="80" customFormat="1" ht="22.9" hidden="1" customHeight="1">
      <c r="A1233" s="80" t="s">
        <v>38</v>
      </c>
      <c r="B1233" s="80" t="s">
        <v>9</v>
      </c>
      <c r="C1233" s="80" t="s">
        <v>10</v>
      </c>
      <c r="D1233" s="29" t="s">
        <v>26</v>
      </c>
      <c r="E1233" s="80">
        <v>7</v>
      </c>
      <c r="F1233" s="80" t="s">
        <v>56</v>
      </c>
      <c r="G1233" s="80" t="s">
        <v>57</v>
      </c>
      <c r="H1233" s="80" t="s">
        <v>58</v>
      </c>
      <c r="I1233" s="26">
        <v>43427</v>
      </c>
      <c r="J1233" s="80">
        <v>23</v>
      </c>
      <c r="K1233" s="80">
        <v>11</v>
      </c>
      <c r="L1233" s="80">
        <v>2018</v>
      </c>
      <c r="M1233" s="27">
        <f t="shared" si="38"/>
        <v>43427</v>
      </c>
      <c r="N1233" s="80" t="s">
        <v>8249</v>
      </c>
      <c r="O1233" s="80" t="s">
        <v>8248</v>
      </c>
      <c r="P1233" s="80">
        <v>19</v>
      </c>
      <c r="Q1233" s="80" t="s">
        <v>105</v>
      </c>
      <c r="R1233" s="80" t="s">
        <v>99</v>
      </c>
      <c r="S1233" s="80">
        <v>1</v>
      </c>
      <c r="T1233" s="80" t="s">
        <v>7366</v>
      </c>
      <c r="U1233" s="80" t="s">
        <v>101</v>
      </c>
      <c r="V1233" s="80" t="s">
        <v>111</v>
      </c>
      <c r="W1233" s="80" t="s">
        <v>107</v>
      </c>
      <c r="X1233" s="80" t="s">
        <v>104</v>
      </c>
      <c r="Y1233" s="80">
        <v>3</v>
      </c>
      <c r="Z1233" s="80" t="str">
        <f t="shared" si="39"/>
        <v>SSS3</v>
      </c>
    </row>
    <row r="1234" spans="1:26" s="80" customFormat="1" ht="22.9" hidden="1" customHeight="1">
      <c r="A1234" s="80" t="s">
        <v>38</v>
      </c>
      <c r="B1234" s="80" t="s">
        <v>9</v>
      </c>
      <c r="C1234" s="80" t="s">
        <v>10</v>
      </c>
      <c r="D1234" s="29" t="s">
        <v>26</v>
      </c>
      <c r="E1234" s="80">
        <v>7</v>
      </c>
      <c r="F1234" s="80" t="s">
        <v>56</v>
      </c>
      <c r="G1234" s="80" t="s">
        <v>57</v>
      </c>
      <c r="H1234" s="80" t="s">
        <v>58</v>
      </c>
      <c r="I1234" s="26">
        <v>43427</v>
      </c>
      <c r="J1234" s="80">
        <v>23</v>
      </c>
      <c r="K1234" s="80">
        <v>11</v>
      </c>
      <c r="L1234" s="80">
        <v>2018</v>
      </c>
      <c r="M1234" s="27">
        <f t="shared" si="38"/>
        <v>43427</v>
      </c>
      <c r="N1234" s="80" t="s">
        <v>8247</v>
      </c>
      <c r="O1234" s="80" t="s">
        <v>8246</v>
      </c>
      <c r="P1234" s="80">
        <v>19</v>
      </c>
      <c r="Q1234" s="80" t="s">
        <v>105</v>
      </c>
      <c r="R1234" s="80" t="s">
        <v>99</v>
      </c>
      <c r="S1234" s="80">
        <v>1</v>
      </c>
      <c r="T1234" s="80" t="s">
        <v>7366</v>
      </c>
      <c r="U1234" s="80" t="s">
        <v>101</v>
      </c>
      <c r="V1234" s="80" t="s">
        <v>111</v>
      </c>
      <c r="W1234" s="80" t="s">
        <v>107</v>
      </c>
      <c r="X1234" s="80" t="s">
        <v>104</v>
      </c>
      <c r="Y1234" s="80">
        <v>3</v>
      </c>
      <c r="Z1234" s="80" t="str">
        <f t="shared" si="39"/>
        <v>SSS3</v>
      </c>
    </row>
    <row r="1235" spans="1:26" s="80" customFormat="1" ht="22.9" hidden="1" customHeight="1">
      <c r="A1235" s="80" t="s">
        <v>38</v>
      </c>
      <c r="B1235" s="80" t="s">
        <v>9</v>
      </c>
      <c r="C1235" s="80" t="s">
        <v>10</v>
      </c>
      <c r="D1235" s="29" t="s">
        <v>26</v>
      </c>
      <c r="E1235" s="80">
        <v>7</v>
      </c>
      <c r="F1235" s="80" t="s">
        <v>56</v>
      </c>
      <c r="G1235" s="80" t="s">
        <v>57</v>
      </c>
      <c r="H1235" s="80" t="s">
        <v>58</v>
      </c>
      <c r="I1235" s="26">
        <v>43427</v>
      </c>
      <c r="J1235" s="80">
        <v>23</v>
      </c>
      <c r="K1235" s="80">
        <v>11</v>
      </c>
      <c r="L1235" s="80">
        <v>2018</v>
      </c>
      <c r="M1235" s="27">
        <f t="shared" si="38"/>
        <v>43427</v>
      </c>
      <c r="N1235" s="80" t="s">
        <v>8245</v>
      </c>
      <c r="O1235" s="80" t="s">
        <v>8244</v>
      </c>
      <c r="P1235" s="80">
        <v>19</v>
      </c>
      <c r="Q1235" s="80" t="s">
        <v>105</v>
      </c>
      <c r="R1235" s="80" t="s">
        <v>99</v>
      </c>
      <c r="S1235" s="80">
        <v>2</v>
      </c>
      <c r="T1235" s="80" t="s">
        <v>7366</v>
      </c>
      <c r="U1235" s="80" t="s">
        <v>101</v>
      </c>
      <c r="V1235" s="80" t="s">
        <v>111</v>
      </c>
      <c r="W1235" s="80" t="s">
        <v>107</v>
      </c>
      <c r="X1235" s="80" t="s">
        <v>108</v>
      </c>
      <c r="Y1235" s="80">
        <v>3</v>
      </c>
      <c r="Z1235" s="80" t="str">
        <f t="shared" si="39"/>
        <v>JSS3</v>
      </c>
    </row>
    <row r="1236" spans="1:26" s="80" customFormat="1" ht="22.9" hidden="1" customHeight="1">
      <c r="A1236" s="80" t="s">
        <v>38</v>
      </c>
      <c r="B1236" s="80" t="s">
        <v>9</v>
      </c>
      <c r="C1236" s="80" t="s">
        <v>10</v>
      </c>
      <c r="D1236" s="29" t="s">
        <v>26</v>
      </c>
      <c r="E1236" s="80">
        <v>7</v>
      </c>
      <c r="F1236" s="80" t="s">
        <v>56</v>
      </c>
      <c r="G1236" s="80" t="s">
        <v>57</v>
      </c>
      <c r="H1236" s="80" t="s">
        <v>58</v>
      </c>
      <c r="I1236" s="26">
        <v>43427</v>
      </c>
      <c r="J1236" s="80">
        <v>23</v>
      </c>
      <c r="K1236" s="80">
        <v>11</v>
      </c>
      <c r="L1236" s="80">
        <v>2018</v>
      </c>
      <c r="M1236" s="27">
        <f t="shared" si="38"/>
        <v>43427</v>
      </c>
      <c r="N1236" s="80" t="s">
        <v>8243</v>
      </c>
      <c r="O1236" s="80" t="s">
        <v>8242</v>
      </c>
      <c r="P1236" s="80">
        <v>19</v>
      </c>
      <c r="Q1236" s="80" t="s">
        <v>105</v>
      </c>
      <c r="R1236" s="80" t="s">
        <v>99</v>
      </c>
      <c r="S1236" s="80">
        <v>0</v>
      </c>
      <c r="T1236" s="80" t="s">
        <v>7366</v>
      </c>
      <c r="U1236" s="80" t="s">
        <v>101</v>
      </c>
      <c r="V1236" s="80" t="s">
        <v>111</v>
      </c>
      <c r="W1236" s="80" t="s">
        <v>107</v>
      </c>
      <c r="X1236" s="80" t="s">
        <v>104</v>
      </c>
      <c r="Y1236" s="80">
        <v>3</v>
      </c>
      <c r="Z1236" s="80" t="str">
        <f t="shared" si="39"/>
        <v>SSS3</v>
      </c>
    </row>
    <row r="1237" spans="1:26" s="80" customFormat="1" ht="22.9" hidden="1" customHeight="1">
      <c r="A1237" s="80" t="s">
        <v>38</v>
      </c>
      <c r="B1237" s="80" t="s">
        <v>9</v>
      </c>
      <c r="C1237" s="80" t="s">
        <v>10</v>
      </c>
      <c r="D1237" s="29" t="s">
        <v>26</v>
      </c>
      <c r="E1237" s="80">
        <v>7</v>
      </c>
      <c r="F1237" s="80" t="s">
        <v>56</v>
      </c>
      <c r="G1237" s="80" t="s">
        <v>57</v>
      </c>
      <c r="H1237" s="80" t="s">
        <v>58</v>
      </c>
      <c r="I1237" s="26">
        <v>43427</v>
      </c>
      <c r="J1237" s="80">
        <v>23</v>
      </c>
      <c r="K1237" s="80">
        <v>11</v>
      </c>
      <c r="L1237" s="80">
        <v>2018</v>
      </c>
      <c r="M1237" s="27">
        <f t="shared" si="38"/>
        <v>43427</v>
      </c>
      <c r="N1237" s="80" t="s">
        <v>8241</v>
      </c>
      <c r="O1237" s="80" t="s">
        <v>8240</v>
      </c>
      <c r="P1237" s="80">
        <v>18</v>
      </c>
      <c r="Q1237" s="80" t="s">
        <v>105</v>
      </c>
      <c r="R1237" s="80" t="s">
        <v>99</v>
      </c>
      <c r="S1237" s="80">
        <v>0</v>
      </c>
      <c r="T1237" s="80" t="s">
        <v>7366</v>
      </c>
      <c r="U1237" s="80" t="s">
        <v>101</v>
      </c>
      <c r="V1237" s="80" t="s">
        <v>111</v>
      </c>
      <c r="W1237" s="80" t="s">
        <v>107</v>
      </c>
      <c r="X1237" s="80" t="s">
        <v>104</v>
      </c>
      <c r="Y1237" s="80">
        <v>3</v>
      </c>
      <c r="Z1237" s="80" t="str">
        <f t="shared" si="39"/>
        <v>SSS3</v>
      </c>
    </row>
    <row r="1238" spans="1:26" s="80" customFormat="1" ht="22.9" hidden="1" customHeight="1">
      <c r="A1238" s="80" t="s">
        <v>38</v>
      </c>
      <c r="B1238" s="80" t="s">
        <v>9</v>
      </c>
      <c r="C1238" s="80" t="s">
        <v>10</v>
      </c>
      <c r="D1238" s="29" t="s">
        <v>26</v>
      </c>
      <c r="E1238" s="80">
        <v>7</v>
      </c>
      <c r="F1238" s="80" t="s">
        <v>56</v>
      </c>
      <c r="G1238" s="80" t="s">
        <v>57</v>
      </c>
      <c r="H1238" s="80" t="s">
        <v>58</v>
      </c>
      <c r="I1238" s="26">
        <v>43427</v>
      </c>
      <c r="J1238" s="80">
        <v>23</v>
      </c>
      <c r="K1238" s="80">
        <v>11</v>
      </c>
      <c r="L1238" s="80">
        <v>2018</v>
      </c>
      <c r="M1238" s="27">
        <f t="shared" si="38"/>
        <v>43427</v>
      </c>
      <c r="N1238" s="80" t="s">
        <v>8239</v>
      </c>
      <c r="O1238" s="80" t="s">
        <v>8238</v>
      </c>
      <c r="P1238" s="80">
        <v>18</v>
      </c>
      <c r="Q1238" s="80" t="s">
        <v>105</v>
      </c>
      <c r="R1238" s="80" t="s">
        <v>99</v>
      </c>
      <c r="S1238" s="80">
        <v>0</v>
      </c>
      <c r="T1238" s="80" t="s">
        <v>7366</v>
      </c>
      <c r="U1238" s="80" t="s">
        <v>101</v>
      </c>
      <c r="V1238" s="80" t="s">
        <v>111</v>
      </c>
      <c r="W1238" s="80" t="s">
        <v>107</v>
      </c>
      <c r="X1238" s="80" t="s">
        <v>104</v>
      </c>
      <c r="Y1238" s="80">
        <v>2</v>
      </c>
      <c r="Z1238" s="80" t="str">
        <f t="shared" si="39"/>
        <v>SSS2</v>
      </c>
    </row>
    <row r="1239" spans="1:26" s="80" customFormat="1" ht="22.9" hidden="1" customHeight="1">
      <c r="A1239" s="80" t="s">
        <v>38</v>
      </c>
      <c r="B1239" s="80" t="s">
        <v>9</v>
      </c>
      <c r="C1239" s="80" t="s">
        <v>10</v>
      </c>
      <c r="D1239" s="29" t="s">
        <v>26</v>
      </c>
      <c r="E1239" s="80">
        <v>7</v>
      </c>
      <c r="F1239" s="80" t="s">
        <v>56</v>
      </c>
      <c r="G1239" s="80" t="s">
        <v>57</v>
      </c>
      <c r="H1239" s="80" t="s">
        <v>58</v>
      </c>
      <c r="I1239" s="26">
        <v>43427</v>
      </c>
      <c r="J1239" s="80">
        <v>23</v>
      </c>
      <c r="K1239" s="80">
        <v>11</v>
      </c>
      <c r="L1239" s="80">
        <v>2018</v>
      </c>
      <c r="M1239" s="27">
        <f t="shared" si="38"/>
        <v>43427</v>
      </c>
      <c r="N1239" s="80" t="s">
        <v>8237</v>
      </c>
      <c r="O1239" s="80" t="s">
        <v>8236</v>
      </c>
      <c r="P1239" s="80">
        <v>19</v>
      </c>
      <c r="Q1239" s="80" t="s">
        <v>105</v>
      </c>
      <c r="R1239" s="80" t="s">
        <v>121</v>
      </c>
      <c r="S1239" s="80">
        <v>1</v>
      </c>
      <c r="T1239" s="80" t="s">
        <v>7366</v>
      </c>
      <c r="U1239" s="80" t="s">
        <v>101</v>
      </c>
      <c r="V1239" s="80" t="s">
        <v>111</v>
      </c>
      <c r="W1239" s="80" t="s">
        <v>107</v>
      </c>
      <c r="X1239" s="80" t="s">
        <v>6077</v>
      </c>
      <c r="Z1239" s="80" t="str">
        <f t="shared" si="39"/>
        <v>HIGHER</v>
      </c>
    </row>
    <row r="1240" spans="1:26" s="80" customFormat="1" ht="22.9" hidden="1" customHeight="1">
      <c r="A1240" s="80" t="s">
        <v>38</v>
      </c>
      <c r="B1240" s="80" t="s">
        <v>9</v>
      </c>
      <c r="C1240" s="80" t="s">
        <v>10</v>
      </c>
      <c r="D1240" s="29" t="s">
        <v>26</v>
      </c>
      <c r="E1240" s="80">
        <v>7</v>
      </c>
      <c r="F1240" s="80" t="s">
        <v>56</v>
      </c>
      <c r="G1240" s="80" t="s">
        <v>57</v>
      </c>
      <c r="H1240" s="80" t="s">
        <v>58</v>
      </c>
      <c r="I1240" s="26">
        <v>43427</v>
      </c>
      <c r="J1240" s="80">
        <v>23</v>
      </c>
      <c r="K1240" s="80">
        <v>11</v>
      </c>
      <c r="L1240" s="80">
        <v>2018</v>
      </c>
      <c r="M1240" s="27">
        <f t="shared" si="38"/>
        <v>43427</v>
      </c>
      <c r="N1240" s="80" t="s">
        <v>8235</v>
      </c>
      <c r="O1240" s="80" t="s">
        <v>8234</v>
      </c>
      <c r="P1240" s="80">
        <v>18</v>
      </c>
      <c r="Q1240" s="80" t="s">
        <v>105</v>
      </c>
      <c r="R1240" s="80" t="s">
        <v>99</v>
      </c>
      <c r="S1240" s="80">
        <v>0</v>
      </c>
      <c r="T1240" s="80" t="s">
        <v>7366</v>
      </c>
      <c r="U1240" s="80" t="s">
        <v>101</v>
      </c>
      <c r="V1240" s="80" t="s">
        <v>111</v>
      </c>
      <c r="W1240" s="80" t="s">
        <v>107</v>
      </c>
      <c r="X1240" s="80" t="s">
        <v>104</v>
      </c>
      <c r="Y1240" s="80">
        <v>3</v>
      </c>
      <c r="Z1240" s="80" t="str">
        <f t="shared" si="39"/>
        <v>SSS3</v>
      </c>
    </row>
    <row r="1241" spans="1:26" s="80" customFormat="1" ht="22.9" hidden="1" customHeight="1">
      <c r="A1241" s="80" t="s">
        <v>38</v>
      </c>
      <c r="B1241" s="80" t="s">
        <v>9</v>
      </c>
      <c r="C1241" s="80" t="s">
        <v>10</v>
      </c>
      <c r="D1241" s="29" t="s">
        <v>26</v>
      </c>
      <c r="E1241" s="80">
        <v>7</v>
      </c>
      <c r="F1241" s="80" t="s">
        <v>56</v>
      </c>
      <c r="G1241" s="80" t="s">
        <v>57</v>
      </c>
      <c r="H1241" s="80" t="s">
        <v>58</v>
      </c>
      <c r="I1241" s="26">
        <v>43427</v>
      </c>
      <c r="J1241" s="80">
        <v>23</v>
      </c>
      <c r="K1241" s="80">
        <v>11</v>
      </c>
      <c r="L1241" s="80">
        <v>2018</v>
      </c>
      <c r="M1241" s="27">
        <f t="shared" si="38"/>
        <v>43427</v>
      </c>
      <c r="N1241" s="80" t="s">
        <v>8233</v>
      </c>
      <c r="O1241" s="80" t="s">
        <v>8232</v>
      </c>
      <c r="P1241" s="80">
        <v>18</v>
      </c>
      <c r="Q1241" s="80" t="s">
        <v>105</v>
      </c>
      <c r="R1241" s="80" t="s">
        <v>99</v>
      </c>
      <c r="S1241" s="80">
        <v>0</v>
      </c>
      <c r="T1241" s="80" t="s">
        <v>7366</v>
      </c>
      <c r="U1241" s="80" t="s">
        <v>101</v>
      </c>
      <c r="V1241" s="80" t="s">
        <v>111</v>
      </c>
      <c r="W1241" s="80" t="s">
        <v>107</v>
      </c>
      <c r="X1241" s="80" t="s">
        <v>104</v>
      </c>
      <c r="Y1241" s="80">
        <v>2</v>
      </c>
      <c r="Z1241" s="80" t="str">
        <f t="shared" si="39"/>
        <v>SSS2</v>
      </c>
    </row>
    <row r="1242" spans="1:26" s="80" customFormat="1" ht="22.9" hidden="1" customHeight="1">
      <c r="A1242" s="80" t="s">
        <v>38</v>
      </c>
      <c r="B1242" s="80" t="s">
        <v>9</v>
      </c>
      <c r="C1242" s="80" t="s">
        <v>10</v>
      </c>
      <c r="D1242" s="29" t="s">
        <v>26</v>
      </c>
      <c r="E1242" s="80">
        <v>7</v>
      </c>
      <c r="F1242" s="80" t="s">
        <v>56</v>
      </c>
      <c r="G1242" s="80" t="s">
        <v>57</v>
      </c>
      <c r="H1242" s="80" t="s">
        <v>58</v>
      </c>
      <c r="I1242" s="26">
        <v>43427</v>
      </c>
      <c r="J1242" s="80">
        <v>23</v>
      </c>
      <c r="K1242" s="80">
        <v>11</v>
      </c>
      <c r="L1242" s="80">
        <v>2018</v>
      </c>
      <c r="M1242" s="27">
        <f t="shared" si="38"/>
        <v>43427</v>
      </c>
      <c r="N1242" s="80" t="s">
        <v>8231</v>
      </c>
      <c r="O1242" s="80" t="s">
        <v>8230</v>
      </c>
      <c r="P1242" s="80">
        <v>18</v>
      </c>
      <c r="Q1242" s="80" t="s">
        <v>105</v>
      </c>
      <c r="R1242" s="80" t="s">
        <v>99</v>
      </c>
      <c r="S1242" s="80">
        <v>0</v>
      </c>
      <c r="T1242" s="80" t="s">
        <v>7366</v>
      </c>
      <c r="U1242" s="80" t="s">
        <v>101</v>
      </c>
      <c r="V1242" s="80" t="s">
        <v>111</v>
      </c>
      <c r="W1242" s="80" t="s">
        <v>107</v>
      </c>
      <c r="X1242" s="80" t="s">
        <v>104</v>
      </c>
      <c r="Y1242" s="80">
        <v>3</v>
      </c>
      <c r="Z1242" s="80" t="str">
        <f t="shared" si="39"/>
        <v>SSS3</v>
      </c>
    </row>
    <row r="1243" spans="1:26" s="80" customFormat="1" ht="22.9" hidden="1" customHeight="1">
      <c r="A1243" s="80" t="s">
        <v>38</v>
      </c>
      <c r="B1243" s="80" t="s">
        <v>9</v>
      </c>
      <c r="C1243" s="80" t="s">
        <v>10</v>
      </c>
      <c r="D1243" s="29" t="s">
        <v>26</v>
      </c>
      <c r="E1243" s="80">
        <v>7</v>
      </c>
      <c r="F1243" s="80" t="s">
        <v>56</v>
      </c>
      <c r="G1243" s="80" t="s">
        <v>57</v>
      </c>
      <c r="H1243" s="80" t="s">
        <v>58</v>
      </c>
      <c r="I1243" s="26">
        <v>43427</v>
      </c>
      <c r="J1243" s="80">
        <v>23</v>
      </c>
      <c r="K1243" s="80">
        <v>11</v>
      </c>
      <c r="L1243" s="80">
        <v>2018</v>
      </c>
      <c r="M1243" s="27">
        <f t="shared" si="38"/>
        <v>43427</v>
      </c>
      <c r="N1243" s="80" t="s">
        <v>8229</v>
      </c>
      <c r="O1243" s="80" t="s">
        <v>8228</v>
      </c>
      <c r="P1243" s="80">
        <v>18</v>
      </c>
      <c r="Q1243" s="80" t="s">
        <v>105</v>
      </c>
      <c r="R1243" s="80" t="s">
        <v>99</v>
      </c>
      <c r="S1243" s="80">
        <v>0</v>
      </c>
      <c r="T1243" s="80" t="s">
        <v>7366</v>
      </c>
      <c r="U1243" s="80" t="s">
        <v>101</v>
      </c>
      <c r="V1243" s="80" t="s">
        <v>111</v>
      </c>
      <c r="W1243" s="80" t="s">
        <v>107</v>
      </c>
      <c r="X1243" s="80" t="s">
        <v>6077</v>
      </c>
      <c r="Z1243" s="80" t="str">
        <f t="shared" si="39"/>
        <v>HIGHER</v>
      </c>
    </row>
    <row r="1244" spans="1:26" s="80" customFormat="1" ht="22.9" hidden="1" customHeight="1">
      <c r="A1244" s="80" t="s">
        <v>38</v>
      </c>
      <c r="B1244" s="80" t="s">
        <v>9</v>
      </c>
      <c r="C1244" s="80" t="s">
        <v>10</v>
      </c>
      <c r="D1244" s="29" t="s">
        <v>26</v>
      </c>
      <c r="E1244" s="80">
        <v>7</v>
      </c>
      <c r="F1244" s="80" t="s">
        <v>56</v>
      </c>
      <c r="G1244" s="80" t="s">
        <v>57</v>
      </c>
      <c r="H1244" s="80" t="s">
        <v>58</v>
      </c>
      <c r="I1244" s="26">
        <v>43427</v>
      </c>
      <c r="J1244" s="80">
        <v>23</v>
      </c>
      <c r="K1244" s="80">
        <v>11</v>
      </c>
      <c r="L1244" s="80">
        <v>2018</v>
      </c>
      <c r="M1244" s="27">
        <f t="shared" si="38"/>
        <v>43427</v>
      </c>
      <c r="N1244" s="80" t="s">
        <v>8227</v>
      </c>
      <c r="O1244" s="80" t="s">
        <v>8226</v>
      </c>
      <c r="P1244" s="80">
        <v>19</v>
      </c>
      <c r="Q1244" s="80" t="s">
        <v>105</v>
      </c>
      <c r="R1244" s="80" t="s">
        <v>99</v>
      </c>
      <c r="S1244" s="80">
        <v>0</v>
      </c>
      <c r="T1244" s="80" t="s">
        <v>7366</v>
      </c>
      <c r="U1244" s="80" t="s">
        <v>101</v>
      </c>
      <c r="V1244" s="80" t="s">
        <v>111</v>
      </c>
      <c r="W1244" s="80" t="s">
        <v>107</v>
      </c>
      <c r="X1244" s="80" t="s">
        <v>104</v>
      </c>
      <c r="Y1244" s="80">
        <v>3</v>
      </c>
      <c r="Z1244" s="80" t="str">
        <f t="shared" si="39"/>
        <v>SSS3</v>
      </c>
    </row>
    <row r="1245" spans="1:26" s="80" customFormat="1" ht="22.9" hidden="1" customHeight="1">
      <c r="A1245" s="80" t="s">
        <v>38</v>
      </c>
      <c r="B1245" s="80" t="s">
        <v>9</v>
      </c>
      <c r="C1245" s="80" t="s">
        <v>10</v>
      </c>
      <c r="D1245" s="29" t="s">
        <v>26</v>
      </c>
      <c r="E1245" s="80">
        <v>7</v>
      </c>
      <c r="F1245" s="80" t="s">
        <v>56</v>
      </c>
      <c r="G1245" s="80" t="s">
        <v>57</v>
      </c>
      <c r="H1245" s="80" t="s">
        <v>58</v>
      </c>
      <c r="I1245" s="26">
        <v>43427</v>
      </c>
      <c r="J1245" s="80">
        <v>23</v>
      </c>
      <c r="K1245" s="80">
        <v>11</v>
      </c>
      <c r="L1245" s="80">
        <v>2018</v>
      </c>
      <c r="M1245" s="27">
        <f t="shared" si="38"/>
        <v>43427</v>
      </c>
      <c r="N1245" s="80" t="s">
        <v>8225</v>
      </c>
      <c r="O1245" s="80" t="s">
        <v>8224</v>
      </c>
      <c r="P1245" s="80">
        <v>19</v>
      </c>
      <c r="Q1245" s="80" t="s">
        <v>105</v>
      </c>
      <c r="R1245" s="80" t="s">
        <v>99</v>
      </c>
      <c r="S1245" s="80">
        <v>0</v>
      </c>
      <c r="T1245" s="80" t="s">
        <v>7366</v>
      </c>
      <c r="U1245" s="80" t="s">
        <v>101</v>
      </c>
      <c r="V1245" s="80" t="s">
        <v>111</v>
      </c>
      <c r="W1245" s="80" t="s">
        <v>107</v>
      </c>
      <c r="X1245" s="80" t="s">
        <v>6077</v>
      </c>
      <c r="Z1245" s="80" t="str">
        <f t="shared" si="39"/>
        <v>HIGHER</v>
      </c>
    </row>
    <row r="1246" spans="1:26" s="80" customFormat="1" ht="22.9" hidden="1" customHeight="1">
      <c r="A1246" s="80" t="s">
        <v>38</v>
      </c>
      <c r="B1246" s="80" t="s">
        <v>9</v>
      </c>
      <c r="C1246" s="80" t="s">
        <v>10</v>
      </c>
      <c r="D1246" s="29" t="s">
        <v>26</v>
      </c>
      <c r="E1246" s="80">
        <v>7</v>
      </c>
      <c r="F1246" s="80" t="s">
        <v>56</v>
      </c>
      <c r="G1246" s="80" t="s">
        <v>57</v>
      </c>
      <c r="H1246" s="80" t="s">
        <v>58</v>
      </c>
      <c r="I1246" s="26">
        <v>43427</v>
      </c>
      <c r="J1246" s="80">
        <v>23</v>
      </c>
      <c r="K1246" s="80">
        <v>11</v>
      </c>
      <c r="L1246" s="80">
        <v>2018</v>
      </c>
      <c r="M1246" s="27">
        <f t="shared" si="38"/>
        <v>43427</v>
      </c>
      <c r="N1246" s="80" t="s">
        <v>8223</v>
      </c>
      <c r="O1246" s="80" t="s">
        <v>8222</v>
      </c>
      <c r="P1246" s="80">
        <v>18</v>
      </c>
      <c r="Q1246" s="80" t="s">
        <v>105</v>
      </c>
      <c r="R1246" s="80" t="s">
        <v>99</v>
      </c>
      <c r="S1246" s="80">
        <v>0</v>
      </c>
      <c r="T1246" s="80" t="s">
        <v>7366</v>
      </c>
      <c r="U1246" s="80" t="s">
        <v>101</v>
      </c>
      <c r="V1246" s="80" t="s">
        <v>111</v>
      </c>
      <c r="W1246" s="80" t="s">
        <v>107</v>
      </c>
      <c r="X1246" s="80" t="s">
        <v>104</v>
      </c>
      <c r="Y1246" s="80">
        <v>3</v>
      </c>
      <c r="Z1246" s="80" t="str">
        <f t="shared" si="39"/>
        <v>SSS3</v>
      </c>
    </row>
    <row r="1247" spans="1:26" s="80" customFormat="1" ht="22.9" hidden="1" customHeight="1">
      <c r="A1247" s="80" t="s">
        <v>38</v>
      </c>
      <c r="B1247" s="80" t="s">
        <v>9</v>
      </c>
      <c r="C1247" s="80" t="s">
        <v>10</v>
      </c>
      <c r="D1247" s="29" t="s">
        <v>26</v>
      </c>
      <c r="E1247" s="80">
        <v>7</v>
      </c>
      <c r="F1247" s="80" t="s">
        <v>56</v>
      </c>
      <c r="G1247" s="80" t="s">
        <v>57</v>
      </c>
      <c r="H1247" s="80" t="s">
        <v>58</v>
      </c>
      <c r="I1247" s="26">
        <v>43427</v>
      </c>
      <c r="J1247" s="80">
        <v>23</v>
      </c>
      <c r="K1247" s="80">
        <v>11</v>
      </c>
      <c r="L1247" s="80">
        <v>2018</v>
      </c>
      <c r="M1247" s="27">
        <f t="shared" si="38"/>
        <v>43427</v>
      </c>
      <c r="N1247" s="80" t="s">
        <v>8221</v>
      </c>
      <c r="O1247" s="80" t="s">
        <v>8220</v>
      </c>
      <c r="P1247" s="80">
        <v>19</v>
      </c>
      <c r="Q1247" s="80" t="s">
        <v>105</v>
      </c>
      <c r="R1247" s="80" t="s">
        <v>99</v>
      </c>
      <c r="S1247" s="80">
        <v>0</v>
      </c>
      <c r="T1247" s="80" t="s">
        <v>7366</v>
      </c>
      <c r="U1247" s="80" t="s">
        <v>101</v>
      </c>
      <c r="V1247" s="80" t="s">
        <v>111</v>
      </c>
      <c r="W1247" s="80" t="s">
        <v>107</v>
      </c>
      <c r="X1247" s="80" t="s">
        <v>104</v>
      </c>
      <c r="Y1247" s="80">
        <v>3</v>
      </c>
      <c r="Z1247" s="80" t="str">
        <f t="shared" si="39"/>
        <v>SSS3</v>
      </c>
    </row>
    <row r="1248" spans="1:26" s="80" customFormat="1" ht="22.9" hidden="1" customHeight="1">
      <c r="A1248" s="80" t="s">
        <v>38</v>
      </c>
      <c r="B1248" s="80" t="s">
        <v>9</v>
      </c>
      <c r="C1248" s="80" t="s">
        <v>10</v>
      </c>
      <c r="D1248" s="29" t="s">
        <v>26</v>
      </c>
      <c r="E1248" s="80">
        <v>7</v>
      </c>
      <c r="F1248" s="80" t="s">
        <v>56</v>
      </c>
      <c r="G1248" s="80" t="s">
        <v>57</v>
      </c>
      <c r="H1248" s="80" t="s">
        <v>58</v>
      </c>
      <c r="I1248" s="26">
        <v>43427</v>
      </c>
      <c r="J1248" s="80">
        <v>23</v>
      </c>
      <c r="K1248" s="80">
        <v>11</v>
      </c>
      <c r="L1248" s="80">
        <v>2018</v>
      </c>
      <c r="M1248" s="27">
        <f t="shared" si="38"/>
        <v>43427</v>
      </c>
      <c r="N1248" s="80" t="s">
        <v>8219</v>
      </c>
      <c r="O1248" s="80" t="s">
        <v>8218</v>
      </c>
      <c r="P1248" s="80">
        <v>19</v>
      </c>
      <c r="Q1248" s="80" t="s">
        <v>105</v>
      </c>
      <c r="R1248" s="80" t="s">
        <v>99</v>
      </c>
      <c r="S1248" s="80">
        <v>0</v>
      </c>
      <c r="T1248" s="80" t="s">
        <v>7366</v>
      </c>
      <c r="U1248" s="80" t="s">
        <v>101</v>
      </c>
      <c r="V1248" s="80" t="s">
        <v>111</v>
      </c>
      <c r="W1248" s="80" t="s">
        <v>107</v>
      </c>
      <c r="X1248" s="80" t="s">
        <v>104</v>
      </c>
      <c r="Y1248" s="80">
        <v>2</v>
      </c>
      <c r="Z1248" s="80" t="str">
        <f t="shared" si="39"/>
        <v>SSS2</v>
      </c>
    </row>
    <row r="1249" spans="1:26" s="80" customFormat="1" ht="22.9" hidden="1" customHeight="1">
      <c r="A1249" s="80" t="s">
        <v>38</v>
      </c>
      <c r="B1249" s="80" t="s">
        <v>9</v>
      </c>
      <c r="C1249" s="80" t="s">
        <v>10</v>
      </c>
      <c r="D1249" s="80" t="s">
        <v>26</v>
      </c>
      <c r="E1249" s="80">
        <v>7</v>
      </c>
      <c r="F1249" s="80" t="s">
        <v>56</v>
      </c>
      <c r="G1249" s="80" t="s">
        <v>57</v>
      </c>
      <c r="H1249" s="80" t="s">
        <v>58</v>
      </c>
      <c r="I1249" s="26">
        <v>43427</v>
      </c>
      <c r="J1249" s="80">
        <v>23</v>
      </c>
      <c r="K1249" s="80">
        <v>11</v>
      </c>
      <c r="L1249" s="80">
        <v>2018</v>
      </c>
      <c r="M1249" s="27">
        <f t="shared" si="38"/>
        <v>43427</v>
      </c>
      <c r="N1249" s="80" t="s">
        <v>8217</v>
      </c>
      <c r="O1249" s="80" t="s">
        <v>8216</v>
      </c>
      <c r="P1249" s="80">
        <v>18</v>
      </c>
      <c r="Q1249" s="80" t="s">
        <v>105</v>
      </c>
      <c r="R1249" s="80" t="s">
        <v>99</v>
      </c>
      <c r="S1249" s="80">
        <v>0</v>
      </c>
      <c r="T1249" s="80" t="s">
        <v>7366</v>
      </c>
      <c r="U1249" s="80" t="s">
        <v>101</v>
      </c>
      <c r="V1249" s="80" t="s">
        <v>111</v>
      </c>
      <c r="W1249" s="80" t="s">
        <v>107</v>
      </c>
      <c r="X1249" s="80" t="s">
        <v>6077</v>
      </c>
      <c r="Z1249" s="80" t="str">
        <f t="shared" si="39"/>
        <v>HIGHER</v>
      </c>
    </row>
    <row r="1250" spans="1:26" s="80" customFormat="1" ht="22.9" hidden="1" customHeight="1">
      <c r="A1250" s="80" t="s">
        <v>49</v>
      </c>
      <c r="B1250" s="80" t="s">
        <v>9</v>
      </c>
      <c r="C1250" s="80" t="s">
        <v>10</v>
      </c>
      <c r="D1250" s="80" t="s">
        <v>26</v>
      </c>
      <c r="E1250" s="80">
        <v>2</v>
      </c>
      <c r="F1250" s="80" t="s">
        <v>27</v>
      </c>
      <c r="G1250" s="80" t="s">
        <v>28</v>
      </c>
      <c r="H1250" s="80" t="s">
        <v>29</v>
      </c>
      <c r="I1250" s="26">
        <v>43430</v>
      </c>
      <c r="J1250" s="80">
        <v>26</v>
      </c>
      <c r="K1250" s="80">
        <v>11</v>
      </c>
      <c r="L1250" s="80">
        <v>2018</v>
      </c>
      <c r="M1250" s="27">
        <f t="shared" si="38"/>
        <v>43430</v>
      </c>
      <c r="N1250" s="80" t="s">
        <v>161</v>
      </c>
      <c r="O1250" s="80" t="s">
        <v>162</v>
      </c>
      <c r="P1250" s="80">
        <v>18</v>
      </c>
      <c r="Q1250" s="80" t="s">
        <v>105</v>
      </c>
      <c r="R1250" s="80" t="s">
        <v>99</v>
      </c>
      <c r="S1250" s="80">
        <v>0</v>
      </c>
      <c r="T1250" s="80" t="s">
        <v>7366</v>
      </c>
      <c r="U1250" s="80" t="s">
        <v>101</v>
      </c>
      <c r="V1250" s="80" t="s">
        <v>102</v>
      </c>
      <c r="W1250" s="80" t="s">
        <v>107</v>
      </c>
      <c r="X1250" s="80" t="s">
        <v>104</v>
      </c>
      <c r="Y1250" s="80">
        <v>3</v>
      </c>
    </row>
    <row r="1251" spans="1:26" s="80" customFormat="1" ht="22.9" hidden="1" customHeight="1">
      <c r="A1251" s="80" t="s">
        <v>49</v>
      </c>
      <c r="B1251" s="80" t="s">
        <v>9</v>
      </c>
      <c r="C1251" s="80" t="s">
        <v>10</v>
      </c>
      <c r="D1251" s="80" t="s">
        <v>26</v>
      </c>
      <c r="E1251" s="80">
        <v>2</v>
      </c>
      <c r="F1251" s="80" t="s">
        <v>27</v>
      </c>
      <c r="G1251" s="80" t="s">
        <v>28</v>
      </c>
      <c r="H1251" s="80" t="s">
        <v>29</v>
      </c>
      <c r="I1251" s="26">
        <v>43430</v>
      </c>
      <c r="J1251" s="80">
        <v>26</v>
      </c>
      <c r="K1251" s="80">
        <v>11</v>
      </c>
      <c r="L1251" s="80">
        <v>2018</v>
      </c>
      <c r="M1251" s="27">
        <f t="shared" si="38"/>
        <v>43430</v>
      </c>
      <c r="N1251" s="80" t="s">
        <v>8215</v>
      </c>
      <c r="O1251" s="80" t="s">
        <v>8214</v>
      </c>
      <c r="P1251" s="80">
        <v>18</v>
      </c>
      <c r="Q1251" s="80" t="s">
        <v>105</v>
      </c>
      <c r="R1251" s="80" t="s">
        <v>99</v>
      </c>
      <c r="S1251" s="80">
        <v>0</v>
      </c>
      <c r="T1251" s="80" t="s">
        <v>7366</v>
      </c>
      <c r="U1251" s="80" t="s">
        <v>101</v>
      </c>
      <c r="V1251" s="80" t="s">
        <v>102</v>
      </c>
      <c r="W1251" s="80" t="s">
        <v>107</v>
      </c>
      <c r="X1251" s="80" t="s">
        <v>104</v>
      </c>
      <c r="Y1251" s="80">
        <v>3</v>
      </c>
    </row>
    <row r="1252" spans="1:26" s="80" customFormat="1" ht="22.9" hidden="1" customHeight="1">
      <c r="A1252" s="80" t="s">
        <v>49</v>
      </c>
      <c r="B1252" s="80" t="s">
        <v>9</v>
      </c>
      <c r="C1252" s="80" t="s">
        <v>10</v>
      </c>
      <c r="D1252" s="80" t="s">
        <v>26</v>
      </c>
      <c r="E1252" s="80">
        <v>2</v>
      </c>
      <c r="F1252" s="80" t="s">
        <v>27</v>
      </c>
      <c r="G1252" s="80" t="s">
        <v>28</v>
      </c>
      <c r="H1252" s="80" t="s">
        <v>29</v>
      </c>
      <c r="I1252" s="26">
        <v>43430</v>
      </c>
      <c r="J1252" s="80">
        <v>26</v>
      </c>
      <c r="K1252" s="80">
        <v>11</v>
      </c>
      <c r="L1252" s="80">
        <v>2018</v>
      </c>
      <c r="M1252" s="27">
        <f t="shared" si="38"/>
        <v>43430</v>
      </c>
      <c r="N1252" s="80" t="s">
        <v>8213</v>
      </c>
      <c r="O1252" s="80" t="s">
        <v>8212</v>
      </c>
      <c r="P1252" s="80">
        <v>19</v>
      </c>
      <c r="Q1252" s="80" t="s">
        <v>105</v>
      </c>
      <c r="R1252" s="80" t="s">
        <v>99</v>
      </c>
      <c r="S1252" s="80">
        <v>0</v>
      </c>
      <c r="T1252" s="80" t="s">
        <v>7366</v>
      </c>
      <c r="U1252" s="80" t="s">
        <v>101</v>
      </c>
      <c r="V1252" s="80" t="s">
        <v>102</v>
      </c>
      <c r="W1252" s="80" t="s">
        <v>107</v>
      </c>
      <c r="X1252" s="80" t="s">
        <v>6077</v>
      </c>
    </row>
    <row r="1253" spans="1:26" s="80" customFormat="1" ht="22.9" hidden="1" customHeight="1">
      <c r="A1253" s="80" t="s">
        <v>49</v>
      </c>
      <c r="B1253" s="80" t="s">
        <v>9</v>
      </c>
      <c r="C1253" s="80" t="s">
        <v>10</v>
      </c>
      <c r="D1253" s="80" t="s">
        <v>26</v>
      </c>
      <c r="E1253" s="80">
        <v>2</v>
      </c>
      <c r="F1253" s="80" t="s">
        <v>27</v>
      </c>
      <c r="G1253" s="80" t="s">
        <v>28</v>
      </c>
      <c r="H1253" s="80" t="s">
        <v>29</v>
      </c>
      <c r="I1253" s="26">
        <v>43431</v>
      </c>
      <c r="J1253" s="80">
        <v>27</v>
      </c>
      <c r="K1253" s="80">
        <v>11</v>
      </c>
      <c r="L1253" s="80">
        <v>2018</v>
      </c>
      <c r="M1253" s="27">
        <f t="shared" si="38"/>
        <v>43431</v>
      </c>
      <c r="N1253" s="80" t="s">
        <v>8211</v>
      </c>
      <c r="O1253" s="80" t="s">
        <v>8210</v>
      </c>
      <c r="P1253" s="80">
        <v>17</v>
      </c>
      <c r="Q1253" s="80" t="s">
        <v>105</v>
      </c>
      <c r="R1253" s="80" t="s">
        <v>99</v>
      </c>
      <c r="S1253" s="80">
        <v>0</v>
      </c>
      <c r="T1253" s="80" t="s">
        <v>7366</v>
      </c>
      <c r="U1253" s="80" t="s">
        <v>101</v>
      </c>
      <c r="V1253" s="80" t="s">
        <v>102</v>
      </c>
      <c r="W1253" s="80" t="s">
        <v>107</v>
      </c>
      <c r="X1253" s="80" t="s">
        <v>104</v>
      </c>
      <c r="Y1253" s="80">
        <v>2</v>
      </c>
    </row>
    <row r="1254" spans="1:26" s="80" customFormat="1" ht="22.9" hidden="1" customHeight="1">
      <c r="A1254" s="80" t="s">
        <v>49</v>
      </c>
      <c r="B1254" s="80" t="s">
        <v>9</v>
      </c>
      <c r="C1254" s="80" t="s">
        <v>10</v>
      </c>
      <c r="D1254" s="80" t="s">
        <v>26</v>
      </c>
      <c r="E1254" s="80">
        <v>2</v>
      </c>
      <c r="F1254" s="80" t="s">
        <v>27</v>
      </c>
      <c r="G1254" s="80" t="s">
        <v>28</v>
      </c>
      <c r="H1254" s="80" t="s">
        <v>29</v>
      </c>
      <c r="I1254" s="26">
        <v>43431</v>
      </c>
      <c r="J1254" s="80">
        <v>27</v>
      </c>
      <c r="K1254" s="80">
        <v>11</v>
      </c>
      <c r="L1254" s="80">
        <v>2018</v>
      </c>
      <c r="M1254" s="27">
        <f t="shared" si="38"/>
        <v>43431</v>
      </c>
      <c r="N1254" s="80" t="s">
        <v>8209</v>
      </c>
      <c r="O1254" s="80" t="s">
        <v>8208</v>
      </c>
      <c r="P1254" s="80">
        <v>18</v>
      </c>
      <c r="Q1254" s="80" t="s">
        <v>105</v>
      </c>
      <c r="R1254" s="80" t="s">
        <v>99</v>
      </c>
      <c r="S1254" s="80">
        <v>0</v>
      </c>
      <c r="T1254" s="80" t="s">
        <v>7366</v>
      </c>
      <c r="U1254" s="80" t="s">
        <v>101</v>
      </c>
      <c r="V1254" s="80" t="s">
        <v>102</v>
      </c>
      <c r="W1254" s="80" t="s">
        <v>107</v>
      </c>
      <c r="X1254" s="80" t="s">
        <v>104</v>
      </c>
      <c r="Y1254" s="80">
        <v>3</v>
      </c>
    </row>
    <row r="1255" spans="1:26" s="80" customFormat="1" ht="22.9" hidden="1" customHeight="1">
      <c r="A1255" s="80" t="s">
        <v>49</v>
      </c>
      <c r="B1255" s="80" t="s">
        <v>9</v>
      </c>
      <c r="C1255" s="80" t="s">
        <v>10</v>
      </c>
      <c r="D1255" s="80" t="s">
        <v>26</v>
      </c>
      <c r="E1255" s="80">
        <v>2</v>
      </c>
      <c r="F1255" s="80" t="s">
        <v>27</v>
      </c>
      <c r="G1255" s="80" t="s">
        <v>28</v>
      </c>
      <c r="H1255" s="80" t="s">
        <v>29</v>
      </c>
      <c r="I1255" s="26">
        <v>43431</v>
      </c>
      <c r="J1255" s="80">
        <v>27</v>
      </c>
      <c r="K1255" s="80">
        <v>11</v>
      </c>
      <c r="L1255" s="80">
        <v>2018</v>
      </c>
      <c r="M1255" s="27">
        <f t="shared" si="38"/>
        <v>43431</v>
      </c>
      <c r="N1255" s="80" t="s">
        <v>8207</v>
      </c>
      <c r="O1255" s="80" t="s">
        <v>8206</v>
      </c>
      <c r="P1255" s="80">
        <v>18</v>
      </c>
      <c r="Q1255" s="80" t="s">
        <v>105</v>
      </c>
      <c r="R1255" s="80" t="s">
        <v>99</v>
      </c>
      <c r="S1255" s="80">
        <v>0</v>
      </c>
      <c r="T1255" s="80" t="s">
        <v>7366</v>
      </c>
      <c r="U1255" s="80" t="s">
        <v>101</v>
      </c>
      <c r="V1255" s="80" t="s">
        <v>102</v>
      </c>
      <c r="W1255" s="80" t="s">
        <v>107</v>
      </c>
      <c r="X1255" s="80" t="s">
        <v>104</v>
      </c>
      <c r="Y1255" s="80">
        <v>3</v>
      </c>
    </row>
    <row r="1256" spans="1:26" s="80" customFormat="1" ht="22.9" hidden="1" customHeight="1">
      <c r="A1256" s="80" t="s">
        <v>49</v>
      </c>
      <c r="B1256" s="80" t="s">
        <v>9</v>
      </c>
      <c r="C1256" s="80" t="s">
        <v>10</v>
      </c>
      <c r="D1256" s="80" t="s">
        <v>26</v>
      </c>
      <c r="E1256" s="80">
        <v>2</v>
      </c>
      <c r="F1256" s="80" t="s">
        <v>27</v>
      </c>
      <c r="G1256" s="80" t="s">
        <v>28</v>
      </c>
      <c r="H1256" s="80" t="s">
        <v>29</v>
      </c>
      <c r="I1256" s="26">
        <v>43432</v>
      </c>
      <c r="J1256" s="80">
        <v>28</v>
      </c>
      <c r="K1256" s="80">
        <v>11</v>
      </c>
      <c r="L1256" s="80">
        <v>2018</v>
      </c>
      <c r="M1256" s="27">
        <f t="shared" si="38"/>
        <v>43432</v>
      </c>
      <c r="N1256" s="80" t="s">
        <v>8205</v>
      </c>
      <c r="O1256" s="80" t="s">
        <v>8204</v>
      </c>
      <c r="P1256" s="80">
        <v>17</v>
      </c>
      <c r="Q1256" s="80" t="s">
        <v>105</v>
      </c>
      <c r="R1256" s="80" t="s">
        <v>99</v>
      </c>
      <c r="S1256" s="80">
        <v>0</v>
      </c>
      <c r="T1256" s="80" t="s">
        <v>7366</v>
      </c>
      <c r="U1256" s="80" t="s">
        <v>101</v>
      </c>
      <c r="V1256" s="80" t="s">
        <v>102</v>
      </c>
      <c r="W1256" s="80" t="s">
        <v>107</v>
      </c>
      <c r="X1256" s="80" t="s">
        <v>104</v>
      </c>
      <c r="Y1256" s="80">
        <v>2</v>
      </c>
    </row>
    <row r="1257" spans="1:26" s="80" customFormat="1" ht="22.9" hidden="1" customHeight="1">
      <c r="A1257" s="80" t="s">
        <v>49</v>
      </c>
      <c r="B1257" s="80" t="s">
        <v>9</v>
      </c>
      <c r="C1257" s="80" t="s">
        <v>10</v>
      </c>
      <c r="D1257" s="80" t="s">
        <v>26</v>
      </c>
      <c r="E1257" s="80">
        <v>2</v>
      </c>
      <c r="F1257" s="80" t="s">
        <v>27</v>
      </c>
      <c r="G1257" s="80" t="s">
        <v>28</v>
      </c>
      <c r="H1257" s="80" t="s">
        <v>29</v>
      </c>
      <c r="I1257" s="26">
        <v>43432</v>
      </c>
      <c r="J1257" s="80">
        <v>28</v>
      </c>
      <c r="K1257" s="80">
        <v>11</v>
      </c>
      <c r="L1257" s="80">
        <v>2018</v>
      </c>
      <c r="M1257" s="27">
        <f t="shared" si="38"/>
        <v>43432</v>
      </c>
      <c r="N1257" s="80" t="s">
        <v>8203</v>
      </c>
      <c r="O1257" s="80" t="s">
        <v>8202</v>
      </c>
      <c r="P1257" s="80">
        <v>18</v>
      </c>
      <c r="Q1257" s="80" t="s">
        <v>105</v>
      </c>
      <c r="R1257" s="80" t="s">
        <v>99</v>
      </c>
      <c r="S1257" s="80">
        <v>0</v>
      </c>
      <c r="T1257" s="80" t="s">
        <v>7366</v>
      </c>
      <c r="U1257" s="80" t="s">
        <v>101</v>
      </c>
      <c r="V1257" s="80" t="s">
        <v>102</v>
      </c>
      <c r="W1257" s="80" t="s">
        <v>107</v>
      </c>
      <c r="X1257" s="80" t="s">
        <v>104</v>
      </c>
      <c r="Y1257" s="80">
        <v>3</v>
      </c>
    </row>
    <row r="1258" spans="1:26" s="80" customFormat="1" ht="22.9" hidden="1" customHeight="1">
      <c r="A1258" s="80" t="s">
        <v>49</v>
      </c>
      <c r="B1258" s="80" t="s">
        <v>9</v>
      </c>
      <c r="C1258" s="80" t="s">
        <v>10</v>
      </c>
      <c r="D1258" s="80" t="s">
        <v>26</v>
      </c>
      <c r="E1258" s="80">
        <v>2</v>
      </c>
      <c r="F1258" s="80" t="s">
        <v>27</v>
      </c>
      <c r="G1258" s="80" t="s">
        <v>28</v>
      </c>
      <c r="H1258" s="80" t="s">
        <v>29</v>
      </c>
      <c r="I1258" s="26">
        <v>43432</v>
      </c>
      <c r="J1258" s="80">
        <v>28</v>
      </c>
      <c r="K1258" s="80">
        <v>11</v>
      </c>
      <c r="L1258" s="80">
        <v>2018</v>
      </c>
      <c r="M1258" s="27">
        <f t="shared" si="38"/>
        <v>43432</v>
      </c>
      <c r="N1258" s="80" t="s">
        <v>8201</v>
      </c>
      <c r="O1258" s="80" t="s">
        <v>8200</v>
      </c>
      <c r="P1258" s="80">
        <v>18</v>
      </c>
      <c r="Q1258" s="80" t="s">
        <v>105</v>
      </c>
      <c r="R1258" s="80" t="s">
        <v>99</v>
      </c>
      <c r="S1258" s="80">
        <v>0</v>
      </c>
      <c r="T1258" s="80" t="s">
        <v>7366</v>
      </c>
      <c r="U1258" s="80" t="s">
        <v>101</v>
      </c>
      <c r="V1258" s="80" t="s">
        <v>102</v>
      </c>
      <c r="W1258" s="80" t="s">
        <v>107</v>
      </c>
      <c r="X1258" s="80" t="s">
        <v>104</v>
      </c>
      <c r="Y1258" s="80">
        <v>3</v>
      </c>
    </row>
    <row r="1259" spans="1:26" s="80" customFormat="1" ht="22.9" hidden="1" customHeight="1">
      <c r="A1259" s="80" t="s">
        <v>49</v>
      </c>
      <c r="B1259" s="80" t="s">
        <v>9</v>
      </c>
      <c r="C1259" s="80" t="s">
        <v>10</v>
      </c>
      <c r="D1259" s="80" t="s">
        <v>26</v>
      </c>
      <c r="E1259" s="80">
        <v>2</v>
      </c>
      <c r="F1259" s="80" t="s">
        <v>27</v>
      </c>
      <c r="G1259" s="80" t="s">
        <v>28</v>
      </c>
      <c r="H1259" s="80" t="s">
        <v>29</v>
      </c>
      <c r="I1259" s="26">
        <v>43433</v>
      </c>
      <c r="J1259" s="80">
        <v>29</v>
      </c>
      <c r="K1259" s="80">
        <v>11</v>
      </c>
      <c r="L1259" s="80">
        <v>2018</v>
      </c>
      <c r="M1259" s="27">
        <f t="shared" si="38"/>
        <v>43433</v>
      </c>
      <c r="N1259" s="80" t="s">
        <v>8199</v>
      </c>
      <c r="O1259" s="80" t="s">
        <v>8198</v>
      </c>
      <c r="P1259" s="80">
        <v>19</v>
      </c>
      <c r="Q1259" s="80" t="s">
        <v>105</v>
      </c>
      <c r="R1259" s="80" t="s">
        <v>99</v>
      </c>
      <c r="S1259" s="80">
        <v>0</v>
      </c>
      <c r="T1259" s="80" t="s">
        <v>7366</v>
      </c>
      <c r="U1259" s="80" t="s">
        <v>101</v>
      </c>
      <c r="V1259" s="80" t="s">
        <v>102</v>
      </c>
      <c r="W1259" s="80" t="s">
        <v>107</v>
      </c>
      <c r="X1259" s="80" t="s">
        <v>6077</v>
      </c>
    </row>
    <row r="1260" spans="1:26" s="80" customFormat="1" ht="22.9" hidden="1" customHeight="1">
      <c r="A1260" s="80" t="s">
        <v>49</v>
      </c>
      <c r="B1260" s="80" t="s">
        <v>9</v>
      </c>
      <c r="C1260" s="80" t="s">
        <v>10</v>
      </c>
      <c r="D1260" s="80" t="s">
        <v>26</v>
      </c>
      <c r="E1260" s="80">
        <v>2</v>
      </c>
      <c r="F1260" s="80" t="s">
        <v>27</v>
      </c>
      <c r="G1260" s="80" t="s">
        <v>28</v>
      </c>
      <c r="H1260" s="80" t="s">
        <v>29</v>
      </c>
      <c r="I1260" s="26">
        <v>43433</v>
      </c>
      <c r="J1260" s="80">
        <v>29</v>
      </c>
      <c r="K1260" s="80">
        <v>11</v>
      </c>
      <c r="L1260" s="80">
        <v>2018</v>
      </c>
      <c r="M1260" s="27">
        <f t="shared" si="38"/>
        <v>43433</v>
      </c>
      <c r="N1260" s="80" t="s">
        <v>8197</v>
      </c>
      <c r="O1260" s="80" t="s">
        <v>6299</v>
      </c>
      <c r="P1260" s="80">
        <v>19</v>
      </c>
      <c r="Q1260" s="80" t="s">
        <v>105</v>
      </c>
      <c r="R1260" s="80" t="s">
        <v>99</v>
      </c>
      <c r="S1260" s="80">
        <v>0</v>
      </c>
      <c r="T1260" s="80" t="s">
        <v>7366</v>
      </c>
      <c r="U1260" s="80" t="s">
        <v>101</v>
      </c>
      <c r="V1260" s="80" t="s">
        <v>102</v>
      </c>
      <c r="W1260" s="80" t="s">
        <v>107</v>
      </c>
      <c r="X1260" s="80" t="s">
        <v>6077</v>
      </c>
    </row>
    <row r="1261" spans="1:26" s="80" customFormat="1" ht="22.9" hidden="1" customHeight="1">
      <c r="A1261" s="80" t="s">
        <v>49</v>
      </c>
      <c r="B1261" s="80" t="s">
        <v>9</v>
      </c>
      <c r="C1261" s="80" t="s">
        <v>10</v>
      </c>
      <c r="D1261" s="80" t="s">
        <v>26</v>
      </c>
      <c r="E1261" s="80">
        <v>2</v>
      </c>
      <c r="F1261" s="80" t="s">
        <v>27</v>
      </c>
      <c r="G1261" s="80" t="s">
        <v>28</v>
      </c>
      <c r="H1261" s="80" t="s">
        <v>29</v>
      </c>
      <c r="I1261" s="26">
        <v>43433</v>
      </c>
      <c r="J1261" s="80">
        <v>29</v>
      </c>
      <c r="K1261" s="80">
        <v>11</v>
      </c>
      <c r="L1261" s="80">
        <v>2018</v>
      </c>
      <c r="M1261" s="27">
        <f t="shared" si="38"/>
        <v>43433</v>
      </c>
      <c r="N1261" s="80" t="s">
        <v>8196</v>
      </c>
      <c r="O1261" s="80" t="s">
        <v>8195</v>
      </c>
      <c r="P1261" s="80">
        <v>18</v>
      </c>
      <c r="Q1261" s="80" t="s">
        <v>105</v>
      </c>
      <c r="R1261" s="80" t="s">
        <v>99</v>
      </c>
      <c r="S1261" s="80">
        <v>0</v>
      </c>
      <c r="T1261" s="80" t="s">
        <v>7366</v>
      </c>
      <c r="U1261" s="80" t="s">
        <v>101</v>
      </c>
      <c r="V1261" s="80" t="s">
        <v>102</v>
      </c>
      <c r="W1261" s="80" t="s">
        <v>107</v>
      </c>
      <c r="X1261" s="80" t="s">
        <v>104</v>
      </c>
      <c r="Y1261" s="80">
        <v>3</v>
      </c>
    </row>
    <row r="1262" spans="1:26" s="80" customFormat="1" ht="22.9" hidden="1" customHeight="1">
      <c r="A1262" s="80" t="s">
        <v>49</v>
      </c>
      <c r="B1262" s="80" t="s">
        <v>9</v>
      </c>
      <c r="C1262" s="80" t="s">
        <v>10</v>
      </c>
      <c r="D1262" s="80" t="s">
        <v>26</v>
      </c>
      <c r="E1262" s="80">
        <v>2</v>
      </c>
      <c r="F1262" s="80" t="s">
        <v>27</v>
      </c>
      <c r="G1262" s="80" t="s">
        <v>28</v>
      </c>
      <c r="H1262" s="80" t="s">
        <v>29</v>
      </c>
      <c r="I1262" s="26">
        <v>43433</v>
      </c>
      <c r="J1262" s="80">
        <v>29</v>
      </c>
      <c r="K1262" s="80">
        <v>11</v>
      </c>
      <c r="L1262" s="80">
        <v>2018</v>
      </c>
      <c r="M1262" s="27">
        <f t="shared" si="38"/>
        <v>43433</v>
      </c>
      <c r="N1262" s="80" t="s">
        <v>8194</v>
      </c>
      <c r="O1262" s="80" t="s">
        <v>8193</v>
      </c>
      <c r="P1262" s="80">
        <v>19</v>
      </c>
      <c r="Q1262" s="80" t="s">
        <v>105</v>
      </c>
      <c r="R1262" s="80" t="s">
        <v>99</v>
      </c>
      <c r="S1262" s="80">
        <v>0</v>
      </c>
      <c r="T1262" s="80" t="s">
        <v>7366</v>
      </c>
      <c r="U1262" s="80" t="s">
        <v>101</v>
      </c>
      <c r="V1262" s="80" t="s">
        <v>102</v>
      </c>
      <c r="W1262" s="80" t="s">
        <v>107</v>
      </c>
      <c r="X1262" s="80" t="s">
        <v>6077</v>
      </c>
    </row>
    <row r="1263" spans="1:26" s="80" customFormat="1" ht="22.9" hidden="1" customHeight="1">
      <c r="A1263" s="80" t="s">
        <v>49</v>
      </c>
      <c r="B1263" s="80" t="s">
        <v>9</v>
      </c>
      <c r="C1263" s="80" t="s">
        <v>10</v>
      </c>
      <c r="D1263" s="80" t="s">
        <v>26</v>
      </c>
      <c r="E1263" s="80">
        <v>2</v>
      </c>
      <c r="F1263" s="80" t="s">
        <v>32</v>
      </c>
      <c r="G1263" s="80" t="s">
        <v>33</v>
      </c>
      <c r="H1263" s="80" t="s">
        <v>29</v>
      </c>
      <c r="I1263" s="26">
        <v>43431</v>
      </c>
      <c r="J1263" s="80">
        <v>27</v>
      </c>
      <c r="K1263" s="80">
        <v>11</v>
      </c>
      <c r="L1263" s="80">
        <v>2018</v>
      </c>
      <c r="M1263" s="27">
        <f t="shared" si="38"/>
        <v>43431</v>
      </c>
      <c r="N1263" s="80" t="s">
        <v>8192</v>
      </c>
      <c r="O1263" s="80" t="s">
        <v>8191</v>
      </c>
      <c r="P1263" s="80">
        <v>16</v>
      </c>
      <c r="Q1263" s="80" t="s">
        <v>105</v>
      </c>
      <c r="R1263" s="80" t="s">
        <v>99</v>
      </c>
      <c r="S1263" s="80">
        <v>0</v>
      </c>
      <c r="T1263" s="80" t="s">
        <v>7366</v>
      </c>
      <c r="U1263" s="80" t="s">
        <v>101</v>
      </c>
      <c r="V1263" s="80" t="s">
        <v>102</v>
      </c>
      <c r="W1263" s="80" t="s">
        <v>107</v>
      </c>
      <c r="X1263" s="80" t="s">
        <v>131</v>
      </c>
      <c r="Y1263" s="80">
        <v>6</v>
      </c>
    </row>
    <row r="1264" spans="1:26" s="80" customFormat="1" ht="22.9" hidden="1" customHeight="1">
      <c r="A1264" s="80" t="s">
        <v>49</v>
      </c>
      <c r="B1264" s="80" t="s">
        <v>9</v>
      </c>
      <c r="C1264" s="80" t="s">
        <v>10</v>
      </c>
      <c r="D1264" s="80" t="s">
        <v>26</v>
      </c>
      <c r="E1264" s="80">
        <v>2</v>
      </c>
      <c r="F1264" s="80" t="s">
        <v>32</v>
      </c>
      <c r="G1264" s="80" t="s">
        <v>33</v>
      </c>
      <c r="H1264" s="80" t="s">
        <v>29</v>
      </c>
      <c r="I1264" s="26">
        <v>43431</v>
      </c>
      <c r="J1264" s="80">
        <v>27</v>
      </c>
      <c r="K1264" s="80">
        <v>11</v>
      </c>
      <c r="L1264" s="80">
        <v>2018</v>
      </c>
      <c r="M1264" s="27">
        <f t="shared" si="38"/>
        <v>43431</v>
      </c>
      <c r="N1264" s="80" t="s">
        <v>8190</v>
      </c>
      <c r="O1264" s="80" t="s">
        <v>8189</v>
      </c>
      <c r="P1264" s="80">
        <v>19</v>
      </c>
      <c r="Q1264" s="81" t="s">
        <v>8188</v>
      </c>
      <c r="R1264" s="80" t="s">
        <v>99</v>
      </c>
      <c r="S1264" s="80">
        <v>0</v>
      </c>
      <c r="T1264" s="80" t="s">
        <v>7366</v>
      </c>
      <c r="U1264" s="80" t="s">
        <v>101</v>
      </c>
      <c r="V1264" s="80" t="s">
        <v>102</v>
      </c>
      <c r="W1264" s="80" t="s">
        <v>107</v>
      </c>
      <c r="X1264" s="80" t="s">
        <v>163</v>
      </c>
    </row>
    <row r="1265" spans="1:25" s="80" customFormat="1" ht="22.9" hidden="1" customHeight="1">
      <c r="A1265" s="80" t="s">
        <v>49</v>
      </c>
      <c r="B1265" s="80" t="s">
        <v>9</v>
      </c>
      <c r="C1265" s="80" t="s">
        <v>10</v>
      </c>
      <c r="D1265" s="80" t="s">
        <v>26</v>
      </c>
      <c r="E1265" s="80">
        <v>2</v>
      </c>
      <c r="F1265" s="80" t="s">
        <v>32</v>
      </c>
      <c r="G1265" s="80" t="s">
        <v>33</v>
      </c>
      <c r="H1265" s="80" t="s">
        <v>29</v>
      </c>
      <c r="I1265" s="26">
        <v>43431</v>
      </c>
      <c r="J1265" s="80">
        <v>27</v>
      </c>
      <c r="K1265" s="80">
        <v>11</v>
      </c>
      <c r="L1265" s="80">
        <v>2018</v>
      </c>
      <c r="M1265" s="27">
        <f t="shared" si="38"/>
        <v>43431</v>
      </c>
      <c r="N1265" s="80" t="s">
        <v>5719</v>
      </c>
      <c r="O1265" s="80" t="s">
        <v>8187</v>
      </c>
      <c r="P1265" s="80">
        <v>18</v>
      </c>
      <c r="Q1265" s="81" t="s">
        <v>8186</v>
      </c>
      <c r="R1265" s="80" t="s">
        <v>99</v>
      </c>
      <c r="S1265" s="80">
        <v>0</v>
      </c>
      <c r="T1265" s="80" t="s">
        <v>7366</v>
      </c>
      <c r="U1265" s="80" t="s">
        <v>101</v>
      </c>
      <c r="V1265" s="80" t="s">
        <v>102</v>
      </c>
      <c r="W1265" s="80" t="s">
        <v>107</v>
      </c>
      <c r="X1265" s="80" t="s">
        <v>163</v>
      </c>
    </row>
    <row r="1266" spans="1:25" s="80" customFormat="1" ht="22.9" hidden="1" customHeight="1">
      <c r="A1266" s="80" t="s">
        <v>49</v>
      </c>
      <c r="B1266" s="80" t="s">
        <v>9</v>
      </c>
      <c r="C1266" s="80" t="s">
        <v>10</v>
      </c>
      <c r="D1266" s="80" t="s">
        <v>26</v>
      </c>
      <c r="E1266" s="80">
        <v>2</v>
      </c>
      <c r="F1266" s="80" t="s">
        <v>32</v>
      </c>
      <c r="G1266" s="80" t="s">
        <v>33</v>
      </c>
      <c r="H1266" s="80" t="s">
        <v>29</v>
      </c>
      <c r="I1266" s="26">
        <v>43431</v>
      </c>
      <c r="J1266" s="80">
        <v>27</v>
      </c>
      <c r="K1266" s="80">
        <v>11</v>
      </c>
      <c r="L1266" s="80">
        <v>2018</v>
      </c>
      <c r="M1266" s="27">
        <f t="shared" si="38"/>
        <v>43431</v>
      </c>
      <c r="N1266" s="80" t="s">
        <v>8185</v>
      </c>
      <c r="O1266" s="80" t="s">
        <v>8184</v>
      </c>
      <c r="P1266" s="80">
        <v>19</v>
      </c>
      <c r="Q1266" s="80" t="s">
        <v>105</v>
      </c>
      <c r="R1266" s="80" t="s">
        <v>99</v>
      </c>
      <c r="S1266" s="80">
        <v>0</v>
      </c>
      <c r="T1266" s="80" t="s">
        <v>7366</v>
      </c>
      <c r="U1266" s="80" t="s">
        <v>101</v>
      </c>
      <c r="V1266" s="80" t="s">
        <v>102</v>
      </c>
      <c r="W1266" s="80" t="s">
        <v>107</v>
      </c>
      <c r="X1266" s="80" t="s">
        <v>104</v>
      </c>
      <c r="Y1266" s="80">
        <v>3</v>
      </c>
    </row>
    <row r="1267" spans="1:25" s="80" customFormat="1" ht="22.9" hidden="1" customHeight="1">
      <c r="A1267" s="80" t="s">
        <v>49</v>
      </c>
      <c r="B1267" s="80" t="s">
        <v>9</v>
      </c>
      <c r="C1267" s="80" t="s">
        <v>10</v>
      </c>
      <c r="D1267" s="80" t="s">
        <v>26</v>
      </c>
      <c r="E1267" s="80">
        <v>2</v>
      </c>
      <c r="F1267" s="80" t="s">
        <v>32</v>
      </c>
      <c r="G1267" s="80" t="s">
        <v>33</v>
      </c>
      <c r="H1267" s="80" t="s">
        <v>29</v>
      </c>
      <c r="I1267" s="26">
        <v>43431</v>
      </c>
      <c r="J1267" s="80">
        <v>27</v>
      </c>
      <c r="K1267" s="80">
        <v>11</v>
      </c>
      <c r="L1267" s="80">
        <v>2018</v>
      </c>
      <c r="M1267" s="27">
        <f t="shared" si="38"/>
        <v>43431</v>
      </c>
      <c r="N1267" s="80" t="s">
        <v>8183</v>
      </c>
      <c r="O1267" s="80" t="s">
        <v>164</v>
      </c>
      <c r="P1267" s="80">
        <v>18</v>
      </c>
      <c r="Q1267" s="80" t="s">
        <v>105</v>
      </c>
      <c r="R1267" s="80" t="s">
        <v>99</v>
      </c>
      <c r="S1267" s="80">
        <v>0</v>
      </c>
      <c r="T1267" s="80" t="s">
        <v>7366</v>
      </c>
      <c r="U1267" s="80" t="s">
        <v>101</v>
      </c>
      <c r="V1267" s="80" t="s">
        <v>102</v>
      </c>
      <c r="W1267" s="80" t="s">
        <v>107</v>
      </c>
      <c r="X1267" s="80" t="s">
        <v>104</v>
      </c>
      <c r="Y1267" s="80">
        <v>3</v>
      </c>
    </row>
    <row r="1268" spans="1:25" s="80" customFormat="1" ht="22.9" hidden="1" customHeight="1">
      <c r="A1268" s="80" t="s">
        <v>49</v>
      </c>
      <c r="B1268" s="80" t="s">
        <v>9</v>
      </c>
      <c r="C1268" s="80" t="s">
        <v>10</v>
      </c>
      <c r="D1268" s="80" t="s">
        <v>26</v>
      </c>
      <c r="E1268" s="80">
        <v>2</v>
      </c>
      <c r="F1268" s="80" t="s">
        <v>32</v>
      </c>
      <c r="G1268" s="80" t="s">
        <v>33</v>
      </c>
      <c r="H1268" s="80" t="s">
        <v>29</v>
      </c>
      <c r="I1268" s="26">
        <v>43433</v>
      </c>
      <c r="J1268" s="80">
        <v>29</v>
      </c>
      <c r="K1268" s="80">
        <v>11</v>
      </c>
      <c r="L1268" s="80">
        <v>2018</v>
      </c>
      <c r="M1268" s="27">
        <f t="shared" si="38"/>
        <v>43433</v>
      </c>
      <c r="N1268" s="80" t="s">
        <v>8182</v>
      </c>
      <c r="O1268" s="80" t="s">
        <v>8181</v>
      </c>
      <c r="P1268" s="80">
        <v>19</v>
      </c>
      <c r="Q1268" s="81" t="s">
        <v>8180</v>
      </c>
      <c r="R1268" s="80" t="s">
        <v>99</v>
      </c>
      <c r="S1268" s="80">
        <v>1</v>
      </c>
      <c r="T1268" s="80" t="s">
        <v>7366</v>
      </c>
      <c r="U1268" s="80" t="s">
        <v>101</v>
      </c>
      <c r="V1268" s="80" t="s">
        <v>102</v>
      </c>
      <c r="W1268" s="80" t="s">
        <v>107</v>
      </c>
      <c r="X1268" s="80" t="s">
        <v>104</v>
      </c>
      <c r="Y1268" s="80">
        <v>3</v>
      </c>
    </row>
    <row r="1269" spans="1:25" s="80" customFormat="1" ht="22.9" hidden="1" customHeight="1">
      <c r="A1269" s="80" t="s">
        <v>49</v>
      </c>
      <c r="B1269" s="80" t="s">
        <v>9</v>
      </c>
      <c r="C1269" s="80" t="s">
        <v>10</v>
      </c>
      <c r="D1269" s="80" t="s">
        <v>26</v>
      </c>
      <c r="E1269" s="80">
        <v>2</v>
      </c>
      <c r="F1269" s="80" t="s">
        <v>32</v>
      </c>
      <c r="G1269" s="80" t="s">
        <v>33</v>
      </c>
      <c r="H1269" s="80" t="s">
        <v>29</v>
      </c>
      <c r="I1269" s="26">
        <v>43433</v>
      </c>
      <c r="J1269" s="80">
        <v>29</v>
      </c>
      <c r="K1269" s="80">
        <v>11</v>
      </c>
      <c r="L1269" s="80">
        <v>2018</v>
      </c>
      <c r="M1269" s="27">
        <f t="shared" si="38"/>
        <v>43433</v>
      </c>
      <c r="N1269" s="80" t="s">
        <v>8179</v>
      </c>
      <c r="O1269" s="80" t="s">
        <v>8178</v>
      </c>
      <c r="P1269" s="80">
        <v>18</v>
      </c>
      <c r="Q1269" s="80" t="s">
        <v>105</v>
      </c>
      <c r="R1269" s="80" t="s">
        <v>99</v>
      </c>
      <c r="S1269" s="80">
        <v>0</v>
      </c>
      <c r="T1269" s="80" t="s">
        <v>7366</v>
      </c>
      <c r="U1269" s="80" t="s">
        <v>101</v>
      </c>
      <c r="V1269" s="80" t="s">
        <v>102</v>
      </c>
      <c r="W1269" s="80" t="s">
        <v>107</v>
      </c>
      <c r="X1269" s="80" t="s">
        <v>104</v>
      </c>
      <c r="Y1269" s="80">
        <v>3</v>
      </c>
    </row>
    <row r="1270" spans="1:25" s="80" customFormat="1" ht="22.9" hidden="1" customHeight="1">
      <c r="A1270" s="80" t="s">
        <v>49</v>
      </c>
      <c r="B1270" s="80" t="s">
        <v>9</v>
      </c>
      <c r="C1270" s="80" t="s">
        <v>10</v>
      </c>
      <c r="D1270" s="80" t="s">
        <v>26</v>
      </c>
      <c r="E1270" s="80">
        <v>2</v>
      </c>
      <c r="F1270" s="80" t="s">
        <v>32</v>
      </c>
      <c r="G1270" s="80" t="s">
        <v>33</v>
      </c>
      <c r="H1270" s="80" t="s">
        <v>29</v>
      </c>
      <c r="I1270" s="26">
        <v>43433</v>
      </c>
      <c r="J1270" s="80">
        <v>29</v>
      </c>
      <c r="K1270" s="80">
        <v>11</v>
      </c>
      <c r="L1270" s="80">
        <v>2018</v>
      </c>
      <c r="M1270" s="27">
        <f t="shared" si="38"/>
        <v>43433</v>
      </c>
      <c r="N1270" s="80" t="s">
        <v>8177</v>
      </c>
      <c r="O1270" s="80" t="s">
        <v>8176</v>
      </c>
      <c r="P1270" s="80">
        <v>16</v>
      </c>
      <c r="Q1270" s="80" t="s">
        <v>105</v>
      </c>
      <c r="R1270" s="80" t="s">
        <v>99</v>
      </c>
      <c r="S1270" s="80">
        <v>0</v>
      </c>
      <c r="T1270" s="80" t="s">
        <v>7366</v>
      </c>
      <c r="U1270" s="80" t="s">
        <v>101</v>
      </c>
      <c r="V1270" s="80" t="s">
        <v>102</v>
      </c>
      <c r="W1270" s="80" t="s">
        <v>107</v>
      </c>
      <c r="X1270" s="80" t="s">
        <v>6077</v>
      </c>
    </row>
    <row r="1271" spans="1:25" s="80" customFormat="1" ht="22.9" hidden="1" customHeight="1">
      <c r="A1271" s="80" t="s">
        <v>49</v>
      </c>
      <c r="B1271" s="80" t="s">
        <v>9</v>
      </c>
      <c r="C1271" s="80" t="s">
        <v>10</v>
      </c>
      <c r="D1271" s="80" t="s">
        <v>26</v>
      </c>
      <c r="E1271" s="80">
        <v>2</v>
      </c>
      <c r="F1271" s="80" t="s">
        <v>32</v>
      </c>
      <c r="G1271" s="80" t="s">
        <v>33</v>
      </c>
      <c r="H1271" s="80" t="s">
        <v>29</v>
      </c>
      <c r="I1271" s="26">
        <v>43433</v>
      </c>
      <c r="J1271" s="80">
        <v>29</v>
      </c>
      <c r="K1271" s="80">
        <v>11</v>
      </c>
      <c r="L1271" s="80">
        <v>2018</v>
      </c>
      <c r="M1271" s="27">
        <f t="shared" si="38"/>
        <v>43433</v>
      </c>
      <c r="N1271" s="80" t="s">
        <v>8175</v>
      </c>
      <c r="O1271" s="80" t="s">
        <v>8174</v>
      </c>
      <c r="P1271" s="80">
        <v>16</v>
      </c>
      <c r="Q1271" s="80" t="s">
        <v>105</v>
      </c>
      <c r="R1271" s="80" t="s">
        <v>99</v>
      </c>
      <c r="S1271" s="80">
        <v>0</v>
      </c>
      <c r="T1271" s="80" t="s">
        <v>7366</v>
      </c>
      <c r="U1271" s="80" t="s">
        <v>101</v>
      </c>
      <c r="V1271" s="80" t="s">
        <v>102</v>
      </c>
      <c r="W1271" s="80" t="s">
        <v>107</v>
      </c>
      <c r="X1271" s="80" t="s">
        <v>108</v>
      </c>
      <c r="Y1271" s="80">
        <v>3</v>
      </c>
    </row>
    <row r="1272" spans="1:25" s="80" customFormat="1" ht="22.9" hidden="1" customHeight="1">
      <c r="A1272" s="80" t="s">
        <v>49</v>
      </c>
      <c r="B1272" s="80" t="s">
        <v>9</v>
      </c>
      <c r="C1272" s="80" t="s">
        <v>10</v>
      </c>
      <c r="D1272" s="80" t="s">
        <v>26</v>
      </c>
      <c r="E1272" s="80">
        <v>2</v>
      </c>
      <c r="F1272" s="80" t="s">
        <v>32</v>
      </c>
      <c r="G1272" s="80" t="s">
        <v>33</v>
      </c>
      <c r="H1272" s="80" t="s">
        <v>29</v>
      </c>
      <c r="I1272" s="26">
        <v>43433</v>
      </c>
      <c r="J1272" s="80">
        <v>29</v>
      </c>
      <c r="K1272" s="80">
        <v>11</v>
      </c>
      <c r="L1272" s="80">
        <v>2018</v>
      </c>
      <c r="M1272" s="27">
        <f t="shared" si="38"/>
        <v>43433</v>
      </c>
      <c r="N1272" s="80" t="s">
        <v>8173</v>
      </c>
      <c r="O1272" s="80" t="s">
        <v>8172</v>
      </c>
      <c r="P1272" s="80">
        <v>18</v>
      </c>
      <c r="Q1272" s="80" t="s">
        <v>105</v>
      </c>
      <c r="R1272" s="80" t="s">
        <v>99</v>
      </c>
      <c r="S1272" s="80">
        <v>0</v>
      </c>
      <c r="T1272" s="80" t="s">
        <v>7366</v>
      </c>
      <c r="U1272" s="80" t="s">
        <v>101</v>
      </c>
      <c r="V1272" s="80" t="s">
        <v>102</v>
      </c>
      <c r="W1272" s="80" t="s">
        <v>107</v>
      </c>
      <c r="X1272" s="80" t="s">
        <v>104</v>
      </c>
      <c r="Y1272" s="80">
        <v>3</v>
      </c>
    </row>
    <row r="1273" spans="1:25" s="80" customFormat="1" ht="22.9" hidden="1" customHeight="1">
      <c r="A1273" s="80" t="s">
        <v>49</v>
      </c>
      <c r="B1273" s="80" t="s">
        <v>9</v>
      </c>
      <c r="C1273" s="80" t="s">
        <v>10</v>
      </c>
      <c r="D1273" s="80" t="s">
        <v>26</v>
      </c>
      <c r="E1273" s="80">
        <v>2</v>
      </c>
      <c r="F1273" s="80" t="s">
        <v>32</v>
      </c>
      <c r="G1273" s="80" t="s">
        <v>33</v>
      </c>
      <c r="H1273" s="80" t="s">
        <v>29</v>
      </c>
      <c r="I1273" s="26">
        <v>43433</v>
      </c>
      <c r="J1273" s="80">
        <v>29</v>
      </c>
      <c r="K1273" s="80">
        <v>11</v>
      </c>
      <c r="L1273" s="80">
        <v>2018</v>
      </c>
      <c r="M1273" s="27">
        <f t="shared" si="38"/>
        <v>43433</v>
      </c>
      <c r="N1273" s="80" t="s">
        <v>8171</v>
      </c>
      <c r="O1273" s="80" t="s">
        <v>8170</v>
      </c>
      <c r="P1273" s="80">
        <v>18</v>
      </c>
      <c r="Q1273" s="80" t="s">
        <v>105</v>
      </c>
      <c r="R1273" s="80" t="s">
        <v>99</v>
      </c>
      <c r="S1273" s="80">
        <v>0</v>
      </c>
      <c r="T1273" s="80" t="s">
        <v>7366</v>
      </c>
      <c r="U1273" s="80" t="s">
        <v>101</v>
      </c>
      <c r="V1273" s="80" t="s">
        <v>102</v>
      </c>
      <c r="W1273" s="80" t="s">
        <v>107</v>
      </c>
      <c r="X1273" s="80" t="s">
        <v>104</v>
      </c>
      <c r="Y1273" s="80">
        <v>3</v>
      </c>
    </row>
    <row r="1274" spans="1:25" s="80" customFormat="1" ht="22.9" hidden="1" customHeight="1">
      <c r="A1274" s="80" t="s">
        <v>49</v>
      </c>
      <c r="B1274" s="80" t="s">
        <v>9</v>
      </c>
      <c r="C1274" s="80" t="s">
        <v>10</v>
      </c>
      <c r="D1274" s="80" t="s">
        <v>26</v>
      </c>
      <c r="E1274" s="80">
        <v>2</v>
      </c>
      <c r="F1274" s="80" t="s">
        <v>32</v>
      </c>
      <c r="G1274" s="80" t="s">
        <v>33</v>
      </c>
      <c r="H1274" s="80" t="s">
        <v>29</v>
      </c>
      <c r="I1274" s="26">
        <v>43433</v>
      </c>
      <c r="J1274" s="80">
        <v>29</v>
      </c>
      <c r="K1274" s="80">
        <v>11</v>
      </c>
      <c r="L1274" s="80">
        <v>2018</v>
      </c>
      <c r="M1274" s="27">
        <f t="shared" si="38"/>
        <v>43433</v>
      </c>
      <c r="N1274" s="80" t="s">
        <v>6394</v>
      </c>
      <c r="O1274" s="80" t="s">
        <v>8169</v>
      </c>
      <c r="P1274" s="80">
        <v>18</v>
      </c>
      <c r="Q1274" s="80" t="s">
        <v>105</v>
      </c>
      <c r="R1274" s="80" t="s">
        <v>99</v>
      </c>
      <c r="S1274" s="80">
        <v>0</v>
      </c>
      <c r="T1274" s="80" t="s">
        <v>7366</v>
      </c>
      <c r="U1274" s="80" t="s">
        <v>101</v>
      </c>
      <c r="V1274" s="80" t="s">
        <v>102</v>
      </c>
      <c r="W1274" s="80" t="s">
        <v>107</v>
      </c>
      <c r="X1274" s="80" t="s">
        <v>104</v>
      </c>
      <c r="Y1274" s="80">
        <v>2</v>
      </c>
    </row>
    <row r="1275" spans="1:25" s="80" customFormat="1" ht="22.9" hidden="1" customHeight="1">
      <c r="A1275" s="80" t="s">
        <v>49</v>
      </c>
      <c r="B1275" s="80" t="s">
        <v>9</v>
      </c>
      <c r="C1275" s="80" t="s">
        <v>10</v>
      </c>
      <c r="D1275" s="80" t="s">
        <v>26</v>
      </c>
      <c r="E1275" s="80">
        <v>2</v>
      </c>
      <c r="F1275" s="80" t="s">
        <v>32</v>
      </c>
      <c r="G1275" s="80" t="s">
        <v>33</v>
      </c>
      <c r="H1275" s="80" t="s">
        <v>29</v>
      </c>
      <c r="I1275" s="26">
        <v>43433</v>
      </c>
      <c r="J1275" s="80">
        <v>29</v>
      </c>
      <c r="K1275" s="80">
        <v>11</v>
      </c>
      <c r="L1275" s="80">
        <v>2018</v>
      </c>
      <c r="M1275" s="27">
        <f t="shared" si="38"/>
        <v>43433</v>
      </c>
      <c r="N1275" s="80" t="s">
        <v>8168</v>
      </c>
      <c r="O1275" s="80" t="s">
        <v>8167</v>
      </c>
      <c r="P1275" s="80">
        <v>18</v>
      </c>
      <c r="Q1275" s="80" t="s">
        <v>105</v>
      </c>
      <c r="R1275" s="80" t="s">
        <v>99</v>
      </c>
      <c r="S1275" s="80">
        <v>0</v>
      </c>
      <c r="T1275" s="80" t="s">
        <v>7366</v>
      </c>
      <c r="U1275" s="80" t="s">
        <v>101</v>
      </c>
      <c r="V1275" s="80" t="s">
        <v>102</v>
      </c>
      <c r="W1275" s="80" t="s">
        <v>107</v>
      </c>
      <c r="X1275" s="80" t="s">
        <v>104</v>
      </c>
      <c r="Y1275" s="80">
        <v>1</v>
      </c>
    </row>
    <row r="1276" spans="1:25" s="80" customFormat="1" ht="22.9" hidden="1" customHeight="1">
      <c r="A1276" s="80" t="s">
        <v>49</v>
      </c>
      <c r="B1276" s="80" t="s">
        <v>9</v>
      </c>
      <c r="C1276" s="80" t="s">
        <v>10</v>
      </c>
      <c r="D1276" s="80" t="s">
        <v>26</v>
      </c>
      <c r="E1276" s="80">
        <v>2</v>
      </c>
      <c r="F1276" s="80" t="s">
        <v>32</v>
      </c>
      <c r="G1276" s="80" t="s">
        <v>33</v>
      </c>
      <c r="H1276" s="80" t="s">
        <v>29</v>
      </c>
      <c r="I1276" s="26">
        <v>43433</v>
      </c>
      <c r="J1276" s="80">
        <v>29</v>
      </c>
      <c r="K1276" s="80">
        <v>11</v>
      </c>
      <c r="L1276" s="80">
        <v>2018</v>
      </c>
      <c r="M1276" s="27">
        <f t="shared" si="38"/>
        <v>43433</v>
      </c>
      <c r="N1276" s="80" t="s">
        <v>8166</v>
      </c>
      <c r="O1276" s="80" t="s">
        <v>8165</v>
      </c>
      <c r="P1276" s="80">
        <v>18</v>
      </c>
      <c r="Q1276" s="80" t="s">
        <v>105</v>
      </c>
      <c r="R1276" s="80" t="s">
        <v>99</v>
      </c>
      <c r="S1276" s="80">
        <v>0</v>
      </c>
      <c r="T1276" s="80" t="s">
        <v>7366</v>
      </c>
      <c r="U1276" s="80" t="s">
        <v>101</v>
      </c>
      <c r="V1276" s="80" t="s">
        <v>102</v>
      </c>
      <c r="W1276" s="80" t="s">
        <v>107</v>
      </c>
      <c r="X1276" s="80" t="s">
        <v>104</v>
      </c>
      <c r="Y1276" s="80">
        <v>2</v>
      </c>
    </row>
    <row r="1277" spans="1:25" s="80" customFormat="1" ht="22.9" hidden="1" customHeight="1">
      <c r="A1277" s="80" t="s">
        <v>49</v>
      </c>
      <c r="B1277" s="80" t="s">
        <v>9</v>
      </c>
      <c r="C1277" s="80" t="s">
        <v>10</v>
      </c>
      <c r="D1277" s="80" t="s">
        <v>26</v>
      </c>
      <c r="E1277" s="80">
        <v>2</v>
      </c>
      <c r="F1277" s="80" t="s">
        <v>32</v>
      </c>
      <c r="G1277" s="80" t="s">
        <v>33</v>
      </c>
      <c r="H1277" s="80" t="s">
        <v>29</v>
      </c>
      <c r="I1277" s="26">
        <v>43433</v>
      </c>
      <c r="J1277" s="80">
        <v>29</v>
      </c>
      <c r="K1277" s="80">
        <v>11</v>
      </c>
      <c r="L1277" s="80">
        <v>2018</v>
      </c>
      <c r="M1277" s="27">
        <f t="shared" si="38"/>
        <v>43433</v>
      </c>
      <c r="N1277" s="80" t="s">
        <v>8164</v>
      </c>
      <c r="O1277" s="80" t="s">
        <v>8163</v>
      </c>
      <c r="P1277" s="80">
        <v>19</v>
      </c>
      <c r="Q1277" s="80" t="s">
        <v>105</v>
      </c>
      <c r="R1277" s="80" t="s">
        <v>99</v>
      </c>
      <c r="S1277" s="80">
        <v>0</v>
      </c>
      <c r="T1277" s="80" t="s">
        <v>7366</v>
      </c>
      <c r="U1277" s="80" t="s">
        <v>101</v>
      </c>
      <c r="V1277" s="80" t="s">
        <v>102</v>
      </c>
      <c r="W1277" s="80" t="s">
        <v>107</v>
      </c>
      <c r="X1277" s="80" t="s">
        <v>104</v>
      </c>
      <c r="Y1277" s="80">
        <v>3</v>
      </c>
    </row>
    <row r="1278" spans="1:25" s="80" customFormat="1" ht="22.9" hidden="1" customHeight="1">
      <c r="A1278" s="80" t="s">
        <v>49</v>
      </c>
      <c r="B1278" s="80" t="s">
        <v>9</v>
      </c>
      <c r="C1278" s="80" t="s">
        <v>10</v>
      </c>
      <c r="D1278" s="80" t="s">
        <v>26</v>
      </c>
      <c r="E1278" s="80">
        <v>2</v>
      </c>
      <c r="F1278" s="80" t="s">
        <v>32</v>
      </c>
      <c r="G1278" s="80" t="s">
        <v>33</v>
      </c>
      <c r="H1278" s="80" t="s">
        <v>29</v>
      </c>
      <c r="I1278" s="26">
        <v>43433</v>
      </c>
      <c r="J1278" s="80">
        <v>29</v>
      </c>
      <c r="K1278" s="80">
        <v>11</v>
      </c>
      <c r="L1278" s="80">
        <v>2018</v>
      </c>
      <c r="M1278" s="27">
        <f t="shared" si="38"/>
        <v>43433</v>
      </c>
      <c r="N1278" s="80" t="s">
        <v>8162</v>
      </c>
      <c r="O1278" s="80" t="s">
        <v>8161</v>
      </c>
      <c r="P1278" s="80">
        <v>18</v>
      </c>
      <c r="Q1278" s="80" t="s">
        <v>105</v>
      </c>
      <c r="R1278" s="80" t="s">
        <v>99</v>
      </c>
      <c r="S1278" s="80">
        <v>0</v>
      </c>
      <c r="T1278" s="80" t="s">
        <v>7366</v>
      </c>
      <c r="U1278" s="80" t="s">
        <v>101</v>
      </c>
      <c r="V1278" s="80" t="s">
        <v>102</v>
      </c>
      <c r="W1278" s="80" t="s">
        <v>107</v>
      </c>
      <c r="X1278" s="80" t="s">
        <v>104</v>
      </c>
      <c r="Y1278" s="80">
        <v>1</v>
      </c>
    </row>
    <row r="1279" spans="1:25" s="80" customFormat="1" ht="22.9" hidden="1" customHeight="1">
      <c r="A1279" s="80" t="s">
        <v>49</v>
      </c>
      <c r="B1279" s="80" t="s">
        <v>9</v>
      </c>
      <c r="C1279" s="80" t="s">
        <v>10</v>
      </c>
      <c r="D1279" s="80" t="s">
        <v>26</v>
      </c>
      <c r="E1279" s="80">
        <v>2</v>
      </c>
      <c r="F1279" s="80" t="s">
        <v>32</v>
      </c>
      <c r="G1279" s="80" t="s">
        <v>33</v>
      </c>
      <c r="H1279" s="80" t="s">
        <v>29</v>
      </c>
      <c r="I1279" s="26">
        <v>43433</v>
      </c>
      <c r="J1279" s="80">
        <v>29</v>
      </c>
      <c r="K1279" s="80">
        <v>11</v>
      </c>
      <c r="L1279" s="80">
        <v>2018</v>
      </c>
      <c r="M1279" s="27">
        <f t="shared" si="38"/>
        <v>43433</v>
      </c>
      <c r="N1279" s="80" t="s">
        <v>8160</v>
      </c>
      <c r="O1279" s="80" t="s">
        <v>8159</v>
      </c>
      <c r="P1279" s="80">
        <v>17</v>
      </c>
      <c r="Q1279" s="80" t="s">
        <v>105</v>
      </c>
      <c r="R1279" s="80" t="s">
        <v>99</v>
      </c>
      <c r="S1279" s="80">
        <v>0</v>
      </c>
      <c r="T1279" s="80" t="s">
        <v>7366</v>
      </c>
      <c r="U1279" s="80" t="s">
        <v>101</v>
      </c>
      <c r="V1279" s="80" t="s">
        <v>102</v>
      </c>
      <c r="W1279" s="80" t="s">
        <v>107</v>
      </c>
      <c r="X1279" s="80" t="s">
        <v>104</v>
      </c>
      <c r="Y1279" s="80">
        <v>2</v>
      </c>
    </row>
    <row r="1280" spans="1:25" s="80" customFormat="1" ht="22.9" hidden="1" customHeight="1">
      <c r="A1280" s="80" t="s">
        <v>49</v>
      </c>
      <c r="B1280" s="80" t="s">
        <v>9</v>
      </c>
      <c r="C1280" s="80" t="s">
        <v>10</v>
      </c>
      <c r="D1280" s="80" t="s">
        <v>26</v>
      </c>
      <c r="E1280" s="80">
        <v>2</v>
      </c>
      <c r="F1280" s="80" t="s">
        <v>32</v>
      </c>
      <c r="G1280" s="80" t="s">
        <v>33</v>
      </c>
      <c r="H1280" s="80" t="s">
        <v>29</v>
      </c>
      <c r="I1280" s="26">
        <v>43433</v>
      </c>
      <c r="J1280" s="80">
        <v>29</v>
      </c>
      <c r="K1280" s="80">
        <v>11</v>
      </c>
      <c r="L1280" s="80">
        <v>2018</v>
      </c>
      <c r="M1280" s="27">
        <f t="shared" si="38"/>
        <v>43433</v>
      </c>
      <c r="N1280" s="80" t="s">
        <v>8158</v>
      </c>
      <c r="O1280" s="80" t="s">
        <v>8157</v>
      </c>
      <c r="P1280" s="80">
        <v>18</v>
      </c>
      <c r="Q1280" s="80" t="s">
        <v>105</v>
      </c>
      <c r="R1280" s="80" t="s">
        <v>99</v>
      </c>
      <c r="S1280" s="80">
        <v>0</v>
      </c>
      <c r="T1280" s="80" t="s">
        <v>7366</v>
      </c>
      <c r="U1280" s="80" t="s">
        <v>101</v>
      </c>
      <c r="V1280" s="80" t="s">
        <v>102</v>
      </c>
      <c r="W1280" s="80" t="s">
        <v>107</v>
      </c>
      <c r="X1280" s="80" t="s">
        <v>104</v>
      </c>
      <c r="Y1280" s="80">
        <v>1</v>
      </c>
    </row>
    <row r="1281" spans="1:25" s="80" customFormat="1" ht="22.9" hidden="1" customHeight="1">
      <c r="A1281" s="80" t="s">
        <v>49</v>
      </c>
      <c r="B1281" s="80" t="s">
        <v>9</v>
      </c>
      <c r="C1281" s="80" t="s">
        <v>10</v>
      </c>
      <c r="D1281" s="80" t="s">
        <v>26</v>
      </c>
      <c r="E1281" s="80">
        <v>2</v>
      </c>
      <c r="F1281" s="80" t="s">
        <v>32</v>
      </c>
      <c r="G1281" s="80" t="s">
        <v>33</v>
      </c>
      <c r="H1281" s="80" t="s">
        <v>29</v>
      </c>
      <c r="I1281" s="26">
        <v>43433</v>
      </c>
      <c r="J1281" s="80">
        <v>29</v>
      </c>
      <c r="K1281" s="80">
        <v>11</v>
      </c>
      <c r="L1281" s="80">
        <v>2018</v>
      </c>
      <c r="M1281" s="27">
        <f t="shared" si="38"/>
        <v>43433</v>
      </c>
      <c r="N1281" s="80" t="s">
        <v>8156</v>
      </c>
      <c r="O1281" s="80" t="s">
        <v>8155</v>
      </c>
      <c r="P1281" s="80">
        <v>19</v>
      </c>
      <c r="Q1281" s="81" t="s">
        <v>8154</v>
      </c>
      <c r="R1281" s="80" t="s">
        <v>99</v>
      </c>
      <c r="S1281" s="80">
        <v>0</v>
      </c>
      <c r="T1281" s="80" t="s">
        <v>7366</v>
      </c>
      <c r="U1281" s="80" t="s">
        <v>101</v>
      </c>
      <c r="V1281" s="80" t="s">
        <v>102</v>
      </c>
      <c r="W1281" s="80" t="s">
        <v>107</v>
      </c>
      <c r="X1281" s="80" t="s">
        <v>104</v>
      </c>
      <c r="Y1281" s="80">
        <v>3</v>
      </c>
    </row>
    <row r="1282" spans="1:25" s="80" customFormat="1" ht="22.9" hidden="1" customHeight="1">
      <c r="A1282" s="80" t="s">
        <v>42</v>
      </c>
      <c r="B1282" s="80" t="s">
        <v>9</v>
      </c>
      <c r="C1282" s="80" t="s">
        <v>10</v>
      </c>
      <c r="D1282" s="80" t="s">
        <v>26</v>
      </c>
      <c r="E1282" s="80">
        <v>2</v>
      </c>
      <c r="F1282" s="80" t="s">
        <v>27</v>
      </c>
      <c r="G1282" s="80" t="s">
        <v>28</v>
      </c>
      <c r="H1282" s="80" t="s">
        <v>29</v>
      </c>
      <c r="I1282" s="26">
        <v>43437</v>
      </c>
      <c r="J1282" s="80">
        <v>3</v>
      </c>
      <c r="K1282" s="80">
        <v>12</v>
      </c>
      <c r="L1282" s="80">
        <v>2018</v>
      </c>
      <c r="M1282" s="27">
        <f t="shared" ref="M1282:M1345" si="40">DATE(L1282,K1282,J1282)</f>
        <v>43437</v>
      </c>
      <c r="N1282" s="80" t="s">
        <v>8153</v>
      </c>
      <c r="O1282" s="80" t="s">
        <v>8152</v>
      </c>
      <c r="P1282" s="80">
        <v>17</v>
      </c>
      <c r="Q1282" s="80" t="s">
        <v>105</v>
      </c>
      <c r="R1282" s="80" t="s">
        <v>99</v>
      </c>
      <c r="S1282" s="80">
        <v>0</v>
      </c>
      <c r="T1282" s="80" t="s">
        <v>7366</v>
      </c>
      <c r="U1282" s="80" t="s">
        <v>101</v>
      </c>
      <c r="V1282" s="80" t="s">
        <v>102</v>
      </c>
      <c r="W1282" s="80" t="s">
        <v>107</v>
      </c>
      <c r="X1282" s="80" t="s">
        <v>104</v>
      </c>
      <c r="Y1282" s="80">
        <v>2</v>
      </c>
    </row>
    <row r="1283" spans="1:25" s="80" customFormat="1" ht="22.9" hidden="1" customHeight="1">
      <c r="A1283" s="80" t="s">
        <v>42</v>
      </c>
      <c r="B1283" s="80" t="s">
        <v>9</v>
      </c>
      <c r="C1283" s="80" t="s">
        <v>10</v>
      </c>
      <c r="D1283" s="80" t="s">
        <v>26</v>
      </c>
      <c r="E1283" s="80">
        <v>2</v>
      </c>
      <c r="F1283" s="80" t="s">
        <v>27</v>
      </c>
      <c r="G1283" s="80" t="s">
        <v>28</v>
      </c>
      <c r="H1283" s="80" t="s">
        <v>29</v>
      </c>
      <c r="I1283" s="26">
        <v>43437</v>
      </c>
      <c r="J1283" s="80">
        <v>3</v>
      </c>
      <c r="K1283" s="80">
        <v>12</v>
      </c>
      <c r="L1283" s="80">
        <v>2018</v>
      </c>
      <c r="M1283" s="27">
        <f t="shared" si="40"/>
        <v>43437</v>
      </c>
      <c r="N1283" s="80" t="s">
        <v>8151</v>
      </c>
      <c r="O1283" s="80" t="s">
        <v>8150</v>
      </c>
      <c r="P1283" s="80">
        <v>18</v>
      </c>
      <c r="Q1283" s="80" t="s">
        <v>105</v>
      </c>
      <c r="R1283" s="80" t="s">
        <v>99</v>
      </c>
      <c r="S1283" s="80">
        <v>0</v>
      </c>
      <c r="T1283" s="80" t="s">
        <v>7366</v>
      </c>
      <c r="U1283" s="80" t="s">
        <v>101</v>
      </c>
      <c r="V1283" s="80" t="s">
        <v>102</v>
      </c>
      <c r="W1283" s="80" t="s">
        <v>107</v>
      </c>
      <c r="X1283" s="80" t="s">
        <v>104</v>
      </c>
      <c r="Y1283" s="80">
        <v>3</v>
      </c>
    </row>
    <row r="1284" spans="1:25" s="80" customFormat="1" ht="22.9" hidden="1" customHeight="1">
      <c r="A1284" s="80" t="s">
        <v>42</v>
      </c>
      <c r="B1284" s="80" t="s">
        <v>9</v>
      </c>
      <c r="C1284" s="80" t="s">
        <v>10</v>
      </c>
      <c r="D1284" s="80" t="s">
        <v>26</v>
      </c>
      <c r="E1284" s="80">
        <v>2</v>
      </c>
      <c r="F1284" s="80" t="s">
        <v>27</v>
      </c>
      <c r="G1284" s="80" t="s">
        <v>28</v>
      </c>
      <c r="H1284" s="80" t="s">
        <v>29</v>
      </c>
      <c r="I1284" s="26">
        <v>43437</v>
      </c>
      <c r="J1284" s="80">
        <v>3</v>
      </c>
      <c r="K1284" s="80">
        <v>12</v>
      </c>
      <c r="L1284" s="80">
        <v>2018</v>
      </c>
      <c r="M1284" s="27">
        <f t="shared" si="40"/>
        <v>43437</v>
      </c>
      <c r="N1284" s="80" t="s">
        <v>8149</v>
      </c>
      <c r="O1284" s="80" t="s">
        <v>8148</v>
      </c>
      <c r="P1284" s="80">
        <v>17</v>
      </c>
      <c r="Q1284" s="80" t="s">
        <v>105</v>
      </c>
      <c r="R1284" s="80" t="s">
        <v>99</v>
      </c>
      <c r="S1284" s="80">
        <v>0</v>
      </c>
      <c r="T1284" s="80" t="s">
        <v>7366</v>
      </c>
      <c r="U1284" s="80" t="s">
        <v>101</v>
      </c>
      <c r="V1284" s="80" t="s">
        <v>102</v>
      </c>
      <c r="W1284" s="80" t="s">
        <v>107</v>
      </c>
      <c r="X1284" s="80" t="s">
        <v>104</v>
      </c>
      <c r="Y1284" s="80">
        <v>2</v>
      </c>
    </row>
    <row r="1285" spans="1:25" s="80" customFormat="1" ht="22.9" hidden="1" customHeight="1">
      <c r="A1285" s="80" t="s">
        <v>42</v>
      </c>
      <c r="B1285" s="80" t="s">
        <v>9</v>
      </c>
      <c r="C1285" s="80" t="s">
        <v>10</v>
      </c>
      <c r="D1285" s="80" t="s">
        <v>26</v>
      </c>
      <c r="E1285" s="80">
        <v>2</v>
      </c>
      <c r="F1285" s="80" t="s">
        <v>27</v>
      </c>
      <c r="G1285" s="80" t="s">
        <v>28</v>
      </c>
      <c r="H1285" s="80" t="s">
        <v>29</v>
      </c>
      <c r="I1285" s="26">
        <v>43438</v>
      </c>
      <c r="J1285" s="80">
        <v>4</v>
      </c>
      <c r="K1285" s="80">
        <v>12</v>
      </c>
      <c r="L1285" s="80">
        <v>2018</v>
      </c>
      <c r="M1285" s="27">
        <f t="shared" si="40"/>
        <v>43438</v>
      </c>
      <c r="N1285" s="80" t="s">
        <v>8147</v>
      </c>
      <c r="O1285" s="80" t="s">
        <v>8146</v>
      </c>
      <c r="P1285" s="80">
        <v>19</v>
      </c>
      <c r="Q1285" s="80" t="s">
        <v>105</v>
      </c>
      <c r="R1285" s="80" t="s">
        <v>99</v>
      </c>
      <c r="S1285" s="80">
        <v>0</v>
      </c>
      <c r="T1285" s="80" t="s">
        <v>7366</v>
      </c>
      <c r="U1285" s="80" t="s">
        <v>101</v>
      </c>
      <c r="V1285" s="80" t="s">
        <v>102</v>
      </c>
      <c r="W1285" s="80" t="s">
        <v>107</v>
      </c>
      <c r="X1285" s="80" t="s">
        <v>104</v>
      </c>
      <c r="Y1285" s="80">
        <v>3</v>
      </c>
    </row>
    <row r="1286" spans="1:25" s="80" customFormat="1" ht="22.9" hidden="1" customHeight="1">
      <c r="A1286" s="80" t="s">
        <v>42</v>
      </c>
      <c r="B1286" s="80" t="s">
        <v>9</v>
      </c>
      <c r="C1286" s="80" t="s">
        <v>10</v>
      </c>
      <c r="D1286" s="80" t="s">
        <v>26</v>
      </c>
      <c r="E1286" s="80">
        <v>2</v>
      </c>
      <c r="F1286" s="80" t="s">
        <v>27</v>
      </c>
      <c r="G1286" s="80" t="s">
        <v>28</v>
      </c>
      <c r="H1286" s="80" t="s">
        <v>29</v>
      </c>
      <c r="I1286" s="26">
        <v>43438</v>
      </c>
      <c r="J1286" s="80">
        <v>4</v>
      </c>
      <c r="K1286" s="80">
        <v>12</v>
      </c>
      <c r="L1286" s="80">
        <v>2018</v>
      </c>
      <c r="M1286" s="27">
        <f t="shared" si="40"/>
        <v>43438</v>
      </c>
      <c r="N1286" s="80" t="s">
        <v>8145</v>
      </c>
      <c r="O1286" s="80" t="s">
        <v>8144</v>
      </c>
      <c r="P1286" s="80">
        <v>18</v>
      </c>
      <c r="Q1286" s="80" t="s">
        <v>105</v>
      </c>
      <c r="R1286" s="80" t="s">
        <v>99</v>
      </c>
      <c r="S1286" s="80">
        <v>0</v>
      </c>
      <c r="T1286" s="80" t="s">
        <v>7366</v>
      </c>
      <c r="U1286" s="80" t="s">
        <v>101</v>
      </c>
      <c r="V1286" s="80" t="s">
        <v>102</v>
      </c>
      <c r="W1286" s="80" t="s">
        <v>107</v>
      </c>
      <c r="X1286" s="80" t="s">
        <v>6077</v>
      </c>
    </row>
    <row r="1287" spans="1:25" s="80" customFormat="1" ht="22.9" hidden="1" customHeight="1">
      <c r="A1287" s="80" t="s">
        <v>42</v>
      </c>
      <c r="B1287" s="80" t="s">
        <v>9</v>
      </c>
      <c r="C1287" s="80" t="s">
        <v>10</v>
      </c>
      <c r="D1287" s="80" t="s">
        <v>26</v>
      </c>
      <c r="E1287" s="80">
        <v>2</v>
      </c>
      <c r="F1287" s="80" t="s">
        <v>27</v>
      </c>
      <c r="G1287" s="80" t="s">
        <v>28</v>
      </c>
      <c r="H1287" s="80" t="s">
        <v>29</v>
      </c>
      <c r="I1287" s="26">
        <v>43438</v>
      </c>
      <c r="J1287" s="80">
        <v>4</v>
      </c>
      <c r="K1287" s="80">
        <v>12</v>
      </c>
      <c r="L1287" s="80">
        <v>2018</v>
      </c>
      <c r="M1287" s="27">
        <f t="shared" si="40"/>
        <v>43438</v>
      </c>
      <c r="N1287" s="80" t="s">
        <v>8143</v>
      </c>
      <c r="O1287" s="80" t="s">
        <v>8142</v>
      </c>
      <c r="P1287" s="80">
        <v>18</v>
      </c>
      <c r="Q1287" s="80" t="s">
        <v>105</v>
      </c>
      <c r="R1287" s="80" t="s">
        <v>99</v>
      </c>
      <c r="S1287" s="80">
        <v>0</v>
      </c>
      <c r="T1287" s="80" t="s">
        <v>7366</v>
      </c>
      <c r="U1287" s="80" t="s">
        <v>101</v>
      </c>
      <c r="V1287" s="80" t="s">
        <v>102</v>
      </c>
      <c r="W1287" s="80" t="s">
        <v>107</v>
      </c>
      <c r="X1287" s="80" t="s">
        <v>104</v>
      </c>
      <c r="Y1287" s="80">
        <v>3</v>
      </c>
    </row>
    <row r="1288" spans="1:25" s="80" customFormat="1" ht="22.9" hidden="1" customHeight="1">
      <c r="A1288" s="80" t="s">
        <v>42</v>
      </c>
      <c r="B1288" s="80" t="s">
        <v>9</v>
      </c>
      <c r="C1288" s="80" t="s">
        <v>10</v>
      </c>
      <c r="D1288" s="80" t="s">
        <v>26</v>
      </c>
      <c r="E1288" s="80">
        <v>2</v>
      </c>
      <c r="F1288" s="80" t="s">
        <v>27</v>
      </c>
      <c r="G1288" s="80" t="s">
        <v>28</v>
      </c>
      <c r="H1288" s="80" t="s">
        <v>29</v>
      </c>
      <c r="I1288" s="26">
        <v>43439</v>
      </c>
      <c r="J1288" s="80">
        <v>5</v>
      </c>
      <c r="K1288" s="80">
        <v>12</v>
      </c>
      <c r="L1288" s="80">
        <v>2018</v>
      </c>
      <c r="M1288" s="27">
        <f t="shared" si="40"/>
        <v>43439</v>
      </c>
      <c r="N1288" s="80" t="s">
        <v>8141</v>
      </c>
      <c r="O1288" s="80" t="s">
        <v>165</v>
      </c>
      <c r="P1288" s="80">
        <v>19</v>
      </c>
      <c r="Q1288" s="80" t="s">
        <v>105</v>
      </c>
      <c r="R1288" s="80" t="s">
        <v>99</v>
      </c>
      <c r="S1288" s="80">
        <v>0</v>
      </c>
      <c r="T1288" s="80" t="s">
        <v>7366</v>
      </c>
      <c r="U1288" s="80" t="s">
        <v>101</v>
      </c>
      <c r="V1288" s="80" t="s">
        <v>102</v>
      </c>
      <c r="W1288" s="80" t="s">
        <v>107</v>
      </c>
      <c r="X1288" s="80" t="s">
        <v>6077</v>
      </c>
    </row>
    <row r="1289" spans="1:25" s="80" customFormat="1" ht="22.9" hidden="1" customHeight="1">
      <c r="A1289" s="80" t="s">
        <v>42</v>
      </c>
      <c r="B1289" s="80" t="s">
        <v>9</v>
      </c>
      <c r="C1289" s="80" t="s">
        <v>10</v>
      </c>
      <c r="D1289" s="80" t="s">
        <v>26</v>
      </c>
      <c r="E1289" s="80">
        <v>2</v>
      </c>
      <c r="F1289" s="80" t="s">
        <v>27</v>
      </c>
      <c r="G1289" s="80" t="s">
        <v>28</v>
      </c>
      <c r="H1289" s="80" t="s">
        <v>29</v>
      </c>
      <c r="I1289" s="26">
        <v>43440</v>
      </c>
      <c r="J1289" s="80">
        <v>6</v>
      </c>
      <c r="K1289" s="80">
        <v>12</v>
      </c>
      <c r="L1289" s="80">
        <v>2018</v>
      </c>
      <c r="M1289" s="27">
        <f t="shared" si="40"/>
        <v>43440</v>
      </c>
      <c r="N1289" s="80" t="s">
        <v>8140</v>
      </c>
      <c r="O1289" s="80" t="s">
        <v>8139</v>
      </c>
      <c r="P1289" s="80">
        <v>19</v>
      </c>
      <c r="Q1289" s="80" t="s">
        <v>105</v>
      </c>
      <c r="R1289" s="80" t="s">
        <v>99</v>
      </c>
      <c r="S1289" s="80">
        <v>0</v>
      </c>
      <c r="T1289" s="80" t="s">
        <v>7366</v>
      </c>
      <c r="U1289" s="80" t="s">
        <v>101</v>
      </c>
      <c r="V1289" s="80" t="s">
        <v>102</v>
      </c>
      <c r="W1289" s="80" t="s">
        <v>107</v>
      </c>
      <c r="X1289" s="80" t="s">
        <v>6077</v>
      </c>
    </row>
    <row r="1290" spans="1:25" s="80" customFormat="1" ht="22.9" hidden="1" customHeight="1">
      <c r="A1290" s="80" t="s">
        <v>42</v>
      </c>
      <c r="B1290" s="80" t="s">
        <v>9</v>
      </c>
      <c r="C1290" s="80" t="s">
        <v>10</v>
      </c>
      <c r="D1290" s="80" t="s">
        <v>26</v>
      </c>
      <c r="E1290" s="80">
        <v>2</v>
      </c>
      <c r="F1290" s="80" t="s">
        <v>27</v>
      </c>
      <c r="G1290" s="80" t="s">
        <v>28</v>
      </c>
      <c r="H1290" s="80" t="s">
        <v>29</v>
      </c>
      <c r="I1290" s="26">
        <v>43440</v>
      </c>
      <c r="J1290" s="80">
        <v>6</v>
      </c>
      <c r="K1290" s="80">
        <v>12</v>
      </c>
      <c r="L1290" s="80">
        <v>2018</v>
      </c>
      <c r="M1290" s="27">
        <f t="shared" si="40"/>
        <v>43440</v>
      </c>
      <c r="N1290" s="80" t="s">
        <v>8138</v>
      </c>
      <c r="O1290" s="80" t="s">
        <v>8137</v>
      </c>
      <c r="P1290" s="80">
        <v>18</v>
      </c>
      <c r="Q1290" s="80" t="s">
        <v>105</v>
      </c>
      <c r="R1290" s="80" t="s">
        <v>99</v>
      </c>
      <c r="S1290" s="80">
        <v>0</v>
      </c>
      <c r="T1290" s="80" t="s">
        <v>7366</v>
      </c>
      <c r="U1290" s="80" t="s">
        <v>101</v>
      </c>
      <c r="V1290" s="80" t="s">
        <v>102</v>
      </c>
      <c r="W1290" s="80" t="s">
        <v>107</v>
      </c>
      <c r="X1290" s="80" t="s">
        <v>104</v>
      </c>
      <c r="Y1290" s="80">
        <v>3</v>
      </c>
    </row>
    <row r="1291" spans="1:25" s="80" customFormat="1" ht="22.9" hidden="1" customHeight="1">
      <c r="A1291" s="80" t="s">
        <v>42</v>
      </c>
      <c r="B1291" s="80" t="s">
        <v>9</v>
      </c>
      <c r="C1291" s="80" t="s">
        <v>10</v>
      </c>
      <c r="D1291" s="80" t="s">
        <v>26</v>
      </c>
      <c r="E1291" s="80">
        <v>2</v>
      </c>
      <c r="F1291" s="80" t="s">
        <v>27</v>
      </c>
      <c r="G1291" s="80" t="s">
        <v>28</v>
      </c>
      <c r="H1291" s="80" t="s">
        <v>29</v>
      </c>
      <c r="I1291" s="26">
        <v>43440</v>
      </c>
      <c r="J1291" s="80">
        <v>6</v>
      </c>
      <c r="K1291" s="80">
        <v>12</v>
      </c>
      <c r="L1291" s="80">
        <v>2018</v>
      </c>
      <c r="M1291" s="27">
        <f t="shared" si="40"/>
        <v>43440</v>
      </c>
      <c r="N1291" s="80" t="s">
        <v>8136</v>
      </c>
      <c r="O1291" s="80" t="s">
        <v>8135</v>
      </c>
      <c r="P1291" s="80">
        <v>18</v>
      </c>
      <c r="Q1291" s="80" t="s">
        <v>105</v>
      </c>
      <c r="R1291" s="80" t="s">
        <v>99</v>
      </c>
      <c r="S1291" s="80">
        <v>0</v>
      </c>
      <c r="T1291" s="80" t="s">
        <v>7366</v>
      </c>
      <c r="U1291" s="80" t="s">
        <v>101</v>
      </c>
      <c r="V1291" s="80" t="s">
        <v>102</v>
      </c>
      <c r="W1291" s="80" t="s">
        <v>107</v>
      </c>
      <c r="X1291" s="80" t="s">
        <v>104</v>
      </c>
      <c r="Y1291" s="80">
        <v>3</v>
      </c>
    </row>
    <row r="1292" spans="1:25" s="80" customFormat="1" ht="22.9" hidden="1" customHeight="1">
      <c r="A1292" s="80" t="s">
        <v>42</v>
      </c>
      <c r="B1292" s="80" t="s">
        <v>9</v>
      </c>
      <c r="C1292" s="80" t="s">
        <v>10</v>
      </c>
      <c r="D1292" s="80" t="s">
        <v>26</v>
      </c>
      <c r="E1292" s="80">
        <v>2</v>
      </c>
      <c r="F1292" s="80" t="s">
        <v>27</v>
      </c>
      <c r="G1292" s="80" t="s">
        <v>28</v>
      </c>
      <c r="H1292" s="80" t="s">
        <v>29</v>
      </c>
      <c r="I1292" s="26">
        <v>43441</v>
      </c>
      <c r="J1292" s="80">
        <v>7</v>
      </c>
      <c r="K1292" s="80">
        <v>12</v>
      </c>
      <c r="L1292" s="80">
        <v>2018</v>
      </c>
      <c r="M1292" s="27">
        <f t="shared" si="40"/>
        <v>43441</v>
      </c>
      <c r="N1292" s="80" t="s">
        <v>8134</v>
      </c>
      <c r="O1292" s="80" t="s">
        <v>8133</v>
      </c>
      <c r="P1292" s="80">
        <v>19</v>
      </c>
      <c r="Q1292" s="80" t="s">
        <v>105</v>
      </c>
      <c r="R1292" s="80" t="s">
        <v>99</v>
      </c>
      <c r="S1292" s="80">
        <v>0</v>
      </c>
      <c r="T1292" s="80" t="s">
        <v>7366</v>
      </c>
      <c r="U1292" s="80" t="s">
        <v>101</v>
      </c>
      <c r="V1292" s="80" t="s">
        <v>102</v>
      </c>
      <c r="W1292" s="80" t="s">
        <v>107</v>
      </c>
      <c r="X1292" s="80" t="s">
        <v>6077</v>
      </c>
    </row>
    <row r="1293" spans="1:25" s="80" customFormat="1" ht="22.9" hidden="1" customHeight="1">
      <c r="A1293" s="80" t="s">
        <v>42</v>
      </c>
      <c r="B1293" s="80" t="s">
        <v>9</v>
      </c>
      <c r="C1293" s="80" t="s">
        <v>10</v>
      </c>
      <c r="D1293" s="80" t="s">
        <v>26</v>
      </c>
      <c r="E1293" s="80">
        <v>2</v>
      </c>
      <c r="F1293" s="80" t="s">
        <v>27</v>
      </c>
      <c r="G1293" s="80" t="s">
        <v>28</v>
      </c>
      <c r="H1293" s="80" t="s">
        <v>29</v>
      </c>
      <c r="I1293" s="26">
        <v>43441</v>
      </c>
      <c r="J1293" s="80">
        <v>7</v>
      </c>
      <c r="K1293" s="80">
        <v>12</v>
      </c>
      <c r="L1293" s="80">
        <v>2018</v>
      </c>
      <c r="M1293" s="27">
        <f t="shared" si="40"/>
        <v>43441</v>
      </c>
      <c r="N1293" s="80" t="s">
        <v>8132</v>
      </c>
      <c r="O1293" s="80" t="s">
        <v>8131</v>
      </c>
      <c r="P1293" s="80">
        <v>19</v>
      </c>
      <c r="Q1293" s="80" t="s">
        <v>105</v>
      </c>
      <c r="R1293" s="80" t="s">
        <v>99</v>
      </c>
      <c r="S1293" s="80">
        <v>0</v>
      </c>
      <c r="T1293" s="80" t="s">
        <v>7366</v>
      </c>
      <c r="U1293" s="80" t="s">
        <v>101</v>
      </c>
      <c r="V1293" s="80" t="s">
        <v>102</v>
      </c>
      <c r="W1293" s="80" t="s">
        <v>107</v>
      </c>
      <c r="X1293" s="80" t="s">
        <v>6077</v>
      </c>
    </row>
    <row r="1294" spans="1:25" s="80" customFormat="1" ht="22.9" hidden="1" customHeight="1">
      <c r="A1294" s="80" t="s">
        <v>42</v>
      </c>
      <c r="B1294" s="80" t="s">
        <v>9</v>
      </c>
      <c r="C1294" s="80" t="s">
        <v>10</v>
      </c>
      <c r="D1294" s="80" t="s">
        <v>26</v>
      </c>
      <c r="E1294" s="80">
        <v>2</v>
      </c>
      <c r="F1294" s="80" t="s">
        <v>27</v>
      </c>
      <c r="G1294" s="80" t="s">
        <v>28</v>
      </c>
      <c r="H1294" s="80" t="s">
        <v>29</v>
      </c>
      <c r="I1294" s="26">
        <v>43441</v>
      </c>
      <c r="J1294" s="80">
        <v>7</v>
      </c>
      <c r="K1294" s="80">
        <v>12</v>
      </c>
      <c r="L1294" s="80">
        <v>2018</v>
      </c>
      <c r="M1294" s="27">
        <f t="shared" si="40"/>
        <v>43441</v>
      </c>
      <c r="N1294" s="80" t="s">
        <v>8130</v>
      </c>
      <c r="O1294" s="80" t="s">
        <v>8129</v>
      </c>
      <c r="P1294" s="80">
        <v>19</v>
      </c>
      <c r="Q1294" s="80" t="s">
        <v>105</v>
      </c>
      <c r="R1294" s="80" t="s">
        <v>99</v>
      </c>
      <c r="S1294" s="80">
        <v>0</v>
      </c>
      <c r="T1294" s="80" t="s">
        <v>7366</v>
      </c>
      <c r="U1294" s="80" t="s">
        <v>101</v>
      </c>
      <c r="V1294" s="80" t="s">
        <v>102</v>
      </c>
      <c r="W1294" s="80" t="s">
        <v>107</v>
      </c>
      <c r="X1294" s="80" t="s">
        <v>6077</v>
      </c>
    </row>
    <row r="1295" spans="1:25" s="80" customFormat="1" ht="22.9" hidden="1" customHeight="1">
      <c r="A1295" s="80" t="s">
        <v>42</v>
      </c>
      <c r="B1295" s="80" t="s">
        <v>9</v>
      </c>
      <c r="C1295" s="80" t="s">
        <v>10</v>
      </c>
      <c r="D1295" s="80" t="s">
        <v>26</v>
      </c>
      <c r="E1295" s="80">
        <v>2</v>
      </c>
      <c r="F1295" s="80" t="s">
        <v>27</v>
      </c>
      <c r="G1295" s="80" t="s">
        <v>28</v>
      </c>
      <c r="H1295" s="80" t="s">
        <v>29</v>
      </c>
      <c r="I1295" s="26">
        <v>43439</v>
      </c>
      <c r="J1295" s="80">
        <v>5</v>
      </c>
      <c r="K1295" s="80">
        <v>12</v>
      </c>
      <c r="L1295" s="80">
        <v>2018</v>
      </c>
      <c r="M1295" s="27">
        <f t="shared" si="40"/>
        <v>43439</v>
      </c>
      <c r="N1295" s="80" t="s">
        <v>8128</v>
      </c>
      <c r="O1295" s="80" t="s">
        <v>8127</v>
      </c>
      <c r="P1295" s="80">
        <v>19</v>
      </c>
      <c r="Q1295" s="80" t="s">
        <v>105</v>
      </c>
      <c r="R1295" s="80" t="s">
        <v>99</v>
      </c>
      <c r="S1295" s="80">
        <v>0</v>
      </c>
      <c r="T1295" s="80" t="s">
        <v>7366</v>
      </c>
      <c r="U1295" s="80" t="s">
        <v>101</v>
      </c>
      <c r="V1295" s="80" t="s">
        <v>102</v>
      </c>
      <c r="W1295" s="80" t="s">
        <v>107</v>
      </c>
      <c r="X1295" s="80" t="s">
        <v>6077</v>
      </c>
    </row>
    <row r="1296" spans="1:25" s="80" customFormat="1" ht="22.9" hidden="1" customHeight="1">
      <c r="A1296" s="80" t="s">
        <v>42</v>
      </c>
      <c r="B1296" s="80" t="s">
        <v>9</v>
      </c>
      <c r="C1296" s="80" t="s">
        <v>10</v>
      </c>
      <c r="D1296" s="80" t="s">
        <v>26</v>
      </c>
      <c r="E1296" s="80">
        <v>2</v>
      </c>
      <c r="F1296" s="80" t="s">
        <v>27</v>
      </c>
      <c r="G1296" s="80" t="s">
        <v>28</v>
      </c>
      <c r="H1296" s="80" t="s">
        <v>29</v>
      </c>
      <c r="I1296" s="26">
        <v>43439</v>
      </c>
      <c r="J1296" s="80">
        <v>5</v>
      </c>
      <c r="K1296" s="80">
        <v>12</v>
      </c>
      <c r="L1296" s="80">
        <v>2018</v>
      </c>
      <c r="M1296" s="27">
        <f t="shared" si="40"/>
        <v>43439</v>
      </c>
      <c r="N1296" s="80" t="s">
        <v>8126</v>
      </c>
      <c r="O1296" s="80" t="s">
        <v>8125</v>
      </c>
      <c r="P1296" s="80">
        <v>19</v>
      </c>
      <c r="Q1296" s="80" t="s">
        <v>105</v>
      </c>
      <c r="R1296" s="80" t="s">
        <v>99</v>
      </c>
      <c r="S1296" s="80">
        <v>0</v>
      </c>
      <c r="T1296" s="80" t="s">
        <v>7366</v>
      </c>
      <c r="U1296" s="80" t="s">
        <v>101</v>
      </c>
      <c r="V1296" s="80" t="s">
        <v>102</v>
      </c>
      <c r="W1296" s="80" t="s">
        <v>107</v>
      </c>
      <c r="X1296" s="80" t="s">
        <v>6077</v>
      </c>
    </row>
    <row r="1297" spans="1:25" s="80" customFormat="1" ht="22.9" hidden="1" customHeight="1">
      <c r="A1297" s="80" t="s">
        <v>42</v>
      </c>
      <c r="B1297" s="80" t="s">
        <v>9</v>
      </c>
      <c r="C1297" s="80" t="s">
        <v>10</v>
      </c>
      <c r="D1297" s="80" t="s">
        <v>26</v>
      </c>
      <c r="E1297" s="80">
        <v>2</v>
      </c>
      <c r="F1297" s="80" t="s">
        <v>27</v>
      </c>
      <c r="G1297" s="80" t="s">
        <v>28</v>
      </c>
      <c r="H1297" s="80" t="s">
        <v>29</v>
      </c>
      <c r="I1297" s="26">
        <v>43442</v>
      </c>
      <c r="J1297" s="80">
        <v>8</v>
      </c>
      <c r="K1297" s="80">
        <v>12</v>
      </c>
      <c r="L1297" s="80">
        <v>2018</v>
      </c>
      <c r="M1297" s="27">
        <f t="shared" si="40"/>
        <v>43442</v>
      </c>
      <c r="N1297" s="80" t="s">
        <v>8124</v>
      </c>
      <c r="O1297" s="80" t="s">
        <v>8123</v>
      </c>
      <c r="P1297" s="80">
        <v>19</v>
      </c>
      <c r="Q1297" s="80" t="s">
        <v>105</v>
      </c>
      <c r="R1297" s="80" t="s">
        <v>99</v>
      </c>
      <c r="S1297" s="80">
        <v>0</v>
      </c>
      <c r="T1297" s="80" t="s">
        <v>7366</v>
      </c>
      <c r="U1297" s="80" t="s">
        <v>101</v>
      </c>
      <c r="V1297" s="80" t="s">
        <v>111</v>
      </c>
      <c r="W1297" s="80" t="s">
        <v>107</v>
      </c>
      <c r="X1297" s="80" t="s">
        <v>6077</v>
      </c>
    </row>
    <row r="1298" spans="1:25" s="80" customFormat="1" ht="22.9" hidden="1" customHeight="1">
      <c r="A1298" s="80" t="s">
        <v>42</v>
      </c>
      <c r="B1298" s="80" t="s">
        <v>9</v>
      </c>
      <c r="C1298" s="80" t="s">
        <v>10</v>
      </c>
      <c r="D1298" s="80" t="s">
        <v>26</v>
      </c>
      <c r="E1298" s="80">
        <v>2</v>
      </c>
      <c r="F1298" s="80" t="s">
        <v>27</v>
      </c>
      <c r="G1298" s="80" t="s">
        <v>28</v>
      </c>
      <c r="H1298" s="80" t="s">
        <v>29</v>
      </c>
      <c r="I1298" s="26">
        <v>43442</v>
      </c>
      <c r="J1298" s="80">
        <v>8</v>
      </c>
      <c r="K1298" s="80">
        <v>12</v>
      </c>
      <c r="L1298" s="80">
        <v>2018</v>
      </c>
      <c r="M1298" s="27">
        <f t="shared" si="40"/>
        <v>43442</v>
      </c>
      <c r="N1298" s="80" t="s">
        <v>8122</v>
      </c>
      <c r="O1298" s="80" t="s">
        <v>6984</v>
      </c>
      <c r="P1298" s="80">
        <v>19</v>
      </c>
      <c r="Q1298" s="80" t="s">
        <v>105</v>
      </c>
      <c r="R1298" s="80" t="s">
        <v>99</v>
      </c>
      <c r="S1298" s="80">
        <v>0</v>
      </c>
      <c r="T1298" s="80" t="s">
        <v>7366</v>
      </c>
      <c r="U1298" s="80" t="s">
        <v>101</v>
      </c>
      <c r="V1298" s="80" t="s">
        <v>111</v>
      </c>
      <c r="W1298" s="80" t="s">
        <v>107</v>
      </c>
      <c r="X1298" s="80" t="s">
        <v>6077</v>
      </c>
    </row>
    <row r="1299" spans="1:25" s="80" customFormat="1" ht="22.9" hidden="1" customHeight="1">
      <c r="A1299" s="80" t="s">
        <v>42</v>
      </c>
      <c r="B1299" s="80" t="s">
        <v>9</v>
      </c>
      <c r="C1299" s="80" t="s">
        <v>10</v>
      </c>
      <c r="D1299" s="80" t="s">
        <v>26</v>
      </c>
      <c r="E1299" s="80">
        <v>2</v>
      </c>
      <c r="F1299" s="80" t="s">
        <v>27</v>
      </c>
      <c r="G1299" s="80" t="s">
        <v>28</v>
      </c>
      <c r="H1299" s="80" t="s">
        <v>29</v>
      </c>
      <c r="I1299" s="26">
        <v>43442</v>
      </c>
      <c r="J1299" s="80">
        <v>8</v>
      </c>
      <c r="K1299" s="80">
        <v>12</v>
      </c>
      <c r="L1299" s="80">
        <v>2018</v>
      </c>
      <c r="M1299" s="27">
        <f t="shared" si="40"/>
        <v>43442</v>
      </c>
      <c r="N1299" s="80" t="s">
        <v>8121</v>
      </c>
      <c r="O1299" s="80" t="s">
        <v>8120</v>
      </c>
      <c r="P1299" s="80">
        <v>18</v>
      </c>
      <c r="Q1299" s="80" t="s">
        <v>105</v>
      </c>
      <c r="R1299" s="80" t="s">
        <v>99</v>
      </c>
      <c r="S1299" s="80">
        <v>0</v>
      </c>
      <c r="T1299" s="80" t="s">
        <v>7366</v>
      </c>
      <c r="U1299" s="80" t="s">
        <v>101</v>
      </c>
      <c r="V1299" s="80" t="s">
        <v>111</v>
      </c>
      <c r="W1299" s="80" t="s">
        <v>107</v>
      </c>
      <c r="X1299" s="80" t="s">
        <v>104</v>
      </c>
      <c r="Y1299" s="80">
        <v>3</v>
      </c>
    </row>
    <row r="1300" spans="1:25" s="80" customFormat="1" ht="22.9" hidden="1" customHeight="1">
      <c r="A1300" s="80" t="s">
        <v>42</v>
      </c>
      <c r="B1300" s="80" t="s">
        <v>9</v>
      </c>
      <c r="C1300" s="80" t="s">
        <v>10</v>
      </c>
      <c r="D1300" s="80" t="s">
        <v>26</v>
      </c>
      <c r="E1300" s="80">
        <v>2</v>
      </c>
      <c r="F1300" s="80" t="s">
        <v>27</v>
      </c>
      <c r="G1300" s="80" t="s">
        <v>28</v>
      </c>
      <c r="H1300" s="80" t="s">
        <v>29</v>
      </c>
      <c r="I1300" s="26">
        <v>43442</v>
      </c>
      <c r="J1300" s="80">
        <v>8</v>
      </c>
      <c r="K1300" s="80">
        <v>12</v>
      </c>
      <c r="L1300" s="80">
        <v>2018</v>
      </c>
      <c r="M1300" s="27">
        <f t="shared" si="40"/>
        <v>43442</v>
      </c>
      <c r="N1300" s="80" t="s">
        <v>8119</v>
      </c>
      <c r="O1300" s="80" t="s">
        <v>8118</v>
      </c>
      <c r="P1300" s="80">
        <v>19</v>
      </c>
      <c r="Q1300" s="80" t="s">
        <v>105</v>
      </c>
      <c r="R1300" s="80" t="s">
        <v>99</v>
      </c>
      <c r="S1300" s="80">
        <v>0</v>
      </c>
      <c r="T1300" s="80" t="s">
        <v>7366</v>
      </c>
      <c r="U1300" s="80" t="s">
        <v>101</v>
      </c>
      <c r="V1300" s="80" t="s">
        <v>111</v>
      </c>
      <c r="W1300" s="80" t="s">
        <v>107</v>
      </c>
      <c r="X1300" s="80" t="s">
        <v>6077</v>
      </c>
    </row>
    <row r="1301" spans="1:25" s="80" customFormat="1" ht="22.9" hidden="1" customHeight="1">
      <c r="A1301" s="80" t="s">
        <v>42</v>
      </c>
      <c r="B1301" s="80" t="s">
        <v>9</v>
      </c>
      <c r="C1301" s="80" t="s">
        <v>10</v>
      </c>
      <c r="D1301" s="80" t="s">
        <v>26</v>
      </c>
      <c r="E1301" s="80">
        <v>2</v>
      </c>
      <c r="F1301" s="80" t="s">
        <v>27</v>
      </c>
      <c r="G1301" s="80" t="s">
        <v>28</v>
      </c>
      <c r="H1301" s="80" t="s">
        <v>29</v>
      </c>
      <c r="I1301" s="26">
        <v>43442</v>
      </c>
      <c r="J1301" s="80">
        <v>8</v>
      </c>
      <c r="K1301" s="80">
        <v>12</v>
      </c>
      <c r="L1301" s="80">
        <v>2018</v>
      </c>
      <c r="M1301" s="27">
        <f t="shared" si="40"/>
        <v>43442</v>
      </c>
      <c r="N1301" s="80" t="s">
        <v>8117</v>
      </c>
      <c r="O1301" s="80" t="s">
        <v>8116</v>
      </c>
      <c r="P1301" s="80">
        <v>19</v>
      </c>
      <c r="Q1301" s="80" t="s">
        <v>105</v>
      </c>
      <c r="R1301" s="80" t="s">
        <v>99</v>
      </c>
      <c r="S1301" s="80">
        <v>0</v>
      </c>
      <c r="T1301" s="80" t="s">
        <v>7366</v>
      </c>
      <c r="U1301" s="80" t="s">
        <v>101</v>
      </c>
      <c r="V1301" s="80" t="s">
        <v>111</v>
      </c>
      <c r="W1301" s="80" t="s">
        <v>107</v>
      </c>
      <c r="X1301" s="80" t="s">
        <v>6077</v>
      </c>
    </row>
    <row r="1302" spans="1:25" s="80" customFormat="1" ht="22.9" hidden="1" customHeight="1">
      <c r="A1302" s="80" t="s">
        <v>42</v>
      </c>
      <c r="B1302" s="80" t="s">
        <v>9</v>
      </c>
      <c r="C1302" s="80" t="s">
        <v>10</v>
      </c>
      <c r="D1302" s="80" t="s">
        <v>26</v>
      </c>
      <c r="E1302" s="80">
        <v>2</v>
      </c>
      <c r="F1302" s="80" t="s">
        <v>27</v>
      </c>
      <c r="G1302" s="80" t="s">
        <v>28</v>
      </c>
      <c r="H1302" s="80" t="s">
        <v>29</v>
      </c>
      <c r="I1302" s="26">
        <v>43442</v>
      </c>
      <c r="J1302" s="80">
        <v>8</v>
      </c>
      <c r="K1302" s="80">
        <v>12</v>
      </c>
      <c r="L1302" s="80">
        <v>2018</v>
      </c>
      <c r="M1302" s="27">
        <f t="shared" si="40"/>
        <v>43442</v>
      </c>
      <c r="N1302" s="80" t="s">
        <v>8115</v>
      </c>
      <c r="O1302" s="80" t="s">
        <v>8114</v>
      </c>
      <c r="P1302" s="80">
        <v>18</v>
      </c>
      <c r="Q1302" s="80" t="s">
        <v>105</v>
      </c>
      <c r="R1302" s="80" t="s">
        <v>99</v>
      </c>
      <c r="S1302" s="80">
        <v>0</v>
      </c>
      <c r="T1302" s="80" t="s">
        <v>7366</v>
      </c>
      <c r="U1302" s="80" t="s">
        <v>101</v>
      </c>
      <c r="V1302" s="80" t="s">
        <v>111</v>
      </c>
      <c r="W1302" s="80" t="s">
        <v>107</v>
      </c>
      <c r="X1302" s="80" t="s">
        <v>104</v>
      </c>
      <c r="Y1302" s="80">
        <v>3</v>
      </c>
    </row>
    <row r="1303" spans="1:25" s="80" customFormat="1" ht="22.9" hidden="1" customHeight="1">
      <c r="A1303" s="80" t="s">
        <v>42</v>
      </c>
      <c r="B1303" s="80" t="s">
        <v>9</v>
      </c>
      <c r="C1303" s="80" t="s">
        <v>10</v>
      </c>
      <c r="D1303" s="80" t="s">
        <v>26</v>
      </c>
      <c r="E1303" s="80">
        <v>2</v>
      </c>
      <c r="F1303" s="80" t="s">
        <v>27</v>
      </c>
      <c r="G1303" s="80" t="s">
        <v>28</v>
      </c>
      <c r="H1303" s="80" t="s">
        <v>29</v>
      </c>
      <c r="I1303" s="26">
        <v>43442</v>
      </c>
      <c r="J1303" s="80">
        <v>8</v>
      </c>
      <c r="K1303" s="80">
        <v>12</v>
      </c>
      <c r="L1303" s="80">
        <v>2018</v>
      </c>
      <c r="M1303" s="27">
        <f t="shared" si="40"/>
        <v>43442</v>
      </c>
      <c r="N1303" s="80" t="s">
        <v>8113</v>
      </c>
      <c r="O1303" s="80" t="s">
        <v>8112</v>
      </c>
      <c r="P1303" s="80">
        <v>18</v>
      </c>
      <c r="Q1303" s="80" t="s">
        <v>105</v>
      </c>
      <c r="R1303" s="80" t="s">
        <v>99</v>
      </c>
      <c r="S1303" s="80">
        <v>0</v>
      </c>
      <c r="T1303" s="80" t="s">
        <v>7366</v>
      </c>
      <c r="U1303" s="80" t="s">
        <v>101</v>
      </c>
      <c r="V1303" s="80" t="s">
        <v>111</v>
      </c>
      <c r="W1303" s="80" t="s">
        <v>107</v>
      </c>
      <c r="X1303" s="80" t="s">
        <v>104</v>
      </c>
      <c r="Y1303" s="80">
        <v>3</v>
      </c>
    </row>
    <row r="1304" spans="1:25" s="80" customFormat="1" ht="22.9" hidden="1" customHeight="1">
      <c r="A1304" s="80" t="s">
        <v>42</v>
      </c>
      <c r="B1304" s="80" t="s">
        <v>9</v>
      </c>
      <c r="C1304" s="80" t="s">
        <v>10</v>
      </c>
      <c r="D1304" s="80" t="s">
        <v>26</v>
      </c>
      <c r="E1304" s="80">
        <v>2</v>
      </c>
      <c r="F1304" s="80" t="s">
        <v>27</v>
      </c>
      <c r="G1304" s="80" t="s">
        <v>28</v>
      </c>
      <c r="H1304" s="80" t="s">
        <v>29</v>
      </c>
      <c r="I1304" s="26">
        <v>43442</v>
      </c>
      <c r="J1304" s="80">
        <v>8</v>
      </c>
      <c r="K1304" s="80">
        <v>12</v>
      </c>
      <c r="L1304" s="80">
        <v>2018</v>
      </c>
      <c r="M1304" s="27">
        <f t="shared" si="40"/>
        <v>43442</v>
      </c>
      <c r="N1304" s="80" t="s">
        <v>8111</v>
      </c>
      <c r="O1304" s="80" t="s">
        <v>8110</v>
      </c>
      <c r="P1304" s="80">
        <v>17</v>
      </c>
      <c r="Q1304" s="80" t="s">
        <v>105</v>
      </c>
      <c r="R1304" s="80" t="s">
        <v>99</v>
      </c>
      <c r="S1304" s="80">
        <v>0</v>
      </c>
      <c r="T1304" s="80" t="s">
        <v>7366</v>
      </c>
      <c r="U1304" s="80" t="s">
        <v>101</v>
      </c>
      <c r="V1304" s="80" t="s">
        <v>111</v>
      </c>
      <c r="W1304" s="80" t="s">
        <v>107</v>
      </c>
      <c r="X1304" s="80" t="s">
        <v>104</v>
      </c>
      <c r="Y1304" s="80">
        <v>2</v>
      </c>
    </row>
    <row r="1305" spans="1:25" s="80" customFormat="1" ht="22.9" hidden="1" customHeight="1">
      <c r="A1305" s="80" t="s">
        <v>42</v>
      </c>
      <c r="B1305" s="80" t="s">
        <v>9</v>
      </c>
      <c r="C1305" s="80" t="s">
        <v>10</v>
      </c>
      <c r="D1305" s="80" t="s">
        <v>26</v>
      </c>
      <c r="E1305" s="80">
        <v>2</v>
      </c>
      <c r="F1305" s="80" t="s">
        <v>27</v>
      </c>
      <c r="G1305" s="80" t="s">
        <v>28</v>
      </c>
      <c r="H1305" s="80" t="s">
        <v>29</v>
      </c>
      <c r="I1305" s="26">
        <v>43442</v>
      </c>
      <c r="J1305" s="80">
        <v>8</v>
      </c>
      <c r="K1305" s="80">
        <v>12</v>
      </c>
      <c r="L1305" s="80">
        <v>2018</v>
      </c>
      <c r="M1305" s="27">
        <f t="shared" si="40"/>
        <v>43442</v>
      </c>
      <c r="N1305" s="80" t="s">
        <v>8109</v>
      </c>
      <c r="O1305" s="80" t="s">
        <v>8108</v>
      </c>
      <c r="P1305" s="80">
        <v>19</v>
      </c>
      <c r="Q1305" s="80" t="s">
        <v>105</v>
      </c>
      <c r="R1305" s="80" t="s">
        <v>99</v>
      </c>
      <c r="S1305" s="80">
        <v>0</v>
      </c>
      <c r="T1305" s="80" t="s">
        <v>7366</v>
      </c>
      <c r="U1305" s="80" t="s">
        <v>101</v>
      </c>
      <c r="V1305" s="80" t="s">
        <v>111</v>
      </c>
      <c r="W1305" s="80" t="s">
        <v>107</v>
      </c>
      <c r="X1305" s="80" t="s">
        <v>6077</v>
      </c>
    </row>
    <row r="1306" spans="1:25" s="80" customFormat="1" ht="22.9" hidden="1" customHeight="1">
      <c r="A1306" s="80" t="s">
        <v>42</v>
      </c>
      <c r="B1306" s="80" t="s">
        <v>9</v>
      </c>
      <c r="C1306" s="80" t="s">
        <v>10</v>
      </c>
      <c r="D1306" s="80" t="s">
        <v>26</v>
      </c>
      <c r="E1306" s="80">
        <v>2</v>
      </c>
      <c r="F1306" s="80" t="s">
        <v>27</v>
      </c>
      <c r="G1306" s="80" t="s">
        <v>28</v>
      </c>
      <c r="H1306" s="80" t="s">
        <v>29</v>
      </c>
      <c r="I1306" s="26">
        <v>43442</v>
      </c>
      <c r="J1306" s="80">
        <v>8</v>
      </c>
      <c r="K1306" s="80">
        <v>12</v>
      </c>
      <c r="L1306" s="80">
        <v>2018</v>
      </c>
      <c r="M1306" s="27">
        <f t="shared" si="40"/>
        <v>43442</v>
      </c>
      <c r="N1306" s="80" t="s">
        <v>8107</v>
      </c>
      <c r="O1306" s="80" t="s">
        <v>8106</v>
      </c>
      <c r="P1306" s="80">
        <v>19</v>
      </c>
      <c r="Q1306" s="80" t="s">
        <v>105</v>
      </c>
      <c r="R1306" s="80" t="s">
        <v>99</v>
      </c>
      <c r="S1306" s="80">
        <v>0</v>
      </c>
      <c r="T1306" s="80" t="s">
        <v>7366</v>
      </c>
      <c r="U1306" s="80" t="s">
        <v>101</v>
      </c>
      <c r="V1306" s="80" t="s">
        <v>111</v>
      </c>
      <c r="W1306" s="80" t="s">
        <v>107</v>
      </c>
      <c r="X1306" s="80" t="s">
        <v>6077</v>
      </c>
    </row>
    <row r="1307" spans="1:25" s="80" customFormat="1" ht="22.9" hidden="1" customHeight="1">
      <c r="A1307" s="80" t="s">
        <v>42</v>
      </c>
      <c r="B1307" s="80" t="s">
        <v>9</v>
      </c>
      <c r="C1307" s="80" t="s">
        <v>10</v>
      </c>
      <c r="D1307" s="80" t="s">
        <v>26</v>
      </c>
      <c r="E1307" s="80">
        <v>2</v>
      </c>
      <c r="F1307" s="80" t="s">
        <v>27</v>
      </c>
      <c r="G1307" s="80" t="s">
        <v>28</v>
      </c>
      <c r="H1307" s="80" t="s">
        <v>29</v>
      </c>
      <c r="I1307" s="26">
        <v>43442</v>
      </c>
      <c r="J1307" s="80">
        <v>8</v>
      </c>
      <c r="K1307" s="80">
        <v>12</v>
      </c>
      <c r="L1307" s="80">
        <v>2018</v>
      </c>
      <c r="M1307" s="27">
        <f t="shared" si="40"/>
        <v>43442</v>
      </c>
      <c r="N1307" s="80" t="s">
        <v>8105</v>
      </c>
      <c r="O1307" s="80" t="s">
        <v>8104</v>
      </c>
      <c r="P1307" s="80">
        <v>18</v>
      </c>
      <c r="Q1307" s="80" t="s">
        <v>105</v>
      </c>
      <c r="R1307" s="80" t="s">
        <v>99</v>
      </c>
      <c r="S1307" s="80">
        <v>0</v>
      </c>
      <c r="T1307" s="80" t="s">
        <v>7366</v>
      </c>
      <c r="U1307" s="80" t="s">
        <v>101</v>
      </c>
      <c r="V1307" s="80" t="s">
        <v>111</v>
      </c>
      <c r="W1307" s="80" t="s">
        <v>107</v>
      </c>
      <c r="X1307" s="80" t="s">
        <v>104</v>
      </c>
      <c r="Y1307" s="80">
        <v>3</v>
      </c>
    </row>
    <row r="1308" spans="1:25" s="80" customFormat="1" ht="22.9" hidden="1" customHeight="1">
      <c r="A1308" s="80" t="s">
        <v>42</v>
      </c>
      <c r="B1308" s="80" t="s">
        <v>9</v>
      </c>
      <c r="C1308" s="80" t="s">
        <v>10</v>
      </c>
      <c r="D1308" s="80" t="s">
        <v>26</v>
      </c>
      <c r="E1308" s="80">
        <v>2</v>
      </c>
      <c r="F1308" s="80" t="s">
        <v>27</v>
      </c>
      <c r="G1308" s="80" t="s">
        <v>28</v>
      </c>
      <c r="H1308" s="80" t="s">
        <v>29</v>
      </c>
      <c r="I1308" s="26">
        <v>43442</v>
      </c>
      <c r="J1308" s="80">
        <v>8</v>
      </c>
      <c r="K1308" s="80">
        <v>12</v>
      </c>
      <c r="L1308" s="80">
        <v>2018</v>
      </c>
      <c r="M1308" s="27">
        <f t="shared" si="40"/>
        <v>43442</v>
      </c>
      <c r="N1308" s="80" t="s">
        <v>8103</v>
      </c>
      <c r="O1308" s="80" t="s">
        <v>8102</v>
      </c>
      <c r="P1308" s="80">
        <v>17</v>
      </c>
      <c r="Q1308" s="80" t="s">
        <v>105</v>
      </c>
      <c r="R1308" s="80" t="s">
        <v>99</v>
      </c>
      <c r="S1308" s="80">
        <v>0</v>
      </c>
      <c r="T1308" s="80" t="s">
        <v>7366</v>
      </c>
      <c r="U1308" s="80" t="s">
        <v>101</v>
      </c>
      <c r="V1308" s="80" t="s">
        <v>111</v>
      </c>
      <c r="W1308" s="80" t="s">
        <v>107</v>
      </c>
      <c r="X1308" s="80" t="s">
        <v>104</v>
      </c>
      <c r="Y1308" s="80">
        <v>2</v>
      </c>
    </row>
    <row r="1309" spans="1:25" s="80" customFormat="1" ht="22.9" hidden="1" customHeight="1">
      <c r="A1309" s="80" t="s">
        <v>42</v>
      </c>
      <c r="B1309" s="80" t="s">
        <v>9</v>
      </c>
      <c r="C1309" s="80" t="s">
        <v>10</v>
      </c>
      <c r="D1309" s="80" t="s">
        <v>26</v>
      </c>
      <c r="E1309" s="80">
        <v>2</v>
      </c>
      <c r="F1309" s="80" t="s">
        <v>27</v>
      </c>
      <c r="G1309" s="80" t="s">
        <v>28</v>
      </c>
      <c r="H1309" s="80" t="s">
        <v>29</v>
      </c>
      <c r="I1309" s="26">
        <v>43442</v>
      </c>
      <c r="J1309" s="80">
        <v>8</v>
      </c>
      <c r="K1309" s="80">
        <v>12</v>
      </c>
      <c r="L1309" s="80">
        <v>2018</v>
      </c>
      <c r="M1309" s="27">
        <f t="shared" si="40"/>
        <v>43442</v>
      </c>
      <c r="N1309" s="80" t="s">
        <v>8101</v>
      </c>
      <c r="O1309" s="80" t="s">
        <v>8100</v>
      </c>
      <c r="P1309" s="80">
        <v>18</v>
      </c>
      <c r="Q1309" s="80" t="s">
        <v>105</v>
      </c>
      <c r="R1309" s="80" t="s">
        <v>99</v>
      </c>
      <c r="S1309" s="80">
        <v>0</v>
      </c>
      <c r="T1309" s="80" t="s">
        <v>7366</v>
      </c>
      <c r="U1309" s="80" t="s">
        <v>101</v>
      </c>
      <c r="V1309" s="80" t="s">
        <v>111</v>
      </c>
      <c r="W1309" s="80" t="s">
        <v>107</v>
      </c>
      <c r="X1309" s="80" t="s">
        <v>104</v>
      </c>
      <c r="Y1309" s="80">
        <v>3</v>
      </c>
    </row>
    <row r="1310" spans="1:25" s="80" customFormat="1" ht="22.9" hidden="1" customHeight="1">
      <c r="A1310" s="80" t="s">
        <v>42</v>
      </c>
      <c r="B1310" s="80" t="s">
        <v>9</v>
      </c>
      <c r="C1310" s="80" t="s">
        <v>10</v>
      </c>
      <c r="D1310" s="80" t="s">
        <v>26</v>
      </c>
      <c r="E1310" s="80">
        <v>2</v>
      </c>
      <c r="F1310" s="80" t="s">
        <v>27</v>
      </c>
      <c r="G1310" s="80" t="s">
        <v>28</v>
      </c>
      <c r="H1310" s="80" t="s">
        <v>29</v>
      </c>
      <c r="I1310" s="26">
        <v>43442</v>
      </c>
      <c r="J1310" s="80">
        <v>8</v>
      </c>
      <c r="K1310" s="80">
        <v>12</v>
      </c>
      <c r="L1310" s="80">
        <v>2018</v>
      </c>
      <c r="M1310" s="27">
        <f t="shared" si="40"/>
        <v>43442</v>
      </c>
      <c r="N1310" s="80" t="s">
        <v>8099</v>
      </c>
      <c r="O1310" s="80" t="s">
        <v>8098</v>
      </c>
      <c r="P1310" s="80">
        <v>18</v>
      </c>
      <c r="Q1310" s="80" t="s">
        <v>105</v>
      </c>
      <c r="R1310" s="80" t="s">
        <v>99</v>
      </c>
      <c r="S1310" s="80">
        <v>0</v>
      </c>
      <c r="T1310" s="80" t="s">
        <v>7366</v>
      </c>
      <c r="U1310" s="80" t="s">
        <v>101</v>
      </c>
      <c r="V1310" s="80" t="s">
        <v>111</v>
      </c>
      <c r="W1310" s="80" t="s">
        <v>107</v>
      </c>
      <c r="X1310" s="80" t="s">
        <v>104</v>
      </c>
      <c r="Y1310" s="80">
        <v>3</v>
      </c>
    </row>
    <row r="1311" spans="1:25" s="80" customFormat="1" ht="22.9" hidden="1" customHeight="1">
      <c r="A1311" s="80" t="s">
        <v>42</v>
      </c>
      <c r="B1311" s="80" t="s">
        <v>9</v>
      </c>
      <c r="C1311" s="80" t="s">
        <v>10</v>
      </c>
      <c r="D1311" s="80" t="s">
        <v>26</v>
      </c>
      <c r="E1311" s="80">
        <v>2</v>
      </c>
      <c r="F1311" s="80" t="s">
        <v>27</v>
      </c>
      <c r="G1311" s="80" t="s">
        <v>28</v>
      </c>
      <c r="H1311" s="80" t="s">
        <v>29</v>
      </c>
      <c r="I1311" s="26">
        <v>43442</v>
      </c>
      <c r="J1311" s="80">
        <v>8</v>
      </c>
      <c r="K1311" s="80">
        <v>12</v>
      </c>
      <c r="L1311" s="80">
        <v>2018</v>
      </c>
      <c r="M1311" s="27">
        <f t="shared" si="40"/>
        <v>43442</v>
      </c>
      <c r="N1311" s="80" t="s">
        <v>8097</v>
      </c>
      <c r="O1311" s="80" t="s">
        <v>8096</v>
      </c>
      <c r="P1311" s="80">
        <v>19</v>
      </c>
      <c r="Q1311" s="80" t="s">
        <v>105</v>
      </c>
      <c r="R1311" s="80" t="s">
        <v>99</v>
      </c>
      <c r="S1311" s="80">
        <v>0</v>
      </c>
      <c r="T1311" s="80" t="s">
        <v>7366</v>
      </c>
      <c r="U1311" s="80" t="s">
        <v>101</v>
      </c>
      <c r="V1311" s="80" t="s">
        <v>111</v>
      </c>
      <c r="W1311" s="80" t="s">
        <v>107</v>
      </c>
      <c r="X1311" s="80" t="s">
        <v>6077</v>
      </c>
    </row>
    <row r="1312" spans="1:25" s="80" customFormat="1" ht="22.9" hidden="1" customHeight="1">
      <c r="A1312" s="80" t="s">
        <v>42</v>
      </c>
      <c r="B1312" s="80" t="s">
        <v>9</v>
      </c>
      <c r="C1312" s="80" t="s">
        <v>10</v>
      </c>
      <c r="D1312" s="80" t="s">
        <v>26</v>
      </c>
      <c r="E1312" s="80">
        <v>2</v>
      </c>
      <c r="F1312" s="80" t="s">
        <v>32</v>
      </c>
      <c r="G1312" s="80" t="s">
        <v>33</v>
      </c>
      <c r="H1312" s="80" t="s">
        <v>29</v>
      </c>
      <c r="I1312" s="26">
        <v>43437</v>
      </c>
      <c r="J1312" s="80">
        <v>3</v>
      </c>
      <c r="K1312" s="80">
        <v>12</v>
      </c>
      <c r="L1312" s="80">
        <v>2018</v>
      </c>
      <c r="M1312" s="27">
        <f t="shared" si="40"/>
        <v>43437</v>
      </c>
      <c r="N1312" s="80" t="s">
        <v>8095</v>
      </c>
      <c r="O1312" s="80" t="s">
        <v>8094</v>
      </c>
      <c r="P1312" s="80">
        <v>19</v>
      </c>
      <c r="Q1312" s="81" t="s">
        <v>8093</v>
      </c>
      <c r="R1312" s="80" t="s">
        <v>99</v>
      </c>
      <c r="S1312" s="80">
        <v>0</v>
      </c>
      <c r="T1312" s="80" t="s">
        <v>7366</v>
      </c>
      <c r="U1312" s="80" t="s">
        <v>101</v>
      </c>
      <c r="V1312" s="80" t="s">
        <v>102</v>
      </c>
      <c r="W1312" s="80" t="s">
        <v>107</v>
      </c>
      <c r="X1312" s="80" t="s">
        <v>6077</v>
      </c>
    </row>
    <row r="1313" spans="1:25" s="80" customFormat="1" ht="22.9" hidden="1" customHeight="1">
      <c r="A1313" s="80" t="s">
        <v>42</v>
      </c>
      <c r="B1313" s="80" t="s">
        <v>9</v>
      </c>
      <c r="C1313" s="80" t="s">
        <v>10</v>
      </c>
      <c r="D1313" s="80" t="s">
        <v>26</v>
      </c>
      <c r="E1313" s="80">
        <v>2</v>
      </c>
      <c r="F1313" s="80" t="s">
        <v>32</v>
      </c>
      <c r="G1313" s="80" t="s">
        <v>33</v>
      </c>
      <c r="H1313" s="80" t="s">
        <v>29</v>
      </c>
      <c r="I1313" s="26">
        <v>43437</v>
      </c>
      <c r="J1313" s="80">
        <v>3</v>
      </c>
      <c r="K1313" s="80">
        <v>12</v>
      </c>
      <c r="L1313" s="80">
        <v>2018</v>
      </c>
      <c r="M1313" s="27">
        <f t="shared" si="40"/>
        <v>43437</v>
      </c>
      <c r="N1313" s="80" t="s">
        <v>8092</v>
      </c>
      <c r="O1313" s="80" t="s">
        <v>8091</v>
      </c>
      <c r="P1313" s="80">
        <v>18</v>
      </c>
      <c r="Q1313" s="81" t="s">
        <v>8090</v>
      </c>
      <c r="R1313" s="80" t="s">
        <v>99</v>
      </c>
      <c r="S1313" s="80">
        <v>0</v>
      </c>
      <c r="T1313" s="80" t="s">
        <v>7366</v>
      </c>
      <c r="U1313" s="80" t="s">
        <v>101</v>
      </c>
      <c r="V1313" s="80" t="s">
        <v>102</v>
      </c>
      <c r="W1313" s="80" t="s">
        <v>107</v>
      </c>
      <c r="X1313" s="80" t="s">
        <v>6077</v>
      </c>
    </row>
    <row r="1314" spans="1:25" s="80" customFormat="1" ht="22.9" hidden="1" customHeight="1">
      <c r="A1314" s="80" t="s">
        <v>42</v>
      </c>
      <c r="B1314" s="80" t="s">
        <v>9</v>
      </c>
      <c r="C1314" s="80" t="s">
        <v>10</v>
      </c>
      <c r="D1314" s="80" t="s">
        <v>26</v>
      </c>
      <c r="E1314" s="80">
        <v>2</v>
      </c>
      <c r="F1314" s="80" t="s">
        <v>32</v>
      </c>
      <c r="G1314" s="80" t="s">
        <v>33</v>
      </c>
      <c r="H1314" s="80" t="s">
        <v>29</v>
      </c>
      <c r="I1314" s="26">
        <v>43437</v>
      </c>
      <c r="J1314" s="80">
        <v>3</v>
      </c>
      <c r="K1314" s="80">
        <v>12</v>
      </c>
      <c r="L1314" s="80">
        <v>2018</v>
      </c>
      <c r="M1314" s="27">
        <f t="shared" si="40"/>
        <v>43437</v>
      </c>
      <c r="N1314" s="80" t="s">
        <v>8089</v>
      </c>
      <c r="O1314" s="80" t="s">
        <v>8088</v>
      </c>
      <c r="P1314" s="80">
        <v>19</v>
      </c>
      <c r="Q1314" s="81" t="s">
        <v>8087</v>
      </c>
      <c r="R1314" s="80" t="s">
        <v>99</v>
      </c>
      <c r="S1314" s="80">
        <v>0</v>
      </c>
      <c r="T1314" s="80" t="s">
        <v>7366</v>
      </c>
      <c r="U1314" s="80" t="s">
        <v>101</v>
      </c>
      <c r="V1314" s="80" t="s">
        <v>102</v>
      </c>
      <c r="W1314" s="80" t="s">
        <v>107</v>
      </c>
      <c r="X1314" s="80" t="s">
        <v>6077</v>
      </c>
    </row>
    <row r="1315" spans="1:25" s="80" customFormat="1" ht="22.9" hidden="1" customHeight="1">
      <c r="A1315" s="80" t="s">
        <v>42</v>
      </c>
      <c r="B1315" s="80" t="s">
        <v>9</v>
      </c>
      <c r="C1315" s="80" t="s">
        <v>10</v>
      </c>
      <c r="D1315" s="80" t="s">
        <v>26</v>
      </c>
      <c r="E1315" s="80">
        <v>2</v>
      </c>
      <c r="F1315" s="80" t="s">
        <v>32</v>
      </c>
      <c r="G1315" s="80" t="s">
        <v>33</v>
      </c>
      <c r="H1315" s="80" t="s">
        <v>29</v>
      </c>
      <c r="I1315" s="26">
        <v>43437</v>
      </c>
      <c r="J1315" s="80">
        <v>3</v>
      </c>
      <c r="K1315" s="80">
        <v>12</v>
      </c>
      <c r="L1315" s="80">
        <v>2018</v>
      </c>
      <c r="M1315" s="27">
        <f t="shared" si="40"/>
        <v>43437</v>
      </c>
      <c r="N1315" s="80" t="s">
        <v>8086</v>
      </c>
      <c r="O1315" s="80" t="s">
        <v>8085</v>
      </c>
      <c r="P1315" s="80">
        <v>18</v>
      </c>
      <c r="Q1315" s="81" t="s">
        <v>8084</v>
      </c>
      <c r="R1315" s="80" t="s">
        <v>99</v>
      </c>
      <c r="S1315" s="80">
        <v>0</v>
      </c>
      <c r="T1315" s="80" t="s">
        <v>7366</v>
      </c>
      <c r="U1315" s="80" t="s">
        <v>101</v>
      </c>
      <c r="V1315" s="80" t="s">
        <v>102</v>
      </c>
      <c r="W1315" s="80" t="s">
        <v>107</v>
      </c>
      <c r="X1315" s="80" t="s">
        <v>6077</v>
      </c>
    </row>
    <row r="1316" spans="1:25" s="80" customFormat="1" ht="22.9" hidden="1" customHeight="1">
      <c r="A1316" s="80" t="s">
        <v>42</v>
      </c>
      <c r="B1316" s="80" t="s">
        <v>9</v>
      </c>
      <c r="C1316" s="80" t="s">
        <v>10</v>
      </c>
      <c r="D1316" s="80" t="s">
        <v>26</v>
      </c>
      <c r="E1316" s="80">
        <v>2</v>
      </c>
      <c r="F1316" s="80" t="s">
        <v>32</v>
      </c>
      <c r="G1316" s="80" t="s">
        <v>33</v>
      </c>
      <c r="H1316" s="80" t="s">
        <v>29</v>
      </c>
      <c r="I1316" s="26">
        <v>43437</v>
      </c>
      <c r="J1316" s="80">
        <v>3</v>
      </c>
      <c r="K1316" s="80">
        <v>12</v>
      </c>
      <c r="L1316" s="80">
        <v>2018</v>
      </c>
      <c r="M1316" s="27">
        <f t="shared" si="40"/>
        <v>43437</v>
      </c>
      <c r="N1316" s="80" t="s">
        <v>8083</v>
      </c>
      <c r="O1316" s="80" t="s">
        <v>8082</v>
      </c>
      <c r="P1316" s="80">
        <v>19</v>
      </c>
      <c r="Q1316" s="81" t="s">
        <v>8081</v>
      </c>
      <c r="R1316" s="80" t="s">
        <v>99</v>
      </c>
      <c r="S1316" s="80">
        <v>0</v>
      </c>
      <c r="T1316" s="80" t="s">
        <v>7366</v>
      </c>
      <c r="U1316" s="80" t="s">
        <v>101</v>
      </c>
      <c r="V1316" s="80" t="s">
        <v>102</v>
      </c>
      <c r="W1316" s="80" t="s">
        <v>107</v>
      </c>
      <c r="X1316" s="80" t="s">
        <v>6077</v>
      </c>
    </row>
    <row r="1317" spans="1:25" s="80" customFormat="1" ht="22.9" hidden="1" customHeight="1">
      <c r="A1317" s="80" t="s">
        <v>42</v>
      </c>
      <c r="B1317" s="80" t="s">
        <v>9</v>
      </c>
      <c r="C1317" s="80" t="s">
        <v>10</v>
      </c>
      <c r="D1317" s="80" t="s">
        <v>26</v>
      </c>
      <c r="E1317" s="80">
        <v>2</v>
      </c>
      <c r="F1317" s="80" t="s">
        <v>32</v>
      </c>
      <c r="G1317" s="80" t="s">
        <v>33</v>
      </c>
      <c r="H1317" s="80" t="s">
        <v>29</v>
      </c>
      <c r="I1317" s="26">
        <v>43437</v>
      </c>
      <c r="J1317" s="80">
        <v>3</v>
      </c>
      <c r="K1317" s="80">
        <v>12</v>
      </c>
      <c r="L1317" s="80">
        <v>2018</v>
      </c>
      <c r="M1317" s="27">
        <f t="shared" si="40"/>
        <v>43437</v>
      </c>
      <c r="N1317" s="80" t="s">
        <v>8080</v>
      </c>
      <c r="O1317" s="80" t="s">
        <v>8079</v>
      </c>
      <c r="P1317" s="80">
        <v>15</v>
      </c>
      <c r="Q1317" s="81" t="s">
        <v>8078</v>
      </c>
      <c r="R1317" s="80" t="s">
        <v>99</v>
      </c>
      <c r="S1317" s="80">
        <v>0</v>
      </c>
      <c r="T1317" s="80" t="s">
        <v>7366</v>
      </c>
      <c r="U1317" s="80" t="s">
        <v>101</v>
      </c>
      <c r="V1317" s="80" t="s">
        <v>102</v>
      </c>
      <c r="W1317" s="80" t="s">
        <v>107</v>
      </c>
      <c r="X1317" s="80" t="s">
        <v>104</v>
      </c>
      <c r="Y1317" s="80">
        <v>3</v>
      </c>
    </row>
    <row r="1318" spans="1:25" s="80" customFormat="1" ht="22.9" hidden="1" customHeight="1">
      <c r="A1318" s="80" t="s">
        <v>42</v>
      </c>
      <c r="B1318" s="80" t="s">
        <v>9</v>
      </c>
      <c r="C1318" s="80" t="s">
        <v>10</v>
      </c>
      <c r="D1318" s="80" t="s">
        <v>26</v>
      </c>
      <c r="E1318" s="80">
        <v>2</v>
      </c>
      <c r="F1318" s="80" t="s">
        <v>32</v>
      </c>
      <c r="G1318" s="80" t="s">
        <v>33</v>
      </c>
      <c r="H1318" s="80" t="s">
        <v>29</v>
      </c>
      <c r="I1318" s="26">
        <v>43437</v>
      </c>
      <c r="J1318" s="80">
        <v>3</v>
      </c>
      <c r="K1318" s="80">
        <v>12</v>
      </c>
      <c r="L1318" s="80">
        <v>2018</v>
      </c>
      <c r="M1318" s="27">
        <f t="shared" si="40"/>
        <v>43437</v>
      </c>
      <c r="N1318" s="80" t="s">
        <v>8077</v>
      </c>
      <c r="O1318" s="80" t="s">
        <v>8076</v>
      </c>
      <c r="P1318" s="80">
        <v>18</v>
      </c>
      <c r="Q1318" s="81" t="s">
        <v>8075</v>
      </c>
      <c r="R1318" s="80" t="s">
        <v>99</v>
      </c>
      <c r="S1318" s="80">
        <v>0</v>
      </c>
      <c r="T1318" s="80" t="s">
        <v>7366</v>
      </c>
      <c r="U1318" s="80" t="s">
        <v>101</v>
      </c>
      <c r="V1318" s="80" t="s">
        <v>102</v>
      </c>
      <c r="W1318" s="80" t="s">
        <v>107</v>
      </c>
      <c r="X1318" s="80" t="s">
        <v>6077</v>
      </c>
    </row>
    <row r="1319" spans="1:25" s="80" customFormat="1" ht="22.9" hidden="1" customHeight="1">
      <c r="A1319" s="80" t="s">
        <v>42</v>
      </c>
      <c r="B1319" s="80" t="s">
        <v>9</v>
      </c>
      <c r="C1319" s="80" t="s">
        <v>10</v>
      </c>
      <c r="D1319" s="80" t="s">
        <v>26</v>
      </c>
      <c r="E1319" s="80">
        <v>2</v>
      </c>
      <c r="F1319" s="80" t="s">
        <v>32</v>
      </c>
      <c r="G1319" s="80" t="s">
        <v>33</v>
      </c>
      <c r="H1319" s="80" t="s">
        <v>29</v>
      </c>
      <c r="I1319" s="26">
        <v>43439</v>
      </c>
      <c r="J1319" s="80">
        <v>5</v>
      </c>
      <c r="K1319" s="80">
        <v>12</v>
      </c>
      <c r="L1319" s="80">
        <v>2018</v>
      </c>
      <c r="M1319" s="27">
        <f t="shared" si="40"/>
        <v>43439</v>
      </c>
      <c r="N1319" s="80" t="s">
        <v>8074</v>
      </c>
      <c r="O1319" s="80" t="s">
        <v>8073</v>
      </c>
      <c r="P1319" s="80">
        <v>19</v>
      </c>
      <c r="Q1319" s="81" t="s">
        <v>8072</v>
      </c>
      <c r="R1319" s="80" t="s">
        <v>99</v>
      </c>
      <c r="S1319" s="80">
        <v>0</v>
      </c>
      <c r="T1319" s="80" t="s">
        <v>7366</v>
      </c>
      <c r="U1319" s="80" t="s">
        <v>101</v>
      </c>
      <c r="V1319" s="80" t="s">
        <v>102</v>
      </c>
      <c r="W1319" s="80" t="s">
        <v>107</v>
      </c>
      <c r="X1319" s="80" t="s">
        <v>104</v>
      </c>
      <c r="Y1319" s="80">
        <v>3</v>
      </c>
    </row>
    <row r="1320" spans="1:25" s="80" customFormat="1" ht="22.9" hidden="1" customHeight="1">
      <c r="A1320" s="80" t="s">
        <v>42</v>
      </c>
      <c r="B1320" s="80" t="s">
        <v>9</v>
      </c>
      <c r="C1320" s="80" t="s">
        <v>10</v>
      </c>
      <c r="D1320" s="80" t="s">
        <v>26</v>
      </c>
      <c r="E1320" s="80">
        <v>2</v>
      </c>
      <c r="F1320" s="80" t="s">
        <v>32</v>
      </c>
      <c r="G1320" s="80" t="s">
        <v>33</v>
      </c>
      <c r="H1320" s="80" t="s">
        <v>29</v>
      </c>
      <c r="I1320" s="26">
        <v>43439</v>
      </c>
      <c r="J1320" s="80">
        <v>5</v>
      </c>
      <c r="K1320" s="80">
        <v>12</v>
      </c>
      <c r="L1320" s="80">
        <v>2018</v>
      </c>
      <c r="M1320" s="27">
        <f t="shared" si="40"/>
        <v>43439</v>
      </c>
      <c r="N1320" s="80" t="s">
        <v>8071</v>
      </c>
      <c r="O1320" s="80" t="s">
        <v>8070</v>
      </c>
      <c r="P1320" s="80">
        <v>19</v>
      </c>
      <c r="Q1320" s="81" t="s">
        <v>105</v>
      </c>
      <c r="R1320" s="80" t="s">
        <v>99</v>
      </c>
      <c r="S1320" s="80">
        <v>0</v>
      </c>
      <c r="T1320" s="80" t="s">
        <v>7366</v>
      </c>
      <c r="U1320" s="80" t="s">
        <v>101</v>
      </c>
      <c r="V1320" s="80" t="s">
        <v>102</v>
      </c>
      <c r="W1320" s="80" t="s">
        <v>107</v>
      </c>
      <c r="X1320" s="80" t="s">
        <v>108</v>
      </c>
      <c r="Y1320" s="80">
        <v>3</v>
      </c>
    </row>
    <row r="1321" spans="1:25" s="80" customFormat="1" ht="22.9" hidden="1" customHeight="1">
      <c r="A1321" s="80" t="s">
        <v>42</v>
      </c>
      <c r="B1321" s="80" t="s">
        <v>9</v>
      </c>
      <c r="C1321" s="80" t="s">
        <v>10</v>
      </c>
      <c r="D1321" s="80" t="s">
        <v>26</v>
      </c>
      <c r="E1321" s="80">
        <v>2</v>
      </c>
      <c r="F1321" s="80" t="s">
        <v>32</v>
      </c>
      <c r="G1321" s="80" t="s">
        <v>33</v>
      </c>
      <c r="H1321" s="80" t="s">
        <v>29</v>
      </c>
      <c r="I1321" s="26">
        <v>43439</v>
      </c>
      <c r="J1321" s="80">
        <v>5</v>
      </c>
      <c r="K1321" s="80">
        <v>12</v>
      </c>
      <c r="L1321" s="80">
        <v>2018</v>
      </c>
      <c r="M1321" s="27">
        <f t="shared" si="40"/>
        <v>43439</v>
      </c>
      <c r="N1321" s="80" t="s">
        <v>8069</v>
      </c>
      <c r="O1321" s="80" t="s">
        <v>8068</v>
      </c>
      <c r="P1321" s="80">
        <v>19</v>
      </c>
      <c r="Q1321" s="81" t="s">
        <v>8067</v>
      </c>
      <c r="R1321" s="80" t="s">
        <v>99</v>
      </c>
      <c r="S1321" s="80">
        <v>0</v>
      </c>
      <c r="T1321" s="80" t="s">
        <v>7366</v>
      </c>
      <c r="U1321" s="80" t="s">
        <v>101</v>
      </c>
      <c r="V1321" s="80" t="s">
        <v>102</v>
      </c>
      <c r="W1321" s="80" t="s">
        <v>107</v>
      </c>
      <c r="X1321" s="80" t="s">
        <v>6077</v>
      </c>
    </row>
    <row r="1322" spans="1:25" s="80" customFormat="1" ht="22.9" hidden="1" customHeight="1">
      <c r="A1322" s="80" t="s">
        <v>42</v>
      </c>
      <c r="B1322" s="80" t="s">
        <v>9</v>
      </c>
      <c r="C1322" s="80" t="s">
        <v>10</v>
      </c>
      <c r="D1322" s="80" t="s">
        <v>26</v>
      </c>
      <c r="E1322" s="80">
        <v>2</v>
      </c>
      <c r="F1322" s="80" t="s">
        <v>32</v>
      </c>
      <c r="G1322" s="80" t="s">
        <v>33</v>
      </c>
      <c r="H1322" s="80" t="s">
        <v>29</v>
      </c>
      <c r="I1322" s="26">
        <v>43439</v>
      </c>
      <c r="J1322" s="80">
        <v>5</v>
      </c>
      <c r="K1322" s="80">
        <v>12</v>
      </c>
      <c r="L1322" s="80">
        <v>2018</v>
      </c>
      <c r="M1322" s="27">
        <f t="shared" si="40"/>
        <v>43439</v>
      </c>
      <c r="N1322" s="80" t="s">
        <v>8066</v>
      </c>
      <c r="O1322" s="80" t="s">
        <v>166</v>
      </c>
      <c r="P1322" s="80">
        <v>17</v>
      </c>
      <c r="Q1322" s="81" t="s">
        <v>8065</v>
      </c>
      <c r="R1322" s="80" t="s">
        <v>99</v>
      </c>
      <c r="S1322" s="80">
        <v>0</v>
      </c>
      <c r="T1322" s="80" t="s">
        <v>7366</v>
      </c>
      <c r="U1322" s="80" t="s">
        <v>101</v>
      </c>
      <c r="V1322" s="80" t="s">
        <v>102</v>
      </c>
      <c r="W1322" s="80" t="s">
        <v>107</v>
      </c>
      <c r="X1322" s="80" t="s">
        <v>104</v>
      </c>
      <c r="Y1322" s="80">
        <v>1</v>
      </c>
    </row>
    <row r="1323" spans="1:25" s="80" customFormat="1" ht="22.9" hidden="1" customHeight="1">
      <c r="A1323" s="80" t="s">
        <v>42</v>
      </c>
      <c r="B1323" s="80" t="s">
        <v>9</v>
      </c>
      <c r="C1323" s="80" t="s">
        <v>10</v>
      </c>
      <c r="D1323" s="80" t="s">
        <v>26</v>
      </c>
      <c r="E1323" s="80">
        <v>2</v>
      </c>
      <c r="F1323" s="80" t="s">
        <v>32</v>
      </c>
      <c r="G1323" s="80" t="s">
        <v>33</v>
      </c>
      <c r="H1323" s="80" t="s">
        <v>29</v>
      </c>
      <c r="I1323" s="26">
        <v>43439</v>
      </c>
      <c r="J1323" s="80">
        <v>5</v>
      </c>
      <c r="K1323" s="80">
        <v>12</v>
      </c>
      <c r="L1323" s="80">
        <v>2018</v>
      </c>
      <c r="M1323" s="27">
        <f t="shared" si="40"/>
        <v>43439</v>
      </c>
      <c r="N1323" s="80" t="s">
        <v>8064</v>
      </c>
      <c r="O1323" s="80" t="s">
        <v>8063</v>
      </c>
      <c r="P1323" s="80">
        <v>19</v>
      </c>
      <c r="Q1323" s="81" t="s">
        <v>105</v>
      </c>
      <c r="R1323" s="80" t="s">
        <v>99</v>
      </c>
      <c r="S1323" s="80">
        <v>2</v>
      </c>
      <c r="T1323" s="80" t="s">
        <v>7366</v>
      </c>
      <c r="U1323" s="80" t="s">
        <v>101</v>
      </c>
      <c r="V1323" s="80" t="s">
        <v>102</v>
      </c>
      <c r="W1323" s="80" t="s">
        <v>107</v>
      </c>
      <c r="X1323" s="80" t="s">
        <v>108</v>
      </c>
      <c r="Y1323" s="80">
        <v>3</v>
      </c>
    </row>
    <row r="1324" spans="1:25" s="80" customFormat="1" ht="22.9" hidden="1" customHeight="1">
      <c r="A1324" s="80" t="s">
        <v>42</v>
      </c>
      <c r="B1324" s="80" t="s">
        <v>9</v>
      </c>
      <c r="C1324" s="80" t="s">
        <v>10</v>
      </c>
      <c r="D1324" s="80" t="s">
        <v>26</v>
      </c>
      <c r="E1324" s="80">
        <v>2</v>
      </c>
      <c r="F1324" s="80" t="s">
        <v>32</v>
      </c>
      <c r="G1324" s="80" t="s">
        <v>33</v>
      </c>
      <c r="H1324" s="80" t="s">
        <v>29</v>
      </c>
      <c r="I1324" s="26">
        <v>43439</v>
      </c>
      <c r="J1324" s="80">
        <v>5</v>
      </c>
      <c r="K1324" s="80">
        <v>12</v>
      </c>
      <c r="L1324" s="80">
        <v>2018</v>
      </c>
      <c r="M1324" s="27">
        <f t="shared" si="40"/>
        <v>43439</v>
      </c>
      <c r="N1324" s="80" t="s">
        <v>8062</v>
      </c>
      <c r="O1324" s="80" t="s">
        <v>8061</v>
      </c>
      <c r="P1324" s="80">
        <v>19</v>
      </c>
      <c r="Q1324" s="81" t="s">
        <v>8060</v>
      </c>
      <c r="R1324" s="80" t="s">
        <v>99</v>
      </c>
      <c r="S1324" s="80">
        <v>0</v>
      </c>
      <c r="T1324" s="80" t="s">
        <v>7366</v>
      </c>
      <c r="U1324" s="80" t="s">
        <v>101</v>
      </c>
      <c r="V1324" s="80" t="s">
        <v>102</v>
      </c>
      <c r="W1324" s="80" t="s">
        <v>107</v>
      </c>
      <c r="X1324" s="80" t="s">
        <v>104</v>
      </c>
      <c r="Y1324" s="80">
        <v>3</v>
      </c>
    </row>
    <row r="1325" spans="1:25" s="80" customFormat="1" ht="22.9" hidden="1" customHeight="1">
      <c r="A1325" s="80" t="s">
        <v>42</v>
      </c>
      <c r="B1325" s="80" t="s">
        <v>9</v>
      </c>
      <c r="C1325" s="80" t="s">
        <v>10</v>
      </c>
      <c r="D1325" s="80" t="s">
        <v>26</v>
      </c>
      <c r="E1325" s="80">
        <v>2</v>
      </c>
      <c r="F1325" s="80" t="s">
        <v>32</v>
      </c>
      <c r="G1325" s="80" t="s">
        <v>33</v>
      </c>
      <c r="H1325" s="80" t="s">
        <v>29</v>
      </c>
      <c r="I1325" s="26">
        <v>43439</v>
      </c>
      <c r="J1325" s="80">
        <v>5</v>
      </c>
      <c r="K1325" s="80">
        <v>12</v>
      </c>
      <c r="L1325" s="80">
        <v>2018</v>
      </c>
      <c r="M1325" s="27">
        <f t="shared" si="40"/>
        <v>43439</v>
      </c>
      <c r="N1325" s="80" t="s">
        <v>8059</v>
      </c>
      <c r="O1325" s="80" t="s">
        <v>8058</v>
      </c>
      <c r="P1325" s="80">
        <v>18</v>
      </c>
      <c r="Q1325" s="81" t="s">
        <v>8057</v>
      </c>
      <c r="R1325" s="80" t="s">
        <v>99</v>
      </c>
      <c r="S1325" s="80">
        <v>0</v>
      </c>
      <c r="T1325" s="80" t="s">
        <v>7366</v>
      </c>
      <c r="U1325" s="80" t="s">
        <v>101</v>
      </c>
      <c r="V1325" s="80" t="s">
        <v>102</v>
      </c>
      <c r="W1325" s="80" t="s">
        <v>107</v>
      </c>
      <c r="X1325" s="80" t="s">
        <v>104</v>
      </c>
      <c r="Y1325" s="80">
        <v>1</v>
      </c>
    </row>
    <row r="1326" spans="1:25" s="80" customFormat="1" ht="22.9" hidden="1" customHeight="1">
      <c r="A1326" s="80" t="s">
        <v>42</v>
      </c>
      <c r="B1326" s="80" t="s">
        <v>9</v>
      </c>
      <c r="C1326" s="80" t="s">
        <v>10</v>
      </c>
      <c r="D1326" s="80" t="s">
        <v>26</v>
      </c>
      <c r="E1326" s="80">
        <v>2</v>
      </c>
      <c r="F1326" s="80" t="s">
        <v>32</v>
      </c>
      <c r="G1326" s="80" t="s">
        <v>33</v>
      </c>
      <c r="H1326" s="80" t="s">
        <v>29</v>
      </c>
      <c r="I1326" s="26">
        <v>43439</v>
      </c>
      <c r="J1326" s="80">
        <v>5</v>
      </c>
      <c r="K1326" s="80">
        <v>12</v>
      </c>
      <c r="L1326" s="80">
        <v>2018</v>
      </c>
      <c r="M1326" s="27">
        <f t="shared" si="40"/>
        <v>43439</v>
      </c>
      <c r="N1326" s="80" t="s">
        <v>8056</v>
      </c>
      <c r="O1326" s="80" t="s">
        <v>8055</v>
      </c>
      <c r="P1326" s="80">
        <v>18</v>
      </c>
      <c r="Q1326" s="81" t="s">
        <v>8054</v>
      </c>
      <c r="R1326" s="80" t="s">
        <v>99</v>
      </c>
      <c r="S1326" s="80">
        <v>0</v>
      </c>
      <c r="T1326" s="80" t="s">
        <v>7366</v>
      </c>
      <c r="U1326" s="80" t="s">
        <v>101</v>
      </c>
      <c r="V1326" s="80" t="s">
        <v>102</v>
      </c>
      <c r="W1326" s="80" t="s">
        <v>107</v>
      </c>
      <c r="X1326" s="80" t="s">
        <v>104</v>
      </c>
      <c r="Y1326" s="80">
        <v>2</v>
      </c>
    </row>
    <row r="1327" spans="1:25" s="80" customFormat="1" ht="22.9" hidden="1" customHeight="1">
      <c r="A1327" s="80" t="s">
        <v>42</v>
      </c>
      <c r="B1327" s="80" t="s">
        <v>9</v>
      </c>
      <c r="C1327" s="80" t="s">
        <v>10</v>
      </c>
      <c r="D1327" s="80" t="s">
        <v>26</v>
      </c>
      <c r="E1327" s="80">
        <v>2</v>
      </c>
      <c r="F1327" s="80" t="s">
        <v>32</v>
      </c>
      <c r="G1327" s="80" t="s">
        <v>33</v>
      </c>
      <c r="H1327" s="80" t="s">
        <v>29</v>
      </c>
      <c r="I1327" s="26">
        <v>43440</v>
      </c>
      <c r="J1327" s="80">
        <v>6</v>
      </c>
      <c r="K1327" s="80">
        <v>12</v>
      </c>
      <c r="L1327" s="80">
        <v>2018</v>
      </c>
      <c r="M1327" s="27">
        <f t="shared" si="40"/>
        <v>43440</v>
      </c>
      <c r="N1327" s="80" t="s">
        <v>8053</v>
      </c>
      <c r="O1327" s="80" t="s">
        <v>8052</v>
      </c>
      <c r="P1327" s="80">
        <v>19</v>
      </c>
      <c r="Q1327" s="81" t="s">
        <v>8051</v>
      </c>
      <c r="R1327" s="80" t="s">
        <v>99</v>
      </c>
      <c r="S1327" s="80">
        <v>0</v>
      </c>
      <c r="T1327" s="80" t="s">
        <v>7366</v>
      </c>
      <c r="U1327" s="80" t="s">
        <v>101</v>
      </c>
      <c r="V1327" s="80" t="s">
        <v>102</v>
      </c>
      <c r="W1327" s="80" t="s">
        <v>107</v>
      </c>
      <c r="X1327" s="80" t="s">
        <v>6077</v>
      </c>
    </row>
    <row r="1328" spans="1:25" s="80" customFormat="1" ht="22.9" hidden="1" customHeight="1">
      <c r="A1328" s="80" t="s">
        <v>42</v>
      </c>
      <c r="B1328" s="80" t="s">
        <v>9</v>
      </c>
      <c r="C1328" s="80" t="s">
        <v>10</v>
      </c>
      <c r="D1328" s="80" t="s">
        <v>26</v>
      </c>
      <c r="E1328" s="80">
        <v>2</v>
      </c>
      <c r="F1328" s="80" t="s">
        <v>32</v>
      </c>
      <c r="G1328" s="80" t="s">
        <v>33</v>
      </c>
      <c r="H1328" s="80" t="s">
        <v>29</v>
      </c>
      <c r="I1328" s="26">
        <v>43440</v>
      </c>
      <c r="J1328" s="80">
        <v>6</v>
      </c>
      <c r="K1328" s="80">
        <v>12</v>
      </c>
      <c r="L1328" s="80">
        <v>2018</v>
      </c>
      <c r="M1328" s="27">
        <f t="shared" si="40"/>
        <v>43440</v>
      </c>
      <c r="N1328" s="80" t="s">
        <v>8050</v>
      </c>
      <c r="O1328" s="80" t="s">
        <v>8049</v>
      </c>
      <c r="P1328" s="80">
        <v>18</v>
      </c>
      <c r="Q1328" s="81" t="s">
        <v>8048</v>
      </c>
      <c r="R1328" s="80" t="s">
        <v>99</v>
      </c>
      <c r="S1328" s="80">
        <v>0</v>
      </c>
      <c r="T1328" s="80" t="s">
        <v>7366</v>
      </c>
      <c r="U1328" s="80" t="s">
        <v>101</v>
      </c>
      <c r="V1328" s="80" t="s">
        <v>102</v>
      </c>
      <c r="W1328" s="80" t="s">
        <v>107</v>
      </c>
      <c r="X1328" s="80" t="s">
        <v>104</v>
      </c>
      <c r="Y1328" s="80">
        <v>3</v>
      </c>
    </row>
    <row r="1329" spans="1:25" s="80" customFormat="1" ht="22.9" hidden="1" customHeight="1">
      <c r="A1329" s="80" t="s">
        <v>42</v>
      </c>
      <c r="B1329" s="80" t="s">
        <v>9</v>
      </c>
      <c r="C1329" s="80" t="s">
        <v>10</v>
      </c>
      <c r="D1329" s="80" t="s">
        <v>26</v>
      </c>
      <c r="E1329" s="80">
        <v>2</v>
      </c>
      <c r="F1329" s="80" t="s">
        <v>32</v>
      </c>
      <c r="G1329" s="80" t="s">
        <v>33</v>
      </c>
      <c r="H1329" s="80" t="s">
        <v>29</v>
      </c>
      <c r="I1329" s="26">
        <v>43440</v>
      </c>
      <c r="J1329" s="80">
        <v>6</v>
      </c>
      <c r="K1329" s="80">
        <v>12</v>
      </c>
      <c r="L1329" s="80">
        <v>2018</v>
      </c>
      <c r="M1329" s="27">
        <f t="shared" si="40"/>
        <v>43440</v>
      </c>
      <c r="N1329" s="80" t="s">
        <v>8047</v>
      </c>
      <c r="O1329" s="80" t="s">
        <v>5696</v>
      </c>
      <c r="P1329" s="80">
        <v>17</v>
      </c>
      <c r="Q1329" s="81" t="s">
        <v>105</v>
      </c>
      <c r="R1329" s="80" t="s">
        <v>99</v>
      </c>
      <c r="S1329" s="80">
        <v>0</v>
      </c>
      <c r="T1329" s="80" t="s">
        <v>7366</v>
      </c>
      <c r="U1329" s="80" t="s">
        <v>101</v>
      </c>
      <c r="V1329" s="80" t="s">
        <v>102</v>
      </c>
      <c r="W1329" s="80" t="s">
        <v>107</v>
      </c>
      <c r="X1329" s="80" t="s">
        <v>104</v>
      </c>
      <c r="Y1329" s="80">
        <v>3</v>
      </c>
    </row>
    <row r="1330" spans="1:25" s="80" customFormat="1" ht="22.9" hidden="1" customHeight="1">
      <c r="A1330" s="80" t="s">
        <v>42</v>
      </c>
      <c r="B1330" s="80" t="s">
        <v>9</v>
      </c>
      <c r="C1330" s="80" t="s">
        <v>10</v>
      </c>
      <c r="D1330" s="80" t="s">
        <v>26</v>
      </c>
      <c r="E1330" s="80">
        <v>2</v>
      </c>
      <c r="F1330" s="80" t="s">
        <v>32</v>
      </c>
      <c r="G1330" s="80" t="s">
        <v>33</v>
      </c>
      <c r="H1330" s="80" t="s">
        <v>29</v>
      </c>
      <c r="I1330" s="26">
        <v>43440</v>
      </c>
      <c r="J1330" s="80">
        <v>6</v>
      </c>
      <c r="K1330" s="80">
        <v>12</v>
      </c>
      <c r="L1330" s="80">
        <v>2018</v>
      </c>
      <c r="M1330" s="27">
        <f t="shared" si="40"/>
        <v>43440</v>
      </c>
      <c r="N1330" s="80" t="s">
        <v>8046</v>
      </c>
      <c r="O1330" s="80" t="s">
        <v>8045</v>
      </c>
      <c r="P1330" s="80">
        <v>15</v>
      </c>
      <c r="Q1330" s="81" t="s">
        <v>8044</v>
      </c>
      <c r="R1330" s="80" t="s">
        <v>99</v>
      </c>
      <c r="S1330" s="80">
        <v>0</v>
      </c>
      <c r="T1330" s="80" t="s">
        <v>7366</v>
      </c>
      <c r="U1330" s="80" t="s">
        <v>101</v>
      </c>
      <c r="V1330" s="80" t="s">
        <v>102</v>
      </c>
      <c r="W1330" s="80" t="s">
        <v>107</v>
      </c>
      <c r="X1330" s="80" t="s">
        <v>104</v>
      </c>
      <c r="Y1330" s="80">
        <v>2</v>
      </c>
    </row>
    <row r="1331" spans="1:25" s="80" customFormat="1" ht="22.9" hidden="1" customHeight="1">
      <c r="A1331" s="80" t="s">
        <v>42</v>
      </c>
      <c r="B1331" s="80" t="s">
        <v>9</v>
      </c>
      <c r="C1331" s="80" t="s">
        <v>10</v>
      </c>
      <c r="D1331" s="80" t="s">
        <v>26</v>
      </c>
      <c r="E1331" s="80">
        <v>2</v>
      </c>
      <c r="F1331" s="80" t="s">
        <v>32</v>
      </c>
      <c r="G1331" s="80" t="s">
        <v>33</v>
      </c>
      <c r="H1331" s="80" t="s">
        <v>29</v>
      </c>
      <c r="I1331" s="26">
        <v>43440</v>
      </c>
      <c r="J1331" s="80">
        <v>6</v>
      </c>
      <c r="K1331" s="80">
        <v>12</v>
      </c>
      <c r="L1331" s="80">
        <v>2018</v>
      </c>
      <c r="M1331" s="27">
        <f t="shared" si="40"/>
        <v>43440</v>
      </c>
      <c r="N1331" s="80" t="s">
        <v>8043</v>
      </c>
      <c r="O1331" s="80" t="s">
        <v>8042</v>
      </c>
      <c r="P1331" s="80">
        <v>19</v>
      </c>
      <c r="Q1331" s="81" t="s">
        <v>8041</v>
      </c>
      <c r="R1331" s="80" t="s">
        <v>99</v>
      </c>
      <c r="S1331" s="80">
        <v>0</v>
      </c>
      <c r="T1331" s="80" t="s">
        <v>7366</v>
      </c>
      <c r="U1331" s="80" t="s">
        <v>101</v>
      </c>
      <c r="V1331" s="80" t="s">
        <v>102</v>
      </c>
      <c r="W1331" s="80" t="s">
        <v>107</v>
      </c>
      <c r="X1331" s="80" t="s">
        <v>6077</v>
      </c>
    </row>
    <row r="1332" spans="1:25" s="80" customFormat="1" ht="22.9" hidden="1" customHeight="1">
      <c r="A1332" s="80" t="s">
        <v>42</v>
      </c>
      <c r="B1332" s="80" t="s">
        <v>9</v>
      </c>
      <c r="C1332" s="80" t="s">
        <v>10</v>
      </c>
      <c r="D1332" s="80" t="s">
        <v>26</v>
      </c>
      <c r="E1332" s="80">
        <v>2</v>
      </c>
      <c r="F1332" s="80" t="s">
        <v>32</v>
      </c>
      <c r="G1332" s="80" t="s">
        <v>33</v>
      </c>
      <c r="H1332" s="80" t="s">
        <v>29</v>
      </c>
      <c r="I1332" s="26">
        <v>43440</v>
      </c>
      <c r="J1332" s="80">
        <v>6</v>
      </c>
      <c r="K1332" s="80">
        <v>12</v>
      </c>
      <c r="L1332" s="80">
        <v>2018</v>
      </c>
      <c r="M1332" s="27">
        <f t="shared" si="40"/>
        <v>43440</v>
      </c>
      <c r="N1332" s="80" t="s">
        <v>8040</v>
      </c>
      <c r="O1332" s="80" t="s">
        <v>8039</v>
      </c>
      <c r="P1332" s="80">
        <v>18</v>
      </c>
      <c r="Q1332" s="81" t="s">
        <v>8038</v>
      </c>
      <c r="R1332" s="80" t="s">
        <v>99</v>
      </c>
      <c r="S1332" s="80">
        <v>0</v>
      </c>
      <c r="T1332" s="80" t="s">
        <v>7366</v>
      </c>
      <c r="U1332" s="80" t="s">
        <v>101</v>
      </c>
      <c r="V1332" s="80" t="s">
        <v>102</v>
      </c>
      <c r="W1332" s="80" t="s">
        <v>107</v>
      </c>
      <c r="X1332" s="80" t="s">
        <v>104</v>
      </c>
      <c r="Y1332" s="80">
        <v>3</v>
      </c>
    </row>
    <row r="1333" spans="1:25" s="80" customFormat="1" ht="22.9" hidden="1" customHeight="1">
      <c r="A1333" s="80" t="s">
        <v>42</v>
      </c>
      <c r="B1333" s="80" t="s">
        <v>9</v>
      </c>
      <c r="C1333" s="80" t="s">
        <v>10</v>
      </c>
      <c r="D1333" s="80" t="s">
        <v>26</v>
      </c>
      <c r="E1333" s="80">
        <v>2</v>
      </c>
      <c r="F1333" s="80" t="s">
        <v>32</v>
      </c>
      <c r="G1333" s="80" t="s">
        <v>33</v>
      </c>
      <c r="H1333" s="80" t="s">
        <v>29</v>
      </c>
      <c r="I1333" s="26">
        <v>43441</v>
      </c>
      <c r="J1333" s="80">
        <v>7</v>
      </c>
      <c r="K1333" s="80">
        <v>12</v>
      </c>
      <c r="L1333" s="80">
        <v>2018</v>
      </c>
      <c r="M1333" s="27">
        <f t="shared" si="40"/>
        <v>43441</v>
      </c>
      <c r="N1333" s="80" t="s">
        <v>8037</v>
      </c>
      <c r="O1333" s="80" t="s">
        <v>5744</v>
      </c>
      <c r="P1333" s="80">
        <v>18</v>
      </c>
      <c r="Q1333" s="81" t="s">
        <v>8036</v>
      </c>
      <c r="R1333" s="80" t="s">
        <v>99</v>
      </c>
      <c r="S1333" s="80">
        <v>0</v>
      </c>
      <c r="T1333" s="80" t="s">
        <v>7366</v>
      </c>
      <c r="U1333" s="80" t="s">
        <v>101</v>
      </c>
      <c r="V1333" s="80" t="s">
        <v>102</v>
      </c>
      <c r="W1333" s="80" t="s">
        <v>107</v>
      </c>
      <c r="X1333" s="80" t="s">
        <v>104</v>
      </c>
      <c r="Y1333" s="80">
        <v>2</v>
      </c>
    </row>
    <row r="1334" spans="1:25" s="80" customFormat="1" ht="22.9" hidden="1" customHeight="1">
      <c r="A1334" s="80" t="s">
        <v>42</v>
      </c>
      <c r="B1334" s="80" t="s">
        <v>9</v>
      </c>
      <c r="C1334" s="80" t="s">
        <v>10</v>
      </c>
      <c r="D1334" s="80" t="s">
        <v>26</v>
      </c>
      <c r="E1334" s="80">
        <v>2</v>
      </c>
      <c r="F1334" s="80" t="s">
        <v>32</v>
      </c>
      <c r="G1334" s="80" t="s">
        <v>33</v>
      </c>
      <c r="H1334" s="80" t="s">
        <v>29</v>
      </c>
      <c r="I1334" s="26">
        <v>43441</v>
      </c>
      <c r="J1334" s="80">
        <v>7</v>
      </c>
      <c r="K1334" s="80">
        <v>12</v>
      </c>
      <c r="L1334" s="80">
        <v>2018</v>
      </c>
      <c r="M1334" s="27">
        <f t="shared" si="40"/>
        <v>43441</v>
      </c>
      <c r="N1334" s="80" t="s">
        <v>8035</v>
      </c>
      <c r="O1334" s="80" t="s">
        <v>8034</v>
      </c>
      <c r="P1334" s="80">
        <v>19</v>
      </c>
      <c r="Q1334" s="80" t="s">
        <v>105</v>
      </c>
      <c r="R1334" s="80" t="s">
        <v>99</v>
      </c>
      <c r="S1334" s="80">
        <v>0</v>
      </c>
      <c r="T1334" s="80" t="s">
        <v>7366</v>
      </c>
      <c r="U1334" s="80" t="s">
        <v>101</v>
      </c>
      <c r="V1334" s="80" t="s">
        <v>102</v>
      </c>
      <c r="W1334" s="80" t="s">
        <v>107</v>
      </c>
      <c r="X1334" s="80" t="s">
        <v>104</v>
      </c>
      <c r="Y1334" s="80">
        <v>3</v>
      </c>
    </row>
    <row r="1335" spans="1:25" s="80" customFormat="1" ht="22.9" hidden="1" customHeight="1">
      <c r="A1335" s="80" t="s">
        <v>42</v>
      </c>
      <c r="B1335" s="80" t="s">
        <v>9</v>
      </c>
      <c r="C1335" s="80" t="s">
        <v>10</v>
      </c>
      <c r="D1335" s="80" t="s">
        <v>26</v>
      </c>
      <c r="E1335" s="80">
        <v>2</v>
      </c>
      <c r="F1335" s="80" t="s">
        <v>32</v>
      </c>
      <c r="G1335" s="80" t="s">
        <v>33</v>
      </c>
      <c r="H1335" s="80" t="s">
        <v>29</v>
      </c>
      <c r="I1335" s="26">
        <v>43441</v>
      </c>
      <c r="J1335" s="80">
        <v>7</v>
      </c>
      <c r="K1335" s="80">
        <v>12</v>
      </c>
      <c r="L1335" s="80">
        <v>2018</v>
      </c>
      <c r="M1335" s="27">
        <f t="shared" si="40"/>
        <v>43441</v>
      </c>
      <c r="N1335" s="80" t="s">
        <v>5704</v>
      </c>
      <c r="O1335" s="80" t="s">
        <v>8033</v>
      </c>
      <c r="P1335" s="80">
        <v>18</v>
      </c>
      <c r="Q1335" s="80" t="s">
        <v>105</v>
      </c>
      <c r="R1335" s="80" t="s">
        <v>99</v>
      </c>
      <c r="S1335" s="80">
        <v>0</v>
      </c>
      <c r="T1335" s="80" t="s">
        <v>7366</v>
      </c>
      <c r="U1335" s="80" t="s">
        <v>101</v>
      </c>
      <c r="V1335" s="80" t="s">
        <v>102</v>
      </c>
      <c r="W1335" s="80" t="s">
        <v>107</v>
      </c>
      <c r="X1335" s="80" t="s">
        <v>104</v>
      </c>
      <c r="Y1335" s="80">
        <v>3</v>
      </c>
    </row>
    <row r="1336" spans="1:25" s="80" customFormat="1" ht="22.9" hidden="1" customHeight="1">
      <c r="A1336" s="80" t="s">
        <v>42</v>
      </c>
      <c r="B1336" s="80" t="s">
        <v>9</v>
      </c>
      <c r="C1336" s="80" t="s">
        <v>10</v>
      </c>
      <c r="D1336" s="80" t="s">
        <v>26</v>
      </c>
      <c r="E1336" s="80">
        <v>2</v>
      </c>
      <c r="F1336" s="80" t="s">
        <v>32</v>
      </c>
      <c r="G1336" s="80" t="s">
        <v>33</v>
      </c>
      <c r="H1336" s="80" t="s">
        <v>29</v>
      </c>
      <c r="I1336" s="26">
        <v>43441</v>
      </c>
      <c r="J1336" s="80">
        <v>7</v>
      </c>
      <c r="K1336" s="80">
        <v>12</v>
      </c>
      <c r="L1336" s="80">
        <v>2018</v>
      </c>
      <c r="M1336" s="27">
        <f t="shared" si="40"/>
        <v>43441</v>
      </c>
      <c r="N1336" s="80" t="s">
        <v>8032</v>
      </c>
      <c r="O1336" s="80" t="s">
        <v>167</v>
      </c>
      <c r="P1336" s="80">
        <v>19</v>
      </c>
      <c r="Q1336" s="80" t="s">
        <v>105</v>
      </c>
      <c r="R1336" s="80" t="s">
        <v>99</v>
      </c>
      <c r="S1336" s="80">
        <v>0</v>
      </c>
      <c r="T1336" s="80" t="s">
        <v>7366</v>
      </c>
      <c r="U1336" s="80" t="s">
        <v>101</v>
      </c>
      <c r="V1336" s="80" t="s">
        <v>102</v>
      </c>
      <c r="W1336" s="80" t="s">
        <v>107</v>
      </c>
      <c r="X1336" s="80" t="s">
        <v>104</v>
      </c>
      <c r="Y1336" s="80">
        <v>3</v>
      </c>
    </row>
    <row r="1337" spans="1:25" s="80" customFormat="1" ht="22.9" hidden="1" customHeight="1">
      <c r="A1337" s="80" t="s">
        <v>42</v>
      </c>
      <c r="B1337" s="80" t="s">
        <v>9</v>
      </c>
      <c r="C1337" s="80" t="s">
        <v>10</v>
      </c>
      <c r="D1337" s="80" t="s">
        <v>26</v>
      </c>
      <c r="E1337" s="80">
        <v>2</v>
      </c>
      <c r="F1337" s="80" t="s">
        <v>32</v>
      </c>
      <c r="G1337" s="80" t="s">
        <v>33</v>
      </c>
      <c r="H1337" s="80" t="s">
        <v>29</v>
      </c>
      <c r="I1337" s="26">
        <v>43441</v>
      </c>
      <c r="J1337" s="80">
        <v>7</v>
      </c>
      <c r="K1337" s="80">
        <v>12</v>
      </c>
      <c r="L1337" s="80">
        <v>2018</v>
      </c>
      <c r="M1337" s="27">
        <f t="shared" si="40"/>
        <v>43441</v>
      </c>
      <c r="N1337" s="80" t="s">
        <v>8031</v>
      </c>
      <c r="O1337" s="80" t="s">
        <v>8030</v>
      </c>
      <c r="P1337" s="80">
        <v>18</v>
      </c>
      <c r="Q1337" s="80" t="s">
        <v>105</v>
      </c>
      <c r="R1337" s="80" t="s">
        <v>99</v>
      </c>
      <c r="S1337" s="80">
        <v>0</v>
      </c>
      <c r="T1337" s="80" t="s">
        <v>7366</v>
      </c>
      <c r="U1337" s="80" t="s">
        <v>101</v>
      </c>
      <c r="V1337" s="80" t="s">
        <v>102</v>
      </c>
      <c r="W1337" s="80" t="s">
        <v>107</v>
      </c>
      <c r="X1337" s="80" t="s">
        <v>104</v>
      </c>
      <c r="Y1337" s="80">
        <v>3</v>
      </c>
    </row>
    <row r="1338" spans="1:25" s="80" customFormat="1" ht="22.9" hidden="1" customHeight="1">
      <c r="A1338" s="80" t="s">
        <v>42</v>
      </c>
      <c r="B1338" s="80" t="s">
        <v>9</v>
      </c>
      <c r="C1338" s="80" t="s">
        <v>10</v>
      </c>
      <c r="D1338" s="80" t="s">
        <v>26</v>
      </c>
      <c r="E1338" s="80">
        <v>2</v>
      </c>
      <c r="F1338" s="80" t="s">
        <v>32</v>
      </c>
      <c r="G1338" s="80" t="s">
        <v>33</v>
      </c>
      <c r="H1338" s="80" t="s">
        <v>29</v>
      </c>
      <c r="I1338" s="26">
        <v>43441</v>
      </c>
      <c r="J1338" s="80">
        <v>7</v>
      </c>
      <c r="K1338" s="80">
        <v>12</v>
      </c>
      <c r="L1338" s="80">
        <v>2018</v>
      </c>
      <c r="M1338" s="27">
        <f t="shared" si="40"/>
        <v>43441</v>
      </c>
      <c r="N1338" s="80" t="s">
        <v>8029</v>
      </c>
      <c r="O1338" s="80" t="s">
        <v>8028</v>
      </c>
      <c r="P1338" s="80">
        <v>15</v>
      </c>
      <c r="Q1338" s="80" t="s">
        <v>105</v>
      </c>
      <c r="R1338" s="80" t="s">
        <v>99</v>
      </c>
      <c r="S1338" s="80">
        <v>0</v>
      </c>
      <c r="T1338" s="80" t="s">
        <v>7366</v>
      </c>
      <c r="U1338" s="80" t="s">
        <v>101</v>
      </c>
      <c r="V1338" s="80" t="s">
        <v>102</v>
      </c>
      <c r="W1338" s="80" t="s">
        <v>107</v>
      </c>
      <c r="X1338" s="80" t="s">
        <v>108</v>
      </c>
      <c r="Y1338" s="80">
        <v>3</v>
      </c>
    </row>
    <row r="1339" spans="1:25" s="80" customFormat="1" ht="22.9" hidden="1" customHeight="1">
      <c r="A1339" s="80" t="s">
        <v>42</v>
      </c>
      <c r="B1339" s="80" t="s">
        <v>9</v>
      </c>
      <c r="C1339" s="80" t="s">
        <v>10</v>
      </c>
      <c r="D1339" s="80" t="s">
        <v>26</v>
      </c>
      <c r="E1339" s="80">
        <v>2</v>
      </c>
      <c r="F1339" s="80" t="s">
        <v>32</v>
      </c>
      <c r="G1339" s="80" t="s">
        <v>33</v>
      </c>
      <c r="H1339" s="80" t="s">
        <v>29</v>
      </c>
      <c r="I1339" s="26">
        <v>43441</v>
      </c>
      <c r="J1339" s="80">
        <v>7</v>
      </c>
      <c r="K1339" s="80">
        <v>12</v>
      </c>
      <c r="L1339" s="80">
        <v>2018</v>
      </c>
      <c r="M1339" s="27">
        <f t="shared" si="40"/>
        <v>43441</v>
      </c>
      <c r="N1339" s="80" t="s">
        <v>8027</v>
      </c>
      <c r="O1339" s="80" t="s">
        <v>8026</v>
      </c>
      <c r="P1339" s="80">
        <v>16</v>
      </c>
      <c r="Q1339" s="80" t="s">
        <v>105</v>
      </c>
      <c r="R1339" s="80" t="s">
        <v>99</v>
      </c>
      <c r="S1339" s="80">
        <v>0</v>
      </c>
      <c r="T1339" s="80" t="s">
        <v>7366</v>
      </c>
      <c r="U1339" s="80" t="s">
        <v>101</v>
      </c>
      <c r="V1339" s="80" t="s">
        <v>102</v>
      </c>
      <c r="W1339" s="80" t="s">
        <v>107</v>
      </c>
      <c r="X1339" s="80" t="s">
        <v>108</v>
      </c>
      <c r="Y1339" s="80">
        <v>2</v>
      </c>
    </row>
    <row r="1340" spans="1:25" s="80" customFormat="1" ht="22.9" hidden="1" customHeight="1">
      <c r="A1340" s="80" t="s">
        <v>42</v>
      </c>
      <c r="B1340" s="80" t="s">
        <v>9</v>
      </c>
      <c r="C1340" s="80" t="s">
        <v>10</v>
      </c>
      <c r="D1340" s="80" t="s">
        <v>26</v>
      </c>
      <c r="E1340" s="80">
        <v>2</v>
      </c>
      <c r="F1340" s="80" t="s">
        <v>32</v>
      </c>
      <c r="G1340" s="80" t="s">
        <v>33</v>
      </c>
      <c r="H1340" s="80" t="s">
        <v>29</v>
      </c>
      <c r="I1340" s="26">
        <v>43441</v>
      </c>
      <c r="J1340" s="80">
        <v>7</v>
      </c>
      <c r="K1340" s="80">
        <v>12</v>
      </c>
      <c r="L1340" s="80">
        <v>2018</v>
      </c>
      <c r="M1340" s="27">
        <f t="shared" si="40"/>
        <v>43441</v>
      </c>
      <c r="N1340" s="80" t="s">
        <v>8025</v>
      </c>
      <c r="O1340" s="80" t="s">
        <v>8024</v>
      </c>
      <c r="P1340" s="80">
        <v>19</v>
      </c>
      <c r="Q1340" s="80" t="s">
        <v>105</v>
      </c>
      <c r="R1340" s="80" t="s">
        <v>99</v>
      </c>
      <c r="S1340" s="80">
        <v>0</v>
      </c>
      <c r="T1340" s="80" t="s">
        <v>7366</v>
      </c>
      <c r="U1340" s="80" t="s">
        <v>101</v>
      </c>
      <c r="V1340" s="80" t="s">
        <v>102</v>
      </c>
      <c r="W1340" s="80" t="s">
        <v>107</v>
      </c>
      <c r="X1340" s="80" t="s">
        <v>6077</v>
      </c>
    </row>
    <row r="1341" spans="1:25" s="80" customFormat="1" ht="22.9" hidden="1" customHeight="1">
      <c r="A1341" s="80" t="s">
        <v>42</v>
      </c>
      <c r="B1341" s="80" t="s">
        <v>9</v>
      </c>
      <c r="C1341" s="80" t="s">
        <v>10</v>
      </c>
      <c r="D1341" s="80" t="s">
        <v>26</v>
      </c>
      <c r="E1341" s="80">
        <v>2</v>
      </c>
      <c r="F1341" s="80" t="s">
        <v>32</v>
      </c>
      <c r="G1341" s="80" t="s">
        <v>33</v>
      </c>
      <c r="H1341" s="80" t="s">
        <v>29</v>
      </c>
      <c r="I1341" s="26">
        <v>43441</v>
      </c>
      <c r="J1341" s="80">
        <v>7</v>
      </c>
      <c r="K1341" s="80">
        <v>12</v>
      </c>
      <c r="L1341" s="80">
        <v>2018</v>
      </c>
      <c r="M1341" s="27">
        <f t="shared" si="40"/>
        <v>43441</v>
      </c>
      <c r="N1341" s="80" t="s">
        <v>8023</v>
      </c>
      <c r="O1341" s="80" t="s">
        <v>8022</v>
      </c>
      <c r="P1341" s="80">
        <v>19</v>
      </c>
      <c r="Q1341" s="81" t="s">
        <v>8021</v>
      </c>
      <c r="R1341" s="80" t="s">
        <v>99</v>
      </c>
      <c r="S1341" s="80">
        <v>0</v>
      </c>
      <c r="T1341" s="80" t="s">
        <v>7366</v>
      </c>
      <c r="U1341" s="80" t="s">
        <v>101</v>
      </c>
      <c r="V1341" s="80" t="s">
        <v>102</v>
      </c>
      <c r="W1341" s="80" t="s">
        <v>107</v>
      </c>
      <c r="X1341" s="80" t="s">
        <v>6077</v>
      </c>
    </row>
    <row r="1342" spans="1:25" s="80" customFormat="1" ht="22.9" hidden="1" customHeight="1">
      <c r="A1342" s="80" t="s">
        <v>42</v>
      </c>
      <c r="B1342" s="80" t="s">
        <v>9</v>
      </c>
      <c r="C1342" s="80" t="s">
        <v>10</v>
      </c>
      <c r="D1342" s="80" t="s">
        <v>26</v>
      </c>
      <c r="E1342" s="80">
        <v>2</v>
      </c>
      <c r="F1342" s="80" t="s">
        <v>32</v>
      </c>
      <c r="G1342" s="80" t="s">
        <v>33</v>
      </c>
      <c r="H1342" s="80" t="s">
        <v>29</v>
      </c>
      <c r="I1342" s="26">
        <v>43441</v>
      </c>
      <c r="J1342" s="80">
        <v>7</v>
      </c>
      <c r="K1342" s="80">
        <v>12</v>
      </c>
      <c r="L1342" s="80">
        <v>2018</v>
      </c>
      <c r="M1342" s="27">
        <f t="shared" si="40"/>
        <v>43441</v>
      </c>
      <c r="N1342" s="80" t="s">
        <v>8020</v>
      </c>
      <c r="O1342" s="80" t="s">
        <v>8019</v>
      </c>
      <c r="P1342" s="80">
        <v>18</v>
      </c>
      <c r="Q1342" s="81" t="s">
        <v>105</v>
      </c>
      <c r="R1342" s="80" t="s">
        <v>99</v>
      </c>
      <c r="S1342" s="80">
        <v>0</v>
      </c>
      <c r="T1342" s="80" t="s">
        <v>7366</v>
      </c>
      <c r="U1342" s="80" t="s">
        <v>101</v>
      </c>
      <c r="V1342" s="80" t="s">
        <v>102</v>
      </c>
      <c r="W1342" s="80" t="s">
        <v>107</v>
      </c>
      <c r="X1342" s="80" t="s">
        <v>104</v>
      </c>
      <c r="Y1342" s="80">
        <v>3</v>
      </c>
    </row>
    <row r="1343" spans="1:25" s="80" customFormat="1" ht="22.9" hidden="1" customHeight="1">
      <c r="A1343" s="80" t="s">
        <v>42</v>
      </c>
      <c r="B1343" s="80" t="s">
        <v>9</v>
      </c>
      <c r="C1343" s="80" t="s">
        <v>10</v>
      </c>
      <c r="D1343" s="80" t="s">
        <v>26</v>
      </c>
      <c r="E1343" s="80">
        <v>2</v>
      </c>
      <c r="F1343" s="80" t="s">
        <v>32</v>
      </c>
      <c r="G1343" s="80" t="s">
        <v>33</v>
      </c>
      <c r="H1343" s="80" t="s">
        <v>29</v>
      </c>
      <c r="I1343" s="26">
        <v>43441</v>
      </c>
      <c r="J1343" s="80">
        <v>7</v>
      </c>
      <c r="K1343" s="80">
        <v>12</v>
      </c>
      <c r="L1343" s="80">
        <v>2018</v>
      </c>
      <c r="M1343" s="27">
        <f t="shared" si="40"/>
        <v>43441</v>
      </c>
      <c r="N1343" s="80" t="s">
        <v>5692</v>
      </c>
      <c r="O1343" s="80" t="s">
        <v>8018</v>
      </c>
      <c r="P1343" s="80">
        <v>18</v>
      </c>
      <c r="Q1343" s="81" t="s">
        <v>8017</v>
      </c>
      <c r="R1343" s="80" t="s">
        <v>99</v>
      </c>
      <c r="S1343" s="80">
        <v>0</v>
      </c>
      <c r="T1343" s="80" t="s">
        <v>7366</v>
      </c>
      <c r="U1343" s="80" t="s">
        <v>101</v>
      </c>
      <c r="V1343" s="80" t="s">
        <v>102</v>
      </c>
      <c r="W1343" s="80" t="s">
        <v>107</v>
      </c>
      <c r="X1343" s="80" t="s">
        <v>104</v>
      </c>
      <c r="Y1343" s="80">
        <v>3</v>
      </c>
    </row>
    <row r="1344" spans="1:25" s="80" customFormat="1" ht="22.9" hidden="1" customHeight="1">
      <c r="A1344" s="80" t="s">
        <v>42</v>
      </c>
      <c r="B1344" s="80" t="s">
        <v>9</v>
      </c>
      <c r="C1344" s="80" t="s">
        <v>10</v>
      </c>
      <c r="D1344" s="80" t="s">
        <v>26</v>
      </c>
      <c r="E1344" s="80">
        <v>2</v>
      </c>
      <c r="F1344" s="80" t="s">
        <v>32</v>
      </c>
      <c r="G1344" s="80" t="s">
        <v>33</v>
      </c>
      <c r="H1344" s="80" t="s">
        <v>29</v>
      </c>
      <c r="I1344" s="26">
        <v>43441</v>
      </c>
      <c r="J1344" s="80">
        <v>7</v>
      </c>
      <c r="K1344" s="80">
        <v>12</v>
      </c>
      <c r="L1344" s="80">
        <v>2018</v>
      </c>
      <c r="M1344" s="27">
        <f t="shared" si="40"/>
        <v>43441</v>
      </c>
      <c r="N1344" s="80" t="s">
        <v>8016</v>
      </c>
      <c r="O1344" s="80" t="s">
        <v>8015</v>
      </c>
      <c r="P1344" s="80">
        <v>19</v>
      </c>
      <c r="Q1344" s="81" t="s">
        <v>8014</v>
      </c>
      <c r="R1344" s="80" t="s">
        <v>99</v>
      </c>
      <c r="S1344" s="80">
        <v>0</v>
      </c>
      <c r="T1344" s="80" t="s">
        <v>7366</v>
      </c>
      <c r="U1344" s="80" t="s">
        <v>101</v>
      </c>
      <c r="V1344" s="80" t="s">
        <v>102</v>
      </c>
      <c r="W1344" s="80" t="s">
        <v>107</v>
      </c>
      <c r="X1344" s="80" t="s">
        <v>6077</v>
      </c>
    </row>
    <row r="1345" spans="1:25" s="80" customFormat="1" ht="22.9" hidden="1" customHeight="1">
      <c r="A1345" s="80" t="s">
        <v>42</v>
      </c>
      <c r="B1345" s="80" t="s">
        <v>9</v>
      </c>
      <c r="C1345" s="80" t="s">
        <v>10</v>
      </c>
      <c r="D1345" s="80" t="s">
        <v>26</v>
      </c>
      <c r="E1345" s="80">
        <v>2</v>
      </c>
      <c r="F1345" s="80" t="s">
        <v>32</v>
      </c>
      <c r="G1345" s="80" t="s">
        <v>33</v>
      </c>
      <c r="H1345" s="80" t="s">
        <v>29</v>
      </c>
      <c r="I1345" s="26">
        <v>43441</v>
      </c>
      <c r="J1345" s="80">
        <v>7</v>
      </c>
      <c r="K1345" s="80">
        <v>12</v>
      </c>
      <c r="L1345" s="80">
        <v>2018</v>
      </c>
      <c r="M1345" s="27">
        <f t="shared" si="40"/>
        <v>43441</v>
      </c>
      <c r="N1345" s="80" t="s">
        <v>6170</v>
      </c>
      <c r="O1345" s="80" t="s">
        <v>8013</v>
      </c>
      <c r="P1345" s="80">
        <v>19</v>
      </c>
      <c r="Q1345" s="80" t="s">
        <v>105</v>
      </c>
      <c r="R1345" s="80" t="s">
        <v>99</v>
      </c>
      <c r="S1345" s="80">
        <v>0</v>
      </c>
      <c r="T1345" s="80" t="s">
        <v>7366</v>
      </c>
      <c r="U1345" s="80" t="s">
        <v>101</v>
      </c>
      <c r="V1345" s="80" t="s">
        <v>102</v>
      </c>
      <c r="W1345" s="80" t="s">
        <v>107</v>
      </c>
      <c r="X1345" s="80" t="s">
        <v>6077</v>
      </c>
    </row>
    <row r="1346" spans="1:25" s="80" customFormat="1" ht="22.9" hidden="1" customHeight="1">
      <c r="A1346" s="80" t="s">
        <v>42</v>
      </c>
      <c r="B1346" s="80" t="s">
        <v>9</v>
      </c>
      <c r="C1346" s="80" t="s">
        <v>10</v>
      </c>
      <c r="D1346" s="80" t="s">
        <v>26</v>
      </c>
      <c r="E1346" s="80">
        <v>2</v>
      </c>
      <c r="F1346" s="80" t="s">
        <v>32</v>
      </c>
      <c r="G1346" s="80" t="s">
        <v>33</v>
      </c>
      <c r="H1346" s="80" t="s">
        <v>29</v>
      </c>
      <c r="I1346" s="26">
        <v>43441</v>
      </c>
      <c r="J1346" s="80">
        <v>7</v>
      </c>
      <c r="K1346" s="80">
        <v>12</v>
      </c>
      <c r="L1346" s="80">
        <v>2018</v>
      </c>
      <c r="M1346" s="27">
        <f t="shared" ref="M1346:M1409" si="41">DATE(L1346,K1346,J1346)</f>
        <v>43441</v>
      </c>
      <c r="N1346" s="80" t="s">
        <v>8012</v>
      </c>
      <c r="O1346" s="80" t="s">
        <v>8011</v>
      </c>
      <c r="P1346" s="80">
        <v>18</v>
      </c>
      <c r="Q1346" s="80" t="s">
        <v>105</v>
      </c>
      <c r="R1346" s="80" t="s">
        <v>99</v>
      </c>
      <c r="S1346" s="80">
        <v>0</v>
      </c>
      <c r="T1346" s="80" t="s">
        <v>7366</v>
      </c>
      <c r="U1346" s="80" t="s">
        <v>101</v>
      </c>
      <c r="V1346" s="80" t="s">
        <v>102</v>
      </c>
      <c r="W1346" s="80" t="s">
        <v>107</v>
      </c>
      <c r="X1346" s="80" t="s">
        <v>104</v>
      </c>
      <c r="Y1346" s="80">
        <v>3</v>
      </c>
    </row>
    <row r="1347" spans="1:25" s="80" customFormat="1" ht="22.9" hidden="1" customHeight="1">
      <c r="A1347" s="80" t="s">
        <v>42</v>
      </c>
      <c r="B1347" s="80" t="s">
        <v>9</v>
      </c>
      <c r="C1347" s="80" t="s">
        <v>10</v>
      </c>
      <c r="D1347" s="80" t="s">
        <v>26</v>
      </c>
      <c r="E1347" s="80">
        <v>2</v>
      </c>
      <c r="F1347" s="80" t="s">
        <v>32</v>
      </c>
      <c r="G1347" s="80" t="s">
        <v>33</v>
      </c>
      <c r="H1347" s="80" t="s">
        <v>29</v>
      </c>
      <c r="I1347" s="26">
        <v>43442</v>
      </c>
      <c r="J1347" s="80">
        <v>8</v>
      </c>
      <c r="K1347" s="80">
        <v>12</v>
      </c>
      <c r="L1347" s="80">
        <v>2018</v>
      </c>
      <c r="M1347" s="27">
        <f t="shared" si="41"/>
        <v>43442</v>
      </c>
      <c r="N1347" s="80" t="s">
        <v>8010</v>
      </c>
      <c r="O1347" s="80" t="s">
        <v>8009</v>
      </c>
      <c r="P1347" s="80">
        <v>16</v>
      </c>
      <c r="Q1347" s="80" t="s">
        <v>105</v>
      </c>
      <c r="R1347" s="80" t="s">
        <v>99</v>
      </c>
      <c r="S1347" s="80">
        <v>0</v>
      </c>
      <c r="T1347" s="80" t="s">
        <v>7366</v>
      </c>
      <c r="U1347" s="80" t="s">
        <v>101</v>
      </c>
      <c r="V1347" s="80" t="s">
        <v>111</v>
      </c>
      <c r="W1347" s="80" t="s">
        <v>107</v>
      </c>
      <c r="X1347" s="80" t="s">
        <v>104</v>
      </c>
      <c r="Y1347" s="80">
        <v>2</v>
      </c>
    </row>
    <row r="1348" spans="1:25" s="80" customFormat="1" ht="22.9" hidden="1" customHeight="1">
      <c r="A1348" s="80" t="s">
        <v>42</v>
      </c>
      <c r="B1348" s="80" t="s">
        <v>9</v>
      </c>
      <c r="C1348" s="80" t="s">
        <v>10</v>
      </c>
      <c r="D1348" s="80" t="s">
        <v>26</v>
      </c>
      <c r="E1348" s="80">
        <v>2</v>
      </c>
      <c r="F1348" s="80" t="s">
        <v>32</v>
      </c>
      <c r="G1348" s="80" t="s">
        <v>33</v>
      </c>
      <c r="H1348" s="80" t="s">
        <v>29</v>
      </c>
      <c r="I1348" s="26">
        <v>43442</v>
      </c>
      <c r="J1348" s="80">
        <v>8</v>
      </c>
      <c r="K1348" s="80">
        <v>12</v>
      </c>
      <c r="L1348" s="80">
        <v>2018</v>
      </c>
      <c r="M1348" s="27">
        <f t="shared" si="41"/>
        <v>43442</v>
      </c>
      <c r="N1348" s="80" t="s">
        <v>8008</v>
      </c>
      <c r="O1348" s="80" t="s">
        <v>5728</v>
      </c>
      <c r="P1348" s="80">
        <v>18</v>
      </c>
      <c r="Q1348" s="80" t="s">
        <v>105</v>
      </c>
      <c r="R1348" s="80" t="s">
        <v>99</v>
      </c>
      <c r="S1348" s="80">
        <v>0</v>
      </c>
      <c r="T1348" s="80" t="s">
        <v>7366</v>
      </c>
      <c r="U1348" s="80" t="s">
        <v>101</v>
      </c>
      <c r="V1348" s="80" t="s">
        <v>111</v>
      </c>
      <c r="W1348" s="80" t="s">
        <v>107</v>
      </c>
      <c r="X1348" s="80" t="s">
        <v>6077</v>
      </c>
    </row>
    <row r="1349" spans="1:25" s="80" customFormat="1" ht="22.9" hidden="1" customHeight="1">
      <c r="A1349" s="80" t="s">
        <v>42</v>
      </c>
      <c r="B1349" s="80" t="s">
        <v>9</v>
      </c>
      <c r="C1349" s="80" t="s">
        <v>10</v>
      </c>
      <c r="D1349" s="80" t="s">
        <v>26</v>
      </c>
      <c r="E1349" s="80">
        <v>2</v>
      </c>
      <c r="F1349" s="80" t="s">
        <v>32</v>
      </c>
      <c r="G1349" s="80" t="s">
        <v>33</v>
      </c>
      <c r="H1349" s="80" t="s">
        <v>29</v>
      </c>
      <c r="I1349" s="26">
        <v>43442</v>
      </c>
      <c r="J1349" s="80">
        <v>8</v>
      </c>
      <c r="K1349" s="80">
        <v>12</v>
      </c>
      <c r="L1349" s="80">
        <v>2018</v>
      </c>
      <c r="M1349" s="27">
        <f t="shared" si="41"/>
        <v>43442</v>
      </c>
      <c r="N1349" s="80" t="s">
        <v>8007</v>
      </c>
      <c r="O1349" s="80" t="s">
        <v>5681</v>
      </c>
      <c r="P1349" s="80">
        <v>16</v>
      </c>
      <c r="Q1349" s="80" t="s">
        <v>105</v>
      </c>
      <c r="R1349" s="80" t="s">
        <v>99</v>
      </c>
      <c r="S1349" s="80">
        <v>0</v>
      </c>
      <c r="T1349" s="80" t="s">
        <v>7366</v>
      </c>
      <c r="U1349" s="80" t="s">
        <v>101</v>
      </c>
      <c r="V1349" s="80" t="s">
        <v>111</v>
      </c>
      <c r="W1349" s="80" t="s">
        <v>107</v>
      </c>
      <c r="X1349" s="80" t="s">
        <v>108</v>
      </c>
      <c r="Y1349" s="80">
        <v>3</v>
      </c>
    </row>
    <row r="1350" spans="1:25" s="80" customFormat="1" ht="22.9" hidden="1" customHeight="1">
      <c r="A1350" s="80" t="s">
        <v>42</v>
      </c>
      <c r="B1350" s="80" t="s">
        <v>9</v>
      </c>
      <c r="C1350" s="80" t="s">
        <v>10</v>
      </c>
      <c r="D1350" s="80" t="s">
        <v>26</v>
      </c>
      <c r="E1350" s="80">
        <v>2</v>
      </c>
      <c r="F1350" s="80" t="s">
        <v>32</v>
      </c>
      <c r="G1350" s="80" t="s">
        <v>33</v>
      </c>
      <c r="H1350" s="80" t="s">
        <v>29</v>
      </c>
      <c r="I1350" s="26">
        <v>43442</v>
      </c>
      <c r="J1350" s="80">
        <v>8</v>
      </c>
      <c r="K1350" s="80">
        <v>12</v>
      </c>
      <c r="L1350" s="80">
        <v>2018</v>
      </c>
      <c r="M1350" s="27">
        <f t="shared" si="41"/>
        <v>43442</v>
      </c>
      <c r="N1350" s="80" t="s">
        <v>8006</v>
      </c>
      <c r="O1350" s="80" t="s">
        <v>8005</v>
      </c>
      <c r="P1350" s="80">
        <v>15</v>
      </c>
      <c r="Q1350" s="80" t="s">
        <v>105</v>
      </c>
      <c r="R1350" s="80" t="s">
        <v>99</v>
      </c>
      <c r="S1350" s="80">
        <v>0</v>
      </c>
      <c r="T1350" s="80" t="s">
        <v>7366</v>
      </c>
      <c r="U1350" s="80" t="s">
        <v>101</v>
      </c>
      <c r="V1350" s="80" t="s">
        <v>111</v>
      </c>
      <c r="W1350" s="80" t="s">
        <v>107</v>
      </c>
      <c r="X1350" s="80" t="s">
        <v>108</v>
      </c>
      <c r="Y1350" s="80">
        <v>2</v>
      </c>
    </row>
    <row r="1351" spans="1:25" s="80" customFormat="1" ht="22.9" hidden="1" customHeight="1">
      <c r="A1351" s="80" t="s">
        <v>42</v>
      </c>
      <c r="B1351" s="80" t="s">
        <v>9</v>
      </c>
      <c r="C1351" s="80" t="s">
        <v>10</v>
      </c>
      <c r="D1351" s="80" t="s">
        <v>26</v>
      </c>
      <c r="E1351" s="80">
        <v>2</v>
      </c>
      <c r="F1351" s="80" t="s">
        <v>32</v>
      </c>
      <c r="G1351" s="80" t="s">
        <v>33</v>
      </c>
      <c r="H1351" s="80" t="s">
        <v>29</v>
      </c>
      <c r="I1351" s="26">
        <v>43442</v>
      </c>
      <c r="J1351" s="80">
        <v>8</v>
      </c>
      <c r="K1351" s="80">
        <v>12</v>
      </c>
      <c r="L1351" s="80">
        <v>2018</v>
      </c>
      <c r="M1351" s="27">
        <f t="shared" si="41"/>
        <v>43442</v>
      </c>
      <c r="N1351" s="80" t="s">
        <v>8004</v>
      </c>
      <c r="O1351" s="80" t="s">
        <v>8003</v>
      </c>
      <c r="P1351" s="80">
        <v>17</v>
      </c>
      <c r="Q1351" s="80" t="s">
        <v>105</v>
      </c>
      <c r="R1351" s="80" t="s">
        <v>99</v>
      </c>
      <c r="S1351" s="80">
        <v>0</v>
      </c>
      <c r="T1351" s="80" t="s">
        <v>7366</v>
      </c>
      <c r="U1351" s="80" t="s">
        <v>101</v>
      </c>
      <c r="V1351" s="80" t="s">
        <v>111</v>
      </c>
      <c r="W1351" s="80" t="s">
        <v>107</v>
      </c>
      <c r="X1351" s="80" t="s">
        <v>104</v>
      </c>
      <c r="Y1351" s="80">
        <v>1</v>
      </c>
    </row>
    <row r="1352" spans="1:25" s="80" customFormat="1" ht="22.9" hidden="1" customHeight="1">
      <c r="A1352" s="80" t="s">
        <v>42</v>
      </c>
      <c r="B1352" s="80" t="s">
        <v>9</v>
      </c>
      <c r="C1352" s="80" t="s">
        <v>10</v>
      </c>
      <c r="D1352" s="80" t="s">
        <v>26</v>
      </c>
      <c r="E1352" s="80">
        <v>2</v>
      </c>
      <c r="F1352" s="80" t="s">
        <v>32</v>
      </c>
      <c r="G1352" s="80" t="s">
        <v>33</v>
      </c>
      <c r="H1352" s="80" t="s">
        <v>29</v>
      </c>
      <c r="I1352" s="26">
        <v>43442</v>
      </c>
      <c r="J1352" s="80">
        <v>8</v>
      </c>
      <c r="K1352" s="80">
        <v>12</v>
      </c>
      <c r="L1352" s="80">
        <v>2018</v>
      </c>
      <c r="M1352" s="27">
        <f t="shared" si="41"/>
        <v>43442</v>
      </c>
      <c r="N1352" s="80" t="s">
        <v>8002</v>
      </c>
      <c r="O1352" s="80" t="s">
        <v>8001</v>
      </c>
      <c r="P1352" s="80">
        <v>18</v>
      </c>
      <c r="Q1352" s="80" t="s">
        <v>105</v>
      </c>
      <c r="R1352" s="80" t="s">
        <v>99</v>
      </c>
      <c r="S1352" s="80">
        <v>0</v>
      </c>
      <c r="T1352" s="80" t="s">
        <v>7366</v>
      </c>
      <c r="U1352" s="80" t="s">
        <v>101</v>
      </c>
      <c r="V1352" s="80" t="s">
        <v>111</v>
      </c>
      <c r="W1352" s="80" t="s">
        <v>107</v>
      </c>
      <c r="X1352" s="80" t="s">
        <v>104</v>
      </c>
      <c r="Y1352" s="80">
        <v>3</v>
      </c>
    </row>
    <row r="1353" spans="1:25" s="80" customFormat="1" ht="22.9" hidden="1" customHeight="1">
      <c r="A1353" s="80" t="s">
        <v>42</v>
      </c>
      <c r="B1353" s="80" t="s">
        <v>9</v>
      </c>
      <c r="C1353" s="80" t="s">
        <v>10</v>
      </c>
      <c r="D1353" s="80" t="s">
        <v>26</v>
      </c>
      <c r="E1353" s="80">
        <v>2</v>
      </c>
      <c r="F1353" s="80" t="s">
        <v>32</v>
      </c>
      <c r="G1353" s="80" t="s">
        <v>33</v>
      </c>
      <c r="H1353" s="80" t="s">
        <v>29</v>
      </c>
      <c r="I1353" s="26">
        <v>43442</v>
      </c>
      <c r="J1353" s="80">
        <v>8</v>
      </c>
      <c r="K1353" s="80">
        <v>12</v>
      </c>
      <c r="L1353" s="80">
        <v>2018</v>
      </c>
      <c r="M1353" s="27">
        <f t="shared" si="41"/>
        <v>43442</v>
      </c>
      <c r="N1353" s="80" t="s">
        <v>8000</v>
      </c>
      <c r="O1353" s="80" t="s">
        <v>7999</v>
      </c>
      <c r="P1353" s="80">
        <v>18</v>
      </c>
      <c r="Q1353" s="80" t="s">
        <v>105</v>
      </c>
      <c r="R1353" s="80" t="s">
        <v>99</v>
      </c>
      <c r="S1353" s="80">
        <v>0</v>
      </c>
      <c r="T1353" s="80" t="s">
        <v>7366</v>
      </c>
      <c r="U1353" s="80" t="s">
        <v>101</v>
      </c>
      <c r="V1353" s="80" t="s">
        <v>111</v>
      </c>
      <c r="W1353" s="80" t="s">
        <v>107</v>
      </c>
      <c r="X1353" s="80" t="s">
        <v>6077</v>
      </c>
    </row>
    <row r="1354" spans="1:25" s="80" customFormat="1" ht="22.9" hidden="1" customHeight="1">
      <c r="A1354" s="80" t="s">
        <v>42</v>
      </c>
      <c r="B1354" s="80" t="s">
        <v>9</v>
      </c>
      <c r="C1354" s="80" t="s">
        <v>10</v>
      </c>
      <c r="D1354" s="80" t="s">
        <v>26</v>
      </c>
      <c r="E1354" s="80">
        <v>2</v>
      </c>
      <c r="F1354" s="80" t="s">
        <v>32</v>
      </c>
      <c r="G1354" s="80" t="s">
        <v>33</v>
      </c>
      <c r="H1354" s="80" t="s">
        <v>29</v>
      </c>
      <c r="I1354" s="26">
        <v>43442</v>
      </c>
      <c r="J1354" s="80">
        <v>8</v>
      </c>
      <c r="K1354" s="80">
        <v>12</v>
      </c>
      <c r="L1354" s="80">
        <v>2018</v>
      </c>
      <c r="M1354" s="27">
        <f t="shared" si="41"/>
        <v>43442</v>
      </c>
      <c r="N1354" s="80" t="s">
        <v>7998</v>
      </c>
      <c r="O1354" s="80" t="s">
        <v>7997</v>
      </c>
      <c r="P1354" s="80">
        <v>18</v>
      </c>
      <c r="Q1354" s="80" t="s">
        <v>105</v>
      </c>
      <c r="R1354" s="80" t="s">
        <v>99</v>
      </c>
      <c r="S1354" s="80">
        <v>0</v>
      </c>
      <c r="T1354" s="80" t="s">
        <v>7366</v>
      </c>
      <c r="U1354" s="80" t="s">
        <v>101</v>
      </c>
      <c r="V1354" s="80" t="s">
        <v>111</v>
      </c>
      <c r="W1354" s="80" t="s">
        <v>107</v>
      </c>
      <c r="X1354" s="80" t="s">
        <v>6077</v>
      </c>
    </row>
    <row r="1355" spans="1:25" s="80" customFormat="1" ht="22.9" hidden="1" customHeight="1">
      <c r="A1355" s="80" t="s">
        <v>42</v>
      </c>
      <c r="B1355" s="80" t="s">
        <v>9</v>
      </c>
      <c r="C1355" s="80" t="s">
        <v>10</v>
      </c>
      <c r="D1355" s="80" t="s">
        <v>26</v>
      </c>
      <c r="E1355" s="80">
        <v>2</v>
      </c>
      <c r="F1355" s="80" t="s">
        <v>32</v>
      </c>
      <c r="G1355" s="80" t="s">
        <v>33</v>
      </c>
      <c r="H1355" s="80" t="s">
        <v>29</v>
      </c>
      <c r="I1355" s="26">
        <v>43442</v>
      </c>
      <c r="J1355" s="80">
        <v>8</v>
      </c>
      <c r="K1355" s="80">
        <v>12</v>
      </c>
      <c r="L1355" s="80">
        <v>2018</v>
      </c>
      <c r="M1355" s="27">
        <f t="shared" si="41"/>
        <v>43442</v>
      </c>
      <c r="N1355" s="80" t="s">
        <v>7996</v>
      </c>
      <c r="O1355" s="80" t="s">
        <v>7995</v>
      </c>
      <c r="P1355" s="80">
        <v>19</v>
      </c>
      <c r="Q1355" s="80" t="s">
        <v>105</v>
      </c>
      <c r="R1355" s="80" t="s">
        <v>99</v>
      </c>
      <c r="S1355" s="80">
        <v>0</v>
      </c>
      <c r="T1355" s="80" t="s">
        <v>7366</v>
      </c>
      <c r="U1355" s="80" t="s">
        <v>101</v>
      </c>
      <c r="V1355" s="80" t="s">
        <v>111</v>
      </c>
      <c r="W1355" s="80" t="s">
        <v>107</v>
      </c>
      <c r="X1355" s="80" t="s">
        <v>104</v>
      </c>
      <c r="Y1355" s="80">
        <v>3</v>
      </c>
    </row>
    <row r="1356" spans="1:25" s="80" customFormat="1" ht="22.9" hidden="1" customHeight="1">
      <c r="A1356" s="80" t="s">
        <v>42</v>
      </c>
      <c r="B1356" s="80" t="s">
        <v>9</v>
      </c>
      <c r="C1356" s="80" t="s">
        <v>10</v>
      </c>
      <c r="D1356" s="80" t="s">
        <v>26</v>
      </c>
      <c r="E1356" s="80">
        <v>2</v>
      </c>
      <c r="F1356" s="80" t="s">
        <v>32</v>
      </c>
      <c r="G1356" s="80" t="s">
        <v>33</v>
      </c>
      <c r="H1356" s="80" t="s">
        <v>29</v>
      </c>
      <c r="I1356" s="26">
        <v>43442</v>
      </c>
      <c r="J1356" s="80">
        <v>8</v>
      </c>
      <c r="K1356" s="80">
        <v>12</v>
      </c>
      <c r="L1356" s="80">
        <v>2018</v>
      </c>
      <c r="M1356" s="27">
        <f t="shared" si="41"/>
        <v>43442</v>
      </c>
      <c r="N1356" s="80" t="s">
        <v>7994</v>
      </c>
      <c r="O1356" s="80" t="s">
        <v>7993</v>
      </c>
      <c r="P1356" s="80">
        <v>18</v>
      </c>
      <c r="Q1356" s="80" t="s">
        <v>105</v>
      </c>
      <c r="R1356" s="80" t="s">
        <v>99</v>
      </c>
      <c r="S1356" s="80">
        <v>0</v>
      </c>
      <c r="T1356" s="80" t="s">
        <v>7366</v>
      </c>
      <c r="U1356" s="80" t="s">
        <v>101</v>
      </c>
      <c r="V1356" s="80" t="s">
        <v>111</v>
      </c>
      <c r="W1356" s="80" t="s">
        <v>107</v>
      </c>
      <c r="X1356" s="80" t="s">
        <v>6077</v>
      </c>
    </row>
    <row r="1357" spans="1:25" s="80" customFormat="1" ht="22.9" hidden="1" customHeight="1">
      <c r="A1357" s="80" t="s">
        <v>42</v>
      </c>
      <c r="B1357" s="80" t="s">
        <v>9</v>
      </c>
      <c r="C1357" s="80" t="s">
        <v>10</v>
      </c>
      <c r="D1357" s="80" t="s">
        <v>26</v>
      </c>
      <c r="E1357" s="80">
        <v>2</v>
      </c>
      <c r="F1357" s="80" t="s">
        <v>32</v>
      </c>
      <c r="G1357" s="80" t="s">
        <v>33</v>
      </c>
      <c r="H1357" s="80" t="s">
        <v>29</v>
      </c>
      <c r="I1357" s="26">
        <v>43442</v>
      </c>
      <c r="J1357" s="80">
        <v>8</v>
      </c>
      <c r="K1357" s="80">
        <v>12</v>
      </c>
      <c r="L1357" s="80">
        <v>2018</v>
      </c>
      <c r="M1357" s="27">
        <f t="shared" si="41"/>
        <v>43442</v>
      </c>
      <c r="N1357" s="80" t="s">
        <v>7992</v>
      </c>
      <c r="O1357" s="80" t="s">
        <v>7991</v>
      </c>
      <c r="P1357" s="80">
        <v>19</v>
      </c>
      <c r="Q1357" s="80" t="s">
        <v>105</v>
      </c>
      <c r="R1357" s="80" t="s">
        <v>99</v>
      </c>
      <c r="S1357" s="80">
        <v>0</v>
      </c>
      <c r="T1357" s="80" t="s">
        <v>7366</v>
      </c>
      <c r="U1357" s="80" t="s">
        <v>101</v>
      </c>
      <c r="V1357" s="80" t="s">
        <v>111</v>
      </c>
      <c r="W1357" s="80" t="s">
        <v>107</v>
      </c>
      <c r="X1357" s="80" t="s">
        <v>6077</v>
      </c>
    </row>
    <row r="1358" spans="1:25" s="80" customFormat="1" ht="22.9" hidden="1" customHeight="1">
      <c r="A1358" s="80" t="s">
        <v>42</v>
      </c>
      <c r="B1358" s="80" t="s">
        <v>9</v>
      </c>
      <c r="C1358" s="80" t="s">
        <v>10</v>
      </c>
      <c r="D1358" s="80" t="s">
        <v>26</v>
      </c>
      <c r="E1358" s="80">
        <v>2</v>
      </c>
      <c r="F1358" s="80" t="s">
        <v>32</v>
      </c>
      <c r="G1358" s="80" t="s">
        <v>33</v>
      </c>
      <c r="H1358" s="80" t="s">
        <v>29</v>
      </c>
      <c r="I1358" s="26">
        <v>43442</v>
      </c>
      <c r="J1358" s="80">
        <v>8</v>
      </c>
      <c r="K1358" s="80">
        <v>12</v>
      </c>
      <c r="L1358" s="80">
        <v>2018</v>
      </c>
      <c r="M1358" s="27">
        <f t="shared" si="41"/>
        <v>43442</v>
      </c>
      <c r="N1358" s="80" t="s">
        <v>7990</v>
      </c>
      <c r="O1358" s="80" t="s">
        <v>7989</v>
      </c>
      <c r="P1358" s="80">
        <v>19</v>
      </c>
      <c r="Q1358" s="80" t="s">
        <v>105</v>
      </c>
      <c r="R1358" s="80" t="s">
        <v>99</v>
      </c>
      <c r="S1358" s="80">
        <v>0</v>
      </c>
      <c r="T1358" s="80" t="s">
        <v>7366</v>
      </c>
      <c r="U1358" s="80" t="s">
        <v>101</v>
      </c>
      <c r="V1358" s="80" t="s">
        <v>111</v>
      </c>
      <c r="W1358" s="80" t="s">
        <v>107</v>
      </c>
      <c r="X1358" s="80" t="s">
        <v>6077</v>
      </c>
    </row>
    <row r="1359" spans="1:25" s="80" customFormat="1" ht="22.9" hidden="1" customHeight="1">
      <c r="A1359" s="80" t="s">
        <v>42</v>
      </c>
      <c r="B1359" s="80" t="s">
        <v>9</v>
      </c>
      <c r="C1359" s="80" t="s">
        <v>10</v>
      </c>
      <c r="D1359" s="80" t="s">
        <v>26</v>
      </c>
      <c r="E1359" s="80">
        <v>2</v>
      </c>
      <c r="F1359" s="80" t="s">
        <v>32</v>
      </c>
      <c r="G1359" s="80" t="s">
        <v>33</v>
      </c>
      <c r="H1359" s="80" t="s">
        <v>29</v>
      </c>
      <c r="I1359" s="26">
        <v>43442</v>
      </c>
      <c r="J1359" s="80">
        <v>8</v>
      </c>
      <c r="K1359" s="80">
        <v>12</v>
      </c>
      <c r="L1359" s="80">
        <v>2018</v>
      </c>
      <c r="M1359" s="27">
        <f t="shared" si="41"/>
        <v>43442</v>
      </c>
      <c r="N1359" s="80" t="s">
        <v>7988</v>
      </c>
      <c r="O1359" s="80" t="s">
        <v>7987</v>
      </c>
      <c r="P1359" s="80">
        <v>18</v>
      </c>
      <c r="Q1359" s="80" t="s">
        <v>105</v>
      </c>
      <c r="R1359" s="80" t="s">
        <v>99</v>
      </c>
      <c r="S1359" s="80">
        <v>0</v>
      </c>
      <c r="T1359" s="80" t="s">
        <v>7366</v>
      </c>
      <c r="U1359" s="80" t="s">
        <v>101</v>
      </c>
      <c r="V1359" s="80" t="s">
        <v>111</v>
      </c>
      <c r="W1359" s="80" t="s">
        <v>107</v>
      </c>
      <c r="X1359" s="80" t="s">
        <v>6077</v>
      </c>
    </row>
    <row r="1360" spans="1:25" s="80" customFormat="1" ht="22.9" hidden="1" customHeight="1">
      <c r="A1360" s="80" t="s">
        <v>42</v>
      </c>
      <c r="B1360" s="80" t="s">
        <v>9</v>
      </c>
      <c r="C1360" s="80" t="s">
        <v>10</v>
      </c>
      <c r="D1360" s="80" t="s">
        <v>26</v>
      </c>
      <c r="E1360" s="80">
        <v>2</v>
      </c>
      <c r="F1360" s="80" t="s">
        <v>32</v>
      </c>
      <c r="G1360" s="80" t="s">
        <v>33</v>
      </c>
      <c r="H1360" s="80" t="s">
        <v>29</v>
      </c>
      <c r="I1360" s="26">
        <v>43442</v>
      </c>
      <c r="J1360" s="80">
        <v>8</v>
      </c>
      <c r="K1360" s="80">
        <v>12</v>
      </c>
      <c r="L1360" s="80">
        <v>2018</v>
      </c>
      <c r="M1360" s="27">
        <f t="shared" si="41"/>
        <v>43442</v>
      </c>
      <c r="N1360" s="80" t="s">
        <v>7986</v>
      </c>
      <c r="O1360" s="80" t="s">
        <v>7985</v>
      </c>
      <c r="P1360" s="80">
        <v>19</v>
      </c>
      <c r="Q1360" s="80" t="s">
        <v>105</v>
      </c>
      <c r="R1360" s="80" t="s">
        <v>121</v>
      </c>
      <c r="S1360" s="80">
        <v>0</v>
      </c>
      <c r="T1360" s="80" t="s">
        <v>7366</v>
      </c>
      <c r="U1360" s="80" t="s">
        <v>101</v>
      </c>
      <c r="V1360" s="80" t="s">
        <v>111</v>
      </c>
      <c r="W1360" s="80" t="s">
        <v>107</v>
      </c>
      <c r="X1360" s="80" t="s">
        <v>6077</v>
      </c>
    </row>
    <row r="1361" spans="1:25" s="80" customFormat="1" ht="22.9" hidden="1" customHeight="1">
      <c r="A1361" s="80" t="s">
        <v>42</v>
      </c>
      <c r="B1361" s="80" t="s">
        <v>9</v>
      </c>
      <c r="C1361" s="80" t="s">
        <v>10</v>
      </c>
      <c r="D1361" s="80" t="s">
        <v>26</v>
      </c>
      <c r="E1361" s="80">
        <v>2</v>
      </c>
      <c r="F1361" s="80" t="s">
        <v>32</v>
      </c>
      <c r="G1361" s="80" t="s">
        <v>33</v>
      </c>
      <c r="H1361" s="80" t="s">
        <v>29</v>
      </c>
      <c r="I1361" s="26">
        <v>43442</v>
      </c>
      <c r="J1361" s="80">
        <v>8</v>
      </c>
      <c r="K1361" s="80">
        <v>12</v>
      </c>
      <c r="L1361" s="80">
        <v>2018</v>
      </c>
      <c r="M1361" s="27">
        <f t="shared" si="41"/>
        <v>43442</v>
      </c>
      <c r="N1361" s="80" t="s">
        <v>7984</v>
      </c>
      <c r="O1361" s="80" t="s">
        <v>7983</v>
      </c>
      <c r="P1361" s="80">
        <v>18</v>
      </c>
      <c r="Q1361" s="80" t="s">
        <v>105</v>
      </c>
      <c r="R1361" s="80" t="s">
        <v>99</v>
      </c>
      <c r="S1361" s="80">
        <v>0</v>
      </c>
      <c r="T1361" s="80" t="s">
        <v>7366</v>
      </c>
      <c r="U1361" s="80" t="s">
        <v>101</v>
      </c>
      <c r="V1361" s="80" t="s">
        <v>111</v>
      </c>
      <c r="W1361" s="80" t="s">
        <v>107</v>
      </c>
      <c r="X1361" s="80" t="s">
        <v>6077</v>
      </c>
    </row>
    <row r="1362" spans="1:25" s="80" customFormat="1" ht="22.9" hidden="1" customHeight="1">
      <c r="A1362" s="80" t="s">
        <v>42</v>
      </c>
      <c r="B1362" s="80" t="s">
        <v>9</v>
      </c>
      <c r="C1362" s="80" t="s">
        <v>10</v>
      </c>
      <c r="D1362" s="80" t="s">
        <v>26</v>
      </c>
      <c r="E1362" s="80">
        <v>2</v>
      </c>
      <c r="F1362" s="80" t="s">
        <v>32</v>
      </c>
      <c r="G1362" s="80" t="s">
        <v>33</v>
      </c>
      <c r="H1362" s="80" t="s">
        <v>29</v>
      </c>
      <c r="I1362" s="26">
        <v>43442</v>
      </c>
      <c r="J1362" s="80">
        <v>8</v>
      </c>
      <c r="K1362" s="80">
        <v>12</v>
      </c>
      <c r="L1362" s="80">
        <v>2018</v>
      </c>
      <c r="M1362" s="27">
        <f t="shared" si="41"/>
        <v>43442</v>
      </c>
      <c r="N1362" s="80" t="s">
        <v>7982</v>
      </c>
      <c r="O1362" s="80" t="s">
        <v>7981</v>
      </c>
      <c r="P1362" s="80">
        <v>19</v>
      </c>
      <c r="Q1362" s="80" t="s">
        <v>105</v>
      </c>
      <c r="R1362" s="80" t="s">
        <v>99</v>
      </c>
      <c r="S1362" s="80">
        <v>0</v>
      </c>
      <c r="T1362" s="80" t="s">
        <v>7366</v>
      </c>
      <c r="U1362" s="80" t="s">
        <v>101</v>
      </c>
      <c r="V1362" s="80" t="s">
        <v>111</v>
      </c>
      <c r="W1362" s="80" t="s">
        <v>107</v>
      </c>
      <c r="X1362" s="80" t="s">
        <v>6077</v>
      </c>
    </row>
    <row r="1363" spans="1:25" s="80" customFormat="1" ht="22.9" hidden="1" customHeight="1">
      <c r="A1363" s="80" t="s">
        <v>42</v>
      </c>
      <c r="B1363" s="80" t="s">
        <v>9</v>
      </c>
      <c r="C1363" s="80" t="s">
        <v>10</v>
      </c>
      <c r="D1363" s="80" t="s">
        <v>26</v>
      </c>
      <c r="E1363" s="80">
        <v>2</v>
      </c>
      <c r="F1363" s="80" t="s">
        <v>32</v>
      </c>
      <c r="G1363" s="80" t="s">
        <v>33</v>
      </c>
      <c r="H1363" s="80" t="s">
        <v>29</v>
      </c>
      <c r="I1363" s="26">
        <v>43442</v>
      </c>
      <c r="J1363" s="80">
        <v>8</v>
      </c>
      <c r="K1363" s="80">
        <v>12</v>
      </c>
      <c r="L1363" s="80">
        <v>2018</v>
      </c>
      <c r="M1363" s="27">
        <f t="shared" si="41"/>
        <v>43442</v>
      </c>
      <c r="N1363" s="80" t="s">
        <v>7980</v>
      </c>
      <c r="O1363" s="80" t="s">
        <v>7979</v>
      </c>
      <c r="P1363" s="80">
        <v>19</v>
      </c>
      <c r="Q1363" s="80" t="s">
        <v>105</v>
      </c>
      <c r="R1363" s="80" t="s">
        <v>99</v>
      </c>
      <c r="S1363" s="80">
        <v>0</v>
      </c>
      <c r="T1363" s="80" t="s">
        <v>7366</v>
      </c>
      <c r="U1363" s="80" t="s">
        <v>101</v>
      </c>
      <c r="V1363" s="80" t="s">
        <v>111</v>
      </c>
      <c r="W1363" s="80" t="s">
        <v>107</v>
      </c>
      <c r="X1363" s="80" t="s">
        <v>6077</v>
      </c>
    </row>
    <row r="1364" spans="1:25" s="80" customFormat="1" ht="22.9" hidden="1" customHeight="1">
      <c r="A1364" s="80" t="s">
        <v>42</v>
      </c>
      <c r="B1364" s="80" t="s">
        <v>9</v>
      </c>
      <c r="C1364" s="80" t="s">
        <v>10</v>
      </c>
      <c r="D1364" s="80" t="s">
        <v>26</v>
      </c>
      <c r="E1364" s="80">
        <v>2</v>
      </c>
      <c r="F1364" s="80" t="s">
        <v>32</v>
      </c>
      <c r="G1364" s="80" t="s">
        <v>33</v>
      </c>
      <c r="H1364" s="80" t="s">
        <v>29</v>
      </c>
      <c r="I1364" s="26">
        <v>43442</v>
      </c>
      <c r="J1364" s="80">
        <v>8</v>
      </c>
      <c r="K1364" s="80">
        <v>12</v>
      </c>
      <c r="L1364" s="80">
        <v>2018</v>
      </c>
      <c r="M1364" s="27">
        <f t="shared" si="41"/>
        <v>43442</v>
      </c>
      <c r="N1364" s="80" t="s">
        <v>7978</v>
      </c>
      <c r="O1364" s="80" t="s">
        <v>7977</v>
      </c>
      <c r="P1364" s="80">
        <v>17</v>
      </c>
      <c r="Q1364" s="80" t="s">
        <v>105</v>
      </c>
      <c r="R1364" s="80" t="s">
        <v>99</v>
      </c>
      <c r="S1364" s="80">
        <v>0</v>
      </c>
      <c r="T1364" s="80" t="s">
        <v>7366</v>
      </c>
      <c r="U1364" s="80" t="s">
        <v>101</v>
      </c>
      <c r="V1364" s="80" t="s">
        <v>111</v>
      </c>
      <c r="W1364" s="80" t="s">
        <v>107</v>
      </c>
      <c r="X1364" s="80" t="s">
        <v>104</v>
      </c>
      <c r="Y1364" s="80">
        <v>1</v>
      </c>
    </row>
    <row r="1365" spans="1:25" s="80" customFormat="1" ht="22.9" hidden="1" customHeight="1">
      <c r="A1365" s="80" t="s">
        <v>42</v>
      </c>
      <c r="B1365" s="80" t="s">
        <v>9</v>
      </c>
      <c r="C1365" s="80" t="s">
        <v>10</v>
      </c>
      <c r="D1365" s="80" t="s">
        <v>26</v>
      </c>
      <c r="E1365" s="80">
        <v>2</v>
      </c>
      <c r="F1365" s="80" t="s">
        <v>32</v>
      </c>
      <c r="G1365" s="80" t="s">
        <v>33</v>
      </c>
      <c r="H1365" s="80" t="s">
        <v>29</v>
      </c>
      <c r="I1365" s="26">
        <v>43442</v>
      </c>
      <c r="J1365" s="80">
        <v>8</v>
      </c>
      <c r="K1365" s="80">
        <v>12</v>
      </c>
      <c r="L1365" s="80">
        <v>2018</v>
      </c>
      <c r="M1365" s="27">
        <f t="shared" si="41"/>
        <v>43442</v>
      </c>
      <c r="N1365" s="80" t="s">
        <v>7976</v>
      </c>
      <c r="O1365" s="80" t="s">
        <v>7975</v>
      </c>
      <c r="P1365" s="80">
        <v>16</v>
      </c>
      <c r="Q1365" s="80" t="s">
        <v>105</v>
      </c>
      <c r="R1365" s="80" t="s">
        <v>99</v>
      </c>
      <c r="S1365" s="80">
        <v>0</v>
      </c>
      <c r="T1365" s="80" t="s">
        <v>7366</v>
      </c>
      <c r="U1365" s="80" t="s">
        <v>101</v>
      </c>
      <c r="V1365" s="80" t="s">
        <v>111</v>
      </c>
      <c r="W1365" s="80" t="s">
        <v>107</v>
      </c>
      <c r="X1365" s="80" t="s">
        <v>108</v>
      </c>
      <c r="Y1365" s="80">
        <v>3</v>
      </c>
    </row>
    <row r="1366" spans="1:25" s="80" customFormat="1" ht="22.9" hidden="1" customHeight="1">
      <c r="A1366" s="80" t="s">
        <v>42</v>
      </c>
      <c r="B1366" s="80" t="s">
        <v>9</v>
      </c>
      <c r="C1366" s="80" t="s">
        <v>10</v>
      </c>
      <c r="D1366" s="80" t="s">
        <v>26</v>
      </c>
      <c r="E1366" s="80">
        <v>2</v>
      </c>
      <c r="F1366" s="80" t="s">
        <v>32</v>
      </c>
      <c r="G1366" s="80" t="s">
        <v>33</v>
      </c>
      <c r="H1366" s="80" t="s">
        <v>29</v>
      </c>
      <c r="I1366" s="26">
        <v>43442</v>
      </c>
      <c r="J1366" s="80">
        <v>8</v>
      </c>
      <c r="K1366" s="80">
        <v>12</v>
      </c>
      <c r="L1366" s="80">
        <v>2018</v>
      </c>
      <c r="M1366" s="27">
        <f t="shared" si="41"/>
        <v>43442</v>
      </c>
      <c r="N1366" s="80" t="s">
        <v>7974</v>
      </c>
      <c r="O1366" s="80" t="s">
        <v>7973</v>
      </c>
      <c r="P1366" s="80">
        <v>17</v>
      </c>
      <c r="Q1366" s="80" t="s">
        <v>105</v>
      </c>
      <c r="R1366" s="80" t="s">
        <v>99</v>
      </c>
      <c r="S1366" s="80">
        <v>0</v>
      </c>
      <c r="T1366" s="80" t="s">
        <v>7366</v>
      </c>
      <c r="U1366" s="80" t="s">
        <v>101</v>
      </c>
      <c r="V1366" s="80" t="s">
        <v>111</v>
      </c>
      <c r="W1366" s="80" t="s">
        <v>107</v>
      </c>
      <c r="X1366" s="80" t="s">
        <v>104</v>
      </c>
      <c r="Y1366" s="80">
        <v>1</v>
      </c>
    </row>
    <row r="1367" spans="1:25" s="80" customFormat="1" ht="22.9" hidden="1" customHeight="1">
      <c r="A1367" s="80" t="s">
        <v>42</v>
      </c>
      <c r="B1367" s="80" t="s">
        <v>9</v>
      </c>
      <c r="C1367" s="80" t="s">
        <v>10</v>
      </c>
      <c r="D1367" s="80" t="s">
        <v>26</v>
      </c>
      <c r="E1367" s="80">
        <v>2</v>
      </c>
      <c r="F1367" s="80" t="s">
        <v>32</v>
      </c>
      <c r="G1367" s="80" t="s">
        <v>33</v>
      </c>
      <c r="H1367" s="80" t="s">
        <v>29</v>
      </c>
      <c r="I1367" s="26">
        <v>43442</v>
      </c>
      <c r="J1367" s="80">
        <v>8</v>
      </c>
      <c r="K1367" s="80">
        <v>12</v>
      </c>
      <c r="L1367" s="80">
        <v>2018</v>
      </c>
      <c r="M1367" s="27">
        <f t="shared" si="41"/>
        <v>43442</v>
      </c>
      <c r="N1367" s="80" t="s">
        <v>7972</v>
      </c>
      <c r="O1367" s="80" t="s">
        <v>7971</v>
      </c>
      <c r="P1367" s="80">
        <v>17</v>
      </c>
      <c r="Q1367" s="80" t="s">
        <v>105</v>
      </c>
      <c r="R1367" s="80" t="s">
        <v>99</v>
      </c>
      <c r="S1367" s="80">
        <v>0</v>
      </c>
      <c r="T1367" s="80" t="s">
        <v>7366</v>
      </c>
      <c r="U1367" s="80" t="s">
        <v>101</v>
      </c>
      <c r="V1367" s="80" t="s">
        <v>111</v>
      </c>
      <c r="W1367" s="80" t="s">
        <v>107</v>
      </c>
      <c r="X1367" s="80" t="s">
        <v>104</v>
      </c>
      <c r="Y1367" s="80">
        <v>2</v>
      </c>
    </row>
    <row r="1368" spans="1:25" s="80" customFormat="1" ht="22.9" hidden="1" customHeight="1">
      <c r="A1368" s="80" t="s">
        <v>42</v>
      </c>
      <c r="B1368" s="80" t="s">
        <v>9</v>
      </c>
      <c r="C1368" s="80" t="s">
        <v>10</v>
      </c>
      <c r="D1368" s="80" t="s">
        <v>26</v>
      </c>
      <c r="E1368" s="80">
        <v>2</v>
      </c>
      <c r="F1368" s="80" t="s">
        <v>32</v>
      </c>
      <c r="G1368" s="80" t="s">
        <v>33</v>
      </c>
      <c r="H1368" s="80" t="s">
        <v>29</v>
      </c>
      <c r="I1368" s="26">
        <v>43442</v>
      </c>
      <c r="J1368" s="80">
        <v>8</v>
      </c>
      <c r="K1368" s="80">
        <v>12</v>
      </c>
      <c r="L1368" s="80">
        <v>2018</v>
      </c>
      <c r="M1368" s="27">
        <f t="shared" si="41"/>
        <v>43442</v>
      </c>
      <c r="N1368" s="80" t="s">
        <v>7970</v>
      </c>
      <c r="O1368" s="80" t="s">
        <v>5687</v>
      </c>
      <c r="P1368" s="80">
        <v>18</v>
      </c>
      <c r="Q1368" s="80" t="s">
        <v>105</v>
      </c>
      <c r="R1368" s="80" t="s">
        <v>99</v>
      </c>
      <c r="S1368" s="80">
        <v>0</v>
      </c>
      <c r="T1368" s="80" t="s">
        <v>7366</v>
      </c>
      <c r="U1368" s="80" t="s">
        <v>101</v>
      </c>
      <c r="V1368" s="80" t="s">
        <v>111</v>
      </c>
      <c r="W1368" s="80" t="s">
        <v>107</v>
      </c>
      <c r="X1368" s="80" t="s">
        <v>104</v>
      </c>
      <c r="Y1368" s="80">
        <v>3</v>
      </c>
    </row>
    <row r="1369" spans="1:25" s="80" customFormat="1" ht="22.9" hidden="1" customHeight="1">
      <c r="A1369" s="80" t="s">
        <v>42</v>
      </c>
      <c r="B1369" s="80" t="s">
        <v>9</v>
      </c>
      <c r="C1369" s="80" t="s">
        <v>10</v>
      </c>
      <c r="D1369" s="80" t="s">
        <v>26</v>
      </c>
      <c r="E1369" s="80">
        <v>2</v>
      </c>
      <c r="F1369" s="80" t="s">
        <v>32</v>
      </c>
      <c r="G1369" s="80" t="s">
        <v>33</v>
      </c>
      <c r="H1369" s="80" t="s">
        <v>29</v>
      </c>
      <c r="I1369" s="26">
        <v>43437</v>
      </c>
      <c r="J1369" s="80">
        <v>3</v>
      </c>
      <c r="K1369" s="80">
        <v>12</v>
      </c>
      <c r="L1369" s="80">
        <v>2018</v>
      </c>
      <c r="M1369" s="27">
        <f t="shared" si="41"/>
        <v>43437</v>
      </c>
      <c r="N1369" s="80" t="s">
        <v>7969</v>
      </c>
      <c r="O1369" s="80" t="s">
        <v>7968</v>
      </c>
      <c r="P1369" s="80">
        <v>18</v>
      </c>
      <c r="Q1369" s="80" t="s">
        <v>105</v>
      </c>
      <c r="R1369" s="80" t="s">
        <v>99</v>
      </c>
      <c r="S1369" s="80">
        <v>0</v>
      </c>
      <c r="T1369" s="80" t="s">
        <v>7366</v>
      </c>
      <c r="U1369" s="80" t="s">
        <v>101</v>
      </c>
      <c r="V1369" s="80" t="s">
        <v>102</v>
      </c>
      <c r="W1369" s="80" t="s">
        <v>107</v>
      </c>
      <c r="X1369" s="80" t="s">
        <v>6077</v>
      </c>
    </row>
    <row r="1370" spans="1:25" s="80" customFormat="1" ht="22.9" hidden="1" customHeight="1">
      <c r="A1370" s="80" t="s">
        <v>42</v>
      </c>
      <c r="B1370" s="80" t="s">
        <v>9</v>
      </c>
      <c r="C1370" s="80" t="s">
        <v>10</v>
      </c>
      <c r="D1370" s="80" t="s">
        <v>26</v>
      </c>
      <c r="E1370" s="80">
        <v>2</v>
      </c>
      <c r="F1370" s="80" t="s">
        <v>32</v>
      </c>
      <c r="G1370" s="80" t="s">
        <v>33</v>
      </c>
      <c r="H1370" s="80" t="s">
        <v>29</v>
      </c>
      <c r="I1370" s="26">
        <v>43441</v>
      </c>
      <c r="J1370" s="80">
        <v>7</v>
      </c>
      <c r="K1370" s="80">
        <v>12</v>
      </c>
      <c r="L1370" s="80">
        <v>2018</v>
      </c>
      <c r="M1370" s="27">
        <f t="shared" si="41"/>
        <v>43441</v>
      </c>
      <c r="N1370" s="80" t="s">
        <v>5732</v>
      </c>
      <c r="O1370" s="80" t="s">
        <v>7967</v>
      </c>
      <c r="P1370" s="80">
        <v>18</v>
      </c>
      <c r="Q1370" s="80" t="s">
        <v>105</v>
      </c>
      <c r="R1370" s="80" t="s">
        <v>99</v>
      </c>
      <c r="S1370" s="80">
        <v>0</v>
      </c>
      <c r="T1370" s="80" t="s">
        <v>7366</v>
      </c>
      <c r="U1370" s="80" t="s">
        <v>101</v>
      </c>
      <c r="V1370" s="80" t="s">
        <v>102</v>
      </c>
      <c r="W1370" s="80" t="s">
        <v>107</v>
      </c>
      <c r="X1370" s="80" t="s">
        <v>6077</v>
      </c>
    </row>
    <row r="1371" spans="1:25" s="80" customFormat="1" ht="22.9" hidden="1" customHeight="1">
      <c r="A1371" s="80" t="s">
        <v>24</v>
      </c>
      <c r="B1371" s="80" t="s">
        <v>9</v>
      </c>
      <c r="C1371" s="80" t="s">
        <v>10</v>
      </c>
      <c r="D1371" s="80" t="s">
        <v>26</v>
      </c>
      <c r="E1371" s="80">
        <v>2</v>
      </c>
      <c r="F1371" s="80" t="s">
        <v>27</v>
      </c>
      <c r="G1371" s="80" t="s">
        <v>28</v>
      </c>
      <c r="H1371" s="80" t="s">
        <v>29</v>
      </c>
      <c r="I1371" s="26">
        <v>43444</v>
      </c>
      <c r="J1371" s="80">
        <v>10</v>
      </c>
      <c r="K1371" s="80">
        <v>12</v>
      </c>
      <c r="L1371" s="80">
        <v>2018</v>
      </c>
      <c r="M1371" s="27">
        <f t="shared" si="41"/>
        <v>43444</v>
      </c>
      <c r="N1371" s="80" t="s">
        <v>7966</v>
      </c>
      <c r="O1371" s="80" t="s">
        <v>168</v>
      </c>
      <c r="P1371" s="80">
        <v>19</v>
      </c>
      <c r="Q1371" s="80" t="s">
        <v>105</v>
      </c>
      <c r="R1371" s="80" t="s">
        <v>99</v>
      </c>
      <c r="S1371" s="80">
        <v>0</v>
      </c>
      <c r="T1371" s="80" t="s">
        <v>7366</v>
      </c>
      <c r="U1371" s="80" t="s">
        <v>101</v>
      </c>
      <c r="V1371" s="80" t="s">
        <v>102</v>
      </c>
      <c r="W1371" s="80" t="s">
        <v>107</v>
      </c>
      <c r="X1371" s="80" t="s">
        <v>6077</v>
      </c>
    </row>
    <row r="1372" spans="1:25" s="80" customFormat="1" ht="22.9" hidden="1" customHeight="1">
      <c r="A1372" s="80" t="s">
        <v>24</v>
      </c>
      <c r="B1372" s="80" t="s">
        <v>9</v>
      </c>
      <c r="C1372" s="80" t="s">
        <v>10</v>
      </c>
      <c r="D1372" s="80" t="s">
        <v>26</v>
      </c>
      <c r="E1372" s="80">
        <v>2</v>
      </c>
      <c r="F1372" s="80" t="s">
        <v>27</v>
      </c>
      <c r="G1372" s="80" t="s">
        <v>28</v>
      </c>
      <c r="H1372" s="80" t="s">
        <v>29</v>
      </c>
      <c r="I1372" s="26">
        <v>43444</v>
      </c>
      <c r="J1372" s="80">
        <v>10</v>
      </c>
      <c r="K1372" s="80">
        <v>12</v>
      </c>
      <c r="L1372" s="80">
        <v>2018</v>
      </c>
      <c r="M1372" s="27">
        <f t="shared" si="41"/>
        <v>43444</v>
      </c>
      <c r="N1372" s="80" t="s">
        <v>7965</v>
      </c>
      <c r="O1372" s="80" t="s">
        <v>7964</v>
      </c>
      <c r="P1372" s="80">
        <v>18</v>
      </c>
      <c r="Q1372" s="80" t="s">
        <v>105</v>
      </c>
      <c r="R1372" s="80" t="s">
        <v>99</v>
      </c>
      <c r="S1372" s="80">
        <v>0</v>
      </c>
      <c r="T1372" s="80" t="s">
        <v>7366</v>
      </c>
      <c r="U1372" s="80" t="s">
        <v>101</v>
      </c>
      <c r="V1372" s="80" t="s">
        <v>102</v>
      </c>
      <c r="W1372" s="80" t="s">
        <v>107</v>
      </c>
      <c r="X1372" s="80" t="s">
        <v>104</v>
      </c>
      <c r="Y1372" s="80">
        <v>3</v>
      </c>
    </row>
    <row r="1373" spans="1:25" s="80" customFormat="1" ht="22.9" hidden="1" customHeight="1">
      <c r="A1373" s="80" t="s">
        <v>24</v>
      </c>
      <c r="B1373" s="80" t="s">
        <v>9</v>
      </c>
      <c r="C1373" s="80" t="s">
        <v>10</v>
      </c>
      <c r="D1373" s="80" t="s">
        <v>26</v>
      </c>
      <c r="E1373" s="80">
        <v>2</v>
      </c>
      <c r="F1373" s="80" t="s">
        <v>27</v>
      </c>
      <c r="G1373" s="80" t="s">
        <v>28</v>
      </c>
      <c r="H1373" s="80" t="s">
        <v>29</v>
      </c>
      <c r="I1373" s="26">
        <v>43444</v>
      </c>
      <c r="J1373" s="80">
        <v>10</v>
      </c>
      <c r="K1373" s="80">
        <v>12</v>
      </c>
      <c r="L1373" s="80">
        <v>2018</v>
      </c>
      <c r="M1373" s="27">
        <f t="shared" si="41"/>
        <v>43444</v>
      </c>
      <c r="N1373" s="80" t="s">
        <v>7963</v>
      </c>
      <c r="O1373" s="80" t="s">
        <v>7962</v>
      </c>
      <c r="P1373" s="80">
        <v>19</v>
      </c>
      <c r="Q1373" s="80" t="s">
        <v>105</v>
      </c>
      <c r="R1373" s="80" t="s">
        <v>99</v>
      </c>
      <c r="S1373" s="80">
        <v>0</v>
      </c>
      <c r="T1373" s="80" t="s">
        <v>7366</v>
      </c>
      <c r="U1373" s="80" t="s">
        <v>101</v>
      </c>
      <c r="V1373" s="80" t="s">
        <v>102</v>
      </c>
      <c r="W1373" s="80" t="s">
        <v>107</v>
      </c>
      <c r="X1373" s="80" t="s">
        <v>6077</v>
      </c>
    </row>
    <row r="1374" spans="1:25" s="80" customFormat="1" ht="22.9" hidden="1" customHeight="1">
      <c r="A1374" s="80" t="s">
        <v>24</v>
      </c>
      <c r="B1374" s="80" t="s">
        <v>9</v>
      </c>
      <c r="C1374" s="80" t="s">
        <v>10</v>
      </c>
      <c r="D1374" s="80" t="s">
        <v>26</v>
      </c>
      <c r="E1374" s="80">
        <v>2</v>
      </c>
      <c r="F1374" s="80" t="s">
        <v>27</v>
      </c>
      <c r="G1374" s="80" t="s">
        <v>28</v>
      </c>
      <c r="H1374" s="80" t="s">
        <v>29</v>
      </c>
      <c r="I1374" s="26">
        <v>43444</v>
      </c>
      <c r="J1374" s="80">
        <v>10</v>
      </c>
      <c r="K1374" s="80">
        <v>12</v>
      </c>
      <c r="L1374" s="80">
        <v>2018</v>
      </c>
      <c r="M1374" s="27">
        <f t="shared" si="41"/>
        <v>43444</v>
      </c>
      <c r="N1374" s="80" t="s">
        <v>7961</v>
      </c>
      <c r="O1374" s="80" t="s">
        <v>7960</v>
      </c>
      <c r="P1374" s="80">
        <v>18</v>
      </c>
      <c r="Q1374" s="80" t="s">
        <v>105</v>
      </c>
      <c r="R1374" s="80" t="s">
        <v>99</v>
      </c>
      <c r="S1374" s="80">
        <v>0</v>
      </c>
      <c r="T1374" s="80" t="s">
        <v>7366</v>
      </c>
      <c r="U1374" s="80" t="s">
        <v>101</v>
      </c>
      <c r="V1374" s="80" t="s">
        <v>102</v>
      </c>
      <c r="W1374" s="80" t="s">
        <v>107</v>
      </c>
      <c r="X1374" s="80" t="s">
        <v>104</v>
      </c>
      <c r="Y1374" s="80">
        <v>3</v>
      </c>
    </row>
    <row r="1375" spans="1:25" s="80" customFormat="1" ht="22.9" hidden="1" customHeight="1">
      <c r="A1375" s="80" t="s">
        <v>24</v>
      </c>
      <c r="B1375" s="80" t="s">
        <v>9</v>
      </c>
      <c r="C1375" s="80" t="s">
        <v>10</v>
      </c>
      <c r="D1375" s="80" t="s">
        <v>26</v>
      </c>
      <c r="E1375" s="80">
        <v>2</v>
      </c>
      <c r="F1375" s="80" t="s">
        <v>27</v>
      </c>
      <c r="G1375" s="80" t="s">
        <v>28</v>
      </c>
      <c r="H1375" s="80" t="s">
        <v>29</v>
      </c>
      <c r="I1375" s="26">
        <v>43444</v>
      </c>
      <c r="J1375" s="80">
        <v>10</v>
      </c>
      <c r="K1375" s="80">
        <v>12</v>
      </c>
      <c r="L1375" s="80">
        <v>2018</v>
      </c>
      <c r="M1375" s="27">
        <f t="shared" si="41"/>
        <v>43444</v>
      </c>
      <c r="N1375" s="80" t="s">
        <v>7959</v>
      </c>
      <c r="O1375" s="80" t="s">
        <v>7958</v>
      </c>
      <c r="P1375" s="80">
        <v>19</v>
      </c>
      <c r="Q1375" s="80" t="s">
        <v>105</v>
      </c>
      <c r="R1375" s="80" t="s">
        <v>99</v>
      </c>
      <c r="S1375" s="80">
        <v>0</v>
      </c>
      <c r="T1375" s="80" t="s">
        <v>7366</v>
      </c>
      <c r="U1375" s="80" t="s">
        <v>101</v>
      </c>
      <c r="V1375" s="80" t="s">
        <v>102</v>
      </c>
      <c r="W1375" s="80" t="s">
        <v>107</v>
      </c>
      <c r="X1375" s="80" t="s">
        <v>6077</v>
      </c>
    </row>
    <row r="1376" spans="1:25" s="80" customFormat="1" ht="22.9" hidden="1" customHeight="1">
      <c r="A1376" s="80" t="s">
        <v>24</v>
      </c>
      <c r="B1376" s="80" t="s">
        <v>9</v>
      </c>
      <c r="C1376" s="80" t="s">
        <v>10</v>
      </c>
      <c r="D1376" s="80" t="s">
        <v>26</v>
      </c>
      <c r="E1376" s="80">
        <v>2</v>
      </c>
      <c r="F1376" s="80" t="s">
        <v>27</v>
      </c>
      <c r="G1376" s="80" t="s">
        <v>28</v>
      </c>
      <c r="H1376" s="80" t="s">
        <v>29</v>
      </c>
      <c r="I1376" s="26">
        <v>43444</v>
      </c>
      <c r="J1376" s="80">
        <v>10</v>
      </c>
      <c r="K1376" s="80">
        <v>12</v>
      </c>
      <c r="L1376" s="80">
        <v>2018</v>
      </c>
      <c r="M1376" s="27">
        <f t="shared" si="41"/>
        <v>43444</v>
      </c>
      <c r="N1376" s="80" t="s">
        <v>7957</v>
      </c>
      <c r="O1376" s="80" t="s">
        <v>7956</v>
      </c>
      <c r="P1376" s="80">
        <v>19</v>
      </c>
      <c r="Q1376" s="80" t="s">
        <v>105</v>
      </c>
      <c r="R1376" s="80" t="s">
        <v>99</v>
      </c>
      <c r="S1376" s="80">
        <v>0</v>
      </c>
      <c r="T1376" s="80" t="s">
        <v>7366</v>
      </c>
      <c r="U1376" s="80" t="s">
        <v>101</v>
      </c>
      <c r="V1376" s="80" t="s">
        <v>102</v>
      </c>
      <c r="W1376" s="80" t="s">
        <v>107</v>
      </c>
      <c r="X1376" s="80" t="s">
        <v>6077</v>
      </c>
    </row>
    <row r="1377" spans="1:25" s="80" customFormat="1" ht="22.9" hidden="1" customHeight="1">
      <c r="A1377" s="80" t="s">
        <v>24</v>
      </c>
      <c r="B1377" s="80" t="s">
        <v>9</v>
      </c>
      <c r="C1377" s="80" t="s">
        <v>10</v>
      </c>
      <c r="D1377" s="80" t="s">
        <v>26</v>
      </c>
      <c r="E1377" s="80">
        <v>2</v>
      </c>
      <c r="F1377" s="80" t="s">
        <v>27</v>
      </c>
      <c r="G1377" s="80" t="s">
        <v>28</v>
      </c>
      <c r="H1377" s="80" t="s">
        <v>29</v>
      </c>
      <c r="I1377" s="26">
        <v>43444</v>
      </c>
      <c r="J1377" s="80">
        <v>10</v>
      </c>
      <c r="K1377" s="80">
        <v>12</v>
      </c>
      <c r="L1377" s="80">
        <v>2018</v>
      </c>
      <c r="M1377" s="27">
        <f t="shared" si="41"/>
        <v>43444</v>
      </c>
      <c r="N1377" s="80" t="s">
        <v>7955</v>
      </c>
      <c r="O1377" s="80" t="s">
        <v>7954</v>
      </c>
      <c r="P1377" s="80">
        <v>18</v>
      </c>
      <c r="Q1377" s="80" t="s">
        <v>105</v>
      </c>
      <c r="R1377" s="80" t="s">
        <v>99</v>
      </c>
      <c r="S1377" s="80">
        <v>0</v>
      </c>
      <c r="T1377" s="80" t="s">
        <v>7366</v>
      </c>
      <c r="U1377" s="80" t="s">
        <v>101</v>
      </c>
      <c r="V1377" s="80" t="s">
        <v>102</v>
      </c>
      <c r="W1377" s="80" t="s">
        <v>107</v>
      </c>
      <c r="X1377" s="80" t="s">
        <v>104</v>
      </c>
      <c r="Y1377" s="80">
        <v>3</v>
      </c>
    </row>
    <row r="1378" spans="1:25" s="80" customFormat="1" ht="22.9" hidden="1" customHeight="1">
      <c r="A1378" s="80" t="s">
        <v>24</v>
      </c>
      <c r="B1378" s="80" t="s">
        <v>9</v>
      </c>
      <c r="C1378" s="80" t="s">
        <v>10</v>
      </c>
      <c r="D1378" s="80" t="s">
        <v>26</v>
      </c>
      <c r="E1378" s="80">
        <v>2</v>
      </c>
      <c r="F1378" s="80" t="s">
        <v>27</v>
      </c>
      <c r="G1378" s="80" t="s">
        <v>28</v>
      </c>
      <c r="H1378" s="80" t="s">
        <v>29</v>
      </c>
      <c r="I1378" s="26">
        <v>43444</v>
      </c>
      <c r="J1378" s="80">
        <v>10</v>
      </c>
      <c r="K1378" s="80">
        <v>12</v>
      </c>
      <c r="L1378" s="80">
        <v>2018</v>
      </c>
      <c r="M1378" s="27">
        <f t="shared" si="41"/>
        <v>43444</v>
      </c>
      <c r="N1378" s="80" t="s">
        <v>7953</v>
      </c>
      <c r="O1378" s="80" t="s">
        <v>5724</v>
      </c>
      <c r="P1378" s="80">
        <v>18</v>
      </c>
      <c r="Q1378" s="80" t="s">
        <v>105</v>
      </c>
      <c r="R1378" s="80" t="s">
        <v>99</v>
      </c>
      <c r="S1378" s="80">
        <v>0</v>
      </c>
      <c r="T1378" s="80" t="s">
        <v>7366</v>
      </c>
      <c r="U1378" s="80" t="s">
        <v>101</v>
      </c>
      <c r="V1378" s="80" t="s">
        <v>102</v>
      </c>
      <c r="W1378" s="80" t="s">
        <v>107</v>
      </c>
      <c r="X1378" s="80" t="s">
        <v>104</v>
      </c>
      <c r="Y1378" s="80">
        <v>3</v>
      </c>
    </row>
    <row r="1379" spans="1:25" s="80" customFormat="1" ht="22.9" hidden="1" customHeight="1">
      <c r="A1379" s="80" t="s">
        <v>24</v>
      </c>
      <c r="B1379" s="80" t="s">
        <v>9</v>
      </c>
      <c r="C1379" s="80" t="s">
        <v>10</v>
      </c>
      <c r="D1379" s="80" t="s">
        <v>26</v>
      </c>
      <c r="E1379" s="80">
        <v>2</v>
      </c>
      <c r="F1379" s="80" t="s">
        <v>27</v>
      </c>
      <c r="G1379" s="80" t="s">
        <v>28</v>
      </c>
      <c r="H1379" s="80" t="s">
        <v>29</v>
      </c>
      <c r="I1379" s="26">
        <v>43444</v>
      </c>
      <c r="J1379" s="80">
        <v>10</v>
      </c>
      <c r="K1379" s="80">
        <v>12</v>
      </c>
      <c r="L1379" s="80">
        <v>2018</v>
      </c>
      <c r="M1379" s="27">
        <f t="shared" si="41"/>
        <v>43444</v>
      </c>
      <c r="N1379" s="80" t="s">
        <v>7952</v>
      </c>
      <c r="O1379" s="80" t="s">
        <v>7951</v>
      </c>
      <c r="P1379" s="80">
        <v>18</v>
      </c>
      <c r="Q1379" s="80" t="s">
        <v>105</v>
      </c>
      <c r="R1379" s="80" t="s">
        <v>99</v>
      </c>
      <c r="S1379" s="80">
        <v>0</v>
      </c>
      <c r="T1379" s="80" t="s">
        <v>7366</v>
      </c>
      <c r="U1379" s="80" t="s">
        <v>101</v>
      </c>
      <c r="V1379" s="80" t="s">
        <v>102</v>
      </c>
      <c r="W1379" s="80" t="s">
        <v>107</v>
      </c>
      <c r="X1379" s="80" t="s">
        <v>104</v>
      </c>
      <c r="Y1379" s="80">
        <v>3</v>
      </c>
    </row>
    <row r="1380" spans="1:25" s="80" customFormat="1" ht="22.9" hidden="1" customHeight="1">
      <c r="A1380" s="80" t="s">
        <v>24</v>
      </c>
      <c r="B1380" s="80" t="s">
        <v>9</v>
      </c>
      <c r="C1380" s="80" t="s">
        <v>10</v>
      </c>
      <c r="D1380" s="80" t="s">
        <v>26</v>
      </c>
      <c r="E1380" s="80">
        <v>2</v>
      </c>
      <c r="F1380" s="80" t="s">
        <v>27</v>
      </c>
      <c r="G1380" s="80" t="s">
        <v>28</v>
      </c>
      <c r="H1380" s="80" t="s">
        <v>29</v>
      </c>
      <c r="I1380" s="26">
        <v>43445</v>
      </c>
      <c r="J1380" s="80">
        <v>11</v>
      </c>
      <c r="K1380" s="80">
        <v>12</v>
      </c>
      <c r="L1380" s="80">
        <v>2018</v>
      </c>
      <c r="M1380" s="27">
        <f t="shared" si="41"/>
        <v>43445</v>
      </c>
      <c r="N1380" s="80" t="s">
        <v>7950</v>
      </c>
      <c r="O1380" s="80" t="s">
        <v>7949</v>
      </c>
      <c r="P1380" s="80">
        <v>18</v>
      </c>
      <c r="Q1380" s="80" t="s">
        <v>105</v>
      </c>
      <c r="R1380" s="80" t="s">
        <v>99</v>
      </c>
      <c r="S1380" s="80">
        <v>0</v>
      </c>
      <c r="T1380" s="80" t="s">
        <v>7366</v>
      </c>
      <c r="U1380" s="80" t="s">
        <v>101</v>
      </c>
      <c r="V1380" s="80" t="s">
        <v>102</v>
      </c>
      <c r="W1380" s="80" t="s">
        <v>107</v>
      </c>
      <c r="X1380" s="80" t="s">
        <v>104</v>
      </c>
      <c r="Y1380" s="80">
        <v>3</v>
      </c>
    </row>
    <row r="1381" spans="1:25" s="80" customFormat="1" ht="22.9" hidden="1" customHeight="1">
      <c r="A1381" s="80" t="s">
        <v>24</v>
      </c>
      <c r="B1381" s="80" t="s">
        <v>9</v>
      </c>
      <c r="C1381" s="80" t="s">
        <v>10</v>
      </c>
      <c r="D1381" s="80" t="s">
        <v>26</v>
      </c>
      <c r="E1381" s="80">
        <v>2</v>
      </c>
      <c r="F1381" s="80" t="s">
        <v>27</v>
      </c>
      <c r="G1381" s="80" t="s">
        <v>28</v>
      </c>
      <c r="H1381" s="80" t="s">
        <v>29</v>
      </c>
      <c r="I1381" s="26">
        <v>43445</v>
      </c>
      <c r="J1381" s="80">
        <v>11</v>
      </c>
      <c r="K1381" s="80">
        <v>12</v>
      </c>
      <c r="L1381" s="80">
        <v>2018</v>
      </c>
      <c r="M1381" s="27">
        <f t="shared" si="41"/>
        <v>43445</v>
      </c>
      <c r="N1381" s="80" t="s">
        <v>7948</v>
      </c>
      <c r="O1381" s="80" t="s">
        <v>7947</v>
      </c>
      <c r="P1381" s="80">
        <v>19</v>
      </c>
      <c r="Q1381" s="80" t="s">
        <v>105</v>
      </c>
      <c r="R1381" s="80" t="s">
        <v>99</v>
      </c>
      <c r="S1381" s="80">
        <v>0</v>
      </c>
      <c r="T1381" s="80" t="s">
        <v>7366</v>
      </c>
      <c r="U1381" s="80" t="s">
        <v>101</v>
      </c>
      <c r="V1381" s="80" t="s">
        <v>102</v>
      </c>
      <c r="W1381" s="80" t="s">
        <v>107</v>
      </c>
      <c r="X1381" s="80" t="s">
        <v>6077</v>
      </c>
    </row>
    <row r="1382" spans="1:25" s="80" customFormat="1" ht="22.9" hidden="1" customHeight="1">
      <c r="A1382" s="80" t="s">
        <v>24</v>
      </c>
      <c r="B1382" s="80" t="s">
        <v>9</v>
      </c>
      <c r="C1382" s="80" t="s">
        <v>10</v>
      </c>
      <c r="D1382" s="80" t="s">
        <v>26</v>
      </c>
      <c r="E1382" s="80">
        <v>2</v>
      </c>
      <c r="F1382" s="80" t="s">
        <v>27</v>
      </c>
      <c r="G1382" s="80" t="s">
        <v>28</v>
      </c>
      <c r="H1382" s="80" t="s">
        <v>29</v>
      </c>
      <c r="I1382" s="26">
        <v>43446</v>
      </c>
      <c r="J1382" s="80">
        <v>12</v>
      </c>
      <c r="K1382" s="80">
        <v>12</v>
      </c>
      <c r="L1382" s="80">
        <v>2018</v>
      </c>
      <c r="M1382" s="27">
        <f t="shared" si="41"/>
        <v>43446</v>
      </c>
      <c r="N1382" s="80" t="s">
        <v>7946</v>
      </c>
      <c r="O1382" s="80" t="s">
        <v>7945</v>
      </c>
      <c r="P1382" s="80">
        <v>18</v>
      </c>
      <c r="Q1382" s="80" t="s">
        <v>105</v>
      </c>
      <c r="R1382" s="80" t="s">
        <v>99</v>
      </c>
      <c r="S1382" s="80">
        <v>0</v>
      </c>
      <c r="T1382" s="80" t="s">
        <v>7366</v>
      </c>
      <c r="U1382" s="80" t="s">
        <v>101</v>
      </c>
      <c r="V1382" s="80" t="s">
        <v>102</v>
      </c>
      <c r="W1382" s="80" t="s">
        <v>107</v>
      </c>
      <c r="X1382" s="80" t="s">
        <v>104</v>
      </c>
      <c r="Y1382" s="80">
        <v>3</v>
      </c>
    </row>
    <row r="1383" spans="1:25" s="80" customFormat="1" ht="22.9" hidden="1" customHeight="1">
      <c r="A1383" s="80" t="s">
        <v>24</v>
      </c>
      <c r="B1383" s="80" t="s">
        <v>9</v>
      </c>
      <c r="C1383" s="80" t="s">
        <v>10</v>
      </c>
      <c r="D1383" s="80" t="s">
        <v>26</v>
      </c>
      <c r="E1383" s="80">
        <v>2</v>
      </c>
      <c r="F1383" s="80" t="s">
        <v>27</v>
      </c>
      <c r="G1383" s="80" t="s">
        <v>28</v>
      </c>
      <c r="H1383" s="80" t="s">
        <v>29</v>
      </c>
      <c r="I1383" s="26">
        <v>43446</v>
      </c>
      <c r="J1383" s="80">
        <v>12</v>
      </c>
      <c r="K1383" s="80">
        <v>12</v>
      </c>
      <c r="L1383" s="80">
        <v>2018</v>
      </c>
      <c r="M1383" s="27">
        <f t="shared" si="41"/>
        <v>43446</v>
      </c>
      <c r="N1383" s="80" t="s">
        <v>7944</v>
      </c>
      <c r="O1383" s="80" t="s">
        <v>7943</v>
      </c>
      <c r="P1383" s="80">
        <v>19</v>
      </c>
      <c r="Q1383" s="80" t="s">
        <v>105</v>
      </c>
      <c r="R1383" s="80" t="s">
        <v>99</v>
      </c>
      <c r="S1383" s="80">
        <v>0</v>
      </c>
      <c r="T1383" s="80" t="s">
        <v>7366</v>
      </c>
      <c r="U1383" s="80" t="s">
        <v>101</v>
      </c>
      <c r="V1383" s="80" t="s">
        <v>102</v>
      </c>
      <c r="W1383" s="80" t="s">
        <v>107</v>
      </c>
      <c r="X1383" s="80" t="s">
        <v>6077</v>
      </c>
    </row>
    <row r="1384" spans="1:25" s="80" customFormat="1" ht="22.9" hidden="1" customHeight="1">
      <c r="A1384" s="80" t="s">
        <v>24</v>
      </c>
      <c r="B1384" s="80" t="s">
        <v>9</v>
      </c>
      <c r="C1384" s="80" t="s">
        <v>10</v>
      </c>
      <c r="D1384" s="80" t="s">
        <v>26</v>
      </c>
      <c r="E1384" s="80">
        <v>2</v>
      </c>
      <c r="F1384" s="80" t="s">
        <v>27</v>
      </c>
      <c r="G1384" s="80" t="s">
        <v>28</v>
      </c>
      <c r="H1384" s="80" t="s">
        <v>29</v>
      </c>
      <c r="I1384" s="26">
        <v>43446</v>
      </c>
      <c r="J1384" s="80">
        <v>12</v>
      </c>
      <c r="K1384" s="80">
        <v>12</v>
      </c>
      <c r="L1384" s="80">
        <v>2018</v>
      </c>
      <c r="M1384" s="27">
        <f t="shared" si="41"/>
        <v>43446</v>
      </c>
      <c r="N1384" s="80" t="s">
        <v>7942</v>
      </c>
      <c r="O1384" s="80" t="s">
        <v>7941</v>
      </c>
      <c r="P1384" s="80">
        <v>17</v>
      </c>
      <c r="Q1384" s="80" t="s">
        <v>105</v>
      </c>
      <c r="R1384" s="80" t="s">
        <v>99</v>
      </c>
      <c r="S1384" s="80">
        <v>0</v>
      </c>
      <c r="T1384" s="80" t="s">
        <v>7366</v>
      </c>
      <c r="U1384" s="80" t="s">
        <v>101</v>
      </c>
      <c r="V1384" s="80" t="s">
        <v>102</v>
      </c>
      <c r="W1384" s="80" t="s">
        <v>107</v>
      </c>
      <c r="X1384" s="80" t="s">
        <v>104</v>
      </c>
      <c r="Y1384" s="80">
        <v>2</v>
      </c>
    </row>
    <row r="1385" spans="1:25" s="80" customFormat="1" ht="22.9" hidden="1" customHeight="1">
      <c r="A1385" s="80" t="s">
        <v>24</v>
      </c>
      <c r="B1385" s="80" t="s">
        <v>9</v>
      </c>
      <c r="C1385" s="80" t="s">
        <v>10</v>
      </c>
      <c r="D1385" s="80" t="s">
        <v>26</v>
      </c>
      <c r="E1385" s="80">
        <v>2</v>
      </c>
      <c r="F1385" s="80" t="s">
        <v>27</v>
      </c>
      <c r="G1385" s="80" t="s">
        <v>28</v>
      </c>
      <c r="H1385" s="80" t="s">
        <v>29</v>
      </c>
      <c r="I1385" s="26">
        <v>43446</v>
      </c>
      <c r="J1385" s="80">
        <v>12</v>
      </c>
      <c r="K1385" s="80">
        <v>12</v>
      </c>
      <c r="L1385" s="80">
        <v>2018</v>
      </c>
      <c r="M1385" s="27">
        <f t="shared" si="41"/>
        <v>43446</v>
      </c>
      <c r="N1385" s="80" t="s">
        <v>7940</v>
      </c>
      <c r="O1385" s="80" t="s">
        <v>7939</v>
      </c>
      <c r="P1385" s="80">
        <v>18</v>
      </c>
      <c r="Q1385" s="80" t="s">
        <v>105</v>
      </c>
      <c r="R1385" s="80" t="s">
        <v>99</v>
      </c>
      <c r="S1385" s="80">
        <v>0</v>
      </c>
      <c r="T1385" s="80" t="s">
        <v>7366</v>
      </c>
      <c r="U1385" s="80" t="s">
        <v>101</v>
      </c>
      <c r="V1385" s="80" t="s">
        <v>102</v>
      </c>
      <c r="W1385" s="80" t="s">
        <v>107</v>
      </c>
      <c r="X1385" s="80" t="s">
        <v>104</v>
      </c>
      <c r="Y1385" s="80">
        <v>3</v>
      </c>
    </row>
    <row r="1386" spans="1:25" s="80" customFormat="1" ht="22.9" hidden="1" customHeight="1">
      <c r="A1386" s="80" t="s">
        <v>24</v>
      </c>
      <c r="B1386" s="80" t="s">
        <v>9</v>
      </c>
      <c r="C1386" s="80" t="s">
        <v>10</v>
      </c>
      <c r="D1386" s="80" t="s">
        <v>26</v>
      </c>
      <c r="E1386" s="80">
        <v>2</v>
      </c>
      <c r="F1386" s="80" t="s">
        <v>27</v>
      </c>
      <c r="G1386" s="80" t="s">
        <v>28</v>
      </c>
      <c r="H1386" s="80" t="s">
        <v>29</v>
      </c>
      <c r="I1386" s="26">
        <v>43446</v>
      </c>
      <c r="J1386" s="80">
        <v>12</v>
      </c>
      <c r="K1386" s="80">
        <v>12</v>
      </c>
      <c r="L1386" s="80">
        <v>2018</v>
      </c>
      <c r="M1386" s="27">
        <f t="shared" si="41"/>
        <v>43446</v>
      </c>
      <c r="N1386" s="80" t="s">
        <v>7938</v>
      </c>
      <c r="O1386" s="80" t="s">
        <v>7937</v>
      </c>
      <c r="P1386" s="80">
        <v>19</v>
      </c>
      <c r="Q1386" s="80" t="s">
        <v>105</v>
      </c>
      <c r="R1386" s="80" t="s">
        <v>99</v>
      </c>
      <c r="S1386" s="80">
        <v>0</v>
      </c>
      <c r="T1386" s="80" t="s">
        <v>7366</v>
      </c>
      <c r="U1386" s="80" t="s">
        <v>101</v>
      </c>
      <c r="V1386" s="80" t="s">
        <v>102</v>
      </c>
      <c r="W1386" s="80" t="s">
        <v>107</v>
      </c>
      <c r="X1386" s="80" t="s">
        <v>104</v>
      </c>
      <c r="Y1386" s="80">
        <v>3</v>
      </c>
    </row>
    <row r="1387" spans="1:25" s="80" customFormat="1" ht="22.9" hidden="1" customHeight="1">
      <c r="A1387" s="80" t="s">
        <v>24</v>
      </c>
      <c r="B1387" s="80" t="s">
        <v>9</v>
      </c>
      <c r="C1387" s="80" t="s">
        <v>10</v>
      </c>
      <c r="D1387" s="80" t="s">
        <v>26</v>
      </c>
      <c r="E1387" s="80">
        <v>2</v>
      </c>
      <c r="F1387" s="80" t="s">
        <v>27</v>
      </c>
      <c r="G1387" s="80" t="s">
        <v>28</v>
      </c>
      <c r="H1387" s="80" t="s">
        <v>29</v>
      </c>
      <c r="I1387" s="26">
        <v>43446</v>
      </c>
      <c r="J1387" s="80">
        <v>12</v>
      </c>
      <c r="K1387" s="80">
        <v>12</v>
      </c>
      <c r="L1387" s="80">
        <v>2018</v>
      </c>
      <c r="M1387" s="27">
        <f t="shared" si="41"/>
        <v>43446</v>
      </c>
      <c r="N1387" s="80" t="s">
        <v>169</v>
      </c>
      <c r="O1387" s="80" t="s">
        <v>170</v>
      </c>
      <c r="P1387" s="80">
        <v>18</v>
      </c>
      <c r="Q1387" s="80" t="s">
        <v>105</v>
      </c>
      <c r="R1387" s="80" t="s">
        <v>99</v>
      </c>
      <c r="S1387" s="80">
        <v>0</v>
      </c>
      <c r="T1387" s="80" t="s">
        <v>7366</v>
      </c>
      <c r="U1387" s="80" t="s">
        <v>101</v>
      </c>
      <c r="V1387" s="80" t="s">
        <v>102</v>
      </c>
      <c r="W1387" s="80" t="s">
        <v>107</v>
      </c>
      <c r="X1387" s="80" t="s">
        <v>104</v>
      </c>
      <c r="Y1387" s="80">
        <v>3</v>
      </c>
    </row>
    <row r="1388" spans="1:25" s="80" customFormat="1" ht="22.9" hidden="1" customHeight="1">
      <c r="A1388" s="80" t="s">
        <v>24</v>
      </c>
      <c r="B1388" s="80" t="s">
        <v>9</v>
      </c>
      <c r="C1388" s="80" t="s">
        <v>10</v>
      </c>
      <c r="D1388" s="80" t="s">
        <v>26</v>
      </c>
      <c r="E1388" s="80">
        <v>2</v>
      </c>
      <c r="F1388" s="80" t="s">
        <v>27</v>
      </c>
      <c r="G1388" s="80" t="s">
        <v>28</v>
      </c>
      <c r="H1388" s="80" t="s">
        <v>29</v>
      </c>
      <c r="I1388" s="26">
        <v>43446</v>
      </c>
      <c r="J1388" s="80">
        <v>12</v>
      </c>
      <c r="K1388" s="80">
        <v>12</v>
      </c>
      <c r="L1388" s="80">
        <v>2018</v>
      </c>
      <c r="M1388" s="27">
        <f t="shared" si="41"/>
        <v>43446</v>
      </c>
      <c r="N1388" s="80" t="s">
        <v>7936</v>
      </c>
      <c r="O1388" s="80" t="s">
        <v>7935</v>
      </c>
      <c r="P1388" s="80">
        <v>19</v>
      </c>
      <c r="Q1388" s="80" t="s">
        <v>105</v>
      </c>
      <c r="R1388" s="80" t="s">
        <v>99</v>
      </c>
      <c r="S1388" s="80">
        <v>0</v>
      </c>
      <c r="T1388" s="80" t="s">
        <v>7366</v>
      </c>
      <c r="U1388" s="80" t="s">
        <v>101</v>
      </c>
      <c r="V1388" s="80" t="s">
        <v>102</v>
      </c>
      <c r="W1388" s="80" t="s">
        <v>107</v>
      </c>
      <c r="X1388" s="80" t="s">
        <v>6077</v>
      </c>
    </row>
    <row r="1389" spans="1:25" s="80" customFormat="1" ht="22.9" hidden="1" customHeight="1">
      <c r="A1389" s="80" t="s">
        <v>24</v>
      </c>
      <c r="B1389" s="80" t="s">
        <v>9</v>
      </c>
      <c r="C1389" s="80" t="s">
        <v>10</v>
      </c>
      <c r="D1389" s="80" t="s">
        <v>26</v>
      </c>
      <c r="E1389" s="80">
        <v>2</v>
      </c>
      <c r="F1389" s="80" t="s">
        <v>27</v>
      </c>
      <c r="G1389" s="80" t="s">
        <v>28</v>
      </c>
      <c r="H1389" s="80" t="s">
        <v>29</v>
      </c>
      <c r="I1389" s="26">
        <v>43447</v>
      </c>
      <c r="J1389" s="80">
        <v>13</v>
      </c>
      <c r="K1389" s="80">
        <v>12</v>
      </c>
      <c r="L1389" s="80">
        <v>2018</v>
      </c>
      <c r="M1389" s="27">
        <f t="shared" si="41"/>
        <v>43447</v>
      </c>
      <c r="N1389" s="80" t="s">
        <v>7934</v>
      </c>
      <c r="O1389" s="80" t="s">
        <v>7933</v>
      </c>
      <c r="P1389" s="80">
        <v>19</v>
      </c>
      <c r="Q1389" s="80" t="s">
        <v>105</v>
      </c>
      <c r="R1389" s="80" t="s">
        <v>99</v>
      </c>
      <c r="S1389" s="80">
        <v>0</v>
      </c>
      <c r="T1389" s="80" t="s">
        <v>7366</v>
      </c>
      <c r="U1389" s="80" t="s">
        <v>101</v>
      </c>
      <c r="V1389" s="80" t="s">
        <v>102</v>
      </c>
      <c r="W1389" s="80" t="s">
        <v>107</v>
      </c>
      <c r="X1389" s="80" t="s">
        <v>6077</v>
      </c>
    </row>
    <row r="1390" spans="1:25" s="80" customFormat="1" ht="22.9" hidden="1" customHeight="1">
      <c r="A1390" s="80" t="s">
        <v>24</v>
      </c>
      <c r="B1390" s="80" t="s">
        <v>9</v>
      </c>
      <c r="C1390" s="80" t="s">
        <v>10</v>
      </c>
      <c r="D1390" s="80" t="s">
        <v>26</v>
      </c>
      <c r="E1390" s="80">
        <v>2</v>
      </c>
      <c r="F1390" s="80" t="s">
        <v>27</v>
      </c>
      <c r="G1390" s="80" t="s">
        <v>28</v>
      </c>
      <c r="H1390" s="80" t="s">
        <v>29</v>
      </c>
      <c r="I1390" s="26">
        <v>43447</v>
      </c>
      <c r="J1390" s="80">
        <v>13</v>
      </c>
      <c r="K1390" s="80">
        <v>12</v>
      </c>
      <c r="L1390" s="80">
        <v>2018</v>
      </c>
      <c r="M1390" s="27">
        <f t="shared" si="41"/>
        <v>43447</v>
      </c>
      <c r="N1390" s="80" t="s">
        <v>7932</v>
      </c>
      <c r="O1390" s="80" t="s">
        <v>7931</v>
      </c>
      <c r="P1390" s="80">
        <v>19</v>
      </c>
      <c r="Q1390" s="80" t="s">
        <v>105</v>
      </c>
      <c r="R1390" s="80" t="s">
        <v>99</v>
      </c>
      <c r="S1390" s="80">
        <v>0</v>
      </c>
      <c r="T1390" s="80" t="s">
        <v>7366</v>
      </c>
      <c r="U1390" s="80" t="s">
        <v>101</v>
      </c>
      <c r="V1390" s="80" t="s">
        <v>102</v>
      </c>
      <c r="W1390" s="80" t="s">
        <v>107</v>
      </c>
      <c r="X1390" s="80" t="s">
        <v>6077</v>
      </c>
    </row>
    <row r="1391" spans="1:25" s="80" customFormat="1" ht="22.9" hidden="1" customHeight="1">
      <c r="A1391" s="80" t="s">
        <v>24</v>
      </c>
      <c r="B1391" s="80" t="s">
        <v>9</v>
      </c>
      <c r="C1391" s="80" t="s">
        <v>10</v>
      </c>
      <c r="D1391" s="80" t="s">
        <v>26</v>
      </c>
      <c r="E1391" s="80">
        <v>2</v>
      </c>
      <c r="F1391" s="80" t="s">
        <v>27</v>
      </c>
      <c r="G1391" s="80" t="s">
        <v>28</v>
      </c>
      <c r="H1391" s="80" t="s">
        <v>29</v>
      </c>
      <c r="I1391" s="26">
        <v>43447</v>
      </c>
      <c r="J1391" s="80">
        <v>13</v>
      </c>
      <c r="K1391" s="80">
        <v>12</v>
      </c>
      <c r="L1391" s="80">
        <v>2018</v>
      </c>
      <c r="M1391" s="27">
        <f t="shared" si="41"/>
        <v>43447</v>
      </c>
      <c r="N1391" s="80" t="s">
        <v>7930</v>
      </c>
      <c r="O1391" s="80" t="s">
        <v>7929</v>
      </c>
      <c r="P1391" s="80">
        <v>18</v>
      </c>
      <c r="Q1391" s="80" t="s">
        <v>105</v>
      </c>
      <c r="R1391" s="80" t="s">
        <v>99</v>
      </c>
      <c r="S1391" s="80">
        <v>0</v>
      </c>
      <c r="T1391" s="80" t="s">
        <v>7366</v>
      </c>
      <c r="U1391" s="80" t="s">
        <v>101</v>
      </c>
      <c r="V1391" s="80" t="s">
        <v>102</v>
      </c>
      <c r="W1391" s="80" t="s">
        <v>107</v>
      </c>
      <c r="X1391" s="80" t="s">
        <v>104</v>
      </c>
      <c r="Y1391" s="80">
        <v>3</v>
      </c>
    </row>
    <row r="1392" spans="1:25" s="80" customFormat="1" ht="22.9" hidden="1" customHeight="1">
      <c r="A1392" s="80" t="s">
        <v>24</v>
      </c>
      <c r="B1392" s="80" t="s">
        <v>9</v>
      </c>
      <c r="C1392" s="80" t="s">
        <v>10</v>
      </c>
      <c r="D1392" s="80" t="s">
        <v>26</v>
      </c>
      <c r="E1392" s="80">
        <v>2</v>
      </c>
      <c r="F1392" s="80" t="s">
        <v>27</v>
      </c>
      <c r="G1392" s="80" t="s">
        <v>28</v>
      </c>
      <c r="H1392" s="80" t="s">
        <v>29</v>
      </c>
      <c r="I1392" s="26">
        <v>43447</v>
      </c>
      <c r="J1392" s="80">
        <v>13</v>
      </c>
      <c r="K1392" s="80">
        <v>12</v>
      </c>
      <c r="L1392" s="80">
        <v>2018</v>
      </c>
      <c r="M1392" s="27">
        <f t="shared" si="41"/>
        <v>43447</v>
      </c>
      <c r="N1392" s="80" t="s">
        <v>7928</v>
      </c>
      <c r="O1392" s="80" t="s">
        <v>7927</v>
      </c>
      <c r="P1392" s="80">
        <v>18</v>
      </c>
      <c r="Q1392" s="80" t="s">
        <v>105</v>
      </c>
      <c r="R1392" s="80" t="s">
        <v>99</v>
      </c>
      <c r="S1392" s="80">
        <v>0</v>
      </c>
      <c r="T1392" s="80" t="s">
        <v>7366</v>
      </c>
      <c r="U1392" s="80" t="s">
        <v>101</v>
      </c>
      <c r="V1392" s="80" t="s">
        <v>102</v>
      </c>
      <c r="W1392" s="80" t="s">
        <v>107</v>
      </c>
      <c r="X1392" s="80" t="s">
        <v>104</v>
      </c>
      <c r="Y1392" s="80">
        <v>3</v>
      </c>
    </row>
    <row r="1393" spans="1:25" s="80" customFormat="1" ht="22.9" hidden="1" customHeight="1">
      <c r="A1393" s="80" t="s">
        <v>24</v>
      </c>
      <c r="B1393" s="80" t="s">
        <v>9</v>
      </c>
      <c r="C1393" s="80" t="s">
        <v>10</v>
      </c>
      <c r="D1393" s="80" t="s">
        <v>26</v>
      </c>
      <c r="E1393" s="80">
        <v>2</v>
      </c>
      <c r="F1393" s="80" t="s">
        <v>27</v>
      </c>
      <c r="G1393" s="80" t="s">
        <v>28</v>
      </c>
      <c r="H1393" s="80" t="s">
        <v>29</v>
      </c>
      <c r="I1393" s="26">
        <v>43448</v>
      </c>
      <c r="J1393" s="80">
        <v>14</v>
      </c>
      <c r="K1393" s="80">
        <v>12</v>
      </c>
      <c r="L1393" s="80">
        <v>2018</v>
      </c>
      <c r="M1393" s="27">
        <f t="shared" si="41"/>
        <v>43448</v>
      </c>
      <c r="N1393" s="80" t="s">
        <v>7926</v>
      </c>
      <c r="O1393" s="80" t="s">
        <v>7925</v>
      </c>
      <c r="P1393" s="80">
        <v>18</v>
      </c>
      <c r="Q1393" s="80" t="s">
        <v>105</v>
      </c>
      <c r="R1393" s="80" t="s">
        <v>99</v>
      </c>
      <c r="S1393" s="80">
        <v>0</v>
      </c>
      <c r="T1393" s="80" t="s">
        <v>7366</v>
      </c>
      <c r="U1393" s="80" t="s">
        <v>101</v>
      </c>
      <c r="V1393" s="80" t="s">
        <v>102</v>
      </c>
      <c r="W1393" s="80" t="s">
        <v>107</v>
      </c>
      <c r="X1393" s="80" t="s">
        <v>104</v>
      </c>
      <c r="Y1393" s="80">
        <v>3</v>
      </c>
    </row>
    <row r="1394" spans="1:25" s="80" customFormat="1" ht="22.9" hidden="1" customHeight="1">
      <c r="A1394" s="80" t="s">
        <v>24</v>
      </c>
      <c r="B1394" s="80" t="s">
        <v>9</v>
      </c>
      <c r="C1394" s="80" t="s">
        <v>10</v>
      </c>
      <c r="D1394" s="80" t="s">
        <v>26</v>
      </c>
      <c r="E1394" s="80">
        <v>2</v>
      </c>
      <c r="F1394" s="80" t="s">
        <v>27</v>
      </c>
      <c r="G1394" s="80" t="s">
        <v>28</v>
      </c>
      <c r="H1394" s="80" t="s">
        <v>29</v>
      </c>
      <c r="I1394" s="26">
        <v>43448</v>
      </c>
      <c r="J1394" s="80">
        <v>14</v>
      </c>
      <c r="K1394" s="80">
        <v>12</v>
      </c>
      <c r="L1394" s="80">
        <v>2018</v>
      </c>
      <c r="M1394" s="27">
        <f t="shared" si="41"/>
        <v>43448</v>
      </c>
      <c r="N1394" s="80" t="s">
        <v>7924</v>
      </c>
      <c r="O1394" s="80" t="s">
        <v>7923</v>
      </c>
      <c r="P1394" s="80">
        <v>18</v>
      </c>
      <c r="Q1394" s="80" t="s">
        <v>105</v>
      </c>
      <c r="R1394" s="80" t="s">
        <v>99</v>
      </c>
      <c r="S1394" s="80">
        <v>0</v>
      </c>
      <c r="T1394" s="80" t="s">
        <v>7366</v>
      </c>
      <c r="U1394" s="80" t="s">
        <v>101</v>
      </c>
      <c r="V1394" s="80" t="s">
        <v>102</v>
      </c>
      <c r="W1394" s="80" t="s">
        <v>107</v>
      </c>
      <c r="X1394" s="80" t="s">
        <v>104</v>
      </c>
      <c r="Y1394" s="80">
        <v>3</v>
      </c>
    </row>
    <row r="1395" spans="1:25" s="80" customFormat="1" ht="22.9" hidden="1" customHeight="1">
      <c r="A1395" s="80" t="s">
        <v>24</v>
      </c>
      <c r="B1395" s="80" t="s">
        <v>9</v>
      </c>
      <c r="C1395" s="80" t="s">
        <v>10</v>
      </c>
      <c r="D1395" s="80" t="s">
        <v>26</v>
      </c>
      <c r="E1395" s="80">
        <v>2</v>
      </c>
      <c r="F1395" s="80" t="s">
        <v>27</v>
      </c>
      <c r="G1395" s="80" t="s">
        <v>28</v>
      </c>
      <c r="H1395" s="80" t="s">
        <v>29</v>
      </c>
      <c r="I1395" s="26">
        <v>43448</v>
      </c>
      <c r="J1395" s="80">
        <v>14</v>
      </c>
      <c r="K1395" s="80">
        <v>12</v>
      </c>
      <c r="L1395" s="80">
        <v>2018</v>
      </c>
      <c r="M1395" s="27">
        <f t="shared" si="41"/>
        <v>43448</v>
      </c>
      <c r="N1395" s="80" t="s">
        <v>7922</v>
      </c>
      <c r="O1395" s="80" t="s">
        <v>7921</v>
      </c>
      <c r="P1395" s="80">
        <v>17</v>
      </c>
      <c r="Q1395" s="80" t="s">
        <v>105</v>
      </c>
      <c r="R1395" s="80" t="s">
        <v>99</v>
      </c>
      <c r="S1395" s="80">
        <v>0</v>
      </c>
      <c r="T1395" s="80" t="s">
        <v>7366</v>
      </c>
      <c r="U1395" s="80" t="s">
        <v>101</v>
      </c>
      <c r="V1395" s="80" t="s">
        <v>102</v>
      </c>
      <c r="W1395" s="80" t="s">
        <v>107</v>
      </c>
      <c r="X1395" s="80" t="s">
        <v>104</v>
      </c>
      <c r="Y1395" s="80">
        <v>2</v>
      </c>
    </row>
    <row r="1396" spans="1:25" s="80" customFormat="1" ht="22.9" hidden="1" customHeight="1">
      <c r="A1396" s="80" t="s">
        <v>24</v>
      </c>
      <c r="B1396" s="80" t="s">
        <v>9</v>
      </c>
      <c r="C1396" s="80" t="s">
        <v>10</v>
      </c>
      <c r="D1396" s="80" t="s">
        <v>26</v>
      </c>
      <c r="E1396" s="80">
        <v>2</v>
      </c>
      <c r="F1396" s="80" t="s">
        <v>27</v>
      </c>
      <c r="G1396" s="80" t="s">
        <v>28</v>
      </c>
      <c r="H1396" s="80" t="s">
        <v>29</v>
      </c>
      <c r="I1396" s="26">
        <v>43448</v>
      </c>
      <c r="J1396" s="80">
        <v>14</v>
      </c>
      <c r="K1396" s="80">
        <v>12</v>
      </c>
      <c r="L1396" s="80">
        <v>2018</v>
      </c>
      <c r="M1396" s="27">
        <f t="shared" si="41"/>
        <v>43448</v>
      </c>
      <c r="N1396" s="80" t="s">
        <v>7920</v>
      </c>
      <c r="O1396" s="80" t="s">
        <v>7919</v>
      </c>
      <c r="P1396" s="80">
        <v>19</v>
      </c>
      <c r="Q1396" s="80" t="s">
        <v>105</v>
      </c>
      <c r="R1396" s="80" t="s">
        <v>99</v>
      </c>
      <c r="S1396" s="80">
        <v>0</v>
      </c>
      <c r="T1396" s="80" t="s">
        <v>7366</v>
      </c>
      <c r="U1396" s="80" t="s">
        <v>101</v>
      </c>
      <c r="V1396" s="80" t="s">
        <v>102</v>
      </c>
      <c r="W1396" s="80" t="s">
        <v>107</v>
      </c>
      <c r="X1396" s="80" t="s">
        <v>6077</v>
      </c>
    </row>
    <row r="1397" spans="1:25" s="80" customFormat="1" ht="22.9" hidden="1" customHeight="1">
      <c r="A1397" s="80" t="s">
        <v>24</v>
      </c>
      <c r="B1397" s="80" t="s">
        <v>9</v>
      </c>
      <c r="C1397" s="80" t="s">
        <v>10</v>
      </c>
      <c r="D1397" s="80" t="s">
        <v>26</v>
      </c>
      <c r="E1397" s="80">
        <v>2</v>
      </c>
      <c r="F1397" s="80" t="s">
        <v>27</v>
      </c>
      <c r="G1397" s="80" t="s">
        <v>28</v>
      </c>
      <c r="H1397" s="80" t="s">
        <v>29</v>
      </c>
      <c r="I1397" s="26">
        <v>43448</v>
      </c>
      <c r="J1397" s="80">
        <v>14</v>
      </c>
      <c r="K1397" s="80">
        <v>12</v>
      </c>
      <c r="L1397" s="80">
        <v>2018</v>
      </c>
      <c r="M1397" s="27">
        <f t="shared" si="41"/>
        <v>43448</v>
      </c>
      <c r="N1397" s="80" t="s">
        <v>7918</v>
      </c>
      <c r="O1397" s="80" t="s">
        <v>7917</v>
      </c>
      <c r="P1397" s="80">
        <v>19</v>
      </c>
      <c r="Q1397" s="80" t="s">
        <v>105</v>
      </c>
      <c r="R1397" s="80" t="s">
        <v>99</v>
      </c>
      <c r="S1397" s="80">
        <v>0</v>
      </c>
      <c r="T1397" s="80" t="s">
        <v>7366</v>
      </c>
      <c r="U1397" s="80" t="s">
        <v>101</v>
      </c>
      <c r="V1397" s="80" t="s">
        <v>102</v>
      </c>
      <c r="W1397" s="80" t="s">
        <v>107</v>
      </c>
      <c r="X1397" s="80" t="s">
        <v>6077</v>
      </c>
    </row>
    <row r="1398" spans="1:25" s="80" customFormat="1" ht="22.9" hidden="1" customHeight="1">
      <c r="A1398" s="80" t="s">
        <v>24</v>
      </c>
      <c r="B1398" s="80" t="s">
        <v>9</v>
      </c>
      <c r="C1398" s="80" t="s">
        <v>10</v>
      </c>
      <c r="D1398" s="80" t="s">
        <v>26</v>
      </c>
      <c r="E1398" s="80">
        <v>2</v>
      </c>
      <c r="F1398" s="80" t="s">
        <v>27</v>
      </c>
      <c r="G1398" s="80" t="s">
        <v>28</v>
      </c>
      <c r="H1398" s="80" t="s">
        <v>29</v>
      </c>
      <c r="I1398" s="26">
        <v>43449</v>
      </c>
      <c r="J1398" s="80">
        <v>15</v>
      </c>
      <c r="K1398" s="80">
        <v>12</v>
      </c>
      <c r="L1398" s="80">
        <v>2018</v>
      </c>
      <c r="M1398" s="27">
        <f t="shared" si="41"/>
        <v>43449</v>
      </c>
      <c r="N1398" s="80" t="s">
        <v>7916</v>
      </c>
      <c r="O1398" s="80" t="s">
        <v>7915</v>
      </c>
      <c r="P1398" s="80">
        <v>19</v>
      </c>
      <c r="Q1398" s="80" t="s">
        <v>105</v>
      </c>
      <c r="R1398" s="80" t="s">
        <v>99</v>
      </c>
      <c r="S1398" s="80">
        <v>0</v>
      </c>
      <c r="T1398" s="80" t="s">
        <v>7366</v>
      </c>
      <c r="U1398" s="80" t="s">
        <v>101</v>
      </c>
      <c r="V1398" s="80" t="s">
        <v>111</v>
      </c>
      <c r="W1398" s="80" t="s">
        <v>107</v>
      </c>
      <c r="X1398" s="80" t="s">
        <v>104</v>
      </c>
      <c r="Y1398" s="80">
        <v>3</v>
      </c>
    </row>
    <row r="1399" spans="1:25" s="80" customFormat="1" ht="22.9" hidden="1" customHeight="1">
      <c r="A1399" s="80" t="s">
        <v>24</v>
      </c>
      <c r="B1399" s="80" t="s">
        <v>9</v>
      </c>
      <c r="C1399" s="80" t="s">
        <v>10</v>
      </c>
      <c r="D1399" s="80" t="s">
        <v>26</v>
      </c>
      <c r="E1399" s="80">
        <v>2</v>
      </c>
      <c r="F1399" s="80" t="s">
        <v>27</v>
      </c>
      <c r="G1399" s="80" t="s">
        <v>28</v>
      </c>
      <c r="H1399" s="80" t="s">
        <v>29</v>
      </c>
      <c r="I1399" s="26">
        <v>43449</v>
      </c>
      <c r="J1399" s="80">
        <v>15</v>
      </c>
      <c r="K1399" s="80">
        <v>12</v>
      </c>
      <c r="L1399" s="80">
        <v>2018</v>
      </c>
      <c r="M1399" s="27">
        <f t="shared" si="41"/>
        <v>43449</v>
      </c>
      <c r="N1399" s="80" t="s">
        <v>7914</v>
      </c>
      <c r="O1399" s="80" t="s">
        <v>7913</v>
      </c>
      <c r="P1399" s="80">
        <v>19</v>
      </c>
      <c r="Q1399" s="80" t="s">
        <v>105</v>
      </c>
      <c r="R1399" s="80" t="s">
        <v>99</v>
      </c>
      <c r="S1399" s="80">
        <v>0</v>
      </c>
      <c r="T1399" s="80" t="s">
        <v>7366</v>
      </c>
      <c r="U1399" s="80" t="s">
        <v>101</v>
      </c>
      <c r="V1399" s="80" t="s">
        <v>111</v>
      </c>
      <c r="W1399" s="80" t="s">
        <v>107</v>
      </c>
      <c r="X1399" s="80" t="s">
        <v>6077</v>
      </c>
    </row>
    <row r="1400" spans="1:25" s="80" customFormat="1" ht="22.9" hidden="1" customHeight="1">
      <c r="A1400" s="80" t="s">
        <v>24</v>
      </c>
      <c r="B1400" s="80" t="s">
        <v>9</v>
      </c>
      <c r="C1400" s="80" t="s">
        <v>10</v>
      </c>
      <c r="D1400" s="80" t="s">
        <v>26</v>
      </c>
      <c r="E1400" s="80">
        <v>2</v>
      </c>
      <c r="F1400" s="80" t="s">
        <v>27</v>
      </c>
      <c r="G1400" s="80" t="s">
        <v>28</v>
      </c>
      <c r="H1400" s="80" t="s">
        <v>29</v>
      </c>
      <c r="I1400" s="26">
        <v>43449</v>
      </c>
      <c r="J1400" s="80">
        <v>15</v>
      </c>
      <c r="K1400" s="80">
        <v>12</v>
      </c>
      <c r="L1400" s="80">
        <v>2018</v>
      </c>
      <c r="M1400" s="27">
        <f t="shared" si="41"/>
        <v>43449</v>
      </c>
      <c r="N1400" s="80" t="s">
        <v>7912</v>
      </c>
      <c r="O1400" s="80" t="s">
        <v>7911</v>
      </c>
      <c r="P1400" s="80">
        <v>18</v>
      </c>
      <c r="Q1400" s="80" t="s">
        <v>105</v>
      </c>
      <c r="R1400" s="80" t="s">
        <v>99</v>
      </c>
      <c r="S1400" s="80">
        <v>0</v>
      </c>
      <c r="T1400" s="80" t="s">
        <v>7366</v>
      </c>
      <c r="U1400" s="80" t="s">
        <v>101</v>
      </c>
      <c r="V1400" s="80" t="s">
        <v>111</v>
      </c>
      <c r="W1400" s="80" t="s">
        <v>107</v>
      </c>
      <c r="X1400" s="80" t="s">
        <v>104</v>
      </c>
      <c r="Y1400" s="80">
        <v>3</v>
      </c>
    </row>
    <row r="1401" spans="1:25" s="80" customFormat="1" ht="22.9" hidden="1" customHeight="1">
      <c r="A1401" s="80" t="s">
        <v>24</v>
      </c>
      <c r="B1401" s="80" t="s">
        <v>9</v>
      </c>
      <c r="C1401" s="80" t="s">
        <v>10</v>
      </c>
      <c r="D1401" s="80" t="s">
        <v>26</v>
      </c>
      <c r="E1401" s="80">
        <v>2</v>
      </c>
      <c r="F1401" s="80" t="s">
        <v>27</v>
      </c>
      <c r="G1401" s="80" t="s">
        <v>28</v>
      </c>
      <c r="H1401" s="80" t="s">
        <v>29</v>
      </c>
      <c r="I1401" s="26">
        <v>43449</v>
      </c>
      <c r="J1401" s="80">
        <v>15</v>
      </c>
      <c r="K1401" s="80">
        <v>12</v>
      </c>
      <c r="L1401" s="80">
        <v>2018</v>
      </c>
      <c r="M1401" s="27">
        <f t="shared" si="41"/>
        <v>43449</v>
      </c>
      <c r="N1401" s="80" t="s">
        <v>7910</v>
      </c>
      <c r="O1401" s="80" t="s">
        <v>7909</v>
      </c>
      <c r="P1401" s="80">
        <v>19</v>
      </c>
      <c r="Q1401" s="80" t="s">
        <v>105</v>
      </c>
      <c r="R1401" s="80" t="s">
        <v>99</v>
      </c>
      <c r="S1401" s="80">
        <v>0</v>
      </c>
      <c r="T1401" s="80" t="s">
        <v>7366</v>
      </c>
      <c r="U1401" s="80" t="s">
        <v>101</v>
      </c>
      <c r="V1401" s="80" t="s">
        <v>111</v>
      </c>
      <c r="W1401" s="80" t="s">
        <v>107</v>
      </c>
      <c r="X1401" s="80" t="s">
        <v>6077</v>
      </c>
    </row>
    <row r="1402" spans="1:25" s="80" customFormat="1" ht="22.9" hidden="1" customHeight="1">
      <c r="A1402" s="80" t="s">
        <v>24</v>
      </c>
      <c r="B1402" s="80" t="s">
        <v>9</v>
      </c>
      <c r="C1402" s="80" t="s">
        <v>10</v>
      </c>
      <c r="D1402" s="80" t="s">
        <v>26</v>
      </c>
      <c r="E1402" s="80">
        <v>2</v>
      </c>
      <c r="F1402" s="80" t="s">
        <v>27</v>
      </c>
      <c r="G1402" s="80" t="s">
        <v>28</v>
      </c>
      <c r="H1402" s="80" t="s">
        <v>29</v>
      </c>
      <c r="I1402" s="26">
        <v>43449</v>
      </c>
      <c r="J1402" s="80">
        <v>15</v>
      </c>
      <c r="K1402" s="80">
        <v>12</v>
      </c>
      <c r="L1402" s="80">
        <v>2018</v>
      </c>
      <c r="M1402" s="27">
        <f t="shared" si="41"/>
        <v>43449</v>
      </c>
      <c r="N1402" s="80" t="s">
        <v>7908</v>
      </c>
      <c r="O1402" s="80" t="s">
        <v>7907</v>
      </c>
      <c r="P1402" s="80">
        <v>19</v>
      </c>
      <c r="Q1402" s="80" t="s">
        <v>105</v>
      </c>
      <c r="R1402" s="80" t="s">
        <v>99</v>
      </c>
      <c r="S1402" s="80">
        <v>0</v>
      </c>
      <c r="T1402" s="80" t="s">
        <v>7366</v>
      </c>
      <c r="U1402" s="80" t="s">
        <v>101</v>
      </c>
      <c r="V1402" s="80" t="s">
        <v>111</v>
      </c>
      <c r="W1402" s="80" t="s">
        <v>107</v>
      </c>
      <c r="X1402" s="80" t="s">
        <v>6077</v>
      </c>
    </row>
    <row r="1403" spans="1:25" s="80" customFormat="1" ht="22.9" hidden="1" customHeight="1">
      <c r="A1403" s="80" t="s">
        <v>24</v>
      </c>
      <c r="B1403" s="80" t="s">
        <v>9</v>
      </c>
      <c r="C1403" s="80" t="s">
        <v>10</v>
      </c>
      <c r="D1403" s="80" t="s">
        <v>26</v>
      </c>
      <c r="E1403" s="80">
        <v>2</v>
      </c>
      <c r="F1403" s="80" t="s">
        <v>27</v>
      </c>
      <c r="G1403" s="80" t="s">
        <v>28</v>
      </c>
      <c r="H1403" s="80" t="s">
        <v>29</v>
      </c>
      <c r="I1403" s="26">
        <v>43449</v>
      </c>
      <c r="J1403" s="80">
        <v>15</v>
      </c>
      <c r="K1403" s="80">
        <v>12</v>
      </c>
      <c r="L1403" s="80">
        <v>2018</v>
      </c>
      <c r="M1403" s="27">
        <f t="shared" si="41"/>
        <v>43449</v>
      </c>
      <c r="N1403" s="80" t="s">
        <v>7906</v>
      </c>
      <c r="O1403" s="80" t="s">
        <v>7905</v>
      </c>
      <c r="P1403" s="80">
        <v>17</v>
      </c>
      <c r="Q1403" s="80" t="s">
        <v>105</v>
      </c>
      <c r="R1403" s="80" t="s">
        <v>99</v>
      </c>
      <c r="S1403" s="80">
        <v>0</v>
      </c>
      <c r="T1403" s="80" t="s">
        <v>7366</v>
      </c>
      <c r="U1403" s="80" t="s">
        <v>101</v>
      </c>
      <c r="V1403" s="80" t="s">
        <v>111</v>
      </c>
      <c r="W1403" s="80" t="s">
        <v>107</v>
      </c>
      <c r="X1403" s="80" t="s">
        <v>104</v>
      </c>
      <c r="Y1403" s="80">
        <v>2</v>
      </c>
    </row>
    <row r="1404" spans="1:25" s="80" customFormat="1" ht="22.9" hidden="1" customHeight="1">
      <c r="A1404" s="80" t="s">
        <v>24</v>
      </c>
      <c r="B1404" s="80" t="s">
        <v>9</v>
      </c>
      <c r="C1404" s="80" t="s">
        <v>10</v>
      </c>
      <c r="D1404" s="80" t="s">
        <v>26</v>
      </c>
      <c r="E1404" s="80">
        <v>2</v>
      </c>
      <c r="F1404" s="80" t="s">
        <v>27</v>
      </c>
      <c r="G1404" s="80" t="s">
        <v>28</v>
      </c>
      <c r="H1404" s="80" t="s">
        <v>29</v>
      </c>
      <c r="I1404" s="26">
        <v>43449</v>
      </c>
      <c r="J1404" s="80">
        <v>15</v>
      </c>
      <c r="K1404" s="80">
        <v>12</v>
      </c>
      <c r="L1404" s="80">
        <v>2018</v>
      </c>
      <c r="M1404" s="27">
        <f t="shared" si="41"/>
        <v>43449</v>
      </c>
      <c r="N1404" s="80" t="s">
        <v>7904</v>
      </c>
      <c r="O1404" s="80" t="s">
        <v>7903</v>
      </c>
      <c r="P1404" s="80">
        <v>19</v>
      </c>
      <c r="Q1404" s="80" t="s">
        <v>105</v>
      </c>
      <c r="R1404" s="80" t="s">
        <v>99</v>
      </c>
      <c r="S1404" s="80">
        <v>0</v>
      </c>
      <c r="T1404" s="80" t="s">
        <v>7366</v>
      </c>
      <c r="U1404" s="80" t="s">
        <v>101</v>
      </c>
      <c r="V1404" s="80" t="s">
        <v>111</v>
      </c>
      <c r="W1404" s="80" t="s">
        <v>107</v>
      </c>
      <c r="X1404" s="80" t="s">
        <v>6077</v>
      </c>
    </row>
    <row r="1405" spans="1:25" s="80" customFormat="1" ht="22.9" hidden="1" customHeight="1">
      <c r="A1405" s="80" t="s">
        <v>24</v>
      </c>
      <c r="B1405" s="80" t="s">
        <v>9</v>
      </c>
      <c r="C1405" s="80" t="s">
        <v>10</v>
      </c>
      <c r="D1405" s="80" t="s">
        <v>26</v>
      </c>
      <c r="E1405" s="80">
        <v>2</v>
      </c>
      <c r="F1405" s="80" t="s">
        <v>27</v>
      </c>
      <c r="G1405" s="80" t="s">
        <v>28</v>
      </c>
      <c r="H1405" s="80" t="s">
        <v>29</v>
      </c>
      <c r="I1405" s="26">
        <v>43449</v>
      </c>
      <c r="J1405" s="80">
        <v>15</v>
      </c>
      <c r="K1405" s="80">
        <v>12</v>
      </c>
      <c r="L1405" s="80">
        <v>2018</v>
      </c>
      <c r="M1405" s="27">
        <f t="shared" si="41"/>
        <v>43449</v>
      </c>
      <c r="N1405" s="80" t="s">
        <v>7902</v>
      </c>
      <c r="O1405" s="80" t="s">
        <v>7901</v>
      </c>
      <c r="P1405" s="80">
        <v>19</v>
      </c>
      <c r="Q1405" s="80" t="s">
        <v>105</v>
      </c>
      <c r="R1405" s="80" t="s">
        <v>99</v>
      </c>
      <c r="S1405" s="80">
        <v>0</v>
      </c>
      <c r="T1405" s="80" t="s">
        <v>7366</v>
      </c>
      <c r="U1405" s="80" t="s">
        <v>101</v>
      </c>
      <c r="V1405" s="80" t="s">
        <v>111</v>
      </c>
      <c r="W1405" s="80" t="s">
        <v>107</v>
      </c>
      <c r="X1405" s="80" t="s">
        <v>6077</v>
      </c>
    </row>
    <row r="1406" spans="1:25" s="80" customFormat="1" ht="22.9" hidden="1" customHeight="1">
      <c r="A1406" s="80" t="s">
        <v>24</v>
      </c>
      <c r="B1406" s="80" t="s">
        <v>9</v>
      </c>
      <c r="C1406" s="80" t="s">
        <v>10</v>
      </c>
      <c r="D1406" s="80" t="s">
        <v>26</v>
      </c>
      <c r="E1406" s="80">
        <v>2</v>
      </c>
      <c r="F1406" s="80" t="s">
        <v>27</v>
      </c>
      <c r="G1406" s="80" t="s">
        <v>28</v>
      </c>
      <c r="H1406" s="80" t="s">
        <v>29</v>
      </c>
      <c r="I1406" s="26">
        <v>43449</v>
      </c>
      <c r="J1406" s="80">
        <v>15</v>
      </c>
      <c r="K1406" s="80">
        <v>12</v>
      </c>
      <c r="L1406" s="80">
        <v>2018</v>
      </c>
      <c r="M1406" s="27">
        <f t="shared" si="41"/>
        <v>43449</v>
      </c>
      <c r="N1406" s="80" t="s">
        <v>7900</v>
      </c>
      <c r="O1406" s="80" t="s">
        <v>7899</v>
      </c>
      <c r="P1406" s="80">
        <v>18</v>
      </c>
      <c r="Q1406" s="80" t="s">
        <v>105</v>
      </c>
      <c r="R1406" s="80" t="s">
        <v>99</v>
      </c>
      <c r="S1406" s="80">
        <v>0</v>
      </c>
      <c r="T1406" s="80" t="s">
        <v>7366</v>
      </c>
      <c r="U1406" s="80" t="s">
        <v>101</v>
      </c>
      <c r="V1406" s="80" t="s">
        <v>111</v>
      </c>
      <c r="W1406" s="80" t="s">
        <v>107</v>
      </c>
      <c r="X1406" s="80" t="s">
        <v>104</v>
      </c>
      <c r="Y1406" s="80">
        <v>3</v>
      </c>
    </row>
    <row r="1407" spans="1:25" s="80" customFormat="1" ht="22.9" hidden="1" customHeight="1">
      <c r="A1407" s="80" t="s">
        <v>24</v>
      </c>
      <c r="B1407" s="80" t="s">
        <v>9</v>
      </c>
      <c r="C1407" s="80" t="s">
        <v>10</v>
      </c>
      <c r="D1407" s="80" t="s">
        <v>26</v>
      </c>
      <c r="E1407" s="80">
        <v>2</v>
      </c>
      <c r="F1407" s="80" t="s">
        <v>27</v>
      </c>
      <c r="G1407" s="80" t="s">
        <v>28</v>
      </c>
      <c r="H1407" s="80" t="s">
        <v>29</v>
      </c>
      <c r="I1407" s="26">
        <v>43449</v>
      </c>
      <c r="J1407" s="80">
        <v>15</v>
      </c>
      <c r="K1407" s="80">
        <v>12</v>
      </c>
      <c r="L1407" s="80">
        <v>2018</v>
      </c>
      <c r="M1407" s="27">
        <f t="shared" si="41"/>
        <v>43449</v>
      </c>
      <c r="N1407" s="80" t="s">
        <v>7898</v>
      </c>
      <c r="O1407" s="80" t="s">
        <v>7897</v>
      </c>
      <c r="P1407" s="80">
        <v>18</v>
      </c>
      <c r="Q1407" s="80" t="s">
        <v>105</v>
      </c>
      <c r="R1407" s="80" t="s">
        <v>99</v>
      </c>
      <c r="S1407" s="80">
        <v>0</v>
      </c>
      <c r="T1407" s="80" t="s">
        <v>7366</v>
      </c>
      <c r="U1407" s="80" t="s">
        <v>101</v>
      </c>
      <c r="V1407" s="80" t="s">
        <v>111</v>
      </c>
      <c r="W1407" s="80" t="s">
        <v>107</v>
      </c>
      <c r="X1407" s="80" t="s">
        <v>104</v>
      </c>
      <c r="Y1407" s="80">
        <v>3</v>
      </c>
    </row>
    <row r="1408" spans="1:25" s="80" customFormat="1" ht="22.9" hidden="1" customHeight="1">
      <c r="A1408" s="80" t="s">
        <v>24</v>
      </c>
      <c r="B1408" s="80" t="s">
        <v>9</v>
      </c>
      <c r="C1408" s="80" t="s">
        <v>10</v>
      </c>
      <c r="D1408" s="80" t="s">
        <v>26</v>
      </c>
      <c r="E1408" s="80">
        <v>2</v>
      </c>
      <c r="F1408" s="80" t="s">
        <v>27</v>
      </c>
      <c r="G1408" s="80" t="s">
        <v>28</v>
      </c>
      <c r="H1408" s="80" t="s">
        <v>29</v>
      </c>
      <c r="I1408" s="26">
        <v>43449</v>
      </c>
      <c r="J1408" s="80">
        <v>15</v>
      </c>
      <c r="K1408" s="80">
        <v>12</v>
      </c>
      <c r="L1408" s="80">
        <v>2018</v>
      </c>
      <c r="M1408" s="27">
        <f t="shared" si="41"/>
        <v>43449</v>
      </c>
      <c r="N1408" s="80" t="s">
        <v>7896</v>
      </c>
      <c r="O1408" s="80" t="s">
        <v>7895</v>
      </c>
      <c r="P1408" s="80">
        <v>19</v>
      </c>
      <c r="Q1408" s="80" t="s">
        <v>105</v>
      </c>
      <c r="R1408" s="80" t="s">
        <v>99</v>
      </c>
      <c r="S1408" s="80">
        <v>0</v>
      </c>
      <c r="T1408" s="80" t="s">
        <v>7366</v>
      </c>
      <c r="U1408" s="80" t="s">
        <v>101</v>
      </c>
      <c r="V1408" s="80" t="s">
        <v>111</v>
      </c>
      <c r="W1408" s="80" t="s">
        <v>107</v>
      </c>
      <c r="X1408" s="80" t="s">
        <v>6077</v>
      </c>
    </row>
    <row r="1409" spans="1:25" s="80" customFormat="1" ht="22.9" hidden="1" customHeight="1">
      <c r="A1409" s="80" t="s">
        <v>24</v>
      </c>
      <c r="B1409" s="80" t="s">
        <v>9</v>
      </c>
      <c r="C1409" s="80" t="s">
        <v>10</v>
      </c>
      <c r="D1409" s="80" t="s">
        <v>26</v>
      </c>
      <c r="E1409" s="80">
        <v>2</v>
      </c>
      <c r="F1409" s="80" t="s">
        <v>27</v>
      </c>
      <c r="G1409" s="80" t="s">
        <v>28</v>
      </c>
      <c r="H1409" s="80" t="s">
        <v>29</v>
      </c>
      <c r="I1409" s="26">
        <v>43449</v>
      </c>
      <c r="J1409" s="80">
        <v>15</v>
      </c>
      <c r="K1409" s="80">
        <v>12</v>
      </c>
      <c r="L1409" s="80">
        <v>2018</v>
      </c>
      <c r="M1409" s="27">
        <f t="shared" si="41"/>
        <v>43449</v>
      </c>
      <c r="N1409" s="80" t="s">
        <v>7894</v>
      </c>
      <c r="O1409" s="80" t="s">
        <v>7893</v>
      </c>
      <c r="P1409" s="80">
        <v>18</v>
      </c>
      <c r="Q1409" s="80" t="s">
        <v>105</v>
      </c>
      <c r="R1409" s="80" t="s">
        <v>99</v>
      </c>
      <c r="S1409" s="80">
        <v>0</v>
      </c>
      <c r="T1409" s="80" t="s">
        <v>7366</v>
      </c>
      <c r="U1409" s="80" t="s">
        <v>101</v>
      </c>
      <c r="V1409" s="80" t="s">
        <v>111</v>
      </c>
      <c r="W1409" s="80" t="s">
        <v>107</v>
      </c>
      <c r="X1409" s="80" t="s">
        <v>104</v>
      </c>
      <c r="Y1409" s="80">
        <v>3</v>
      </c>
    </row>
    <row r="1410" spans="1:25" s="80" customFormat="1" ht="22.9" hidden="1" customHeight="1">
      <c r="A1410" s="80" t="s">
        <v>24</v>
      </c>
      <c r="B1410" s="80" t="s">
        <v>9</v>
      </c>
      <c r="C1410" s="80" t="s">
        <v>10</v>
      </c>
      <c r="D1410" s="80" t="s">
        <v>26</v>
      </c>
      <c r="E1410" s="80">
        <v>2</v>
      </c>
      <c r="F1410" s="80" t="s">
        <v>27</v>
      </c>
      <c r="G1410" s="80" t="s">
        <v>28</v>
      </c>
      <c r="H1410" s="80" t="s">
        <v>29</v>
      </c>
      <c r="I1410" s="26">
        <v>43449</v>
      </c>
      <c r="J1410" s="80">
        <v>15</v>
      </c>
      <c r="K1410" s="80">
        <v>12</v>
      </c>
      <c r="L1410" s="80">
        <v>2018</v>
      </c>
      <c r="M1410" s="27">
        <f t="shared" ref="M1410:M1473" si="42">DATE(L1410,K1410,J1410)</f>
        <v>43449</v>
      </c>
      <c r="N1410" s="80" t="s">
        <v>7892</v>
      </c>
      <c r="O1410" s="80" t="s">
        <v>7891</v>
      </c>
      <c r="P1410" s="80">
        <v>17</v>
      </c>
      <c r="Q1410" s="80" t="s">
        <v>105</v>
      </c>
      <c r="R1410" s="80" t="s">
        <v>99</v>
      </c>
      <c r="S1410" s="80">
        <v>0</v>
      </c>
      <c r="T1410" s="80" t="s">
        <v>7366</v>
      </c>
      <c r="U1410" s="80" t="s">
        <v>101</v>
      </c>
      <c r="V1410" s="80" t="s">
        <v>111</v>
      </c>
      <c r="W1410" s="80" t="s">
        <v>107</v>
      </c>
      <c r="X1410" s="80" t="s">
        <v>104</v>
      </c>
      <c r="Y1410" s="80">
        <v>2</v>
      </c>
    </row>
    <row r="1411" spans="1:25" s="80" customFormat="1" ht="22.9" hidden="1" customHeight="1">
      <c r="A1411" s="80" t="s">
        <v>24</v>
      </c>
      <c r="B1411" s="80" t="s">
        <v>9</v>
      </c>
      <c r="C1411" s="80" t="s">
        <v>10</v>
      </c>
      <c r="D1411" s="80" t="s">
        <v>26</v>
      </c>
      <c r="E1411" s="80">
        <v>2</v>
      </c>
      <c r="F1411" s="80" t="s">
        <v>27</v>
      </c>
      <c r="G1411" s="80" t="s">
        <v>28</v>
      </c>
      <c r="H1411" s="80" t="s">
        <v>29</v>
      </c>
      <c r="I1411" s="26">
        <v>43449</v>
      </c>
      <c r="J1411" s="80">
        <v>15</v>
      </c>
      <c r="K1411" s="80">
        <v>12</v>
      </c>
      <c r="L1411" s="80">
        <v>2018</v>
      </c>
      <c r="M1411" s="27">
        <f t="shared" si="42"/>
        <v>43449</v>
      </c>
      <c r="N1411" s="80" t="s">
        <v>7890</v>
      </c>
      <c r="O1411" s="80" t="s">
        <v>7889</v>
      </c>
      <c r="P1411" s="80">
        <v>18</v>
      </c>
      <c r="Q1411" s="80" t="s">
        <v>105</v>
      </c>
      <c r="R1411" s="80" t="s">
        <v>99</v>
      </c>
      <c r="S1411" s="80">
        <v>0</v>
      </c>
      <c r="T1411" s="80" t="s">
        <v>7366</v>
      </c>
      <c r="U1411" s="80" t="s">
        <v>101</v>
      </c>
      <c r="V1411" s="80" t="s">
        <v>111</v>
      </c>
      <c r="W1411" s="80" t="s">
        <v>107</v>
      </c>
      <c r="X1411" s="80" t="s">
        <v>104</v>
      </c>
      <c r="Y1411" s="80">
        <v>3</v>
      </c>
    </row>
    <row r="1412" spans="1:25" s="80" customFormat="1" ht="22.9" hidden="1" customHeight="1">
      <c r="A1412" s="80" t="s">
        <v>24</v>
      </c>
      <c r="B1412" s="80" t="s">
        <v>9</v>
      </c>
      <c r="C1412" s="80" t="s">
        <v>10</v>
      </c>
      <c r="D1412" s="80" t="s">
        <v>26</v>
      </c>
      <c r="E1412" s="80">
        <v>2</v>
      </c>
      <c r="F1412" s="80" t="s">
        <v>27</v>
      </c>
      <c r="G1412" s="80" t="s">
        <v>28</v>
      </c>
      <c r="H1412" s="80" t="s">
        <v>29</v>
      </c>
      <c r="I1412" s="26">
        <v>43449</v>
      </c>
      <c r="J1412" s="80">
        <v>15</v>
      </c>
      <c r="K1412" s="80">
        <v>12</v>
      </c>
      <c r="L1412" s="80">
        <v>2018</v>
      </c>
      <c r="M1412" s="27">
        <f t="shared" si="42"/>
        <v>43449</v>
      </c>
      <c r="N1412" s="80" t="s">
        <v>7888</v>
      </c>
      <c r="O1412" s="80" t="s">
        <v>7887</v>
      </c>
      <c r="P1412" s="80">
        <v>19</v>
      </c>
      <c r="Q1412" s="80" t="s">
        <v>105</v>
      </c>
      <c r="R1412" s="80" t="s">
        <v>99</v>
      </c>
      <c r="S1412" s="80">
        <v>0</v>
      </c>
      <c r="T1412" s="80" t="s">
        <v>7366</v>
      </c>
      <c r="U1412" s="80" t="s">
        <v>101</v>
      </c>
      <c r="V1412" s="80" t="s">
        <v>111</v>
      </c>
      <c r="W1412" s="80" t="s">
        <v>107</v>
      </c>
      <c r="X1412" s="80" t="s">
        <v>6077</v>
      </c>
    </row>
    <row r="1413" spans="1:25" s="80" customFormat="1" ht="22.9" hidden="1" customHeight="1">
      <c r="A1413" s="80" t="s">
        <v>24</v>
      </c>
      <c r="B1413" s="80" t="s">
        <v>9</v>
      </c>
      <c r="C1413" s="80" t="s">
        <v>10</v>
      </c>
      <c r="D1413" s="80" t="s">
        <v>26</v>
      </c>
      <c r="E1413" s="80">
        <v>2</v>
      </c>
      <c r="F1413" s="80" t="s">
        <v>27</v>
      </c>
      <c r="G1413" s="80" t="s">
        <v>28</v>
      </c>
      <c r="H1413" s="80" t="s">
        <v>29</v>
      </c>
      <c r="I1413" s="26">
        <v>43449</v>
      </c>
      <c r="J1413" s="80">
        <v>15</v>
      </c>
      <c r="K1413" s="80">
        <v>12</v>
      </c>
      <c r="L1413" s="80">
        <v>2018</v>
      </c>
      <c r="M1413" s="27">
        <f t="shared" si="42"/>
        <v>43449</v>
      </c>
      <c r="N1413" s="80" t="s">
        <v>7886</v>
      </c>
      <c r="O1413" s="80" t="s">
        <v>7885</v>
      </c>
      <c r="P1413" s="80">
        <v>19</v>
      </c>
      <c r="Q1413" s="80" t="s">
        <v>105</v>
      </c>
      <c r="R1413" s="80" t="s">
        <v>99</v>
      </c>
      <c r="S1413" s="80">
        <v>0</v>
      </c>
      <c r="T1413" s="80" t="s">
        <v>7366</v>
      </c>
      <c r="U1413" s="80" t="s">
        <v>101</v>
      </c>
      <c r="V1413" s="80" t="s">
        <v>111</v>
      </c>
      <c r="W1413" s="80" t="s">
        <v>107</v>
      </c>
      <c r="X1413" s="80" t="s">
        <v>6077</v>
      </c>
    </row>
    <row r="1414" spans="1:25" s="80" customFormat="1" ht="22.9" hidden="1" customHeight="1">
      <c r="A1414" s="80" t="s">
        <v>24</v>
      </c>
      <c r="B1414" s="80" t="s">
        <v>9</v>
      </c>
      <c r="C1414" s="80" t="s">
        <v>10</v>
      </c>
      <c r="D1414" s="80" t="s">
        <v>26</v>
      </c>
      <c r="E1414" s="80">
        <v>2</v>
      </c>
      <c r="F1414" s="80" t="s">
        <v>27</v>
      </c>
      <c r="G1414" s="80" t="s">
        <v>28</v>
      </c>
      <c r="H1414" s="80" t="s">
        <v>29</v>
      </c>
      <c r="I1414" s="26">
        <v>43449</v>
      </c>
      <c r="J1414" s="80">
        <v>15</v>
      </c>
      <c r="K1414" s="80">
        <v>12</v>
      </c>
      <c r="L1414" s="80">
        <v>2018</v>
      </c>
      <c r="M1414" s="27">
        <f t="shared" si="42"/>
        <v>43449</v>
      </c>
      <c r="N1414" s="80" t="s">
        <v>171</v>
      </c>
      <c r="O1414" s="80" t="s">
        <v>157</v>
      </c>
      <c r="P1414" s="80">
        <v>18</v>
      </c>
      <c r="Q1414" s="80" t="s">
        <v>105</v>
      </c>
      <c r="R1414" s="80" t="s">
        <v>99</v>
      </c>
      <c r="S1414" s="80">
        <v>0</v>
      </c>
      <c r="T1414" s="80" t="s">
        <v>7366</v>
      </c>
      <c r="U1414" s="80" t="s">
        <v>101</v>
      </c>
      <c r="V1414" s="80" t="s">
        <v>111</v>
      </c>
      <c r="W1414" s="80" t="s">
        <v>107</v>
      </c>
      <c r="X1414" s="80" t="s">
        <v>104</v>
      </c>
      <c r="Y1414" s="80">
        <v>3</v>
      </c>
    </row>
    <row r="1415" spans="1:25" s="80" customFormat="1" ht="22.9" hidden="1" customHeight="1">
      <c r="A1415" s="80" t="s">
        <v>24</v>
      </c>
      <c r="B1415" s="80" t="s">
        <v>9</v>
      </c>
      <c r="C1415" s="80" t="s">
        <v>10</v>
      </c>
      <c r="D1415" s="80" t="s">
        <v>26</v>
      </c>
      <c r="E1415" s="80">
        <v>2</v>
      </c>
      <c r="F1415" s="80" t="s">
        <v>32</v>
      </c>
      <c r="G1415" s="80" t="s">
        <v>33</v>
      </c>
      <c r="H1415" s="80" t="s">
        <v>29</v>
      </c>
      <c r="I1415" s="26">
        <v>43444</v>
      </c>
      <c r="J1415" s="80">
        <v>10</v>
      </c>
      <c r="K1415" s="80">
        <v>12</v>
      </c>
      <c r="L1415" s="80">
        <v>2018</v>
      </c>
      <c r="M1415" s="27">
        <f t="shared" si="42"/>
        <v>43444</v>
      </c>
      <c r="N1415" s="80" t="s">
        <v>7884</v>
      </c>
      <c r="O1415" s="80" t="s">
        <v>7883</v>
      </c>
      <c r="P1415" s="80">
        <v>18</v>
      </c>
      <c r="Q1415" s="80" t="s">
        <v>105</v>
      </c>
      <c r="R1415" s="80" t="s">
        <v>99</v>
      </c>
      <c r="S1415" s="80">
        <v>0</v>
      </c>
      <c r="T1415" s="80" t="s">
        <v>7366</v>
      </c>
      <c r="U1415" s="80" t="s">
        <v>101</v>
      </c>
      <c r="V1415" s="80" t="s">
        <v>102</v>
      </c>
      <c r="W1415" s="80" t="s">
        <v>107</v>
      </c>
      <c r="X1415" s="80" t="s">
        <v>104</v>
      </c>
      <c r="Y1415" s="80">
        <v>3</v>
      </c>
    </row>
    <row r="1416" spans="1:25" s="80" customFormat="1" ht="22.9" hidden="1" customHeight="1">
      <c r="A1416" s="80" t="s">
        <v>24</v>
      </c>
      <c r="B1416" s="80" t="s">
        <v>9</v>
      </c>
      <c r="C1416" s="80" t="s">
        <v>10</v>
      </c>
      <c r="D1416" s="80" t="s">
        <v>26</v>
      </c>
      <c r="E1416" s="80">
        <v>2</v>
      </c>
      <c r="F1416" s="80" t="s">
        <v>32</v>
      </c>
      <c r="G1416" s="80" t="s">
        <v>33</v>
      </c>
      <c r="H1416" s="80" t="s">
        <v>29</v>
      </c>
      <c r="I1416" s="26">
        <v>43444</v>
      </c>
      <c r="J1416" s="80">
        <v>10</v>
      </c>
      <c r="K1416" s="80">
        <v>12</v>
      </c>
      <c r="L1416" s="80">
        <v>2018</v>
      </c>
      <c r="M1416" s="27">
        <f t="shared" si="42"/>
        <v>43444</v>
      </c>
      <c r="N1416" s="80" t="s">
        <v>7882</v>
      </c>
      <c r="O1416" s="80" t="s">
        <v>7881</v>
      </c>
      <c r="P1416" s="80">
        <v>16</v>
      </c>
      <c r="Q1416" s="80" t="s">
        <v>105</v>
      </c>
      <c r="R1416" s="80" t="s">
        <v>99</v>
      </c>
      <c r="S1416" s="80">
        <v>0</v>
      </c>
      <c r="T1416" s="80" t="s">
        <v>7366</v>
      </c>
      <c r="U1416" s="80" t="s">
        <v>101</v>
      </c>
      <c r="V1416" s="80" t="s">
        <v>102</v>
      </c>
      <c r="W1416" s="80" t="s">
        <v>107</v>
      </c>
      <c r="X1416" s="80" t="s">
        <v>108</v>
      </c>
      <c r="Y1416" s="80">
        <v>2</v>
      </c>
    </row>
    <row r="1417" spans="1:25" s="80" customFormat="1" ht="22.9" hidden="1" customHeight="1">
      <c r="A1417" s="80" t="s">
        <v>24</v>
      </c>
      <c r="B1417" s="80" t="s">
        <v>9</v>
      </c>
      <c r="C1417" s="80" t="s">
        <v>10</v>
      </c>
      <c r="D1417" s="80" t="s">
        <v>26</v>
      </c>
      <c r="E1417" s="80">
        <v>2</v>
      </c>
      <c r="F1417" s="80" t="s">
        <v>32</v>
      </c>
      <c r="G1417" s="80" t="s">
        <v>33</v>
      </c>
      <c r="H1417" s="80" t="s">
        <v>29</v>
      </c>
      <c r="I1417" s="26">
        <v>43444</v>
      </c>
      <c r="J1417" s="80">
        <v>10</v>
      </c>
      <c r="K1417" s="80">
        <v>12</v>
      </c>
      <c r="L1417" s="80">
        <v>2018</v>
      </c>
      <c r="M1417" s="27">
        <f t="shared" si="42"/>
        <v>43444</v>
      </c>
      <c r="N1417" s="80" t="s">
        <v>7880</v>
      </c>
      <c r="O1417" s="80" t="s">
        <v>7879</v>
      </c>
      <c r="P1417" s="80">
        <v>16</v>
      </c>
      <c r="Q1417" s="80" t="s">
        <v>105</v>
      </c>
      <c r="R1417" s="80" t="s">
        <v>99</v>
      </c>
      <c r="S1417" s="80">
        <v>0</v>
      </c>
      <c r="T1417" s="80" t="s">
        <v>7366</v>
      </c>
      <c r="U1417" s="80" t="s">
        <v>101</v>
      </c>
      <c r="V1417" s="80" t="s">
        <v>102</v>
      </c>
      <c r="W1417" s="80" t="s">
        <v>107</v>
      </c>
      <c r="X1417" s="80" t="s">
        <v>172</v>
      </c>
    </row>
    <row r="1418" spans="1:25" s="80" customFormat="1" ht="22.9" hidden="1" customHeight="1">
      <c r="A1418" s="80" t="s">
        <v>24</v>
      </c>
      <c r="B1418" s="80" t="s">
        <v>9</v>
      </c>
      <c r="C1418" s="80" t="s">
        <v>10</v>
      </c>
      <c r="D1418" s="80" t="s">
        <v>26</v>
      </c>
      <c r="E1418" s="80">
        <v>2</v>
      </c>
      <c r="F1418" s="80" t="s">
        <v>32</v>
      </c>
      <c r="G1418" s="80" t="s">
        <v>33</v>
      </c>
      <c r="H1418" s="80" t="s">
        <v>29</v>
      </c>
      <c r="I1418" s="26">
        <v>43444</v>
      </c>
      <c r="J1418" s="80">
        <v>10</v>
      </c>
      <c r="K1418" s="80">
        <v>12</v>
      </c>
      <c r="L1418" s="80">
        <v>2018</v>
      </c>
      <c r="M1418" s="27">
        <f t="shared" si="42"/>
        <v>43444</v>
      </c>
      <c r="N1418" s="80" t="s">
        <v>7878</v>
      </c>
      <c r="O1418" s="80" t="s">
        <v>7877</v>
      </c>
      <c r="P1418" s="80">
        <v>19</v>
      </c>
      <c r="Q1418" s="80" t="s">
        <v>105</v>
      </c>
      <c r="R1418" s="80" t="s">
        <v>99</v>
      </c>
      <c r="S1418" s="80">
        <v>0</v>
      </c>
      <c r="T1418" s="80" t="s">
        <v>7366</v>
      </c>
      <c r="U1418" s="80" t="s">
        <v>101</v>
      </c>
      <c r="V1418" s="80" t="s">
        <v>102</v>
      </c>
      <c r="W1418" s="80" t="s">
        <v>107</v>
      </c>
      <c r="X1418" s="80" t="s">
        <v>6077</v>
      </c>
    </row>
    <row r="1419" spans="1:25" s="80" customFormat="1" ht="22.9" hidden="1" customHeight="1">
      <c r="A1419" s="80" t="s">
        <v>24</v>
      </c>
      <c r="B1419" s="80" t="s">
        <v>9</v>
      </c>
      <c r="C1419" s="80" t="s">
        <v>10</v>
      </c>
      <c r="D1419" s="80" t="s">
        <v>26</v>
      </c>
      <c r="E1419" s="80">
        <v>2</v>
      </c>
      <c r="F1419" s="80" t="s">
        <v>32</v>
      </c>
      <c r="G1419" s="80" t="s">
        <v>33</v>
      </c>
      <c r="H1419" s="80" t="s">
        <v>29</v>
      </c>
      <c r="I1419" s="26">
        <v>43444</v>
      </c>
      <c r="J1419" s="80">
        <v>10</v>
      </c>
      <c r="K1419" s="80">
        <v>12</v>
      </c>
      <c r="L1419" s="80">
        <v>2018</v>
      </c>
      <c r="M1419" s="27">
        <f t="shared" si="42"/>
        <v>43444</v>
      </c>
      <c r="N1419" s="80" t="s">
        <v>7876</v>
      </c>
      <c r="O1419" s="80" t="s">
        <v>7875</v>
      </c>
      <c r="P1419" s="80">
        <v>16</v>
      </c>
      <c r="Q1419" s="80" t="s">
        <v>105</v>
      </c>
      <c r="R1419" s="80" t="s">
        <v>99</v>
      </c>
      <c r="S1419" s="80">
        <v>0</v>
      </c>
      <c r="T1419" s="80" t="s">
        <v>7366</v>
      </c>
      <c r="U1419" s="80" t="s">
        <v>101</v>
      </c>
      <c r="V1419" s="80" t="s">
        <v>102</v>
      </c>
      <c r="W1419" s="80" t="s">
        <v>107</v>
      </c>
      <c r="X1419" s="80" t="s">
        <v>104</v>
      </c>
      <c r="Y1419" s="80">
        <v>1</v>
      </c>
    </row>
    <row r="1420" spans="1:25" s="80" customFormat="1" ht="22.9" hidden="1" customHeight="1">
      <c r="A1420" s="80" t="s">
        <v>24</v>
      </c>
      <c r="B1420" s="80" t="s">
        <v>9</v>
      </c>
      <c r="C1420" s="80" t="s">
        <v>10</v>
      </c>
      <c r="D1420" s="80" t="s">
        <v>26</v>
      </c>
      <c r="E1420" s="80">
        <v>2</v>
      </c>
      <c r="F1420" s="80" t="s">
        <v>32</v>
      </c>
      <c r="G1420" s="80" t="s">
        <v>33</v>
      </c>
      <c r="H1420" s="80" t="s">
        <v>29</v>
      </c>
      <c r="I1420" s="26">
        <v>43445</v>
      </c>
      <c r="J1420" s="80">
        <v>11</v>
      </c>
      <c r="K1420" s="80">
        <v>12</v>
      </c>
      <c r="L1420" s="80">
        <v>2018</v>
      </c>
      <c r="M1420" s="27">
        <f t="shared" si="42"/>
        <v>43445</v>
      </c>
      <c r="N1420" s="80" t="s">
        <v>7874</v>
      </c>
      <c r="O1420" s="80" t="s">
        <v>7873</v>
      </c>
      <c r="P1420" s="80">
        <v>18</v>
      </c>
      <c r="Q1420" s="80">
        <v>9015182222</v>
      </c>
      <c r="R1420" s="80" t="s">
        <v>99</v>
      </c>
      <c r="S1420" s="80">
        <v>0</v>
      </c>
      <c r="T1420" s="80" t="s">
        <v>7366</v>
      </c>
      <c r="U1420" s="80" t="s">
        <v>101</v>
      </c>
      <c r="V1420" s="80" t="s">
        <v>102</v>
      </c>
      <c r="W1420" s="80" t="s">
        <v>107</v>
      </c>
      <c r="X1420" s="80" t="s">
        <v>104</v>
      </c>
      <c r="Y1420" s="80">
        <v>3</v>
      </c>
    </row>
    <row r="1421" spans="1:25" s="80" customFormat="1" ht="22.9" hidden="1" customHeight="1">
      <c r="A1421" s="80" t="s">
        <v>24</v>
      </c>
      <c r="B1421" s="80" t="s">
        <v>9</v>
      </c>
      <c r="C1421" s="80" t="s">
        <v>10</v>
      </c>
      <c r="D1421" s="80" t="s">
        <v>26</v>
      </c>
      <c r="E1421" s="80">
        <v>2</v>
      </c>
      <c r="F1421" s="80" t="s">
        <v>32</v>
      </c>
      <c r="G1421" s="80" t="s">
        <v>33</v>
      </c>
      <c r="H1421" s="80" t="s">
        <v>29</v>
      </c>
      <c r="I1421" s="26">
        <v>43445</v>
      </c>
      <c r="J1421" s="80">
        <v>11</v>
      </c>
      <c r="K1421" s="80">
        <v>12</v>
      </c>
      <c r="L1421" s="80">
        <v>2018</v>
      </c>
      <c r="M1421" s="27">
        <f t="shared" si="42"/>
        <v>43445</v>
      </c>
      <c r="N1421" s="80" t="s">
        <v>7872</v>
      </c>
      <c r="O1421" s="80" t="s">
        <v>7871</v>
      </c>
      <c r="P1421" s="80">
        <v>19</v>
      </c>
      <c r="Q1421" s="80" t="s">
        <v>105</v>
      </c>
      <c r="R1421" s="80" t="s">
        <v>99</v>
      </c>
      <c r="S1421" s="80">
        <v>0</v>
      </c>
      <c r="T1421" s="80" t="s">
        <v>7366</v>
      </c>
      <c r="U1421" s="80" t="s">
        <v>101</v>
      </c>
      <c r="V1421" s="80" t="s">
        <v>102</v>
      </c>
      <c r="W1421" s="80" t="s">
        <v>107</v>
      </c>
      <c r="X1421" s="80" t="s">
        <v>6077</v>
      </c>
    </row>
    <row r="1422" spans="1:25" s="80" customFormat="1" ht="22.9" hidden="1" customHeight="1">
      <c r="A1422" s="80" t="s">
        <v>24</v>
      </c>
      <c r="B1422" s="80" t="s">
        <v>9</v>
      </c>
      <c r="C1422" s="80" t="s">
        <v>10</v>
      </c>
      <c r="D1422" s="80" t="s">
        <v>26</v>
      </c>
      <c r="E1422" s="80">
        <v>2</v>
      </c>
      <c r="F1422" s="80" t="s">
        <v>32</v>
      </c>
      <c r="G1422" s="80" t="s">
        <v>33</v>
      </c>
      <c r="H1422" s="80" t="s">
        <v>29</v>
      </c>
      <c r="I1422" s="26">
        <v>43445</v>
      </c>
      <c r="J1422" s="80">
        <v>11</v>
      </c>
      <c r="K1422" s="80">
        <v>12</v>
      </c>
      <c r="L1422" s="80">
        <v>2018</v>
      </c>
      <c r="M1422" s="27">
        <f t="shared" si="42"/>
        <v>43445</v>
      </c>
      <c r="N1422" s="80" t="s">
        <v>7870</v>
      </c>
      <c r="O1422" s="80" t="s">
        <v>7869</v>
      </c>
      <c r="P1422" s="80">
        <v>19</v>
      </c>
      <c r="Q1422" s="80">
        <v>906449281</v>
      </c>
      <c r="R1422" s="80" t="s">
        <v>99</v>
      </c>
      <c r="S1422" s="80">
        <v>1</v>
      </c>
      <c r="T1422" s="80" t="s">
        <v>7366</v>
      </c>
      <c r="U1422" s="80" t="s">
        <v>101</v>
      </c>
      <c r="V1422" s="80" t="s">
        <v>102</v>
      </c>
      <c r="W1422" s="80" t="s">
        <v>107</v>
      </c>
      <c r="X1422" s="80" t="s">
        <v>6077</v>
      </c>
    </row>
    <row r="1423" spans="1:25" s="80" customFormat="1" ht="22.9" hidden="1" customHeight="1">
      <c r="A1423" s="80" t="s">
        <v>24</v>
      </c>
      <c r="B1423" s="80" t="s">
        <v>9</v>
      </c>
      <c r="C1423" s="80" t="s">
        <v>10</v>
      </c>
      <c r="D1423" s="80" t="s">
        <v>26</v>
      </c>
      <c r="E1423" s="80">
        <v>2</v>
      </c>
      <c r="F1423" s="80" t="s">
        <v>32</v>
      </c>
      <c r="G1423" s="80" t="s">
        <v>33</v>
      </c>
      <c r="H1423" s="80" t="s">
        <v>29</v>
      </c>
      <c r="I1423" s="26">
        <v>43445</v>
      </c>
      <c r="J1423" s="80">
        <v>11</v>
      </c>
      <c r="K1423" s="80">
        <v>12</v>
      </c>
      <c r="L1423" s="80">
        <v>2018</v>
      </c>
      <c r="M1423" s="27">
        <f t="shared" si="42"/>
        <v>43445</v>
      </c>
      <c r="N1423" s="80" t="s">
        <v>7868</v>
      </c>
      <c r="O1423" s="80" t="s">
        <v>7867</v>
      </c>
      <c r="P1423" s="80">
        <v>18</v>
      </c>
      <c r="Q1423" s="80">
        <v>7054414250</v>
      </c>
      <c r="R1423" s="80" t="s">
        <v>99</v>
      </c>
      <c r="S1423" s="80">
        <v>0</v>
      </c>
      <c r="T1423" s="80" t="s">
        <v>7366</v>
      </c>
      <c r="U1423" s="80" t="s">
        <v>101</v>
      </c>
      <c r="V1423" s="80" t="s">
        <v>102</v>
      </c>
      <c r="W1423" s="80" t="s">
        <v>107</v>
      </c>
      <c r="X1423" s="80" t="s">
        <v>104</v>
      </c>
      <c r="Y1423" s="80">
        <v>3</v>
      </c>
    </row>
    <row r="1424" spans="1:25" s="80" customFormat="1" ht="22.9" hidden="1" customHeight="1">
      <c r="A1424" s="80" t="s">
        <v>24</v>
      </c>
      <c r="B1424" s="80" t="s">
        <v>9</v>
      </c>
      <c r="C1424" s="80" t="s">
        <v>10</v>
      </c>
      <c r="D1424" s="80" t="s">
        <v>26</v>
      </c>
      <c r="E1424" s="80">
        <v>2</v>
      </c>
      <c r="F1424" s="80" t="s">
        <v>32</v>
      </c>
      <c r="G1424" s="80" t="s">
        <v>33</v>
      </c>
      <c r="H1424" s="80" t="s">
        <v>29</v>
      </c>
      <c r="I1424" s="26">
        <v>43446</v>
      </c>
      <c r="J1424" s="80">
        <v>12</v>
      </c>
      <c r="K1424" s="80">
        <v>12</v>
      </c>
      <c r="L1424" s="80">
        <v>2018</v>
      </c>
      <c r="M1424" s="27">
        <f t="shared" si="42"/>
        <v>43446</v>
      </c>
      <c r="N1424" s="80" t="s">
        <v>7866</v>
      </c>
      <c r="O1424" s="80" t="s">
        <v>7865</v>
      </c>
      <c r="P1424" s="80">
        <v>18</v>
      </c>
      <c r="Q1424" s="80">
        <v>7034370481</v>
      </c>
      <c r="R1424" s="80" t="s">
        <v>99</v>
      </c>
      <c r="S1424" s="80">
        <v>0</v>
      </c>
      <c r="T1424" s="80" t="s">
        <v>7366</v>
      </c>
      <c r="U1424" s="80" t="s">
        <v>101</v>
      </c>
      <c r="V1424" s="80" t="s">
        <v>102</v>
      </c>
      <c r="W1424" s="80" t="s">
        <v>107</v>
      </c>
      <c r="X1424" s="80" t="s">
        <v>6077</v>
      </c>
    </row>
    <row r="1425" spans="1:25" s="80" customFormat="1" ht="22.9" hidden="1" customHeight="1">
      <c r="A1425" s="80" t="s">
        <v>24</v>
      </c>
      <c r="B1425" s="80" t="s">
        <v>9</v>
      </c>
      <c r="C1425" s="80" t="s">
        <v>10</v>
      </c>
      <c r="D1425" s="80" t="s">
        <v>26</v>
      </c>
      <c r="E1425" s="80">
        <v>2</v>
      </c>
      <c r="F1425" s="80" t="s">
        <v>32</v>
      </c>
      <c r="G1425" s="80" t="s">
        <v>33</v>
      </c>
      <c r="H1425" s="80" t="s">
        <v>29</v>
      </c>
      <c r="I1425" s="26">
        <v>43446</v>
      </c>
      <c r="J1425" s="80">
        <v>12</v>
      </c>
      <c r="K1425" s="80">
        <v>12</v>
      </c>
      <c r="L1425" s="80">
        <v>2018</v>
      </c>
      <c r="M1425" s="27">
        <f t="shared" si="42"/>
        <v>43446</v>
      </c>
      <c r="N1425" s="80" t="s">
        <v>7864</v>
      </c>
      <c r="O1425" s="80" t="s">
        <v>7863</v>
      </c>
      <c r="P1425" s="80">
        <v>19</v>
      </c>
      <c r="Q1425" s="80">
        <v>8023911252</v>
      </c>
      <c r="R1425" s="80" t="s">
        <v>99</v>
      </c>
      <c r="S1425" s="80">
        <v>0</v>
      </c>
      <c r="T1425" s="80" t="s">
        <v>7366</v>
      </c>
      <c r="U1425" s="80" t="s">
        <v>101</v>
      </c>
      <c r="V1425" s="80" t="s">
        <v>102</v>
      </c>
      <c r="W1425" s="80" t="s">
        <v>107</v>
      </c>
      <c r="X1425" s="80" t="s">
        <v>6077</v>
      </c>
    </row>
    <row r="1426" spans="1:25" s="80" customFormat="1" ht="22.9" hidden="1" customHeight="1">
      <c r="A1426" s="80" t="s">
        <v>24</v>
      </c>
      <c r="B1426" s="80" t="s">
        <v>9</v>
      </c>
      <c r="C1426" s="80" t="s">
        <v>10</v>
      </c>
      <c r="D1426" s="80" t="s">
        <v>26</v>
      </c>
      <c r="E1426" s="80">
        <v>2</v>
      </c>
      <c r="F1426" s="80" t="s">
        <v>32</v>
      </c>
      <c r="G1426" s="80" t="s">
        <v>33</v>
      </c>
      <c r="H1426" s="80" t="s">
        <v>29</v>
      </c>
      <c r="I1426" s="26">
        <v>43446</v>
      </c>
      <c r="J1426" s="80">
        <v>12</v>
      </c>
      <c r="K1426" s="80">
        <v>12</v>
      </c>
      <c r="L1426" s="80">
        <v>2018</v>
      </c>
      <c r="M1426" s="27">
        <f t="shared" si="42"/>
        <v>43446</v>
      </c>
      <c r="N1426" s="80" t="s">
        <v>7862</v>
      </c>
      <c r="O1426" s="80" t="s">
        <v>7861</v>
      </c>
      <c r="P1426" s="80">
        <v>19</v>
      </c>
      <c r="Q1426" s="80" t="s">
        <v>105</v>
      </c>
      <c r="R1426" s="80" t="s">
        <v>121</v>
      </c>
      <c r="S1426" s="80">
        <v>0</v>
      </c>
      <c r="T1426" s="80" t="s">
        <v>7366</v>
      </c>
      <c r="U1426" s="80" t="s">
        <v>101</v>
      </c>
      <c r="V1426" s="80" t="s">
        <v>102</v>
      </c>
      <c r="W1426" s="80" t="s">
        <v>107</v>
      </c>
      <c r="X1426" s="80" t="s">
        <v>104</v>
      </c>
      <c r="Y1426" s="80">
        <v>3</v>
      </c>
    </row>
    <row r="1427" spans="1:25" s="80" customFormat="1" ht="22.9" hidden="1" customHeight="1">
      <c r="A1427" s="80" t="s">
        <v>24</v>
      </c>
      <c r="B1427" s="80" t="s">
        <v>9</v>
      </c>
      <c r="C1427" s="80" t="s">
        <v>10</v>
      </c>
      <c r="D1427" s="80" t="s">
        <v>26</v>
      </c>
      <c r="E1427" s="80">
        <v>2</v>
      </c>
      <c r="F1427" s="80" t="s">
        <v>32</v>
      </c>
      <c r="G1427" s="80" t="s">
        <v>33</v>
      </c>
      <c r="H1427" s="80" t="s">
        <v>29</v>
      </c>
      <c r="I1427" s="26">
        <v>43447</v>
      </c>
      <c r="J1427" s="80">
        <v>13</v>
      </c>
      <c r="K1427" s="80">
        <v>12</v>
      </c>
      <c r="L1427" s="80">
        <v>2018</v>
      </c>
      <c r="M1427" s="27">
        <f t="shared" si="42"/>
        <v>43447</v>
      </c>
      <c r="N1427" s="80" t="s">
        <v>7860</v>
      </c>
      <c r="O1427" s="80" t="s">
        <v>7859</v>
      </c>
      <c r="P1427" s="80">
        <v>19</v>
      </c>
      <c r="Q1427" s="80">
        <v>7055298882</v>
      </c>
      <c r="R1427" s="80" t="s">
        <v>99</v>
      </c>
      <c r="S1427" s="80">
        <v>0</v>
      </c>
      <c r="T1427" s="80" t="s">
        <v>7366</v>
      </c>
      <c r="U1427" s="80" t="s">
        <v>101</v>
      </c>
      <c r="V1427" s="80" t="s">
        <v>102</v>
      </c>
      <c r="W1427" s="80" t="s">
        <v>107</v>
      </c>
      <c r="X1427" s="80" t="s">
        <v>104</v>
      </c>
      <c r="Y1427" s="80">
        <v>3</v>
      </c>
    </row>
    <row r="1428" spans="1:25" s="80" customFormat="1" ht="22.9" hidden="1" customHeight="1">
      <c r="A1428" s="80" t="s">
        <v>24</v>
      </c>
      <c r="B1428" s="80" t="s">
        <v>9</v>
      </c>
      <c r="C1428" s="80" t="s">
        <v>10</v>
      </c>
      <c r="D1428" s="80" t="s">
        <v>26</v>
      </c>
      <c r="E1428" s="80">
        <v>2</v>
      </c>
      <c r="F1428" s="80" t="s">
        <v>32</v>
      </c>
      <c r="G1428" s="80" t="s">
        <v>33</v>
      </c>
      <c r="H1428" s="80" t="s">
        <v>29</v>
      </c>
      <c r="I1428" s="26">
        <v>43448</v>
      </c>
      <c r="J1428" s="80">
        <v>14</v>
      </c>
      <c r="K1428" s="80">
        <v>12</v>
      </c>
      <c r="L1428" s="80">
        <v>2018</v>
      </c>
      <c r="M1428" s="27">
        <f t="shared" si="42"/>
        <v>43448</v>
      </c>
      <c r="N1428" s="80" t="s">
        <v>7858</v>
      </c>
      <c r="O1428" s="80" t="s">
        <v>7857</v>
      </c>
      <c r="P1428" s="80">
        <v>17</v>
      </c>
      <c r="Q1428" s="80">
        <v>813421379</v>
      </c>
      <c r="R1428" s="80" t="s">
        <v>99</v>
      </c>
      <c r="S1428" s="80">
        <v>0</v>
      </c>
      <c r="T1428" s="80" t="s">
        <v>7366</v>
      </c>
      <c r="U1428" s="80" t="s">
        <v>101</v>
      </c>
      <c r="V1428" s="80" t="s">
        <v>102</v>
      </c>
      <c r="W1428" s="80" t="s">
        <v>107</v>
      </c>
      <c r="X1428" s="80" t="s">
        <v>104</v>
      </c>
      <c r="Y1428" s="80">
        <v>2</v>
      </c>
    </row>
    <row r="1429" spans="1:25" s="80" customFormat="1" ht="22.9" hidden="1" customHeight="1">
      <c r="A1429" s="80" t="s">
        <v>24</v>
      </c>
      <c r="B1429" s="80" t="s">
        <v>9</v>
      </c>
      <c r="C1429" s="80" t="s">
        <v>10</v>
      </c>
      <c r="D1429" s="80" t="s">
        <v>26</v>
      </c>
      <c r="E1429" s="80">
        <v>2</v>
      </c>
      <c r="F1429" s="80" t="s">
        <v>32</v>
      </c>
      <c r="G1429" s="80" t="s">
        <v>33</v>
      </c>
      <c r="H1429" s="80" t="s">
        <v>29</v>
      </c>
      <c r="I1429" s="26">
        <v>43448</v>
      </c>
      <c r="J1429" s="80">
        <v>14</v>
      </c>
      <c r="K1429" s="80">
        <v>12</v>
      </c>
      <c r="L1429" s="80">
        <v>2018</v>
      </c>
      <c r="M1429" s="27">
        <f t="shared" si="42"/>
        <v>43448</v>
      </c>
      <c r="N1429" s="80" t="s">
        <v>7856</v>
      </c>
      <c r="O1429" s="80" t="s">
        <v>7855</v>
      </c>
      <c r="P1429" s="80">
        <v>18</v>
      </c>
      <c r="Q1429" s="80">
        <v>8032450061</v>
      </c>
      <c r="R1429" s="80" t="s">
        <v>99</v>
      </c>
      <c r="S1429" s="80">
        <v>0</v>
      </c>
      <c r="T1429" s="80" t="s">
        <v>7366</v>
      </c>
      <c r="U1429" s="80" t="s">
        <v>101</v>
      </c>
      <c r="V1429" s="80" t="s">
        <v>102</v>
      </c>
      <c r="W1429" s="80" t="s">
        <v>107</v>
      </c>
      <c r="X1429" s="80" t="s">
        <v>104</v>
      </c>
      <c r="Y1429" s="80">
        <v>1</v>
      </c>
    </row>
    <row r="1430" spans="1:25" s="80" customFormat="1" ht="22.9" hidden="1" customHeight="1">
      <c r="A1430" s="80" t="s">
        <v>24</v>
      </c>
      <c r="B1430" s="80" t="s">
        <v>9</v>
      </c>
      <c r="C1430" s="80" t="s">
        <v>10</v>
      </c>
      <c r="D1430" s="80" t="s">
        <v>26</v>
      </c>
      <c r="E1430" s="80">
        <v>2</v>
      </c>
      <c r="F1430" s="80" t="s">
        <v>32</v>
      </c>
      <c r="G1430" s="80" t="s">
        <v>33</v>
      </c>
      <c r="H1430" s="80" t="s">
        <v>29</v>
      </c>
      <c r="I1430" s="26">
        <v>43448</v>
      </c>
      <c r="J1430" s="80">
        <v>14</v>
      </c>
      <c r="K1430" s="80">
        <v>12</v>
      </c>
      <c r="L1430" s="80">
        <v>2018</v>
      </c>
      <c r="M1430" s="27">
        <f t="shared" si="42"/>
        <v>43448</v>
      </c>
      <c r="N1430" s="80" t="s">
        <v>7854</v>
      </c>
      <c r="O1430" s="80" t="s">
        <v>173</v>
      </c>
      <c r="P1430" s="80">
        <v>19</v>
      </c>
      <c r="Q1430" s="80">
        <v>9022003201</v>
      </c>
      <c r="R1430" s="80" t="s">
        <v>99</v>
      </c>
      <c r="S1430" s="80">
        <v>0</v>
      </c>
      <c r="T1430" s="80" t="s">
        <v>7366</v>
      </c>
      <c r="U1430" s="80" t="s">
        <v>101</v>
      </c>
      <c r="V1430" s="80" t="s">
        <v>102</v>
      </c>
      <c r="W1430" s="80" t="s">
        <v>107</v>
      </c>
      <c r="X1430" s="80" t="s">
        <v>104</v>
      </c>
      <c r="Y1430" s="80">
        <v>3</v>
      </c>
    </row>
    <row r="1431" spans="1:25" s="80" customFormat="1" ht="22.9" hidden="1" customHeight="1">
      <c r="A1431" s="80" t="s">
        <v>24</v>
      </c>
      <c r="B1431" s="80" t="s">
        <v>9</v>
      </c>
      <c r="C1431" s="80" t="s">
        <v>10</v>
      </c>
      <c r="D1431" s="80" t="s">
        <v>26</v>
      </c>
      <c r="E1431" s="80">
        <v>2</v>
      </c>
      <c r="F1431" s="80" t="s">
        <v>32</v>
      </c>
      <c r="G1431" s="80" t="s">
        <v>33</v>
      </c>
      <c r="H1431" s="80" t="s">
        <v>29</v>
      </c>
      <c r="I1431" s="26">
        <v>43448</v>
      </c>
      <c r="J1431" s="80">
        <v>14</v>
      </c>
      <c r="K1431" s="80">
        <v>12</v>
      </c>
      <c r="L1431" s="80">
        <v>2018</v>
      </c>
      <c r="M1431" s="27">
        <f t="shared" si="42"/>
        <v>43448</v>
      </c>
      <c r="N1431" s="80" t="s">
        <v>7853</v>
      </c>
      <c r="O1431" s="80" t="s">
        <v>7852</v>
      </c>
      <c r="P1431" s="80">
        <v>18</v>
      </c>
      <c r="Q1431" s="80" t="s">
        <v>105</v>
      </c>
      <c r="R1431" s="80" t="s">
        <v>99</v>
      </c>
      <c r="S1431" s="80">
        <v>0</v>
      </c>
      <c r="T1431" s="80" t="s">
        <v>7366</v>
      </c>
      <c r="U1431" s="80" t="s">
        <v>101</v>
      </c>
      <c r="V1431" s="80" t="s">
        <v>102</v>
      </c>
      <c r="W1431" s="80" t="s">
        <v>107</v>
      </c>
      <c r="X1431" s="80" t="s">
        <v>104</v>
      </c>
      <c r="Y1431" s="80">
        <v>3</v>
      </c>
    </row>
    <row r="1432" spans="1:25" s="80" customFormat="1" ht="22.9" hidden="1" customHeight="1">
      <c r="A1432" s="80" t="s">
        <v>24</v>
      </c>
      <c r="B1432" s="80" t="s">
        <v>9</v>
      </c>
      <c r="C1432" s="80" t="s">
        <v>10</v>
      </c>
      <c r="D1432" s="80" t="s">
        <v>26</v>
      </c>
      <c r="E1432" s="80">
        <v>2</v>
      </c>
      <c r="F1432" s="80" t="s">
        <v>32</v>
      </c>
      <c r="G1432" s="80" t="s">
        <v>33</v>
      </c>
      <c r="H1432" s="80" t="s">
        <v>29</v>
      </c>
      <c r="I1432" s="26">
        <v>43448</v>
      </c>
      <c r="J1432" s="80">
        <v>14</v>
      </c>
      <c r="K1432" s="80">
        <v>12</v>
      </c>
      <c r="L1432" s="80">
        <v>2018</v>
      </c>
      <c r="M1432" s="27">
        <f t="shared" si="42"/>
        <v>43448</v>
      </c>
      <c r="N1432" s="80" t="s">
        <v>7851</v>
      </c>
      <c r="O1432" s="80" t="s">
        <v>7850</v>
      </c>
      <c r="P1432" s="80">
        <v>17</v>
      </c>
      <c r="Q1432" s="80" t="s">
        <v>105</v>
      </c>
      <c r="R1432" s="80" t="s">
        <v>99</v>
      </c>
      <c r="S1432" s="80">
        <v>0</v>
      </c>
      <c r="T1432" s="80" t="s">
        <v>7366</v>
      </c>
      <c r="U1432" s="80" t="s">
        <v>101</v>
      </c>
      <c r="V1432" s="80" t="s">
        <v>102</v>
      </c>
      <c r="W1432" s="80" t="s">
        <v>107</v>
      </c>
      <c r="X1432" s="80" t="s">
        <v>104</v>
      </c>
      <c r="Y1432" s="80">
        <v>2</v>
      </c>
    </row>
    <row r="1433" spans="1:25" s="80" customFormat="1" ht="22.9" hidden="1" customHeight="1">
      <c r="A1433" s="80" t="s">
        <v>24</v>
      </c>
      <c r="B1433" s="80" t="s">
        <v>9</v>
      </c>
      <c r="C1433" s="80" t="s">
        <v>10</v>
      </c>
      <c r="D1433" s="80" t="s">
        <v>26</v>
      </c>
      <c r="E1433" s="80">
        <v>2</v>
      </c>
      <c r="F1433" s="80" t="s">
        <v>32</v>
      </c>
      <c r="G1433" s="80" t="s">
        <v>33</v>
      </c>
      <c r="H1433" s="80" t="s">
        <v>29</v>
      </c>
      <c r="I1433" s="26">
        <v>43449</v>
      </c>
      <c r="J1433" s="80">
        <v>15</v>
      </c>
      <c r="K1433" s="80">
        <v>12</v>
      </c>
      <c r="L1433" s="80">
        <v>2018</v>
      </c>
      <c r="M1433" s="27">
        <f t="shared" si="42"/>
        <v>43449</v>
      </c>
      <c r="N1433" s="80" t="s">
        <v>7849</v>
      </c>
      <c r="O1433" s="80" t="s">
        <v>7848</v>
      </c>
      <c r="P1433" s="80">
        <v>19</v>
      </c>
      <c r="Q1433" s="80" t="s">
        <v>105</v>
      </c>
      <c r="R1433" s="80" t="s">
        <v>99</v>
      </c>
      <c r="S1433" s="80">
        <v>0</v>
      </c>
      <c r="T1433" s="80" t="s">
        <v>7366</v>
      </c>
      <c r="U1433" s="80" t="s">
        <v>101</v>
      </c>
      <c r="V1433" s="80" t="s">
        <v>111</v>
      </c>
      <c r="W1433" s="80" t="s">
        <v>107</v>
      </c>
      <c r="X1433" s="80" t="s">
        <v>104</v>
      </c>
      <c r="Y1433" s="80">
        <v>3</v>
      </c>
    </row>
    <row r="1434" spans="1:25" s="80" customFormat="1" ht="22.9" hidden="1" customHeight="1">
      <c r="A1434" s="80" t="s">
        <v>24</v>
      </c>
      <c r="B1434" s="80" t="s">
        <v>9</v>
      </c>
      <c r="C1434" s="80" t="s">
        <v>10</v>
      </c>
      <c r="D1434" s="80" t="s">
        <v>26</v>
      </c>
      <c r="E1434" s="80">
        <v>2</v>
      </c>
      <c r="F1434" s="80" t="s">
        <v>32</v>
      </c>
      <c r="G1434" s="80" t="s">
        <v>33</v>
      </c>
      <c r="H1434" s="80" t="s">
        <v>29</v>
      </c>
      <c r="I1434" s="26">
        <v>43449</v>
      </c>
      <c r="J1434" s="80">
        <v>15</v>
      </c>
      <c r="K1434" s="80">
        <v>12</v>
      </c>
      <c r="L1434" s="80">
        <v>2018</v>
      </c>
      <c r="M1434" s="27">
        <f t="shared" si="42"/>
        <v>43449</v>
      </c>
      <c r="N1434" s="80" t="s">
        <v>7847</v>
      </c>
      <c r="O1434" s="80" t="s">
        <v>174</v>
      </c>
      <c r="P1434" s="80">
        <v>18</v>
      </c>
      <c r="Q1434" s="80" t="s">
        <v>105</v>
      </c>
      <c r="R1434" s="80" t="s">
        <v>99</v>
      </c>
      <c r="S1434" s="80">
        <v>0</v>
      </c>
      <c r="T1434" s="80" t="s">
        <v>7366</v>
      </c>
      <c r="U1434" s="80" t="s">
        <v>101</v>
      </c>
      <c r="V1434" s="80" t="s">
        <v>111</v>
      </c>
      <c r="W1434" s="80" t="s">
        <v>107</v>
      </c>
      <c r="X1434" s="80" t="s">
        <v>104</v>
      </c>
      <c r="Y1434" s="80">
        <v>3</v>
      </c>
    </row>
    <row r="1435" spans="1:25" s="80" customFormat="1" ht="22.9" hidden="1" customHeight="1">
      <c r="A1435" s="80" t="s">
        <v>24</v>
      </c>
      <c r="B1435" s="80" t="s">
        <v>9</v>
      </c>
      <c r="C1435" s="80" t="s">
        <v>10</v>
      </c>
      <c r="D1435" s="80" t="s">
        <v>26</v>
      </c>
      <c r="E1435" s="80">
        <v>2</v>
      </c>
      <c r="F1435" s="80" t="s">
        <v>32</v>
      </c>
      <c r="G1435" s="80" t="s">
        <v>33</v>
      </c>
      <c r="H1435" s="80" t="s">
        <v>29</v>
      </c>
      <c r="I1435" s="26">
        <v>43449</v>
      </c>
      <c r="J1435" s="80">
        <v>15</v>
      </c>
      <c r="K1435" s="80">
        <v>12</v>
      </c>
      <c r="L1435" s="80">
        <v>2018</v>
      </c>
      <c r="M1435" s="27">
        <f t="shared" si="42"/>
        <v>43449</v>
      </c>
      <c r="N1435" s="80" t="s">
        <v>7846</v>
      </c>
      <c r="O1435" s="80" t="s">
        <v>7845</v>
      </c>
      <c r="P1435" s="80">
        <v>19</v>
      </c>
      <c r="Q1435" s="80" t="s">
        <v>105</v>
      </c>
      <c r="R1435" s="80" t="s">
        <v>99</v>
      </c>
      <c r="S1435" s="80">
        <v>0</v>
      </c>
      <c r="T1435" s="80" t="s">
        <v>7366</v>
      </c>
      <c r="U1435" s="80" t="s">
        <v>101</v>
      </c>
      <c r="V1435" s="80" t="s">
        <v>111</v>
      </c>
      <c r="W1435" s="80" t="s">
        <v>107</v>
      </c>
      <c r="X1435" s="80" t="s">
        <v>104</v>
      </c>
      <c r="Y1435" s="80">
        <v>2</v>
      </c>
    </row>
    <row r="1436" spans="1:25" s="80" customFormat="1" ht="22.9" hidden="1" customHeight="1">
      <c r="A1436" s="80" t="s">
        <v>24</v>
      </c>
      <c r="B1436" s="80" t="s">
        <v>9</v>
      </c>
      <c r="C1436" s="80" t="s">
        <v>10</v>
      </c>
      <c r="D1436" s="80" t="s">
        <v>26</v>
      </c>
      <c r="E1436" s="80">
        <v>2</v>
      </c>
      <c r="F1436" s="80" t="s">
        <v>32</v>
      </c>
      <c r="G1436" s="80" t="s">
        <v>33</v>
      </c>
      <c r="H1436" s="80" t="s">
        <v>29</v>
      </c>
      <c r="I1436" s="26">
        <v>43449</v>
      </c>
      <c r="J1436" s="80">
        <v>15</v>
      </c>
      <c r="K1436" s="80">
        <v>12</v>
      </c>
      <c r="L1436" s="80">
        <v>2018</v>
      </c>
      <c r="M1436" s="27">
        <f t="shared" si="42"/>
        <v>43449</v>
      </c>
      <c r="N1436" s="80" t="s">
        <v>7844</v>
      </c>
      <c r="O1436" s="80" t="s">
        <v>7843</v>
      </c>
      <c r="P1436" s="80">
        <v>16</v>
      </c>
      <c r="Q1436" s="80" t="s">
        <v>105</v>
      </c>
      <c r="R1436" s="80" t="s">
        <v>99</v>
      </c>
      <c r="S1436" s="80">
        <v>0</v>
      </c>
      <c r="T1436" s="80" t="s">
        <v>7366</v>
      </c>
      <c r="U1436" s="80" t="s">
        <v>101</v>
      </c>
      <c r="V1436" s="80" t="s">
        <v>111</v>
      </c>
      <c r="W1436" s="80" t="s">
        <v>107</v>
      </c>
      <c r="X1436" s="80" t="s">
        <v>104</v>
      </c>
      <c r="Y1436" s="80">
        <v>1</v>
      </c>
    </row>
    <row r="1437" spans="1:25" s="80" customFormat="1" ht="22.9" hidden="1" customHeight="1">
      <c r="A1437" s="80" t="s">
        <v>24</v>
      </c>
      <c r="B1437" s="80" t="s">
        <v>9</v>
      </c>
      <c r="C1437" s="80" t="s">
        <v>10</v>
      </c>
      <c r="D1437" s="80" t="s">
        <v>26</v>
      </c>
      <c r="E1437" s="80">
        <v>2</v>
      </c>
      <c r="F1437" s="80" t="s">
        <v>32</v>
      </c>
      <c r="G1437" s="80" t="s">
        <v>33</v>
      </c>
      <c r="H1437" s="80" t="s">
        <v>29</v>
      </c>
      <c r="I1437" s="26">
        <v>43449</v>
      </c>
      <c r="J1437" s="80">
        <v>15</v>
      </c>
      <c r="K1437" s="80">
        <v>12</v>
      </c>
      <c r="L1437" s="80">
        <v>2018</v>
      </c>
      <c r="M1437" s="27">
        <f t="shared" si="42"/>
        <v>43449</v>
      </c>
      <c r="N1437" s="80" t="s">
        <v>7842</v>
      </c>
      <c r="O1437" s="80" t="s">
        <v>7841</v>
      </c>
      <c r="P1437" s="80">
        <v>18</v>
      </c>
      <c r="Q1437" s="80" t="s">
        <v>105</v>
      </c>
      <c r="R1437" s="80" t="s">
        <v>99</v>
      </c>
      <c r="S1437" s="80">
        <v>0</v>
      </c>
      <c r="T1437" s="80" t="s">
        <v>7366</v>
      </c>
      <c r="U1437" s="80" t="s">
        <v>101</v>
      </c>
      <c r="V1437" s="80" t="s">
        <v>111</v>
      </c>
      <c r="W1437" s="80" t="s">
        <v>107</v>
      </c>
      <c r="X1437" s="80" t="s">
        <v>104</v>
      </c>
      <c r="Y1437" s="80">
        <v>3</v>
      </c>
    </row>
    <row r="1438" spans="1:25" s="80" customFormat="1" ht="22.9" hidden="1" customHeight="1">
      <c r="A1438" s="80" t="s">
        <v>24</v>
      </c>
      <c r="B1438" s="80" t="s">
        <v>9</v>
      </c>
      <c r="C1438" s="80" t="s">
        <v>10</v>
      </c>
      <c r="D1438" s="80" t="s">
        <v>26</v>
      </c>
      <c r="E1438" s="80">
        <v>2</v>
      </c>
      <c r="F1438" s="80" t="s">
        <v>32</v>
      </c>
      <c r="G1438" s="80" t="s">
        <v>33</v>
      </c>
      <c r="H1438" s="80" t="s">
        <v>29</v>
      </c>
      <c r="I1438" s="26">
        <v>43449</v>
      </c>
      <c r="J1438" s="80">
        <v>15</v>
      </c>
      <c r="K1438" s="80">
        <v>12</v>
      </c>
      <c r="L1438" s="80">
        <v>2018</v>
      </c>
      <c r="M1438" s="27">
        <f t="shared" si="42"/>
        <v>43449</v>
      </c>
      <c r="N1438" s="80" t="s">
        <v>7840</v>
      </c>
      <c r="O1438" s="80" t="s">
        <v>7839</v>
      </c>
      <c r="P1438" s="80">
        <v>19</v>
      </c>
      <c r="Q1438" s="80" t="s">
        <v>105</v>
      </c>
      <c r="R1438" s="80" t="s">
        <v>99</v>
      </c>
      <c r="S1438" s="80">
        <v>0</v>
      </c>
      <c r="T1438" s="80" t="s">
        <v>7366</v>
      </c>
      <c r="U1438" s="80" t="s">
        <v>101</v>
      </c>
      <c r="V1438" s="80" t="s">
        <v>111</v>
      </c>
      <c r="W1438" s="80" t="s">
        <v>107</v>
      </c>
      <c r="X1438" s="80" t="s">
        <v>104</v>
      </c>
      <c r="Y1438" s="80">
        <v>3</v>
      </c>
    </row>
    <row r="1439" spans="1:25" s="80" customFormat="1" ht="22.9" hidden="1" customHeight="1">
      <c r="A1439" s="80" t="s">
        <v>24</v>
      </c>
      <c r="B1439" s="80" t="s">
        <v>9</v>
      </c>
      <c r="C1439" s="80" t="s">
        <v>10</v>
      </c>
      <c r="D1439" s="80" t="s">
        <v>26</v>
      </c>
      <c r="E1439" s="80">
        <v>2</v>
      </c>
      <c r="F1439" s="80" t="s">
        <v>32</v>
      </c>
      <c r="G1439" s="80" t="s">
        <v>33</v>
      </c>
      <c r="H1439" s="80" t="s">
        <v>29</v>
      </c>
      <c r="I1439" s="26">
        <v>43449</v>
      </c>
      <c r="J1439" s="80">
        <v>15</v>
      </c>
      <c r="K1439" s="80">
        <v>12</v>
      </c>
      <c r="L1439" s="80">
        <v>2018</v>
      </c>
      <c r="M1439" s="27">
        <f t="shared" si="42"/>
        <v>43449</v>
      </c>
      <c r="N1439" s="80" t="s">
        <v>7838</v>
      </c>
      <c r="O1439" s="80" t="s">
        <v>7837</v>
      </c>
      <c r="P1439" s="80">
        <v>19</v>
      </c>
      <c r="Q1439" s="80" t="s">
        <v>105</v>
      </c>
      <c r="R1439" s="80" t="s">
        <v>99</v>
      </c>
      <c r="S1439" s="80">
        <v>0</v>
      </c>
      <c r="T1439" s="80" t="s">
        <v>7366</v>
      </c>
      <c r="U1439" s="80" t="s">
        <v>101</v>
      </c>
      <c r="V1439" s="80" t="s">
        <v>111</v>
      </c>
      <c r="W1439" s="80" t="s">
        <v>107</v>
      </c>
      <c r="X1439" s="80" t="s">
        <v>6077</v>
      </c>
    </row>
    <row r="1440" spans="1:25" s="80" customFormat="1" ht="22.9" hidden="1" customHeight="1">
      <c r="A1440" s="80" t="s">
        <v>24</v>
      </c>
      <c r="B1440" s="80" t="s">
        <v>9</v>
      </c>
      <c r="C1440" s="80" t="s">
        <v>10</v>
      </c>
      <c r="D1440" s="80" t="s">
        <v>26</v>
      </c>
      <c r="E1440" s="80">
        <v>2</v>
      </c>
      <c r="F1440" s="80" t="s">
        <v>32</v>
      </c>
      <c r="G1440" s="80" t="s">
        <v>33</v>
      </c>
      <c r="H1440" s="80" t="s">
        <v>29</v>
      </c>
      <c r="I1440" s="26">
        <v>43449</v>
      </c>
      <c r="J1440" s="80">
        <v>15</v>
      </c>
      <c r="K1440" s="80">
        <v>12</v>
      </c>
      <c r="L1440" s="80">
        <v>2018</v>
      </c>
      <c r="M1440" s="27">
        <f t="shared" si="42"/>
        <v>43449</v>
      </c>
      <c r="N1440" s="80" t="s">
        <v>7836</v>
      </c>
      <c r="O1440" s="80" t="s">
        <v>7835</v>
      </c>
      <c r="P1440" s="80">
        <v>18</v>
      </c>
      <c r="Q1440" s="80" t="s">
        <v>105</v>
      </c>
      <c r="R1440" s="80" t="s">
        <v>99</v>
      </c>
      <c r="S1440" s="80">
        <v>0</v>
      </c>
      <c r="T1440" s="80" t="s">
        <v>7366</v>
      </c>
      <c r="U1440" s="80" t="s">
        <v>101</v>
      </c>
      <c r="V1440" s="80" t="s">
        <v>111</v>
      </c>
      <c r="W1440" s="80" t="s">
        <v>107</v>
      </c>
      <c r="X1440" s="80" t="s">
        <v>104</v>
      </c>
      <c r="Y1440" s="80">
        <v>3</v>
      </c>
    </row>
    <row r="1441" spans="1:25" s="80" customFormat="1" ht="22.9" hidden="1" customHeight="1">
      <c r="A1441" s="80" t="s">
        <v>24</v>
      </c>
      <c r="B1441" s="80" t="s">
        <v>9</v>
      </c>
      <c r="C1441" s="80" t="s">
        <v>10</v>
      </c>
      <c r="D1441" s="80" t="s">
        <v>26</v>
      </c>
      <c r="E1441" s="80">
        <v>2</v>
      </c>
      <c r="F1441" s="80" t="s">
        <v>32</v>
      </c>
      <c r="G1441" s="80" t="s">
        <v>33</v>
      </c>
      <c r="H1441" s="80" t="s">
        <v>29</v>
      </c>
      <c r="I1441" s="26">
        <v>43449</v>
      </c>
      <c r="J1441" s="80">
        <v>15</v>
      </c>
      <c r="K1441" s="80">
        <v>12</v>
      </c>
      <c r="L1441" s="80">
        <v>2018</v>
      </c>
      <c r="M1441" s="27">
        <f t="shared" si="42"/>
        <v>43449</v>
      </c>
      <c r="N1441" s="80" t="s">
        <v>7834</v>
      </c>
      <c r="O1441" s="80" t="s">
        <v>7833</v>
      </c>
      <c r="P1441" s="80">
        <v>18</v>
      </c>
      <c r="Q1441" s="80" t="s">
        <v>105</v>
      </c>
      <c r="R1441" s="80" t="s">
        <v>99</v>
      </c>
      <c r="S1441" s="80">
        <v>0</v>
      </c>
      <c r="T1441" s="80" t="s">
        <v>7366</v>
      </c>
      <c r="U1441" s="80" t="s">
        <v>101</v>
      </c>
      <c r="V1441" s="80" t="s">
        <v>111</v>
      </c>
      <c r="W1441" s="80" t="s">
        <v>107</v>
      </c>
      <c r="X1441" s="80" t="s">
        <v>104</v>
      </c>
      <c r="Y1441" s="80">
        <v>3</v>
      </c>
    </row>
    <row r="1442" spans="1:25" s="80" customFormat="1" ht="22.9" hidden="1" customHeight="1">
      <c r="A1442" s="80" t="s">
        <v>35</v>
      </c>
      <c r="B1442" s="80" t="s">
        <v>9</v>
      </c>
      <c r="C1442" s="80" t="s">
        <v>10</v>
      </c>
      <c r="D1442" s="80" t="s">
        <v>26</v>
      </c>
      <c r="E1442" s="80">
        <v>2</v>
      </c>
      <c r="F1442" s="80" t="s">
        <v>27</v>
      </c>
      <c r="G1442" s="80" t="s">
        <v>28</v>
      </c>
      <c r="H1442" s="80" t="s">
        <v>29</v>
      </c>
      <c r="I1442" s="26">
        <v>43451</v>
      </c>
      <c r="J1442" s="80">
        <v>17</v>
      </c>
      <c r="K1442" s="80">
        <v>12</v>
      </c>
      <c r="L1442" s="80">
        <v>2018</v>
      </c>
      <c r="M1442" s="27">
        <f t="shared" si="42"/>
        <v>43451</v>
      </c>
      <c r="N1442" s="80" t="s">
        <v>7832</v>
      </c>
      <c r="O1442" s="80" t="s">
        <v>7831</v>
      </c>
      <c r="P1442" s="80">
        <v>19</v>
      </c>
      <c r="Q1442" s="80" t="s">
        <v>105</v>
      </c>
      <c r="R1442" s="80" t="s">
        <v>99</v>
      </c>
      <c r="S1442" s="80">
        <v>0</v>
      </c>
      <c r="T1442" s="80" t="s">
        <v>7366</v>
      </c>
      <c r="U1442" s="80" t="s">
        <v>101</v>
      </c>
      <c r="V1442" s="80" t="s">
        <v>102</v>
      </c>
      <c r="W1442" s="80" t="s">
        <v>107</v>
      </c>
      <c r="X1442" s="80" t="s">
        <v>6077</v>
      </c>
    </row>
    <row r="1443" spans="1:25" s="80" customFormat="1" ht="22.9" hidden="1" customHeight="1">
      <c r="A1443" s="80" t="s">
        <v>35</v>
      </c>
      <c r="B1443" s="80" t="s">
        <v>9</v>
      </c>
      <c r="C1443" s="80" t="s">
        <v>10</v>
      </c>
      <c r="D1443" s="80" t="s">
        <v>26</v>
      </c>
      <c r="E1443" s="80">
        <v>2</v>
      </c>
      <c r="F1443" s="80" t="s">
        <v>27</v>
      </c>
      <c r="G1443" s="80" t="s">
        <v>28</v>
      </c>
      <c r="H1443" s="80" t="s">
        <v>29</v>
      </c>
      <c r="I1443" s="26">
        <v>43451</v>
      </c>
      <c r="J1443" s="80">
        <v>17</v>
      </c>
      <c r="K1443" s="80">
        <v>12</v>
      </c>
      <c r="L1443" s="80">
        <v>2018</v>
      </c>
      <c r="M1443" s="27">
        <f t="shared" si="42"/>
        <v>43451</v>
      </c>
      <c r="N1443" s="80" t="s">
        <v>7830</v>
      </c>
      <c r="O1443" s="80" t="s">
        <v>7829</v>
      </c>
      <c r="P1443" s="80">
        <v>18</v>
      </c>
      <c r="Q1443" s="80" t="s">
        <v>105</v>
      </c>
      <c r="R1443" s="80" t="s">
        <v>99</v>
      </c>
      <c r="S1443" s="80">
        <v>0</v>
      </c>
      <c r="T1443" s="80" t="s">
        <v>7366</v>
      </c>
      <c r="U1443" s="80" t="s">
        <v>101</v>
      </c>
      <c r="V1443" s="80" t="s">
        <v>102</v>
      </c>
      <c r="W1443" s="80" t="s">
        <v>107</v>
      </c>
      <c r="X1443" s="80" t="s">
        <v>104</v>
      </c>
      <c r="Y1443" s="80">
        <v>3</v>
      </c>
    </row>
    <row r="1444" spans="1:25" s="80" customFormat="1" ht="22.9" hidden="1" customHeight="1">
      <c r="A1444" s="80" t="s">
        <v>35</v>
      </c>
      <c r="B1444" s="80" t="s">
        <v>9</v>
      </c>
      <c r="C1444" s="80" t="s">
        <v>10</v>
      </c>
      <c r="D1444" s="80" t="s">
        <v>26</v>
      </c>
      <c r="E1444" s="80">
        <v>2</v>
      </c>
      <c r="F1444" s="80" t="s">
        <v>27</v>
      </c>
      <c r="G1444" s="80" t="s">
        <v>28</v>
      </c>
      <c r="H1444" s="80" t="s">
        <v>29</v>
      </c>
      <c r="I1444" s="26">
        <v>43452</v>
      </c>
      <c r="J1444" s="80">
        <v>18</v>
      </c>
      <c r="K1444" s="80">
        <v>12</v>
      </c>
      <c r="L1444" s="80">
        <v>2018</v>
      </c>
      <c r="M1444" s="27">
        <f t="shared" si="42"/>
        <v>43452</v>
      </c>
      <c r="N1444" s="80" t="s">
        <v>7828</v>
      </c>
      <c r="O1444" s="80" t="s">
        <v>7827</v>
      </c>
      <c r="P1444" s="80">
        <v>16</v>
      </c>
      <c r="Q1444" s="80" t="s">
        <v>105</v>
      </c>
      <c r="R1444" s="80" t="s">
        <v>99</v>
      </c>
      <c r="S1444" s="80">
        <v>0</v>
      </c>
      <c r="T1444" s="80" t="s">
        <v>7366</v>
      </c>
      <c r="U1444" s="80" t="s">
        <v>101</v>
      </c>
      <c r="V1444" s="80" t="s">
        <v>102</v>
      </c>
      <c r="W1444" s="80" t="s">
        <v>107</v>
      </c>
      <c r="X1444" s="80" t="s">
        <v>108</v>
      </c>
      <c r="Y1444" s="80">
        <v>2</v>
      </c>
    </row>
    <row r="1445" spans="1:25" s="80" customFormat="1" ht="22.9" hidden="1" customHeight="1">
      <c r="A1445" s="80" t="s">
        <v>35</v>
      </c>
      <c r="B1445" s="80" t="s">
        <v>9</v>
      </c>
      <c r="C1445" s="80" t="s">
        <v>10</v>
      </c>
      <c r="D1445" s="80" t="s">
        <v>26</v>
      </c>
      <c r="E1445" s="80">
        <v>2</v>
      </c>
      <c r="F1445" s="80" t="s">
        <v>27</v>
      </c>
      <c r="G1445" s="80" t="s">
        <v>28</v>
      </c>
      <c r="H1445" s="80" t="s">
        <v>29</v>
      </c>
      <c r="I1445" s="26">
        <v>43452</v>
      </c>
      <c r="J1445" s="80">
        <v>18</v>
      </c>
      <c r="K1445" s="80">
        <v>12</v>
      </c>
      <c r="L1445" s="80">
        <v>2018</v>
      </c>
      <c r="M1445" s="27">
        <f t="shared" si="42"/>
        <v>43452</v>
      </c>
      <c r="N1445" s="80" t="s">
        <v>7826</v>
      </c>
      <c r="O1445" s="80" t="s">
        <v>7825</v>
      </c>
      <c r="P1445" s="80">
        <v>15</v>
      </c>
      <c r="Q1445" s="80" t="s">
        <v>105</v>
      </c>
      <c r="R1445" s="80" t="s">
        <v>99</v>
      </c>
      <c r="S1445" s="80">
        <v>0</v>
      </c>
      <c r="T1445" s="80" t="s">
        <v>7366</v>
      </c>
      <c r="U1445" s="80" t="s">
        <v>101</v>
      </c>
      <c r="V1445" s="80" t="s">
        <v>102</v>
      </c>
      <c r="W1445" s="80" t="s">
        <v>107</v>
      </c>
      <c r="X1445" s="80" t="s">
        <v>108</v>
      </c>
      <c r="Y1445" s="80">
        <v>1</v>
      </c>
    </row>
    <row r="1446" spans="1:25" s="80" customFormat="1" ht="22.9" hidden="1" customHeight="1">
      <c r="A1446" s="80" t="s">
        <v>35</v>
      </c>
      <c r="B1446" s="80" t="s">
        <v>9</v>
      </c>
      <c r="C1446" s="80" t="s">
        <v>10</v>
      </c>
      <c r="D1446" s="80" t="s">
        <v>26</v>
      </c>
      <c r="E1446" s="80">
        <v>2</v>
      </c>
      <c r="F1446" s="80" t="s">
        <v>27</v>
      </c>
      <c r="G1446" s="80" t="s">
        <v>28</v>
      </c>
      <c r="H1446" s="80" t="s">
        <v>29</v>
      </c>
      <c r="I1446" s="26">
        <v>43452</v>
      </c>
      <c r="J1446" s="80">
        <v>18</v>
      </c>
      <c r="K1446" s="80">
        <v>12</v>
      </c>
      <c r="L1446" s="80">
        <v>2018</v>
      </c>
      <c r="M1446" s="27">
        <f t="shared" si="42"/>
        <v>43452</v>
      </c>
      <c r="N1446" s="80" t="s">
        <v>7824</v>
      </c>
      <c r="O1446" s="80" t="s">
        <v>7823</v>
      </c>
      <c r="P1446" s="80">
        <v>15</v>
      </c>
      <c r="Q1446" s="80" t="s">
        <v>105</v>
      </c>
      <c r="R1446" s="80" t="s">
        <v>99</v>
      </c>
      <c r="S1446" s="80">
        <v>0</v>
      </c>
      <c r="T1446" s="80" t="s">
        <v>7366</v>
      </c>
      <c r="U1446" s="80" t="s">
        <v>101</v>
      </c>
      <c r="V1446" s="80" t="s">
        <v>102</v>
      </c>
      <c r="W1446" s="80" t="s">
        <v>107</v>
      </c>
      <c r="X1446" s="80" t="s">
        <v>108</v>
      </c>
      <c r="Y1446" s="80">
        <v>1</v>
      </c>
    </row>
    <row r="1447" spans="1:25" s="80" customFormat="1" ht="22.9" hidden="1" customHeight="1">
      <c r="A1447" s="80" t="s">
        <v>35</v>
      </c>
      <c r="B1447" s="80" t="s">
        <v>9</v>
      </c>
      <c r="C1447" s="80" t="s">
        <v>10</v>
      </c>
      <c r="D1447" s="80" t="s">
        <v>26</v>
      </c>
      <c r="E1447" s="80">
        <v>2</v>
      </c>
      <c r="F1447" s="80" t="s">
        <v>27</v>
      </c>
      <c r="G1447" s="80" t="s">
        <v>28</v>
      </c>
      <c r="H1447" s="80" t="s">
        <v>29</v>
      </c>
      <c r="I1447" s="26">
        <v>43452</v>
      </c>
      <c r="J1447" s="80">
        <v>18</v>
      </c>
      <c r="K1447" s="80">
        <v>12</v>
      </c>
      <c r="L1447" s="80">
        <v>2018</v>
      </c>
      <c r="M1447" s="27">
        <f t="shared" si="42"/>
        <v>43452</v>
      </c>
      <c r="N1447" s="80" t="s">
        <v>7822</v>
      </c>
      <c r="O1447" s="80" t="s">
        <v>7821</v>
      </c>
      <c r="P1447" s="80">
        <v>16</v>
      </c>
      <c r="Q1447" s="80" t="s">
        <v>105</v>
      </c>
      <c r="R1447" s="80" t="s">
        <v>99</v>
      </c>
      <c r="S1447" s="80">
        <v>0</v>
      </c>
      <c r="T1447" s="80" t="s">
        <v>7366</v>
      </c>
      <c r="U1447" s="80" t="s">
        <v>101</v>
      </c>
      <c r="V1447" s="80" t="s">
        <v>102</v>
      </c>
      <c r="W1447" s="80" t="s">
        <v>107</v>
      </c>
      <c r="X1447" s="80" t="s">
        <v>108</v>
      </c>
      <c r="Y1447" s="80">
        <v>2</v>
      </c>
    </row>
    <row r="1448" spans="1:25" s="80" customFormat="1" ht="22.9" hidden="1" customHeight="1">
      <c r="A1448" s="80" t="s">
        <v>35</v>
      </c>
      <c r="B1448" s="80" t="s">
        <v>9</v>
      </c>
      <c r="C1448" s="80" t="s">
        <v>10</v>
      </c>
      <c r="D1448" s="80" t="s">
        <v>26</v>
      </c>
      <c r="E1448" s="80">
        <v>2</v>
      </c>
      <c r="F1448" s="80" t="s">
        <v>27</v>
      </c>
      <c r="G1448" s="80" t="s">
        <v>28</v>
      </c>
      <c r="H1448" s="80" t="s">
        <v>29</v>
      </c>
      <c r="I1448" s="26">
        <v>43453</v>
      </c>
      <c r="J1448" s="80">
        <v>19</v>
      </c>
      <c r="K1448" s="80">
        <v>12</v>
      </c>
      <c r="L1448" s="80">
        <v>2018</v>
      </c>
      <c r="M1448" s="27">
        <f t="shared" si="42"/>
        <v>43453</v>
      </c>
      <c r="N1448" s="80" t="s">
        <v>7820</v>
      </c>
      <c r="O1448" s="80" t="s">
        <v>7819</v>
      </c>
      <c r="P1448" s="80">
        <v>19</v>
      </c>
      <c r="Q1448" s="80" t="s">
        <v>105</v>
      </c>
      <c r="R1448" s="80" t="s">
        <v>99</v>
      </c>
      <c r="S1448" s="80">
        <v>0</v>
      </c>
      <c r="T1448" s="80" t="s">
        <v>7366</v>
      </c>
      <c r="U1448" s="80" t="s">
        <v>101</v>
      </c>
      <c r="V1448" s="80" t="s">
        <v>102</v>
      </c>
      <c r="W1448" s="80" t="s">
        <v>107</v>
      </c>
      <c r="X1448" s="80" t="s">
        <v>104</v>
      </c>
      <c r="Y1448" s="80">
        <v>3</v>
      </c>
    </row>
    <row r="1449" spans="1:25" s="80" customFormat="1" ht="22.9" hidden="1" customHeight="1">
      <c r="A1449" s="80" t="s">
        <v>35</v>
      </c>
      <c r="B1449" s="80" t="s">
        <v>9</v>
      </c>
      <c r="C1449" s="80" t="s">
        <v>10</v>
      </c>
      <c r="D1449" s="80" t="s">
        <v>26</v>
      </c>
      <c r="E1449" s="80">
        <v>2</v>
      </c>
      <c r="F1449" s="80" t="s">
        <v>27</v>
      </c>
      <c r="G1449" s="80" t="s">
        <v>28</v>
      </c>
      <c r="H1449" s="80" t="s">
        <v>29</v>
      </c>
      <c r="I1449" s="26">
        <v>43455</v>
      </c>
      <c r="J1449" s="80">
        <v>21</v>
      </c>
      <c r="K1449" s="80">
        <v>12</v>
      </c>
      <c r="L1449" s="80">
        <v>2018</v>
      </c>
      <c r="M1449" s="27">
        <f t="shared" si="42"/>
        <v>43455</v>
      </c>
      <c r="N1449" s="80" t="s">
        <v>7818</v>
      </c>
      <c r="O1449" s="80" t="s">
        <v>7817</v>
      </c>
      <c r="P1449" s="80">
        <v>17</v>
      </c>
      <c r="Q1449" s="80" t="s">
        <v>105</v>
      </c>
      <c r="R1449" s="80" t="s">
        <v>99</v>
      </c>
      <c r="S1449" s="80">
        <v>0</v>
      </c>
      <c r="T1449" s="80" t="s">
        <v>7366</v>
      </c>
      <c r="U1449" s="80" t="s">
        <v>101</v>
      </c>
      <c r="V1449" s="80" t="s">
        <v>102</v>
      </c>
      <c r="W1449" s="80" t="s">
        <v>107</v>
      </c>
      <c r="X1449" s="80" t="s">
        <v>104</v>
      </c>
      <c r="Y1449" s="80">
        <v>2</v>
      </c>
    </row>
    <row r="1450" spans="1:25" s="80" customFormat="1" ht="22.9" hidden="1" customHeight="1">
      <c r="A1450" s="80" t="s">
        <v>35</v>
      </c>
      <c r="B1450" s="80" t="s">
        <v>9</v>
      </c>
      <c r="C1450" s="80" t="s">
        <v>10</v>
      </c>
      <c r="D1450" s="80" t="s">
        <v>26</v>
      </c>
      <c r="E1450" s="80">
        <v>2</v>
      </c>
      <c r="F1450" s="80" t="s">
        <v>27</v>
      </c>
      <c r="G1450" s="80" t="s">
        <v>28</v>
      </c>
      <c r="H1450" s="80" t="s">
        <v>29</v>
      </c>
      <c r="I1450" s="26">
        <v>43455</v>
      </c>
      <c r="J1450" s="80">
        <v>21</v>
      </c>
      <c r="K1450" s="80">
        <v>12</v>
      </c>
      <c r="L1450" s="80">
        <v>2018</v>
      </c>
      <c r="M1450" s="27">
        <f t="shared" si="42"/>
        <v>43455</v>
      </c>
      <c r="N1450" s="80" t="s">
        <v>7816</v>
      </c>
      <c r="O1450" s="80" t="s">
        <v>7815</v>
      </c>
      <c r="P1450" s="80">
        <v>16</v>
      </c>
      <c r="Q1450" s="80" t="s">
        <v>105</v>
      </c>
      <c r="R1450" s="80" t="s">
        <v>99</v>
      </c>
      <c r="S1450" s="80">
        <v>0</v>
      </c>
      <c r="T1450" s="80" t="s">
        <v>7366</v>
      </c>
      <c r="U1450" s="80" t="s">
        <v>101</v>
      </c>
      <c r="V1450" s="80" t="s">
        <v>102</v>
      </c>
      <c r="W1450" s="80" t="s">
        <v>107</v>
      </c>
      <c r="X1450" s="80" t="s">
        <v>108</v>
      </c>
      <c r="Y1450" s="80">
        <v>3</v>
      </c>
    </row>
    <row r="1451" spans="1:25" s="80" customFormat="1" ht="22.9" hidden="1" customHeight="1">
      <c r="A1451" s="80" t="s">
        <v>35</v>
      </c>
      <c r="B1451" s="80" t="s">
        <v>9</v>
      </c>
      <c r="C1451" s="80" t="s">
        <v>10</v>
      </c>
      <c r="D1451" s="80" t="s">
        <v>26</v>
      </c>
      <c r="E1451" s="80">
        <v>2</v>
      </c>
      <c r="F1451" s="80" t="s">
        <v>27</v>
      </c>
      <c r="G1451" s="80" t="s">
        <v>28</v>
      </c>
      <c r="H1451" s="80" t="s">
        <v>29</v>
      </c>
      <c r="I1451" s="26">
        <v>43455</v>
      </c>
      <c r="J1451" s="80">
        <v>21</v>
      </c>
      <c r="K1451" s="80">
        <v>12</v>
      </c>
      <c r="L1451" s="80">
        <v>2018</v>
      </c>
      <c r="M1451" s="27">
        <f t="shared" si="42"/>
        <v>43455</v>
      </c>
      <c r="N1451" s="80" t="s">
        <v>7814</v>
      </c>
      <c r="O1451" s="80" t="s">
        <v>7813</v>
      </c>
      <c r="P1451" s="80">
        <v>16</v>
      </c>
      <c r="Q1451" s="80" t="s">
        <v>105</v>
      </c>
      <c r="R1451" s="80" t="s">
        <v>99</v>
      </c>
      <c r="S1451" s="80">
        <v>0</v>
      </c>
      <c r="T1451" s="80" t="s">
        <v>7366</v>
      </c>
      <c r="U1451" s="80" t="s">
        <v>101</v>
      </c>
      <c r="V1451" s="80" t="s">
        <v>102</v>
      </c>
      <c r="W1451" s="80" t="s">
        <v>107</v>
      </c>
      <c r="X1451" s="80" t="s">
        <v>108</v>
      </c>
      <c r="Y1451" s="80">
        <v>3</v>
      </c>
    </row>
    <row r="1452" spans="1:25" s="80" customFormat="1" ht="22.9" hidden="1" customHeight="1">
      <c r="A1452" s="80" t="s">
        <v>35</v>
      </c>
      <c r="B1452" s="80" t="s">
        <v>9</v>
      </c>
      <c r="C1452" s="80" t="s">
        <v>10</v>
      </c>
      <c r="D1452" s="80" t="s">
        <v>26</v>
      </c>
      <c r="E1452" s="80">
        <v>2</v>
      </c>
      <c r="F1452" s="80" t="s">
        <v>27</v>
      </c>
      <c r="G1452" s="80" t="s">
        <v>28</v>
      </c>
      <c r="H1452" s="80" t="s">
        <v>29</v>
      </c>
      <c r="I1452" s="26">
        <v>43455</v>
      </c>
      <c r="J1452" s="80">
        <v>21</v>
      </c>
      <c r="K1452" s="80">
        <v>12</v>
      </c>
      <c r="L1452" s="80">
        <v>2018</v>
      </c>
      <c r="M1452" s="27">
        <f t="shared" si="42"/>
        <v>43455</v>
      </c>
      <c r="N1452" s="80" t="s">
        <v>7812</v>
      </c>
      <c r="O1452" s="80" t="s">
        <v>7811</v>
      </c>
      <c r="P1452" s="80">
        <v>16</v>
      </c>
      <c r="Q1452" s="80" t="s">
        <v>105</v>
      </c>
      <c r="R1452" s="80" t="s">
        <v>99</v>
      </c>
      <c r="S1452" s="80">
        <v>0</v>
      </c>
      <c r="T1452" s="80" t="s">
        <v>7366</v>
      </c>
      <c r="U1452" s="80" t="s">
        <v>101</v>
      </c>
      <c r="V1452" s="80" t="s">
        <v>102</v>
      </c>
      <c r="W1452" s="80" t="s">
        <v>107</v>
      </c>
      <c r="X1452" s="80" t="s">
        <v>108</v>
      </c>
      <c r="Y1452" s="80">
        <v>3</v>
      </c>
    </row>
    <row r="1453" spans="1:25" s="80" customFormat="1" ht="22.9" hidden="1" customHeight="1">
      <c r="A1453" s="80" t="s">
        <v>35</v>
      </c>
      <c r="B1453" s="80" t="s">
        <v>9</v>
      </c>
      <c r="C1453" s="80" t="s">
        <v>10</v>
      </c>
      <c r="D1453" s="80" t="s">
        <v>26</v>
      </c>
      <c r="E1453" s="80">
        <v>2</v>
      </c>
      <c r="F1453" s="80" t="s">
        <v>27</v>
      </c>
      <c r="G1453" s="80" t="s">
        <v>28</v>
      </c>
      <c r="H1453" s="80" t="s">
        <v>29</v>
      </c>
      <c r="I1453" s="26">
        <v>43456</v>
      </c>
      <c r="J1453" s="80">
        <v>22</v>
      </c>
      <c r="K1453" s="80">
        <v>12</v>
      </c>
      <c r="L1453" s="80">
        <v>2018</v>
      </c>
      <c r="M1453" s="27">
        <f t="shared" si="42"/>
        <v>43456</v>
      </c>
      <c r="N1453" s="80" t="s">
        <v>7810</v>
      </c>
      <c r="O1453" s="80" t="s">
        <v>5695</v>
      </c>
      <c r="P1453" s="80">
        <v>18</v>
      </c>
      <c r="Q1453" s="80" t="s">
        <v>105</v>
      </c>
      <c r="R1453" s="80" t="s">
        <v>99</v>
      </c>
      <c r="S1453" s="80">
        <v>0</v>
      </c>
      <c r="T1453" s="80" t="s">
        <v>7366</v>
      </c>
      <c r="U1453" s="80" t="s">
        <v>101</v>
      </c>
      <c r="V1453" s="80" t="s">
        <v>111</v>
      </c>
      <c r="W1453" s="80" t="s">
        <v>107</v>
      </c>
      <c r="X1453" s="80" t="s">
        <v>104</v>
      </c>
      <c r="Y1453" s="80">
        <v>3</v>
      </c>
    </row>
    <row r="1454" spans="1:25" s="80" customFormat="1" ht="22.9" hidden="1" customHeight="1">
      <c r="A1454" s="80" t="s">
        <v>35</v>
      </c>
      <c r="B1454" s="80" t="s">
        <v>9</v>
      </c>
      <c r="C1454" s="80" t="s">
        <v>10</v>
      </c>
      <c r="D1454" s="80" t="s">
        <v>26</v>
      </c>
      <c r="E1454" s="80">
        <v>2</v>
      </c>
      <c r="F1454" s="80" t="s">
        <v>27</v>
      </c>
      <c r="G1454" s="80" t="s">
        <v>28</v>
      </c>
      <c r="H1454" s="80" t="s">
        <v>29</v>
      </c>
      <c r="I1454" s="26">
        <v>43456</v>
      </c>
      <c r="J1454" s="80">
        <v>22</v>
      </c>
      <c r="K1454" s="80">
        <v>12</v>
      </c>
      <c r="L1454" s="80">
        <v>2018</v>
      </c>
      <c r="M1454" s="27">
        <f t="shared" si="42"/>
        <v>43456</v>
      </c>
      <c r="N1454" s="80" t="s">
        <v>7809</v>
      </c>
      <c r="O1454" s="80" t="s">
        <v>7808</v>
      </c>
      <c r="P1454" s="80">
        <v>19</v>
      </c>
      <c r="Q1454" s="80" t="s">
        <v>105</v>
      </c>
      <c r="R1454" s="80" t="s">
        <v>99</v>
      </c>
      <c r="S1454" s="80">
        <v>0</v>
      </c>
      <c r="T1454" s="80" t="s">
        <v>7366</v>
      </c>
      <c r="U1454" s="80" t="s">
        <v>101</v>
      </c>
      <c r="V1454" s="80" t="s">
        <v>111</v>
      </c>
      <c r="W1454" s="80" t="s">
        <v>107</v>
      </c>
      <c r="X1454" s="80" t="s">
        <v>6077</v>
      </c>
    </row>
    <row r="1455" spans="1:25" s="80" customFormat="1" ht="22.9" hidden="1" customHeight="1">
      <c r="A1455" s="80" t="s">
        <v>35</v>
      </c>
      <c r="B1455" s="80" t="s">
        <v>9</v>
      </c>
      <c r="C1455" s="80" t="s">
        <v>10</v>
      </c>
      <c r="D1455" s="80" t="s">
        <v>26</v>
      </c>
      <c r="E1455" s="80">
        <v>2</v>
      </c>
      <c r="F1455" s="80" t="s">
        <v>27</v>
      </c>
      <c r="G1455" s="80" t="s">
        <v>28</v>
      </c>
      <c r="H1455" s="80" t="s">
        <v>29</v>
      </c>
      <c r="I1455" s="26">
        <v>43456</v>
      </c>
      <c r="J1455" s="80">
        <v>22</v>
      </c>
      <c r="K1455" s="80">
        <v>12</v>
      </c>
      <c r="L1455" s="80">
        <v>2018</v>
      </c>
      <c r="M1455" s="27">
        <f t="shared" si="42"/>
        <v>43456</v>
      </c>
      <c r="N1455" s="80" t="s">
        <v>7807</v>
      </c>
      <c r="O1455" s="80" t="s">
        <v>7806</v>
      </c>
      <c r="P1455" s="80">
        <v>19</v>
      </c>
      <c r="Q1455" s="80" t="s">
        <v>105</v>
      </c>
      <c r="R1455" s="80" t="s">
        <v>99</v>
      </c>
      <c r="S1455" s="80">
        <v>0</v>
      </c>
      <c r="T1455" s="80" t="s">
        <v>7366</v>
      </c>
      <c r="U1455" s="80" t="s">
        <v>101</v>
      </c>
      <c r="V1455" s="80" t="s">
        <v>111</v>
      </c>
      <c r="W1455" s="80" t="s">
        <v>107</v>
      </c>
      <c r="X1455" s="80" t="s">
        <v>6077</v>
      </c>
    </row>
    <row r="1456" spans="1:25" s="80" customFormat="1" ht="22.9" hidden="1" customHeight="1">
      <c r="A1456" s="80" t="s">
        <v>35</v>
      </c>
      <c r="B1456" s="80" t="s">
        <v>9</v>
      </c>
      <c r="C1456" s="80" t="s">
        <v>10</v>
      </c>
      <c r="D1456" s="80" t="s">
        <v>26</v>
      </c>
      <c r="E1456" s="80">
        <v>2</v>
      </c>
      <c r="F1456" s="80" t="s">
        <v>27</v>
      </c>
      <c r="G1456" s="80" t="s">
        <v>28</v>
      </c>
      <c r="H1456" s="80" t="s">
        <v>29</v>
      </c>
      <c r="I1456" s="26">
        <v>43456</v>
      </c>
      <c r="J1456" s="80">
        <v>22</v>
      </c>
      <c r="K1456" s="80">
        <v>12</v>
      </c>
      <c r="L1456" s="80">
        <v>2018</v>
      </c>
      <c r="M1456" s="27">
        <f t="shared" si="42"/>
        <v>43456</v>
      </c>
      <c r="N1456" s="80" t="s">
        <v>7805</v>
      </c>
      <c r="O1456" s="80" t="s">
        <v>7804</v>
      </c>
      <c r="P1456" s="80">
        <v>18</v>
      </c>
      <c r="Q1456" s="80" t="s">
        <v>105</v>
      </c>
      <c r="R1456" s="80" t="s">
        <v>99</v>
      </c>
      <c r="S1456" s="80">
        <v>0</v>
      </c>
      <c r="T1456" s="80" t="s">
        <v>7366</v>
      </c>
      <c r="U1456" s="80" t="s">
        <v>101</v>
      </c>
      <c r="V1456" s="80" t="s">
        <v>111</v>
      </c>
      <c r="W1456" s="80" t="s">
        <v>107</v>
      </c>
      <c r="X1456" s="80" t="s">
        <v>104</v>
      </c>
      <c r="Y1456" s="80">
        <v>3</v>
      </c>
    </row>
    <row r="1457" spans="1:25" s="80" customFormat="1" ht="22.9" hidden="1" customHeight="1">
      <c r="A1457" s="80" t="s">
        <v>35</v>
      </c>
      <c r="B1457" s="80" t="s">
        <v>9</v>
      </c>
      <c r="C1457" s="80" t="s">
        <v>10</v>
      </c>
      <c r="D1457" s="80" t="s">
        <v>26</v>
      </c>
      <c r="E1457" s="80">
        <v>2</v>
      </c>
      <c r="F1457" s="80" t="s">
        <v>27</v>
      </c>
      <c r="G1457" s="80" t="s">
        <v>28</v>
      </c>
      <c r="H1457" s="80" t="s">
        <v>29</v>
      </c>
      <c r="I1457" s="26">
        <v>43456</v>
      </c>
      <c r="J1457" s="80">
        <v>22</v>
      </c>
      <c r="K1457" s="80">
        <v>12</v>
      </c>
      <c r="L1457" s="80">
        <v>2018</v>
      </c>
      <c r="M1457" s="27">
        <f t="shared" si="42"/>
        <v>43456</v>
      </c>
      <c r="N1457" s="80" t="s">
        <v>7803</v>
      </c>
      <c r="O1457" s="80" t="s">
        <v>7802</v>
      </c>
      <c r="P1457" s="80">
        <v>19</v>
      </c>
      <c r="Q1457" s="80" t="s">
        <v>105</v>
      </c>
      <c r="R1457" s="80" t="s">
        <v>99</v>
      </c>
      <c r="S1457" s="80">
        <v>0</v>
      </c>
      <c r="T1457" s="80" t="s">
        <v>7366</v>
      </c>
      <c r="U1457" s="80" t="s">
        <v>101</v>
      </c>
      <c r="V1457" s="80" t="s">
        <v>111</v>
      </c>
      <c r="W1457" s="80" t="s">
        <v>107</v>
      </c>
      <c r="X1457" s="80" t="s">
        <v>6077</v>
      </c>
    </row>
    <row r="1458" spans="1:25" s="80" customFormat="1" ht="22.9" hidden="1" customHeight="1">
      <c r="A1458" s="80" t="s">
        <v>35</v>
      </c>
      <c r="B1458" s="80" t="s">
        <v>9</v>
      </c>
      <c r="C1458" s="80" t="s">
        <v>10</v>
      </c>
      <c r="D1458" s="80" t="s">
        <v>26</v>
      </c>
      <c r="E1458" s="80">
        <v>2</v>
      </c>
      <c r="F1458" s="80" t="s">
        <v>27</v>
      </c>
      <c r="G1458" s="80" t="s">
        <v>28</v>
      </c>
      <c r="H1458" s="80" t="s">
        <v>29</v>
      </c>
      <c r="I1458" s="26">
        <v>43456</v>
      </c>
      <c r="J1458" s="80">
        <v>22</v>
      </c>
      <c r="K1458" s="80">
        <v>12</v>
      </c>
      <c r="L1458" s="80">
        <v>2018</v>
      </c>
      <c r="M1458" s="27">
        <f t="shared" si="42"/>
        <v>43456</v>
      </c>
      <c r="N1458" s="80" t="s">
        <v>7801</v>
      </c>
      <c r="O1458" s="80" t="s">
        <v>7800</v>
      </c>
      <c r="P1458" s="80">
        <v>19</v>
      </c>
      <c r="Q1458" s="80" t="s">
        <v>105</v>
      </c>
      <c r="R1458" s="80" t="s">
        <v>99</v>
      </c>
      <c r="S1458" s="80">
        <v>0</v>
      </c>
      <c r="T1458" s="80" t="s">
        <v>7366</v>
      </c>
      <c r="U1458" s="80" t="s">
        <v>101</v>
      </c>
      <c r="V1458" s="80" t="s">
        <v>111</v>
      </c>
      <c r="W1458" s="80" t="s">
        <v>107</v>
      </c>
      <c r="X1458" s="80" t="s">
        <v>6077</v>
      </c>
    </row>
    <row r="1459" spans="1:25" s="80" customFormat="1" ht="22.9" hidden="1" customHeight="1">
      <c r="A1459" s="80" t="s">
        <v>35</v>
      </c>
      <c r="B1459" s="80" t="s">
        <v>9</v>
      </c>
      <c r="C1459" s="80" t="s">
        <v>10</v>
      </c>
      <c r="D1459" s="80" t="s">
        <v>26</v>
      </c>
      <c r="E1459" s="80">
        <v>2</v>
      </c>
      <c r="F1459" s="80" t="s">
        <v>27</v>
      </c>
      <c r="G1459" s="80" t="s">
        <v>28</v>
      </c>
      <c r="H1459" s="80" t="s">
        <v>29</v>
      </c>
      <c r="I1459" s="26">
        <v>43456</v>
      </c>
      <c r="J1459" s="80">
        <v>22</v>
      </c>
      <c r="K1459" s="80">
        <v>12</v>
      </c>
      <c r="L1459" s="80">
        <v>2018</v>
      </c>
      <c r="M1459" s="27">
        <f t="shared" si="42"/>
        <v>43456</v>
      </c>
      <c r="N1459" s="80" t="s">
        <v>7799</v>
      </c>
      <c r="O1459" s="80" t="s">
        <v>7798</v>
      </c>
      <c r="P1459" s="80">
        <v>19</v>
      </c>
      <c r="Q1459" s="80" t="s">
        <v>105</v>
      </c>
      <c r="R1459" s="80" t="s">
        <v>99</v>
      </c>
      <c r="S1459" s="80">
        <v>0</v>
      </c>
      <c r="T1459" s="80" t="s">
        <v>7366</v>
      </c>
      <c r="U1459" s="80" t="s">
        <v>101</v>
      </c>
      <c r="V1459" s="80" t="s">
        <v>111</v>
      </c>
      <c r="W1459" s="80" t="s">
        <v>107</v>
      </c>
      <c r="X1459" s="80" t="s">
        <v>104</v>
      </c>
      <c r="Y1459" s="80">
        <v>3</v>
      </c>
    </row>
    <row r="1460" spans="1:25" s="80" customFormat="1" ht="22.9" hidden="1" customHeight="1">
      <c r="A1460" s="80" t="s">
        <v>35</v>
      </c>
      <c r="B1460" s="80" t="s">
        <v>9</v>
      </c>
      <c r="C1460" s="80" t="s">
        <v>10</v>
      </c>
      <c r="D1460" s="80" t="s">
        <v>26</v>
      </c>
      <c r="E1460" s="80">
        <v>2</v>
      </c>
      <c r="F1460" s="80" t="s">
        <v>27</v>
      </c>
      <c r="G1460" s="80" t="s">
        <v>28</v>
      </c>
      <c r="H1460" s="80" t="s">
        <v>29</v>
      </c>
      <c r="I1460" s="26">
        <v>43456</v>
      </c>
      <c r="J1460" s="80">
        <v>22</v>
      </c>
      <c r="K1460" s="80">
        <v>12</v>
      </c>
      <c r="L1460" s="80">
        <v>2018</v>
      </c>
      <c r="M1460" s="27">
        <f t="shared" si="42"/>
        <v>43456</v>
      </c>
      <c r="N1460" s="80" t="s">
        <v>7797</v>
      </c>
      <c r="O1460" s="80" t="s">
        <v>7796</v>
      </c>
      <c r="P1460" s="80">
        <v>19</v>
      </c>
      <c r="Q1460" s="80" t="s">
        <v>105</v>
      </c>
      <c r="R1460" s="80" t="s">
        <v>99</v>
      </c>
      <c r="S1460" s="80">
        <v>0</v>
      </c>
      <c r="T1460" s="80" t="s">
        <v>7366</v>
      </c>
      <c r="U1460" s="80" t="s">
        <v>101</v>
      </c>
      <c r="V1460" s="80" t="s">
        <v>111</v>
      </c>
      <c r="W1460" s="80" t="s">
        <v>107</v>
      </c>
      <c r="X1460" s="80" t="s">
        <v>104</v>
      </c>
      <c r="Y1460" s="80">
        <v>3</v>
      </c>
    </row>
    <row r="1461" spans="1:25" s="80" customFormat="1" ht="22.9" hidden="1" customHeight="1">
      <c r="A1461" s="80" t="s">
        <v>35</v>
      </c>
      <c r="B1461" s="80" t="s">
        <v>9</v>
      </c>
      <c r="C1461" s="80" t="s">
        <v>10</v>
      </c>
      <c r="D1461" s="80" t="s">
        <v>26</v>
      </c>
      <c r="E1461" s="80">
        <v>2</v>
      </c>
      <c r="F1461" s="80" t="s">
        <v>32</v>
      </c>
      <c r="G1461" s="80" t="s">
        <v>33</v>
      </c>
      <c r="H1461" s="80" t="s">
        <v>29</v>
      </c>
      <c r="I1461" s="26">
        <v>43451</v>
      </c>
      <c r="J1461" s="80">
        <v>17</v>
      </c>
      <c r="K1461" s="80">
        <v>12</v>
      </c>
      <c r="L1461" s="80">
        <v>2018</v>
      </c>
      <c r="M1461" s="27">
        <f t="shared" si="42"/>
        <v>43451</v>
      </c>
      <c r="N1461" s="80" t="s">
        <v>7795</v>
      </c>
      <c r="O1461" s="80" t="s">
        <v>7794</v>
      </c>
      <c r="P1461" s="80">
        <v>18</v>
      </c>
      <c r="Q1461" s="80">
        <v>8122067589</v>
      </c>
      <c r="R1461" s="80" t="s">
        <v>99</v>
      </c>
      <c r="S1461" s="80">
        <v>0</v>
      </c>
      <c r="T1461" s="80" t="s">
        <v>7366</v>
      </c>
      <c r="U1461" s="80" t="s">
        <v>101</v>
      </c>
      <c r="V1461" s="80" t="s">
        <v>102</v>
      </c>
      <c r="W1461" s="80" t="s">
        <v>107</v>
      </c>
      <c r="X1461" s="80" t="s">
        <v>104</v>
      </c>
      <c r="Y1461" s="80">
        <v>3</v>
      </c>
    </row>
    <row r="1462" spans="1:25" s="80" customFormat="1" ht="22.9" hidden="1" customHeight="1">
      <c r="A1462" s="80" t="s">
        <v>35</v>
      </c>
      <c r="B1462" s="80" t="s">
        <v>9</v>
      </c>
      <c r="C1462" s="80" t="s">
        <v>10</v>
      </c>
      <c r="D1462" s="80" t="s">
        <v>26</v>
      </c>
      <c r="E1462" s="80">
        <v>2</v>
      </c>
      <c r="F1462" s="80" t="s">
        <v>32</v>
      </c>
      <c r="G1462" s="80" t="s">
        <v>33</v>
      </c>
      <c r="H1462" s="80" t="s">
        <v>29</v>
      </c>
      <c r="I1462" s="26">
        <v>43451</v>
      </c>
      <c r="J1462" s="80">
        <v>17</v>
      </c>
      <c r="K1462" s="80">
        <v>12</v>
      </c>
      <c r="L1462" s="80">
        <v>2018</v>
      </c>
      <c r="M1462" s="27">
        <f t="shared" si="42"/>
        <v>43451</v>
      </c>
      <c r="N1462" s="80" t="s">
        <v>7793</v>
      </c>
      <c r="O1462" s="80" t="s">
        <v>7792</v>
      </c>
      <c r="P1462" s="80">
        <v>19</v>
      </c>
      <c r="Q1462" s="80">
        <v>7032940862</v>
      </c>
      <c r="R1462" s="80" t="s">
        <v>99</v>
      </c>
      <c r="S1462" s="80">
        <v>1</v>
      </c>
      <c r="T1462" s="80" t="s">
        <v>7366</v>
      </c>
      <c r="U1462" s="80" t="s">
        <v>101</v>
      </c>
      <c r="V1462" s="80" t="s">
        <v>102</v>
      </c>
      <c r="W1462" s="80" t="s">
        <v>107</v>
      </c>
      <c r="X1462" s="80" t="s">
        <v>6077</v>
      </c>
    </row>
    <row r="1463" spans="1:25" s="80" customFormat="1" ht="22.9" hidden="1" customHeight="1">
      <c r="A1463" s="80" t="s">
        <v>35</v>
      </c>
      <c r="B1463" s="80" t="s">
        <v>9</v>
      </c>
      <c r="C1463" s="80" t="s">
        <v>10</v>
      </c>
      <c r="D1463" s="80" t="s">
        <v>26</v>
      </c>
      <c r="E1463" s="80">
        <v>2</v>
      </c>
      <c r="F1463" s="80" t="s">
        <v>32</v>
      </c>
      <c r="G1463" s="80" t="s">
        <v>33</v>
      </c>
      <c r="H1463" s="80" t="s">
        <v>29</v>
      </c>
      <c r="I1463" s="26">
        <v>43451</v>
      </c>
      <c r="J1463" s="80">
        <v>17</v>
      </c>
      <c r="K1463" s="80">
        <v>12</v>
      </c>
      <c r="L1463" s="80">
        <v>2018</v>
      </c>
      <c r="M1463" s="27">
        <f t="shared" si="42"/>
        <v>43451</v>
      </c>
      <c r="N1463" s="80" t="s">
        <v>7791</v>
      </c>
      <c r="O1463" s="80" t="s">
        <v>7790</v>
      </c>
      <c r="P1463" s="80">
        <v>17</v>
      </c>
      <c r="Q1463" s="80" t="s">
        <v>105</v>
      </c>
      <c r="R1463" s="80" t="s">
        <v>99</v>
      </c>
      <c r="S1463" s="80">
        <v>0</v>
      </c>
      <c r="T1463" s="80" t="s">
        <v>7366</v>
      </c>
      <c r="U1463" s="80" t="s">
        <v>101</v>
      </c>
      <c r="V1463" s="80" t="s">
        <v>102</v>
      </c>
      <c r="W1463" s="80" t="s">
        <v>107</v>
      </c>
      <c r="X1463" s="80" t="s">
        <v>104</v>
      </c>
      <c r="Y1463" s="80">
        <v>3</v>
      </c>
    </row>
    <row r="1464" spans="1:25" s="80" customFormat="1" ht="22.9" hidden="1" customHeight="1">
      <c r="A1464" s="80" t="s">
        <v>35</v>
      </c>
      <c r="B1464" s="80" t="s">
        <v>9</v>
      </c>
      <c r="C1464" s="80" t="s">
        <v>10</v>
      </c>
      <c r="D1464" s="80" t="s">
        <v>26</v>
      </c>
      <c r="E1464" s="80">
        <v>2</v>
      </c>
      <c r="F1464" s="80" t="s">
        <v>32</v>
      </c>
      <c r="G1464" s="80" t="s">
        <v>33</v>
      </c>
      <c r="H1464" s="80" t="s">
        <v>29</v>
      </c>
      <c r="I1464" s="26">
        <v>43451</v>
      </c>
      <c r="J1464" s="80">
        <v>17</v>
      </c>
      <c r="K1464" s="80">
        <v>12</v>
      </c>
      <c r="L1464" s="80">
        <v>2018</v>
      </c>
      <c r="M1464" s="27">
        <f t="shared" si="42"/>
        <v>43451</v>
      </c>
      <c r="N1464" s="80" t="s">
        <v>7789</v>
      </c>
      <c r="O1464" s="80" t="s">
        <v>5691</v>
      </c>
      <c r="P1464" s="80">
        <v>18</v>
      </c>
      <c r="Q1464" s="80">
        <v>9086007201</v>
      </c>
      <c r="R1464" s="80" t="s">
        <v>99</v>
      </c>
      <c r="S1464" s="80">
        <v>0</v>
      </c>
      <c r="T1464" s="80" t="s">
        <v>7366</v>
      </c>
      <c r="U1464" s="80" t="s">
        <v>101</v>
      </c>
      <c r="V1464" s="80" t="s">
        <v>102</v>
      </c>
      <c r="W1464" s="80" t="s">
        <v>107</v>
      </c>
      <c r="X1464" s="80" t="s">
        <v>108</v>
      </c>
      <c r="Y1464" s="80">
        <v>3</v>
      </c>
    </row>
    <row r="1465" spans="1:25" s="80" customFormat="1" ht="22.9" hidden="1" customHeight="1">
      <c r="A1465" s="80" t="s">
        <v>35</v>
      </c>
      <c r="B1465" s="80" t="s">
        <v>9</v>
      </c>
      <c r="C1465" s="80" t="s">
        <v>10</v>
      </c>
      <c r="D1465" s="80" t="s">
        <v>26</v>
      </c>
      <c r="E1465" s="80">
        <v>2</v>
      </c>
      <c r="F1465" s="80" t="s">
        <v>32</v>
      </c>
      <c r="G1465" s="80" t="s">
        <v>33</v>
      </c>
      <c r="H1465" s="80" t="s">
        <v>29</v>
      </c>
      <c r="I1465" s="26">
        <v>43452</v>
      </c>
      <c r="J1465" s="80">
        <v>18</v>
      </c>
      <c r="K1465" s="80">
        <v>12</v>
      </c>
      <c r="L1465" s="80">
        <v>2018</v>
      </c>
      <c r="M1465" s="27">
        <f t="shared" si="42"/>
        <v>43452</v>
      </c>
      <c r="N1465" s="80" t="s">
        <v>7788</v>
      </c>
      <c r="O1465" s="80" t="s">
        <v>7787</v>
      </c>
      <c r="P1465" s="80">
        <v>17</v>
      </c>
      <c r="Q1465" s="80" t="s">
        <v>105</v>
      </c>
      <c r="R1465" s="80" t="s">
        <v>99</v>
      </c>
      <c r="S1465" s="80">
        <v>0</v>
      </c>
      <c r="T1465" s="80" t="s">
        <v>7366</v>
      </c>
      <c r="U1465" s="80" t="s">
        <v>101</v>
      </c>
      <c r="V1465" s="80" t="s">
        <v>102</v>
      </c>
      <c r="W1465" s="80" t="s">
        <v>107</v>
      </c>
      <c r="X1465" s="80" t="s">
        <v>104</v>
      </c>
      <c r="Y1465" s="80">
        <v>1</v>
      </c>
    </row>
    <row r="1466" spans="1:25" s="80" customFormat="1" ht="22.9" hidden="1" customHeight="1">
      <c r="A1466" s="80" t="s">
        <v>35</v>
      </c>
      <c r="B1466" s="80" t="s">
        <v>9</v>
      </c>
      <c r="C1466" s="80" t="s">
        <v>10</v>
      </c>
      <c r="D1466" s="80" t="s">
        <v>26</v>
      </c>
      <c r="E1466" s="80">
        <v>2</v>
      </c>
      <c r="F1466" s="80" t="s">
        <v>32</v>
      </c>
      <c r="G1466" s="80" t="s">
        <v>33</v>
      </c>
      <c r="H1466" s="80" t="s">
        <v>29</v>
      </c>
      <c r="I1466" s="26">
        <v>43452</v>
      </c>
      <c r="J1466" s="80">
        <v>18</v>
      </c>
      <c r="K1466" s="80">
        <v>12</v>
      </c>
      <c r="L1466" s="80">
        <v>2018</v>
      </c>
      <c r="M1466" s="27">
        <f t="shared" si="42"/>
        <v>43452</v>
      </c>
      <c r="N1466" s="80" t="s">
        <v>7786</v>
      </c>
      <c r="O1466" s="80" t="s">
        <v>7785</v>
      </c>
      <c r="P1466" s="80">
        <v>17</v>
      </c>
      <c r="Q1466" s="80" t="s">
        <v>105</v>
      </c>
      <c r="R1466" s="80" t="s">
        <v>99</v>
      </c>
      <c r="S1466" s="80">
        <v>0</v>
      </c>
      <c r="T1466" s="80" t="s">
        <v>7366</v>
      </c>
      <c r="U1466" s="80" t="s">
        <v>101</v>
      </c>
      <c r="V1466" s="80" t="s">
        <v>102</v>
      </c>
      <c r="W1466" s="80" t="s">
        <v>107</v>
      </c>
      <c r="X1466" s="80" t="s">
        <v>131</v>
      </c>
      <c r="Y1466" s="80">
        <v>4</v>
      </c>
    </row>
    <row r="1467" spans="1:25" s="80" customFormat="1" ht="22.9" hidden="1" customHeight="1">
      <c r="A1467" s="80" t="s">
        <v>35</v>
      </c>
      <c r="B1467" s="80" t="s">
        <v>9</v>
      </c>
      <c r="C1467" s="80" t="s">
        <v>10</v>
      </c>
      <c r="D1467" s="80" t="s">
        <v>26</v>
      </c>
      <c r="E1467" s="80">
        <v>2</v>
      </c>
      <c r="F1467" s="80" t="s">
        <v>32</v>
      </c>
      <c r="G1467" s="80" t="s">
        <v>33</v>
      </c>
      <c r="H1467" s="80" t="s">
        <v>29</v>
      </c>
      <c r="I1467" s="26">
        <v>43452</v>
      </c>
      <c r="J1467" s="80">
        <v>18</v>
      </c>
      <c r="K1467" s="80">
        <v>12</v>
      </c>
      <c r="L1467" s="80">
        <v>2018</v>
      </c>
      <c r="M1467" s="27">
        <f t="shared" si="42"/>
        <v>43452</v>
      </c>
      <c r="N1467" s="80" t="s">
        <v>7784</v>
      </c>
      <c r="O1467" s="80" t="s">
        <v>7783</v>
      </c>
      <c r="P1467" s="80">
        <v>19</v>
      </c>
      <c r="Q1467" s="80" t="s">
        <v>105</v>
      </c>
      <c r="R1467" s="80" t="s">
        <v>99</v>
      </c>
      <c r="S1467" s="80">
        <v>0</v>
      </c>
      <c r="T1467" s="80" t="s">
        <v>7366</v>
      </c>
      <c r="U1467" s="80" t="s">
        <v>101</v>
      </c>
      <c r="V1467" s="80" t="s">
        <v>102</v>
      </c>
      <c r="W1467" s="80" t="s">
        <v>107</v>
      </c>
      <c r="X1467" s="80" t="s">
        <v>6077</v>
      </c>
    </row>
    <row r="1468" spans="1:25" s="80" customFormat="1" ht="22.9" hidden="1" customHeight="1">
      <c r="A1468" s="80" t="s">
        <v>35</v>
      </c>
      <c r="B1468" s="80" t="s">
        <v>9</v>
      </c>
      <c r="C1468" s="80" t="s">
        <v>10</v>
      </c>
      <c r="D1468" s="80" t="s">
        <v>26</v>
      </c>
      <c r="E1468" s="80">
        <v>2</v>
      </c>
      <c r="F1468" s="80" t="s">
        <v>32</v>
      </c>
      <c r="G1468" s="80" t="s">
        <v>33</v>
      </c>
      <c r="H1468" s="80" t="s">
        <v>29</v>
      </c>
      <c r="I1468" s="26">
        <v>43452</v>
      </c>
      <c r="J1468" s="80">
        <v>18</v>
      </c>
      <c r="K1468" s="80">
        <v>12</v>
      </c>
      <c r="L1468" s="80">
        <v>2018</v>
      </c>
      <c r="M1468" s="27">
        <f t="shared" si="42"/>
        <v>43452</v>
      </c>
      <c r="N1468" s="80" t="s">
        <v>7782</v>
      </c>
      <c r="O1468" s="80" t="s">
        <v>7781</v>
      </c>
      <c r="P1468" s="80">
        <v>19</v>
      </c>
      <c r="Q1468" s="80" t="s">
        <v>105</v>
      </c>
      <c r="R1468" s="80" t="s">
        <v>99</v>
      </c>
      <c r="S1468" s="80">
        <v>0</v>
      </c>
      <c r="T1468" s="80" t="s">
        <v>7366</v>
      </c>
      <c r="U1468" s="80" t="s">
        <v>101</v>
      </c>
      <c r="V1468" s="80" t="s">
        <v>102</v>
      </c>
      <c r="W1468" s="80" t="s">
        <v>107</v>
      </c>
      <c r="X1468" s="80" t="s">
        <v>6077</v>
      </c>
    </row>
    <row r="1469" spans="1:25" s="80" customFormat="1" ht="22.9" hidden="1" customHeight="1">
      <c r="A1469" s="80" t="s">
        <v>35</v>
      </c>
      <c r="B1469" s="80" t="s">
        <v>9</v>
      </c>
      <c r="C1469" s="80" t="s">
        <v>10</v>
      </c>
      <c r="D1469" s="80" t="s">
        <v>26</v>
      </c>
      <c r="E1469" s="80">
        <v>2</v>
      </c>
      <c r="F1469" s="80" t="s">
        <v>32</v>
      </c>
      <c r="G1469" s="80" t="s">
        <v>33</v>
      </c>
      <c r="H1469" s="80" t="s">
        <v>29</v>
      </c>
      <c r="I1469" s="26">
        <v>43452</v>
      </c>
      <c r="J1469" s="80">
        <v>18</v>
      </c>
      <c r="K1469" s="80">
        <v>12</v>
      </c>
      <c r="L1469" s="80">
        <v>2018</v>
      </c>
      <c r="M1469" s="27">
        <f t="shared" si="42"/>
        <v>43452</v>
      </c>
      <c r="N1469" s="80" t="s">
        <v>7780</v>
      </c>
      <c r="O1469" s="80" t="s">
        <v>7779</v>
      </c>
      <c r="P1469" s="80">
        <v>18</v>
      </c>
      <c r="Q1469" s="80" t="s">
        <v>105</v>
      </c>
      <c r="R1469" s="80" t="s">
        <v>99</v>
      </c>
      <c r="S1469" s="80">
        <v>0</v>
      </c>
      <c r="T1469" s="80" t="s">
        <v>7366</v>
      </c>
      <c r="U1469" s="80" t="s">
        <v>101</v>
      </c>
      <c r="V1469" s="80" t="s">
        <v>102</v>
      </c>
      <c r="W1469" s="80" t="s">
        <v>107</v>
      </c>
      <c r="X1469" s="80" t="s">
        <v>104</v>
      </c>
      <c r="Y1469" s="80">
        <v>3</v>
      </c>
    </row>
    <row r="1470" spans="1:25" s="80" customFormat="1" ht="22.9" hidden="1" customHeight="1">
      <c r="A1470" s="80" t="s">
        <v>35</v>
      </c>
      <c r="B1470" s="80" t="s">
        <v>9</v>
      </c>
      <c r="C1470" s="80" t="s">
        <v>10</v>
      </c>
      <c r="D1470" s="80" t="s">
        <v>26</v>
      </c>
      <c r="E1470" s="80">
        <v>2</v>
      </c>
      <c r="F1470" s="80" t="s">
        <v>32</v>
      </c>
      <c r="G1470" s="80" t="s">
        <v>33</v>
      </c>
      <c r="H1470" s="80" t="s">
        <v>29</v>
      </c>
      <c r="I1470" s="26">
        <v>43452</v>
      </c>
      <c r="J1470" s="80">
        <v>18</v>
      </c>
      <c r="K1470" s="80">
        <v>12</v>
      </c>
      <c r="L1470" s="80">
        <v>2018</v>
      </c>
      <c r="M1470" s="27">
        <f t="shared" si="42"/>
        <v>43452</v>
      </c>
      <c r="N1470" s="80" t="s">
        <v>7778</v>
      </c>
      <c r="O1470" s="80" t="s">
        <v>175</v>
      </c>
      <c r="P1470" s="80">
        <v>19</v>
      </c>
      <c r="Q1470" s="80" t="s">
        <v>105</v>
      </c>
      <c r="R1470" s="80" t="s">
        <v>99</v>
      </c>
      <c r="S1470" s="80">
        <v>0</v>
      </c>
      <c r="T1470" s="80" t="s">
        <v>7366</v>
      </c>
      <c r="U1470" s="80" t="s">
        <v>101</v>
      </c>
      <c r="V1470" s="80" t="s">
        <v>102</v>
      </c>
      <c r="W1470" s="80" t="s">
        <v>107</v>
      </c>
      <c r="X1470" s="80" t="s">
        <v>104</v>
      </c>
      <c r="Y1470" s="80">
        <v>3</v>
      </c>
    </row>
    <row r="1471" spans="1:25" s="80" customFormat="1" ht="22.9" hidden="1" customHeight="1">
      <c r="A1471" s="80" t="s">
        <v>35</v>
      </c>
      <c r="B1471" s="80" t="s">
        <v>9</v>
      </c>
      <c r="C1471" s="80" t="s">
        <v>10</v>
      </c>
      <c r="D1471" s="80" t="s">
        <v>26</v>
      </c>
      <c r="E1471" s="80">
        <v>2</v>
      </c>
      <c r="F1471" s="80" t="s">
        <v>32</v>
      </c>
      <c r="G1471" s="80" t="s">
        <v>33</v>
      </c>
      <c r="H1471" s="80" t="s">
        <v>29</v>
      </c>
      <c r="I1471" s="26">
        <v>43452</v>
      </c>
      <c r="J1471" s="80">
        <v>18</v>
      </c>
      <c r="K1471" s="80">
        <v>12</v>
      </c>
      <c r="L1471" s="80">
        <v>2018</v>
      </c>
      <c r="M1471" s="27">
        <f t="shared" si="42"/>
        <v>43452</v>
      </c>
      <c r="N1471" s="80" t="s">
        <v>7777</v>
      </c>
      <c r="O1471" s="80" t="s">
        <v>7776</v>
      </c>
      <c r="P1471" s="80">
        <v>18</v>
      </c>
      <c r="Q1471" s="80" t="s">
        <v>105</v>
      </c>
      <c r="R1471" s="80" t="s">
        <v>99</v>
      </c>
      <c r="S1471" s="80">
        <v>0</v>
      </c>
      <c r="T1471" s="80" t="s">
        <v>7366</v>
      </c>
      <c r="U1471" s="80" t="s">
        <v>101</v>
      </c>
      <c r="V1471" s="80" t="s">
        <v>102</v>
      </c>
      <c r="W1471" s="80" t="s">
        <v>107</v>
      </c>
      <c r="X1471" s="80" t="s">
        <v>108</v>
      </c>
      <c r="Y1471" s="80">
        <v>3</v>
      </c>
    </row>
    <row r="1472" spans="1:25" s="80" customFormat="1" ht="22.9" hidden="1" customHeight="1">
      <c r="A1472" s="80" t="s">
        <v>35</v>
      </c>
      <c r="B1472" s="80" t="s">
        <v>9</v>
      </c>
      <c r="C1472" s="80" t="s">
        <v>10</v>
      </c>
      <c r="D1472" s="80" t="s">
        <v>26</v>
      </c>
      <c r="E1472" s="80">
        <v>2</v>
      </c>
      <c r="F1472" s="80" t="s">
        <v>32</v>
      </c>
      <c r="G1472" s="80" t="s">
        <v>33</v>
      </c>
      <c r="H1472" s="80" t="s">
        <v>29</v>
      </c>
      <c r="I1472" s="26">
        <v>43452</v>
      </c>
      <c r="J1472" s="80">
        <v>18</v>
      </c>
      <c r="K1472" s="80">
        <v>12</v>
      </c>
      <c r="L1472" s="80">
        <v>2018</v>
      </c>
      <c r="M1472" s="27">
        <f t="shared" si="42"/>
        <v>43452</v>
      </c>
      <c r="N1472" s="80" t="s">
        <v>7775</v>
      </c>
      <c r="O1472" s="80" t="s">
        <v>7774</v>
      </c>
      <c r="P1472" s="80">
        <v>19</v>
      </c>
      <c r="Q1472" s="80">
        <v>8073069163</v>
      </c>
      <c r="R1472" s="80" t="s">
        <v>99</v>
      </c>
      <c r="S1472" s="80">
        <v>0</v>
      </c>
      <c r="T1472" s="80" t="s">
        <v>7366</v>
      </c>
      <c r="U1472" s="80" t="s">
        <v>101</v>
      </c>
      <c r="V1472" s="80" t="s">
        <v>102</v>
      </c>
      <c r="W1472" s="80" t="s">
        <v>107</v>
      </c>
      <c r="X1472" s="80" t="s">
        <v>6077</v>
      </c>
    </row>
    <row r="1473" spans="1:25" s="80" customFormat="1" ht="22.9" hidden="1" customHeight="1">
      <c r="A1473" s="80" t="s">
        <v>35</v>
      </c>
      <c r="B1473" s="80" t="s">
        <v>9</v>
      </c>
      <c r="C1473" s="80" t="s">
        <v>10</v>
      </c>
      <c r="D1473" s="80" t="s">
        <v>26</v>
      </c>
      <c r="E1473" s="80">
        <v>2</v>
      </c>
      <c r="F1473" s="80" t="s">
        <v>32</v>
      </c>
      <c r="G1473" s="80" t="s">
        <v>33</v>
      </c>
      <c r="H1473" s="80" t="s">
        <v>29</v>
      </c>
      <c r="I1473" s="26">
        <v>43453</v>
      </c>
      <c r="J1473" s="80">
        <v>19</v>
      </c>
      <c r="K1473" s="80">
        <v>12</v>
      </c>
      <c r="L1473" s="80">
        <v>2018</v>
      </c>
      <c r="M1473" s="27">
        <f t="shared" si="42"/>
        <v>43453</v>
      </c>
      <c r="N1473" s="80" t="s">
        <v>7773</v>
      </c>
      <c r="O1473" s="80" t="s">
        <v>7772</v>
      </c>
      <c r="P1473" s="80">
        <v>16</v>
      </c>
      <c r="Q1473" s="80" t="s">
        <v>105</v>
      </c>
      <c r="R1473" s="80" t="s">
        <v>99</v>
      </c>
      <c r="S1473" s="80">
        <v>0</v>
      </c>
      <c r="T1473" s="80" t="s">
        <v>7366</v>
      </c>
      <c r="U1473" s="80" t="s">
        <v>101</v>
      </c>
      <c r="V1473" s="80" t="s">
        <v>102</v>
      </c>
      <c r="W1473" s="80" t="s">
        <v>107</v>
      </c>
      <c r="X1473" s="80" t="s">
        <v>104</v>
      </c>
      <c r="Y1473" s="80">
        <v>2</v>
      </c>
    </row>
    <row r="1474" spans="1:25" s="80" customFormat="1" ht="22.9" hidden="1" customHeight="1">
      <c r="A1474" s="80" t="s">
        <v>35</v>
      </c>
      <c r="B1474" s="80" t="s">
        <v>9</v>
      </c>
      <c r="C1474" s="80" t="s">
        <v>10</v>
      </c>
      <c r="D1474" s="80" t="s">
        <v>26</v>
      </c>
      <c r="E1474" s="80">
        <v>2</v>
      </c>
      <c r="F1474" s="80" t="s">
        <v>32</v>
      </c>
      <c r="G1474" s="80" t="s">
        <v>33</v>
      </c>
      <c r="H1474" s="80" t="s">
        <v>29</v>
      </c>
      <c r="I1474" s="26">
        <v>43453</v>
      </c>
      <c r="J1474" s="80">
        <v>19</v>
      </c>
      <c r="K1474" s="80">
        <v>12</v>
      </c>
      <c r="L1474" s="80">
        <v>2018</v>
      </c>
      <c r="M1474" s="27">
        <f t="shared" ref="M1474:M1537" si="43">DATE(L1474,K1474,J1474)</f>
        <v>43453</v>
      </c>
      <c r="N1474" s="80" t="s">
        <v>7771</v>
      </c>
      <c r="O1474" s="80" t="s">
        <v>7770</v>
      </c>
      <c r="P1474" s="80">
        <v>16</v>
      </c>
      <c r="Q1474" s="80">
        <v>9074714062</v>
      </c>
      <c r="R1474" s="80" t="s">
        <v>99</v>
      </c>
      <c r="S1474" s="80">
        <v>0</v>
      </c>
      <c r="T1474" s="80" t="s">
        <v>7366</v>
      </c>
      <c r="U1474" s="80" t="s">
        <v>101</v>
      </c>
      <c r="V1474" s="80" t="s">
        <v>102</v>
      </c>
      <c r="W1474" s="80" t="s">
        <v>107</v>
      </c>
      <c r="X1474" s="80" t="s">
        <v>104</v>
      </c>
      <c r="Y1474" s="80">
        <v>3</v>
      </c>
    </row>
    <row r="1475" spans="1:25" s="80" customFormat="1" ht="22.9" hidden="1" customHeight="1">
      <c r="A1475" s="80" t="s">
        <v>35</v>
      </c>
      <c r="B1475" s="80" t="s">
        <v>9</v>
      </c>
      <c r="C1475" s="80" t="s">
        <v>10</v>
      </c>
      <c r="D1475" s="80" t="s">
        <v>26</v>
      </c>
      <c r="E1475" s="80">
        <v>2</v>
      </c>
      <c r="F1475" s="80" t="s">
        <v>32</v>
      </c>
      <c r="G1475" s="80" t="s">
        <v>33</v>
      </c>
      <c r="H1475" s="80" t="s">
        <v>29</v>
      </c>
      <c r="I1475" s="26">
        <v>43453</v>
      </c>
      <c r="J1475" s="80">
        <v>19</v>
      </c>
      <c r="K1475" s="80">
        <v>12</v>
      </c>
      <c r="L1475" s="80">
        <v>2018</v>
      </c>
      <c r="M1475" s="27">
        <f t="shared" si="43"/>
        <v>43453</v>
      </c>
      <c r="N1475" s="80" t="s">
        <v>5720</v>
      </c>
      <c r="O1475" s="80" t="s">
        <v>7769</v>
      </c>
      <c r="P1475" s="80">
        <v>18</v>
      </c>
      <c r="Q1475" s="80" t="s">
        <v>105</v>
      </c>
      <c r="R1475" s="80" t="s">
        <v>99</v>
      </c>
      <c r="S1475" s="80">
        <v>0</v>
      </c>
      <c r="T1475" s="80" t="s">
        <v>7366</v>
      </c>
      <c r="U1475" s="80" t="s">
        <v>101</v>
      </c>
      <c r="V1475" s="80" t="s">
        <v>102</v>
      </c>
      <c r="W1475" s="80" t="s">
        <v>107</v>
      </c>
      <c r="X1475" s="80" t="s">
        <v>104</v>
      </c>
      <c r="Y1475" s="80">
        <v>1</v>
      </c>
    </row>
    <row r="1476" spans="1:25" s="80" customFormat="1" ht="22.9" hidden="1" customHeight="1">
      <c r="A1476" s="80" t="s">
        <v>35</v>
      </c>
      <c r="B1476" s="80" t="s">
        <v>9</v>
      </c>
      <c r="C1476" s="80" t="s">
        <v>10</v>
      </c>
      <c r="D1476" s="80" t="s">
        <v>26</v>
      </c>
      <c r="E1476" s="80">
        <v>2</v>
      </c>
      <c r="F1476" s="80" t="s">
        <v>32</v>
      </c>
      <c r="G1476" s="80" t="s">
        <v>33</v>
      </c>
      <c r="H1476" s="80" t="s">
        <v>29</v>
      </c>
      <c r="I1476" s="26">
        <v>43453</v>
      </c>
      <c r="J1476" s="80">
        <v>19</v>
      </c>
      <c r="K1476" s="80">
        <v>12</v>
      </c>
      <c r="L1476" s="80">
        <v>2018</v>
      </c>
      <c r="M1476" s="27">
        <f t="shared" si="43"/>
        <v>43453</v>
      </c>
      <c r="N1476" s="80" t="s">
        <v>7768</v>
      </c>
      <c r="O1476" s="80" t="s">
        <v>7767</v>
      </c>
      <c r="P1476" s="80">
        <v>18</v>
      </c>
      <c r="Q1476" s="80" t="s">
        <v>105</v>
      </c>
      <c r="R1476" s="80" t="s">
        <v>99</v>
      </c>
      <c r="S1476" s="80">
        <v>0</v>
      </c>
      <c r="T1476" s="80" t="s">
        <v>7366</v>
      </c>
      <c r="U1476" s="80" t="s">
        <v>101</v>
      </c>
      <c r="V1476" s="80" t="s">
        <v>102</v>
      </c>
      <c r="W1476" s="80" t="s">
        <v>107</v>
      </c>
      <c r="X1476" s="80" t="s">
        <v>104</v>
      </c>
      <c r="Y1476" s="80">
        <v>3</v>
      </c>
    </row>
    <row r="1477" spans="1:25" s="80" customFormat="1" ht="22.9" hidden="1" customHeight="1">
      <c r="A1477" s="80" t="s">
        <v>35</v>
      </c>
      <c r="B1477" s="80" t="s">
        <v>9</v>
      </c>
      <c r="C1477" s="80" t="s">
        <v>10</v>
      </c>
      <c r="D1477" s="80" t="s">
        <v>26</v>
      </c>
      <c r="E1477" s="80">
        <v>2</v>
      </c>
      <c r="F1477" s="80" t="s">
        <v>32</v>
      </c>
      <c r="G1477" s="80" t="s">
        <v>33</v>
      </c>
      <c r="H1477" s="80" t="s">
        <v>29</v>
      </c>
      <c r="I1477" s="26">
        <v>43453</v>
      </c>
      <c r="J1477" s="80">
        <v>19</v>
      </c>
      <c r="K1477" s="80">
        <v>12</v>
      </c>
      <c r="L1477" s="80">
        <v>2018</v>
      </c>
      <c r="M1477" s="27">
        <f t="shared" si="43"/>
        <v>43453</v>
      </c>
      <c r="N1477" s="80" t="s">
        <v>7766</v>
      </c>
      <c r="O1477" s="80" t="s">
        <v>7765</v>
      </c>
      <c r="P1477" s="80">
        <v>17</v>
      </c>
      <c r="Q1477" s="80" t="s">
        <v>105</v>
      </c>
      <c r="R1477" s="80" t="s">
        <v>99</v>
      </c>
      <c r="S1477" s="80">
        <v>0</v>
      </c>
      <c r="T1477" s="80" t="s">
        <v>7366</v>
      </c>
      <c r="U1477" s="80" t="s">
        <v>101</v>
      </c>
      <c r="V1477" s="80" t="s">
        <v>102</v>
      </c>
      <c r="W1477" s="80" t="s">
        <v>107</v>
      </c>
      <c r="X1477" s="80" t="s">
        <v>104</v>
      </c>
      <c r="Y1477" s="80">
        <v>3</v>
      </c>
    </row>
    <row r="1478" spans="1:25" s="80" customFormat="1" ht="22.9" hidden="1" customHeight="1">
      <c r="A1478" s="80" t="s">
        <v>35</v>
      </c>
      <c r="B1478" s="80" t="s">
        <v>9</v>
      </c>
      <c r="C1478" s="80" t="s">
        <v>10</v>
      </c>
      <c r="D1478" s="80" t="s">
        <v>26</v>
      </c>
      <c r="E1478" s="80">
        <v>2</v>
      </c>
      <c r="F1478" s="80" t="s">
        <v>32</v>
      </c>
      <c r="G1478" s="80" t="s">
        <v>33</v>
      </c>
      <c r="H1478" s="80" t="s">
        <v>29</v>
      </c>
      <c r="I1478" s="26">
        <v>43453</v>
      </c>
      <c r="J1478" s="80">
        <v>19</v>
      </c>
      <c r="K1478" s="80">
        <v>12</v>
      </c>
      <c r="L1478" s="80">
        <v>2018</v>
      </c>
      <c r="M1478" s="27">
        <f t="shared" si="43"/>
        <v>43453</v>
      </c>
      <c r="N1478" s="80" t="s">
        <v>7764</v>
      </c>
      <c r="O1478" s="80" t="s">
        <v>7763</v>
      </c>
      <c r="P1478" s="80">
        <v>18</v>
      </c>
      <c r="Q1478" s="80" t="s">
        <v>105</v>
      </c>
      <c r="R1478" s="80" t="s">
        <v>99</v>
      </c>
      <c r="S1478" s="80">
        <v>0</v>
      </c>
      <c r="T1478" s="80" t="s">
        <v>7366</v>
      </c>
      <c r="U1478" s="80" t="s">
        <v>101</v>
      </c>
      <c r="V1478" s="80" t="s">
        <v>102</v>
      </c>
      <c r="W1478" s="80" t="s">
        <v>107</v>
      </c>
      <c r="X1478" s="80" t="s">
        <v>6077</v>
      </c>
    </row>
    <row r="1479" spans="1:25" s="80" customFormat="1" ht="22.9" hidden="1" customHeight="1">
      <c r="A1479" s="80" t="s">
        <v>35</v>
      </c>
      <c r="B1479" s="80" t="s">
        <v>9</v>
      </c>
      <c r="C1479" s="80" t="s">
        <v>10</v>
      </c>
      <c r="D1479" s="80" t="s">
        <v>26</v>
      </c>
      <c r="E1479" s="80">
        <v>2</v>
      </c>
      <c r="F1479" s="80" t="s">
        <v>32</v>
      </c>
      <c r="G1479" s="80" t="s">
        <v>33</v>
      </c>
      <c r="H1479" s="80" t="s">
        <v>29</v>
      </c>
      <c r="I1479" s="26">
        <v>43453</v>
      </c>
      <c r="J1479" s="80">
        <v>19</v>
      </c>
      <c r="K1479" s="80">
        <v>12</v>
      </c>
      <c r="L1479" s="80">
        <v>2018</v>
      </c>
      <c r="M1479" s="27">
        <f t="shared" si="43"/>
        <v>43453</v>
      </c>
      <c r="N1479" s="80" t="s">
        <v>7762</v>
      </c>
      <c r="O1479" s="80" t="s">
        <v>7761</v>
      </c>
      <c r="P1479" s="80">
        <v>15</v>
      </c>
      <c r="Q1479" s="80" t="s">
        <v>105</v>
      </c>
      <c r="R1479" s="80" t="s">
        <v>99</v>
      </c>
      <c r="S1479" s="80">
        <v>0</v>
      </c>
      <c r="T1479" s="80" t="s">
        <v>7366</v>
      </c>
      <c r="U1479" s="80" t="s">
        <v>101</v>
      </c>
      <c r="V1479" s="80" t="s">
        <v>102</v>
      </c>
      <c r="W1479" s="80" t="s">
        <v>107</v>
      </c>
      <c r="X1479" s="80" t="s">
        <v>108</v>
      </c>
      <c r="Y1479" s="80">
        <v>3</v>
      </c>
    </row>
    <row r="1480" spans="1:25" s="80" customFormat="1" ht="22.9" hidden="1" customHeight="1">
      <c r="A1480" s="80" t="s">
        <v>35</v>
      </c>
      <c r="B1480" s="80" t="s">
        <v>9</v>
      </c>
      <c r="C1480" s="80" t="s">
        <v>10</v>
      </c>
      <c r="D1480" s="80" t="s">
        <v>26</v>
      </c>
      <c r="E1480" s="80">
        <v>2</v>
      </c>
      <c r="F1480" s="80" t="s">
        <v>32</v>
      </c>
      <c r="G1480" s="80" t="s">
        <v>33</v>
      </c>
      <c r="H1480" s="80" t="s">
        <v>29</v>
      </c>
      <c r="I1480" s="26">
        <v>43453</v>
      </c>
      <c r="J1480" s="80">
        <v>19</v>
      </c>
      <c r="K1480" s="80">
        <v>12</v>
      </c>
      <c r="L1480" s="80">
        <v>2018</v>
      </c>
      <c r="M1480" s="27">
        <f t="shared" si="43"/>
        <v>43453</v>
      </c>
      <c r="N1480" s="80" t="s">
        <v>7760</v>
      </c>
      <c r="O1480" s="80" t="s">
        <v>7759</v>
      </c>
      <c r="P1480" s="80">
        <v>15</v>
      </c>
      <c r="Q1480" s="80" t="s">
        <v>105</v>
      </c>
      <c r="R1480" s="80" t="s">
        <v>99</v>
      </c>
      <c r="S1480" s="80">
        <v>0</v>
      </c>
      <c r="T1480" s="80" t="s">
        <v>7366</v>
      </c>
      <c r="U1480" s="80" t="s">
        <v>101</v>
      </c>
      <c r="V1480" s="80" t="s">
        <v>102</v>
      </c>
      <c r="W1480" s="80" t="s">
        <v>107</v>
      </c>
      <c r="X1480" s="80" t="s">
        <v>108</v>
      </c>
      <c r="Y1480" s="80">
        <v>3</v>
      </c>
    </row>
    <row r="1481" spans="1:25" s="80" customFormat="1" ht="22.9" hidden="1" customHeight="1">
      <c r="A1481" s="80" t="s">
        <v>35</v>
      </c>
      <c r="B1481" s="80" t="s">
        <v>9</v>
      </c>
      <c r="C1481" s="80" t="s">
        <v>10</v>
      </c>
      <c r="D1481" s="80" t="s">
        <v>26</v>
      </c>
      <c r="E1481" s="80">
        <v>2</v>
      </c>
      <c r="F1481" s="80" t="s">
        <v>32</v>
      </c>
      <c r="G1481" s="80" t="s">
        <v>33</v>
      </c>
      <c r="H1481" s="80" t="s">
        <v>29</v>
      </c>
      <c r="I1481" s="26">
        <v>43454</v>
      </c>
      <c r="J1481" s="80">
        <v>20</v>
      </c>
      <c r="K1481" s="80">
        <v>12</v>
      </c>
      <c r="L1481" s="80">
        <v>2018</v>
      </c>
      <c r="M1481" s="27">
        <f t="shared" si="43"/>
        <v>43454</v>
      </c>
      <c r="N1481" s="80" t="s">
        <v>7758</v>
      </c>
      <c r="O1481" s="80" t="s">
        <v>7757</v>
      </c>
      <c r="P1481" s="80">
        <v>19</v>
      </c>
      <c r="Q1481" s="80" t="s">
        <v>105</v>
      </c>
      <c r="R1481" s="80" t="s">
        <v>99</v>
      </c>
      <c r="S1481" s="80">
        <v>0</v>
      </c>
      <c r="T1481" s="80" t="s">
        <v>7366</v>
      </c>
      <c r="U1481" s="80" t="s">
        <v>101</v>
      </c>
      <c r="V1481" s="80" t="s">
        <v>102</v>
      </c>
      <c r="W1481" s="80" t="s">
        <v>107</v>
      </c>
      <c r="X1481" s="80" t="s">
        <v>6077</v>
      </c>
    </row>
    <row r="1482" spans="1:25" s="80" customFormat="1" ht="22.9" hidden="1" customHeight="1">
      <c r="A1482" s="80" t="s">
        <v>35</v>
      </c>
      <c r="B1482" s="80" t="s">
        <v>9</v>
      </c>
      <c r="C1482" s="80" t="s">
        <v>10</v>
      </c>
      <c r="D1482" s="80" t="s">
        <v>26</v>
      </c>
      <c r="E1482" s="80">
        <v>2</v>
      </c>
      <c r="F1482" s="80" t="s">
        <v>32</v>
      </c>
      <c r="G1482" s="80" t="s">
        <v>33</v>
      </c>
      <c r="H1482" s="80" t="s">
        <v>29</v>
      </c>
      <c r="I1482" s="26">
        <v>43455</v>
      </c>
      <c r="J1482" s="80">
        <v>21</v>
      </c>
      <c r="K1482" s="80">
        <v>12</v>
      </c>
      <c r="L1482" s="80">
        <v>2018</v>
      </c>
      <c r="M1482" s="27">
        <f t="shared" si="43"/>
        <v>43455</v>
      </c>
      <c r="N1482" s="80" t="s">
        <v>7756</v>
      </c>
      <c r="O1482" s="80" t="s">
        <v>7755</v>
      </c>
      <c r="P1482" s="80">
        <v>19</v>
      </c>
      <c r="Q1482" s="80" t="s">
        <v>105</v>
      </c>
      <c r="R1482" s="80" t="s">
        <v>99</v>
      </c>
      <c r="S1482" s="80">
        <v>0</v>
      </c>
      <c r="T1482" s="80" t="s">
        <v>7366</v>
      </c>
      <c r="U1482" s="80" t="s">
        <v>101</v>
      </c>
      <c r="V1482" s="80" t="s">
        <v>102</v>
      </c>
      <c r="W1482" s="80" t="s">
        <v>107</v>
      </c>
      <c r="X1482" s="80" t="s">
        <v>6077</v>
      </c>
    </row>
    <row r="1483" spans="1:25" s="80" customFormat="1" ht="22.9" hidden="1" customHeight="1">
      <c r="A1483" s="80" t="s">
        <v>35</v>
      </c>
      <c r="B1483" s="80" t="s">
        <v>9</v>
      </c>
      <c r="C1483" s="80" t="s">
        <v>10</v>
      </c>
      <c r="D1483" s="80" t="s">
        <v>26</v>
      </c>
      <c r="E1483" s="80">
        <v>2</v>
      </c>
      <c r="F1483" s="80" t="s">
        <v>32</v>
      </c>
      <c r="G1483" s="80" t="s">
        <v>33</v>
      </c>
      <c r="H1483" s="80" t="s">
        <v>29</v>
      </c>
      <c r="I1483" s="26">
        <v>43455</v>
      </c>
      <c r="J1483" s="80">
        <v>21</v>
      </c>
      <c r="K1483" s="80">
        <v>12</v>
      </c>
      <c r="L1483" s="80">
        <v>2018</v>
      </c>
      <c r="M1483" s="27">
        <f t="shared" si="43"/>
        <v>43455</v>
      </c>
      <c r="N1483" s="80" t="s">
        <v>7754</v>
      </c>
      <c r="O1483" s="80" t="s">
        <v>7753</v>
      </c>
      <c r="P1483" s="80">
        <v>18</v>
      </c>
      <c r="Q1483" s="80" t="s">
        <v>105</v>
      </c>
      <c r="R1483" s="80" t="s">
        <v>99</v>
      </c>
      <c r="S1483" s="80">
        <v>0</v>
      </c>
      <c r="T1483" s="80" t="s">
        <v>7366</v>
      </c>
      <c r="U1483" s="80" t="s">
        <v>101</v>
      </c>
      <c r="V1483" s="80" t="s">
        <v>102</v>
      </c>
      <c r="W1483" s="80" t="s">
        <v>107</v>
      </c>
      <c r="X1483" s="80" t="s">
        <v>6077</v>
      </c>
    </row>
    <row r="1484" spans="1:25" s="80" customFormat="1" ht="22.9" hidden="1" customHeight="1">
      <c r="A1484" s="80" t="s">
        <v>35</v>
      </c>
      <c r="B1484" s="80" t="s">
        <v>9</v>
      </c>
      <c r="C1484" s="80" t="s">
        <v>10</v>
      </c>
      <c r="D1484" s="80" t="s">
        <v>26</v>
      </c>
      <c r="E1484" s="80">
        <v>2</v>
      </c>
      <c r="F1484" s="80" t="s">
        <v>32</v>
      </c>
      <c r="G1484" s="80" t="s">
        <v>33</v>
      </c>
      <c r="H1484" s="80" t="s">
        <v>29</v>
      </c>
      <c r="I1484" s="26">
        <v>43456</v>
      </c>
      <c r="J1484" s="80">
        <v>22</v>
      </c>
      <c r="K1484" s="80">
        <v>12</v>
      </c>
      <c r="L1484" s="80">
        <v>2018</v>
      </c>
      <c r="M1484" s="27">
        <f t="shared" si="43"/>
        <v>43456</v>
      </c>
      <c r="N1484" s="80" t="s">
        <v>7752</v>
      </c>
      <c r="O1484" s="80" t="s">
        <v>7751</v>
      </c>
      <c r="P1484" s="80">
        <v>19</v>
      </c>
      <c r="Q1484" s="80" t="s">
        <v>105</v>
      </c>
      <c r="R1484" s="80" t="s">
        <v>99</v>
      </c>
      <c r="S1484" s="80">
        <v>0</v>
      </c>
      <c r="T1484" s="80" t="s">
        <v>7366</v>
      </c>
      <c r="U1484" s="80" t="s">
        <v>101</v>
      </c>
      <c r="V1484" s="80" t="s">
        <v>111</v>
      </c>
      <c r="W1484" s="80" t="s">
        <v>107</v>
      </c>
      <c r="X1484" s="80" t="s">
        <v>6077</v>
      </c>
    </row>
    <row r="1485" spans="1:25" s="80" customFormat="1" ht="22.9" hidden="1" customHeight="1">
      <c r="A1485" s="80" t="s">
        <v>35</v>
      </c>
      <c r="B1485" s="80" t="s">
        <v>9</v>
      </c>
      <c r="C1485" s="80" t="s">
        <v>10</v>
      </c>
      <c r="D1485" s="80" t="s">
        <v>26</v>
      </c>
      <c r="E1485" s="80">
        <v>2</v>
      </c>
      <c r="F1485" s="80" t="s">
        <v>32</v>
      </c>
      <c r="G1485" s="80" t="s">
        <v>33</v>
      </c>
      <c r="H1485" s="80" t="s">
        <v>29</v>
      </c>
      <c r="I1485" s="26">
        <v>43456</v>
      </c>
      <c r="J1485" s="80">
        <v>22</v>
      </c>
      <c r="K1485" s="80">
        <v>12</v>
      </c>
      <c r="L1485" s="80">
        <v>2018</v>
      </c>
      <c r="M1485" s="27">
        <f t="shared" si="43"/>
        <v>43456</v>
      </c>
      <c r="N1485" s="80" t="s">
        <v>7750</v>
      </c>
      <c r="O1485" s="80" t="s">
        <v>7749</v>
      </c>
      <c r="P1485" s="80">
        <v>19</v>
      </c>
      <c r="Q1485" s="80" t="s">
        <v>105</v>
      </c>
      <c r="R1485" s="80" t="s">
        <v>99</v>
      </c>
      <c r="S1485" s="80">
        <v>0</v>
      </c>
      <c r="T1485" s="80" t="s">
        <v>7366</v>
      </c>
      <c r="U1485" s="80" t="s">
        <v>101</v>
      </c>
      <c r="V1485" s="80" t="s">
        <v>111</v>
      </c>
      <c r="W1485" s="80" t="s">
        <v>107</v>
      </c>
      <c r="X1485" s="80" t="s">
        <v>6077</v>
      </c>
    </row>
    <row r="1486" spans="1:25" s="80" customFormat="1" ht="22.9" hidden="1" customHeight="1">
      <c r="A1486" s="80" t="s">
        <v>35</v>
      </c>
      <c r="B1486" s="80" t="s">
        <v>9</v>
      </c>
      <c r="C1486" s="80" t="s">
        <v>10</v>
      </c>
      <c r="D1486" s="80" t="s">
        <v>26</v>
      </c>
      <c r="E1486" s="80">
        <v>2</v>
      </c>
      <c r="F1486" s="80" t="s">
        <v>32</v>
      </c>
      <c r="G1486" s="80" t="s">
        <v>33</v>
      </c>
      <c r="H1486" s="80" t="s">
        <v>29</v>
      </c>
      <c r="I1486" s="26">
        <v>43456</v>
      </c>
      <c r="J1486" s="80">
        <v>22</v>
      </c>
      <c r="K1486" s="80">
        <v>12</v>
      </c>
      <c r="L1486" s="80">
        <v>2018</v>
      </c>
      <c r="M1486" s="27">
        <f t="shared" si="43"/>
        <v>43456</v>
      </c>
      <c r="N1486" s="80" t="s">
        <v>7748</v>
      </c>
      <c r="O1486" s="80" t="s">
        <v>7747</v>
      </c>
      <c r="P1486" s="80">
        <v>18</v>
      </c>
      <c r="Q1486" s="80" t="s">
        <v>105</v>
      </c>
      <c r="R1486" s="80" t="s">
        <v>99</v>
      </c>
      <c r="S1486" s="80">
        <v>0</v>
      </c>
      <c r="T1486" s="80" t="s">
        <v>7366</v>
      </c>
      <c r="U1486" s="80" t="s">
        <v>101</v>
      </c>
      <c r="V1486" s="80" t="s">
        <v>111</v>
      </c>
      <c r="W1486" s="80" t="s">
        <v>107</v>
      </c>
      <c r="X1486" s="80" t="s">
        <v>6077</v>
      </c>
    </row>
    <row r="1487" spans="1:25" s="80" customFormat="1" ht="22.9" hidden="1" customHeight="1">
      <c r="A1487" s="80" t="s">
        <v>35</v>
      </c>
      <c r="B1487" s="80" t="s">
        <v>9</v>
      </c>
      <c r="C1487" s="80" t="s">
        <v>10</v>
      </c>
      <c r="D1487" s="80" t="s">
        <v>26</v>
      </c>
      <c r="E1487" s="80">
        <v>2</v>
      </c>
      <c r="F1487" s="80" t="s">
        <v>32</v>
      </c>
      <c r="G1487" s="80" t="s">
        <v>33</v>
      </c>
      <c r="H1487" s="80" t="s">
        <v>29</v>
      </c>
      <c r="I1487" s="26">
        <v>43456</v>
      </c>
      <c r="J1487" s="80">
        <v>22</v>
      </c>
      <c r="K1487" s="80">
        <v>12</v>
      </c>
      <c r="L1487" s="80">
        <v>2018</v>
      </c>
      <c r="M1487" s="27">
        <f t="shared" si="43"/>
        <v>43456</v>
      </c>
      <c r="N1487" s="80" t="s">
        <v>7746</v>
      </c>
      <c r="O1487" s="80" t="s">
        <v>7745</v>
      </c>
      <c r="P1487" s="80">
        <v>18</v>
      </c>
      <c r="Q1487" s="80" t="s">
        <v>105</v>
      </c>
      <c r="R1487" s="80" t="s">
        <v>99</v>
      </c>
      <c r="S1487" s="80">
        <v>0</v>
      </c>
      <c r="T1487" s="80" t="s">
        <v>7366</v>
      </c>
      <c r="U1487" s="80" t="s">
        <v>101</v>
      </c>
      <c r="V1487" s="80" t="s">
        <v>111</v>
      </c>
      <c r="W1487" s="80" t="s">
        <v>107</v>
      </c>
      <c r="X1487" s="80" t="s">
        <v>104</v>
      </c>
      <c r="Y1487" s="80">
        <v>3</v>
      </c>
    </row>
    <row r="1488" spans="1:25" s="80" customFormat="1" ht="22.9" hidden="1" customHeight="1">
      <c r="A1488" s="80" t="s">
        <v>35</v>
      </c>
      <c r="B1488" s="80" t="s">
        <v>9</v>
      </c>
      <c r="C1488" s="80" t="s">
        <v>10</v>
      </c>
      <c r="D1488" s="80" t="s">
        <v>26</v>
      </c>
      <c r="E1488" s="80">
        <v>2</v>
      </c>
      <c r="F1488" s="80" t="s">
        <v>32</v>
      </c>
      <c r="G1488" s="80" t="s">
        <v>33</v>
      </c>
      <c r="H1488" s="80" t="s">
        <v>29</v>
      </c>
      <c r="I1488" s="26">
        <v>43456</v>
      </c>
      <c r="J1488" s="80">
        <v>22</v>
      </c>
      <c r="K1488" s="80">
        <v>12</v>
      </c>
      <c r="L1488" s="80">
        <v>2018</v>
      </c>
      <c r="M1488" s="27">
        <f t="shared" si="43"/>
        <v>43456</v>
      </c>
      <c r="N1488" s="80" t="s">
        <v>7744</v>
      </c>
      <c r="O1488" s="80" t="s">
        <v>176</v>
      </c>
      <c r="P1488" s="80">
        <v>19</v>
      </c>
      <c r="Q1488" s="80" t="s">
        <v>105</v>
      </c>
      <c r="R1488" s="80" t="s">
        <v>99</v>
      </c>
      <c r="S1488" s="80">
        <v>0</v>
      </c>
      <c r="T1488" s="80" t="s">
        <v>7366</v>
      </c>
      <c r="U1488" s="80" t="s">
        <v>101</v>
      </c>
      <c r="V1488" s="80" t="s">
        <v>111</v>
      </c>
      <c r="W1488" s="80" t="s">
        <v>107</v>
      </c>
      <c r="X1488" s="80" t="s">
        <v>6077</v>
      </c>
    </row>
    <row r="1489" spans="1:25" s="80" customFormat="1" ht="22.9" hidden="1" customHeight="1">
      <c r="A1489" s="80" t="s">
        <v>35</v>
      </c>
      <c r="B1489" s="80" t="s">
        <v>9</v>
      </c>
      <c r="C1489" s="80" t="s">
        <v>10</v>
      </c>
      <c r="D1489" s="80" t="s">
        <v>26</v>
      </c>
      <c r="E1489" s="80">
        <v>2</v>
      </c>
      <c r="F1489" s="80" t="s">
        <v>32</v>
      </c>
      <c r="G1489" s="80" t="s">
        <v>33</v>
      </c>
      <c r="H1489" s="80" t="s">
        <v>29</v>
      </c>
      <c r="I1489" s="26">
        <v>43456</v>
      </c>
      <c r="J1489" s="80">
        <v>22</v>
      </c>
      <c r="K1489" s="80">
        <v>12</v>
      </c>
      <c r="L1489" s="80">
        <v>2018</v>
      </c>
      <c r="M1489" s="27">
        <f t="shared" si="43"/>
        <v>43456</v>
      </c>
      <c r="N1489" s="80" t="s">
        <v>7743</v>
      </c>
      <c r="O1489" s="80" t="s">
        <v>7742</v>
      </c>
      <c r="P1489" s="80">
        <v>19</v>
      </c>
      <c r="Q1489" s="80" t="s">
        <v>105</v>
      </c>
      <c r="R1489" s="80" t="s">
        <v>99</v>
      </c>
      <c r="S1489" s="80">
        <v>0</v>
      </c>
      <c r="T1489" s="80" t="s">
        <v>7366</v>
      </c>
      <c r="U1489" s="80" t="s">
        <v>101</v>
      </c>
      <c r="V1489" s="80" t="s">
        <v>111</v>
      </c>
      <c r="W1489" s="80" t="s">
        <v>107</v>
      </c>
      <c r="X1489" s="80" t="s">
        <v>6077</v>
      </c>
    </row>
    <row r="1490" spans="1:25" s="80" customFormat="1" ht="22.9" hidden="1" customHeight="1">
      <c r="A1490" s="80" t="s">
        <v>35</v>
      </c>
      <c r="B1490" s="80" t="s">
        <v>9</v>
      </c>
      <c r="C1490" s="80" t="s">
        <v>10</v>
      </c>
      <c r="D1490" s="80" t="s">
        <v>26</v>
      </c>
      <c r="E1490" s="80">
        <v>2</v>
      </c>
      <c r="F1490" s="80" t="s">
        <v>32</v>
      </c>
      <c r="G1490" s="80" t="s">
        <v>33</v>
      </c>
      <c r="H1490" s="80" t="s">
        <v>29</v>
      </c>
      <c r="I1490" s="26">
        <v>43456</v>
      </c>
      <c r="J1490" s="80">
        <v>22</v>
      </c>
      <c r="K1490" s="80">
        <v>12</v>
      </c>
      <c r="L1490" s="80">
        <v>2018</v>
      </c>
      <c r="M1490" s="27">
        <f t="shared" si="43"/>
        <v>43456</v>
      </c>
      <c r="N1490" s="80" t="s">
        <v>7741</v>
      </c>
      <c r="O1490" s="80" t="s">
        <v>7740</v>
      </c>
      <c r="P1490" s="80">
        <v>18</v>
      </c>
      <c r="Q1490" s="80" t="s">
        <v>105</v>
      </c>
      <c r="R1490" s="80" t="s">
        <v>99</v>
      </c>
      <c r="S1490" s="80">
        <v>0</v>
      </c>
      <c r="T1490" s="80" t="s">
        <v>7366</v>
      </c>
      <c r="U1490" s="80" t="s">
        <v>101</v>
      </c>
      <c r="V1490" s="80" t="s">
        <v>111</v>
      </c>
      <c r="W1490" s="80" t="s">
        <v>107</v>
      </c>
      <c r="X1490" s="80" t="s">
        <v>6077</v>
      </c>
    </row>
    <row r="1491" spans="1:25" s="80" customFormat="1" ht="22.9" hidden="1" customHeight="1">
      <c r="A1491" s="80" t="s">
        <v>35</v>
      </c>
      <c r="B1491" s="80" t="s">
        <v>9</v>
      </c>
      <c r="C1491" s="80" t="s">
        <v>10</v>
      </c>
      <c r="D1491" s="80" t="s">
        <v>26</v>
      </c>
      <c r="E1491" s="80">
        <v>2</v>
      </c>
      <c r="F1491" s="80" t="s">
        <v>32</v>
      </c>
      <c r="G1491" s="80" t="s">
        <v>33</v>
      </c>
      <c r="H1491" s="80" t="s">
        <v>29</v>
      </c>
      <c r="I1491" s="26">
        <v>43456</v>
      </c>
      <c r="J1491" s="80">
        <v>22</v>
      </c>
      <c r="K1491" s="80">
        <v>12</v>
      </c>
      <c r="L1491" s="80">
        <v>2018</v>
      </c>
      <c r="M1491" s="27">
        <f t="shared" si="43"/>
        <v>43456</v>
      </c>
      <c r="N1491" s="80" t="s">
        <v>7739</v>
      </c>
      <c r="O1491" s="80" t="s">
        <v>7738</v>
      </c>
      <c r="P1491" s="80">
        <v>19</v>
      </c>
      <c r="Q1491" s="80" t="s">
        <v>105</v>
      </c>
      <c r="R1491" s="80" t="s">
        <v>99</v>
      </c>
      <c r="S1491" s="80">
        <v>0</v>
      </c>
      <c r="T1491" s="80" t="s">
        <v>7366</v>
      </c>
      <c r="U1491" s="80" t="s">
        <v>101</v>
      </c>
      <c r="V1491" s="80" t="s">
        <v>111</v>
      </c>
      <c r="W1491" s="80" t="s">
        <v>107</v>
      </c>
      <c r="X1491" s="80" t="s">
        <v>6077</v>
      </c>
    </row>
    <row r="1492" spans="1:25" s="80" customFormat="1" ht="22.9" hidden="1" customHeight="1">
      <c r="A1492" s="80" t="s">
        <v>35</v>
      </c>
      <c r="B1492" s="80" t="s">
        <v>9</v>
      </c>
      <c r="C1492" s="80" t="s">
        <v>10</v>
      </c>
      <c r="D1492" s="80" t="s">
        <v>62</v>
      </c>
      <c r="E1492" s="80">
        <v>7</v>
      </c>
      <c r="F1492" s="80" t="s">
        <v>63</v>
      </c>
      <c r="G1492" s="80" t="s">
        <v>64</v>
      </c>
      <c r="H1492" s="80" t="s">
        <v>58</v>
      </c>
      <c r="I1492" s="26">
        <v>43452</v>
      </c>
      <c r="J1492" s="80">
        <v>18</v>
      </c>
      <c r="K1492" s="80">
        <v>12</v>
      </c>
      <c r="L1492" s="80">
        <v>2018</v>
      </c>
      <c r="M1492" s="27">
        <f t="shared" si="43"/>
        <v>43452</v>
      </c>
      <c r="N1492" s="80" t="s">
        <v>7287</v>
      </c>
      <c r="O1492" s="80" t="s">
        <v>7737</v>
      </c>
      <c r="P1492" s="80">
        <v>19</v>
      </c>
      <c r="Q1492" s="80">
        <v>80756623206</v>
      </c>
      <c r="R1492" s="80" t="s">
        <v>99</v>
      </c>
      <c r="S1492" s="80">
        <v>0</v>
      </c>
      <c r="T1492" s="80" t="s">
        <v>7366</v>
      </c>
      <c r="U1492" s="80" t="s">
        <v>101</v>
      </c>
      <c r="V1492" s="80" t="s">
        <v>111</v>
      </c>
      <c r="W1492" s="80" t="s">
        <v>107</v>
      </c>
      <c r="X1492" s="80" t="s">
        <v>104</v>
      </c>
      <c r="Y1492" s="80">
        <v>3</v>
      </c>
    </row>
    <row r="1493" spans="1:25" s="80" customFormat="1" ht="22.9" hidden="1" customHeight="1">
      <c r="A1493" s="80" t="s">
        <v>35</v>
      </c>
      <c r="B1493" s="80" t="s">
        <v>9</v>
      </c>
      <c r="C1493" s="80" t="s">
        <v>10</v>
      </c>
      <c r="D1493" s="80" t="s">
        <v>62</v>
      </c>
      <c r="E1493" s="80">
        <v>7</v>
      </c>
      <c r="F1493" s="80" t="s">
        <v>63</v>
      </c>
      <c r="G1493" s="80" t="s">
        <v>64</v>
      </c>
      <c r="H1493" s="80" t="s">
        <v>58</v>
      </c>
      <c r="I1493" s="26">
        <v>43452</v>
      </c>
      <c r="J1493" s="80">
        <v>18</v>
      </c>
      <c r="K1493" s="80">
        <v>12</v>
      </c>
      <c r="L1493" s="80">
        <v>2018</v>
      </c>
      <c r="M1493" s="27">
        <f t="shared" si="43"/>
        <v>43452</v>
      </c>
      <c r="N1493" s="80" t="s">
        <v>7736</v>
      </c>
      <c r="O1493" s="80" t="s">
        <v>7735</v>
      </c>
      <c r="P1493" s="80">
        <v>19</v>
      </c>
      <c r="Q1493" s="80" t="s">
        <v>105</v>
      </c>
      <c r="R1493" s="80" t="s">
        <v>99</v>
      </c>
      <c r="S1493" s="80">
        <v>0</v>
      </c>
      <c r="T1493" s="80" t="s">
        <v>7366</v>
      </c>
      <c r="U1493" s="80" t="s">
        <v>101</v>
      </c>
      <c r="V1493" s="80" t="s">
        <v>111</v>
      </c>
      <c r="W1493" s="80" t="s">
        <v>107</v>
      </c>
      <c r="X1493" s="80" t="s">
        <v>104</v>
      </c>
      <c r="Y1493" s="80">
        <v>2</v>
      </c>
    </row>
    <row r="1494" spans="1:25" s="80" customFormat="1" ht="22.9" hidden="1" customHeight="1">
      <c r="A1494" s="80" t="s">
        <v>35</v>
      </c>
      <c r="B1494" s="80" t="s">
        <v>9</v>
      </c>
      <c r="C1494" s="80" t="s">
        <v>10</v>
      </c>
      <c r="D1494" s="80" t="s">
        <v>62</v>
      </c>
      <c r="E1494" s="80">
        <v>7</v>
      </c>
      <c r="F1494" s="80" t="s">
        <v>63</v>
      </c>
      <c r="G1494" s="80" t="s">
        <v>64</v>
      </c>
      <c r="H1494" s="80" t="s">
        <v>58</v>
      </c>
      <c r="I1494" s="26">
        <v>43452</v>
      </c>
      <c r="J1494" s="80">
        <v>18</v>
      </c>
      <c r="K1494" s="80">
        <v>12</v>
      </c>
      <c r="L1494" s="80">
        <v>2018</v>
      </c>
      <c r="M1494" s="27">
        <f t="shared" si="43"/>
        <v>43452</v>
      </c>
      <c r="N1494" s="80" t="s">
        <v>7734</v>
      </c>
      <c r="O1494" s="80" t="s">
        <v>7733</v>
      </c>
      <c r="P1494" s="80">
        <v>18</v>
      </c>
      <c r="Q1494" s="80" t="s">
        <v>105</v>
      </c>
      <c r="R1494" s="80" t="s">
        <v>99</v>
      </c>
      <c r="S1494" s="80">
        <v>0</v>
      </c>
      <c r="T1494" s="80" t="s">
        <v>7366</v>
      </c>
      <c r="U1494" s="80" t="s">
        <v>101</v>
      </c>
      <c r="V1494" s="80" t="s">
        <v>111</v>
      </c>
      <c r="W1494" s="80" t="s">
        <v>107</v>
      </c>
      <c r="X1494" s="80" t="s">
        <v>104</v>
      </c>
      <c r="Y1494" s="80">
        <v>2</v>
      </c>
    </row>
    <row r="1495" spans="1:25" s="80" customFormat="1" ht="22.9" hidden="1" customHeight="1">
      <c r="A1495" s="80" t="s">
        <v>35</v>
      </c>
      <c r="B1495" s="80" t="s">
        <v>9</v>
      </c>
      <c r="C1495" s="80" t="s">
        <v>10</v>
      </c>
      <c r="D1495" s="80" t="s">
        <v>62</v>
      </c>
      <c r="E1495" s="80">
        <v>7</v>
      </c>
      <c r="F1495" s="80" t="s">
        <v>63</v>
      </c>
      <c r="G1495" s="80" t="s">
        <v>64</v>
      </c>
      <c r="H1495" s="80" t="s">
        <v>58</v>
      </c>
      <c r="I1495" s="26">
        <v>43452</v>
      </c>
      <c r="J1495" s="80">
        <v>18</v>
      </c>
      <c r="K1495" s="80">
        <v>12</v>
      </c>
      <c r="L1495" s="80">
        <v>2018</v>
      </c>
      <c r="M1495" s="27">
        <f t="shared" si="43"/>
        <v>43452</v>
      </c>
      <c r="N1495" s="80" t="s">
        <v>7732</v>
      </c>
      <c r="O1495" s="80" t="s">
        <v>7731</v>
      </c>
      <c r="P1495" s="80">
        <v>18</v>
      </c>
      <c r="Q1495" s="80" t="s">
        <v>105</v>
      </c>
      <c r="R1495" s="80" t="s">
        <v>99</v>
      </c>
      <c r="S1495" s="80">
        <v>0</v>
      </c>
      <c r="T1495" s="80" t="s">
        <v>7366</v>
      </c>
      <c r="U1495" s="80" t="s">
        <v>101</v>
      </c>
      <c r="V1495" s="80" t="s">
        <v>111</v>
      </c>
      <c r="W1495" s="80" t="s">
        <v>107</v>
      </c>
      <c r="X1495" s="80" t="s">
        <v>104</v>
      </c>
      <c r="Y1495" s="80">
        <v>3</v>
      </c>
    </row>
    <row r="1496" spans="1:25" s="80" customFormat="1" ht="22.9" hidden="1" customHeight="1">
      <c r="A1496" s="80" t="s">
        <v>35</v>
      </c>
      <c r="B1496" s="80" t="s">
        <v>9</v>
      </c>
      <c r="C1496" s="80" t="s">
        <v>10</v>
      </c>
      <c r="D1496" s="80" t="s">
        <v>62</v>
      </c>
      <c r="E1496" s="80">
        <v>7</v>
      </c>
      <c r="F1496" s="80" t="s">
        <v>63</v>
      </c>
      <c r="G1496" s="80" t="s">
        <v>64</v>
      </c>
      <c r="H1496" s="80" t="s">
        <v>58</v>
      </c>
      <c r="I1496" s="26">
        <v>43452</v>
      </c>
      <c r="J1496" s="80">
        <v>18</v>
      </c>
      <c r="K1496" s="80">
        <v>12</v>
      </c>
      <c r="L1496" s="80">
        <v>2018</v>
      </c>
      <c r="M1496" s="27">
        <f t="shared" si="43"/>
        <v>43452</v>
      </c>
      <c r="N1496" s="80" t="s">
        <v>7730</v>
      </c>
      <c r="O1496" s="80" t="s">
        <v>7729</v>
      </c>
      <c r="P1496" s="80">
        <v>19</v>
      </c>
      <c r="Q1496" s="80" t="s">
        <v>105</v>
      </c>
      <c r="R1496" s="80" t="s">
        <v>99</v>
      </c>
      <c r="S1496" s="80">
        <v>0</v>
      </c>
      <c r="T1496" s="80" t="s">
        <v>7366</v>
      </c>
      <c r="U1496" s="80" t="s">
        <v>101</v>
      </c>
      <c r="V1496" s="80" t="s">
        <v>111</v>
      </c>
      <c r="W1496" s="80" t="s">
        <v>107</v>
      </c>
      <c r="X1496" s="80" t="s">
        <v>108</v>
      </c>
      <c r="Y1496" s="80">
        <v>3</v>
      </c>
    </row>
    <row r="1497" spans="1:25" s="80" customFormat="1" ht="22.9" hidden="1" customHeight="1">
      <c r="A1497" s="80" t="s">
        <v>35</v>
      </c>
      <c r="B1497" s="80" t="s">
        <v>9</v>
      </c>
      <c r="C1497" s="80" t="s">
        <v>10</v>
      </c>
      <c r="D1497" s="80" t="s">
        <v>62</v>
      </c>
      <c r="E1497" s="80">
        <v>7</v>
      </c>
      <c r="F1497" s="80" t="s">
        <v>63</v>
      </c>
      <c r="G1497" s="80" t="s">
        <v>64</v>
      </c>
      <c r="H1497" s="80" t="s">
        <v>58</v>
      </c>
      <c r="I1497" s="26">
        <v>43452</v>
      </c>
      <c r="J1497" s="80">
        <v>18</v>
      </c>
      <c r="K1497" s="80">
        <v>12</v>
      </c>
      <c r="L1497" s="80">
        <v>2018</v>
      </c>
      <c r="M1497" s="27">
        <f t="shared" si="43"/>
        <v>43452</v>
      </c>
      <c r="N1497" s="80" t="s">
        <v>7728</v>
      </c>
      <c r="O1497" s="80" t="s">
        <v>7727</v>
      </c>
      <c r="P1497" s="80">
        <v>19</v>
      </c>
      <c r="Q1497" s="80" t="s">
        <v>105</v>
      </c>
      <c r="R1497" s="80" t="s">
        <v>121</v>
      </c>
      <c r="S1497" s="80">
        <v>1</v>
      </c>
      <c r="T1497" s="80" t="s">
        <v>7366</v>
      </c>
      <c r="U1497" s="80" t="s">
        <v>101</v>
      </c>
      <c r="V1497" s="80" t="s">
        <v>111</v>
      </c>
      <c r="W1497" s="80" t="s">
        <v>107</v>
      </c>
      <c r="X1497" s="80" t="s">
        <v>108</v>
      </c>
      <c r="Y1497" s="80">
        <v>3</v>
      </c>
    </row>
    <row r="1498" spans="1:25" s="80" customFormat="1" ht="22.9" hidden="1" customHeight="1">
      <c r="A1498" s="80" t="s">
        <v>35</v>
      </c>
      <c r="B1498" s="80" t="s">
        <v>9</v>
      </c>
      <c r="C1498" s="80" t="s">
        <v>10</v>
      </c>
      <c r="D1498" s="80" t="s">
        <v>62</v>
      </c>
      <c r="E1498" s="80">
        <v>7</v>
      </c>
      <c r="F1498" s="80" t="s">
        <v>63</v>
      </c>
      <c r="G1498" s="80" t="s">
        <v>64</v>
      </c>
      <c r="H1498" s="80" t="s">
        <v>58</v>
      </c>
      <c r="I1498" s="26">
        <v>43452</v>
      </c>
      <c r="J1498" s="80">
        <v>18</v>
      </c>
      <c r="K1498" s="80">
        <v>12</v>
      </c>
      <c r="L1498" s="80">
        <v>2018</v>
      </c>
      <c r="M1498" s="27">
        <f t="shared" si="43"/>
        <v>43452</v>
      </c>
      <c r="N1498" s="80" t="s">
        <v>7726</v>
      </c>
      <c r="O1498" s="80" t="s">
        <v>7725</v>
      </c>
      <c r="P1498" s="80">
        <v>19</v>
      </c>
      <c r="Q1498" s="80" t="s">
        <v>105</v>
      </c>
      <c r="R1498" s="80" t="s">
        <v>121</v>
      </c>
      <c r="S1498" s="80">
        <v>2</v>
      </c>
      <c r="T1498" s="80" t="s">
        <v>7366</v>
      </c>
      <c r="U1498" s="80" t="s">
        <v>101</v>
      </c>
      <c r="V1498" s="80" t="s">
        <v>111</v>
      </c>
      <c r="W1498" s="80" t="s">
        <v>107</v>
      </c>
      <c r="X1498" s="80" t="s">
        <v>104</v>
      </c>
      <c r="Y1498" s="80">
        <v>2</v>
      </c>
    </row>
    <row r="1499" spans="1:25" s="80" customFormat="1" ht="22.9" hidden="1" customHeight="1">
      <c r="A1499" s="80" t="s">
        <v>35</v>
      </c>
      <c r="B1499" s="80" t="s">
        <v>9</v>
      </c>
      <c r="C1499" s="80" t="s">
        <v>10</v>
      </c>
      <c r="D1499" s="80" t="s">
        <v>62</v>
      </c>
      <c r="E1499" s="80">
        <v>7</v>
      </c>
      <c r="F1499" s="80" t="s">
        <v>63</v>
      </c>
      <c r="G1499" s="80" t="s">
        <v>64</v>
      </c>
      <c r="H1499" s="80" t="s">
        <v>58</v>
      </c>
      <c r="I1499" s="26">
        <v>43452</v>
      </c>
      <c r="J1499" s="80">
        <v>18</v>
      </c>
      <c r="K1499" s="80">
        <v>12</v>
      </c>
      <c r="L1499" s="80">
        <v>2018</v>
      </c>
      <c r="M1499" s="27">
        <f t="shared" si="43"/>
        <v>43452</v>
      </c>
      <c r="N1499" s="80" t="s">
        <v>7724</v>
      </c>
      <c r="O1499" s="80" t="s">
        <v>7723</v>
      </c>
      <c r="P1499" s="80">
        <v>19</v>
      </c>
      <c r="Q1499" s="80">
        <v>8147364270</v>
      </c>
      <c r="R1499" s="80" t="s">
        <v>99</v>
      </c>
      <c r="S1499" s="80">
        <v>0</v>
      </c>
      <c r="T1499" s="80" t="s">
        <v>7366</v>
      </c>
      <c r="U1499" s="80" t="s">
        <v>101</v>
      </c>
      <c r="V1499" s="80" t="s">
        <v>111</v>
      </c>
      <c r="W1499" s="80" t="s">
        <v>107</v>
      </c>
      <c r="X1499" s="80" t="s">
        <v>104</v>
      </c>
      <c r="Y1499" s="80">
        <v>3</v>
      </c>
    </row>
    <row r="1500" spans="1:25" s="80" customFormat="1" ht="22.9" hidden="1" customHeight="1">
      <c r="A1500" s="80" t="s">
        <v>35</v>
      </c>
      <c r="B1500" s="80" t="s">
        <v>9</v>
      </c>
      <c r="C1500" s="80" t="s">
        <v>10</v>
      </c>
      <c r="D1500" s="80" t="s">
        <v>62</v>
      </c>
      <c r="E1500" s="80">
        <v>7</v>
      </c>
      <c r="F1500" s="80" t="s">
        <v>63</v>
      </c>
      <c r="G1500" s="80" t="s">
        <v>64</v>
      </c>
      <c r="H1500" s="80" t="s">
        <v>58</v>
      </c>
      <c r="I1500" s="26">
        <v>43452</v>
      </c>
      <c r="J1500" s="80">
        <v>18</v>
      </c>
      <c r="K1500" s="80">
        <v>12</v>
      </c>
      <c r="L1500" s="80">
        <v>2018</v>
      </c>
      <c r="M1500" s="27">
        <f t="shared" si="43"/>
        <v>43452</v>
      </c>
      <c r="N1500" s="80" t="s">
        <v>7722</v>
      </c>
      <c r="O1500" s="80" t="s">
        <v>7721</v>
      </c>
      <c r="P1500" s="80">
        <v>15</v>
      </c>
      <c r="Q1500" s="80" t="s">
        <v>105</v>
      </c>
      <c r="R1500" s="80" t="s">
        <v>99</v>
      </c>
      <c r="S1500" s="80">
        <v>0</v>
      </c>
      <c r="T1500" s="80" t="s">
        <v>7366</v>
      </c>
      <c r="U1500" s="80" t="s">
        <v>101</v>
      </c>
      <c r="V1500" s="80" t="s">
        <v>111</v>
      </c>
      <c r="W1500" s="80" t="s">
        <v>107</v>
      </c>
      <c r="X1500" s="80" t="s">
        <v>108</v>
      </c>
      <c r="Y1500" s="80">
        <v>3</v>
      </c>
    </row>
    <row r="1501" spans="1:25" s="80" customFormat="1" ht="22.9" hidden="1" customHeight="1">
      <c r="A1501" s="80" t="s">
        <v>35</v>
      </c>
      <c r="B1501" s="80" t="s">
        <v>9</v>
      </c>
      <c r="C1501" s="80" t="s">
        <v>10</v>
      </c>
      <c r="D1501" s="80" t="s">
        <v>62</v>
      </c>
      <c r="E1501" s="80">
        <v>7</v>
      </c>
      <c r="F1501" s="80" t="s">
        <v>63</v>
      </c>
      <c r="G1501" s="80" t="s">
        <v>64</v>
      </c>
      <c r="H1501" s="80" t="s">
        <v>58</v>
      </c>
      <c r="I1501" s="26">
        <v>43452</v>
      </c>
      <c r="J1501" s="80">
        <v>18</v>
      </c>
      <c r="K1501" s="80">
        <v>12</v>
      </c>
      <c r="L1501" s="80">
        <v>2018</v>
      </c>
      <c r="M1501" s="27">
        <f t="shared" si="43"/>
        <v>43452</v>
      </c>
      <c r="N1501" s="80" t="s">
        <v>7720</v>
      </c>
      <c r="O1501" s="80" t="s">
        <v>7719</v>
      </c>
      <c r="P1501" s="80">
        <v>18</v>
      </c>
      <c r="Q1501" s="80" t="s">
        <v>105</v>
      </c>
      <c r="R1501" s="80" t="s">
        <v>99</v>
      </c>
      <c r="S1501" s="80">
        <v>0</v>
      </c>
      <c r="T1501" s="80" t="s">
        <v>7366</v>
      </c>
      <c r="U1501" s="80" t="s">
        <v>101</v>
      </c>
      <c r="V1501" s="80" t="s">
        <v>111</v>
      </c>
      <c r="W1501" s="80" t="s">
        <v>107</v>
      </c>
      <c r="X1501" s="80" t="s">
        <v>104</v>
      </c>
      <c r="Y1501" s="80">
        <v>3</v>
      </c>
    </row>
    <row r="1502" spans="1:25" s="80" customFormat="1" ht="22.9" hidden="1" customHeight="1">
      <c r="A1502" s="80" t="s">
        <v>35</v>
      </c>
      <c r="B1502" s="80" t="s">
        <v>9</v>
      </c>
      <c r="C1502" s="80" t="s">
        <v>10</v>
      </c>
      <c r="D1502" s="80" t="s">
        <v>62</v>
      </c>
      <c r="E1502" s="80">
        <v>7</v>
      </c>
      <c r="F1502" s="80" t="s">
        <v>63</v>
      </c>
      <c r="G1502" s="80" t="s">
        <v>64</v>
      </c>
      <c r="H1502" s="80" t="s">
        <v>58</v>
      </c>
      <c r="I1502" s="26">
        <v>43452</v>
      </c>
      <c r="J1502" s="80">
        <v>18</v>
      </c>
      <c r="K1502" s="80">
        <v>12</v>
      </c>
      <c r="L1502" s="80">
        <v>2018</v>
      </c>
      <c r="M1502" s="27">
        <f t="shared" si="43"/>
        <v>43452</v>
      </c>
      <c r="N1502" s="80" t="s">
        <v>7718</v>
      </c>
      <c r="O1502" s="80" t="s">
        <v>7717</v>
      </c>
      <c r="P1502" s="80">
        <v>18</v>
      </c>
      <c r="Q1502" s="80">
        <v>8158380293</v>
      </c>
      <c r="R1502" s="80" t="s">
        <v>99</v>
      </c>
      <c r="S1502" s="80">
        <v>0</v>
      </c>
      <c r="T1502" s="80" t="s">
        <v>7366</v>
      </c>
      <c r="U1502" s="80" t="s">
        <v>101</v>
      </c>
      <c r="V1502" s="80" t="s">
        <v>111</v>
      </c>
      <c r="W1502" s="80" t="s">
        <v>107</v>
      </c>
      <c r="X1502" s="80" t="s">
        <v>104</v>
      </c>
      <c r="Y1502" s="80">
        <v>3</v>
      </c>
    </row>
    <row r="1503" spans="1:25" s="80" customFormat="1" ht="22.9" hidden="1" customHeight="1">
      <c r="A1503" s="80" t="s">
        <v>35</v>
      </c>
      <c r="B1503" s="80" t="s">
        <v>9</v>
      </c>
      <c r="C1503" s="80" t="s">
        <v>10</v>
      </c>
      <c r="D1503" s="80" t="s">
        <v>62</v>
      </c>
      <c r="E1503" s="80">
        <v>7</v>
      </c>
      <c r="F1503" s="80" t="s">
        <v>63</v>
      </c>
      <c r="G1503" s="80" t="s">
        <v>64</v>
      </c>
      <c r="H1503" s="80" t="s">
        <v>58</v>
      </c>
      <c r="I1503" s="26">
        <v>43452</v>
      </c>
      <c r="J1503" s="80">
        <v>18</v>
      </c>
      <c r="K1503" s="80">
        <v>12</v>
      </c>
      <c r="L1503" s="80">
        <v>2018</v>
      </c>
      <c r="M1503" s="27">
        <f t="shared" si="43"/>
        <v>43452</v>
      </c>
      <c r="N1503" s="80" t="s">
        <v>7716</v>
      </c>
      <c r="O1503" s="80" t="s">
        <v>7715</v>
      </c>
      <c r="P1503" s="80">
        <v>19</v>
      </c>
      <c r="Q1503" s="80">
        <v>8143539549</v>
      </c>
      <c r="R1503" s="80" t="s">
        <v>99</v>
      </c>
      <c r="S1503" s="80">
        <v>0</v>
      </c>
      <c r="T1503" s="80" t="s">
        <v>7366</v>
      </c>
      <c r="U1503" s="80" t="s">
        <v>101</v>
      </c>
      <c r="V1503" s="80" t="s">
        <v>111</v>
      </c>
      <c r="W1503" s="80" t="s">
        <v>107</v>
      </c>
      <c r="X1503" s="80" t="s">
        <v>6077</v>
      </c>
    </row>
    <row r="1504" spans="1:25" s="80" customFormat="1" ht="22.9" hidden="1" customHeight="1">
      <c r="A1504" s="80" t="s">
        <v>35</v>
      </c>
      <c r="B1504" s="80" t="s">
        <v>9</v>
      </c>
      <c r="C1504" s="80" t="s">
        <v>10</v>
      </c>
      <c r="D1504" s="80" t="s">
        <v>62</v>
      </c>
      <c r="E1504" s="80">
        <v>7</v>
      </c>
      <c r="F1504" s="80" t="s">
        <v>63</v>
      </c>
      <c r="G1504" s="80" t="s">
        <v>64</v>
      </c>
      <c r="H1504" s="80" t="s">
        <v>58</v>
      </c>
      <c r="I1504" s="26">
        <v>43452</v>
      </c>
      <c r="J1504" s="80">
        <v>18</v>
      </c>
      <c r="K1504" s="80">
        <v>12</v>
      </c>
      <c r="L1504" s="80">
        <v>2018</v>
      </c>
      <c r="M1504" s="27">
        <f t="shared" si="43"/>
        <v>43452</v>
      </c>
      <c r="N1504" s="80" t="s">
        <v>7714</v>
      </c>
      <c r="O1504" s="80" t="s">
        <v>7713</v>
      </c>
      <c r="P1504" s="80">
        <v>19</v>
      </c>
      <c r="Q1504" s="80" t="s">
        <v>105</v>
      </c>
      <c r="R1504" s="80" t="s">
        <v>99</v>
      </c>
      <c r="S1504" s="80">
        <v>0</v>
      </c>
      <c r="T1504" s="80" t="s">
        <v>7366</v>
      </c>
      <c r="U1504" s="80" t="s">
        <v>101</v>
      </c>
      <c r="V1504" s="80" t="s">
        <v>111</v>
      </c>
      <c r="W1504" s="80" t="s">
        <v>107</v>
      </c>
      <c r="X1504" s="80" t="s">
        <v>104</v>
      </c>
      <c r="Y1504" s="80">
        <v>3</v>
      </c>
    </row>
    <row r="1505" spans="1:25" s="80" customFormat="1" ht="22.9" hidden="1" customHeight="1">
      <c r="A1505" s="80" t="s">
        <v>35</v>
      </c>
      <c r="B1505" s="80" t="s">
        <v>9</v>
      </c>
      <c r="C1505" s="80" t="s">
        <v>10</v>
      </c>
      <c r="D1505" s="80" t="s">
        <v>62</v>
      </c>
      <c r="E1505" s="80">
        <v>7</v>
      </c>
      <c r="F1505" s="80" t="s">
        <v>63</v>
      </c>
      <c r="G1505" s="80" t="s">
        <v>64</v>
      </c>
      <c r="H1505" s="80" t="s">
        <v>58</v>
      </c>
      <c r="I1505" s="26">
        <v>43452</v>
      </c>
      <c r="J1505" s="80">
        <v>18</v>
      </c>
      <c r="K1505" s="80">
        <v>12</v>
      </c>
      <c r="L1505" s="80">
        <v>2018</v>
      </c>
      <c r="M1505" s="27">
        <f t="shared" si="43"/>
        <v>43452</v>
      </c>
      <c r="N1505" s="80" t="s">
        <v>7712</v>
      </c>
      <c r="O1505" s="80" t="s">
        <v>7711</v>
      </c>
      <c r="P1505" s="80">
        <v>18</v>
      </c>
      <c r="Q1505" s="80" t="s">
        <v>105</v>
      </c>
      <c r="R1505" s="80" t="s">
        <v>99</v>
      </c>
      <c r="S1505" s="80">
        <v>0</v>
      </c>
      <c r="T1505" s="80" t="s">
        <v>7366</v>
      </c>
      <c r="U1505" s="80" t="s">
        <v>101</v>
      </c>
      <c r="V1505" s="80" t="s">
        <v>111</v>
      </c>
      <c r="W1505" s="80" t="s">
        <v>107</v>
      </c>
      <c r="X1505" s="80" t="s">
        <v>104</v>
      </c>
      <c r="Y1505" s="80">
        <v>3</v>
      </c>
    </row>
    <row r="1506" spans="1:25" s="80" customFormat="1" ht="22.9" hidden="1" customHeight="1">
      <c r="A1506" s="80" t="s">
        <v>35</v>
      </c>
      <c r="B1506" s="80" t="s">
        <v>9</v>
      </c>
      <c r="C1506" s="80" t="s">
        <v>10</v>
      </c>
      <c r="D1506" s="80" t="s">
        <v>62</v>
      </c>
      <c r="E1506" s="80">
        <v>7</v>
      </c>
      <c r="F1506" s="80" t="s">
        <v>63</v>
      </c>
      <c r="G1506" s="80" t="s">
        <v>64</v>
      </c>
      <c r="H1506" s="80" t="s">
        <v>58</v>
      </c>
      <c r="I1506" s="26">
        <v>43452</v>
      </c>
      <c r="J1506" s="80">
        <v>18</v>
      </c>
      <c r="K1506" s="80">
        <v>12</v>
      </c>
      <c r="L1506" s="80">
        <v>2018</v>
      </c>
      <c r="M1506" s="27">
        <f t="shared" si="43"/>
        <v>43452</v>
      </c>
      <c r="N1506" s="80" t="s">
        <v>7710</v>
      </c>
      <c r="O1506" s="80" t="s">
        <v>7709</v>
      </c>
      <c r="P1506" s="80">
        <v>19</v>
      </c>
      <c r="Q1506" s="80">
        <v>8141760747</v>
      </c>
      <c r="R1506" s="80" t="s">
        <v>99</v>
      </c>
      <c r="S1506" s="80">
        <v>0</v>
      </c>
      <c r="T1506" s="80" t="s">
        <v>7366</v>
      </c>
      <c r="U1506" s="80" t="s">
        <v>101</v>
      </c>
      <c r="V1506" s="80" t="s">
        <v>111</v>
      </c>
      <c r="W1506" s="80" t="s">
        <v>107</v>
      </c>
      <c r="X1506" s="80" t="s">
        <v>6077</v>
      </c>
    </row>
    <row r="1507" spans="1:25" s="80" customFormat="1" ht="22.9" hidden="1" customHeight="1">
      <c r="A1507" s="80" t="s">
        <v>35</v>
      </c>
      <c r="B1507" s="80" t="s">
        <v>9</v>
      </c>
      <c r="C1507" s="80" t="s">
        <v>10</v>
      </c>
      <c r="D1507" s="80" t="s">
        <v>62</v>
      </c>
      <c r="E1507" s="80">
        <v>7</v>
      </c>
      <c r="F1507" s="80" t="s">
        <v>63</v>
      </c>
      <c r="G1507" s="80" t="s">
        <v>64</v>
      </c>
      <c r="H1507" s="80" t="s">
        <v>58</v>
      </c>
      <c r="I1507" s="26">
        <v>43452</v>
      </c>
      <c r="J1507" s="80">
        <v>18</v>
      </c>
      <c r="K1507" s="80">
        <v>12</v>
      </c>
      <c r="L1507" s="80">
        <v>2018</v>
      </c>
      <c r="M1507" s="27">
        <f t="shared" si="43"/>
        <v>43452</v>
      </c>
      <c r="N1507" s="80" t="s">
        <v>7708</v>
      </c>
      <c r="O1507" s="80" t="s">
        <v>7707</v>
      </c>
      <c r="P1507" s="80">
        <v>19</v>
      </c>
      <c r="Q1507" s="80">
        <v>9035234197</v>
      </c>
      <c r="R1507" s="80" t="s">
        <v>99</v>
      </c>
      <c r="S1507" s="80">
        <v>0</v>
      </c>
      <c r="T1507" s="80" t="s">
        <v>7366</v>
      </c>
      <c r="U1507" s="80" t="s">
        <v>101</v>
      </c>
      <c r="V1507" s="80" t="s">
        <v>111</v>
      </c>
      <c r="W1507" s="80" t="s">
        <v>107</v>
      </c>
      <c r="X1507" s="80" t="s">
        <v>104</v>
      </c>
      <c r="Y1507" s="80">
        <v>3</v>
      </c>
    </row>
    <row r="1508" spans="1:25" s="80" customFormat="1" ht="22.9" hidden="1" customHeight="1">
      <c r="A1508" s="80" t="s">
        <v>35</v>
      </c>
      <c r="B1508" s="80" t="s">
        <v>9</v>
      </c>
      <c r="C1508" s="80" t="s">
        <v>10</v>
      </c>
      <c r="D1508" s="80" t="s">
        <v>62</v>
      </c>
      <c r="E1508" s="80">
        <v>7</v>
      </c>
      <c r="F1508" s="80" t="s">
        <v>63</v>
      </c>
      <c r="G1508" s="80" t="s">
        <v>64</v>
      </c>
      <c r="H1508" s="80" t="s">
        <v>58</v>
      </c>
      <c r="I1508" s="26">
        <v>43452</v>
      </c>
      <c r="J1508" s="80">
        <v>18</v>
      </c>
      <c r="K1508" s="80">
        <v>12</v>
      </c>
      <c r="L1508" s="80">
        <v>2018</v>
      </c>
      <c r="M1508" s="27">
        <f t="shared" si="43"/>
        <v>43452</v>
      </c>
      <c r="N1508" s="80" t="s">
        <v>7706</v>
      </c>
      <c r="O1508" s="80" t="s">
        <v>7705</v>
      </c>
      <c r="P1508" s="80">
        <v>19</v>
      </c>
      <c r="Q1508" s="80">
        <v>8087794877</v>
      </c>
      <c r="R1508" s="80" t="s">
        <v>99</v>
      </c>
      <c r="S1508" s="80">
        <v>0</v>
      </c>
      <c r="T1508" s="80" t="s">
        <v>7366</v>
      </c>
      <c r="U1508" s="80" t="s">
        <v>101</v>
      </c>
      <c r="V1508" s="80" t="s">
        <v>111</v>
      </c>
      <c r="W1508" s="80" t="s">
        <v>107</v>
      </c>
      <c r="X1508" s="80" t="s">
        <v>104</v>
      </c>
      <c r="Y1508" s="80">
        <v>3</v>
      </c>
    </row>
    <row r="1509" spans="1:25" s="80" customFormat="1" ht="22.9" hidden="1" customHeight="1">
      <c r="A1509" s="80" t="s">
        <v>35</v>
      </c>
      <c r="B1509" s="80" t="s">
        <v>9</v>
      </c>
      <c r="C1509" s="80" t="s">
        <v>10</v>
      </c>
      <c r="D1509" s="80" t="s">
        <v>62</v>
      </c>
      <c r="E1509" s="80">
        <v>7</v>
      </c>
      <c r="F1509" s="80" t="s">
        <v>63</v>
      </c>
      <c r="G1509" s="80" t="s">
        <v>64</v>
      </c>
      <c r="H1509" s="80" t="s">
        <v>58</v>
      </c>
      <c r="I1509" s="26">
        <v>43452</v>
      </c>
      <c r="J1509" s="80">
        <v>18</v>
      </c>
      <c r="K1509" s="80">
        <v>12</v>
      </c>
      <c r="L1509" s="80">
        <v>2018</v>
      </c>
      <c r="M1509" s="27">
        <f t="shared" si="43"/>
        <v>43452</v>
      </c>
      <c r="N1509" s="80" t="s">
        <v>7704</v>
      </c>
      <c r="O1509" s="80" t="s">
        <v>7703</v>
      </c>
      <c r="P1509" s="80">
        <v>18</v>
      </c>
      <c r="Q1509" s="80" t="s">
        <v>105</v>
      </c>
      <c r="R1509" s="80" t="s">
        <v>99</v>
      </c>
      <c r="S1509" s="80">
        <v>0</v>
      </c>
      <c r="T1509" s="80" t="s">
        <v>7366</v>
      </c>
      <c r="U1509" s="80" t="s">
        <v>101</v>
      </c>
      <c r="V1509" s="80" t="s">
        <v>111</v>
      </c>
      <c r="W1509" s="80" t="s">
        <v>107</v>
      </c>
      <c r="X1509" s="80" t="s">
        <v>104</v>
      </c>
      <c r="Y1509" s="80">
        <v>1</v>
      </c>
    </row>
    <row r="1510" spans="1:25" s="80" customFormat="1" ht="22.9" hidden="1" customHeight="1">
      <c r="A1510" s="80" t="s">
        <v>35</v>
      </c>
      <c r="B1510" s="80" t="s">
        <v>9</v>
      </c>
      <c r="C1510" s="80" t="s">
        <v>10</v>
      </c>
      <c r="D1510" s="80" t="s">
        <v>62</v>
      </c>
      <c r="E1510" s="80">
        <v>7</v>
      </c>
      <c r="F1510" s="80" t="s">
        <v>63</v>
      </c>
      <c r="G1510" s="80" t="s">
        <v>64</v>
      </c>
      <c r="H1510" s="80" t="s">
        <v>58</v>
      </c>
      <c r="I1510" s="26">
        <v>43452</v>
      </c>
      <c r="J1510" s="80">
        <v>18</v>
      </c>
      <c r="K1510" s="80">
        <v>12</v>
      </c>
      <c r="L1510" s="80">
        <v>2018</v>
      </c>
      <c r="M1510" s="27">
        <f t="shared" si="43"/>
        <v>43452</v>
      </c>
      <c r="N1510" s="80" t="s">
        <v>7285</v>
      </c>
      <c r="O1510" s="80" t="s">
        <v>7702</v>
      </c>
      <c r="P1510" s="80">
        <v>19</v>
      </c>
      <c r="Q1510" s="80">
        <v>8159384359</v>
      </c>
      <c r="R1510" s="80" t="s">
        <v>121</v>
      </c>
      <c r="S1510" s="80">
        <v>1</v>
      </c>
      <c r="T1510" s="80" t="s">
        <v>7366</v>
      </c>
      <c r="U1510" s="80" t="s">
        <v>101</v>
      </c>
      <c r="V1510" s="80" t="s">
        <v>111</v>
      </c>
      <c r="W1510" s="80" t="s">
        <v>107</v>
      </c>
      <c r="X1510" s="80" t="s">
        <v>131</v>
      </c>
      <c r="Y1510" s="80">
        <v>6</v>
      </c>
    </row>
    <row r="1511" spans="1:25" s="80" customFormat="1" ht="22.9" hidden="1" customHeight="1">
      <c r="A1511" s="80" t="s">
        <v>35</v>
      </c>
      <c r="B1511" s="80" t="s">
        <v>9</v>
      </c>
      <c r="C1511" s="80" t="s">
        <v>10</v>
      </c>
      <c r="D1511" s="80" t="s">
        <v>62</v>
      </c>
      <c r="E1511" s="80">
        <v>7</v>
      </c>
      <c r="F1511" s="80" t="s">
        <v>63</v>
      </c>
      <c r="G1511" s="80" t="s">
        <v>64</v>
      </c>
      <c r="H1511" s="80" t="s">
        <v>58</v>
      </c>
      <c r="I1511" s="26">
        <v>43452</v>
      </c>
      <c r="J1511" s="80">
        <v>18</v>
      </c>
      <c r="K1511" s="80">
        <v>12</v>
      </c>
      <c r="L1511" s="80">
        <v>2018</v>
      </c>
      <c r="M1511" s="27">
        <f t="shared" si="43"/>
        <v>43452</v>
      </c>
      <c r="N1511" s="80" t="s">
        <v>7701</v>
      </c>
      <c r="O1511" s="80" t="s">
        <v>7700</v>
      </c>
      <c r="P1511" s="80">
        <v>19</v>
      </c>
      <c r="Q1511" s="80" t="s">
        <v>105</v>
      </c>
      <c r="R1511" s="80" t="s">
        <v>99</v>
      </c>
      <c r="S1511" s="80">
        <v>0</v>
      </c>
      <c r="T1511" s="80" t="s">
        <v>7366</v>
      </c>
      <c r="U1511" s="80" t="s">
        <v>101</v>
      </c>
      <c r="V1511" s="80" t="s">
        <v>111</v>
      </c>
      <c r="W1511" s="80" t="s">
        <v>107</v>
      </c>
      <c r="X1511" s="80" t="s">
        <v>104</v>
      </c>
      <c r="Y1511" s="80">
        <v>3</v>
      </c>
    </row>
    <row r="1512" spans="1:25" s="80" customFormat="1" ht="22.9" hidden="1" customHeight="1">
      <c r="A1512" s="80" t="s">
        <v>35</v>
      </c>
      <c r="B1512" s="80" t="s">
        <v>9</v>
      </c>
      <c r="C1512" s="80" t="s">
        <v>10</v>
      </c>
      <c r="D1512" s="80" t="s">
        <v>62</v>
      </c>
      <c r="E1512" s="80">
        <v>7</v>
      </c>
      <c r="F1512" s="80" t="s">
        <v>63</v>
      </c>
      <c r="G1512" s="80" t="s">
        <v>64</v>
      </c>
      <c r="H1512" s="80" t="s">
        <v>58</v>
      </c>
      <c r="I1512" s="26">
        <v>43452</v>
      </c>
      <c r="J1512" s="80">
        <v>18</v>
      </c>
      <c r="K1512" s="80">
        <v>12</v>
      </c>
      <c r="L1512" s="80">
        <v>2018</v>
      </c>
      <c r="M1512" s="27">
        <f t="shared" si="43"/>
        <v>43452</v>
      </c>
      <c r="N1512" s="80" t="s">
        <v>7699</v>
      </c>
      <c r="O1512" s="80" t="s">
        <v>7698</v>
      </c>
      <c r="P1512" s="80">
        <v>19</v>
      </c>
      <c r="Q1512" s="80" t="s">
        <v>105</v>
      </c>
      <c r="R1512" s="80" t="s">
        <v>99</v>
      </c>
      <c r="S1512" s="80">
        <v>0</v>
      </c>
      <c r="T1512" s="80" t="s">
        <v>7366</v>
      </c>
      <c r="U1512" s="80" t="s">
        <v>101</v>
      </c>
      <c r="V1512" s="80" t="s">
        <v>111</v>
      </c>
      <c r="W1512" s="80" t="s">
        <v>107</v>
      </c>
      <c r="X1512" s="80" t="s">
        <v>6077</v>
      </c>
    </row>
    <row r="1513" spans="1:25" s="80" customFormat="1" ht="22.9" hidden="1" customHeight="1">
      <c r="A1513" s="80" t="s">
        <v>35</v>
      </c>
      <c r="B1513" s="80" t="s">
        <v>9</v>
      </c>
      <c r="C1513" s="80" t="s">
        <v>10</v>
      </c>
      <c r="D1513" s="80" t="s">
        <v>62</v>
      </c>
      <c r="E1513" s="80">
        <v>7</v>
      </c>
      <c r="F1513" s="80" t="s">
        <v>63</v>
      </c>
      <c r="G1513" s="80" t="s">
        <v>64</v>
      </c>
      <c r="H1513" s="80" t="s">
        <v>58</v>
      </c>
      <c r="I1513" s="26">
        <v>43452</v>
      </c>
      <c r="J1513" s="80">
        <v>18</v>
      </c>
      <c r="K1513" s="80">
        <v>12</v>
      </c>
      <c r="L1513" s="80">
        <v>2018</v>
      </c>
      <c r="M1513" s="27">
        <f t="shared" si="43"/>
        <v>43452</v>
      </c>
      <c r="N1513" s="80" t="s">
        <v>7697</v>
      </c>
      <c r="O1513" s="80" t="s">
        <v>7696</v>
      </c>
      <c r="P1513" s="80">
        <v>19</v>
      </c>
      <c r="Q1513" s="80" t="s">
        <v>105</v>
      </c>
      <c r="R1513" s="80" t="s">
        <v>99</v>
      </c>
      <c r="S1513" s="80">
        <v>0</v>
      </c>
      <c r="T1513" s="80" t="s">
        <v>7366</v>
      </c>
      <c r="U1513" s="80" t="s">
        <v>101</v>
      </c>
      <c r="V1513" s="80" t="s">
        <v>111</v>
      </c>
      <c r="W1513" s="80" t="s">
        <v>107</v>
      </c>
      <c r="X1513" s="80" t="s">
        <v>6077</v>
      </c>
    </row>
    <row r="1514" spans="1:25" s="80" customFormat="1" ht="22.9" hidden="1" customHeight="1">
      <c r="A1514" s="80" t="s">
        <v>35</v>
      </c>
      <c r="B1514" s="80" t="s">
        <v>9</v>
      </c>
      <c r="C1514" s="80" t="s">
        <v>10</v>
      </c>
      <c r="D1514" s="80" t="s">
        <v>62</v>
      </c>
      <c r="E1514" s="80">
        <v>7</v>
      </c>
      <c r="F1514" s="80" t="s">
        <v>63</v>
      </c>
      <c r="G1514" s="80" t="s">
        <v>64</v>
      </c>
      <c r="H1514" s="80" t="s">
        <v>58</v>
      </c>
      <c r="I1514" s="26">
        <v>43452</v>
      </c>
      <c r="J1514" s="80">
        <v>18</v>
      </c>
      <c r="K1514" s="80">
        <v>12</v>
      </c>
      <c r="L1514" s="80">
        <v>2018</v>
      </c>
      <c r="M1514" s="27">
        <f t="shared" si="43"/>
        <v>43452</v>
      </c>
      <c r="N1514" s="80" t="s">
        <v>7695</v>
      </c>
      <c r="O1514" s="80" t="s">
        <v>7694</v>
      </c>
      <c r="P1514" s="80">
        <v>19</v>
      </c>
      <c r="Q1514" s="80" t="s">
        <v>105</v>
      </c>
      <c r="R1514" s="80" t="s">
        <v>99</v>
      </c>
      <c r="S1514" s="80">
        <v>0</v>
      </c>
      <c r="T1514" s="80" t="s">
        <v>7366</v>
      </c>
      <c r="U1514" s="80" t="s">
        <v>101</v>
      </c>
      <c r="V1514" s="80" t="s">
        <v>111</v>
      </c>
      <c r="W1514" s="80" t="s">
        <v>107</v>
      </c>
      <c r="X1514" s="80" t="s">
        <v>104</v>
      </c>
      <c r="Y1514" s="80">
        <v>3</v>
      </c>
    </row>
    <row r="1515" spans="1:25" s="80" customFormat="1" ht="22.9" hidden="1" customHeight="1">
      <c r="A1515" s="80" t="s">
        <v>35</v>
      </c>
      <c r="B1515" s="80" t="s">
        <v>9</v>
      </c>
      <c r="C1515" s="80" t="s">
        <v>10</v>
      </c>
      <c r="D1515" s="80" t="s">
        <v>62</v>
      </c>
      <c r="E1515" s="80">
        <v>7</v>
      </c>
      <c r="F1515" s="80" t="s">
        <v>63</v>
      </c>
      <c r="G1515" s="80" t="s">
        <v>64</v>
      </c>
      <c r="H1515" s="80" t="s">
        <v>58</v>
      </c>
      <c r="I1515" s="26">
        <v>43452</v>
      </c>
      <c r="J1515" s="80">
        <v>18</v>
      </c>
      <c r="K1515" s="80">
        <v>12</v>
      </c>
      <c r="L1515" s="80">
        <v>2018</v>
      </c>
      <c r="M1515" s="27">
        <f t="shared" si="43"/>
        <v>43452</v>
      </c>
      <c r="N1515" s="80" t="s">
        <v>7693</v>
      </c>
      <c r="O1515" s="80" t="s">
        <v>7692</v>
      </c>
      <c r="P1515" s="80">
        <v>19</v>
      </c>
      <c r="Q1515" s="80">
        <v>8196680299</v>
      </c>
      <c r="R1515" s="80" t="s">
        <v>99</v>
      </c>
      <c r="S1515" s="80">
        <v>0</v>
      </c>
      <c r="T1515" s="80" t="s">
        <v>7366</v>
      </c>
      <c r="U1515" s="80" t="s">
        <v>101</v>
      </c>
      <c r="V1515" s="80" t="s">
        <v>111</v>
      </c>
      <c r="W1515" s="80" t="s">
        <v>107</v>
      </c>
      <c r="X1515" s="80" t="s">
        <v>104</v>
      </c>
      <c r="Y1515" s="80">
        <v>3</v>
      </c>
    </row>
    <row r="1516" spans="1:25" s="80" customFormat="1" ht="22.9" hidden="1" customHeight="1">
      <c r="A1516" s="80" t="s">
        <v>35</v>
      </c>
      <c r="B1516" s="80" t="s">
        <v>9</v>
      </c>
      <c r="C1516" s="80" t="s">
        <v>10</v>
      </c>
      <c r="D1516" s="80" t="s">
        <v>62</v>
      </c>
      <c r="E1516" s="80">
        <v>7</v>
      </c>
      <c r="F1516" s="80" t="s">
        <v>63</v>
      </c>
      <c r="G1516" s="80" t="s">
        <v>64</v>
      </c>
      <c r="H1516" s="80" t="s">
        <v>58</v>
      </c>
      <c r="I1516" s="26">
        <v>43452</v>
      </c>
      <c r="J1516" s="80">
        <v>18</v>
      </c>
      <c r="K1516" s="80">
        <v>12</v>
      </c>
      <c r="L1516" s="80">
        <v>2018</v>
      </c>
      <c r="M1516" s="27">
        <f t="shared" si="43"/>
        <v>43452</v>
      </c>
      <c r="N1516" s="80" t="s">
        <v>7691</v>
      </c>
      <c r="O1516" s="80" t="s">
        <v>7690</v>
      </c>
      <c r="P1516" s="80">
        <v>18</v>
      </c>
      <c r="Q1516" s="80">
        <v>9089271182</v>
      </c>
      <c r="R1516" s="80" t="s">
        <v>99</v>
      </c>
      <c r="S1516" s="80">
        <v>0</v>
      </c>
      <c r="T1516" s="80" t="s">
        <v>7366</v>
      </c>
      <c r="U1516" s="80" t="s">
        <v>101</v>
      </c>
      <c r="V1516" s="80" t="s">
        <v>111</v>
      </c>
      <c r="W1516" s="80" t="s">
        <v>107</v>
      </c>
      <c r="X1516" s="80" t="s">
        <v>104</v>
      </c>
      <c r="Y1516" s="80">
        <v>3</v>
      </c>
    </row>
    <row r="1517" spans="1:25" s="80" customFormat="1" ht="22.9" hidden="1" customHeight="1">
      <c r="A1517" s="80" t="s">
        <v>35</v>
      </c>
      <c r="B1517" s="80" t="s">
        <v>9</v>
      </c>
      <c r="C1517" s="80" t="s">
        <v>10</v>
      </c>
      <c r="D1517" s="80" t="s">
        <v>62</v>
      </c>
      <c r="E1517" s="80">
        <v>7</v>
      </c>
      <c r="F1517" s="80" t="s">
        <v>63</v>
      </c>
      <c r="G1517" s="80" t="s">
        <v>64</v>
      </c>
      <c r="H1517" s="80" t="s">
        <v>58</v>
      </c>
      <c r="I1517" s="26">
        <v>43452</v>
      </c>
      <c r="J1517" s="80">
        <v>18</v>
      </c>
      <c r="K1517" s="80">
        <v>12</v>
      </c>
      <c r="L1517" s="80">
        <v>2018</v>
      </c>
      <c r="M1517" s="27">
        <f t="shared" si="43"/>
        <v>43452</v>
      </c>
      <c r="N1517" s="80" t="s">
        <v>7689</v>
      </c>
      <c r="O1517" s="80" t="s">
        <v>7688</v>
      </c>
      <c r="P1517" s="80">
        <v>19</v>
      </c>
      <c r="Q1517" s="80">
        <v>8177429299</v>
      </c>
      <c r="R1517" s="80" t="s">
        <v>99</v>
      </c>
      <c r="S1517" s="80">
        <v>0</v>
      </c>
      <c r="T1517" s="80" t="s">
        <v>7366</v>
      </c>
      <c r="U1517" s="80" t="s">
        <v>101</v>
      </c>
      <c r="V1517" s="80" t="s">
        <v>111</v>
      </c>
      <c r="W1517" s="80" t="s">
        <v>107</v>
      </c>
      <c r="X1517" s="80" t="s">
        <v>6077</v>
      </c>
    </row>
    <row r="1518" spans="1:25" s="80" customFormat="1" ht="22.9" hidden="1" customHeight="1">
      <c r="A1518" s="80" t="s">
        <v>35</v>
      </c>
      <c r="B1518" s="80" t="s">
        <v>9</v>
      </c>
      <c r="C1518" s="80" t="s">
        <v>10</v>
      </c>
      <c r="D1518" s="80" t="s">
        <v>62</v>
      </c>
      <c r="E1518" s="80">
        <v>7</v>
      </c>
      <c r="F1518" s="80" t="s">
        <v>63</v>
      </c>
      <c r="G1518" s="80" t="s">
        <v>64</v>
      </c>
      <c r="H1518" s="80" t="s">
        <v>58</v>
      </c>
      <c r="I1518" s="26">
        <v>43452</v>
      </c>
      <c r="J1518" s="80">
        <v>18</v>
      </c>
      <c r="K1518" s="80">
        <v>12</v>
      </c>
      <c r="L1518" s="80">
        <v>2018</v>
      </c>
      <c r="M1518" s="27">
        <f t="shared" si="43"/>
        <v>43452</v>
      </c>
      <c r="N1518" s="80" t="s">
        <v>7687</v>
      </c>
      <c r="O1518" s="80" t="s">
        <v>7686</v>
      </c>
      <c r="P1518" s="80">
        <v>18</v>
      </c>
      <c r="Q1518" s="80">
        <v>8092811822</v>
      </c>
      <c r="R1518" s="80" t="s">
        <v>99</v>
      </c>
      <c r="S1518" s="80">
        <v>0</v>
      </c>
      <c r="T1518" s="80" t="s">
        <v>7366</v>
      </c>
      <c r="U1518" s="80" t="s">
        <v>101</v>
      </c>
      <c r="V1518" s="80" t="s">
        <v>111</v>
      </c>
      <c r="W1518" s="80" t="s">
        <v>107</v>
      </c>
      <c r="X1518" s="80" t="s">
        <v>6077</v>
      </c>
    </row>
    <row r="1519" spans="1:25" s="80" customFormat="1" ht="22.9" hidden="1" customHeight="1">
      <c r="A1519" s="80" t="s">
        <v>35</v>
      </c>
      <c r="B1519" s="80" t="s">
        <v>9</v>
      </c>
      <c r="C1519" s="80" t="s">
        <v>10</v>
      </c>
      <c r="D1519" s="80" t="s">
        <v>62</v>
      </c>
      <c r="E1519" s="80">
        <v>7</v>
      </c>
      <c r="F1519" s="80" t="s">
        <v>63</v>
      </c>
      <c r="G1519" s="80" t="s">
        <v>64</v>
      </c>
      <c r="H1519" s="80" t="s">
        <v>58</v>
      </c>
      <c r="I1519" s="26">
        <v>43452</v>
      </c>
      <c r="J1519" s="80">
        <v>18</v>
      </c>
      <c r="K1519" s="80">
        <v>12</v>
      </c>
      <c r="L1519" s="80">
        <v>2018</v>
      </c>
      <c r="M1519" s="27">
        <f t="shared" si="43"/>
        <v>43452</v>
      </c>
      <c r="N1519" s="80" t="s">
        <v>7685</v>
      </c>
      <c r="O1519" s="80" t="s">
        <v>7684</v>
      </c>
      <c r="P1519" s="80">
        <v>19</v>
      </c>
      <c r="Q1519" s="80" t="s">
        <v>105</v>
      </c>
      <c r="R1519" s="80" t="s">
        <v>99</v>
      </c>
      <c r="S1519" s="80">
        <v>0</v>
      </c>
      <c r="T1519" s="80" t="s">
        <v>7366</v>
      </c>
      <c r="U1519" s="80" t="s">
        <v>101</v>
      </c>
      <c r="V1519" s="80" t="s">
        <v>111</v>
      </c>
      <c r="W1519" s="80" t="s">
        <v>107</v>
      </c>
      <c r="X1519" s="80" t="s">
        <v>6077</v>
      </c>
    </row>
    <row r="1520" spans="1:25" s="80" customFormat="1" ht="22.9" hidden="1" customHeight="1">
      <c r="A1520" s="80" t="s">
        <v>35</v>
      </c>
      <c r="B1520" s="80" t="s">
        <v>9</v>
      </c>
      <c r="C1520" s="80" t="s">
        <v>10</v>
      </c>
      <c r="D1520" s="80" t="s">
        <v>62</v>
      </c>
      <c r="E1520" s="80">
        <v>7</v>
      </c>
      <c r="F1520" s="80" t="s">
        <v>63</v>
      </c>
      <c r="G1520" s="80" t="s">
        <v>64</v>
      </c>
      <c r="H1520" s="80" t="s">
        <v>58</v>
      </c>
      <c r="I1520" s="26">
        <v>43452</v>
      </c>
      <c r="J1520" s="80">
        <v>18</v>
      </c>
      <c r="K1520" s="80">
        <v>12</v>
      </c>
      <c r="L1520" s="80">
        <v>2018</v>
      </c>
      <c r="M1520" s="27">
        <f t="shared" si="43"/>
        <v>43452</v>
      </c>
      <c r="N1520" s="80" t="s">
        <v>7683</v>
      </c>
      <c r="O1520" s="80" t="s">
        <v>5683</v>
      </c>
      <c r="P1520" s="80">
        <v>18</v>
      </c>
      <c r="Q1520" s="80" t="s">
        <v>105</v>
      </c>
      <c r="R1520" s="80" t="s">
        <v>99</v>
      </c>
      <c r="S1520" s="80">
        <v>0</v>
      </c>
      <c r="T1520" s="80" t="s">
        <v>7366</v>
      </c>
      <c r="U1520" s="80" t="s">
        <v>101</v>
      </c>
      <c r="V1520" s="80" t="s">
        <v>111</v>
      </c>
      <c r="W1520" s="80" t="s">
        <v>107</v>
      </c>
      <c r="X1520" s="80" t="s">
        <v>104</v>
      </c>
      <c r="Y1520" s="80">
        <v>3</v>
      </c>
    </row>
    <row r="1521" spans="1:25" s="80" customFormat="1" ht="22.9" hidden="1" customHeight="1">
      <c r="A1521" s="80" t="s">
        <v>35</v>
      </c>
      <c r="B1521" s="80" t="s">
        <v>9</v>
      </c>
      <c r="C1521" s="80" t="s">
        <v>10</v>
      </c>
      <c r="D1521" s="80" t="s">
        <v>62</v>
      </c>
      <c r="E1521" s="80">
        <v>7</v>
      </c>
      <c r="F1521" s="80" t="s">
        <v>63</v>
      </c>
      <c r="G1521" s="80" t="s">
        <v>64</v>
      </c>
      <c r="H1521" s="80" t="s">
        <v>58</v>
      </c>
      <c r="I1521" s="26">
        <v>43452</v>
      </c>
      <c r="J1521" s="80">
        <v>18</v>
      </c>
      <c r="K1521" s="80">
        <v>12</v>
      </c>
      <c r="L1521" s="80">
        <v>2018</v>
      </c>
      <c r="M1521" s="27">
        <f t="shared" si="43"/>
        <v>43452</v>
      </c>
      <c r="N1521" s="80" t="s">
        <v>7682</v>
      </c>
      <c r="O1521" s="80" t="s">
        <v>7681</v>
      </c>
      <c r="P1521" s="80">
        <v>18</v>
      </c>
      <c r="Q1521" s="80" t="s">
        <v>105</v>
      </c>
      <c r="R1521" s="80" t="s">
        <v>99</v>
      </c>
      <c r="S1521" s="80">
        <v>0</v>
      </c>
      <c r="T1521" s="80" t="s">
        <v>7366</v>
      </c>
      <c r="U1521" s="80" t="s">
        <v>101</v>
      </c>
      <c r="V1521" s="80" t="s">
        <v>111</v>
      </c>
      <c r="W1521" s="80" t="s">
        <v>107</v>
      </c>
      <c r="X1521" s="80" t="s">
        <v>104</v>
      </c>
      <c r="Y1521" s="80">
        <v>2</v>
      </c>
    </row>
    <row r="1522" spans="1:25" s="80" customFormat="1" ht="22.9" hidden="1" customHeight="1">
      <c r="A1522" s="80" t="s">
        <v>35</v>
      </c>
      <c r="B1522" s="80" t="s">
        <v>9</v>
      </c>
      <c r="C1522" s="80" t="s">
        <v>10</v>
      </c>
      <c r="D1522" s="80" t="s">
        <v>62</v>
      </c>
      <c r="E1522" s="80">
        <v>7</v>
      </c>
      <c r="F1522" s="80" t="s">
        <v>63</v>
      </c>
      <c r="G1522" s="80" t="s">
        <v>64</v>
      </c>
      <c r="H1522" s="80" t="s">
        <v>58</v>
      </c>
      <c r="I1522" s="26">
        <v>43452</v>
      </c>
      <c r="J1522" s="80">
        <v>18</v>
      </c>
      <c r="K1522" s="80">
        <v>12</v>
      </c>
      <c r="L1522" s="80">
        <v>2018</v>
      </c>
      <c r="M1522" s="27">
        <f t="shared" si="43"/>
        <v>43452</v>
      </c>
      <c r="N1522" s="80" t="s">
        <v>7680</v>
      </c>
      <c r="O1522" s="80" t="s">
        <v>7679</v>
      </c>
      <c r="P1522" s="80">
        <v>19</v>
      </c>
      <c r="Q1522" s="80" t="s">
        <v>105</v>
      </c>
      <c r="R1522" s="80" t="s">
        <v>99</v>
      </c>
      <c r="S1522" s="80">
        <v>0</v>
      </c>
      <c r="T1522" s="80" t="s">
        <v>7366</v>
      </c>
      <c r="U1522" s="80" t="s">
        <v>101</v>
      </c>
      <c r="V1522" s="80" t="s">
        <v>111</v>
      </c>
      <c r="W1522" s="80" t="s">
        <v>107</v>
      </c>
      <c r="X1522" s="80" t="s">
        <v>104</v>
      </c>
      <c r="Y1522" s="80">
        <v>3</v>
      </c>
    </row>
    <row r="1523" spans="1:25" s="80" customFormat="1" ht="22.9" hidden="1" customHeight="1">
      <c r="A1523" s="80" t="s">
        <v>35</v>
      </c>
      <c r="B1523" s="80" t="s">
        <v>9</v>
      </c>
      <c r="C1523" s="80" t="s">
        <v>10</v>
      </c>
      <c r="D1523" s="80" t="s">
        <v>62</v>
      </c>
      <c r="E1523" s="80">
        <v>7</v>
      </c>
      <c r="F1523" s="80" t="s">
        <v>63</v>
      </c>
      <c r="G1523" s="80" t="s">
        <v>64</v>
      </c>
      <c r="H1523" s="80" t="s">
        <v>58</v>
      </c>
      <c r="I1523" s="26">
        <v>43452</v>
      </c>
      <c r="J1523" s="80">
        <v>18</v>
      </c>
      <c r="K1523" s="80">
        <v>12</v>
      </c>
      <c r="L1523" s="80">
        <v>2018</v>
      </c>
      <c r="M1523" s="27">
        <f t="shared" si="43"/>
        <v>43452</v>
      </c>
      <c r="N1523" s="80" t="s">
        <v>7678</v>
      </c>
      <c r="O1523" s="80" t="s">
        <v>7677</v>
      </c>
      <c r="P1523" s="80">
        <v>19</v>
      </c>
      <c r="Q1523" s="80" t="s">
        <v>105</v>
      </c>
      <c r="R1523" s="80" t="s">
        <v>99</v>
      </c>
      <c r="S1523" s="80">
        <v>0</v>
      </c>
      <c r="T1523" s="80" t="s">
        <v>7366</v>
      </c>
      <c r="U1523" s="80" t="s">
        <v>101</v>
      </c>
      <c r="V1523" s="80" t="s">
        <v>111</v>
      </c>
      <c r="W1523" s="80" t="s">
        <v>107</v>
      </c>
      <c r="X1523" s="80" t="s">
        <v>6077</v>
      </c>
    </row>
    <row r="1524" spans="1:25" s="80" customFormat="1" ht="22.9" hidden="1" customHeight="1">
      <c r="A1524" s="80" t="s">
        <v>35</v>
      </c>
      <c r="B1524" s="80" t="s">
        <v>9</v>
      </c>
      <c r="C1524" s="80" t="s">
        <v>10</v>
      </c>
      <c r="D1524" s="80" t="s">
        <v>62</v>
      </c>
      <c r="E1524" s="80">
        <v>7</v>
      </c>
      <c r="F1524" s="80" t="s">
        <v>63</v>
      </c>
      <c r="G1524" s="80" t="s">
        <v>64</v>
      </c>
      <c r="H1524" s="80" t="s">
        <v>58</v>
      </c>
      <c r="I1524" s="26">
        <v>43452</v>
      </c>
      <c r="J1524" s="80">
        <v>18</v>
      </c>
      <c r="K1524" s="80">
        <v>12</v>
      </c>
      <c r="L1524" s="80">
        <v>2018</v>
      </c>
      <c r="M1524" s="27">
        <f t="shared" si="43"/>
        <v>43452</v>
      </c>
      <c r="N1524" s="80" t="s">
        <v>7676</v>
      </c>
      <c r="O1524" s="80" t="s">
        <v>7675</v>
      </c>
      <c r="P1524" s="80">
        <v>17</v>
      </c>
      <c r="Q1524" s="80">
        <v>7076918211</v>
      </c>
      <c r="R1524" s="80" t="s">
        <v>99</v>
      </c>
      <c r="S1524" s="80">
        <v>0</v>
      </c>
      <c r="T1524" s="80" t="s">
        <v>7366</v>
      </c>
      <c r="U1524" s="80" t="s">
        <v>101</v>
      </c>
      <c r="V1524" s="80" t="s">
        <v>111</v>
      </c>
      <c r="W1524" s="80" t="s">
        <v>107</v>
      </c>
      <c r="X1524" s="80" t="s">
        <v>104</v>
      </c>
      <c r="Y1524" s="80">
        <v>2</v>
      </c>
    </row>
    <row r="1525" spans="1:25" s="80" customFormat="1" ht="22.9" hidden="1" customHeight="1">
      <c r="A1525" s="80" t="s">
        <v>35</v>
      </c>
      <c r="B1525" s="80" t="s">
        <v>9</v>
      </c>
      <c r="C1525" s="80" t="s">
        <v>10</v>
      </c>
      <c r="D1525" s="80" t="s">
        <v>62</v>
      </c>
      <c r="E1525" s="80">
        <v>7</v>
      </c>
      <c r="F1525" s="80" t="s">
        <v>63</v>
      </c>
      <c r="G1525" s="80" t="s">
        <v>64</v>
      </c>
      <c r="H1525" s="80" t="s">
        <v>58</v>
      </c>
      <c r="I1525" s="26">
        <v>43452</v>
      </c>
      <c r="J1525" s="80">
        <v>18</v>
      </c>
      <c r="K1525" s="80">
        <v>12</v>
      </c>
      <c r="L1525" s="80">
        <v>2018</v>
      </c>
      <c r="M1525" s="27">
        <f t="shared" si="43"/>
        <v>43452</v>
      </c>
      <c r="N1525" s="80" t="s">
        <v>7674</v>
      </c>
      <c r="O1525" s="80" t="s">
        <v>7673</v>
      </c>
      <c r="P1525" s="80">
        <v>19</v>
      </c>
      <c r="Q1525" s="80" t="s">
        <v>105</v>
      </c>
      <c r="R1525" s="80" t="s">
        <v>121</v>
      </c>
      <c r="S1525" s="80">
        <v>1</v>
      </c>
      <c r="T1525" s="80" t="s">
        <v>7366</v>
      </c>
      <c r="U1525" s="80" t="s">
        <v>101</v>
      </c>
      <c r="V1525" s="80" t="s">
        <v>111</v>
      </c>
      <c r="W1525" s="80" t="s">
        <v>107</v>
      </c>
      <c r="X1525" s="80" t="s">
        <v>108</v>
      </c>
      <c r="Y1525" s="80">
        <v>3</v>
      </c>
    </row>
    <row r="1526" spans="1:25" s="80" customFormat="1" ht="22.9" hidden="1" customHeight="1">
      <c r="A1526" s="80" t="s">
        <v>35</v>
      </c>
      <c r="B1526" s="80" t="s">
        <v>9</v>
      </c>
      <c r="C1526" s="80" t="s">
        <v>10</v>
      </c>
      <c r="D1526" s="80" t="s">
        <v>62</v>
      </c>
      <c r="E1526" s="80">
        <v>7</v>
      </c>
      <c r="F1526" s="80" t="s">
        <v>63</v>
      </c>
      <c r="G1526" s="80" t="s">
        <v>64</v>
      </c>
      <c r="H1526" s="80" t="s">
        <v>58</v>
      </c>
      <c r="I1526" s="26">
        <v>43452</v>
      </c>
      <c r="J1526" s="80">
        <v>18</v>
      </c>
      <c r="K1526" s="80">
        <v>12</v>
      </c>
      <c r="L1526" s="80">
        <v>2018</v>
      </c>
      <c r="M1526" s="27">
        <f t="shared" si="43"/>
        <v>43452</v>
      </c>
      <c r="N1526" s="80" t="s">
        <v>7672</v>
      </c>
      <c r="O1526" s="80" t="s">
        <v>7671</v>
      </c>
      <c r="P1526" s="80">
        <v>18</v>
      </c>
      <c r="Q1526" s="80" t="s">
        <v>105</v>
      </c>
      <c r="R1526" s="80" t="s">
        <v>99</v>
      </c>
      <c r="S1526" s="80">
        <v>0</v>
      </c>
      <c r="T1526" s="80" t="s">
        <v>7366</v>
      </c>
      <c r="U1526" s="80" t="s">
        <v>101</v>
      </c>
      <c r="V1526" s="80" t="s">
        <v>111</v>
      </c>
      <c r="W1526" s="80" t="s">
        <v>107</v>
      </c>
      <c r="X1526" s="80" t="s">
        <v>104</v>
      </c>
      <c r="Y1526" s="80">
        <v>3</v>
      </c>
    </row>
    <row r="1527" spans="1:25" s="80" customFormat="1" ht="22.9" hidden="1" customHeight="1">
      <c r="A1527" s="80" t="s">
        <v>35</v>
      </c>
      <c r="B1527" s="80" t="s">
        <v>9</v>
      </c>
      <c r="C1527" s="80" t="s">
        <v>10</v>
      </c>
      <c r="D1527" s="80" t="s">
        <v>62</v>
      </c>
      <c r="E1527" s="80">
        <v>7</v>
      </c>
      <c r="F1527" s="80" t="s">
        <v>63</v>
      </c>
      <c r="G1527" s="80" t="s">
        <v>64</v>
      </c>
      <c r="H1527" s="80" t="s">
        <v>58</v>
      </c>
      <c r="I1527" s="26">
        <v>43452</v>
      </c>
      <c r="J1527" s="80">
        <v>18</v>
      </c>
      <c r="K1527" s="80">
        <v>12</v>
      </c>
      <c r="L1527" s="80">
        <v>2018</v>
      </c>
      <c r="M1527" s="27">
        <f t="shared" si="43"/>
        <v>43452</v>
      </c>
      <c r="N1527" s="80" t="s">
        <v>7670</v>
      </c>
      <c r="O1527" s="80" t="s">
        <v>7669</v>
      </c>
      <c r="P1527" s="80">
        <v>18</v>
      </c>
      <c r="Q1527" s="80">
        <v>9062281208</v>
      </c>
      <c r="R1527" s="80" t="s">
        <v>99</v>
      </c>
      <c r="S1527" s="80">
        <v>0</v>
      </c>
      <c r="T1527" s="80" t="s">
        <v>7366</v>
      </c>
      <c r="U1527" s="80" t="s">
        <v>101</v>
      </c>
      <c r="V1527" s="80" t="s">
        <v>111</v>
      </c>
      <c r="W1527" s="80" t="s">
        <v>107</v>
      </c>
      <c r="X1527" s="80" t="s">
        <v>104</v>
      </c>
      <c r="Y1527" s="80">
        <v>3</v>
      </c>
    </row>
    <row r="1528" spans="1:25" s="80" customFormat="1" ht="22.9" hidden="1" customHeight="1">
      <c r="A1528" s="80" t="s">
        <v>35</v>
      </c>
      <c r="B1528" s="80" t="s">
        <v>9</v>
      </c>
      <c r="C1528" s="80" t="s">
        <v>10</v>
      </c>
      <c r="D1528" s="80" t="s">
        <v>62</v>
      </c>
      <c r="E1528" s="80">
        <v>7</v>
      </c>
      <c r="F1528" s="80" t="s">
        <v>63</v>
      </c>
      <c r="G1528" s="80" t="s">
        <v>64</v>
      </c>
      <c r="H1528" s="80" t="s">
        <v>58</v>
      </c>
      <c r="I1528" s="26">
        <v>43452</v>
      </c>
      <c r="J1528" s="80">
        <v>18</v>
      </c>
      <c r="K1528" s="80">
        <v>12</v>
      </c>
      <c r="L1528" s="80">
        <v>2018</v>
      </c>
      <c r="M1528" s="27">
        <f t="shared" si="43"/>
        <v>43452</v>
      </c>
      <c r="N1528" s="80" t="s">
        <v>7162</v>
      </c>
      <c r="O1528" s="80" t="s">
        <v>7668</v>
      </c>
      <c r="P1528" s="80">
        <v>18</v>
      </c>
      <c r="Q1528" s="80">
        <v>818290021</v>
      </c>
      <c r="R1528" s="80" t="s">
        <v>99</v>
      </c>
      <c r="S1528" s="80">
        <v>0</v>
      </c>
      <c r="T1528" s="80" t="s">
        <v>7366</v>
      </c>
      <c r="U1528" s="80" t="s">
        <v>101</v>
      </c>
      <c r="V1528" s="80" t="s">
        <v>111</v>
      </c>
      <c r="W1528" s="80" t="s">
        <v>107</v>
      </c>
      <c r="X1528" s="80" t="s">
        <v>104</v>
      </c>
      <c r="Y1528" s="80">
        <v>3</v>
      </c>
    </row>
    <row r="1529" spans="1:25" s="80" customFormat="1" ht="22.9" hidden="1" customHeight="1">
      <c r="A1529" s="80" t="s">
        <v>35</v>
      </c>
      <c r="B1529" s="80" t="s">
        <v>9</v>
      </c>
      <c r="C1529" s="80" t="s">
        <v>10</v>
      </c>
      <c r="D1529" s="80" t="s">
        <v>62</v>
      </c>
      <c r="E1529" s="80">
        <v>7</v>
      </c>
      <c r="F1529" s="80" t="s">
        <v>63</v>
      </c>
      <c r="G1529" s="80" t="s">
        <v>64</v>
      </c>
      <c r="H1529" s="80" t="s">
        <v>58</v>
      </c>
      <c r="I1529" s="26">
        <v>43452</v>
      </c>
      <c r="J1529" s="80">
        <v>18</v>
      </c>
      <c r="K1529" s="80">
        <v>12</v>
      </c>
      <c r="L1529" s="80">
        <v>2018</v>
      </c>
      <c r="M1529" s="27">
        <f t="shared" si="43"/>
        <v>43452</v>
      </c>
      <c r="N1529" s="80" t="s">
        <v>7667</v>
      </c>
      <c r="O1529" s="80" t="s">
        <v>7666</v>
      </c>
      <c r="P1529" s="80">
        <v>19</v>
      </c>
      <c r="Q1529" s="80">
        <v>8034470291</v>
      </c>
      <c r="R1529" s="80" t="s">
        <v>99</v>
      </c>
      <c r="S1529" s="80">
        <v>0</v>
      </c>
      <c r="T1529" s="80" t="s">
        <v>7366</v>
      </c>
      <c r="U1529" s="80" t="s">
        <v>101</v>
      </c>
      <c r="V1529" s="80" t="s">
        <v>111</v>
      </c>
      <c r="W1529" s="80" t="s">
        <v>107</v>
      </c>
      <c r="X1529" s="80" t="s">
        <v>6077</v>
      </c>
    </row>
    <row r="1530" spans="1:25" s="80" customFormat="1" ht="22.9" hidden="1" customHeight="1">
      <c r="A1530" s="80" t="s">
        <v>35</v>
      </c>
      <c r="B1530" s="80" t="s">
        <v>9</v>
      </c>
      <c r="C1530" s="80" t="s">
        <v>10</v>
      </c>
      <c r="D1530" s="80" t="s">
        <v>62</v>
      </c>
      <c r="E1530" s="80">
        <v>7</v>
      </c>
      <c r="F1530" s="80" t="s">
        <v>63</v>
      </c>
      <c r="G1530" s="80" t="s">
        <v>64</v>
      </c>
      <c r="H1530" s="80" t="s">
        <v>58</v>
      </c>
      <c r="I1530" s="26">
        <v>43452</v>
      </c>
      <c r="J1530" s="80">
        <v>18</v>
      </c>
      <c r="K1530" s="80">
        <v>12</v>
      </c>
      <c r="L1530" s="80">
        <v>2018</v>
      </c>
      <c r="M1530" s="27">
        <f t="shared" si="43"/>
        <v>43452</v>
      </c>
      <c r="N1530" s="80" t="s">
        <v>7665</v>
      </c>
      <c r="O1530" s="80" t="s">
        <v>7664</v>
      </c>
      <c r="P1530" s="80">
        <v>18</v>
      </c>
      <c r="Q1530" s="80" t="s">
        <v>105</v>
      </c>
      <c r="R1530" s="80" t="s">
        <v>99</v>
      </c>
      <c r="S1530" s="80">
        <v>0</v>
      </c>
      <c r="T1530" s="80" t="s">
        <v>7366</v>
      </c>
      <c r="U1530" s="80" t="s">
        <v>101</v>
      </c>
      <c r="V1530" s="80" t="s">
        <v>111</v>
      </c>
      <c r="W1530" s="80" t="s">
        <v>107</v>
      </c>
      <c r="X1530" s="80" t="s">
        <v>104</v>
      </c>
      <c r="Y1530" s="80">
        <v>3</v>
      </c>
    </row>
    <row r="1531" spans="1:25" s="80" customFormat="1" ht="22.9" hidden="1" customHeight="1">
      <c r="A1531" s="80" t="s">
        <v>35</v>
      </c>
      <c r="B1531" s="80" t="s">
        <v>9</v>
      </c>
      <c r="C1531" s="80" t="s">
        <v>10</v>
      </c>
      <c r="D1531" s="80" t="s">
        <v>62</v>
      </c>
      <c r="E1531" s="80">
        <v>7</v>
      </c>
      <c r="F1531" s="80" t="s">
        <v>63</v>
      </c>
      <c r="G1531" s="80" t="s">
        <v>64</v>
      </c>
      <c r="H1531" s="80" t="s">
        <v>58</v>
      </c>
      <c r="I1531" s="26">
        <v>43452</v>
      </c>
      <c r="J1531" s="80">
        <v>18</v>
      </c>
      <c r="K1531" s="80">
        <v>12</v>
      </c>
      <c r="L1531" s="80">
        <v>2018</v>
      </c>
      <c r="M1531" s="27">
        <f t="shared" si="43"/>
        <v>43452</v>
      </c>
      <c r="N1531" s="80" t="s">
        <v>7663</v>
      </c>
      <c r="O1531" s="80" t="s">
        <v>7662</v>
      </c>
      <c r="P1531" s="80">
        <v>19</v>
      </c>
      <c r="Q1531" s="80" t="s">
        <v>105</v>
      </c>
      <c r="R1531" s="80" t="s">
        <v>99</v>
      </c>
      <c r="S1531" s="80">
        <v>0</v>
      </c>
      <c r="T1531" s="80" t="s">
        <v>7366</v>
      </c>
      <c r="U1531" s="80" t="s">
        <v>101</v>
      </c>
      <c r="V1531" s="80" t="s">
        <v>111</v>
      </c>
      <c r="W1531" s="80" t="s">
        <v>107</v>
      </c>
      <c r="X1531" s="80" t="s">
        <v>6077</v>
      </c>
    </row>
    <row r="1532" spans="1:25" s="80" customFormat="1" ht="22.9" hidden="1" customHeight="1">
      <c r="A1532" s="80" t="s">
        <v>35</v>
      </c>
      <c r="B1532" s="80" t="s">
        <v>9</v>
      </c>
      <c r="C1532" s="80" t="s">
        <v>10</v>
      </c>
      <c r="D1532" s="80" t="s">
        <v>62</v>
      </c>
      <c r="E1532" s="80">
        <v>7</v>
      </c>
      <c r="F1532" s="80" t="s">
        <v>63</v>
      </c>
      <c r="G1532" s="80" t="s">
        <v>64</v>
      </c>
      <c r="H1532" s="80" t="s">
        <v>58</v>
      </c>
      <c r="I1532" s="26">
        <v>43452</v>
      </c>
      <c r="J1532" s="80">
        <v>18</v>
      </c>
      <c r="K1532" s="80">
        <v>12</v>
      </c>
      <c r="L1532" s="80">
        <v>2018</v>
      </c>
      <c r="M1532" s="27">
        <f t="shared" si="43"/>
        <v>43452</v>
      </c>
      <c r="N1532" s="80" t="s">
        <v>7661</v>
      </c>
      <c r="O1532" s="80" t="s">
        <v>7660</v>
      </c>
      <c r="P1532" s="80">
        <v>18</v>
      </c>
      <c r="Q1532" s="80" t="s">
        <v>105</v>
      </c>
      <c r="R1532" s="80" t="s">
        <v>99</v>
      </c>
      <c r="S1532" s="80">
        <v>0</v>
      </c>
      <c r="T1532" s="80" t="s">
        <v>7366</v>
      </c>
      <c r="U1532" s="80" t="s">
        <v>101</v>
      </c>
      <c r="V1532" s="80" t="s">
        <v>111</v>
      </c>
      <c r="W1532" s="80" t="s">
        <v>107</v>
      </c>
      <c r="X1532" s="80" t="s">
        <v>104</v>
      </c>
      <c r="Y1532" s="80">
        <v>3</v>
      </c>
    </row>
    <row r="1533" spans="1:25" s="80" customFormat="1" ht="22.9" hidden="1" customHeight="1">
      <c r="A1533" s="80" t="s">
        <v>35</v>
      </c>
      <c r="B1533" s="80" t="s">
        <v>9</v>
      </c>
      <c r="C1533" s="80" t="s">
        <v>10</v>
      </c>
      <c r="D1533" s="80" t="s">
        <v>62</v>
      </c>
      <c r="E1533" s="80">
        <v>7</v>
      </c>
      <c r="F1533" s="80" t="s">
        <v>63</v>
      </c>
      <c r="G1533" s="80" t="s">
        <v>64</v>
      </c>
      <c r="H1533" s="80" t="s">
        <v>58</v>
      </c>
      <c r="I1533" s="26">
        <v>43452</v>
      </c>
      <c r="J1533" s="80">
        <v>18</v>
      </c>
      <c r="K1533" s="80">
        <v>12</v>
      </c>
      <c r="L1533" s="80">
        <v>2018</v>
      </c>
      <c r="M1533" s="27">
        <f t="shared" si="43"/>
        <v>43452</v>
      </c>
      <c r="N1533" s="80" t="s">
        <v>7659</v>
      </c>
      <c r="O1533" s="80" t="s">
        <v>7658</v>
      </c>
      <c r="P1533" s="80">
        <v>17</v>
      </c>
      <c r="Q1533" s="80" t="s">
        <v>105</v>
      </c>
      <c r="R1533" s="80" t="s">
        <v>99</v>
      </c>
      <c r="S1533" s="80">
        <v>0</v>
      </c>
      <c r="T1533" s="80" t="s">
        <v>7366</v>
      </c>
      <c r="U1533" s="80" t="s">
        <v>101</v>
      </c>
      <c r="V1533" s="80" t="s">
        <v>111</v>
      </c>
      <c r="W1533" s="80" t="s">
        <v>107</v>
      </c>
      <c r="X1533" s="80" t="s">
        <v>104</v>
      </c>
      <c r="Y1533" s="80">
        <v>2</v>
      </c>
    </row>
    <row r="1534" spans="1:25" s="80" customFormat="1" ht="22.9" hidden="1" customHeight="1">
      <c r="A1534" s="80" t="s">
        <v>35</v>
      </c>
      <c r="B1534" s="80" t="s">
        <v>9</v>
      </c>
      <c r="C1534" s="80" t="s">
        <v>10</v>
      </c>
      <c r="D1534" s="80" t="s">
        <v>62</v>
      </c>
      <c r="E1534" s="80">
        <v>7</v>
      </c>
      <c r="F1534" s="80" t="s">
        <v>63</v>
      </c>
      <c r="G1534" s="80" t="s">
        <v>64</v>
      </c>
      <c r="H1534" s="80" t="s">
        <v>58</v>
      </c>
      <c r="I1534" s="26">
        <v>43452</v>
      </c>
      <c r="J1534" s="80">
        <v>18</v>
      </c>
      <c r="K1534" s="80">
        <v>12</v>
      </c>
      <c r="L1534" s="80">
        <v>2018</v>
      </c>
      <c r="M1534" s="27">
        <f t="shared" si="43"/>
        <v>43452</v>
      </c>
      <c r="N1534" s="80" t="s">
        <v>7657</v>
      </c>
      <c r="O1534" s="80" t="s">
        <v>7656</v>
      </c>
      <c r="P1534" s="80">
        <v>16</v>
      </c>
      <c r="Q1534" s="80" t="s">
        <v>105</v>
      </c>
      <c r="R1534" s="80" t="s">
        <v>99</v>
      </c>
      <c r="S1534" s="80">
        <v>0</v>
      </c>
      <c r="T1534" s="80" t="s">
        <v>7366</v>
      </c>
      <c r="U1534" s="80" t="s">
        <v>101</v>
      </c>
      <c r="V1534" s="80" t="s">
        <v>111</v>
      </c>
      <c r="W1534" s="80" t="s">
        <v>107</v>
      </c>
      <c r="X1534" s="80" t="s">
        <v>104</v>
      </c>
      <c r="Y1534" s="80">
        <v>2</v>
      </c>
    </row>
    <row r="1535" spans="1:25" s="80" customFormat="1" ht="22.9" hidden="1" customHeight="1">
      <c r="A1535" s="80" t="s">
        <v>35</v>
      </c>
      <c r="B1535" s="80" t="s">
        <v>9</v>
      </c>
      <c r="C1535" s="80" t="s">
        <v>10</v>
      </c>
      <c r="D1535" s="80" t="s">
        <v>62</v>
      </c>
      <c r="E1535" s="80">
        <v>7</v>
      </c>
      <c r="F1535" s="80" t="s">
        <v>63</v>
      </c>
      <c r="G1535" s="80" t="s">
        <v>64</v>
      </c>
      <c r="H1535" s="80" t="s">
        <v>58</v>
      </c>
      <c r="I1535" s="26">
        <v>43452</v>
      </c>
      <c r="J1535" s="80">
        <v>18</v>
      </c>
      <c r="K1535" s="80">
        <v>12</v>
      </c>
      <c r="L1535" s="80">
        <v>2018</v>
      </c>
      <c r="M1535" s="27">
        <f t="shared" si="43"/>
        <v>43452</v>
      </c>
      <c r="N1535" s="80" t="s">
        <v>7655</v>
      </c>
      <c r="O1535" s="80" t="s">
        <v>7654</v>
      </c>
      <c r="P1535" s="80">
        <v>18</v>
      </c>
      <c r="Q1535" s="80" t="s">
        <v>105</v>
      </c>
      <c r="R1535" s="80" t="s">
        <v>99</v>
      </c>
      <c r="S1535" s="80">
        <v>0</v>
      </c>
      <c r="T1535" s="80" t="s">
        <v>7366</v>
      </c>
      <c r="U1535" s="80" t="s">
        <v>101</v>
      </c>
      <c r="V1535" s="80" t="s">
        <v>111</v>
      </c>
      <c r="W1535" s="80" t="s">
        <v>107</v>
      </c>
      <c r="X1535" s="80" t="s">
        <v>104</v>
      </c>
      <c r="Y1535" s="80">
        <v>3</v>
      </c>
    </row>
    <row r="1536" spans="1:25" s="80" customFormat="1" ht="22.9" hidden="1" customHeight="1">
      <c r="A1536" s="80" t="s">
        <v>35</v>
      </c>
      <c r="B1536" s="80" t="s">
        <v>9</v>
      </c>
      <c r="C1536" s="80" t="s">
        <v>10</v>
      </c>
      <c r="D1536" s="80" t="s">
        <v>62</v>
      </c>
      <c r="E1536" s="80">
        <v>7</v>
      </c>
      <c r="F1536" s="80" t="s">
        <v>63</v>
      </c>
      <c r="G1536" s="80" t="s">
        <v>64</v>
      </c>
      <c r="H1536" s="80" t="s">
        <v>58</v>
      </c>
      <c r="I1536" s="26">
        <v>43452</v>
      </c>
      <c r="J1536" s="80">
        <v>18</v>
      </c>
      <c r="K1536" s="80">
        <v>12</v>
      </c>
      <c r="L1536" s="80">
        <v>2018</v>
      </c>
      <c r="M1536" s="27">
        <f t="shared" si="43"/>
        <v>43452</v>
      </c>
      <c r="N1536" s="80" t="s">
        <v>7653</v>
      </c>
      <c r="O1536" s="80" t="s">
        <v>7652</v>
      </c>
      <c r="P1536" s="80">
        <v>19</v>
      </c>
      <c r="Q1536" s="80" t="s">
        <v>105</v>
      </c>
      <c r="R1536" s="80" t="s">
        <v>99</v>
      </c>
      <c r="S1536" s="80">
        <v>1</v>
      </c>
      <c r="T1536" s="80" t="s">
        <v>7366</v>
      </c>
      <c r="U1536" s="80" t="s">
        <v>101</v>
      </c>
      <c r="V1536" s="80" t="s">
        <v>111</v>
      </c>
      <c r="W1536" s="80" t="s">
        <v>107</v>
      </c>
      <c r="X1536" s="80" t="s">
        <v>108</v>
      </c>
      <c r="Y1536" s="80">
        <v>3</v>
      </c>
    </row>
    <row r="1537" spans="1:25" s="80" customFormat="1" ht="22.9" hidden="1" customHeight="1">
      <c r="A1537" s="80" t="s">
        <v>35</v>
      </c>
      <c r="B1537" s="80" t="s">
        <v>9</v>
      </c>
      <c r="C1537" s="80" t="s">
        <v>10</v>
      </c>
      <c r="D1537" s="80" t="s">
        <v>62</v>
      </c>
      <c r="E1537" s="80">
        <v>7</v>
      </c>
      <c r="F1537" s="80" t="s">
        <v>63</v>
      </c>
      <c r="G1537" s="80" t="s">
        <v>64</v>
      </c>
      <c r="H1537" s="80" t="s">
        <v>58</v>
      </c>
      <c r="I1537" s="26">
        <v>43452</v>
      </c>
      <c r="J1537" s="80">
        <v>18</v>
      </c>
      <c r="K1537" s="80">
        <v>12</v>
      </c>
      <c r="L1537" s="80">
        <v>2018</v>
      </c>
      <c r="M1537" s="27">
        <f t="shared" si="43"/>
        <v>43452</v>
      </c>
      <c r="N1537" s="80" t="s">
        <v>7651</v>
      </c>
      <c r="O1537" s="80" t="s">
        <v>7650</v>
      </c>
      <c r="P1537" s="80">
        <v>19</v>
      </c>
      <c r="Q1537" s="80" t="s">
        <v>105</v>
      </c>
      <c r="R1537" s="80" t="s">
        <v>99</v>
      </c>
      <c r="S1537" s="80">
        <v>0</v>
      </c>
      <c r="T1537" s="80" t="s">
        <v>7366</v>
      </c>
      <c r="U1537" s="80" t="s">
        <v>101</v>
      </c>
      <c r="V1537" s="80" t="s">
        <v>111</v>
      </c>
      <c r="W1537" s="80" t="s">
        <v>107</v>
      </c>
      <c r="X1537" s="80" t="s">
        <v>104</v>
      </c>
      <c r="Y1537" s="80">
        <v>3</v>
      </c>
    </row>
    <row r="1538" spans="1:25" s="80" customFormat="1" ht="22.9" hidden="1" customHeight="1">
      <c r="A1538" s="80" t="s">
        <v>35</v>
      </c>
      <c r="B1538" s="80" t="s">
        <v>9</v>
      </c>
      <c r="C1538" s="80" t="s">
        <v>10</v>
      </c>
      <c r="D1538" s="80" t="s">
        <v>62</v>
      </c>
      <c r="E1538" s="80">
        <v>7</v>
      </c>
      <c r="F1538" s="80" t="s">
        <v>63</v>
      </c>
      <c r="G1538" s="80" t="s">
        <v>64</v>
      </c>
      <c r="H1538" s="80" t="s">
        <v>58</v>
      </c>
      <c r="I1538" s="26">
        <v>43452</v>
      </c>
      <c r="J1538" s="80">
        <v>18</v>
      </c>
      <c r="K1538" s="80">
        <v>12</v>
      </c>
      <c r="L1538" s="80">
        <v>2018</v>
      </c>
      <c r="M1538" s="27">
        <f t="shared" ref="M1538:M1601" si="44">DATE(L1538,K1538,J1538)</f>
        <v>43452</v>
      </c>
      <c r="N1538" s="80" t="s">
        <v>7649</v>
      </c>
      <c r="O1538" s="80" t="s">
        <v>7648</v>
      </c>
      <c r="P1538" s="80">
        <v>18</v>
      </c>
      <c r="Q1538" s="80" t="s">
        <v>105</v>
      </c>
      <c r="R1538" s="80" t="s">
        <v>99</v>
      </c>
      <c r="S1538" s="80">
        <v>0</v>
      </c>
      <c r="T1538" s="80" t="s">
        <v>7366</v>
      </c>
      <c r="U1538" s="80" t="s">
        <v>101</v>
      </c>
      <c r="V1538" s="80" t="s">
        <v>111</v>
      </c>
      <c r="W1538" s="80" t="s">
        <v>107</v>
      </c>
      <c r="X1538" s="80" t="s">
        <v>104</v>
      </c>
      <c r="Y1538" s="80">
        <v>1</v>
      </c>
    </row>
    <row r="1539" spans="1:25" s="80" customFormat="1" ht="22.9" hidden="1" customHeight="1">
      <c r="A1539" s="80" t="s">
        <v>35</v>
      </c>
      <c r="B1539" s="80" t="s">
        <v>9</v>
      </c>
      <c r="C1539" s="80" t="s">
        <v>10</v>
      </c>
      <c r="D1539" s="80" t="s">
        <v>62</v>
      </c>
      <c r="E1539" s="80">
        <v>7</v>
      </c>
      <c r="F1539" s="80" t="s">
        <v>63</v>
      </c>
      <c r="G1539" s="80" t="s">
        <v>64</v>
      </c>
      <c r="H1539" s="80" t="s">
        <v>58</v>
      </c>
      <c r="I1539" s="26">
        <v>43452</v>
      </c>
      <c r="J1539" s="80">
        <v>18</v>
      </c>
      <c r="K1539" s="80">
        <v>12</v>
      </c>
      <c r="L1539" s="80">
        <v>2018</v>
      </c>
      <c r="M1539" s="27">
        <f t="shared" si="44"/>
        <v>43452</v>
      </c>
      <c r="N1539" s="80" t="s">
        <v>7647</v>
      </c>
      <c r="O1539" s="80" t="s">
        <v>7646</v>
      </c>
      <c r="P1539" s="80">
        <v>18</v>
      </c>
      <c r="Q1539" s="80" t="s">
        <v>105</v>
      </c>
      <c r="R1539" s="80" t="s">
        <v>99</v>
      </c>
      <c r="S1539" s="80">
        <v>1</v>
      </c>
      <c r="T1539" s="80" t="s">
        <v>7366</v>
      </c>
      <c r="U1539" s="80" t="s">
        <v>101</v>
      </c>
      <c r="V1539" s="80" t="s">
        <v>111</v>
      </c>
      <c r="W1539" s="80" t="s">
        <v>107</v>
      </c>
      <c r="X1539" s="80" t="s">
        <v>104</v>
      </c>
      <c r="Y1539" s="80">
        <v>1</v>
      </c>
    </row>
    <row r="1540" spans="1:25" s="80" customFormat="1" ht="22.9" hidden="1" customHeight="1">
      <c r="A1540" s="80" t="s">
        <v>35</v>
      </c>
      <c r="B1540" s="80" t="s">
        <v>9</v>
      </c>
      <c r="C1540" s="80" t="s">
        <v>10</v>
      </c>
      <c r="D1540" s="80" t="s">
        <v>62</v>
      </c>
      <c r="E1540" s="80">
        <v>7</v>
      </c>
      <c r="F1540" s="80" t="s">
        <v>63</v>
      </c>
      <c r="G1540" s="80" t="s">
        <v>64</v>
      </c>
      <c r="H1540" s="80" t="s">
        <v>58</v>
      </c>
      <c r="I1540" s="26">
        <v>43452</v>
      </c>
      <c r="J1540" s="80">
        <v>18</v>
      </c>
      <c r="K1540" s="80">
        <v>12</v>
      </c>
      <c r="L1540" s="80">
        <v>2018</v>
      </c>
      <c r="M1540" s="27">
        <f t="shared" si="44"/>
        <v>43452</v>
      </c>
      <c r="N1540" s="80" t="s">
        <v>7645</v>
      </c>
      <c r="O1540" s="80" t="s">
        <v>7644</v>
      </c>
      <c r="P1540" s="80">
        <v>19</v>
      </c>
      <c r="Q1540" s="80" t="s">
        <v>105</v>
      </c>
      <c r="R1540" s="80" t="s">
        <v>99</v>
      </c>
      <c r="S1540" s="80">
        <v>1</v>
      </c>
      <c r="T1540" s="80" t="s">
        <v>7366</v>
      </c>
      <c r="U1540" s="80" t="s">
        <v>101</v>
      </c>
      <c r="V1540" s="80" t="s">
        <v>111</v>
      </c>
      <c r="W1540" s="80" t="s">
        <v>107</v>
      </c>
      <c r="X1540" s="80" t="s">
        <v>104</v>
      </c>
      <c r="Y1540" s="80">
        <v>1</v>
      </c>
    </row>
    <row r="1541" spans="1:25" s="80" customFormat="1" ht="22.9" hidden="1" customHeight="1">
      <c r="A1541" s="80" t="s">
        <v>35</v>
      </c>
      <c r="B1541" s="80" t="s">
        <v>9</v>
      </c>
      <c r="C1541" s="80" t="s">
        <v>10</v>
      </c>
      <c r="D1541" s="80" t="s">
        <v>62</v>
      </c>
      <c r="E1541" s="80">
        <v>7</v>
      </c>
      <c r="F1541" s="80" t="s">
        <v>63</v>
      </c>
      <c r="G1541" s="80" t="s">
        <v>64</v>
      </c>
      <c r="H1541" s="80" t="s">
        <v>58</v>
      </c>
      <c r="I1541" s="26">
        <v>43452</v>
      </c>
      <c r="J1541" s="80">
        <v>18</v>
      </c>
      <c r="K1541" s="80">
        <v>12</v>
      </c>
      <c r="L1541" s="80">
        <v>2018</v>
      </c>
      <c r="M1541" s="27">
        <f t="shared" si="44"/>
        <v>43452</v>
      </c>
      <c r="N1541" s="80" t="s">
        <v>7643</v>
      </c>
      <c r="O1541" s="80" t="s">
        <v>7642</v>
      </c>
      <c r="P1541" s="80">
        <v>19</v>
      </c>
      <c r="Q1541" s="80" t="s">
        <v>105</v>
      </c>
      <c r="R1541" s="80" t="s">
        <v>99</v>
      </c>
      <c r="S1541" s="80">
        <v>0</v>
      </c>
      <c r="T1541" s="80" t="s">
        <v>7366</v>
      </c>
      <c r="U1541" s="80" t="s">
        <v>101</v>
      </c>
      <c r="V1541" s="80" t="s">
        <v>111</v>
      </c>
      <c r="W1541" s="80" t="s">
        <v>107</v>
      </c>
      <c r="X1541" s="80" t="s">
        <v>6077</v>
      </c>
    </row>
    <row r="1542" spans="1:25" s="80" customFormat="1" ht="22.9" hidden="1" customHeight="1">
      <c r="A1542" s="80" t="s">
        <v>35</v>
      </c>
      <c r="B1542" s="80" t="s">
        <v>9</v>
      </c>
      <c r="C1542" s="80" t="s">
        <v>10</v>
      </c>
      <c r="D1542" s="80" t="s">
        <v>62</v>
      </c>
      <c r="E1542" s="80">
        <v>7</v>
      </c>
      <c r="F1542" s="80" t="s">
        <v>63</v>
      </c>
      <c r="G1542" s="80" t="s">
        <v>64</v>
      </c>
      <c r="H1542" s="80" t="s">
        <v>58</v>
      </c>
      <c r="I1542" s="26">
        <v>43452</v>
      </c>
      <c r="J1542" s="80">
        <v>18</v>
      </c>
      <c r="K1542" s="80">
        <v>12</v>
      </c>
      <c r="L1542" s="80">
        <v>2018</v>
      </c>
      <c r="M1542" s="27">
        <f t="shared" si="44"/>
        <v>43452</v>
      </c>
      <c r="N1542" s="80" t="s">
        <v>7641</v>
      </c>
      <c r="O1542" s="80" t="s">
        <v>7640</v>
      </c>
      <c r="P1542" s="80">
        <v>19</v>
      </c>
      <c r="Q1542" s="80" t="s">
        <v>105</v>
      </c>
      <c r="R1542" s="80" t="s">
        <v>99</v>
      </c>
      <c r="S1542" s="80">
        <v>0</v>
      </c>
      <c r="T1542" s="80" t="s">
        <v>7366</v>
      </c>
      <c r="U1542" s="80" t="s">
        <v>101</v>
      </c>
      <c r="V1542" s="80" t="s">
        <v>111</v>
      </c>
      <c r="W1542" s="80" t="s">
        <v>107</v>
      </c>
      <c r="X1542" s="80" t="s">
        <v>6077</v>
      </c>
    </row>
    <row r="1543" spans="1:25" s="80" customFormat="1" ht="22.9" hidden="1" customHeight="1">
      <c r="A1543" s="80" t="s">
        <v>35</v>
      </c>
      <c r="B1543" s="80" t="s">
        <v>9</v>
      </c>
      <c r="C1543" s="80" t="s">
        <v>10</v>
      </c>
      <c r="D1543" s="80" t="s">
        <v>62</v>
      </c>
      <c r="E1543" s="80">
        <v>7</v>
      </c>
      <c r="F1543" s="80" t="s">
        <v>63</v>
      </c>
      <c r="G1543" s="80" t="s">
        <v>64</v>
      </c>
      <c r="H1543" s="80" t="s">
        <v>58</v>
      </c>
      <c r="I1543" s="26">
        <v>43452</v>
      </c>
      <c r="J1543" s="80">
        <v>18</v>
      </c>
      <c r="K1543" s="80">
        <v>12</v>
      </c>
      <c r="L1543" s="80">
        <v>2018</v>
      </c>
      <c r="M1543" s="27">
        <f t="shared" si="44"/>
        <v>43452</v>
      </c>
      <c r="N1543" s="80" t="s">
        <v>7639</v>
      </c>
      <c r="O1543" s="80" t="s">
        <v>7638</v>
      </c>
      <c r="P1543" s="80">
        <v>18</v>
      </c>
      <c r="Q1543" s="80" t="s">
        <v>105</v>
      </c>
      <c r="R1543" s="80" t="s">
        <v>99</v>
      </c>
      <c r="S1543" s="80">
        <v>0</v>
      </c>
      <c r="T1543" s="80" t="s">
        <v>7366</v>
      </c>
      <c r="U1543" s="80" t="s">
        <v>101</v>
      </c>
      <c r="V1543" s="80" t="s">
        <v>111</v>
      </c>
      <c r="W1543" s="80" t="s">
        <v>107</v>
      </c>
      <c r="X1543" s="80" t="s">
        <v>104</v>
      </c>
      <c r="Y1543" s="80">
        <v>2</v>
      </c>
    </row>
    <row r="1544" spans="1:25" s="80" customFormat="1" ht="22.9" hidden="1" customHeight="1">
      <c r="A1544" s="80" t="s">
        <v>35</v>
      </c>
      <c r="B1544" s="80" t="s">
        <v>9</v>
      </c>
      <c r="C1544" s="80" t="s">
        <v>10</v>
      </c>
      <c r="D1544" s="80" t="s">
        <v>62</v>
      </c>
      <c r="E1544" s="80">
        <v>7</v>
      </c>
      <c r="F1544" s="80" t="s">
        <v>63</v>
      </c>
      <c r="G1544" s="80" t="s">
        <v>64</v>
      </c>
      <c r="H1544" s="80" t="s">
        <v>58</v>
      </c>
      <c r="I1544" s="26">
        <v>43452</v>
      </c>
      <c r="J1544" s="80">
        <v>18</v>
      </c>
      <c r="K1544" s="80">
        <v>12</v>
      </c>
      <c r="L1544" s="80">
        <v>2018</v>
      </c>
      <c r="M1544" s="27">
        <f t="shared" si="44"/>
        <v>43452</v>
      </c>
      <c r="N1544" s="80" t="s">
        <v>7637</v>
      </c>
      <c r="O1544" s="80" t="s">
        <v>7636</v>
      </c>
      <c r="P1544" s="80">
        <v>18</v>
      </c>
      <c r="Q1544" s="80" t="s">
        <v>105</v>
      </c>
      <c r="R1544" s="80" t="s">
        <v>99</v>
      </c>
      <c r="S1544" s="80">
        <v>0</v>
      </c>
      <c r="T1544" s="80" t="s">
        <v>7366</v>
      </c>
      <c r="U1544" s="80" t="s">
        <v>101</v>
      </c>
      <c r="V1544" s="80" t="s">
        <v>111</v>
      </c>
      <c r="W1544" s="80" t="s">
        <v>107</v>
      </c>
      <c r="X1544" s="80" t="s">
        <v>104</v>
      </c>
      <c r="Y1544" s="80">
        <v>3</v>
      </c>
    </row>
    <row r="1545" spans="1:25" s="80" customFormat="1" ht="22.9" hidden="1" customHeight="1">
      <c r="A1545" s="80" t="s">
        <v>35</v>
      </c>
      <c r="B1545" s="80" t="s">
        <v>9</v>
      </c>
      <c r="C1545" s="80" t="s">
        <v>10</v>
      </c>
      <c r="D1545" s="80" t="s">
        <v>62</v>
      </c>
      <c r="E1545" s="80">
        <v>7</v>
      </c>
      <c r="F1545" s="80" t="s">
        <v>63</v>
      </c>
      <c r="G1545" s="80" t="s">
        <v>64</v>
      </c>
      <c r="H1545" s="80" t="s">
        <v>58</v>
      </c>
      <c r="I1545" s="26">
        <v>43452</v>
      </c>
      <c r="J1545" s="80">
        <v>18</v>
      </c>
      <c r="K1545" s="80">
        <v>12</v>
      </c>
      <c r="L1545" s="80">
        <v>2018</v>
      </c>
      <c r="M1545" s="27">
        <f t="shared" si="44"/>
        <v>43452</v>
      </c>
      <c r="N1545" s="80" t="s">
        <v>7635</v>
      </c>
      <c r="O1545" s="80" t="s">
        <v>7634</v>
      </c>
      <c r="P1545" s="80">
        <v>19</v>
      </c>
      <c r="Q1545" s="80" t="s">
        <v>105</v>
      </c>
      <c r="R1545" s="80" t="s">
        <v>99</v>
      </c>
      <c r="S1545" s="80">
        <v>0</v>
      </c>
      <c r="T1545" s="80" t="s">
        <v>7366</v>
      </c>
      <c r="U1545" s="80" t="s">
        <v>101</v>
      </c>
      <c r="V1545" s="80" t="s">
        <v>111</v>
      </c>
      <c r="W1545" s="80" t="s">
        <v>107</v>
      </c>
      <c r="X1545" s="80" t="s">
        <v>6077</v>
      </c>
    </row>
    <row r="1546" spans="1:25" s="80" customFormat="1" ht="22.9" hidden="1" customHeight="1">
      <c r="A1546" s="80" t="s">
        <v>35</v>
      </c>
      <c r="B1546" s="80" t="s">
        <v>9</v>
      </c>
      <c r="C1546" s="80" t="s">
        <v>10</v>
      </c>
      <c r="D1546" s="80" t="s">
        <v>62</v>
      </c>
      <c r="E1546" s="80">
        <v>7</v>
      </c>
      <c r="F1546" s="80" t="s">
        <v>63</v>
      </c>
      <c r="G1546" s="80" t="s">
        <v>64</v>
      </c>
      <c r="H1546" s="80" t="s">
        <v>58</v>
      </c>
      <c r="I1546" s="26">
        <v>43452</v>
      </c>
      <c r="J1546" s="80">
        <v>18</v>
      </c>
      <c r="K1546" s="80">
        <v>12</v>
      </c>
      <c r="L1546" s="80">
        <v>2018</v>
      </c>
      <c r="M1546" s="27">
        <f t="shared" si="44"/>
        <v>43452</v>
      </c>
      <c r="N1546" s="80" t="s">
        <v>7633</v>
      </c>
      <c r="O1546" s="80" t="s">
        <v>7632</v>
      </c>
      <c r="P1546" s="80">
        <v>19</v>
      </c>
      <c r="Q1546" s="80" t="s">
        <v>105</v>
      </c>
      <c r="R1546" s="80" t="s">
        <v>99</v>
      </c>
      <c r="S1546" s="80">
        <v>0</v>
      </c>
      <c r="T1546" s="80" t="s">
        <v>7366</v>
      </c>
      <c r="U1546" s="80" t="s">
        <v>101</v>
      </c>
      <c r="V1546" s="80" t="s">
        <v>111</v>
      </c>
      <c r="W1546" s="80" t="s">
        <v>107</v>
      </c>
      <c r="X1546" s="80" t="s">
        <v>104</v>
      </c>
      <c r="Y1546" s="80">
        <v>3</v>
      </c>
    </row>
    <row r="1547" spans="1:25" s="80" customFormat="1" ht="22.9" hidden="1" customHeight="1">
      <c r="A1547" s="80" t="s">
        <v>35</v>
      </c>
      <c r="B1547" s="80" t="s">
        <v>9</v>
      </c>
      <c r="C1547" s="80" t="s">
        <v>10</v>
      </c>
      <c r="D1547" s="80" t="s">
        <v>62</v>
      </c>
      <c r="E1547" s="80">
        <v>7</v>
      </c>
      <c r="F1547" s="80" t="s">
        <v>63</v>
      </c>
      <c r="G1547" s="80" t="s">
        <v>64</v>
      </c>
      <c r="H1547" s="80" t="s">
        <v>58</v>
      </c>
      <c r="I1547" s="26">
        <v>43452</v>
      </c>
      <c r="J1547" s="80">
        <v>18</v>
      </c>
      <c r="K1547" s="80">
        <v>12</v>
      </c>
      <c r="L1547" s="80">
        <v>2018</v>
      </c>
      <c r="M1547" s="27">
        <f t="shared" si="44"/>
        <v>43452</v>
      </c>
      <c r="N1547" s="80" t="s">
        <v>7631</v>
      </c>
      <c r="O1547" s="80" t="s">
        <v>7630</v>
      </c>
      <c r="P1547" s="80">
        <v>18</v>
      </c>
      <c r="Q1547" s="80" t="s">
        <v>105</v>
      </c>
      <c r="R1547" s="80" t="s">
        <v>99</v>
      </c>
      <c r="S1547" s="80">
        <v>0</v>
      </c>
      <c r="T1547" s="80" t="s">
        <v>7366</v>
      </c>
      <c r="U1547" s="80" t="s">
        <v>101</v>
      </c>
      <c r="V1547" s="80" t="s">
        <v>111</v>
      </c>
      <c r="W1547" s="80" t="s">
        <v>107</v>
      </c>
      <c r="X1547" s="80" t="s">
        <v>108</v>
      </c>
      <c r="Y1547" s="80">
        <v>3</v>
      </c>
    </row>
    <row r="1548" spans="1:25" s="80" customFormat="1" ht="22.9" hidden="1" customHeight="1">
      <c r="A1548" s="80" t="s">
        <v>35</v>
      </c>
      <c r="B1548" s="80" t="s">
        <v>9</v>
      </c>
      <c r="C1548" s="80" t="s">
        <v>10</v>
      </c>
      <c r="D1548" s="80" t="s">
        <v>62</v>
      </c>
      <c r="E1548" s="80">
        <v>7</v>
      </c>
      <c r="F1548" s="80" t="s">
        <v>63</v>
      </c>
      <c r="G1548" s="80" t="s">
        <v>64</v>
      </c>
      <c r="H1548" s="80" t="s">
        <v>58</v>
      </c>
      <c r="I1548" s="26">
        <v>43452</v>
      </c>
      <c r="J1548" s="80">
        <v>18</v>
      </c>
      <c r="K1548" s="80">
        <v>12</v>
      </c>
      <c r="L1548" s="80">
        <v>2018</v>
      </c>
      <c r="M1548" s="27">
        <f t="shared" si="44"/>
        <v>43452</v>
      </c>
      <c r="N1548" s="80" t="s">
        <v>7629</v>
      </c>
      <c r="O1548" s="80" t="s">
        <v>7628</v>
      </c>
      <c r="P1548" s="80">
        <v>19</v>
      </c>
      <c r="Q1548" s="80" t="s">
        <v>105</v>
      </c>
      <c r="R1548" s="80" t="s">
        <v>99</v>
      </c>
      <c r="S1548" s="80">
        <v>0</v>
      </c>
      <c r="T1548" s="80" t="s">
        <v>7366</v>
      </c>
      <c r="U1548" s="80" t="s">
        <v>101</v>
      </c>
      <c r="V1548" s="80" t="s">
        <v>111</v>
      </c>
      <c r="W1548" s="80" t="s">
        <v>107</v>
      </c>
      <c r="X1548" s="80" t="s">
        <v>104</v>
      </c>
      <c r="Y1548" s="80">
        <v>1</v>
      </c>
    </row>
    <row r="1549" spans="1:25" s="80" customFormat="1" ht="22.9" hidden="1" customHeight="1">
      <c r="A1549" s="80" t="s">
        <v>35</v>
      </c>
      <c r="B1549" s="80" t="s">
        <v>9</v>
      </c>
      <c r="C1549" s="80" t="s">
        <v>10</v>
      </c>
      <c r="D1549" s="80" t="s">
        <v>62</v>
      </c>
      <c r="E1549" s="80">
        <v>7</v>
      </c>
      <c r="F1549" s="80" t="s">
        <v>63</v>
      </c>
      <c r="G1549" s="80" t="s">
        <v>64</v>
      </c>
      <c r="H1549" s="80" t="s">
        <v>58</v>
      </c>
      <c r="I1549" s="26">
        <v>43452</v>
      </c>
      <c r="J1549" s="80">
        <v>18</v>
      </c>
      <c r="K1549" s="80">
        <v>12</v>
      </c>
      <c r="L1549" s="80">
        <v>2018</v>
      </c>
      <c r="M1549" s="27">
        <f t="shared" si="44"/>
        <v>43452</v>
      </c>
      <c r="N1549" s="80" t="s">
        <v>177</v>
      </c>
      <c r="O1549" s="80" t="s">
        <v>7627</v>
      </c>
      <c r="P1549" s="80">
        <v>17</v>
      </c>
      <c r="Q1549" s="80" t="s">
        <v>105</v>
      </c>
      <c r="R1549" s="80" t="s">
        <v>99</v>
      </c>
      <c r="S1549" s="80">
        <v>0</v>
      </c>
      <c r="T1549" s="80" t="s">
        <v>7366</v>
      </c>
      <c r="U1549" s="80" t="s">
        <v>101</v>
      </c>
      <c r="V1549" s="80" t="s">
        <v>111</v>
      </c>
      <c r="W1549" s="80" t="s">
        <v>107</v>
      </c>
      <c r="X1549" s="80" t="s">
        <v>104</v>
      </c>
      <c r="Y1549" s="80">
        <v>2</v>
      </c>
    </row>
    <row r="1550" spans="1:25" s="80" customFormat="1" ht="22.9" hidden="1" customHeight="1">
      <c r="A1550" s="80" t="s">
        <v>35</v>
      </c>
      <c r="B1550" s="80" t="s">
        <v>9</v>
      </c>
      <c r="C1550" s="80" t="s">
        <v>10</v>
      </c>
      <c r="D1550" s="80" t="s">
        <v>62</v>
      </c>
      <c r="E1550" s="80">
        <v>7</v>
      </c>
      <c r="F1550" s="80" t="s">
        <v>63</v>
      </c>
      <c r="G1550" s="80" t="s">
        <v>64</v>
      </c>
      <c r="H1550" s="80" t="s">
        <v>58</v>
      </c>
      <c r="I1550" s="26">
        <v>43452</v>
      </c>
      <c r="J1550" s="80">
        <v>18</v>
      </c>
      <c r="K1550" s="80">
        <v>12</v>
      </c>
      <c r="L1550" s="80">
        <v>2018</v>
      </c>
      <c r="M1550" s="27">
        <f t="shared" si="44"/>
        <v>43452</v>
      </c>
      <c r="N1550" s="80" t="s">
        <v>7626</v>
      </c>
      <c r="O1550" s="80" t="s">
        <v>7625</v>
      </c>
      <c r="P1550" s="80">
        <v>18</v>
      </c>
      <c r="Q1550" s="80" t="s">
        <v>105</v>
      </c>
      <c r="R1550" s="80" t="s">
        <v>99</v>
      </c>
      <c r="S1550" s="80">
        <v>0</v>
      </c>
      <c r="T1550" s="80" t="s">
        <v>7366</v>
      </c>
      <c r="U1550" s="80" t="s">
        <v>101</v>
      </c>
      <c r="V1550" s="80" t="s">
        <v>111</v>
      </c>
      <c r="W1550" s="80" t="s">
        <v>107</v>
      </c>
      <c r="X1550" s="80" t="s">
        <v>6077</v>
      </c>
    </row>
    <row r="1551" spans="1:25" s="80" customFormat="1" ht="22.9" hidden="1" customHeight="1">
      <c r="A1551" s="80" t="s">
        <v>35</v>
      </c>
      <c r="B1551" s="80" t="s">
        <v>9</v>
      </c>
      <c r="C1551" s="80" t="s">
        <v>10</v>
      </c>
      <c r="D1551" s="80" t="s">
        <v>62</v>
      </c>
      <c r="E1551" s="80">
        <v>7</v>
      </c>
      <c r="F1551" s="80" t="s">
        <v>63</v>
      </c>
      <c r="G1551" s="80" t="s">
        <v>64</v>
      </c>
      <c r="H1551" s="80" t="s">
        <v>58</v>
      </c>
      <c r="I1551" s="26">
        <v>43452</v>
      </c>
      <c r="J1551" s="80">
        <v>18</v>
      </c>
      <c r="K1551" s="80">
        <v>12</v>
      </c>
      <c r="L1551" s="80">
        <v>2018</v>
      </c>
      <c r="M1551" s="27">
        <f t="shared" si="44"/>
        <v>43452</v>
      </c>
      <c r="N1551" s="80" t="s">
        <v>7624</v>
      </c>
      <c r="O1551" s="80" t="s">
        <v>7623</v>
      </c>
      <c r="P1551" s="80">
        <v>19</v>
      </c>
      <c r="Q1551" s="80" t="s">
        <v>105</v>
      </c>
      <c r="R1551" s="80" t="s">
        <v>99</v>
      </c>
      <c r="S1551" s="80">
        <v>0</v>
      </c>
      <c r="T1551" s="80" t="s">
        <v>7366</v>
      </c>
      <c r="U1551" s="80" t="s">
        <v>101</v>
      </c>
      <c r="V1551" s="80" t="s">
        <v>111</v>
      </c>
      <c r="W1551" s="80" t="s">
        <v>107</v>
      </c>
      <c r="X1551" s="80" t="s">
        <v>104</v>
      </c>
      <c r="Y1551" s="80">
        <v>1</v>
      </c>
    </row>
    <row r="1552" spans="1:25" s="80" customFormat="1" ht="22.9" hidden="1" customHeight="1">
      <c r="A1552" s="80" t="s">
        <v>35</v>
      </c>
      <c r="B1552" s="80" t="s">
        <v>9</v>
      </c>
      <c r="C1552" s="80" t="s">
        <v>10</v>
      </c>
      <c r="D1552" s="80" t="s">
        <v>62</v>
      </c>
      <c r="E1552" s="80">
        <v>7</v>
      </c>
      <c r="F1552" s="80" t="s">
        <v>63</v>
      </c>
      <c r="G1552" s="80" t="s">
        <v>64</v>
      </c>
      <c r="H1552" s="80" t="s">
        <v>58</v>
      </c>
      <c r="I1552" s="26">
        <v>43452</v>
      </c>
      <c r="J1552" s="80">
        <v>18</v>
      </c>
      <c r="K1552" s="80">
        <v>12</v>
      </c>
      <c r="L1552" s="80">
        <v>2018</v>
      </c>
      <c r="M1552" s="27">
        <f t="shared" si="44"/>
        <v>43452</v>
      </c>
      <c r="N1552" s="80" t="s">
        <v>7622</v>
      </c>
      <c r="O1552" s="80" t="s">
        <v>7621</v>
      </c>
      <c r="P1552" s="80">
        <v>18</v>
      </c>
      <c r="Q1552" s="80" t="s">
        <v>105</v>
      </c>
      <c r="R1552" s="80" t="s">
        <v>99</v>
      </c>
      <c r="S1552" s="80">
        <v>0</v>
      </c>
      <c r="T1552" s="80" t="s">
        <v>7366</v>
      </c>
      <c r="U1552" s="80" t="s">
        <v>101</v>
      </c>
      <c r="V1552" s="80" t="s">
        <v>111</v>
      </c>
      <c r="W1552" s="80" t="s">
        <v>107</v>
      </c>
      <c r="X1552" s="80" t="s">
        <v>104</v>
      </c>
      <c r="Y1552" s="80">
        <v>3</v>
      </c>
    </row>
    <row r="1553" spans="1:25" s="80" customFormat="1" ht="22.9" hidden="1" customHeight="1">
      <c r="A1553" s="80" t="s">
        <v>35</v>
      </c>
      <c r="B1553" s="80" t="s">
        <v>9</v>
      </c>
      <c r="C1553" s="80" t="s">
        <v>10</v>
      </c>
      <c r="D1553" s="80" t="s">
        <v>62</v>
      </c>
      <c r="E1553" s="80">
        <v>7</v>
      </c>
      <c r="F1553" s="80" t="s">
        <v>63</v>
      </c>
      <c r="G1553" s="80" t="s">
        <v>64</v>
      </c>
      <c r="H1553" s="80" t="s">
        <v>58</v>
      </c>
      <c r="I1553" s="26">
        <v>43452</v>
      </c>
      <c r="J1553" s="80">
        <v>18</v>
      </c>
      <c r="K1553" s="80">
        <v>12</v>
      </c>
      <c r="L1553" s="80">
        <v>2018</v>
      </c>
      <c r="M1553" s="27">
        <f t="shared" si="44"/>
        <v>43452</v>
      </c>
      <c r="N1553" s="80" t="s">
        <v>7620</v>
      </c>
      <c r="O1553" s="80" t="s">
        <v>7619</v>
      </c>
      <c r="P1553" s="80">
        <v>17</v>
      </c>
      <c r="Q1553" s="80" t="s">
        <v>105</v>
      </c>
      <c r="R1553" s="80" t="s">
        <v>99</v>
      </c>
      <c r="S1553" s="80">
        <v>0</v>
      </c>
      <c r="T1553" s="80" t="s">
        <v>7366</v>
      </c>
      <c r="U1553" s="80" t="s">
        <v>101</v>
      </c>
      <c r="V1553" s="80" t="s">
        <v>111</v>
      </c>
      <c r="W1553" s="80" t="s">
        <v>107</v>
      </c>
      <c r="X1553" s="80" t="s">
        <v>104</v>
      </c>
      <c r="Y1553" s="80">
        <v>1</v>
      </c>
    </row>
    <row r="1554" spans="1:25" s="80" customFormat="1" ht="22.9" hidden="1" customHeight="1">
      <c r="A1554" s="80" t="s">
        <v>35</v>
      </c>
      <c r="B1554" s="80" t="s">
        <v>9</v>
      </c>
      <c r="C1554" s="80" t="s">
        <v>10</v>
      </c>
      <c r="D1554" s="80" t="s">
        <v>62</v>
      </c>
      <c r="E1554" s="80">
        <v>7</v>
      </c>
      <c r="F1554" s="80" t="s">
        <v>63</v>
      </c>
      <c r="G1554" s="80" t="s">
        <v>64</v>
      </c>
      <c r="H1554" s="80" t="s">
        <v>58</v>
      </c>
      <c r="I1554" s="26">
        <v>43452</v>
      </c>
      <c r="J1554" s="80">
        <v>18</v>
      </c>
      <c r="K1554" s="80">
        <v>12</v>
      </c>
      <c r="L1554" s="80">
        <v>2018</v>
      </c>
      <c r="M1554" s="27">
        <f t="shared" si="44"/>
        <v>43452</v>
      </c>
      <c r="N1554" s="80" t="s">
        <v>7618</v>
      </c>
      <c r="O1554" s="80" t="s">
        <v>7617</v>
      </c>
      <c r="P1554" s="80">
        <v>18</v>
      </c>
      <c r="Q1554" s="80" t="s">
        <v>105</v>
      </c>
      <c r="R1554" s="80" t="s">
        <v>99</v>
      </c>
      <c r="S1554" s="80">
        <v>0</v>
      </c>
      <c r="T1554" s="80" t="s">
        <v>7366</v>
      </c>
      <c r="U1554" s="80" t="s">
        <v>101</v>
      </c>
      <c r="V1554" s="80" t="s">
        <v>111</v>
      </c>
      <c r="W1554" s="80" t="s">
        <v>107</v>
      </c>
      <c r="X1554" s="80" t="s">
        <v>104</v>
      </c>
      <c r="Y1554" s="80">
        <v>3</v>
      </c>
    </row>
    <row r="1555" spans="1:25" s="80" customFormat="1" ht="22.9" hidden="1" customHeight="1">
      <c r="A1555" s="80" t="s">
        <v>35</v>
      </c>
      <c r="B1555" s="80" t="s">
        <v>9</v>
      </c>
      <c r="C1555" s="80" t="s">
        <v>10</v>
      </c>
      <c r="D1555" s="80" t="s">
        <v>62</v>
      </c>
      <c r="E1555" s="80">
        <v>7</v>
      </c>
      <c r="F1555" s="80" t="s">
        <v>63</v>
      </c>
      <c r="G1555" s="80" t="s">
        <v>64</v>
      </c>
      <c r="H1555" s="80" t="s">
        <v>58</v>
      </c>
      <c r="I1555" s="26">
        <v>43452</v>
      </c>
      <c r="J1555" s="80">
        <v>18</v>
      </c>
      <c r="K1555" s="80">
        <v>12</v>
      </c>
      <c r="L1555" s="80">
        <v>2018</v>
      </c>
      <c r="M1555" s="27">
        <f t="shared" si="44"/>
        <v>43452</v>
      </c>
      <c r="N1555" s="80" t="s">
        <v>7616</v>
      </c>
      <c r="O1555" s="80" t="s">
        <v>7615</v>
      </c>
      <c r="P1555" s="80">
        <v>19</v>
      </c>
      <c r="Q1555" s="80" t="s">
        <v>105</v>
      </c>
      <c r="R1555" s="80" t="s">
        <v>99</v>
      </c>
      <c r="S1555" s="80">
        <v>0</v>
      </c>
      <c r="T1555" s="80" t="s">
        <v>7366</v>
      </c>
      <c r="U1555" s="80" t="s">
        <v>101</v>
      </c>
      <c r="V1555" s="80" t="s">
        <v>111</v>
      </c>
      <c r="W1555" s="80" t="s">
        <v>107</v>
      </c>
      <c r="X1555" s="80" t="s">
        <v>104</v>
      </c>
      <c r="Y1555" s="80">
        <v>3</v>
      </c>
    </row>
    <row r="1556" spans="1:25" s="80" customFormat="1" ht="22.9" hidden="1" customHeight="1">
      <c r="A1556" s="80" t="s">
        <v>35</v>
      </c>
      <c r="B1556" s="80" t="s">
        <v>9</v>
      </c>
      <c r="C1556" s="80" t="s">
        <v>10</v>
      </c>
      <c r="D1556" s="80" t="s">
        <v>62</v>
      </c>
      <c r="E1556" s="80">
        <v>7</v>
      </c>
      <c r="F1556" s="80" t="s">
        <v>63</v>
      </c>
      <c r="G1556" s="80" t="s">
        <v>64</v>
      </c>
      <c r="H1556" s="80" t="s">
        <v>58</v>
      </c>
      <c r="I1556" s="26">
        <v>43452</v>
      </c>
      <c r="J1556" s="80">
        <v>18</v>
      </c>
      <c r="K1556" s="80">
        <v>12</v>
      </c>
      <c r="L1556" s="80">
        <v>2018</v>
      </c>
      <c r="M1556" s="27">
        <f t="shared" si="44"/>
        <v>43452</v>
      </c>
      <c r="N1556" s="80" t="s">
        <v>7614</v>
      </c>
      <c r="O1556" s="80" t="s">
        <v>7613</v>
      </c>
      <c r="P1556" s="80">
        <v>16</v>
      </c>
      <c r="Q1556" s="80" t="s">
        <v>105</v>
      </c>
      <c r="R1556" s="80" t="s">
        <v>99</v>
      </c>
      <c r="S1556" s="80">
        <v>0</v>
      </c>
      <c r="T1556" s="80" t="s">
        <v>7366</v>
      </c>
      <c r="U1556" s="80" t="s">
        <v>101</v>
      </c>
      <c r="V1556" s="80" t="s">
        <v>111</v>
      </c>
      <c r="W1556" s="80" t="s">
        <v>107</v>
      </c>
      <c r="X1556" s="80" t="s">
        <v>108</v>
      </c>
      <c r="Y1556" s="80">
        <v>3</v>
      </c>
    </row>
    <row r="1557" spans="1:25" s="80" customFormat="1" ht="22.9" hidden="1" customHeight="1">
      <c r="A1557" s="80" t="s">
        <v>35</v>
      </c>
      <c r="B1557" s="80" t="s">
        <v>9</v>
      </c>
      <c r="C1557" s="80" t="s">
        <v>10</v>
      </c>
      <c r="D1557" s="80" t="s">
        <v>62</v>
      </c>
      <c r="E1557" s="80">
        <v>7</v>
      </c>
      <c r="F1557" s="80" t="s">
        <v>63</v>
      </c>
      <c r="G1557" s="80" t="s">
        <v>64</v>
      </c>
      <c r="H1557" s="80" t="s">
        <v>58</v>
      </c>
      <c r="I1557" s="26">
        <v>43452</v>
      </c>
      <c r="J1557" s="80">
        <v>18</v>
      </c>
      <c r="K1557" s="80">
        <v>12</v>
      </c>
      <c r="L1557" s="80">
        <v>2018</v>
      </c>
      <c r="M1557" s="27">
        <f t="shared" si="44"/>
        <v>43452</v>
      </c>
      <c r="N1557" s="80" t="s">
        <v>7612</v>
      </c>
      <c r="O1557" s="80" t="s">
        <v>7611</v>
      </c>
      <c r="P1557" s="80">
        <v>18</v>
      </c>
      <c r="Q1557" s="80" t="s">
        <v>105</v>
      </c>
      <c r="R1557" s="80" t="s">
        <v>99</v>
      </c>
      <c r="S1557" s="80">
        <v>0</v>
      </c>
      <c r="T1557" s="80" t="s">
        <v>7366</v>
      </c>
      <c r="U1557" s="80" t="s">
        <v>101</v>
      </c>
      <c r="V1557" s="80" t="s">
        <v>111</v>
      </c>
      <c r="W1557" s="80" t="s">
        <v>107</v>
      </c>
      <c r="X1557" s="80" t="s">
        <v>104</v>
      </c>
      <c r="Y1557" s="80">
        <v>1</v>
      </c>
    </row>
    <row r="1558" spans="1:25" s="80" customFormat="1" ht="22.9" hidden="1" customHeight="1">
      <c r="A1558" s="80" t="s">
        <v>35</v>
      </c>
      <c r="B1558" s="80" t="s">
        <v>9</v>
      </c>
      <c r="C1558" s="80" t="s">
        <v>10</v>
      </c>
      <c r="D1558" s="80" t="s">
        <v>62</v>
      </c>
      <c r="E1558" s="80">
        <v>7</v>
      </c>
      <c r="F1558" s="80" t="s">
        <v>63</v>
      </c>
      <c r="G1558" s="80" t="s">
        <v>64</v>
      </c>
      <c r="H1558" s="80" t="s">
        <v>58</v>
      </c>
      <c r="I1558" s="26">
        <v>43452</v>
      </c>
      <c r="J1558" s="80">
        <v>18</v>
      </c>
      <c r="K1558" s="80">
        <v>12</v>
      </c>
      <c r="L1558" s="80">
        <v>2018</v>
      </c>
      <c r="M1558" s="27">
        <f t="shared" si="44"/>
        <v>43452</v>
      </c>
      <c r="N1558" s="80" t="s">
        <v>7610</v>
      </c>
      <c r="O1558" s="80" t="s">
        <v>7609</v>
      </c>
      <c r="P1558" s="80">
        <v>19</v>
      </c>
      <c r="Q1558" s="80" t="s">
        <v>105</v>
      </c>
      <c r="R1558" s="80" t="s">
        <v>99</v>
      </c>
      <c r="S1558" s="80">
        <v>1</v>
      </c>
      <c r="T1558" s="80" t="s">
        <v>7366</v>
      </c>
      <c r="U1558" s="80" t="s">
        <v>101</v>
      </c>
      <c r="V1558" s="80" t="s">
        <v>111</v>
      </c>
      <c r="W1558" s="80" t="s">
        <v>107</v>
      </c>
      <c r="X1558" s="80" t="s">
        <v>6077</v>
      </c>
    </row>
    <row r="1559" spans="1:25" s="80" customFormat="1" ht="22.9" hidden="1" customHeight="1">
      <c r="A1559" s="80" t="s">
        <v>35</v>
      </c>
      <c r="B1559" s="80" t="s">
        <v>9</v>
      </c>
      <c r="C1559" s="80" t="s">
        <v>10</v>
      </c>
      <c r="D1559" s="80" t="s">
        <v>62</v>
      </c>
      <c r="E1559" s="80">
        <v>7</v>
      </c>
      <c r="F1559" s="80" t="s">
        <v>63</v>
      </c>
      <c r="G1559" s="80" t="s">
        <v>64</v>
      </c>
      <c r="H1559" s="80" t="s">
        <v>58</v>
      </c>
      <c r="I1559" s="26">
        <v>43452</v>
      </c>
      <c r="J1559" s="80">
        <v>18</v>
      </c>
      <c r="K1559" s="80">
        <v>12</v>
      </c>
      <c r="L1559" s="80">
        <v>2018</v>
      </c>
      <c r="M1559" s="27">
        <f t="shared" si="44"/>
        <v>43452</v>
      </c>
      <c r="N1559" s="80" t="s">
        <v>7608</v>
      </c>
      <c r="O1559" s="80" t="s">
        <v>7607</v>
      </c>
      <c r="P1559" s="80">
        <v>17</v>
      </c>
      <c r="Q1559" s="80" t="s">
        <v>105</v>
      </c>
      <c r="R1559" s="80" t="s">
        <v>99</v>
      </c>
      <c r="S1559" s="80">
        <v>0</v>
      </c>
      <c r="T1559" s="80" t="s">
        <v>7366</v>
      </c>
      <c r="U1559" s="80" t="s">
        <v>101</v>
      </c>
      <c r="V1559" s="80" t="s">
        <v>111</v>
      </c>
      <c r="W1559" s="80" t="s">
        <v>107</v>
      </c>
      <c r="X1559" s="80" t="s">
        <v>104</v>
      </c>
      <c r="Y1559" s="80">
        <v>1</v>
      </c>
    </row>
    <row r="1560" spans="1:25" s="80" customFormat="1" ht="22.9" hidden="1" customHeight="1">
      <c r="A1560" s="80" t="s">
        <v>35</v>
      </c>
      <c r="B1560" s="80" t="s">
        <v>9</v>
      </c>
      <c r="C1560" s="80" t="s">
        <v>10</v>
      </c>
      <c r="D1560" s="80" t="s">
        <v>62</v>
      </c>
      <c r="E1560" s="80">
        <v>7</v>
      </c>
      <c r="F1560" s="80" t="s">
        <v>63</v>
      </c>
      <c r="G1560" s="80" t="s">
        <v>64</v>
      </c>
      <c r="H1560" s="80" t="s">
        <v>58</v>
      </c>
      <c r="I1560" s="26">
        <v>43452</v>
      </c>
      <c r="J1560" s="80">
        <v>18</v>
      </c>
      <c r="K1560" s="80">
        <v>12</v>
      </c>
      <c r="L1560" s="80">
        <v>2018</v>
      </c>
      <c r="M1560" s="27">
        <f t="shared" si="44"/>
        <v>43452</v>
      </c>
      <c r="N1560" s="80" t="s">
        <v>7606</v>
      </c>
      <c r="O1560" s="80" t="s">
        <v>7605</v>
      </c>
      <c r="P1560" s="80">
        <v>16</v>
      </c>
      <c r="Q1560" s="80" t="s">
        <v>105</v>
      </c>
      <c r="R1560" s="80" t="s">
        <v>99</v>
      </c>
      <c r="S1560" s="80">
        <v>0</v>
      </c>
      <c r="T1560" s="80" t="s">
        <v>7366</v>
      </c>
      <c r="U1560" s="80" t="s">
        <v>101</v>
      </c>
      <c r="V1560" s="80" t="s">
        <v>111</v>
      </c>
      <c r="W1560" s="80" t="s">
        <v>107</v>
      </c>
      <c r="X1560" s="80" t="s">
        <v>108</v>
      </c>
      <c r="Y1560" s="80">
        <v>3</v>
      </c>
    </row>
    <row r="1561" spans="1:25" s="80" customFormat="1" ht="22.9" hidden="1" customHeight="1">
      <c r="A1561" s="80" t="s">
        <v>35</v>
      </c>
      <c r="B1561" s="80" t="s">
        <v>9</v>
      </c>
      <c r="C1561" s="80" t="s">
        <v>10</v>
      </c>
      <c r="D1561" s="80" t="s">
        <v>62</v>
      </c>
      <c r="E1561" s="80">
        <v>7</v>
      </c>
      <c r="F1561" s="80" t="s">
        <v>63</v>
      </c>
      <c r="G1561" s="80" t="s">
        <v>64</v>
      </c>
      <c r="H1561" s="80" t="s">
        <v>58</v>
      </c>
      <c r="I1561" s="26">
        <v>43452</v>
      </c>
      <c r="J1561" s="80">
        <v>18</v>
      </c>
      <c r="K1561" s="80">
        <v>12</v>
      </c>
      <c r="L1561" s="80">
        <v>2018</v>
      </c>
      <c r="M1561" s="27">
        <f t="shared" si="44"/>
        <v>43452</v>
      </c>
      <c r="N1561" s="80" t="s">
        <v>7604</v>
      </c>
      <c r="O1561" s="80" t="s">
        <v>7603</v>
      </c>
      <c r="P1561" s="80">
        <v>19</v>
      </c>
      <c r="Q1561" s="80" t="s">
        <v>105</v>
      </c>
      <c r="R1561" s="80" t="s">
        <v>99</v>
      </c>
      <c r="S1561" s="80">
        <v>1</v>
      </c>
      <c r="T1561" s="80" t="s">
        <v>7366</v>
      </c>
      <c r="U1561" s="80" t="s">
        <v>101</v>
      </c>
      <c r="V1561" s="80" t="s">
        <v>111</v>
      </c>
      <c r="W1561" s="80" t="s">
        <v>107</v>
      </c>
      <c r="X1561" s="80" t="s">
        <v>104</v>
      </c>
      <c r="Y1561" s="80">
        <v>3</v>
      </c>
    </row>
    <row r="1562" spans="1:25" s="80" customFormat="1" ht="22.9" hidden="1" customHeight="1">
      <c r="A1562" s="80" t="s">
        <v>35</v>
      </c>
      <c r="B1562" s="80" t="s">
        <v>9</v>
      </c>
      <c r="C1562" s="80" t="s">
        <v>10</v>
      </c>
      <c r="D1562" s="80" t="s">
        <v>62</v>
      </c>
      <c r="E1562" s="80">
        <v>7</v>
      </c>
      <c r="F1562" s="80" t="s">
        <v>63</v>
      </c>
      <c r="G1562" s="80" t="s">
        <v>64</v>
      </c>
      <c r="H1562" s="80" t="s">
        <v>58</v>
      </c>
      <c r="I1562" s="26">
        <v>43452</v>
      </c>
      <c r="J1562" s="80">
        <v>18</v>
      </c>
      <c r="K1562" s="80">
        <v>12</v>
      </c>
      <c r="L1562" s="80">
        <v>2018</v>
      </c>
      <c r="M1562" s="27">
        <f t="shared" si="44"/>
        <v>43452</v>
      </c>
      <c r="N1562" s="80" t="s">
        <v>7602</v>
      </c>
      <c r="O1562" s="80" t="s">
        <v>7601</v>
      </c>
      <c r="P1562" s="80">
        <v>18</v>
      </c>
      <c r="Q1562" s="80" t="s">
        <v>105</v>
      </c>
      <c r="R1562" s="80" t="s">
        <v>99</v>
      </c>
      <c r="S1562" s="80">
        <v>0</v>
      </c>
      <c r="T1562" s="80" t="s">
        <v>7366</v>
      </c>
      <c r="U1562" s="80" t="s">
        <v>101</v>
      </c>
      <c r="V1562" s="80" t="s">
        <v>111</v>
      </c>
      <c r="W1562" s="80" t="s">
        <v>107</v>
      </c>
      <c r="X1562" s="80" t="s">
        <v>6077</v>
      </c>
    </row>
    <row r="1563" spans="1:25" s="80" customFormat="1" ht="22.9" hidden="1" customHeight="1">
      <c r="A1563" s="80" t="s">
        <v>35</v>
      </c>
      <c r="B1563" s="80" t="s">
        <v>9</v>
      </c>
      <c r="C1563" s="80" t="s">
        <v>10</v>
      </c>
      <c r="D1563" s="80" t="s">
        <v>62</v>
      </c>
      <c r="E1563" s="80">
        <v>7</v>
      </c>
      <c r="F1563" s="80" t="s">
        <v>63</v>
      </c>
      <c r="G1563" s="80" t="s">
        <v>64</v>
      </c>
      <c r="H1563" s="80" t="s">
        <v>58</v>
      </c>
      <c r="I1563" s="26">
        <v>43452</v>
      </c>
      <c r="J1563" s="80">
        <v>18</v>
      </c>
      <c r="K1563" s="80">
        <v>12</v>
      </c>
      <c r="L1563" s="80">
        <v>2018</v>
      </c>
      <c r="M1563" s="27">
        <f t="shared" si="44"/>
        <v>43452</v>
      </c>
      <c r="N1563" s="80" t="s">
        <v>7600</v>
      </c>
      <c r="O1563" s="80" t="s">
        <v>7599</v>
      </c>
      <c r="P1563" s="80">
        <v>19</v>
      </c>
      <c r="Q1563" s="80" t="s">
        <v>105</v>
      </c>
      <c r="R1563" s="80" t="s">
        <v>99</v>
      </c>
      <c r="S1563" s="80">
        <v>0</v>
      </c>
      <c r="T1563" s="80" t="s">
        <v>7366</v>
      </c>
      <c r="U1563" s="80" t="s">
        <v>101</v>
      </c>
      <c r="V1563" s="80" t="s">
        <v>111</v>
      </c>
      <c r="W1563" s="80" t="s">
        <v>107</v>
      </c>
      <c r="X1563" s="80" t="s">
        <v>104</v>
      </c>
      <c r="Y1563" s="80">
        <v>3</v>
      </c>
    </row>
    <row r="1564" spans="1:25" s="80" customFormat="1" ht="22.9" hidden="1" customHeight="1">
      <c r="A1564" s="80" t="s">
        <v>35</v>
      </c>
      <c r="B1564" s="80" t="s">
        <v>9</v>
      </c>
      <c r="C1564" s="80" t="s">
        <v>10</v>
      </c>
      <c r="D1564" s="80" t="s">
        <v>62</v>
      </c>
      <c r="E1564" s="80">
        <v>7</v>
      </c>
      <c r="F1564" s="80" t="s">
        <v>63</v>
      </c>
      <c r="G1564" s="80" t="s">
        <v>64</v>
      </c>
      <c r="H1564" s="80" t="s">
        <v>58</v>
      </c>
      <c r="I1564" s="26">
        <v>43452</v>
      </c>
      <c r="J1564" s="80">
        <v>18</v>
      </c>
      <c r="K1564" s="80">
        <v>12</v>
      </c>
      <c r="L1564" s="80">
        <v>2018</v>
      </c>
      <c r="M1564" s="27">
        <f t="shared" si="44"/>
        <v>43452</v>
      </c>
      <c r="N1564" s="80" t="s">
        <v>7598</v>
      </c>
      <c r="O1564" s="80" t="s">
        <v>7562</v>
      </c>
      <c r="P1564" s="80">
        <v>19</v>
      </c>
      <c r="Q1564" s="80" t="s">
        <v>105</v>
      </c>
      <c r="R1564" s="80" t="s">
        <v>99</v>
      </c>
      <c r="S1564" s="80">
        <v>0</v>
      </c>
      <c r="T1564" s="80" t="s">
        <v>7366</v>
      </c>
      <c r="U1564" s="80" t="s">
        <v>101</v>
      </c>
      <c r="V1564" s="80" t="s">
        <v>111</v>
      </c>
      <c r="W1564" s="80" t="s">
        <v>107</v>
      </c>
      <c r="X1564" s="80" t="s">
        <v>6077</v>
      </c>
    </row>
    <row r="1565" spans="1:25" s="80" customFormat="1" ht="22.9" hidden="1" customHeight="1">
      <c r="A1565" s="80" t="s">
        <v>35</v>
      </c>
      <c r="B1565" s="80" t="s">
        <v>9</v>
      </c>
      <c r="C1565" s="80" t="s">
        <v>10</v>
      </c>
      <c r="D1565" s="80" t="s">
        <v>62</v>
      </c>
      <c r="E1565" s="80">
        <v>7</v>
      </c>
      <c r="F1565" s="80" t="s">
        <v>63</v>
      </c>
      <c r="G1565" s="80" t="s">
        <v>64</v>
      </c>
      <c r="H1565" s="80" t="s">
        <v>58</v>
      </c>
      <c r="I1565" s="26">
        <v>43452</v>
      </c>
      <c r="J1565" s="80">
        <v>18</v>
      </c>
      <c r="K1565" s="80">
        <v>12</v>
      </c>
      <c r="L1565" s="80">
        <v>2018</v>
      </c>
      <c r="M1565" s="27">
        <f t="shared" si="44"/>
        <v>43452</v>
      </c>
      <c r="N1565" s="80" t="s">
        <v>7597</v>
      </c>
      <c r="O1565" s="80" t="s">
        <v>7596</v>
      </c>
      <c r="P1565" s="80">
        <v>16</v>
      </c>
      <c r="Q1565" s="80" t="s">
        <v>105</v>
      </c>
      <c r="R1565" s="80" t="s">
        <v>99</v>
      </c>
      <c r="S1565" s="80">
        <v>1</v>
      </c>
      <c r="T1565" s="80" t="s">
        <v>7366</v>
      </c>
      <c r="U1565" s="80" t="s">
        <v>101</v>
      </c>
      <c r="V1565" s="80" t="s">
        <v>111</v>
      </c>
      <c r="W1565" s="80" t="s">
        <v>107</v>
      </c>
      <c r="X1565" s="80" t="s">
        <v>104</v>
      </c>
      <c r="Y1565" s="80">
        <v>1</v>
      </c>
    </row>
    <row r="1566" spans="1:25" s="80" customFormat="1" ht="22.9" hidden="1" customHeight="1">
      <c r="A1566" s="80" t="s">
        <v>35</v>
      </c>
      <c r="B1566" s="80" t="s">
        <v>9</v>
      </c>
      <c r="C1566" s="80" t="s">
        <v>10</v>
      </c>
      <c r="D1566" s="80" t="s">
        <v>62</v>
      </c>
      <c r="E1566" s="80">
        <v>7</v>
      </c>
      <c r="F1566" s="80" t="s">
        <v>63</v>
      </c>
      <c r="G1566" s="80" t="s">
        <v>64</v>
      </c>
      <c r="H1566" s="80" t="s">
        <v>58</v>
      </c>
      <c r="I1566" s="26">
        <v>43452</v>
      </c>
      <c r="J1566" s="80">
        <v>18</v>
      </c>
      <c r="K1566" s="80">
        <v>12</v>
      </c>
      <c r="L1566" s="80">
        <v>2018</v>
      </c>
      <c r="M1566" s="27">
        <f t="shared" si="44"/>
        <v>43452</v>
      </c>
      <c r="N1566" s="80" t="s">
        <v>7595</v>
      </c>
      <c r="O1566" s="80" t="s">
        <v>7594</v>
      </c>
      <c r="P1566" s="80">
        <v>18</v>
      </c>
      <c r="Q1566" s="80" t="s">
        <v>105</v>
      </c>
      <c r="R1566" s="80" t="s">
        <v>99</v>
      </c>
      <c r="S1566" s="80">
        <v>0</v>
      </c>
      <c r="T1566" s="80" t="s">
        <v>7366</v>
      </c>
      <c r="U1566" s="80" t="s">
        <v>101</v>
      </c>
      <c r="V1566" s="80" t="s">
        <v>111</v>
      </c>
      <c r="W1566" s="80" t="s">
        <v>107</v>
      </c>
      <c r="X1566" s="80" t="s">
        <v>104</v>
      </c>
      <c r="Y1566" s="80">
        <v>2</v>
      </c>
    </row>
    <row r="1567" spans="1:25" s="80" customFormat="1" ht="22.9" hidden="1" customHeight="1">
      <c r="A1567" s="80" t="s">
        <v>35</v>
      </c>
      <c r="B1567" s="80" t="s">
        <v>9</v>
      </c>
      <c r="C1567" s="80" t="s">
        <v>10</v>
      </c>
      <c r="D1567" s="80" t="s">
        <v>62</v>
      </c>
      <c r="E1567" s="80">
        <v>7</v>
      </c>
      <c r="F1567" s="80" t="s">
        <v>63</v>
      </c>
      <c r="G1567" s="80" t="s">
        <v>64</v>
      </c>
      <c r="H1567" s="80" t="s">
        <v>58</v>
      </c>
      <c r="I1567" s="26">
        <v>43452</v>
      </c>
      <c r="J1567" s="80">
        <v>18</v>
      </c>
      <c r="K1567" s="80">
        <v>12</v>
      </c>
      <c r="L1567" s="80">
        <v>2018</v>
      </c>
      <c r="M1567" s="27">
        <f t="shared" si="44"/>
        <v>43452</v>
      </c>
      <c r="N1567" s="80" t="s">
        <v>7593</v>
      </c>
      <c r="O1567" s="80" t="s">
        <v>7592</v>
      </c>
      <c r="P1567" s="80">
        <v>19</v>
      </c>
      <c r="Q1567" s="80" t="s">
        <v>105</v>
      </c>
      <c r="R1567" s="80" t="s">
        <v>99</v>
      </c>
      <c r="S1567" s="80">
        <v>0</v>
      </c>
      <c r="T1567" s="80" t="s">
        <v>7366</v>
      </c>
      <c r="U1567" s="80" t="s">
        <v>101</v>
      </c>
      <c r="V1567" s="80" t="s">
        <v>111</v>
      </c>
      <c r="W1567" s="80" t="s">
        <v>107</v>
      </c>
      <c r="X1567" s="80" t="s">
        <v>6077</v>
      </c>
    </row>
    <row r="1568" spans="1:25" s="80" customFormat="1" ht="22.9" hidden="1" customHeight="1">
      <c r="A1568" s="80" t="s">
        <v>35</v>
      </c>
      <c r="B1568" s="80" t="s">
        <v>9</v>
      </c>
      <c r="C1568" s="80" t="s">
        <v>10</v>
      </c>
      <c r="D1568" s="80" t="s">
        <v>62</v>
      </c>
      <c r="E1568" s="80">
        <v>7</v>
      </c>
      <c r="F1568" s="80" t="s">
        <v>63</v>
      </c>
      <c r="G1568" s="80" t="s">
        <v>64</v>
      </c>
      <c r="H1568" s="80" t="s">
        <v>58</v>
      </c>
      <c r="I1568" s="26">
        <v>43452</v>
      </c>
      <c r="J1568" s="80">
        <v>18</v>
      </c>
      <c r="K1568" s="80">
        <v>12</v>
      </c>
      <c r="L1568" s="80">
        <v>2018</v>
      </c>
      <c r="M1568" s="27">
        <f t="shared" si="44"/>
        <v>43452</v>
      </c>
      <c r="N1568" s="80" t="s">
        <v>7591</v>
      </c>
      <c r="O1568" s="80" t="s">
        <v>7590</v>
      </c>
      <c r="P1568" s="80">
        <v>18</v>
      </c>
      <c r="Q1568" s="80" t="s">
        <v>105</v>
      </c>
      <c r="R1568" s="80" t="s">
        <v>99</v>
      </c>
      <c r="S1568" s="80">
        <v>0</v>
      </c>
      <c r="T1568" s="80" t="s">
        <v>7366</v>
      </c>
      <c r="U1568" s="80" t="s">
        <v>101</v>
      </c>
      <c r="V1568" s="80" t="s">
        <v>111</v>
      </c>
      <c r="W1568" s="80" t="s">
        <v>107</v>
      </c>
      <c r="X1568" s="80" t="s">
        <v>104</v>
      </c>
      <c r="Y1568" s="80">
        <v>1</v>
      </c>
    </row>
    <row r="1569" spans="1:25" s="80" customFormat="1" ht="22.9" hidden="1" customHeight="1">
      <c r="A1569" s="80" t="s">
        <v>35</v>
      </c>
      <c r="B1569" s="80" t="s">
        <v>9</v>
      </c>
      <c r="C1569" s="80" t="s">
        <v>10</v>
      </c>
      <c r="D1569" s="80" t="s">
        <v>62</v>
      </c>
      <c r="E1569" s="80">
        <v>7</v>
      </c>
      <c r="F1569" s="80" t="s">
        <v>63</v>
      </c>
      <c r="G1569" s="80" t="s">
        <v>64</v>
      </c>
      <c r="H1569" s="80" t="s">
        <v>58</v>
      </c>
      <c r="I1569" s="26">
        <v>43452</v>
      </c>
      <c r="J1569" s="80">
        <v>18</v>
      </c>
      <c r="K1569" s="80">
        <v>12</v>
      </c>
      <c r="L1569" s="80">
        <v>2018</v>
      </c>
      <c r="M1569" s="27">
        <f t="shared" si="44"/>
        <v>43452</v>
      </c>
      <c r="N1569" s="80" t="s">
        <v>7589</v>
      </c>
      <c r="O1569" s="80" t="s">
        <v>7588</v>
      </c>
      <c r="P1569" s="80">
        <v>19</v>
      </c>
      <c r="Q1569" s="80" t="s">
        <v>105</v>
      </c>
      <c r="R1569" s="80" t="s">
        <v>99</v>
      </c>
      <c r="S1569" s="80">
        <v>1</v>
      </c>
      <c r="T1569" s="80" t="s">
        <v>7366</v>
      </c>
      <c r="U1569" s="80" t="s">
        <v>101</v>
      </c>
      <c r="V1569" s="80" t="s">
        <v>111</v>
      </c>
      <c r="W1569" s="80" t="s">
        <v>107</v>
      </c>
      <c r="X1569" s="80" t="s">
        <v>104</v>
      </c>
      <c r="Y1569" s="80">
        <v>2</v>
      </c>
    </row>
    <row r="1570" spans="1:25" s="80" customFormat="1" ht="22.9" hidden="1" customHeight="1">
      <c r="A1570" s="80" t="s">
        <v>35</v>
      </c>
      <c r="B1570" s="80" t="s">
        <v>9</v>
      </c>
      <c r="C1570" s="80" t="s">
        <v>10</v>
      </c>
      <c r="D1570" s="80" t="s">
        <v>62</v>
      </c>
      <c r="E1570" s="80">
        <v>7</v>
      </c>
      <c r="F1570" s="80" t="s">
        <v>63</v>
      </c>
      <c r="G1570" s="80" t="s">
        <v>64</v>
      </c>
      <c r="H1570" s="80" t="s">
        <v>58</v>
      </c>
      <c r="I1570" s="26">
        <v>43452</v>
      </c>
      <c r="J1570" s="80">
        <v>18</v>
      </c>
      <c r="K1570" s="80">
        <v>12</v>
      </c>
      <c r="L1570" s="80">
        <v>2018</v>
      </c>
      <c r="M1570" s="27">
        <f t="shared" si="44"/>
        <v>43452</v>
      </c>
      <c r="N1570" s="80" t="s">
        <v>7587</v>
      </c>
      <c r="O1570" s="80" t="s">
        <v>7586</v>
      </c>
      <c r="P1570" s="80">
        <v>19</v>
      </c>
      <c r="Q1570" s="80" t="s">
        <v>105</v>
      </c>
      <c r="R1570" s="80" t="s">
        <v>99</v>
      </c>
      <c r="S1570" s="80">
        <v>0</v>
      </c>
      <c r="T1570" s="80" t="s">
        <v>7366</v>
      </c>
      <c r="U1570" s="80" t="s">
        <v>101</v>
      </c>
      <c r="V1570" s="80" t="s">
        <v>111</v>
      </c>
      <c r="W1570" s="80" t="s">
        <v>107</v>
      </c>
      <c r="X1570" s="80" t="s">
        <v>104</v>
      </c>
      <c r="Y1570" s="80">
        <v>3</v>
      </c>
    </row>
    <row r="1571" spans="1:25" s="80" customFormat="1" ht="22.9" hidden="1" customHeight="1">
      <c r="A1571" s="80" t="s">
        <v>35</v>
      </c>
      <c r="B1571" s="80" t="s">
        <v>9</v>
      </c>
      <c r="C1571" s="80" t="s">
        <v>10</v>
      </c>
      <c r="D1571" s="80" t="s">
        <v>62</v>
      </c>
      <c r="E1571" s="80">
        <v>7</v>
      </c>
      <c r="F1571" s="80" t="s">
        <v>63</v>
      </c>
      <c r="G1571" s="80" t="s">
        <v>64</v>
      </c>
      <c r="H1571" s="80" t="s">
        <v>58</v>
      </c>
      <c r="I1571" s="26">
        <v>43452</v>
      </c>
      <c r="J1571" s="80">
        <v>18</v>
      </c>
      <c r="K1571" s="80">
        <v>12</v>
      </c>
      <c r="L1571" s="80">
        <v>2018</v>
      </c>
      <c r="M1571" s="27">
        <f t="shared" si="44"/>
        <v>43452</v>
      </c>
      <c r="N1571" s="80" t="s">
        <v>7585</v>
      </c>
      <c r="O1571" s="80" t="s">
        <v>7584</v>
      </c>
      <c r="P1571" s="80">
        <v>18</v>
      </c>
      <c r="Q1571" s="80" t="s">
        <v>105</v>
      </c>
      <c r="R1571" s="80" t="s">
        <v>99</v>
      </c>
      <c r="S1571" s="80">
        <v>0</v>
      </c>
      <c r="T1571" s="80" t="s">
        <v>7366</v>
      </c>
      <c r="U1571" s="80" t="s">
        <v>101</v>
      </c>
      <c r="V1571" s="80" t="s">
        <v>111</v>
      </c>
      <c r="W1571" s="80" t="s">
        <v>107</v>
      </c>
      <c r="X1571" s="80" t="s">
        <v>104</v>
      </c>
      <c r="Y1571" s="80">
        <v>3</v>
      </c>
    </row>
    <row r="1572" spans="1:25" s="80" customFormat="1" ht="22.9" hidden="1" customHeight="1">
      <c r="A1572" s="80" t="s">
        <v>35</v>
      </c>
      <c r="B1572" s="80" t="s">
        <v>9</v>
      </c>
      <c r="C1572" s="80" t="s">
        <v>10</v>
      </c>
      <c r="D1572" s="80" t="s">
        <v>62</v>
      </c>
      <c r="E1572" s="80">
        <v>7</v>
      </c>
      <c r="F1572" s="80" t="s">
        <v>63</v>
      </c>
      <c r="G1572" s="80" t="s">
        <v>64</v>
      </c>
      <c r="H1572" s="80" t="s">
        <v>58</v>
      </c>
      <c r="I1572" s="26">
        <v>43452</v>
      </c>
      <c r="J1572" s="80">
        <v>18</v>
      </c>
      <c r="K1572" s="80">
        <v>12</v>
      </c>
      <c r="L1572" s="80">
        <v>2018</v>
      </c>
      <c r="M1572" s="27">
        <f t="shared" si="44"/>
        <v>43452</v>
      </c>
      <c r="N1572" s="80" t="s">
        <v>7583</v>
      </c>
      <c r="O1572" s="80" t="s">
        <v>7582</v>
      </c>
      <c r="P1572" s="80">
        <v>19</v>
      </c>
      <c r="Q1572" s="80" t="s">
        <v>105</v>
      </c>
      <c r="R1572" s="80" t="s">
        <v>99</v>
      </c>
      <c r="S1572" s="80">
        <v>0</v>
      </c>
      <c r="T1572" s="80" t="s">
        <v>7366</v>
      </c>
      <c r="U1572" s="80" t="s">
        <v>101</v>
      </c>
      <c r="V1572" s="80" t="s">
        <v>111</v>
      </c>
      <c r="W1572" s="80" t="s">
        <v>107</v>
      </c>
      <c r="X1572" s="80" t="s">
        <v>6077</v>
      </c>
    </row>
    <row r="1573" spans="1:25" s="80" customFormat="1" ht="22.9" hidden="1" customHeight="1">
      <c r="A1573" s="80" t="s">
        <v>35</v>
      </c>
      <c r="B1573" s="80" t="s">
        <v>9</v>
      </c>
      <c r="C1573" s="80" t="s">
        <v>10</v>
      </c>
      <c r="D1573" s="80" t="s">
        <v>62</v>
      </c>
      <c r="E1573" s="80">
        <v>7</v>
      </c>
      <c r="F1573" s="80" t="s">
        <v>63</v>
      </c>
      <c r="G1573" s="80" t="s">
        <v>64</v>
      </c>
      <c r="H1573" s="80" t="s">
        <v>58</v>
      </c>
      <c r="I1573" s="26">
        <v>43452</v>
      </c>
      <c r="J1573" s="80">
        <v>18</v>
      </c>
      <c r="K1573" s="80">
        <v>12</v>
      </c>
      <c r="L1573" s="80">
        <v>2018</v>
      </c>
      <c r="M1573" s="27">
        <f t="shared" si="44"/>
        <v>43452</v>
      </c>
      <c r="N1573" s="80" t="s">
        <v>7581</v>
      </c>
      <c r="O1573" s="80" t="s">
        <v>7580</v>
      </c>
      <c r="P1573" s="80">
        <v>19</v>
      </c>
      <c r="Q1573" s="80" t="s">
        <v>105</v>
      </c>
      <c r="R1573" s="80" t="s">
        <v>99</v>
      </c>
      <c r="S1573" s="80">
        <v>0</v>
      </c>
      <c r="T1573" s="80" t="s">
        <v>7366</v>
      </c>
      <c r="U1573" s="80" t="s">
        <v>101</v>
      </c>
      <c r="V1573" s="80" t="s">
        <v>111</v>
      </c>
      <c r="W1573" s="80" t="s">
        <v>107</v>
      </c>
      <c r="X1573" s="80" t="s">
        <v>6077</v>
      </c>
    </row>
    <row r="1574" spans="1:25" s="80" customFormat="1" ht="22.9" hidden="1" customHeight="1">
      <c r="A1574" s="80" t="s">
        <v>35</v>
      </c>
      <c r="B1574" s="80" t="s">
        <v>9</v>
      </c>
      <c r="C1574" s="80" t="s">
        <v>10</v>
      </c>
      <c r="D1574" s="80" t="s">
        <v>62</v>
      </c>
      <c r="E1574" s="80">
        <v>7</v>
      </c>
      <c r="F1574" s="80" t="s">
        <v>63</v>
      </c>
      <c r="G1574" s="80" t="s">
        <v>64</v>
      </c>
      <c r="H1574" s="80" t="s">
        <v>58</v>
      </c>
      <c r="I1574" s="26">
        <v>43452</v>
      </c>
      <c r="J1574" s="80">
        <v>18</v>
      </c>
      <c r="K1574" s="80">
        <v>12</v>
      </c>
      <c r="L1574" s="80">
        <v>2018</v>
      </c>
      <c r="M1574" s="27">
        <f t="shared" si="44"/>
        <v>43452</v>
      </c>
      <c r="N1574" s="80" t="s">
        <v>7579</v>
      </c>
      <c r="O1574" s="80" t="s">
        <v>7578</v>
      </c>
      <c r="P1574" s="80">
        <v>19</v>
      </c>
      <c r="Q1574" s="80" t="s">
        <v>105</v>
      </c>
      <c r="R1574" s="80" t="s">
        <v>99</v>
      </c>
      <c r="S1574" s="80">
        <v>0</v>
      </c>
      <c r="T1574" s="80" t="s">
        <v>7366</v>
      </c>
      <c r="U1574" s="80" t="s">
        <v>101</v>
      </c>
      <c r="V1574" s="80" t="s">
        <v>111</v>
      </c>
      <c r="W1574" s="80" t="s">
        <v>107</v>
      </c>
      <c r="X1574" s="80" t="s">
        <v>104</v>
      </c>
      <c r="Y1574" s="80">
        <v>3</v>
      </c>
    </row>
    <row r="1575" spans="1:25" s="80" customFormat="1" ht="22.9" hidden="1" customHeight="1">
      <c r="A1575" s="80" t="s">
        <v>35</v>
      </c>
      <c r="B1575" s="80" t="s">
        <v>9</v>
      </c>
      <c r="C1575" s="80" t="s">
        <v>10</v>
      </c>
      <c r="D1575" s="80" t="s">
        <v>62</v>
      </c>
      <c r="E1575" s="80">
        <v>7</v>
      </c>
      <c r="F1575" s="80" t="s">
        <v>63</v>
      </c>
      <c r="G1575" s="80" t="s">
        <v>64</v>
      </c>
      <c r="H1575" s="80" t="s">
        <v>58</v>
      </c>
      <c r="I1575" s="26">
        <v>43452</v>
      </c>
      <c r="J1575" s="80">
        <v>18</v>
      </c>
      <c r="K1575" s="80">
        <v>12</v>
      </c>
      <c r="L1575" s="80">
        <v>2018</v>
      </c>
      <c r="M1575" s="27">
        <f t="shared" si="44"/>
        <v>43452</v>
      </c>
      <c r="N1575" s="80" t="s">
        <v>7577</v>
      </c>
      <c r="O1575" s="80" t="s">
        <v>7576</v>
      </c>
      <c r="P1575" s="80">
        <v>18</v>
      </c>
      <c r="Q1575" s="80" t="s">
        <v>105</v>
      </c>
      <c r="R1575" s="80" t="s">
        <v>99</v>
      </c>
      <c r="S1575" s="80">
        <v>1</v>
      </c>
      <c r="T1575" s="80" t="s">
        <v>7366</v>
      </c>
      <c r="U1575" s="80" t="s">
        <v>101</v>
      </c>
      <c r="V1575" s="80" t="s">
        <v>111</v>
      </c>
      <c r="W1575" s="80" t="s">
        <v>107</v>
      </c>
      <c r="X1575" s="80" t="s">
        <v>104</v>
      </c>
      <c r="Y1575" s="80">
        <v>3</v>
      </c>
    </row>
    <row r="1576" spans="1:25" s="80" customFormat="1" ht="22.9" hidden="1" customHeight="1">
      <c r="A1576" s="80" t="s">
        <v>35</v>
      </c>
      <c r="B1576" s="80" t="s">
        <v>9</v>
      </c>
      <c r="C1576" s="80" t="s">
        <v>10</v>
      </c>
      <c r="D1576" s="80" t="s">
        <v>62</v>
      </c>
      <c r="E1576" s="80">
        <v>7</v>
      </c>
      <c r="F1576" s="80" t="s">
        <v>63</v>
      </c>
      <c r="G1576" s="80" t="s">
        <v>64</v>
      </c>
      <c r="H1576" s="80" t="s">
        <v>58</v>
      </c>
      <c r="I1576" s="26">
        <v>43452</v>
      </c>
      <c r="J1576" s="80">
        <v>18</v>
      </c>
      <c r="K1576" s="80">
        <v>12</v>
      </c>
      <c r="L1576" s="80">
        <v>2018</v>
      </c>
      <c r="M1576" s="27">
        <f t="shared" si="44"/>
        <v>43452</v>
      </c>
      <c r="N1576" s="80" t="s">
        <v>7575</v>
      </c>
      <c r="O1576" s="80" t="s">
        <v>7574</v>
      </c>
      <c r="P1576" s="80">
        <v>17</v>
      </c>
      <c r="Q1576" s="80" t="s">
        <v>105</v>
      </c>
      <c r="R1576" s="80" t="s">
        <v>99</v>
      </c>
      <c r="S1576" s="80">
        <v>0</v>
      </c>
      <c r="T1576" s="80" t="s">
        <v>7366</v>
      </c>
      <c r="U1576" s="80" t="s">
        <v>101</v>
      </c>
      <c r="V1576" s="80" t="s">
        <v>111</v>
      </c>
      <c r="W1576" s="80" t="s">
        <v>107</v>
      </c>
      <c r="X1576" s="80" t="s">
        <v>104</v>
      </c>
      <c r="Y1576" s="80">
        <v>2</v>
      </c>
    </row>
    <row r="1577" spans="1:25" s="80" customFormat="1" ht="22.9" hidden="1" customHeight="1">
      <c r="A1577" s="80" t="s">
        <v>35</v>
      </c>
      <c r="B1577" s="80" t="s">
        <v>9</v>
      </c>
      <c r="C1577" s="80" t="s">
        <v>10</v>
      </c>
      <c r="D1577" s="80" t="s">
        <v>62</v>
      </c>
      <c r="E1577" s="80">
        <v>7</v>
      </c>
      <c r="F1577" s="80" t="s">
        <v>63</v>
      </c>
      <c r="G1577" s="80" t="s">
        <v>64</v>
      </c>
      <c r="H1577" s="80" t="s">
        <v>58</v>
      </c>
      <c r="I1577" s="26">
        <v>43452</v>
      </c>
      <c r="J1577" s="80">
        <v>18</v>
      </c>
      <c r="K1577" s="80">
        <v>12</v>
      </c>
      <c r="L1577" s="80">
        <v>2018</v>
      </c>
      <c r="M1577" s="27">
        <f t="shared" si="44"/>
        <v>43452</v>
      </c>
      <c r="N1577" s="80" t="s">
        <v>7573</v>
      </c>
      <c r="O1577" s="80" t="s">
        <v>7572</v>
      </c>
      <c r="P1577" s="80">
        <v>16</v>
      </c>
      <c r="Q1577" s="80" t="s">
        <v>105</v>
      </c>
      <c r="R1577" s="80" t="s">
        <v>99</v>
      </c>
      <c r="S1577" s="80">
        <v>0</v>
      </c>
      <c r="T1577" s="80" t="s">
        <v>7366</v>
      </c>
      <c r="U1577" s="80" t="s">
        <v>101</v>
      </c>
      <c r="V1577" s="80" t="s">
        <v>111</v>
      </c>
      <c r="W1577" s="80" t="s">
        <v>107</v>
      </c>
      <c r="X1577" s="80" t="s">
        <v>104</v>
      </c>
      <c r="Y1577" s="80">
        <v>1</v>
      </c>
    </row>
    <row r="1578" spans="1:25" s="80" customFormat="1" ht="22.9" hidden="1" customHeight="1">
      <c r="A1578" s="80" t="s">
        <v>35</v>
      </c>
      <c r="B1578" s="80" t="s">
        <v>9</v>
      </c>
      <c r="C1578" s="80" t="s">
        <v>10</v>
      </c>
      <c r="D1578" s="80" t="s">
        <v>62</v>
      </c>
      <c r="E1578" s="80">
        <v>7</v>
      </c>
      <c r="F1578" s="80" t="s">
        <v>63</v>
      </c>
      <c r="G1578" s="80" t="s">
        <v>64</v>
      </c>
      <c r="H1578" s="80" t="s">
        <v>58</v>
      </c>
      <c r="I1578" s="26">
        <v>43452</v>
      </c>
      <c r="J1578" s="80">
        <v>18</v>
      </c>
      <c r="K1578" s="80">
        <v>12</v>
      </c>
      <c r="L1578" s="80">
        <v>2018</v>
      </c>
      <c r="M1578" s="27">
        <f t="shared" si="44"/>
        <v>43452</v>
      </c>
      <c r="N1578" s="80" t="s">
        <v>7571</v>
      </c>
      <c r="O1578" s="80" t="s">
        <v>7570</v>
      </c>
      <c r="P1578" s="80">
        <v>18</v>
      </c>
      <c r="Q1578" s="80" t="s">
        <v>105</v>
      </c>
      <c r="R1578" s="80" t="s">
        <v>99</v>
      </c>
      <c r="S1578" s="80">
        <v>0</v>
      </c>
      <c r="T1578" s="80" t="s">
        <v>7366</v>
      </c>
      <c r="U1578" s="80" t="s">
        <v>101</v>
      </c>
      <c r="V1578" s="80" t="s">
        <v>111</v>
      </c>
      <c r="W1578" s="80" t="s">
        <v>107</v>
      </c>
      <c r="X1578" s="80" t="s">
        <v>104</v>
      </c>
      <c r="Y1578" s="80">
        <v>3</v>
      </c>
    </row>
    <row r="1579" spans="1:25" s="80" customFormat="1" ht="22.9" hidden="1" customHeight="1">
      <c r="A1579" s="80" t="s">
        <v>35</v>
      </c>
      <c r="B1579" s="80" t="s">
        <v>9</v>
      </c>
      <c r="C1579" s="80" t="s">
        <v>10</v>
      </c>
      <c r="D1579" s="80" t="s">
        <v>62</v>
      </c>
      <c r="E1579" s="80">
        <v>7</v>
      </c>
      <c r="F1579" s="80" t="s">
        <v>63</v>
      </c>
      <c r="G1579" s="80" t="s">
        <v>64</v>
      </c>
      <c r="H1579" s="80" t="s">
        <v>58</v>
      </c>
      <c r="I1579" s="26">
        <v>43452</v>
      </c>
      <c r="J1579" s="80">
        <v>18</v>
      </c>
      <c r="K1579" s="80">
        <v>12</v>
      </c>
      <c r="L1579" s="80">
        <v>2018</v>
      </c>
      <c r="M1579" s="27">
        <f t="shared" si="44"/>
        <v>43452</v>
      </c>
      <c r="N1579" s="80" t="s">
        <v>7569</v>
      </c>
      <c r="O1579" s="80" t="s">
        <v>7568</v>
      </c>
      <c r="P1579" s="80">
        <v>18</v>
      </c>
      <c r="Q1579" s="80" t="s">
        <v>105</v>
      </c>
      <c r="R1579" s="80" t="s">
        <v>99</v>
      </c>
      <c r="S1579" s="80">
        <v>0</v>
      </c>
      <c r="T1579" s="80" t="s">
        <v>7366</v>
      </c>
      <c r="U1579" s="80" t="s">
        <v>101</v>
      </c>
      <c r="V1579" s="80" t="s">
        <v>111</v>
      </c>
      <c r="W1579" s="80" t="s">
        <v>107</v>
      </c>
      <c r="X1579" s="80" t="s">
        <v>104</v>
      </c>
      <c r="Y1579" s="80">
        <v>3</v>
      </c>
    </row>
    <row r="1580" spans="1:25" s="80" customFormat="1" ht="22.9" hidden="1" customHeight="1">
      <c r="A1580" s="80" t="s">
        <v>35</v>
      </c>
      <c r="B1580" s="80" t="s">
        <v>9</v>
      </c>
      <c r="C1580" s="80" t="s">
        <v>10</v>
      </c>
      <c r="D1580" s="80" t="s">
        <v>62</v>
      </c>
      <c r="E1580" s="80">
        <v>7</v>
      </c>
      <c r="F1580" s="80" t="s">
        <v>63</v>
      </c>
      <c r="G1580" s="80" t="s">
        <v>64</v>
      </c>
      <c r="H1580" s="80" t="s">
        <v>58</v>
      </c>
      <c r="I1580" s="26">
        <v>43452</v>
      </c>
      <c r="J1580" s="80">
        <v>18</v>
      </c>
      <c r="K1580" s="80">
        <v>12</v>
      </c>
      <c r="L1580" s="80">
        <v>2018</v>
      </c>
      <c r="M1580" s="27">
        <f t="shared" si="44"/>
        <v>43452</v>
      </c>
      <c r="N1580" s="80" t="s">
        <v>7567</v>
      </c>
      <c r="O1580" s="80" t="s">
        <v>7566</v>
      </c>
      <c r="P1580" s="80">
        <v>19</v>
      </c>
      <c r="Q1580" s="80" t="s">
        <v>105</v>
      </c>
      <c r="R1580" s="80" t="s">
        <v>99</v>
      </c>
      <c r="S1580" s="80">
        <v>0</v>
      </c>
      <c r="T1580" s="80" t="s">
        <v>7366</v>
      </c>
      <c r="U1580" s="80" t="s">
        <v>101</v>
      </c>
      <c r="V1580" s="80" t="s">
        <v>111</v>
      </c>
      <c r="W1580" s="80" t="s">
        <v>107</v>
      </c>
      <c r="X1580" s="80" t="s">
        <v>6077</v>
      </c>
    </row>
    <row r="1581" spans="1:25" s="80" customFormat="1" ht="22.9" hidden="1" customHeight="1">
      <c r="A1581" s="80" t="s">
        <v>35</v>
      </c>
      <c r="B1581" s="80" t="s">
        <v>9</v>
      </c>
      <c r="C1581" s="80" t="s">
        <v>10</v>
      </c>
      <c r="D1581" s="80" t="s">
        <v>62</v>
      </c>
      <c r="E1581" s="80">
        <v>7</v>
      </c>
      <c r="F1581" s="80" t="s">
        <v>63</v>
      </c>
      <c r="G1581" s="80" t="s">
        <v>64</v>
      </c>
      <c r="H1581" s="80" t="s">
        <v>58</v>
      </c>
      <c r="I1581" s="26">
        <v>43452</v>
      </c>
      <c r="J1581" s="80">
        <v>18</v>
      </c>
      <c r="K1581" s="80">
        <v>12</v>
      </c>
      <c r="L1581" s="80">
        <v>2018</v>
      </c>
      <c r="M1581" s="27">
        <f t="shared" si="44"/>
        <v>43452</v>
      </c>
      <c r="N1581" s="80" t="s">
        <v>7565</v>
      </c>
      <c r="O1581" s="80" t="s">
        <v>7564</v>
      </c>
      <c r="P1581" s="80">
        <v>19</v>
      </c>
      <c r="Q1581" s="80" t="s">
        <v>105</v>
      </c>
      <c r="R1581" s="80" t="s">
        <v>99</v>
      </c>
      <c r="S1581" s="80">
        <v>0</v>
      </c>
      <c r="T1581" s="80" t="s">
        <v>7366</v>
      </c>
      <c r="U1581" s="80" t="s">
        <v>101</v>
      </c>
      <c r="V1581" s="80" t="s">
        <v>111</v>
      </c>
      <c r="W1581" s="80" t="s">
        <v>107</v>
      </c>
      <c r="X1581" s="80" t="s">
        <v>104</v>
      </c>
      <c r="Y1581" s="80">
        <v>1</v>
      </c>
    </row>
    <row r="1582" spans="1:25" s="80" customFormat="1" ht="22.9" hidden="1" customHeight="1">
      <c r="A1582" s="80" t="s">
        <v>35</v>
      </c>
      <c r="B1582" s="80" t="s">
        <v>9</v>
      </c>
      <c r="C1582" s="80" t="s">
        <v>10</v>
      </c>
      <c r="D1582" s="80" t="s">
        <v>62</v>
      </c>
      <c r="E1582" s="80">
        <v>7</v>
      </c>
      <c r="F1582" s="80" t="s">
        <v>63</v>
      </c>
      <c r="G1582" s="80" t="s">
        <v>64</v>
      </c>
      <c r="H1582" s="80" t="s">
        <v>58</v>
      </c>
      <c r="I1582" s="26">
        <v>43452</v>
      </c>
      <c r="J1582" s="80">
        <v>18</v>
      </c>
      <c r="K1582" s="80">
        <v>12</v>
      </c>
      <c r="L1582" s="80">
        <v>2018</v>
      </c>
      <c r="M1582" s="27">
        <f t="shared" si="44"/>
        <v>43452</v>
      </c>
      <c r="N1582" s="80" t="s">
        <v>7563</v>
      </c>
      <c r="O1582" s="80" t="s">
        <v>7562</v>
      </c>
      <c r="P1582" s="80">
        <v>18</v>
      </c>
      <c r="Q1582" s="80" t="s">
        <v>105</v>
      </c>
      <c r="R1582" s="80" t="s">
        <v>99</v>
      </c>
      <c r="S1582" s="80">
        <v>0</v>
      </c>
      <c r="T1582" s="80" t="s">
        <v>7366</v>
      </c>
      <c r="U1582" s="80" t="s">
        <v>101</v>
      </c>
      <c r="V1582" s="80" t="s">
        <v>111</v>
      </c>
      <c r="W1582" s="80" t="s">
        <v>107</v>
      </c>
      <c r="X1582" s="80" t="s">
        <v>104</v>
      </c>
      <c r="Y1582" s="80">
        <v>2</v>
      </c>
    </row>
    <row r="1583" spans="1:25" s="80" customFormat="1" ht="22.9" hidden="1" customHeight="1">
      <c r="A1583" s="80" t="s">
        <v>35</v>
      </c>
      <c r="B1583" s="80" t="s">
        <v>9</v>
      </c>
      <c r="C1583" s="80" t="s">
        <v>10</v>
      </c>
      <c r="D1583" s="80" t="s">
        <v>62</v>
      </c>
      <c r="E1583" s="80">
        <v>7</v>
      </c>
      <c r="F1583" s="80" t="s">
        <v>63</v>
      </c>
      <c r="G1583" s="80" t="s">
        <v>64</v>
      </c>
      <c r="H1583" s="80" t="s">
        <v>58</v>
      </c>
      <c r="I1583" s="26">
        <v>43453</v>
      </c>
      <c r="J1583" s="80">
        <v>19</v>
      </c>
      <c r="K1583" s="80">
        <v>12</v>
      </c>
      <c r="L1583" s="80">
        <v>2018</v>
      </c>
      <c r="M1583" s="27">
        <f t="shared" si="44"/>
        <v>43453</v>
      </c>
      <c r="N1583" s="80" t="s">
        <v>7561</v>
      </c>
      <c r="O1583" s="80" t="s">
        <v>7560</v>
      </c>
      <c r="P1583" s="80">
        <v>19</v>
      </c>
      <c r="Q1583" s="80" t="s">
        <v>105</v>
      </c>
      <c r="R1583" s="80" t="s">
        <v>99</v>
      </c>
      <c r="S1583" s="80">
        <v>0</v>
      </c>
      <c r="T1583" s="80" t="s">
        <v>7366</v>
      </c>
      <c r="U1583" s="80" t="s">
        <v>101</v>
      </c>
      <c r="V1583" s="80" t="s">
        <v>111</v>
      </c>
      <c r="W1583" s="80" t="s">
        <v>107</v>
      </c>
      <c r="X1583" s="80" t="s">
        <v>104</v>
      </c>
      <c r="Y1583" s="80">
        <v>3</v>
      </c>
    </row>
    <row r="1584" spans="1:25" s="80" customFormat="1" ht="22.9" hidden="1" customHeight="1">
      <c r="A1584" s="80" t="s">
        <v>35</v>
      </c>
      <c r="B1584" s="80" t="s">
        <v>9</v>
      </c>
      <c r="C1584" s="80" t="s">
        <v>10</v>
      </c>
      <c r="D1584" s="80" t="s">
        <v>62</v>
      </c>
      <c r="E1584" s="80">
        <v>7</v>
      </c>
      <c r="F1584" s="80" t="s">
        <v>63</v>
      </c>
      <c r="G1584" s="80" t="s">
        <v>64</v>
      </c>
      <c r="H1584" s="80" t="s">
        <v>58</v>
      </c>
      <c r="I1584" s="26">
        <v>43453</v>
      </c>
      <c r="J1584" s="80">
        <v>19</v>
      </c>
      <c r="K1584" s="80">
        <v>12</v>
      </c>
      <c r="L1584" s="80">
        <v>2018</v>
      </c>
      <c r="M1584" s="27">
        <f t="shared" si="44"/>
        <v>43453</v>
      </c>
      <c r="N1584" s="80" t="s">
        <v>7559</v>
      </c>
      <c r="O1584" s="80" t="s">
        <v>7558</v>
      </c>
      <c r="P1584" s="80">
        <v>19</v>
      </c>
      <c r="Q1584" s="80" t="s">
        <v>105</v>
      </c>
      <c r="R1584" s="80" t="s">
        <v>99</v>
      </c>
      <c r="S1584" s="80">
        <v>1</v>
      </c>
      <c r="T1584" s="80" t="s">
        <v>7366</v>
      </c>
      <c r="U1584" s="80" t="s">
        <v>101</v>
      </c>
      <c r="V1584" s="80" t="s">
        <v>111</v>
      </c>
      <c r="W1584" s="80" t="s">
        <v>107</v>
      </c>
      <c r="X1584" s="80" t="s">
        <v>104</v>
      </c>
      <c r="Y1584" s="80">
        <v>3</v>
      </c>
    </row>
    <row r="1585" spans="1:25" s="80" customFormat="1" ht="22.9" hidden="1" customHeight="1">
      <c r="A1585" s="80" t="s">
        <v>35</v>
      </c>
      <c r="B1585" s="80" t="s">
        <v>9</v>
      </c>
      <c r="C1585" s="80" t="s">
        <v>10</v>
      </c>
      <c r="D1585" s="80" t="s">
        <v>62</v>
      </c>
      <c r="E1585" s="80">
        <v>7</v>
      </c>
      <c r="F1585" s="80" t="s">
        <v>63</v>
      </c>
      <c r="G1585" s="80" t="s">
        <v>64</v>
      </c>
      <c r="H1585" s="80" t="s">
        <v>58</v>
      </c>
      <c r="I1585" s="26">
        <v>43453</v>
      </c>
      <c r="J1585" s="80">
        <v>19</v>
      </c>
      <c r="K1585" s="80">
        <v>12</v>
      </c>
      <c r="L1585" s="80">
        <v>2018</v>
      </c>
      <c r="M1585" s="27">
        <f t="shared" si="44"/>
        <v>43453</v>
      </c>
      <c r="N1585" s="80" t="s">
        <v>7557</v>
      </c>
      <c r="O1585" s="80" t="s">
        <v>7556</v>
      </c>
      <c r="P1585" s="80">
        <v>15</v>
      </c>
      <c r="Q1585" s="80" t="s">
        <v>105</v>
      </c>
      <c r="R1585" s="80" t="s">
        <v>99</v>
      </c>
      <c r="S1585" s="80">
        <v>0</v>
      </c>
      <c r="T1585" s="80" t="s">
        <v>7366</v>
      </c>
      <c r="U1585" s="80" t="s">
        <v>101</v>
      </c>
      <c r="V1585" s="80" t="s">
        <v>111</v>
      </c>
      <c r="W1585" s="80" t="s">
        <v>107</v>
      </c>
      <c r="X1585" s="80" t="s">
        <v>104</v>
      </c>
      <c r="Y1585" s="80">
        <v>3</v>
      </c>
    </row>
    <row r="1586" spans="1:25" s="80" customFormat="1" ht="22.9" hidden="1" customHeight="1">
      <c r="A1586" s="80" t="s">
        <v>35</v>
      </c>
      <c r="B1586" s="80" t="s">
        <v>9</v>
      </c>
      <c r="C1586" s="80" t="s">
        <v>10</v>
      </c>
      <c r="D1586" s="80" t="s">
        <v>62</v>
      </c>
      <c r="E1586" s="80">
        <v>7</v>
      </c>
      <c r="F1586" s="80" t="s">
        <v>63</v>
      </c>
      <c r="G1586" s="80" t="s">
        <v>64</v>
      </c>
      <c r="H1586" s="80" t="s">
        <v>58</v>
      </c>
      <c r="I1586" s="26">
        <v>43453</v>
      </c>
      <c r="J1586" s="80">
        <v>19</v>
      </c>
      <c r="K1586" s="80">
        <v>12</v>
      </c>
      <c r="L1586" s="80">
        <v>2018</v>
      </c>
      <c r="M1586" s="27">
        <f t="shared" si="44"/>
        <v>43453</v>
      </c>
      <c r="N1586" s="80" t="s">
        <v>7555</v>
      </c>
      <c r="O1586" s="80" t="s">
        <v>7554</v>
      </c>
      <c r="P1586" s="80">
        <v>19</v>
      </c>
      <c r="Q1586" s="80" t="s">
        <v>105</v>
      </c>
      <c r="R1586" s="80" t="s">
        <v>99</v>
      </c>
      <c r="S1586" s="80">
        <v>1</v>
      </c>
      <c r="T1586" s="80" t="s">
        <v>7366</v>
      </c>
      <c r="U1586" s="80" t="s">
        <v>101</v>
      </c>
      <c r="V1586" s="80" t="s">
        <v>111</v>
      </c>
      <c r="W1586" s="80" t="s">
        <v>107</v>
      </c>
      <c r="X1586" s="80" t="s">
        <v>6077</v>
      </c>
    </row>
    <row r="1587" spans="1:25" s="80" customFormat="1" ht="22.9" hidden="1" customHeight="1">
      <c r="A1587" s="80" t="s">
        <v>35</v>
      </c>
      <c r="B1587" s="80" t="s">
        <v>9</v>
      </c>
      <c r="C1587" s="80" t="s">
        <v>10</v>
      </c>
      <c r="D1587" s="80" t="s">
        <v>62</v>
      </c>
      <c r="E1587" s="80">
        <v>7</v>
      </c>
      <c r="F1587" s="80" t="s">
        <v>63</v>
      </c>
      <c r="G1587" s="80" t="s">
        <v>64</v>
      </c>
      <c r="H1587" s="80" t="s">
        <v>58</v>
      </c>
      <c r="I1587" s="26">
        <v>43453</v>
      </c>
      <c r="J1587" s="80">
        <v>19</v>
      </c>
      <c r="K1587" s="80">
        <v>12</v>
      </c>
      <c r="L1587" s="80">
        <v>2018</v>
      </c>
      <c r="M1587" s="27">
        <f t="shared" si="44"/>
        <v>43453</v>
      </c>
      <c r="N1587" s="80" t="s">
        <v>7553</v>
      </c>
      <c r="O1587" s="80" t="s">
        <v>7552</v>
      </c>
      <c r="P1587" s="80">
        <v>19</v>
      </c>
      <c r="Q1587" s="80" t="s">
        <v>105</v>
      </c>
      <c r="R1587" s="80" t="s">
        <v>99</v>
      </c>
      <c r="S1587" s="80">
        <v>1</v>
      </c>
      <c r="T1587" s="80" t="s">
        <v>7366</v>
      </c>
      <c r="U1587" s="80" t="s">
        <v>101</v>
      </c>
      <c r="V1587" s="80" t="s">
        <v>111</v>
      </c>
      <c r="W1587" s="80" t="s">
        <v>107</v>
      </c>
      <c r="X1587" s="80" t="s">
        <v>6077</v>
      </c>
    </row>
    <row r="1588" spans="1:25" s="80" customFormat="1" ht="22.9" hidden="1" customHeight="1">
      <c r="A1588" s="80" t="s">
        <v>35</v>
      </c>
      <c r="B1588" s="80" t="s">
        <v>9</v>
      </c>
      <c r="C1588" s="80" t="s">
        <v>10</v>
      </c>
      <c r="D1588" s="80" t="s">
        <v>62</v>
      </c>
      <c r="E1588" s="80">
        <v>7</v>
      </c>
      <c r="F1588" s="80" t="s">
        <v>63</v>
      </c>
      <c r="G1588" s="80" t="s">
        <v>64</v>
      </c>
      <c r="H1588" s="80" t="s">
        <v>58</v>
      </c>
      <c r="I1588" s="26">
        <v>43453</v>
      </c>
      <c r="J1588" s="80">
        <v>19</v>
      </c>
      <c r="K1588" s="80">
        <v>12</v>
      </c>
      <c r="L1588" s="80">
        <v>2018</v>
      </c>
      <c r="M1588" s="27">
        <f t="shared" si="44"/>
        <v>43453</v>
      </c>
      <c r="N1588" s="80" t="s">
        <v>7551</v>
      </c>
      <c r="O1588" s="80" t="s">
        <v>7550</v>
      </c>
      <c r="P1588" s="80">
        <v>19</v>
      </c>
      <c r="Q1588" s="80" t="s">
        <v>105</v>
      </c>
      <c r="R1588" s="80" t="s">
        <v>99</v>
      </c>
      <c r="S1588" s="80">
        <v>0</v>
      </c>
      <c r="T1588" s="80" t="s">
        <v>7366</v>
      </c>
      <c r="U1588" s="80" t="s">
        <v>101</v>
      </c>
      <c r="V1588" s="80" t="s">
        <v>111</v>
      </c>
      <c r="W1588" s="80" t="s">
        <v>107</v>
      </c>
      <c r="X1588" s="80" t="s">
        <v>6077</v>
      </c>
    </row>
    <row r="1589" spans="1:25" s="80" customFormat="1" ht="22.9" hidden="1" customHeight="1">
      <c r="A1589" s="80" t="s">
        <v>35</v>
      </c>
      <c r="B1589" s="80" t="s">
        <v>9</v>
      </c>
      <c r="C1589" s="80" t="s">
        <v>10</v>
      </c>
      <c r="D1589" s="80" t="s">
        <v>62</v>
      </c>
      <c r="E1589" s="80">
        <v>7</v>
      </c>
      <c r="F1589" s="80" t="s">
        <v>63</v>
      </c>
      <c r="G1589" s="80" t="s">
        <v>64</v>
      </c>
      <c r="H1589" s="80" t="s">
        <v>58</v>
      </c>
      <c r="I1589" s="26">
        <v>43453</v>
      </c>
      <c r="J1589" s="80">
        <v>19</v>
      </c>
      <c r="K1589" s="80">
        <v>12</v>
      </c>
      <c r="L1589" s="80">
        <v>2018</v>
      </c>
      <c r="M1589" s="27">
        <f t="shared" si="44"/>
        <v>43453</v>
      </c>
      <c r="N1589" s="80" t="s">
        <v>7549</v>
      </c>
      <c r="O1589" s="80" t="s">
        <v>7548</v>
      </c>
      <c r="P1589" s="80">
        <v>15</v>
      </c>
      <c r="Q1589" s="80" t="s">
        <v>105</v>
      </c>
      <c r="R1589" s="80" t="s">
        <v>99</v>
      </c>
      <c r="S1589" s="80">
        <v>0</v>
      </c>
      <c r="T1589" s="80" t="s">
        <v>7366</v>
      </c>
      <c r="U1589" s="80" t="s">
        <v>101</v>
      </c>
      <c r="V1589" s="80" t="s">
        <v>111</v>
      </c>
      <c r="W1589" s="80" t="s">
        <v>107</v>
      </c>
      <c r="X1589" s="80" t="s">
        <v>108</v>
      </c>
      <c r="Y1589" s="80">
        <v>3</v>
      </c>
    </row>
    <row r="1590" spans="1:25" s="80" customFormat="1" ht="22.9" hidden="1" customHeight="1">
      <c r="A1590" s="80" t="s">
        <v>35</v>
      </c>
      <c r="B1590" s="80" t="s">
        <v>9</v>
      </c>
      <c r="C1590" s="80" t="s">
        <v>10</v>
      </c>
      <c r="D1590" s="80" t="s">
        <v>62</v>
      </c>
      <c r="E1590" s="80">
        <v>7</v>
      </c>
      <c r="F1590" s="80" t="s">
        <v>63</v>
      </c>
      <c r="G1590" s="80" t="s">
        <v>64</v>
      </c>
      <c r="H1590" s="80" t="s">
        <v>58</v>
      </c>
      <c r="I1590" s="26">
        <v>43453</v>
      </c>
      <c r="J1590" s="80">
        <v>19</v>
      </c>
      <c r="K1590" s="80">
        <v>12</v>
      </c>
      <c r="L1590" s="80">
        <v>2018</v>
      </c>
      <c r="M1590" s="27">
        <f t="shared" si="44"/>
        <v>43453</v>
      </c>
      <c r="N1590" s="80" t="s">
        <v>7547</v>
      </c>
      <c r="O1590" s="80" t="s">
        <v>7546</v>
      </c>
      <c r="P1590" s="80">
        <v>19</v>
      </c>
      <c r="Q1590" s="80" t="s">
        <v>105</v>
      </c>
      <c r="R1590" s="80" t="s">
        <v>99</v>
      </c>
      <c r="S1590" s="80">
        <v>0</v>
      </c>
      <c r="T1590" s="80" t="s">
        <v>7366</v>
      </c>
      <c r="U1590" s="80" t="s">
        <v>101</v>
      </c>
      <c r="V1590" s="80" t="s">
        <v>111</v>
      </c>
      <c r="W1590" s="80" t="s">
        <v>107</v>
      </c>
      <c r="X1590" s="80" t="s">
        <v>6077</v>
      </c>
    </row>
    <row r="1591" spans="1:25" s="80" customFormat="1" ht="22.9" hidden="1" customHeight="1">
      <c r="A1591" s="80" t="s">
        <v>35</v>
      </c>
      <c r="B1591" s="80" t="s">
        <v>9</v>
      </c>
      <c r="C1591" s="80" t="s">
        <v>10</v>
      </c>
      <c r="D1591" s="80" t="s">
        <v>62</v>
      </c>
      <c r="E1591" s="80">
        <v>7</v>
      </c>
      <c r="F1591" s="80" t="s">
        <v>63</v>
      </c>
      <c r="G1591" s="80" t="s">
        <v>64</v>
      </c>
      <c r="H1591" s="80" t="s">
        <v>58</v>
      </c>
      <c r="I1591" s="26">
        <v>43453</v>
      </c>
      <c r="J1591" s="80">
        <v>19</v>
      </c>
      <c r="K1591" s="80">
        <v>12</v>
      </c>
      <c r="L1591" s="80">
        <v>2018</v>
      </c>
      <c r="M1591" s="27">
        <f t="shared" si="44"/>
        <v>43453</v>
      </c>
      <c r="N1591" s="80" t="s">
        <v>7545</v>
      </c>
      <c r="O1591" s="80" t="s">
        <v>7544</v>
      </c>
      <c r="P1591" s="80">
        <v>19</v>
      </c>
      <c r="Q1591" s="80" t="s">
        <v>105</v>
      </c>
      <c r="R1591" s="80" t="s">
        <v>99</v>
      </c>
      <c r="S1591" s="80">
        <v>0</v>
      </c>
      <c r="T1591" s="80" t="s">
        <v>7366</v>
      </c>
      <c r="U1591" s="80" t="s">
        <v>101</v>
      </c>
      <c r="V1591" s="80" t="s">
        <v>111</v>
      </c>
      <c r="W1591" s="80" t="s">
        <v>107</v>
      </c>
      <c r="X1591" s="80" t="s">
        <v>6077</v>
      </c>
    </row>
    <row r="1592" spans="1:25" s="80" customFormat="1" ht="22.9" hidden="1" customHeight="1">
      <c r="A1592" s="80" t="s">
        <v>35</v>
      </c>
      <c r="B1592" s="80" t="s">
        <v>9</v>
      </c>
      <c r="C1592" s="80" t="s">
        <v>10</v>
      </c>
      <c r="D1592" s="80" t="s">
        <v>62</v>
      </c>
      <c r="E1592" s="80">
        <v>7</v>
      </c>
      <c r="F1592" s="80" t="s">
        <v>63</v>
      </c>
      <c r="G1592" s="80" t="s">
        <v>64</v>
      </c>
      <c r="H1592" s="80" t="s">
        <v>58</v>
      </c>
      <c r="I1592" s="26">
        <v>43453</v>
      </c>
      <c r="J1592" s="80">
        <v>19</v>
      </c>
      <c r="K1592" s="80">
        <v>12</v>
      </c>
      <c r="L1592" s="80">
        <v>2018</v>
      </c>
      <c r="M1592" s="27">
        <f t="shared" si="44"/>
        <v>43453</v>
      </c>
      <c r="N1592" s="80" t="s">
        <v>7543</v>
      </c>
      <c r="O1592" s="80" t="s">
        <v>7542</v>
      </c>
      <c r="P1592" s="80">
        <v>19</v>
      </c>
      <c r="Q1592" s="80" t="s">
        <v>105</v>
      </c>
      <c r="R1592" s="80" t="s">
        <v>99</v>
      </c>
      <c r="S1592" s="80">
        <v>0</v>
      </c>
      <c r="T1592" s="80" t="s">
        <v>7366</v>
      </c>
      <c r="U1592" s="80" t="s">
        <v>101</v>
      </c>
      <c r="V1592" s="80" t="s">
        <v>111</v>
      </c>
      <c r="W1592" s="80" t="s">
        <v>107</v>
      </c>
      <c r="X1592" s="80" t="s">
        <v>6077</v>
      </c>
    </row>
    <row r="1593" spans="1:25" s="80" customFormat="1" ht="22.9" hidden="1" customHeight="1">
      <c r="A1593" s="80" t="s">
        <v>35</v>
      </c>
      <c r="B1593" s="80" t="s">
        <v>9</v>
      </c>
      <c r="C1593" s="80" t="s">
        <v>10</v>
      </c>
      <c r="D1593" s="80" t="s">
        <v>62</v>
      </c>
      <c r="E1593" s="80">
        <v>7</v>
      </c>
      <c r="F1593" s="80" t="s">
        <v>63</v>
      </c>
      <c r="G1593" s="80" t="s">
        <v>64</v>
      </c>
      <c r="H1593" s="80" t="s">
        <v>58</v>
      </c>
      <c r="I1593" s="26">
        <v>43453</v>
      </c>
      <c r="J1593" s="80">
        <v>19</v>
      </c>
      <c r="K1593" s="80">
        <v>12</v>
      </c>
      <c r="L1593" s="80">
        <v>2018</v>
      </c>
      <c r="M1593" s="27">
        <f t="shared" si="44"/>
        <v>43453</v>
      </c>
      <c r="N1593" s="80" t="s">
        <v>7541</v>
      </c>
      <c r="O1593" s="80" t="s">
        <v>7540</v>
      </c>
      <c r="P1593" s="80">
        <v>19</v>
      </c>
      <c r="Q1593" s="80" t="s">
        <v>105</v>
      </c>
      <c r="R1593" s="80" t="s">
        <v>99</v>
      </c>
      <c r="S1593" s="80">
        <v>0</v>
      </c>
      <c r="T1593" s="80" t="s">
        <v>7366</v>
      </c>
      <c r="U1593" s="80" t="s">
        <v>101</v>
      </c>
      <c r="V1593" s="80" t="s">
        <v>111</v>
      </c>
      <c r="W1593" s="80" t="s">
        <v>107</v>
      </c>
      <c r="X1593" s="80" t="s">
        <v>6077</v>
      </c>
    </row>
    <row r="1594" spans="1:25" s="80" customFormat="1" ht="22.9" hidden="1" customHeight="1">
      <c r="A1594" s="80" t="s">
        <v>35</v>
      </c>
      <c r="B1594" s="80" t="s">
        <v>9</v>
      </c>
      <c r="C1594" s="80" t="s">
        <v>10</v>
      </c>
      <c r="D1594" s="80" t="s">
        <v>62</v>
      </c>
      <c r="E1594" s="80">
        <v>7</v>
      </c>
      <c r="F1594" s="80" t="s">
        <v>63</v>
      </c>
      <c r="G1594" s="80" t="s">
        <v>64</v>
      </c>
      <c r="H1594" s="80" t="s">
        <v>58</v>
      </c>
      <c r="I1594" s="26">
        <v>43453</v>
      </c>
      <c r="J1594" s="80">
        <v>19</v>
      </c>
      <c r="K1594" s="80">
        <v>12</v>
      </c>
      <c r="L1594" s="80">
        <v>2018</v>
      </c>
      <c r="M1594" s="27">
        <f t="shared" si="44"/>
        <v>43453</v>
      </c>
      <c r="N1594" s="80" t="s">
        <v>7539</v>
      </c>
      <c r="O1594" s="80" t="s">
        <v>7538</v>
      </c>
      <c r="P1594" s="80">
        <v>19</v>
      </c>
      <c r="Q1594" s="80" t="s">
        <v>105</v>
      </c>
      <c r="R1594" s="80" t="s">
        <v>99</v>
      </c>
      <c r="S1594" s="80">
        <v>0</v>
      </c>
      <c r="T1594" s="80" t="s">
        <v>7366</v>
      </c>
      <c r="U1594" s="80" t="s">
        <v>101</v>
      </c>
      <c r="V1594" s="80" t="s">
        <v>111</v>
      </c>
      <c r="W1594" s="80" t="s">
        <v>107</v>
      </c>
      <c r="X1594" s="80" t="s">
        <v>6077</v>
      </c>
    </row>
    <row r="1595" spans="1:25" s="80" customFormat="1" ht="22.9" hidden="1" customHeight="1">
      <c r="A1595" s="80" t="s">
        <v>35</v>
      </c>
      <c r="B1595" s="80" t="s">
        <v>9</v>
      </c>
      <c r="C1595" s="80" t="s">
        <v>10</v>
      </c>
      <c r="D1595" s="80" t="s">
        <v>62</v>
      </c>
      <c r="E1595" s="80">
        <v>7</v>
      </c>
      <c r="F1595" s="80" t="s">
        <v>63</v>
      </c>
      <c r="G1595" s="80" t="s">
        <v>64</v>
      </c>
      <c r="H1595" s="80" t="s">
        <v>58</v>
      </c>
      <c r="I1595" s="26">
        <v>43453</v>
      </c>
      <c r="J1595" s="80">
        <v>19</v>
      </c>
      <c r="K1595" s="80">
        <v>12</v>
      </c>
      <c r="L1595" s="80">
        <v>2018</v>
      </c>
      <c r="M1595" s="27">
        <f t="shared" si="44"/>
        <v>43453</v>
      </c>
      <c r="N1595" s="80" t="s">
        <v>7537</v>
      </c>
      <c r="O1595" s="80" t="s">
        <v>7536</v>
      </c>
      <c r="P1595" s="80">
        <v>19</v>
      </c>
      <c r="Q1595" s="80" t="s">
        <v>105</v>
      </c>
      <c r="R1595" s="80" t="s">
        <v>99</v>
      </c>
      <c r="S1595" s="80">
        <v>0</v>
      </c>
      <c r="T1595" s="80" t="s">
        <v>7366</v>
      </c>
      <c r="U1595" s="80" t="s">
        <v>101</v>
      </c>
      <c r="V1595" s="80" t="s">
        <v>111</v>
      </c>
      <c r="W1595" s="80" t="s">
        <v>107</v>
      </c>
      <c r="X1595" s="80" t="s">
        <v>6077</v>
      </c>
    </row>
    <row r="1596" spans="1:25" s="80" customFormat="1" ht="22.9" hidden="1" customHeight="1">
      <c r="A1596" s="80" t="s">
        <v>35</v>
      </c>
      <c r="B1596" s="80" t="s">
        <v>9</v>
      </c>
      <c r="C1596" s="80" t="s">
        <v>10</v>
      </c>
      <c r="D1596" s="80" t="s">
        <v>62</v>
      </c>
      <c r="E1596" s="80">
        <v>7</v>
      </c>
      <c r="F1596" s="80" t="s">
        <v>63</v>
      </c>
      <c r="G1596" s="80" t="s">
        <v>64</v>
      </c>
      <c r="H1596" s="80" t="s">
        <v>58</v>
      </c>
      <c r="I1596" s="26">
        <v>43453</v>
      </c>
      <c r="J1596" s="80">
        <v>19</v>
      </c>
      <c r="K1596" s="80">
        <v>12</v>
      </c>
      <c r="L1596" s="80">
        <v>2018</v>
      </c>
      <c r="M1596" s="27">
        <f t="shared" si="44"/>
        <v>43453</v>
      </c>
      <c r="N1596" s="80" t="s">
        <v>5684</v>
      </c>
      <c r="O1596" s="80" t="s">
        <v>7535</v>
      </c>
      <c r="P1596" s="80">
        <v>18</v>
      </c>
      <c r="Q1596" s="80" t="s">
        <v>105</v>
      </c>
      <c r="R1596" s="80" t="s">
        <v>99</v>
      </c>
      <c r="S1596" s="80">
        <v>0</v>
      </c>
      <c r="T1596" s="80" t="s">
        <v>7366</v>
      </c>
      <c r="U1596" s="80" t="s">
        <v>101</v>
      </c>
      <c r="V1596" s="80" t="s">
        <v>111</v>
      </c>
      <c r="W1596" s="80" t="s">
        <v>107</v>
      </c>
      <c r="X1596" s="80" t="s">
        <v>6077</v>
      </c>
    </row>
    <row r="1597" spans="1:25" s="80" customFormat="1" ht="22.9" hidden="1" customHeight="1">
      <c r="A1597" s="80" t="s">
        <v>35</v>
      </c>
      <c r="B1597" s="80" t="s">
        <v>9</v>
      </c>
      <c r="C1597" s="80" t="s">
        <v>10</v>
      </c>
      <c r="D1597" s="80" t="s">
        <v>62</v>
      </c>
      <c r="E1597" s="80">
        <v>7</v>
      </c>
      <c r="F1597" s="80" t="s">
        <v>63</v>
      </c>
      <c r="G1597" s="80" t="s">
        <v>64</v>
      </c>
      <c r="H1597" s="80" t="s">
        <v>58</v>
      </c>
      <c r="I1597" s="26">
        <v>43453</v>
      </c>
      <c r="J1597" s="80">
        <v>19</v>
      </c>
      <c r="K1597" s="80">
        <v>12</v>
      </c>
      <c r="L1597" s="80">
        <v>2018</v>
      </c>
      <c r="M1597" s="27">
        <f t="shared" si="44"/>
        <v>43453</v>
      </c>
      <c r="N1597" s="80" t="s">
        <v>7534</v>
      </c>
      <c r="O1597" s="80" t="s">
        <v>7533</v>
      </c>
      <c r="P1597" s="80">
        <v>18</v>
      </c>
      <c r="Q1597" s="80" t="s">
        <v>105</v>
      </c>
      <c r="R1597" s="80" t="s">
        <v>99</v>
      </c>
      <c r="S1597" s="80">
        <v>0</v>
      </c>
      <c r="T1597" s="80" t="s">
        <v>7366</v>
      </c>
      <c r="U1597" s="80" t="s">
        <v>101</v>
      </c>
      <c r="V1597" s="80" t="s">
        <v>111</v>
      </c>
      <c r="W1597" s="80" t="s">
        <v>107</v>
      </c>
      <c r="X1597" s="80" t="s">
        <v>6077</v>
      </c>
    </row>
    <row r="1598" spans="1:25" s="80" customFormat="1" ht="22.9" hidden="1" customHeight="1">
      <c r="A1598" s="80" t="s">
        <v>35</v>
      </c>
      <c r="B1598" s="80" t="s">
        <v>9</v>
      </c>
      <c r="C1598" s="80" t="s">
        <v>10</v>
      </c>
      <c r="D1598" s="80" t="s">
        <v>62</v>
      </c>
      <c r="E1598" s="80">
        <v>7</v>
      </c>
      <c r="F1598" s="80" t="s">
        <v>63</v>
      </c>
      <c r="G1598" s="80" t="s">
        <v>64</v>
      </c>
      <c r="H1598" s="80" t="s">
        <v>58</v>
      </c>
      <c r="I1598" s="26">
        <v>43453</v>
      </c>
      <c r="J1598" s="80">
        <v>19</v>
      </c>
      <c r="K1598" s="80">
        <v>12</v>
      </c>
      <c r="L1598" s="80">
        <v>2018</v>
      </c>
      <c r="M1598" s="27">
        <f t="shared" si="44"/>
        <v>43453</v>
      </c>
      <c r="N1598" s="80" t="s">
        <v>7532</v>
      </c>
      <c r="O1598" s="80" t="s">
        <v>7531</v>
      </c>
      <c r="P1598" s="80">
        <v>19</v>
      </c>
      <c r="Q1598" s="80" t="s">
        <v>105</v>
      </c>
      <c r="R1598" s="80" t="s">
        <v>99</v>
      </c>
      <c r="S1598" s="80">
        <v>0</v>
      </c>
      <c r="T1598" s="80" t="s">
        <v>7366</v>
      </c>
      <c r="U1598" s="80" t="s">
        <v>101</v>
      </c>
      <c r="V1598" s="80" t="s">
        <v>111</v>
      </c>
      <c r="W1598" s="80" t="s">
        <v>107</v>
      </c>
      <c r="X1598" s="80" t="s">
        <v>6077</v>
      </c>
    </row>
    <row r="1599" spans="1:25" s="80" customFormat="1" ht="22.9" hidden="1" customHeight="1">
      <c r="A1599" s="80" t="s">
        <v>35</v>
      </c>
      <c r="B1599" s="80" t="s">
        <v>9</v>
      </c>
      <c r="C1599" s="80" t="s">
        <v>10</v>
      </c>
      <c r="D1599" s="80" t="s">
        <v>62</v>
      </c>
      <c r="E1599" s="80">
        <v>7</v>
      </c>
      <c r="F1599" s="80" t="s">
        <v>63</v>
      </c>
      <c r="G1599" s="80" t="s">
        <v>64</v>
      </c>
      <c r="H1599" s="80" t="s">
        <v>58</v>
      </c>
      <c r="I1599" s="26">
        <v>43453</v>
      </c>
      <c r="J1599" s="80">
        <v>19</v>
      </c>
      <c r="K1599" s="80">
        <v>12</v>
      </c>
      <c r="L1599" s="80">
        <v>2018</v>
      </c>
      <c r="M1599" s="27">
        <f t="shared" si="44"/>
        <v>43453</v>
      </c>
      <c r="N1599" s="80" t="s">
        <v>7530</v>
      </c>
      <c r="O1599" s="80" t="s">
        <v>7529</v>
      </c>
      <c r="P1599" s="80">
        <v>18</v>
      </c>
      <c r="Q1599" s="80" t="s">
        <v>105</v>
      </c>
      <c r="R1599" s="80" t="s">
        <v>99</v>
      </c>
      <c r="S1599" s="80">
        <v>0</v>
      </c>
      <c r="T1599" s="80" t="s">
        <v>7366</v>
      </c>
      <c r="U1599" s="80" t="s">
        <v>101</v>
      </c>
      <c r="V1599" s="80" t="s">
        <v>111</v>
      </c>
      <c r="W1599" s="80" t="s">
        <v>107</v>
      </c>
      <c r="X1599" s="80" t="s">
        <v>6077</v>
      </c>
    </row>
    <row r="1600" spans="1:25" s="80" customFormat="1" ht="22.9" hidden="1" customHeight="1">
      <c r="A1600" s="80" t="s">
        <v>35</v>
      </c>
      <c r="B1600" s="80" t="s">
        <v>9</v>
      </c>
      <c r="C1600" s="80" t="s">
        <v>10</v>
      </c>
      <c r="D1600" s="80" t="s">
        <v>62</v>
      </c>
      <c r="E1600" s="80">
        <v>7</v>
      </c>
      <c r="F1600" s="80" t="s">
        <v>63</v>
      </c>
      <c r="G1600" s="80" t="s">
        <v>64</v>
      </c>
      <c r="H1600" s="80" t="s">
        <v>58</v>
      </c>
      <c r="I1600" s="26">
        <v>43453</v>
      </c>
      <c r="J1600" s="80">
        <v>19</v>
      </c>
      <c r="K1600" s="80">
        <v>12</v>
      </c>
      <c r="L1600" s="80">
        <v>2018</v>
      </c>
      <c r="M1600" s="27">
        <f t="shared" si="44"/>
        <v>43453</v>
      </c>
      <c r="N1600" s="80" t="s">
        <v>7528</v>
      </c>
      <c r="O1600" s="80" t="s">
        <v>7527</v>
      </c>
      <c r="P1600" s="80">
        <v>19</v>
      </c>
      <c r="Q1600" s="80" t="s">
        <v>105</v>
      </c>
      <c r="R1600" s="80" t="s">
        <v>99</v>
      </c>
      <c r="S1600" s="80">
        <v>0</v>
      </c>
      <c r="T1600" s="80" t="s">
        <v>7366</v>
      </c>
      <c r="U1600" s="80" t="s">
        <v>101</v>
      </c>
      <c r="V1600" s="80" t="s">
        <v>111</v>
      </c>
      <c r="W1600" s="80" t="s">
        <v>107</v>
      </c>
      <c r="X1600" s="80" t="s">
        <v>6077</v>
      </c>
    </row>
    <row r="1601" spans="1:25" s="80" customFormat="1" ht="22.9" hidden="1" customHeight="1">
      <c r="A1601" s="80" t="s">
        <v>35</v>
      </c>
      <c r="B1601" s="80" t="s">
        <v>9</v>
      </c>
      <c r="C1601" s="80" t="s">
        <v>10</v>
      </c>
      <c r="D1601" s="80" t="s">
        <v>62</v>
      </c>
      <c r="E1601" s="80">
        <v>7</v>
      </c>
      <c r="F1601" s="80" t="s">
        <v>63</v>
      </c>
      <c r="G1601" s="80" t="s">
        <v>64</v>
      </c>
      <c r="H1601" s="80" t="s">
        <v>58</v>
      </c>
      <c r="I1601" s="26">
        <v>43453</v>
      </c>
      <c r="J1601" s="80">
        <v>19</v>
      </c>
      <c r="K1601" s="80">
        <v>12</v>
      </c>
      <c r="L1601" s="80">
        <v>2018</v>
      </c>
      <c r="M1601" s="27">
        <f t="shared" si="44"/>
        <v>43453</v>
      </c>
      <c r="N1601" s="80" t="s">
        <v>7526</v>
      </c>
      <c r="O1601" s="80" t="s">
        <v>7525</v>
      </c>
      <c r="P1601" s="80">
        <v>18</v>
      </c>
      <c r="Q1601" s="80" t="s">
        <v>105</v>
      </c>
      <c r="R1601" s="80" t="s">
        <v>99</v>
      </c>
      <c r="S1601" s="80">
        <v>0</v>
      </c>
      <c r="T1601" s="80" t="s">
        <v>7366</v>
      </c>
      <c r="U1601" s="80" t="s">
        <v>101</v>
      </c>
      <c r="V1601" s="80" t="s">
        <v>111</v>
      </c>
      <c r="W1601" s="80" t="s">
        <v>107</v>
      </c>
      <c r="X1601" s="80" t="s">
        <v>6077</v>
      </c>
    </row>
    <row r="1602" spans="1:25" s="80" customFormat="1" ht="22.9" hidden="1" customHeight="1">
      <c r="A1602" s="80" t="s">
        <v>35</v>
      </c>
      <c r="B1602" s="80" t="s">
        <v>9</v>
      </c>
      <c r="C1602" s="80" t="s">
        <v>10</v>
      </c>
      <c r="D1602" s="80" t="s">
        <v>62</v>
      </c>
      <c r="E1602" s="80">
        <v>7</v>
      </c>
      <c r="F1602" s="80" t="s">
        <v>63</v>
      </c>
      <c r="G1602" s="80" t="s">
        <v>64</v>
      </c>
      <c r="H1602" s="80" t="s">
        <v>58</v>
      </c>
      <c r="I1602" s="26">
        <v>43453</v>
      </c>
      <c r="J1602" s="80">
        <v>19</v>
      </c>
      <c r="K1602" s="80">
        <v>12</v>
      </c>
      <c r="L1602" s="80">
        <v>2018</v>
      </c>
      <c r="M1602" s="27">
        <f t="shared" ref="M1602:M1665" si="45">DATE(L1602,K1602,J1602)</f>
        <v>43453</v>
      </c>
      <c r="N1602" s="80" t="s">
        <v>7524</v>
      </c>
      <c r="O1602" s="80" t="s">
        <v>7523</v>
      </c>
      <c r="P1602" s="80">
        <v>19</v>
      </c>
      <c r="Q1602" s="80" t="s">
        <v>105</v>
      </c>
      <c r="R1602" s="80" t="s">
        <v>99</v>
      </c>
      <c r="S1602" s="80">
        <v>0</v>
      </c>
      <c r="T1602" s="80" t="s">
        <v>7366</v>
      </c>
      <c r="U1602" s="80" t="s">
        <v>101</v>
      </c>
      <c r="V1602" s="80" t="s">
        <v>111</v>
      </c>
      <c r="W1602" s="80" t="s">
        <v>107</v>
      </c>
      <c r="X1602" s="80" t="s">
        <v>6077</v>
      </c>
    </row>
    <row r="1603" spans="1:25" s="80" customFormat="1" ht="22.9" hidden="1" customHeight="1">
      <c r="A1603" s="80" t="s">
        <v>35</v>
      </c>
      <c r="B1603" s="80" t="s">
        <v>9</v>
      </c>
      <c r="C1603" s="80" t="s">
        <v>10</v>
      </c>
      <c r="D1603" s="80" t="s">
        <v>62</v>
      </c>
      <c r="E1603" s="80">
        <v>7</v>
      </c>
      <c r="F1603" s="80" t="s">
        <v>63</v>
      </c>
      <c r="G1603" s="80" t="s">
        <v>64</v>
      </c>
      <c r="H1603" s="80" t="s">
        <v>58</v>
      </c>
      <c r="I1603" s="26">
        <v>43453</v>
      </c>
      <c r="J1603" s="80">
        <v>19</v>
      </c>
      <c r="K1603" s="80">
        <v>12</v>
      </c>
      <c r="L1603" s="80">
        <v>2018</v>
      </c>
      <c r="M1603" s="27">
        <f t="shared" si="45"/>
        <v>43453</v>
      </c>
      <c r="N1603" s="80" t="s">
        <v>7522</v>
      </c>
      <c r="O1603" s="80" t="s">
        <v>7521</v>
      </c>
      <c r="P1603" s="80">
        <v>19</v>
      </c>
      <c r="Q1603" s="80" t="s">
        <v>105</v>
      </c>
      <c r="R1603" s="80" t="s">
        <v>99</v>
      </c>
      <c r="S1603" s="80">
        <v>0</v>
      </c>
      <c r="T1603" s="80" t="s">
        <v>7366</v>
      </c>
      <c r="U1603" s="80" t="s">
        <v>101</v>
      </c>
      <c r="V1603" s="80" t="s">
        <v>111</v>
      </c>
      <c r="W1603" s="80" t="s">
        <v>107</v>
      </c>
      <c r="X1603" s="80" t="s">
        <v>6077</v>
      </c>
    </row>
    <row r="1604" spans="1:25" s="80" customFormat="1" ht="22.9" hidden="1" customHeight="1">
      <c r="A1604" s="80" t="s">
        <v>35</v>
      </c>
      <c r="B1604" s="80" t="s">
        <v>9</v>
      </c>
      <c r="C1604" s="80" t="s">
        <v>10</v>
      </c>
      <c r="D1604" s="80" t="s">
        <v>62</v>
      </c>
      <c r="E1604" s="80">
        <v>7</v>
      </c>
      <c r="F1604" s="80" t="s">
        <v>63</v>
      </c>
      <c r="G1604" s="80" t="s">
        <v>64</v>
      </c>
      <c r="H1604" s="80" t="s">
        <v>58</v>
      </c>
      <c r="I1604" s="26">
        <v>43453</v>
      </c>
      <c r="J1604" s="80">
        <v>19</v>
      </c>
      <c r="K1604" s="80">
        <v>12</v>
      </c>
      <c r="L1604" s="80">
        <v>2018</v>
      </c>
      <c r="M1604" s="27">
        <f t="shared" si="45"/>
        <v>43453</v>
      </c>
      <c r="N1604" s="80" t="s">
        <v>7520</v>
      </c>
      <c r="O1604" s="80" t="s">
        <v>7519</v>
      </c>
      <c r="P1604" s="80">
        <v>18</v>
      </c>
      <c r="Q1604" s="80" t="s">
        <v>105</v>
      </c>
      <c r="R1604" s="80" t="s">
        <v>99</v>
      </c>
      <c r="S1604" s="80">
        <v>0</v>
      </c>
      <c r="T1604" s="80" t="s">
        <v>7366</v>
      </c>
      <c r="U1604" s="80" t="s">
        <v>101</v>
      </c>
      <c r="V1604" s="80" t="s">
        <v>111</v>
      </c>
      <c r="W1604" s="80" t="s">
        <v>107</v>
      </c>
      <c r="X1604" s="80" t="s">
        <v>6077</v>
      </c>
    </row>
    <row r="1605" spans="1:25" s="80" customFormat="1" ht="22.9" hidden="1" customHeight="1">
      <c r="A1605" s="80" t="s">
        <v>35</v>
      </c>
      <c r="B1605" s="80" t="s">
        <v>9</v>
      </c>
      <c r="C1605" s="80" t="s">
        <v>10</v>
      </c>
      <c r="D1605" s="80" t="s">
        <v>62</v>
      </c>
      <c r="E1605" s="80">
        <v>7</v>
      </c>
      <c r="F1605" s="80" t="s">
        <v>63</v>
      </c>
      <c r="G1605" s="80" t="s">
        <v>64</v>
      </c>
      <c r="H1605" s="80" t="s">
        <v>58</v>
      </c>
      <c r="I1605" s="26">
        <v>43453</v>
      </c>
      <c r="J1605" s="80">
        <v>19</v>
      </c>
      <c r="K1605" s="80">
        <v>12</v>
      </c>
      <c r="L1605" s="80">
        <v>2018</v>
      </c>
      <c r="M1605" s="27">
        <f t="shared" si="45"/>
        <v>43453</v>
      </c>
      <c r="N1605" s="80" t="s">
        <v>7518</v>
      </c>
      <c r="O1605" s="80" t="s">
        <v>7517</v>
      </c>
      <c r="P1605" s="80">
        <v>19</v>
      </c>
      <c r="Q1605" s="80" t="s">
        <v>105</v>
      </c>
      <c r="R1605" s="80" t="s">
        <v>99</v>
      </c>
      <c r="S1605" s="80">
        <v>0</v>
      </c>
      <c r="T1605" s="80" t="s">
        <v>7366</v>
      </c>
      <c r="U1605" s="80" t="s">
        <v>101</v>
      </c>
      <c r="V1605" s="80" t="s">
        <v>111</v>
      </c>
      <c r="W1605" s="80" t="s">
        <v>107</v>
      </c>
      <c r="X1605" s="80" t="s">
        <v>6077</v>
      </c>
    </row>
    <row r="1606" spans="1:25" s="80" customFormat="1" ht="22.9" hidden="1" customHeight="1">
      <c r="A1606" s="80" t="s">
        <v>35</v>
      </c>
      <c r="B1606" s="80" t="s">
        <v>9</v>
      </c>
      <c r="C1606" s="80" t="s">
        <v>10</v>
      </c>
      <c r="D1606" s="80" t="s">
        <v>62</v>
      </c>
      <c r="E1606" s="80">
        <v>7</v>
      </c>
      <c r="F1606" s="80" t="s">
        <v>63</v>
      </c>
      <c r="G1606" s="80" t="s">
        <v>64</v>
      </c>
      <c r="H1606" s="80" t="s">
        <v>58</v>
      </c>
      <c r="I1606" s="26">
        <v>43453</v>
      </c>
      <c r="J1606" s="80">
        <v>19</v>
      </c>
      <c r="K1606" s="80">
        <v>12</v>
      </c>
      <c r="L1606" s="80">
        <v>2018</v>
      </c>
      <c r="M1606" s="27">
        <f t="shared" si="45"/>
        <v>43453</v>
      </c>
      <c r="N1606" s="80" t="s">
        <v>7516</v>
      </c>
      <c r="O1606" s="80" t="s">
        <v>7515</v>
      </c>
      <c r="P1606" s="80">
        <v>19</v>
      </c>
      <c r="Q1606" s="80" t="s">
        <v>105</v>
      </c>
      <c r="R1606" s="80" t="s">
        <v>99</v>
      </c>
      <c r="S1606" s="80">
        <v>0</v>
      </c>
      <c r="T1606" s="80" t="s">
        <v>7366</v>
      </c>
      <c r="U1606" s="80" t="s">
        <v>101</v>
      </c>
      <c r="V1606" s="80" t="s">
        <v>111</v>
      </c>
      <c r="W1606" s="80" t="s">
        <v>107</v>
      </c>
      <c r="X1606" s="80" t="s">
        <v>6077</v>
      </c>
    </row>
    <row r="1607" spans="1:25" s="80" customFormat="1" ht="22.9" hidden="1" customHeight="1">
      <c r="A1607" s="80" t="s">
        <v>35</v>
      </c>
      <c r="B1607" s="80" t="s">
        <v>9</v>
      </c>
      <c r="C1607" s="80" t="s">
        <v>10</v>
      </c>
      <c r="D1607" s="80" t="s">
        <v>62</v>
      </c>
      <c r="E1607" s="80">
        <v>7</v>
      </c>
      <c r="F1607" s="80" t="s">
        <v>63</v>
      </c>
      <c r="G1607" s="80" t="s">
        <v>64</v>
      </c>
      <c r="H1607" s="80" t="s">
        <v>58</v>
      </c>
      <c r="I1607" s="26">
        <v>43453</v>
      </c>
      <c r="J1607" s="80">
        <v>19</v>
      </c>
      <c r="K1607" s="80">
        <v>12</v>
      </c>
      <c r="L1607" s="80">
        <v>2018</v>
      </c>
      <c r="M1607" s="27">
        <f t="shared" si="45"/>
        <v>43453</v>
      </c>
      <c r="N1607" s="80" t="s">
        <v>7514</v>
      </c>
      <c r="O1607" s="80" t="s">
        <v>7513</v>
      </c>
      <c r="P1607" s="80">
        <v>19</v>
      </c>
      <c r="Q1607" s="80" t="s">
        <v>105</v>
      </c>
      <c r="R1607" s="80" t="s">
        <v>99</v>
      </c>
      <c r="S1607" s="80">
        <v>0</v>
      </c>
      <c r="T1607" s="80" t="s">
        <v>7366</v>
      </c>
      <c r="U1607" s="80" t="s">
        <v>101</v>
      </c>
      <c r="V1607" s="80" t="s">
        <v>111</v>
      </c>
      <c r="W1607" s="80" t="s">
        <v>107</v>
      </c>
      <c r="X1607" s="80" t="s">
        <v>6077</v>
      </c>
    </row>
    <row r="1608" spans="1:25" s="80" customFormat="1" ht="22.9" hidden="1" customHeight="1">
      <c r="A1608" s="80" t="s">
        <v>35</v>
      </c>
      <c r="B1608" s="80" t="s">
        <v>9</v>
      </c>
      <c r="C1608" s="80" t="s">
        <v>10</v>
      </c>
      <c r="D1608" s="80" t="s">
        <v>62</v>
      </c>
      <c r="E1608" s="80">
        <v>7</v>
      </c>
      <c r="F1608" s="80" t="s">
        <v>63</v>
      </c>
      <c r="G1608" s="80" t="s">
        <v>64</v>
      </c>
      <c r="H1608" s="80" t="s">
        <v>58</v>
      </c>
      <c r="I1608" s="26">
        <v>43453</v>
      </c>
      <c r="J1608" s="80">
        <v>19</v>
      </c>
      <c r="K1608" s="80">
        <v>12</v>
      </c>
      <c r="L1608" s="80">
        <v>2018</v>
      </c>
      <c r="M1608" s="27">
        <f t="shared" si="45"/>
        <v>43453</v>
      </c>
      <c r="N1608" s="80" t="s">
        <v>7302</v>
      </c>
      <c r="O1608" s="80" t="s">
        <v>7512</v>
      </c>
      <c r="P1608" s="80">
        <v>18</v>
      </c>
      <c r="Q1608" s="80" t="s">
        <v>105</v>
      </c>
      <c r="R1608" s="80" t="s">
        <v>99</v>
      </c>
      <c r="S1608" s="80">
        <v>0</v>
      </c>
      <c r="T1608" s="80" t="s">
        <v>7366</v>
      </c>
      <c r="U1608" s="80" t="s">
        <v>101</v>
      </c>
      <c r="V1608" s="80" t="s">
        <v>111</v>
      </c>
      <c r="W1608" s="80" t="s">
        <v>107</v>
      </c>
      <c r="X1608" s="80" t="s">
        <v>6077</v>
      </c>
    </row>
    <row r="1609" spans="1:25" s="80" customFormat="1" ht="22.9" hidden="1" customHeight="1">
      <c r="A1609" s="80" t="s">
        <v>35</v>
      </c>
      <c r="B1609" s="80" t="s">
        <v>9</v>
      </c>
      <c r="C1609" s="80" t="s">
        <v>10</v>
      </c>
      <c r="D1609" s="80" t="s">
        <v>62</v>
      </c>
      <c r="E1609" s="80">
        <v>7</v>
      </c>
      <c r="F1609" s="80" t="s">
        <v>63</v>
      </c>
      <c r="G1609" s="80" t="s">
        <v>64</v>
      </c>
      <c r="H1609" s="80" t="s">
        <v>58</v>
      </c>
      <c r="I1609" s="26">
        <v>43453</v>
      </c>
      <c r="J1609" s="80">
        <v>19</v>
      </c>
      <c r="K1609" s="80">
        <v>12</v>
      </c>
      <c r="L1609" s="80">
        <v>2018</v>
      </c>
      <c r="M1609" s="27">
        <f t="shared" si="45"/>
        <v>43453</v>
      </c>
      <c r="N1609" s="80" t="s">
        <v>7511</v>
      </c>
      <c r="O1609" s="80" t="s">
        <v>7510</v>
      </c>
      <c r="P1609" s="80">
        <v>19</v>
      </c>
      <c r="Q1609" s="80" t="s">
        <v>105</v>
      </c>
      <c r="R1609" s="80" t="s">
        <v>99</v>
      </c>
      <c r="S1609" s="80">
        <v>0</v>
      </c>
      <c r="T1609" s="80" t="s">
        <v>7366</v>
      </c>
      <c r="U1609" s="80" t="s">
        <v>101</v>
      </c>
      <c r="V1609" s="80" t="s">
        <v>111</v>
      </c>
      <c r="W1609" s="80" t="s">
        <v>107</v>
      </c>
      <c r="X1609" s="80" t="s">
        <v>6077</v>
      </c>
    </row>
    <row r="1610" spans="1:25" s="80" customFormat="1" ht="22.9" hidden="1" customHeight="1">
      <c r="A1610" s="80" t="s">
        <v>35</v>
      </c>
      <c r="B1610" s="80" t="s">
        <v>9</v>
      </c>
      <c r="C1610" s="80" t="s">
        <v>10</v>
      </c>
      <c r="D1610" s="80" t="s">
        <v>62</v>
      </c>
      <c r="E1610" s="80">
        <v>7</v>
      </c>
      <c r="F1610" s="80" t="s">
        <v>63</v>
      </c>
      <c r="G1610" s="80" t="s">
        <v>64</v>
      </c>
      <c r="H1610" s="80" t="s">
        <v>58</v>
      </c>
      <c r="I1610" s="26">
        <v>43453</v>
      </c>
      <c r="J1610" s="80">
        <v>19</v>
      </c>
      <c r="K1610" s="80">
        <v>12</v>
      </c>
      <c r="L1610" s="80">
        <v>2018</v>
      </c>
      <c r="M1610" s="27">
        <f t="shared" si="45"/>
        <v>43453</v>
      </c>
      <c r="N1610" s="80" t="s">
        <v>7509</v>
      </c>
      <c r="O1610" s="80" t="s">
        <v>7508</v>
      </c>
      <c r="P1610" s="80">
        <v>19</v>
      </c>
      <c r="Q1610" s="80" t="s">
        <v>105</v>
      </c>
      <c r="R1610" s="80" t="s">
        <v>99</v>
      </c>
      <c r="S1610" s="80">
        <v>0</v>
      </c>
      <c r="T1610" s="80" t="s">
        <v>7366</v>
      </c>
      <c r="U1610" s="80" t="s">
        <v>101</v>
      </c>
      <c r="V1610" s="80" t="s">
        <v>111</v>
      </c>
      <c r="W1610" s="80" t="s">
        <v>107</v>
      </c>
      <c r="X1610" s="80" t="s">
        <v>6077</v>
      </c>
    </row>
    <row r="1611" spans="1:25" s="80" customFormat="1" ht="22.9" hidden="1" customHeight="1">
      <c r="A1611" s="80" t="s">
        <v>35</v>
      </c>
      <c r="B1611" s="80" t="s">
        <v>9</v>
      </c>
      <c r="C1611" s="80" t="s">
        <v>10</v>
      </c>
      <c r="D1611" s="80" t="s">
        <v>62</v>
      </c>
      <c r="E1611" s="80">
        <v>7</v>
      </c>
      <c r="F1611" s="80" t="s">
        <v>63</v>
      </c>
      <c r="G1611" s="80" t="s">
        <v>64</v>
      </c>
      <c r="H1611" s="80" t="s">
        <v>58</v>
      </c>
      <c r="I1611" s="26">
        <v>43453</v>
      </c>
      <c r="J1611" s="80">
        <v>19</v>
      </c>
      <c r="K1611" s="80">
        <v>12</v>
      </c>
      <c r="L1611" s="80">
        <v>2018</v>
      </c>
      <c r="M1611" s="27">
        <f t="shared" si="45"/>
        <v>43453</v>
      </c>
      <c r="N1611" s="80" t="s">
        <v>178</v>
      </c>
      <c r="O1611" s="80" t="s">
        <v>7507</v>
      </c>
      <c r="P1611" s="80">
        <v>18</v>
      </c>
      <c r="Q1611" s="80" t="s">
        <v>105</v>
      </c>
      <c r="R1611" s="80" t="s">
        <v>99</v>
      </c>
      <c r="S1611" s="80">
        <v>0</v>
      </c>
      <c r="T1611" s="80" t="s">
        <v>7366</v>
      </c>
      <c r="U1611" s="80" t="s">
        <v>101</v>
      </c>
      <c r="V1611" s="80" t="s">
        <v>111</v>
      </c>
      <c r="W1611" s="80" t="s">
        <v>107</v>
      </c>
      <c r="X1611" s="80" t="s">
        <v>6077</v>
      </c>
    </row>
    <row r="1612" spans="1:25" s="80" customFormat="1" ht="22.9" hidden="1" customHeight="1">
      <c r="A1612" s="80" t="s">
        <v>35</v>
      </c>
      <c r="B1612" s="80" t="s">
        <v>9</v>
      </c>
      <c r="C1612" s="80" t="s">
        <v>10</v>
      </c>
      <c r="D1612" s="80" t="s">
        <v>62</v>
      </c>
      <c r="E1612" s="80">
        <v>7</v>
      </c>
      <c r="F1612" s="80" t="s">
        <v>63</v>
      </c>
      <c r="G1612" s="80" t="s">
        <v>64</v>
      </c>
      <c r="H1612" s="80" t="s">
        <v>58</v>
      </c>
      <c r="I1612" s="26">
        <v>43453</v>
      </c>
      <c r="J1612" s="80">
        <v>19</v>
      </c>
      <c r="K1612" s="80">
        <v>12</v>
      </c>
      <c r="L1612" s="80">
        <v>2018</v>
      </c>
      <c r="M1612" s="27">
        <f t="shared" si="45"/>
        <v>43453</v>
      </c>
      <c r="N1612" s="80" t="s">
        <v>7506</v>
      </c>
      <c r="O1612" s="80" t="s">
        <v>7505</v>
      </c>
      <c r="P1612" s="80">
        <v>18</v>
      </c>
      <c r="Q1612" s="80" t="s">
        <v>105</v>
      </c>
      <c r="R1612" s="80" t="s">
        <v>99</v>
      </c>
      <c r="S1612" s="80">
        <v>0</v>
      </c>
      <c r="T1612" s="80" t="s">
        <v>7366</v>
      </c>
      <c r="U1612" s="80" t="s">
        <v>101</v>
      </c>
      <c r="V1612" s="80" t="s">
        <v>111</v>
      </c>
      <c r="W1612" s="80" t="s">
        <v>107</v>
      </c>
      <c r="X1612" s="80" t="s">
        <v>6077</v>
      </c>
    </row>
    <row r="1613" spans="1:25" s="80" customFormat="1" ht="22.9" hidden="1" customHeight="1">
      <c r="A1613" s="80" t="s">
        <v>35</v>
      </c>
      <c r="B1613" s="80" t="s">
        <v>9</v>
      </c>
      <c r="C1613" s="80" t="s">
        <v>10</v>
      </c>
      <c r="D1613" s="80" t="s">
        <v>62</v>
      </c>
      <c r="E1613" s="80">
        <v>7</v>
      </c>
      <c r="F1613" s="80" t="s">
        <v>63</v>
      </c>
      <c r="G1613" s="80" t="s">
        <v>64</v>
      </c>
      <c r="H1613" s="80" t="s">
        <v>58</v>
      </c>
      <c r="I1613" s="26">
        <v>43453</v>
      </c>
      <c r="J1613" s="80">
        <v>19</v>
      </c>
      <c r="K1613" s="80">
        <v>12</v>
      </c>
      <c r="L1613" s="80">
        <v>2018</v>
      </c>
      <c r="M1613" s="27">
        <f t="shared" si="45"/>
        <v>43453</v>
      </c>
      <c r="N1613" s="80" t="s">
        <v>7504</v>
      </c>
      <c r="O1613" s="80" t="s">
        <v>7503</v>
      </c>
      <c r="P1613" s="80">
        <v>18</v>
      </c>
      <c r="Q1613" s="80" t="s">
        <v>105</v>
      </c>
      <c r="R1613" s="80" t="s">
        <v>99</v>
      </c>
      <c r="S1613" s="80">
        <v>0</v>
      </c>
      <c r="T1613" s="80" t="s">
        <v>7366</v>
      </c>
      <c r="U1613" s="80" t="s">
        <v>101</v>
      </c>
      <c r="V1613" s="80" t="s">
        <v>111</v>
      </c>
      <c r="W1613" s="80" t="s">
        <v>107</v>
      </c>
      <c r="X1613" s="80" t="s">
        <v>6077</v>
      </c>
    </row>
    <row r="1614" spans="1:25" s="80" customFormat="1" ht="22.9" hidden="1" customHeight="1">
      <c r="A1614" s="80" t="s">
        <v>35</v>
      </c>
      <c r="B1614" s="80" t="s">
        <v>9</v>
      </c>
      <c r="C1614" s="80" t="s">
        <v>10</v>
      </c>
      <c r="D1614" s="80" t="s">
        <v>62</v>
      </c>
      <c r="E1614" s="80">
        <v>7</v>
      </c>
      <c r="F1614" s="80" t="s">
        <v>63</v>
      </c>
      <c r="G1614" s="80" t="s">
        <v>64</v>
      </c>
      <c r="H1614" s="80" t="s">
        <v>58</v>
      </c>
      <c r="I1614" s="26">
        <v>43453</v>
      </c>
      <c r="J1614" s="80">
        <v>19</v>
      </c>
      <c r="K1614" s="80">
        <v>12</v>
      </c>
      <c r="L1614" s="80">
        <v>2018</v>
      </c>
      <c r="M1614" s="27">
        <f t="shared" si="45"/>
        <v>43453</v>
      </c>
      <c r="N1614" s="80" t="s">
        <v>7502</v>
      </c>
      <c r="O1614" s="80" t="s">
        <v>7501</v>
      </c>
      <c r="P1614" s="80">
        <v>19</v>
      </c>
      <c r="Q1614" s="80" t="s">
        <v>105</v>
      </c>
      <c r="R1614" s="80" t="s">
        <v>99</v>
      </c>
      <c r="S1614" s="80">
        <v>0</v>
      </c>
      <c r="T1614" s="80" t="s">
        <v>7366</v>
      </c>
      <c r="U1614" s="80" t="s">
        <v>101</v>
      </c>
      <c r="V1614" s="80" t="s">
        <v>111</v>
      </c>
      <c r="W1614" s="80" t="s">
        <v>107</v>
      </c>
      <c r="X1614" s="80" t="s">
        <v>6077</v>
      </c>
    </row>
    <row r="1615" spans="1:25" s="80" customFormat="1" ht="22.9" hidden="1" customHeight="1">
      <c r="A1615" s="80" t="s">
        <v>35</v>
      </c>
      <c r="B1615" s="80" t="s">
        <v>9</v>
      </c>
      <c r="C1615" s="80" t="s">
        <v>10</v>
      </c>
      <c r="D1615" s="80" t="s">
        <v>62</v>
      </c>
      <c r="E1615" s="80">
        <v>7</v>
      </c>
      <c r="F1615" s="80" t="s">
        <v>63</v>
      </c>
      <c r="G1615" s="80" t="s">
        <v>64</v>
      </c>
      <c r="H1615" s="80" t="s">
        <v>58</v>
      </c>
      <c r="I1615" s="26">
        <v>43453</v>
      </c>
      <c r="J1615" s="80">
        <v>19</v>
      </c>
      <c r="K1615" s="80">
        <v>12</v>
      </c>
      <c r="L1615" s="80">
        <v>2018</v>
      </c>
      <c r="M1615" s="27">
        <f t="shared" si="45"/>
        <v>43453</v>
      </c>
      <c r="N1615" s="80" t="s">
        <v>7500</v>
      </c>
      <c r="O1615" s="80" t="s">
        <v>7499</v>
      </c>
      <c r="P1615" s="80">
        <v>18</v>
      </c>
      <c r="Q1615" s="80" t="s">
        <v>105</v>
      </c>
      <c r="R1615" s="80" t="s">
        <v>99</v>
      </c>
      <c r="S1615" s="80">
        <v>0</v>
      </c>
      <c r="T1615" s="80" t="s">
        <v>7366</v>
      </c>
      <c r="U1615" s="80" t="s">
        <v>101</v>
      </c>
      <c r="V1615" s="80" t="s">
        <v>111</v>
      </c>
      <c r="W1615" s="80" t="s">
        <v>107</v>
      </c>
      <c r="X1615" s="80" t="s">
        <v>6077</v>
      </c>
    </row>
    <row r="1616" spans="1:25" s="80" customFormat="1" ht="22.9" hidden="1" customHeight="1">
      <c r="A1616" s="80" t="s">
        <v>35</v>
      </c>
      <c r="B1616" s="80" t="s">
        <v>9</v>
      </c>
      <c r="C1616" s="80" t="s">
        <v>10</v>
      </c>
      <c r="D1616" s="80" t="s">
        <v>62</v>
      </c>
      <c r="E1616" s="80">
        <v>7</v>
      </c>
      <c r="F1616" s="80" t="s">
        <v>63</v>
      </c>
      <c r="G1616" s="80" t="s">
        <v>64</v>
      </c>
      <c r="H1616" s="80" t="s">
        <v>58</v>
      </c>
      <c r="I1616" s="26">
        <v>43453</v>
      </c>
      <c r="J1616" s="80">
        <v>19</v>
      </c>
      <c r="K1616" s="80">
        <v>12</v>
      </c>
      <c r="L1616" s="80">
        <v>2018</v>
      </c>
      <c r="M1616" s="27">
        <f t="shared" si="45"/>
        <v>43453</v>
      </c>
      <c r="N1616" s="80" t="s">
        <v>7498</v>
      </c>
      <c r="O1616" s="80" t="s">
        <v>7497</v>
      </c>
      <c r="P1616" s="80">
        <v>18</v>
      </c>
      <c r="Q1616" s="80" t="s">
        <v>105</v>
      </c>
      <c r="R1616" s="80" t="s">
        <v>99</v>
      </c>
      <c r="S1616" s="80">
        <v>1</v>
      </c>
      <c r="T1616" s="80" t="s">
        <v>7366</v>
      </c>
      <c r="U1616" s="80" t="s">
        <v>101</v>
      </c>
      <c r="V1616" s="80" t="s">
        <v>111</v>
      </c>
      <c r="W1616" s="80" t="s">
        <v>107</v>
      </c>
      <c r="X1616" s="80" t="s">
        <v>104</v>
      </c>
      <c r="Y1616" s="80">
        <v>3</v>
      </c>
    </row>
    <row r="1617" spans="1:25" s="80" customFormat="1" ht="22.9" hidden="1" customHeight="1">
      <c r="A1617" s="80" t="s">
        <v>35</v>
      </c>
      <c r="B1617" s="80" t="s">
        <v>9</v>
      </c>
      <c r="C1617" s="80" t="s">
        <v>10</v>
      </c>
      <c r="D1617" s="80" t="s">
        <v>62</v>
      </c>
      <c r="E1617" s="80">
        <v>7</v>
      </c>
      <c r="F1617" s="80" t="s">
        <v>63</v>
      </c>
      <c r="G1617" s="80" t="s">
        <v>64</v>
      </c>
      <c r="H1617" s="80" t="s">
        <v>58</v>
      </c>
      <c r="I1617" s="26">
        <v>43453</v>
      </c>
      <c r="J1617" s="80">
        <v>19</v>
      </c>
      <c r="K1617" s="80">
        <v>12</v>
      </c>
      <c r="L1617" s="80">
        <v>2018</v>
      </c>
      <c r="M1617" s="27">
        <f t="shared" si="45"/>
        <v>43453</v>
      </c>
      <c r="N1617" s="80" t="s">
        <v>7496</v>
      </c>
      <c r="O1617" s="80" t="s">
        <v>7495</v>
      </c>
      <c r="P1617" s="80">
        <v>19</v>
      </c>
      <c r="Q1617" s="80">
        <v>8134006024</v>
      </c>
      <c r="R1617" s="80" t="s">
        <v>99</v>
      </c>
      <c r="S1617" s="80">
        <v>0</v>
      </c>
      <c r="T1617" s="80" t="s">
        <v>7366</v>
      </c>
      <c r="U1617" s="80" t="s">
        <v>101</v>
      </c>
      <c r="V1617" s="80" t="s">
        <v>111</v>
      </c>
      <c r="W1617" s="80" t="s">
        <v>107</v>
      </c>
      <c r="X1617" s="80" t="s">
        <v>108</v>
      </c>
      <c r="Y1617" s="80">
        <v>3</v>
      </c>
    </row>
    <row r="1618" spans="1:25" s="80" customFormat="1" ht="22.9" hidden="1" customHeight="1">
      <c r="A1618" s="80" t="s">
        <v>35</v>
      </c>
      <c r="B1618" s="80" t="s">
        <v>9</v>
      </c>
      <c r="C1618" s="80" t="s">
        <v>10</v>
      </c>
      <c r="D1618" s="80" t="s">
        <v>62</v>
      </c>
      <c r="E1618" s="80">
        <v>7</v>
      </c>
      <c r="F1618" s="80" t="s">
        <v>63</v>
      </c>
      <c r="G1618" s="80" t="s">
        <v>64</v>
      </c>
      <c r="H1618" s="80" t="s">
        <v>58</v>
      </c>
      <c r="I1618" s="26">
        <v>43453</v>
      </c>
      <c r="J1618" s="80">
        <v>19</v>
      </c>
      <c r="K1618" s="80">
        <v>12</v>
      </c>
      <c r="L1618" s="80">
        <v>2018</v>
      </c>
      <c r="M1618" s="27">
        <f t="shared" si="45"/>
        <v>43453</v>
      </c>
      <c r="N1618" s="80" t="s">
        <v>7494</v>
      </c>
      <c r="O1618" s="80" t="s">
        <v>7493</v>
      </c>
      <c r="P1618" s="80">
        <v>18</v>
      </c>
      <c r="Q1618" s="80" t="s">
        <v>105</v>
      </c>
      <c r="R1618" s="80" t="s">
        <v>99</v>
      </c>
      <c r="S1618" s="80">
        <v>0</v>
      </c>
      <c r="T1618" s="80" t="s">
        <v>7366</v>
      </c>
      <c r="U1618" s="80" t="s">
        <v>101</v>
      </c>
      <c r="V1618" s="80" t="s">
        <v>111</v>
      </c>
      <c r="W1618" s="80" t="s">
        <v>107</v>
      </c>
      <c r="X1618" s="80" t="s">
        <v>104</v>
      </c>
      <c r="Y1618" s="80">
        <v>3</v>
      </c>
    </row>
    <row r="1619" spans="1:25" s="80" customFormat="1" ht="22.9" hidden="1" customHeight="1">
      <c r="A1619" s="80" t="s">
        <v>35</v>
      </c>
      <c r="B1619" s="80" t="s">
        <v>9</v>
      </c>
      <c r="C1619" s="80" t="s">
        <v>10</v>
      </c>
      <c r="D1619" s="80" t="s">
        <v>62</v>
      </c>
      <c r="E1619" s="80">
        <v>7</v>
      </c>
      <c r="F1619" s="80" t="s">
        <v>63</v>
      </c>
      <c r="G1619" s="80" t="s">
        <v>64</v>
      </c>
      <c r="H1619" s="80" t="s">
        <v>58</v>
      </c>
      <c r="I1619" s="26">
        <v>43453</v>
      </c>
      <c r="J1619" s="80">
        <v>19</v>
      </c>
      <c r="K1619" s="80">
        <v>12</v>
      </c>
      <c r="L1619" s="80">
        <v>2018</v>
      </c>
      <c r="M1619" s="27">
        <f t="shared" si="45"/>
        <v>43453</v>
      </c>
      <c r="N1619" s="80" t="s">
        <v>7492</v>
      </c>
      <c r="O1619" s="80" t="s">
        <v>7491</v>
      </c>
      <c r="P1619" s="80">
        <v>19</v>
      </c>
      <c r="Q1619" s="80">
        <v>9022061140</v>
      </c>
      <c r="R1619" s="80" t="s">
        <v>121</v>
      </c>
      <c r="S1619" s="80">
        <v>1</v>
      </c>
      <c r="T1619" s="80" t="s">
        <v>7366</v>
      </c>
      <c r="U1619" s="80" t="s">
        <v>101</v>
      </c>
      <c r="V1619" s="80" t="s">
        <v>111</v>
      </c>
      <c r="W1619" s="80" t="s">
        <v>107</v>
      </c>
      <c r="X1619" s="80" t="s">
        <v>104</v>
      </c>
      <c r="Y1619" s="80">
        <v>2</v>
      </c>
    </row>
    <row r="1620" spans="1:25" s="80" customFormat="1" ht="22.9" hidden="1" customHeight="1">
      <c r="A1620" s="80" t="s">
        <v>35</v>
      </c>
      <c r="B1620" s="80" t="s">
        <v>9</v>
      </c>
      <c r="C1620" s="80" t="s">
        <v>10</v>
      </c>
      <c r="D1620" s="80" t="s">
        <v>62</v>
      </c>
      <c r="E1620" s="80">
        <v>7</v>
      </c>
      <c r="F1620" s="80" t="s">
        <v>63</v>
      </c>
      <c r="G1620" s="80" t="s">
        <v>64</v>
      </c>
      <c r="H1620" s="80" t="s">
        <v>58</v>
      </c>
      <c r="I1620" s="26">
        <v>43453</v>
      </c>
      <c r="J1620" s="80">
        <v>19</v>
      </c>
      <c r="K1620" s="80">
        <v>12</v>
      </c>
      <c r="L1620" s="80">
        <v>2018</v>
      </c>
      <c r="M1620" s="27">
        <f t="shared" si="45"/>
        <v>43453</v>
      </c>
      <c r="N1620" s="80" t="s">
        <v>7490</v>
      </c>
      <c r="O1620" s="80" t="s">
        <v>7489</v>
      </c>
      <c r="P1620" s="80">
        <v>19</v>
      </c>
      <c r="Q1620" s="80" t="s">
        <v>105</v>
      </c>
      <c r="R1620" s="80" t="s">
        <v>99</v>
      </c>
      <c r="S1620" s="80">
        <v>0</v>
      </c>
      <c r="T1620" s="80" t="s">
        <v>7366</v>
      </c>
      <c r="U1620" s="80" t="s">
        <v>101</v>
      </c>
      <c r="V1620" s="80" t="s">
        <v>111</v>
      </c>
      <c r="W1620" s="80" t="s">
        <v>107</v>
      </c>
      <c r="X1620" s="80" t="s">
        <v>104</v>
      </c>
      <c r="Y1620" s="80">
        <v>2</v>
      </c>
    </row>
    <row r="1621" spans="1:25" s="80" customFormat="1" ht="22.9" hidden="1" customHeight="1">
      <c r="A1621" s="80" t="s">
        <v>35</v>
      </c>
      <c r="B1621" s="80" t="s">
        <v>9</v>
      </c>
      <c r="C1621" s="80" t="s">
        <v>10</v>
      </c>
      <c r="D1621" s="80" t="s">
        <v>62</v>
      </c>
      <c r="E1621" s="80">
        <v>7</v>
      </c>
      <c r="F1621" s="80" t="s">
        <v>63</v>
      </c>
      <c r="G1621" s="80" t="s">
        <v>64</v>
      </c>
      <c r="H1621" s="80" t="s">
        <v>58</v>
      </c>
      <c r="I1621" s="26">
        <v>43453</v>
      </c>
      <c r="J1621" s="80">
        <v>19</v>
      </c>
      <c r="K1621" s="80">
        <v>12</v>
      </c>
      <c r="L1621" s="80">
        <v>2018</v>
      </c>
      <c r="M1621" s="27">
        <f t="shared" si="45"/>
        <v>43453</v>
      </c>
      <c r="N1621" s="80" t="s">
        <v>7488</v>
      </c>
      <c r="O1621" s="80" t="s">
        <v>7487</v>
      </c>
      <c r="P1621" s="80">
        <v>19</v>
      </c>
      <c r="Q1621" s="80" t="s">
        <v>105</v>
      </c>
      <c r="R1621" s="80" t="s">
        <v>99</v>
      </c>
      <c r="S1621" s="80">
        <v>0</v>
      </c>
      <c r="T1621" s="80" t="s">
        <v>7366</v>
      </c>
      <c r="U1621" s="80" t="s">
        <v>101</v>
      </c>
      <c r="V1621" s="80" t="s">
        <v>111</v>
      </c>
      <c r="W1621" s="80" t="s">
        <v>107</v>
      </c>
      <c r="X1621" s="80" t="s">
        <v>104</v>
      </c>
      <c r="Y1621" s="80">
        <v>3</v>
      </c>
    </row>
    <row r="1622" spans="1:25" s="80" customFormat="1" ht="22.9" hidden="1" customHeight="1">
      <c r="A1622" s="80" t="s">
        <v>35</v>
      </c>
      <c r="B1622" s="80" t="s">
        <v>9</v>
      </c>
      <c r="C1622" s="80" t="s">
        <v>10</v>
      </c>
      <c r="D1622" s="80" t="s">
        <v>62</v>
      </c>
      <c r="E1622" s="80">
        <v>7</v>
      </c>
      <c r="F1622" s="80" t="s">
        <v>63</v>
      </c>
      <c r="G1622" s="80" t="s">
        <v>64</v>
      </c>
      <c r="H1622" s="80" t="s">
        <v>58</v>
      </c>
      <c r="I1622" s="26">
        <v>43453</v>
      </c>
      <c r="J1622" s="80">
        <v>19</v>
      </c>
      <c r="K1622" s="80">
        <v>12</v>
      </c>
      <c r="L1622" s="80">
        <v>2018</v>
      </c>
      <c r="M1622" s="27">
        <f t="shared" si="45"/>
        <v>43453</v>
      </c>
      <c r="N1622" s="80" t="s">
        <v>7486</v>
      </c>
      <c r="O1622" s="80" t="s">
        <v>7485</v>
      </c>
      <c r="P1622" s="80">
        <v>19</v>
      </c>
      <c r="Q1622" s="80" t="s">
        <v>105</v>
      </c>
      <c r="R1622" s="80" t="s">
        <v>121</v>
      </c>
      <c r="S1622" s="80">
        <v>1</v>
      </c>
      <c r="T1622" s="80" t="s">
        <v>7366</v>
      </c>
      <c r="U1622" s="80" t="s">
        <v>101</v>
      </c>
      <c r="V1622" s="80" t="s">
        <v>111</v>
      </c>
      <c r="W1622" s="80" t="s">
        <v>107</v>
      </c>
      <c r="X1622" s="80" t="s">
        <v>108</v>
      </c>
      <c r="Y1622" s="80">
        <v>3</v>
      </c>
    </row>
    <row r="1623" spans="1:25" s="80" customFormat="1" ht="22.9" hidden="1" customHeight="1">
      <c r="A1623" s="80" t="s">
        <v>35</v>
      </c>
      <c r="B1623" s="80" t="s">
        <v>9</v>
      </c>
      <c r="C1623" s="80" t="s">
        <v>10</v>
      </c>
      <c r="D1623" s="80" t="s">
        <v>62</v>
      </c>
      <c r="E1623" s="80">
        <v>7</v>
      </c>
      <c r="F1623" s="80" t="s">
        <v>63</v>
      </c>
      <c r="G1623" s="80" t="s">
        <v>64</v>
      </c>
      <c r="H1623" s="80" t="s">
        <v>58</v>
      </c>
      <c r="I1623" s="26">
        <v>43453</v>
      </c>
      <c r="J1623" s="80">
        <v>19</v>
      </c>
      <c r="K1623" s="80">
        <v>12</v>
      </c>
      <c r="L1623" s="80">
        <v>2018</v>
      </c>
      <c r="M1623" s="27">
        <f t="shared" si="45"/>
        <v>43453</v>
      </c>
      <c r="N1623" s="80" t="s">
        <v>7484</v>
      </c>
      <c r="O1623" s="80" t="s">
        <v>7483</v>
      </c>
      <c r="P1623" s="80">
        <v>18</v>
      </c>
      <c r="Q1623" s="80" t="s">
        <v>105</v>
      </c>
      <c r="R1623" s="80" t="s">
        <v>121</v>
      </c>
      <c r="S1623" s="80">
        <v>2</v>
      </c>
      <c r="T1623" s="80" t="s">
        <v>7366</v>
      </c>
      <c r="U1623" s="80" t="s">
        <v>101</v>
      </c>
      <c r="V1623" s="80" t="s">
        <v>111</v>
      </c>
      <c r="W1623" s="80" t="s">
        <v>107</v>
      </c>
      <c r="X1623" s="80" t="s">
        <v>104</v>
      </c>
      <c r="Y1623" s="80">
        <v>2</v>
      </c>
    </row>
    <row r="1624" spans="1:25" s="80" customFormat="1" ht="22.9" hidden="1" customHeight="1">
      <c r="A1624" s="80" t="s">
        <v>35</v>
      </c>
      <c r="B1624" s="80" t="s">
        <v>9</v>
      </c>
      <c r="C1624" s="80" t="s">
        <v>10</v>
      </c>
      <c r="D1624" s="80" t="s">
        <v>62</v>
      </c>
      <c r="E1624" s="80">
        <v>7</v>
      </c>
      <c r="F1624" s="80" t="s">
        <v>63</v>
      </c>
      <c r="G1624" s="80" t="s">
        <v>64</v>
      </c>
      <c r="H1624" s="80" t="s">
        <v>58</v>
      </c>
      <c r="I1624" s="26">
        <v>43453</v>
      </c>
      <c r="J1624" s="80">
        <v>19</v>
      </c>
      <c r="K1624" s="80">
        <v>12</v>
      </c>
      <c r="L1624" s="80">
        <v>2018</v>
      </c>
      <c r="M1624" s="27">
        <f t="shared" si="45"/>
        <v>43453</v>
      </c>
      <c r="N1624" s="80" t="s">
        <v>7482</v>
      </c>
      <c r="O1624" s="80" t="s">
        <v>7481</v>
      </c>
      <c r="P1624" s="80">
        <v>19</v>
      </c>
      <c r="Q1624" s="80" t="s">
        <v>105</v>
      </c>
      <c r="R1624" s="80" t="s">
        <v>99</v>
      </c>
      <c r="S1624" s="80">
        <v>0</v>
      </c>
      <c r="T1624" s="80" t="s">
        <v>7366</v>
      </c>
      <c r="U1624" s="80" t="s">
        <v>101</v>
      </c>
      <c r="V1624" s="80" t="s">
        <v>111</v>
      </c>
      <c r="W1624" s="80" t="s">
        <v>107</v>
      </c>
      <c r="X1624" s="80" t="s">
        <v>108</v>
      </c>
      <c r="Y1624" s="80">
        <v>3</v>
      </c>
    </row>
    <row r="1625" spans="1:25" s="80" customFormat="1" ht="22.9" hidden="1" customHeight="1">
      <c r="A1625" s="80" t="s">
        <v>35</v>
      </c>
      <c r="B1625" s="80" t="s">
        <v>9</v>
      </c>
      <c r="C1625" s="80" t="s">
        <v>10</v>
      </c>
      <c r="D1625" s="80" t="s">
        <v>62</v>
      </c>
      <c r="E1625" s="80">
        <v>7</v>
      </c>
      <c r="F1625" s="80" t="s">
        <v>63</v>
      </c>
      <c r="G1625" s="80" t="s">
        <v>64</v>
      </c>
      <c r="H1625" s="80" t="s">
        <v>58</v>
      </c>
      <c r="I1625" s="26">
        <v>43453</v>
      </c>
      <c r="J1625" s="80">
        <v>19</v>
      </c>
      <c r="K1625" s="80">
        <v>12</v>
      </c>
      <c r="L1625" s="80">
        <v>2018</v>
      </c>
      <c r="M1625" s="27">
        <f t="shared" si="45"/>
        <v>43453</v>
      </c>
      <c r="N1625" s="80" t="s">
        <v>7480</v>
      </c>
      <c r="O1625" s="80" t="s">
        <v>7479</v>
      </c>
      <c r="P1625" s="80">
        <v>18</v>
      </c>
      <c r="Q1625" s="80" t="s">
        <v>105</v>
      </c>
      <c r="R1625" s="80" t="s">
        <v>121</v>
      </c>
      <c r="S1625" s="80">
        <v>1</v>
      </c>
      <c r="T1625" s="80" t="s">
        <v>7366</v>
      </c>
      <c r="U1625" s="80" t="s">
        <v>101</v>
      </c>
      <c r="V1625" s="80" t="s">
        <v>111</v>
      </c>
      <c r="W1625" s="80" t="s">
        <v>107</v>
      </c>
      <c r="X1625" s="80" t="s">
        <v>104</v>
      </c>
      <c r="Y1625" s="80">
        <v>2</v>
      </c>
    </row>
    <row r="1626" spans="1:25" s="80" customFormat="1" ht="22.9" hidden="1" customHeight="1">
      <c r="A1626" s="80" t="s">
        <v>35</v>
      </c>
      <c r="B1626" s="80" t="s">
        <v>9</v>
      </c>
      <c r="C1626" s="80" t="s">
        <v>10</v>
      </c>
      <c r="D1626" s="80" t="s">
        <v>62</v>
      </c>
      <c r="E1626" s="80">
        <v>7</v>
      </c>
      <c r="F1626" s="80" t="s">
        <v>63</v>
      </c>
      <c r="G1626" s="80" t="s">
        <v>64</v>
      </c>
      <c r="H1626" s="80" t="s">
        <v>58</v>
      </c>
      <c r="I1626" s="26">
        <v>43453</v>
      </c>
      <c r="J1626" s="80">
        <v>19</v>
      </c>
      <c r="K1626" s="80">
        <v>12</v>
      </c>
      <c r="L1626" s="80">
        <v>2018</v>
      </c>
      <c r="M1626" s="27">
        <f t="shared" si="45"/>
        <v>43453</v>
      </c>
      <c r="N1626" s="80" t="s">
        <v>7478</v>
      </c>
      <c r="O1626" s="80" t="s">
        <v>7477</v>
      </c>
      <c r="P1626" s="80">
        <v>19</v>
      </c>
      <c r="Q1626" s="80" t="s">
        <v>105</v>
      </c>
      <c r="R1626" s="80" t="s">
        <v>99</v>
      </c>
      <c r="S1626" s="80">
        <v>0</v>
      </c>
      <c r="T1626" s="80" t="s">
        <v>7366</v>
      </c>
      <c r="U1626" s="80" t="s">
        <v>101</v>
      </c>
      <c r="V1626" s="80" t="s">
        <v>111</v>
      </c>
      <c r="W1626" s="80" t="s">
        <v>107</v>
      </c>
      <c r="X1626" s="80" t="s">
        <v>108</v>
      </c>
      <c r="Y1626" s="80">
        <v>2</v>
      </c>
    </row>
    <row r="1627" spans="1:25" s="80" customFormat="1" ht="22.9" hidden="1" customHeight="1">
      <c r="A1627" s="80" t="s">
        <v>35</v>
      </c>
      <c r="B1627" s="80" t="s">
        <v>9</v>
      </c>
      <c r="C1627" s="80" t="s">
        <v>10</v>
      </c>
      <c r="D1627" s="80" t="s">
        <v>62</v>
      </c>
      <c r="E1627" s="80">
        <v>7</v>
      </c>
      <c r="F1627" s="80" t="s">
        <v>63</v>
      </c>
      <c r="G1627" s="80" t="s">
        <v>64</v>
      </c>
      <c r="H1627" s="80" t="s">
        <v>58</v>
      </c>
      <c r="I1627" s="26">
        <v>43453</v>
      </c>
      <c r="J1627" s="80">
        <v>19</v>
      </c>
      <c r="K1627" s="80">
        <v>12</v>
      </c>
      <c r="L1627" s="80">
        <v>2018</v>
      </c>
      <c r="M1627" s="27">
        <f t="shared" si="45"/>
        <v>43453</v>
      </c>
      <c r="N1627" s="80" t="s">
        <v>7476</v>
      </c>
      <c r="O1627" s="80" t="s">
        <v>7475</v>
      </c>
      <c r="P1627" s="80">
        <v>19</v>
      </c>
      <c r="Q1627" s="80" t="s">
        <v>105</v>
      </c>
      <c r="R1627" s="80" t="s">
        <v>99</v>
      </c>
      <c r="S1627" s="80">
        <v>0</v>
      </c>
      <c r="T1627" s="80" t="s">
        <v>7366</v>
      </c>
      <c r="U1627" s="80" t="s">
        <v>101</v>
      </c>
      <c r="V1627" s="80" t="s">
        <v>111</v>
      </c>
      <c r="W1627" s="80" t="s">
        <v>107</v>
      </c>
      <c r="X1627" s="80" t="s">
        <v>104</v>
      </c>
      <c r="Y1627" s="80">
        <v>3</v>
      </c>
    </row>
    <row r="1628" spans="1:25" s="80" customFormat="1" ht="22.9" hidden="1" customHeight="1">
      <c r="A1628" s="80" t="s">
        <v>35</v>
      </c>
      <c r="B1628" s="80" t="s">
        <v>9</v>
      </c>
      <c r="C1628" s="80" t="s">
        <v>10</v>
      </c>
      <c r="D1628" s="80" t="s">
        <v>62</v>
      </c>
      <c r="E1628" s="80">
        <v>7</v>
      </c>
      <c r="F1628" s="80" t="s">
        <v>63</v>
      </c>
      <c r="G1628" s="80" t="s">
        <v>64</v>
      </c>
      <c r="H1628" s="80" t="s">
        <v>58</v>
      </c>
      <c r="I1628" s="26">
        <v>43453</v>
      </c>
      <c r="J1628" s="80">
        <v>19</v>
      </c>
      <c r="K1628" s="80">
        <v>12</v>
      </c>
      <c r="L1628" s="80">
        <v>2018</v>
      </c>
      <c r="M1628" s="27">
        <f t="shared" si="45"/>
        <v>43453</v>
      </c>
      <c r="N1628" s="80" t="s">
        <v>7474</v>
      </c>
      <c r="O1628" s="80" t="s">
        <v>7473</v>
      </c>
      <c r="P1628" s="80">
        <v>19</v>
      </c>
      <c r="Q1628" s="80" t="s">
        <v>105</v>
      </c>
      <c r="R1628" s="80" t="s">
        <v>99</v>
      </c>
      <c r="S1628" s="80">
        <v>0</v>
      </c>
      <c r="T1628" s="80" t="s">
        <v>7366</v>
      </c>
      <c r="U1628" s="80" t="s">
        <v>101</v>
      </c>
      <c r="V1628" s="80" t="s">
        <v>111</v>
      </c>
      <c r="W1628" s="80" t="s">
        <v>107</v>
      </c>
      <c r="X1628" s="80" t="s">
        <v>104</v>
      </c>
      <c r="Y1628" s="80">
        <v>3</v>
      </c>
    </row>
    <row r="1629" spans="1:25" s="80" customFormat="1" ht="22.9" hidden="1" customHeight="1">
      <c r="A1629" s="80" t="s">
        <v>35</v>
      </c>
      <c r="B1629" s="80" t="s">
        <v>9</v>
      </c>
      <c r="C1629" s="80" t="s">
        <v>10</v>
      </c>
      <c r="D1629" s="80" t="s">
        <v>62</v>
      </c>
      <c r="E1629" s="80">
        <v>7</v>
      </c>
      <c r="F1629" s="80" t="s">
        <v>63</v>
      </c>
      <c r="G1629" s="80" t="s">
        <v>64</v>
      </c>
      <c r="H1629" s="80" t="s">
        <v>58</v>
      </c>
      <c r="I1629" s="26">
        <v>43453</v>
      </c>
      <c r="J1629" s="80">
        <v>19</v>
      </c>
      <c r="K1629" s="80">
        <v>12</v>
      </c>
      <c r="L1629" s="80">
        <v>2018</v>
      </c>
      <c r="M1629" s="27">
        <f t="shared" si="45"/>
        <v>43453</v>
      </c>
      <c r="N1629" s="80" t="s">
        <v>7472</v>
      </c>
      <c r="O1629" s="80" t="s">
        <v>7471</v>
      </c>
      <c r="P1629" s="80">
        <v>18</v>
      </c>
      <c r="Q1629" s="80" t="s">
        <v>105</v>
      </c>
      <c r="R1629" s="80" t="s">
        <v>99</v>
      </c>
      <c r="S1629" s="80">
        <v>0</v>
      </c>
      <c r="T1629" s="80" t="s">
        <v>7366</v>
      </c>
      <c r="U1629" s="80" t="s">
        <v>101</v>
      </c>
      <c r="V1629" s="80" t="s">
        <v>111</v>
      </c>
      <c r="W1629" s="80" t="s">
        <v>107</v>
      </c>
      <c r="X1629" s="80" t="s">
        <v>104</v>
      </c>
      <c r="Y1629" s="80">
        <v>3</v>
      </c>
    </row>
    <row r="1630" spans="1:25" s="80" customFormat="1" ht="22.9" hidden="1" customHeight="1">
      <c r="A1630" s="80" t="s">
        <v>35</v>
      </c>
      <c r="B1630" s="80" t="s">
        <v>9</v>
      </c>
      <c r="C1630" s="80" t="s">
        <v>10</v>
      </c>
      <c r="D1630" s="80" t="s">
        <v>62</v>
      </c>
      <c r="E1630" s="80">
        <v>7</v>
      </c>
      <c r="F1630" s="80" t="s">
        <v>63</v>
      </c>
      <c r="G1630" s="80" t="s">
        <v>64</v>
      </c>
      <c r="H1630" s="80" t="s">
        <v>58</v>
      </c>
      <c r="I1630" s="26">
        <v>43453</v>
      </c>
      <c r="J1630" s="80">
        <v>19</v>
      </c>
      <c r="K1630" s="80">
        <v>12</v>
      </c>
      <c r="L1630" s="80">
        <v>2018</v>
      </c>
      <c r="M1630" s="27">
        <f t="shared" si="45"/>
        <v>43453</v>
      </c>
      <c r="N1630" s="80" t="s">
        <v>7470</v>
      </c>
      <c r="O1630" s="80" t="s">
        <v>7469</v>
      </c>
      <c r="P1630" s="80">
        <v>18</v>
      </c>
      <c r="Q1630" s="80" t="s">
        <v>105</v>
      </c>
      <c r="R1630" s="80" t="s">
        <v>99</v>
      </c>
      <c r="S1630" s="80">
        <v>0</v>
      </c>
      <c r="T1630" s="80" t="s">
        <v>7366</v>
      </c>
      <c r="U1630" s="80" t="s">
        <v>101</v>
      </c>
      <c r="V1630" s="80" t="s">
        <v>111</v>
      </c>
      <c r="W1630" s="80" t="s">
        <v>107</v>
      </c>
      <c r="X1630" s="80" t="s">
        <v>104</v>
      </c>
      <c r="Y1630" s="80">
        <v>3</v>
      </c>
    </row>
    <row r="1631" spans="1:25" s="80" customFormat="1" ht="22.9" hidden="1" customHeight="1">
      <c r="A1631" s="80" t="s">
        <v>35</v>
      </c>
      <c r="B1631" s="80" t="s">
        <v>9</v>
      </c>
      <c r="C1631" s="80" t="s">
        <v>10</v>
      </c>
      <c r="D1631" s="80" t="s">
        <v>62</v>
      </c>
      <c r="E1631" s="80">
        <v>7</v>
      </c>
      <c r="F1631" s="80" t="s">
        <v>63</v>
      </c>
      <c r="G1631" s="80" t="s">
        <v>64</v>
      </c>
      <c r="H1631" s="80" t="s">
        <v>58</v>
      </c>
      <c r="I1631" s="26">
        <v>43453</v>
      </c>
      <c r="J1631" s="80">
        <v>19</v>
      </c>
      <c r="K1631" s="80">
        <v>12</v>
      </c>
      <c r="L1631" s="80">
        <v>2018</v>
      </c>
      <c r="M1631" s="27">
        <f t="shared" si="45"/>
        <v>43453</v>
      </c>
      <c r="N1631" s="80" t="s">
        <v>7468</v>
      </c>
      <c r="O1631" s="80" t="s">
        <v>7467</v>
      </c>
      <c r="P1631" s="80">
        <v>19</v>
      </c>
      <c r="Q1631" s="80" t="s">
        <v>105</v>
      </c>
      <c r="R1631" s="80" t="s">
        <v>99</v>
      </c>
      <c r="S1631" s="80">
        <v>0</v>
      </c>
      <c r="T1631" s="80" t="s">
        <v>7366</v>
      </c>
      <c r="U1631" s="80" t="s">
        <v>101</v>
      </c>
      <c r="V1631" s="80" t="s">
        <v>111</v>
      </c>
      <c r="W1631" s="80" t="s">
        <v>107</v>
      </c>
      <c r="X1631" s="80" t="s">
        <v>104</v>
      </c>
      <c r="Y1631" s="80">
        <v>2</v>
      </c>
    </row>
    <row r="1632" spans="1:25" s="80" customFormat="1" ht="22.9" hidden="1" customHeight="1">
      <c r="A1632" s="80" t="s">
        <v>35</v>
      </c>
      <c r="B1632" s="80" t="s">
        <v>9</v>
      </c>
      <c r="C1632" s="80" t="s">
        <v>10</v>
      </c>
      <c r="D1632" s="80" t="s">
        <v>62</v>
      </c>
      <c r="E1632" s="80">
        <v>7</v>
      </c>
      <c r="F1632" s="80" t="s">
        <v>63</v>
      </c>
      <c r="G1632" s="80" t="s">
        <v>64</v>
      </c>
      <c r="H1632" s="80" t="s">
        <v>58</v>
      </c>
      <c r="I1632" s="26">
        <v>43453</v>
      </c>
      <c r="J1632" s="80">
        <v>19</v>
      </c>
      <c r="K1632" s="80">
        <v>12</v>
      </c>
      <c r="L1632" s="80">
        <v>2018</v>
      </c>
      <c r="M1632" s="27">
        <f t="shared" si="45"/>
        <v>43453</v>
      </c>
      <c r="N1632" s="80" t="s">
        <v>7466</v>
      </c>
      <c r="O1632" s="80" t="s">
        <v>7465</v>
      </c>
      <c r="P1632" s="80">
        <v>18</v>
      </c>
      <c r="Q1632" s="80" t="s">
        <v>105</v>
      </c>
      <c r="R1632" s="80" t="s">
        <v>99</v>
      </c>
      <c r="S1632" s="80">
        <v>0</v>
      </c>
      <c r="T1632" s="80" t="s">
        <v>7366</v>
      </c>
      <c r="U1632" s="80" t="s">
        <v>101</v>
      </c>
      <c r="V1632" s="80" t="s">
        <v>111</v>
      </c>
      <c r="W1632" s="80" t="s">
        <v>107</v>
      </c>
      <c r="X1632" s="80" t="s">
        <v>108</v>
      </c>
      <c r="Y1632" s="80">
        <v>3</v>
      </c>
    </row>
    <row r="1633" spans="1:25" s="80" customFormat="1" ht="22.9" hidden="1" customHeight="1">
      <c r="A1633" s="80" t="s">
        <v>35</v>
      </c>
      <c r="B1633" s="80" t="s">
        <v>9</v>
      </c>
      <c r="C1633" s="80" t="s">
        <v>10</v>
      </c>
      <c r="D1633" s="80" t="s">
        <v>62</v>
      </c>
      <c r="E1633" s="80">
        <v>7</v>
      </c>
      <c r="F1633" s="80" t="s">
        <v>63</v>
      </c>
      <c r="G1633" s="80" t="s">
        <v>64</v>
      </c>
      <c r="H1633" s="80" t="s">
        <v>58</v>
      </c>
      <c r="I1633" s="26">
        <v>43453</v>
      </c>
      <c r="J1633" s="80">
        <v>19</v>
      </c>
      <c r="K1633" s="80">
        <v>12</v>
      </c>
      <c r="L1633" s="80">
        <v>2018</v>
      </c>
      <c r="M1633" s="27">
        <f t="shared" si="45"/>
        <v>43453</v>
      </c>
      <c r="N1633" s="80" t="s">
        <v>7464</v>
      </c>
      <c r="O1633" s="80" t="s">
        <v>7463</v>
      </c>
      <c r="P1633" s="80">
        <v>18</v>
      </c>
      <c r="Q1633" s="80" t="s">
        <v>105</v>
      </c>
      <c r="R1633" s="80" t="s">
        <v>99</v>
      </c>
      <c r="S1633" s="80">
        <v>0</v>
      </c>
      <c r="T1633" s="80" t="s">
        <v>7366</v>
      </c>
      <c r="U1633" s="80" t="s">
        <v>101</v>
      </c>
      <c r="V1633" s="80" t="s">
        <v>111</v>
      </c>
      <c r="W1633" s="80" t="s">
        <v>107</v>
      </c>
      <c r="X1633" s="80" t="s">
        <v>108</v>
      </c>
      <c r="Y1633" s="80">
        <v>3</v>
      </c>
    </row>
    <row r="1634" spans="1:25" s="80" customFormat="1" ht="22.9" hidden="1" customHeight="1">
      <c r="A1634" s="80" t="s">
        <v>35</v>
      </c>
      <c r="B1634" s="80" t="s">
        <v>9</v>
      </c>
      <c r="C1634" s="80" t="s">
        <v>10</v>
      </c>
      <c r="D1634" s="80" t="s">
        <v>62</v>
      </c>
      <c r="E1634" s="80">
        <v>7</v>
      </c>
      <c r="F1634" s="80" t="s">
        <v>63</v>
      </c>
      <c r="G1634" s="80" t="s">
        <v>64</v>
      </c>
      <c r="H1634" s="80" t="s">
        <v>58</v>
      </c>
      <c r="I1634" s="26">
        <v>43453</v>
      </c>
      <c r="J1634" s="80">
        <v>19</v>
      </c>
      <c r="K1634" s="80">
        <v>12</v>
      </c>
      <c r="L1634" s="80">
        <v>2018</v>
      </c>
      <c r="M1634" s="27">
        <f t="shared" si="45"/>
        <v>43453</v>
      </c>
      <c r="N1634" s="80" t="s">
        <v>7462</v>
      </c>
      <c r="O1634" s="80" t="s">
        <v>7461</v>
      </c>
      <c r="P1634" s="80">
        <v>18</v>
      </c>
      <c r="Q1634" s="80" t="s">
        <v>105</v>
      </c>
      <c r="R1634" s="80" t="s">
        <v>121</v>
      </c>
      <c r="S1634" s="80">
        <v>1</v>
      </c>
      <c r="T1634" s="80" t="s">
        <v>7366</v>
      </c>
      <c r="U1634" s="80" t="s">
        <v>101</v>
      </c>
      <c r="V1634" s="80" t="s">
        <v>111</v>
      </c>
      <c r="W1634" s="80" t="s">
        <v>107</v>
      </c>
      <c r="X1634" s="80" t="s">
        <v>104</v>
      </c>
      <c r="Y1634" s="80">
        <v>3</v>
      </c>
    </row>
    <row r="1635" spans="1:25" s="80" customFormat="1" ht="22.9" hidden="1" customHeight="1">
      <c r="A1635" s="80" t="s">
        <v>35</v>
      </c>
      <c r="B1635" s="80" t="s">
        <v>9</v>
      </c>
      <c r="C1635" s="80" t="s">
        <v>10</v>
      </c>
      <c r="D1635" s="80" t="s">
        <v>62</v>
      </c>
      <c r="E1635" s="80">
        <v>7</v>
      </c>
      <c r="F1635" s="80" t="s">
        <v>63</v>
      </c>
      <c r="G1635" s="80" t="s">
        <v>64</v>
      </c>
      <c r="H1635" s="80" t="s">
        <v>58</v>
      </c>
      <c r="I1635" s="26">
        <v>43453</v>
      </c>
      <c r="J1635" s="80">
        <v>19</v>
      </c>
      <c r="K1635" s="80">
        <v>12</v>
      </c>
      <c r="L1635" s="80">
        <v>2018</v>
      </c>
      <c r="M1635" s="27">
        <f t="shared" si="45"/>
        <v>43453</v>
      </c>
      <c r="N1635" s="80" t="s">
        <v>7460</v>
      </c>
      <c r="O1635" s="80" t="s">
        <v>7459</v>
      </c>
      <c r="P1635" s="80">
        <v>18</v>
      </c>
      <c r="Q1635" s="80" t="s">
        <v>105</v>
      </c>
      <c r="R1635" s="80" t="s">
        <v>99</v>
      </c>
      <c r="S1635" s="80">
        <v>0</v>
      </c>
      <c r="T1635" s="80" t="s">
        <v>7366</v>
      </c>
      <c r="U1635" s="80" t="s">
        <v>101</v>
      </c>
      <c r="V1635" s="80" t="s">
        <v>111</v>
      </c>
      <c r="W1635" s="80" t="s">
        <v>107</v>
      </c>
      <c r="X1635" s="80" t="s">
        <v>108</v>
      </c>
      <c r="Y1635" s="80">
        <v>3</v>
      </c>
    </row>
    <row r="1636" spans="1:25" s="80" customFormat="1" ht="22.9" hidden="1" customHeight="1">
      <c r="A1636" s="80" t="s">
        <v>35</v>
      </c>
      <c r="B1636" s="80" t="s">
        <v>9</v>
      </c>
      <c r="C1636" s="80" t="s">
        <v>10</v>
      </c>
      <c r="D1636" s="80" t="s">
        <v>62</v>
      </c>
      <c r="E1636" s="80">
        <v>7</v>
      </c>
      <c r="F1636" s="80" t="s">
        <v>63</v>
      </c>
      <c r="G1636" s="80" t="s">
        <v>64</v>
      </c>
      <c r="H1636" s="80" t="s">
        <v>58</v>
      </c>
      <c r="I1636" s="26">
        <v>43453</v>
      </c>
      <c r="J1636" s="80">
        <v>19</v>
      </c>
      <c r="K1636" s="80">
        <v>12</v>
      </c>
      <c r="L1636" s="80">
        <v>2018</v>
      </c>
      <c r="M1636" s="27">
        <f t="shared" si="45"/>
        <v>43453</v>
      </c>
      <c r="N1636" s="80" t="s">
        <v>7458</v>
      </c>
      <c r="O1636" s="80" t="s">
        <v>7457</v>
      </c>
      <c r="P1636" s="80">
        <v>18</v>
      </c>
      <c r="Q1636" s="80" t="s">
        <v>105</v>
      </c>
      <c r="R1636" s="80" t="s">
        <v>99</v>
      </c>
      <c r="S1636" s="80">
        <v>0</v>
      </c>
      <c r="T1636" s="80" t="s">
        <v>7366</v>
      </c>
      <c r="U1636" s="80" t="s">
        <v>101</v>
      </c>
      <c r="V1636" s="80" t="s">
        <v>111</v>
      </c>
      <c r="W1636" s="80" t="s">
        <v>107</v>
      </c>
      <c r="X1636" s="80" t="s">
        <v>104</v>
      </c>
      <c r="Y1636" s="80">
        <v>3</v>
      </c>
    </row>
    <row r="1637" spans="1:25" s="80" customFormat="1" ht="22.9" hidden="1" customHeight="1">
      <c r="A1637" s="80" t="s">
        <v>35</v>
      </c>
      <c r="B1637" s="80" t="s">
        <v>9</v>
      </c>
      <c r="C1637" s="80" t="s">
        <v>10</v>
      </c>
      <c r="D1637" s="80" t="s">
        <v>62</v>
      </c>
      <c r="E1637" s="80">
        <v>7</v>
      </c>
      <c r="F1637" s="80" t="s">
        <v>63</v>
      </c>
      <c r="G1637" s="80" t="s">
        <v>64</v>
      </c>
      <c r="H1637" s="80" t="s">
        <v>58</v>
      </c>
      <c r="I1637" s="26">
        <v>43453</v>
      </c>
      <c r="J1637" s="80">
        <v>19</v>
      </c>
      <c r="K1637" s="80">
        <v>12</v>
      </c>
      <c r="L1637" s="80">
        <v>2018</v>
      </c>
      <c r="M1637" s="27">
        <f t="shared" si="45"/>
        <v>43453</v>
      </c>
      <c r="N1637" s="80" t="s">
        <v>7456</v>
      </c>
      <c r="O1637" s="80" t="s">
        <v>7455</v>
      </c>
      <c r="P1637" s="80">
        <v>19</v>
      </c>
      <c r="Q1637" s="80" t="s">
        <v>105</v>
      </c>
      <c r="R1637" s="80" t="s">
        <v>99</v>
      </c>
      <c r="S1637" s="80">
        <v>0</v>
      </c>
      <c r="T1637" s="80" t="s">
        <v>7366</v>
      </c>
      <c r="U1637" s="80" t="s">
        <v>101</v>
      </c>
      <c r="V1637" s="80" t="s">
        <v>111</v>
      </c>
      <c r="W1637" s="80" t="s">
        <v>107</v>
      </c>
      <c r="X1637" s="80" t="s">
        <v>104</v>
      </c>
      <c r="Y1637" s="80">
        <v>3</v>
      </c>
    </row>
    <row r="1638" spans="1:25" s="80" customFormat="1" ht="22.9" hidden="1" customHeight="1">
      <c r="A1638" s="80" t="s">
        <v>35</v>
      </c>
      <c r="B1638" s="80" t="s">
        <v>9</v>
      </c>
      <c r="C1638" s="80" t="s">
        <v>10</v>
      </c>
      <c r="D1638" s="80" t="s">
        <v>62</v>
      </c>
      <c r="E1638" s="80">
        <v>7</v>
      </c>
      <c r="F1638" s="80" t="s">
        <v>63</v>
      </c>
      <c r="G1638" s="80" t="s">
        <v>64</v>
      </c>
      <c r="H1638" s="80" t="s">
        <v>58</v>
      </c>
      <c r="I1638" s="26">
        <v>43453</v>
      </c>
      <c r="J1638" s="80">
        <v>19</v>
      </c>
      <c r="K1638" s="80">
        <v>12</v>
      </c>
      <c r="L1638" s="80">
        <v>2018</v>
      </c>
      <c r="M1638" s="27">
        <f t="shared" si="45"/>
        <v>43453</v>
      </c>
      <c r="N1638" s="80" t="s">
        <v>7454</v>
      </c>
      <c r="O1638" s="80" t="s">
        <v>7453</v>
      </c>
      <c r="P1638" s="80">
        <v>19</v>
      </c>
      <c r="Q1638" s="80" t="s">
        <v>105</v>
      </c>
      <c r="R1638" s="80" t="s">
        <v>121</v>
      </c>
      <c r="S1638" s="80">
        <v>0</v>
      </c>
      <c r="T1638" s="80" t="s">
        <v>7366</v>
      </c>
      <c r="U1638" s="80" t="s">
        <v>101</v>
      </c>
      <c r="V1638" s="80" t="s">
        <v>111</v>
      </c>
      <c r="W1638" s="80" t="s">
        <v>107</v>
      </c>
      <c r="X1638" s="80" t="s">
        <v>6077</v>
      </c>
    </row>
    <row r="1639" spans="1:25" s="80" customFormat="1" ht="22.9" hidden="1" customHeight="1">
      <c r="A1639" s="80" t="s">
        <v>35</v>
      </c>
      <c r="B1639" s="80" t="s">
        <v>9</v>
      </c>
      <c r="C1639" s="80" t="s">
        <v>10</v>
      </c>
      <c r="D1639" s="80" t="s">
        <v>62</v>
      </c>
      <c r="E1639" s="80">
        <v>7</v>
      </c>
      <c r="F1639" s="80" t="s">
        <v>63</v>
      </c>
      <c r="G1639" s="80" t="s">
        <v>64</v>
      </c>
      <c r="H1639" s="80" t="s">
        <v>58</v>
      </c>
      <c r="I1639" s="26">
        <v>43453</v>
      </c>
      <c r="J1639" s="80">
        <v>19</v>
      </c>
      <c r="K1639" s="80">
        <v>12</v>
      </c>
      <c r="L1639" s="80">
        <v>2018</v>
      </c>
      <c r="M1639" s="27">
        <f t="shared" si="45"/>
        <v>43453</v>
      </c>
      <c r="N1639" s="80" t="s">
        <v>7452</v>
      </c>
      <c r="O1639" s="80" t="s">
        <v>7451</v>
      </c>
      <c r="P1639" s="80">
        <v>18</v>
      </c>
      <c r="Q1639" s="80" t="s">
        <v>105</v>
      </c>
      <c r="R1639" s="80" t="s">
        <v>99</v>
      </c>
      <c r="S1639" s="80">
        <v>0</v>
      </c>
      <c r="T1639" s="80" t="s">
        <v>7366</v>
      </c>
      <c r="U1639" s="80" t="s">
        <v>101</v>
      </c>
      <c r="V1639" s="80" t="s">
        <v>111</v>
      </c>
      <c r="W1639" s="80" t="s">
        <v>107</v>
      </c>
      <c r="X1639" s="80" t="s">
        <v>104</v>
      </c>
      <c r="Y1639" s="80">
        <v>3</v>
      </c>
    </row>
    <row r="1640" spans="1:25" s="80" customFormat="1" ht="22.9" hidden="1" customHeight="1">
      <c r="A1640" s="80" t="s">
        <v>35</v>
      </c>
      <c r="B1640" s="80" t="s">
        <v>9</v>
      </c>
      <c r="C1640" s="80" t="s">
        <v>10</v>
      </c>
      <c r="D1640" s="80" t="s">
        <v>62</v>
      </c>
      <c r="E1640" s="80">
        <v>7</v>
      </c>
      <c r="F1640" s="80" t="s">
        <v>63</v>
      </c>
      <c r="G1640" s="80" t="s">
        <v>64</v>
      </c>
      <c r="H1640" s="80" t="s">
        <v>58</v>
      </c>
      <c r="I1640" s="26">
        <v>43453</v>
      </c>
      <c r="J1640" s="80">
        <v>19</v>
      </c>
      <c r="K1640" s="80">
        <v>12</v>
      </c>
      <c r="L1640" s="80">
        <v>2018</v>
      </c>
      <c r="M1640" s="27">
        <f t="shared" si="45"/>
        <v>43453</v>
      </c>
      <c r="N1640" s="80" t="s">
        <v>7450</v>
      </c>
      <c r="O1640" s="80" t="s">
        <v>7449</v>
      </c>
      <c r="P1640" s="80">
        <v>18</v>
      </c>
      <c r="Q1640" s="80" t="s">
        <v>105</v>
      </c>
      <c r="R1640" s="80" t="s">
        <v>99</v>
      </c>
      <c r="S1640" s="80">
        <v>0</v>
      </c>
      <c r="T1640" s="80" t="s">
        <v>7366</v>
      </c>
      <c r="U1640" s="80" t="s">
        <v>101</v>
      </c>
      <c r="V1640" s="80" t="s">
        <v>111</v>
      </c>
      <c r="W1640" s="80" t="s">
        <v>107</v>
      </c>
      <c r="X1640" s="80" t="s">
        <v>104</v>
      </c>
      <c r="Y1640" s="80">
        <v>3</v>
      </c>
    </row>
    <row r="1641" spans="1:25" s="80" customFormat="1" ht="22.9" hidden="1" customHeight="1">
      <c r="A1641" s="80" t="s">
        <v>35</v>
      </c>
      <c r="B1641" s="80" t="s">
        <v>9</v>
      </c>
      <c r="C1641" s="80" t="s">
        <v>10</v>
      </c>
      <c r="D1641" s="80" t="s">
        <v>62</v>
      </c>
      <c r="E1641" s="80">
        <v>7</v>
      </c>
      <c r="F1641" s="80" t="s">
        <v>63</v>
      </c>
      <c r="G1641" s="80" t="s">
        <v>64</v>
      </c>
      <c r="H1641" s="80" t="s">
        <v>58</v>
      </c>
      <c r="I1641" s="26">
        <v>43453</v>
      </c>
      <c r="J1641" s="80">
        <v>19</v>
      </c>
      <c r="K1641" s="80">
        <v>12</v>
      </c>
      <c r="L1641" s="80">
        <v>2018</v>
      </c>
      <c r="M1641" s="27">
        <f t="shared" si="45"/>
        <v>43453</v>
      </c>
      <c r="N1641" s="80" t="s">
        <v>7448</v>
      </c>
      <c r="O1641" s="80" t="s">
        <v>7447</v>
      </c>
      <c r="P1641" s="80">
        <v>18</v>
      </c>
      <c r="Q1641" s="80" t="s">
        <v>105</v>
      </c>
      <c r="R1641" s="80" t="s">
        <v>99</v>
      </c>
      <c r="S1641" s="80">
        <v>0</v>
      </c>
      <c r="T1641" s="80" t="s">
        <v>7366</v>
      </c>
      <c r="U1641" s="80" t="s">
        <v>101</v>
      </c>
      <c r="V1641" s="80" t="s">
        <v>111</v>
      </c>
      <c r="W1641" s="80" t="s">
        <v>107</v>
      </c>
      <c r="X1641" s="80" t="s">
        <v>108</v>
      </c>
      <c r="Y1641" s="80">
        <v>3</v>
      </c>
    </row>
    <row r="1642" spans="1:25" s="80" customFormat="1" ht="22.9" hidden="1" customHeight="1">
      <c r="A1642" s="80" t="s">
        <v>35</v>
      </c>
      <c r="B1642" s="80" t="s">
        <v>9</v>
      </c>
      <c r="C1642" s="80" t="s">
        <v>10</v>
      </c>
      <c r="D1642" s="80" t="s">
        <v>62</v>
      </c>
      <c r="E1642" s="80">
        <v>7</v>
      </c>
      <c r="F1642" s="80" t="s">
        <v>63</v>
      </c>
      <c r="G1642" s="80" t="s">
        <v>64</v>
      </c>
      <c r="H1642" s="80" t="s">
        <v>58</v>
      </c>
      <c r="I1642" s="26">
        <v>43453</v>
      </c>
      <c r="J1642" s="80">
        <v>19</v>
      </c>
      <c r="K1642" s="80">
        <v>12</v>
      </c>
      <c r="L1642" s="80">
        <v>2018</v>
      </c>
      <c r="M1642" s="27">
        <f t="shared" si="45"/>
        <v>43453</v>
      </c>
      <c r="N1642" s="80" t="s">
        <v>7446</v>
      </c>
      <c r="O1642" s="80" t="s">
        <v>7445</v>
      </c>
      <c r="P1642" s="80">
        <v>18</v>
      </c>
      <c r="Q1642" s="80" t="s">
        <v>105</v>
      </c>
      <c r="R1642" s="80" t="s">
        <v>99</v>
      </c>
      <c r="S1642" s="80">
        <v>0</v>
      </c>
      <c r="T1642" s="80" t="s">
        <v>7366</v>
      </c>
      <c r="U1642" s="80" t="s">
        <v>101</v>
      </c>
      <c r="V1642" s="80" t="s">
        <v>111</v>
      </c>
      <c r="W1642" s="80" t="s">
        <v>107</v>
      </c>
      <c r="X1642" s="80" t="s">
        <v>104</v>
      </c>
      <c r="Y1642" s="80">
        <v>3</v>
      </c>
    </row>
    <row r="1643" spans="1:25" s="80" customFormat="1" ht="22.9" hidden="1" customHeight="1">
      <c r="A1643" s="80" t="s">
        <v>35</v>
      </c>
      <c r="B1643" s="80" t="s">
        <v>9</v>
      </c>
      <c r="C1643" s="80" t="s">
        <v>10</v>
      </c>
      <c r="D1643" s="80" t="s">
        <v>62</v>
      </c>
      <c r="E1643" s="80">
        <v>7</v>
      </c>
      <c r="F1643" s="80" t="s">
        <v>63</v>
      </c>
      <c r="G1643" s="80" t="s">
        <v>64</v>
      </c>
      <c r="H1643" s="80" t="s">
        <v>58</v>
      </c>
      <c r="I1643" s="26">
        <v>43453</v>
      </c>
      <c r="J1643" s="80">
        <v>19</v>
      </c>
      <c r="K1643" s="80">
        <v>12</v>
      </c>
      <c r="L1643" s="80">
        <v>2018</v>
      </c>
      <c r="M1643" s="27">
        <f t="shared" si="45"/>
        <v>43453</v>
      </c>
      <c r="N1643" s="80" t="s">
        <v>7444</v>
      </c>
      <c r="O1643" s="80" t="s">
        <v>7443</v>
      </c>
      <c r="P1643" s="80">
        <v>16</v>
      </c>
      <c r="Q1643" s="80" t="s">
        <v>105</v>
      </c>
      <c r="R1643" s="80" t="s">
        <v>99</v>
      </c>
      <c r="S1643" s="80">
        <v>0</v>
      </c>
      <c r="T1643" s="80" t="s">
        <v>7366</v>
      </c>
      <c r="U1643" s="80" t="s">
        <v>101</v>
      </c>
      <c r="V1643" s="80" t="s">
        <v>111</v>
      </c>
      <c r="W1643" s="80" t="s">
        <v>107</v>
      </c>
      <c r="X1643" s="80" t="s">
        <v>108</v>
      </c>
      <c r="Y1643" s="80">
        <v>3</v>
      </c>
    </row>
    <row r="1644" spans="1:25" s="80" customFormat="1" ht="22.9" hidden="1" customHeight="1">
      <c r="A1644" s="80" t="s">
        <v>35</v>
      </c>
      <c r="B1644" s="80" t="s">
        <v>9</v>
      </c>
      <c r="C1644" s="80" t="s">
        <v>10</v>
      </c>
      <c r="D1644" s="80" t="s">
        <v>62</v>
      </c>
      <c r="E1644" s="80">
        <v>7</v>
      </c>
      <c r="F1644" s="80" t="s">
        <v>63</v>
      </c>
      <c r="G1644" s="80" t="s">
        <v>64</v>
      </c>
      <c r="H1644" s="80" t="s">
        <v>58</v>
      </c>
      <c r="I1644" s="26">
        <v>43453</v>
      </c>
      <c r="J1644" s="80">
        <v>19</v>
      </c>
      <c r="K1644" s="80">
        <v>12</v>
      </c>
      <c r="L1644" s="80">
        <v>2018</v>
      </c>
      <c r="M1644" s="27">
        <f t="shared" si="45"/>
        <v>43453</v>
      </c>
      <c r="N1644" s="80" t="s">
        <v>7442</v>
      </c>
      <c r="O1644" s="80" t="s">
        <v>7441</v>
      </c>
      <c r="P1644" s="80">
        <v>17</v>
      </c>
      <c r="Q1644" s="80" t="s">
        <v>105</v>
      </c>
      <c r="R1644" s="80" t="s">
        <v>99</v>
      </c>
      <c r="S1644" s="80">
        <v>0</v>
      </c>
      <c r="T1644" s="80" t="s">
        <v>7366</v>
      </c>
      <c r="U1644" s="80" t="s">
        <v>101</v>
      </c>
      <c r="V1644" s="80" t="s">
        <v>111</v>
      </c>
      <c r="W1644" s="80" t="s">
        <v>107</v>
      </c>
      <c r="X1644" s="80" t="s">
        <v>104</v>
      </c>
      <c r="Y1644" s="80">
        <v>3</v>
      </c>
    </row>
    <row r="1645" spans="1:25" s="80" customFormat="1" ht="22.9" hidden="1" customHeight="1">
      <c r="A1645" s="80" t="s">
        <v>35</v>
      </c>
      <c r="B1645" s="80" t="s">
        <v>9</v>
      </c>
      <c r="C1645" s="80" t="s">
        <v>10</v>
      </c>
      <c r="D1645" s="80" t="s">
        <v>62</v>
      </c>
      <c r="E1645" s="80">
        <v>7</v>
      </c>
      <c r="F1645" s="80" t="s">
        <v>63</v>
      </c>
      <c r="G1645" s="80" t="s">
        <v>64</v>
      </c>
      <c r="H1645" s="80" t="s">
        <v>58</v>
      </c>
      <c r="I1645" s="26">
        <v>43453</v>
      </c>
      <c r="J1645" s="80">
        <v>19</v>
      </c>
      <c r="K1645" s="80">
        <v>12</v>
      </c>
      <c r="L1645" s="80">
        <v>2018</v>
      </c>
      <c r="M1645" s="27">
        <f t="shared" si="45"/>
        <v>43453</v>
      </c>
      <c r="N1645" s="80" t="s">
        <v>7440</v>
      </c>
      <c r="O1645" s="80" t="s">
        <v>7439</v>
      </c>
      <c r="P1645" s="80">
        <v>19</v>
      </c>
      <c r="Q1645" s="80" t="s">
        <v>105</v>
      </c>
      <c r="R1645" s="80" t="s">
        <v>99</v>
      </c>
      <c r="S1645" s="80">
        <v>0</v>
      </c>
      <c r="T1645" s="80" t="s">
        <v>7366</v>
      </c>
      <c r="U1645" s="80" t="s">
        <v>101</v>
      </c>
      <c r="V1645" s="80" t="s">
        <v>111</v>
      </c>
      <c r="W1645" s="80" t="s">
        <v>107</v>
      </c>
      <c r="X1645" s="80" t="s">
        <v>104</v>
      </c>
      <c r="Y1645" s="80">
        <v>3</v>
      </c>
    </row>
    <row r="1646" spans="1:25" s="80" customFormat="1" ht="22.9" hidden="1" customHeight="1">
      <c r="A1646" s="80" t="s">
        <v>35</v>
      </c>
      <c r="B1646" s="80" t="s">
        <v>9</v>
      </c>
      <c r="C1646" s="80" t="s">
        <v>10</v>
      </c>
      <c r="D1646" s="80" t="s">
        <v>62</v>
      </c>
      <c r="E1646" s="80">
        <v>7</v>
      </c>
      <c r="F1646" s="80" t="s">
        <v>63</v>
      </c>
      <c r="G1646" s="80" t="s">
        <v>64</v>
      </c>
      <c r="H1646" s="80" t="s">
        <v>58</v>
      </c>
      <c r="I1646" s="26">
        <v>43453</v>
      </c>
      <c r="J1646" s="80">
        <v>19</v>
      </c>
      <c r="K1646" s="80">
        <v>12</v>
      </c>
      <c r="L1646" s="80">
        <v>2018</v>
      </c>
      <c r="M1646" s="27">
        <f t="shared" si="45"/>
        <v>43453</v>
      </c>
      <c r="N1646" s="80" t="s">
        <v>7438</v>
      </c>
      <c r="O1646" s="80" t="s">
        <v>7437</v>
      </c>
      <c r="P1646" s="80">
        <v>19</v>
      </c>
      <c r="Q1646" s="80" t="s">
        <v>105</v>
      </c>
      <c r="R1646" s="80" t="s">
        <v>121</v>
      </c>
      <c r="S1646" s="80">
        <v>2</v>
      </c>
      <c r="T1646" s="80" t="s">
        <v>7366</v>
      </c>
      <c r="U1646" s="80" t="s">
        <v>101</v>
      </c>
      <c r="V1646" s="80" t="s">
        <v>111</v>
      </c>
      <c r="W1646" s="80" t="s">
        <v>107</v>
      </c>
      <c r="X1646" s="80" t="s">
        <v>108</v>
      </c>
      <c r="Y1646" s="80">
        <v>3</v>
      </c>
    </row>
    <row r="1647" spans="1:25" s="80" customFormat="1" ht="22.9" hidden="1" customHeight="1">
      <c r="A1647" s="80" t="s">
        <v>35</v>
      </c>
      <c r="B1647" s="80" t="s">
        <v>9</v>
      </c>
      <c r="C1647" s="80" t="s">
        <v>10</v>
      </c>
      <c r="D1647" s="80" t="s">
        <v>62</v>
      </c>
      <c r="E1647" s="80">
        <v>7</v>
      </c>
      <c r="F1647" s="80" t="s">
        <v>63</v>
      </c>
      <c r="G1647" s="80" t="s">
        <v>64</v>
      </c>
      <c r="H1647" s="80" t="s">
        <v>58</v>
      </c>
      <c r="I1647" s="26">
        <v>43453</v>
      </c>
      <c r="J1647" s="80">
        <v>19</v>
      </c>
      <c r="K1647" s="80">
        <v>12</v>
      </c>
      <c r="L1647" s="80">
        <v>2018</v>
      </c>
      <c r="M1647" s="27">
        <f t="shared" si="45"/>
        <v>43453</v>
      </c>
      <c r="N1647" s="80" t="s">
        <v>7436</v>
      </c>
      <c r="O1647" s="80" t="s">
        <v>7435</v>
      </c>
      <c r="P1647" s="80">
        <v>19</v>
      </c>
      <c r="Q1647" s="80" t="s">
        <v>105</v>
      </c>
      <c r="R1647" s="80" t="s">
        <v>99</v>
      </c>
      <c r="S1647" s="80">
        <v>0</v>
      </c>
      <c r="T1647" s="80" t="s">
        <v>7366</v>
      </c>
      <c r="U1647" s="80" t="s">
        <v>101</v>
      </c>
      <c r="V1647" s="80" t="s">
        <v>111</v>
      </c>
      <c r="W1647" s="80" t="s">
        <v>107</v>
      </c>
      <c r="X1647" s="80" t="s">
        <v>104</v>
      </c>
      <c r="Y1647" s="80">
        <v>3</v>
      </c>
    </row>
    <row r="1648" spans="1:25" s="80" customFormat="1" ht="22.9" hidden="1" customHeight="1">
      <c r="A1648" s="80" t="s">
        <v>35</v>
      </c>
      <c r="B1648" s="80" t="s">
        <v>9</v>
      </c>
      <c r="C1648" s="80" t="s">
        <v>10</v>
      </c>
      <c r="D1648" s="80" t="s">
        <v>62</v>
      </c>
      <c r="E1648" s="80">
        <v>7</v>
      </c>
      <c r="F1648" s="80" t="s">
        <v>63</v>
      </c>
      <c r="G1648" s="80" t="s">
        <v>64</v>
      </c>
      <c r="H1648" s="80" t="s">
        <v>58</v>
      </c>
      <c r="I1648" s="26">
        <v>43453</v>
      </c>
      <c r="J1648" s="80">
        <v>19</v>
      </c>
      <c r="K1648" s="80">
        <v>12</v>
      </c>
      <c r="L1648" s="80">
        <v>2018</v>
      </c>
      <c r="M1648" s="27">
        <f t="shared" si="45"/>
        <v>43453</v>
      </c>
      <c r="N1648" s="80" t="s">
        <v>7434</v>
      </c>
      <c r="O1648" s="80" t="s">
        <v>7433</v>
      </c>
      <c r="P1648" s="80">
        <v>19</v>
      </c>
      <c r="Q1648" s="80" t="s">
        <v>105</v>
      </c>
      <c r="R1648" s="80" t="s">
        <v>121</v>
      </c>
      <c r="S1648" s="80">
        <v>1</v>
      </c>
      <c r="T1648" s="80" t="s">
        <v>7366</v>
      </c>
      <c r="U1648" s="80" t="s">
        <v>101</v>
      </c>
      <c r="V1648" s="80" t="s">
        <v>111</v>
      </c>
      <c r="W1648" s="80" t="s">
        <v>107</v>
      </c>
      <c r="X1648" s="80" t="s">
        <v>104</v>
      </c>
      <c r="Y1648" s="80">
        <v>1</v>
      </c>
    </row>
    <row r="1649" spans="1:25" s="80" customFormat="1" ht="22.9" hidden="1" customHeight="1">
      <c r="A1649" s="80" t="s">
        <v>35</v>
      </c>
      <c r="B1649" s="80" t="s">
        <v>9</v>
      </c>
      <c r="C1649" s="80" t="s">
        <v>10</v>
      </c>
      <c r="D1649" s="80" t="s">
        <v>62</v>
      </c>
      <c r="E1649" s="80">
        <v>7</v>
      </c>
      <c r="F1649" s="80" t="s">
        <v>63</v>
      </c>
      <c r="G1649" s="80" t="s">
        <v>64</v>
      </c>
      <c r="H1649" s="80" t="s">
        <v>58</v>
      </c>
      <c r="I1649" s="26">
        <v>43453</v>
      </c>
      <c r="J1649" s="80">
        <v>19</v>
      </c>
      <c r="K1649" s="80">
        <v>12</v>
      </c>
      <c r="L1649" s="80">
        <v>2018</v>
      </c>
      <c r="M1649" s="27">
        <f t="shared" si="45"/>
        <v>43453</v>
      </c>
      <c r="N1649" s="80" t="s">
        <v>7432</v>
      </c>
      <c r="O1649" s="80" t="s">
        <v>7431</v>
      </c>
      <c r="P1649" s="80">
        <v>19</v>
      </c>
      <c r="Q1649" s="80" t="s">
        <v>105</v>
      </c>
      <c r="R1649" s="80" t="s">
        <v>99</v>
      </c>
      <c r="S1649" s="80">
        <v>0</v>
      </c>
      <c r="T1649" s="80" t="s">
        <v>7366</v>
      </c>
      <c r="U1649" s="80" t="s">
        <v>101</v>
      </c>
      <c r="V1649" s="80" t="s">
        <v>111</v>
      </c>
      <c r="W1649" s="80" t="s">
        <v>107</v>
      </c>
      <c r="X1649" s="80" t="s">
        <v>104</v>
      </c>
      <c r="Y1649" s="80">
        <v>1</v>
      </c>
    </row>
    <row r="1650" spans="1:25" s="80" customFormat="1" ht="22.9" hidden="1" customHeight="1">
      <c r="A1650" s="80" t="s">
        <v>35</v>
      </c>
      <c r="B1650" s="80" t="s">
        <v>9</v>
      </c>
      <c r="C1650" s="80" t="s">
        <v>10</v>
      </c>
      <c r="D1650" s="80" t="s">
        <v>62</v>
      </c>
      <c r="E1650" s="80">
        <v>7</v>
      </c>
      <c r="F1650" s="80" t="s">
        <v>63</v>
      </c>
      <c r="G1650" s="80" t="s">
        <v>64</v>
      </c>
      <c r="H1650" s="80" t="s">
        <v>58</v>
      </c>
      <c r="I1650" s="26">
        <v>43453</v>
      </c>
      <c r="J1650" s="80">
        <v>19</v>
      </c>
      <c r="K1650" s="80">
        <v>12</v>
      </c>
      <c r="L1650" s="80">
        <v>2018</v>
      </c>
      <c r="M1650" s="27">
        <f t="shared" si="45"/>
        <v>43453</v>
      </c>
      <c r="N1650" s="80" t="s">
        <v>7430</v>
      </c>
      <c r="O1650" s="80" t="s">
        <v>7429</v>
      </c>
      <c r="P1650" s="80">
        <v>17</v>
      </c>
      <c r="Q1650" s="80" t="s">
        <v>105</v>
      </c>
      <c r="R1650" s="80" t="s">
        <v>99</v>
      </c>
      <c r="S1650" s="80">
        <v>0</v>
      </c>
      <c r="T1650" s="80" t="s">
        <v>7366</v>
      </c>
      <c r="U1650" s="80" t="s">
        <v>101</v>
      </c>
      <c r="V1650" s="80" t="s">
        <v>111</v>
      </c>
      <c r="W1650" s="80" t="s">
        <v>107</v>
      </c>
      <c r="X1650" s="80" t="s">
        <v>108</v>
      </c>
      <c r="Y1650" s="80">
        <v>3</v>
      </c>
    </row>
    <row r="1651" spans="1:25" s="80" customFormat="1" ht="22.9" hidden="1" customHeight="1">
      <c r="A1651" s="80" t="s">
        <v>35</v>
      </c>
      <c r="B1651" s="80" t="s">
        <v>9</v>
      </c>
      <c r="C1651" s="80" t="s">
        <v>10</v>
      </c>
      <c r="D1651" s="80" t="s">
        <v>62</v>
      </c>
      <c r="E1651" s="80">
        <v>7</v>
      </c>
      <c r="F1651" s="80" t="s">
        <v>63</v>
      </c>
      <c r="G1651" s="80" t="s">
        <v>64</v>
      </c>
      <c r="H1651" s="80" t="s">
        <v>58</v>
      </c>
      <c r="I1651" s="26">
        <v>43453</v>
      </c>
      <c r="J1651" s="80">
        <v>19</v>
      </c>
      <c r="K1651" s="80">
        <v>12</v>
      </c>
      <c r="L1651" s="80">
        <v>2018</v>
      </c>
      <c r="M1651" s="27">
        <f t="shared" si="45"/>
        <v>43453</v>
      </c>
      <c r="N1651" s="80" t="s">
        <v>7428</v>
      </c>
      <c r="O1651" s="80" t="s">
        <v>7427</v>
      </c>
      <c r="P1651" s="80">
        <v>18</v>
      </c>
      <c r="Q1651" s="80" t="s">
        <v>105</v>
      </c>
      <c r="R1651" s="80" t="s">
        <v>99</v>
      </c>
      <c r="S1651" s="80">
        <v>0</v>
      </c>
      <c r="T1651" s="80" t="s">
        <v>7366</v>
      </c>
      <c r="U1651" s="80" t="s">
        <v>101</v>
      </c>
      <c r="V1651" s="80" t="s">
        <v>111</v>
      </c>
      <c r="W1651" s="80" t="s">
        <v>107</v>
      </c>
      <c r="X1651" s="80" t="s">
        <v>104</v>
      </c>
      <c r="Y1651" s="80">
        <v>3</v>
      </c>
    </row>
    <row r="1652" spans="1:25" s="80" customFormat="1" ht="22.9" hidden="1" customHeight="1">
      <c r="A1652" s="80" t="s">
        <v>35</v>
      </c>
      <c r="B1652" s="80" t="s">
        <v>9</v>
      </c>
      <c r="C1652" s="80" t="s">
        <v>10</v>
      </c>
      <c r="D1652" s="80" t="s">
        <v>62</v>
      </c>
      <c r="E1652" s="80">
        <v>7</v>
      </c>
      <c r="F1652" s="80" t="s">
        <v>63</v>
      </c>
      <c r="G1652" s="80" t="s">
        <v>64</v>
      </c>
      <c r="H1652" s="80" t="s">
        <v>58</v>
      </c>
      <c r="I1652" s="26">
        <v>43453</v>
      </c>
      <c r="J1652" s="80">
        <v>19</v>
      </c>
      <c r="K1652" s="80">
        <v>12</v>
      </c>
      <c r="L1652" s="80">
        <v>2018</v>
      </c>
      <c r="M1652" s="27">
        <f t="shared" si="45"/>
        <v>43453</v>
      </c>
      <c r="N1652" s="80" t="s">
        <v>7426</v>
      </c>
      <c r="O1652" s="80" t="s">
        <v>7425</v>
      </c>
      <c r="P1652" s="80">
        <v>19</v>
      </c>
      <c r="Q1652" s="80" t="s">
        <v>105</v>
      </c>
      <c r="R1652" s="80" t="s">
        <v>99</v>
      </c>
      <c r="S1652" s="80">
        <v>0</v>
      </c>
      <c r="T1652" s="80" t="s">
        <v>7366</v>
      </c>
      <c r="U1652" s="80" t="s">
        <v>101</v>
      </c>
      <c r="V1652" s="80" t="s">
        <v>111</v>
      </c>
      <c r="W1652" s="80" t="s">
        <v>107</v>
      </c>
      <c r="X1652" s="80" t="s">
        <v>104</v>
      </c>
      <c r="Y1652" s="80">
        <v>3</v>
      </c>
    </row>
    <row r="1653" spans="1:25" s="80" customFormat="1" ht="22.9" hidden="1" customHeight="1">
      <c r="A1653" s="80" t="s">
        <v>35</v>
      </c>
      <c r="B1653" s="80" t="s">
        <v>9</v>
      </c>
      <c r="C1653" s="80" t="s">
        <v>10</v>
      </c>
      <c r="D1653" s="80" t="s">
        <v>62</v>
      </c>
      <c r="E1653" s="80">
        <v>7</v>
      </c>
      <c r="F1653" s="80" t="s">
        <v>63</v>
      </c>
      <c r="G1653" s="80" t="s">
        <v>64</v>
      </c>
      <c r="H1653" s="80" t="s">
        <v>58</v>
      </c>
      <c r="I1653" s="26">
        <v>43453</v>
      </c>
      <c r="J1653" s="80">
        <v>19</v>
      </c>
      <c r="K1653" s="80">
        <v>12</v>
      </c>
      <c r="L1653" s="80">
        <v>2018</v>
      </c>
      <c r="M1653" s="27">
        <f t="shared" si="45"/>
        <v>43453</v>
      </c>
      <c r="N1653" s="80" t="s">
        <v>7424</v>
      </c>
      <c r="O1653" s="80" t="s">
        <v>7423</v>
      </c>
      <c r="P1653" s="80">
        <v>19</v>
      </c>
      <c r="Q1653" s="80" t="s">
        <v>105</v>
      </c>
      <c r="R1653" s="80" t="s">
        <v>121</v>
      </c>
      <c r="S1653" s="80">
        <v>2</v>
      </c>
      <c r="T1653" s="80" t="s">
        <v>7366</v>
      </c>
      <c r="U1653" s="80" t="s">
        <v>101</v>
      </c>
      <c r="V1653" s="80" t="s">
        <v>111</v>
      </c>
      <c r="W1653" s="80" t="s">
        <v>107</v>
      </c>
      <c r="X1653" s="80" t="s">
        <v>104</v>
      </c>
      <c r="Y1653" s="80">
        <v>2</v>
      </c>
    </row>
    <row r="1654" spans="1:25" s="80" customFormat="1" ht="22.9" hidden="1" customHeight="1">
      <c r="A1654" s="80" t="s">
        <v>35</v>
      </c>
      <c r="B1654" s="80" t="s">
        <v>9</v>
      </c>
      <c r="C1654" s="80" t="s">
        <v>10</v>
      </c>
      <c r="D1654" s="80" t="s">
        <v>62</v>
      </c>
      <c r="E1654" s="80">
        <v>7</v>
      </c>
      <c r="F1654" s="80" t="s">
        <v>63</v>
      </c>
      <c r="G1654" s="80" t="s">
        <v>64</v>
      </c>
      <c r="H1654" s="80" t="s">
        <v>58</v>
      </c>
      <c r="I1654" s="26">
        <v>43453</v>
      </c>
      <c r="J1654" s="80">
        <v>19</v>
      </c>
      <c r="K1654" s="80">
        <v>12</v>
      </c>
      <c r="L1654" s="80">
        <v>2018</v>
      </c>
      <c r="M1654" s="27">
        <f t="shared" si="45"/>
        <v>43453</v>
      </c>
      <c r="N1654" s="80" t="s">
        <v>7422</v>
      </c>
      <c r="O1654" s="80" t="s">
        <v>7421</v>
      </c>
      <c r="P1654" s="80">
        <v>19</v>
      </c>
      <c r="Q1654" s="80" t="s">
        <v>105</v>
      </c>
      <c r="R1654" s="80" t="s">
        <v>121</v>
      </c>
      <c r="S1654" s="80">
        <v>2</v>
      </c>
      <c r="T1654" s="80" t="s">
        <v>7366</v>
      </c>
      <c r="U1654" s="80" t="s">
        <v>101</v>
      </c>
      <c r="V1654" s="80" t="s">
        <v>111</v>
      </c>
      <c r="W1654" s="80" t="s">
        <v>107</v>
      </c>
      <c r="X1654" s="80" t="s">
        <v>104</v>
      </c>
      <c r="Y1654" s="80">
        <v>2</v>
      </c>
    </row>
    <row r="1655" spans="1:25" s="80" customFormat="1" ht="22.9" hidden="1" customHeight="1">
      <c r="A1655" s="80" t="s">
        <v>35</v>
      </c>
      <c r="B1655" s="80" t="s">
        <v>9</v>
      </c>
      <c r="C1655" s="80" t="s">
        <v>10</v>
      </c>
      <c r="D1655" s="80" t="s">
        <v>62</v>
      </c>
      <c r="E1655" s="80">
        <v>7</v>
      </c>
      <c r="F1655" s="80" t="s">
        <v>63</v>
      </c>
      <c r="G1655" s="80" t="s">
        <v>64</v>
      </c>
      <c r="H1655" s="80" t="s">
        <v>58</v>
      </c>
      <c r="I1655" s="26">
        <v>43453</v>
      </c>
      <c r="J1655" s="80">
        <v>19</v>
      </c>
      <c r="K1655" s="80">
        <v>12</v>
      </c>
      <c r="L1655" s="80">
        <v>2018</v>
      </c>
      <c r="M1655" s="27">
        <f t="shared" si="45"/>
        <v>43453</v>
      </c>
      <c r="N1655" s="80" t="s">
        <v>7420</v>
      </c>
      <c r="O1655" s="80" t="s">
        <v>7419</v>
      </c>
      <c r="P1655" s="80">
        <v>19</v>
      </c>
      <c r="Q1655" s="80" t="s">
        <v>105</v>
      </c>
      <c r="R1655" s="80" t="s">
        <v>99</v>
      </c>
      <c r="S1655" s="80">
        <v>0</v>
      </c>
      <c r="T1655" s="80" t="s">
        <v>7366</v>
      </c>
      <c r="U1655" s="80" t="s">
        <v>101</v>
      </c>
      <c r="V1655" s="80" t="s">
        <v>111</v>
      </c>
      <c r="W1655" s="80" t="s">
        <v>107</v>
      </c>
      <c r="X1655" s="80" t="s">
        <v>108</v>
      </c>
      <c r="Y1655" s="80">
        <v>3</v>
      </c>
    </row>
    <row r="1656" spans="1:25" s="80" customFormat="1" ht="22.9" hidden="1" customHeight="1">
      <c r="A1656" s="80" t="s">
        <v>35</v>
      </c>
      <c r="B1656" s="80" t="s">
        <v>9</v>
      </c>
      <c r="C1656" s="80" t="s">
        <v>10</v>
      </c>
      <c r="D1656" s="80" t="s">
        <v>62</v>
      </c>
      <c r="E1656" s="80">
        <v>7</v>
      </c>
      <c r="F1656" s="80" t="s">
        <v>63</v>
      </c>
      <c r="G1656" s="80" t="s">
        <v>64</v>
      </c>
      <c r="H1656" s="80" t="s">
        <v>58</v>
      </c>
      <c r="I1656" s="26">
        <v>43452</v>
      </c>
      <c r="J1656" s="80">
        <v>18</v>
      </c>
      <c r="K1656" s="80">
        <v>12</v>
      </c>
      <c r="L1656" s="80">
        <v>2018</v>
      </c>
      <c r="M1656" s="27">
        <f t="shared" si="45"/>
        <v>43452</v>
      </c>
      <c r="N1656" s="80" t="s">
        <v>7418</v>
      </c>
      <c r="O1656" s="80" t="s">
        <v>7417</v>
      </c>
      <c r="P1656" s="80">
        <v>19</v>
      </c>
      <c r="Q1656" s="80" t="s">
        <v>105</v>
      </c>
      <c r="R1656" s="80" t="s">
        <v>99</v>
      </c>
      <c r="S1656" s="80">
        <v>0</v>
      </c>
      <c r="T1656" s="80" t="s">
        <v>7366</v>
      </c>
      <c r="U1656" s="80" t="s">
        <v>101</v>
      </c>
      <c r="V1656" s="80" t="s">
        <v>111</v>
      </c>
      <c r="W1656" s="80" t="s">
        <v>107</v>
      </c>
      <c r="X1656" s="80" t="s">
        <v>6077</v>
      </c>
    </row>
    <row r="1657" spans="1:25" s="80" customFormat="1" ht="22.9" hidden="1" customHeight="1">
      <c r="A1657" s="80" t="s">
        <v>35</v>
      </c>
      <c r="B1657" s="80" t="s">
        <v>9</v>
      </c>
      <c r="C1657" s="80" t="s">
        <v>10</v>
      </c>
      <c r="D1657" s="80" t="s">
        <v>62</v>
      </c>
      <c r="E1657" s="80">
        <v>7</v>
      </c>
      <c r="F1657" s="80" t="s">
        <v>63</v>
      </c>
      <c r="G1657" s="80" t="s">
        <v>64</v>
      </c>
      <c r="H1657" s="80" t="s">
        <v>58</v>
      </c>
      <c r="I1657" s="26">
        <v>43452</v>
      </c>
      <c r="J1657" s="80">
        <v>18</v>
      </c>
      <c r="K1657" s="80">
        <v>12</v>
      </c>
      <c r="L1657" s="80">
        <v>2018</v>
      </c>
      <c r="M1657" s="27">
        <f t="shared" si="45"/>
        <v>43452</v>
      </c>
      <c r="N1657" s="80" t="s">
        <v>7416</v>
      </c>
      <c r="O1657" s="80" t="s">
        <v>7415</v>
      </c>
      <c r="P1657" s="80">
        <v>19</v>
      </c>
      <c r="Q1657" s="80" t="s">
        <v>105</v>
      </c>
      <c r="R1657" s="80" t="s">
        <v>99</v>
      </c>
      <c r="S1657" s="80">
        <v>0</v>
      </c>
      <c r="T1657" s="80" t="s">
        <v>7366</v>
      </c>
      <c r="U1657" s="80" t="s">
        <v>101</v>
      </c>
      <c r="V1657" s="80" t="s">
        <v>111</v>
      </c>
      <c r="W1657" s="80" t="s">
        <v>107</v>
      </c>
      <c r="X1657" s="80" t="s">
        <v>6077</v>
      </c>
    </row>
    <row r="1658" spans="1:25" s="80" customFormat="1" ht="22.9" hidden="1" customHeight="1">
      <c r="A1658" s="80" t="s">
        <v>38</v>
      </c>
      <c r="B1658" s="80" t="s">
        <v>9</v>
      </c>
      <c r="C1658" s="80" t="s">
        <v>10</v>
      </c>
      <c r="D1658" s="80" t="s">
        <v>26</v>
      </c>
      <c r="E1658" s="80">
        <v>2</v>
      </c>
      <c r="F1658" s="80" t="s">
        <v>27</v>
      </c>
      <c r="G1658" s="80" t="s">
        <v>28</v>
      </c>
      <c r="H1658" s="80" t="s">
        <v>29</v>
      </c>
      <c r="I1658" s="26">
        <v>43458</v>
      </c>
      <c r="J1658" s="80">
        <v>24</v>
      </c>
      <c r="K1658" s="80">
        <v>12</v>
      </c>
      <c r="L1658" s="80">
        <v>2018</v>
      </c>
      <c r="M1658" s="27">
        <f t="shared" si="45"/>
        <v>43458</v>
      </c>
      <c r="N1658" s="80" t="s">
        <v>6237</v>
      </c>
      <c r="O1658" s="80" t="s">
        <v>7414</v>
      </c>
      <c r="P1658" s="80">
        <v>16</v>
      </c>
      <c r="Q1658" s="80" t="s">
        <v>105</v>
      </c>
      <c r="R1658" s="80" t="s">
        <v>99</v>
      </c>
      <c r="S1658" s="80">
        <v>0</v>
      </c>
      <c r="T1658" s="80" t="s">
        <v>7366</v>
      </c>
      <c r="U1658" s="80" t="s">
        <v>101</v>
      </c>
      <c r="V1658" s="80" t="s">
        <v>102</v>
      </c>
      <c r="W1658" s="80" t="s">
        <v>107</v>
      </c>
      <c r="X1658" s="80" t="s">
        <v>108</v>
      </c>
      <c r="Y1658" s="80">
        <v>3</v>
      </c>
    </row>
    <row r="1659" spans="1:25" s="80" customFormat="1" ht="22.9" hidden="1" customHeight="1">
      <c r="A1659" s="80" t="s">
        <v>38</v>
      </c>
      <c r="B1659" s="80" t="s">
        <v>9</v>
      </c>
      <c r="C1659" s="80" t="s">
        <v>10</v>
      </c>
      <c r="D1659" s="80" t="s">
        <v>26</v>
      </c>
      <c r="E1659" s="80">
        <v>2</v>
      </c>
      <c r="F1659" s="80" t="s">
        <v>27</v>
      </c>
      <c r="G1659" s="80" t="s">
        <v>28</v>
      </c>
      <c r="H1659" s="80" t="s">
        <v>29</v>
      </c>
      <c r="I1659" s="26">
        <v>43458</v>
      </c>
      <c r="J1659" s="80">
        <v>24</v>
      </c>
      <c r="K1659" s="80">
        <v>12</v>
      </c>
      <c r="L1659" s="80">
        <v>2018</v>
      </c>
      <c r="M1659" s="27">
        <f t="shared" si="45"/>
        <v>43458</v>
      </c>
      <c r="N1659" s="80" t="s">
        <v>7413</v>
      </c>
      <c r="O1659" s="80" t="s">
        <v>7412</v>
      </c>
      <c r="P1659" s="80">
        <v>17</v>
      </c>
      <c r="Q1659" s="80" t="s">
        <v>105</v>
      </c>
      <c r="R1659" s="80" t="s">
        <v>99</v>
      </c>
      <c r="S1659" s="80">
        <v>0</v>
      </c>
      <c r="T1659" s="80" t="s">
        <v>7366</v>
      </c>
      <c r="U1659" s="80" t="s">
        <v>101</v>
      </c>
      <c r="V1659" s="80" t="s">
        <v>102</v>
      </c>
      <c r="W1659" s="80" t="s">
        <v>107</v>
      </c>
      <c r="X1659" s="80" t="s">
        <v>104</v>
      </c>
      <c r="Y1659" s="80">
        <v>2</v>
      </c>
    </row>
    <row r="1660" spans="1:25" s="80" customFormat="1" ht="22.9" hidden="1" customHeight="1">
      <c r="A1660" s="80" t="s">
        <v>38</v>
      </c>
      <c r="B1660" s="80" t="s">
        <v>9</v>
      </c>
      <c r="C1660" s="80" t="s">
        <v>10</v>
      </c>
      <c r="D1660" s="80" t="s">
        <v>26</v>
      </c>
      <c r="E1660" s="80">
        <v>2</v>
      </c>
      <c r="F1660" s="80" t="s">
        <v>27</v>
      </c>
      <c r="G1660" s="80" t="s">
        <v>28</v>
      </c>
      <c r="H1660" s="80" t="s">
        <v>29</v>
      </c>
      <c r="I1660" s="26">
        <v>43458</v>
      </c>
      <c r="J1660" s="80">
        <v>24</v>
      </c>
      <c r="K1660" s="80">
        <v>12</v>
      </c>
      <c r="L1660" s="80">
        <v>2018</v>
      </c>
      <c r="M1660" s="27">
        <f t="shared" si="45"/>
        <v>43458</v>
      </c>
      <c r="N1660" s="80" t="s">
        <v>7411</v>
      </c>
      <c r="O1660" s="80" t="s">
        <v>7410</v>
      </c>
      <c r="P1660" s="80">
        <v>15</v>
      </c>
      <c r="Q1660" s="80" t="s">
        <v>105</v>
      </c>
      <c r="R1660" s="80" t="s">
        <v>99</v>
      </c>
      <c r="S1660" s="80">
        <v>0</v>
      </c>
      <c r="T1660" s="80" t="s">
        <v>7366</v>
      </c>
      <c r="U1660" s="80" t="s">
        <v>101</v>
      </c>
      <c r="V1660" s="80" t="s">
        <v>102</v>
      </c>
      <c r="W1660" s="80" t="s">
        <v>107</v>
      </c>
      <c r="X1660" s="80" t="s">
        <v>108</v>
      </c>
      <c r="Y1660" s="80">
        <v>3</v>
      </c>
    </row>
    <row r="1661" spans="1:25" s="80" customFormat="1" ht="22.9" hidden="1" customHeight="1">
      <c r="A1661" s="80" t="s">
        <v>38</v>
      </c>
      <c r="B1661" s="80" t="s">
        <v>9</v>
      </c>
      <c r="C1661" s="80" t="s">
        <v>10</v>
      </c>
      <c r="D1661" s="80" t="s">
        <v>26</v>
      </c>
      <c r="E1661" s="80">
        <v>2</v>
      </c>
      <c r="F1661" s="80" t="s">
        <v>27</v>
      </c>
      <c r="G1661" s="80" t="s">
        <v>28</v>
      </c>
      <c r="H1661" s="80" t="s">
        <v>29</v>
      </c>
      <c r="I1661" s="26">
        <v>43458</v>
      </c>
      <c r="J1661" s="80">
        <v>24</v>
      </c>
      <c r="K1661" s="80">
        <v>12</v>
      </c>
      <c r="L1661" s="80">
        <v>2018</v>
      </c>
      <c r="M1661" s="27">
        <f t="shared" si="45"/>
        <v>43458</v>
      </c>
      <c r="N1661" s="80" t="s">
        <v>7409</v>
      </c>
      <c r="O1661" s="80" t="s">
        <v>7408</v>
      </c>
      <c r="P1661" s="80">
        <v>17</v>
      </c>
      <c r="Q1661" s="80" t="s">
        <v>105</v>
      </c>
      <c r="R1661" s="80" t="s">
        <v>99</v>
      </c>
      <c r="S1661" s="80">
        <v>0</v>
      </c>
      <c r="T1661" s="80" t="s">
        <v>7366</v>
      </c>
      <c r="U1661" s="80" t="s">
        <v>101</v>
      </c>
      <c r="V1661" s="80" t="s">
        <v>102</v>
      </c>
      <c r="W1661" s="80" t="s">
        <v>107</v>
      </c>
      <c r="X1661" s="80" t="s">
        <v>104</v>
      </c>
      <c r="Y1661" s="80">
        <v>2</v>
      </c>
    </row>
    <row r="1662" spans="1:25" s="80" customFormat="1" ht="22.9" hidden="1" customHeight="1">
      <c r="A1662" s="80" t="s">
        <v>38</v>
      </c>
      <c r="B1662" s="80" t="s">
        <v>9</v>
      </c>
      <c r="C1662" s="80" t="s">
        <v>10</v>
      </c>
      <c r="D1662" s="80" t="s">
        <v>26</v>
      </c>
      <c r="E1662" s="80">
        <v>2</v>
      </c>
      <c r="F1662" s="80" t="s">
        <v>27</v>
      </c>
      <c r="G1662" s="80" t="s">
        <v>28</v>
      </c>
      <c r="H1662" s="80" t="s">
        <v>29</v>
      </c>
      <c r="I1662" s="26">
        <v>43461</v>
      </c>
      <c r="J1662" s="80">
        <v>27</v>
      </c>
      <c r="K1662" s="80">
        <v>12</v>
      </c>
      <c r="L1662" s="80">
        <v>2018</v>
      </c>
      <c r="M1662" s="27">
        <f t="shared" si="45"/>
        <v>43461</v>
      </c>
      <c r="N1662" s="80" t="s">
        <v>7407</v>
      </c>
      <c r="O1662" s="80" t="s">
        <v>7406</v>
      </c>
      <c r="P1662" s="80">
        <v>18</v>
      </c>
      <c r="Q1662" s="80" t="s">
        <v>105</v>
      </c>
      <c r="R1662" s="80" t="s">
        <v>99</v>
      </c>
      <c r="S1662" s="80">
        <v>0</v>
      </c>
      <c r="T1662" s="80" t="s">
        <v>7366</v>
      </c>
      <c r="U1662" s="80" t="s">
        <v>101</v>
      </c>
      <c r="V1662" s="80" t="s">
        <v>102</v>
      </c>
      <c r="W1662" s="80" t="s">
        <v>107</v>
      </c>
      <c r="X1662" s="80" t="s">
        <v>104</v>
      </c>
      <c r="Y1662" s="80">
        <v>3</v>
      </c>
    </row>
    <row r="1663" spans="1:25" s="80" customFormat="1" ht="22.9" hidden="1" customHeight="1">
      <c r="A1663" s="80" t="s">
        <v>38</v>
      </c>
      <c r="B1663" s="80" t="s">
        <v>9</v>
      </c>
      <c r="C1663" s="80" t="s">
        <v>10</v>
      </c>
      <c r="D1663" s="80" t="s">
        <v>26</v>
      </c>
      <c r="E1663" s="80">
        <v>2</v>
      </c>
      <c r="F1663" s="80" t="s">
        <v>27</v>
      </c>
      <c r="G1663" s="80" t="s">
        <v>28</v>
      </c>
      <c r="H1663" s="80" t="s">
        <v>29</v>
      </c>
      <c r="I1663" s="26">
        <v>43462</v>
      </c>
      <c r="J1663" s="80">
        <v>28</v>
      </c>
      <c r="K1663" s="80">
        <v>12</v>
      </c>
      <c r="L1663" s="80">
        <v>2018</v>
      </c>
      <c r="M1663" s="27">
        <f t="shared" si="45"/>
        <v>43462</v>
      </c>
      <c r="N1663" s="80" t="s">
        <v>7405</v>
      </c>
      <c r="O1663" s="80" t="s">
        <v>7404</v>
      </c>
      <c r="P1663" s="80">
        <v>18</v>
      </c>
      <c r="Q1663" s="80" t="s">
        <v>105</v>
      </c>
      <c r="R1663" s="80" t="s">
        <v>99</v>
      </c>
      <c r="S1663" s="80">
        <v>0</v>
      </c>
      <c r="T1663" s="80" t="s">
        <v>7366</v>
      </c>
      <c r="U1663" s="80" t="s">
        <v>101</v>
      </c>
      <c r="V1663" s="80" t="s">
        <v>102</v>
      </c>
      <c r="W1663" s="80" t="s">
        <v>107</v>
      </c>
      <c r="X1663" s="80" t="s">
        <v>104</v>
      </c>
      <c r="Y1663" s="80">
        <v>3</v>
      </c>
    </row>
    <row r="1664" spans="1:25" s="80" customFormat="1" ht="22.9" hidden="1" customHeight="1">
      <c r="A1664" s="80" t="s">
        <v>38</v>
      </c>
      <c r="B1664" s="80" t="s">
        <v>9</v>
      </c>
      <c r="C1664" s="80" t="s">
        <v>10</v>
      </c>
      <c r="D1664" s="80" t="s">
        <v>26</v>
      </c>
      <c r="E1664" s="80">
        <v>2</v>
      </c>
      <c r="F1664" s="80" t="s">
        <v>32</v>
      </c>
      <c r="G1664" s="80" t="s">
        <v>33</v>
      </c>
      <c r="H1664" s="80" t="s">
        <v>29</v>
      </c>
      <c r="I1664" s="26">
        <v>43461</v>
      </c>
      <c r="J1664" s="80">
        <v>27</v>
      </c>
      <c r="K1664" s="80">
        <v>12</v>
      </c>
      <c r="L1664" s="80">
        <v>2018</v>
      </c>
      <c r="M1664" s="27">
        <f t="shared" si="45"/>
        <v>43461</v>
      </c>
      <c r="N1664" s="80" t="s">
        <v>179</v>
      </c>
      <c r="O1664" s="80" t="s">
        <v>7403</v>
      </c>
      <c r="P1664" s="80">
        <v>16</v>
      </c>
      <c r="Q1664" s="80" t="s">
        <v>105</v>
      </c>
      <c r="R1664" s="80" t="s">
        <v>99</v>
      </c>
      <c r="S1664" s="80">
        <v>0</v>
      </c>
      <c r="T1664" s="80" t="s">
        <v>7366</v>
      </c>
      <c r="U1664" s="80" t="s">
        <v>101</v>
      </c>
      <c r="V1664" s="80" t="s">
        <v>102</v>
      </c>
      <c r="W1664" s="80" t="s">
        <v>107</v>
      </c>
      <c r="X1664" s="80" t="s">
        <v>104</v>
      </c>
      <c r="Y1664" s="80">
        <v>1</v>
      </c>
    </row>
    <row r="1665" spans="1:25" s="80" customFormat="1" ht="22.9" hidden="1" customHeight="1">
      <c r="A1665" s="80" t="s">
        <v>38</v>
      </c>
      <c r="B1665" s="80" t="s">
        <v>9</v>
      </c>
      <c r="C1665" s="80" t="s">
        <v>10</v>
      </c>
      <c r="D1665" s="80" t="s">
        <v>26</v>
      </c>
      <c r="E1665" s="80">
        <v>2</v>
      </c>
      <c r="F1665" s="80" t="s">
        <v>32</v>
      </c>
      <c r="G1665" s="80" t="s">
        <v>33</v>
      </c>
      <c r="H1665" s="80" t="s">
        <v>29</v>
      </c>
      <c r="I1665" s="26">
        <v>43462</v>
      </c>
      <c r="J1665" s="80">
        <v>28</v>
      </c>
      <c r="K1665" s="80">
        <v>12</v>
      </c>
      <c r="L1665" s="80">
        <v>2018</v>
      </c>
      <c r="M1665" s="27">
        <f t="shared" si="45"/>
        <v>43462</v>
      </c>
      <c r="N1665" s="80" t="s">
        <v>7402</v>
      </c>
      <c r="O1665" s="80" t="s">
        <v>7401</v>
      </c>
      <c r="P1665" s="80">
        <v>15</v>
      </c>
      <c r="Q1665" s="80" t="s">
        <v>105</v>
      </c>
      <c r="R1665" s="80" t="s">
        <v>99</v>
      </c>
      <c r="S1665" s="80">
        <v>0</v>
      </c>
      <c r="T1665" s="80" t="s">
        <v>7366</v>
      </c>
      <c r="U1665" s="80" t="s">
        <v>101</v>
      </c>
      <c r="V1665" s="80" t="s">
        <v>102</v>
      </c>
      <c r="W1665" s="80" t="s">
        <v>107</v>
      </c>
      <c r="X1665" s="80" t="s">
        <v>108</v>
      </c>
      <c r="Y1665" s="80">
        <v>3</v>
      </c>
    </row>
    <row r="1666" spans="1:25" s="80" customFormat="1" ht="22.9" hidden="1" customHeight="1">
      <c r="A1666" s="80" t="s">
        <v>38</v>
      </c>
      <c r="B1666" s="80" t="s">
        <v>9</v>
      </c>
      <c r="C1666" s="80" t="s">
        <v>10</v>
      </c>
      <c r="D1666" s="80" t="s">
        <v>26</v>
      </c>
      <c r="E1666" s="80">
        <v>2</v>
      </c>
      <c r="F1666" s="80" t="s">
        <v>32</v>
      </c>
      <c r="G1666" s="80" t="s">
        <v>33</v>
      </c>
      <c r="H1666" s="80" t="s">
        <v>29</v>
      </c>
      <c r="I1666" s="26">
        <v>43462</v>
      </c>
      <c r="J1666" s="80">
        <v>28</v>
      </c>
      <c r="K1666" s="80">
        <v>12</v>
      </c>
      <c r="L1666" s="80">
        <v>2018</v>
      </c>
      <c r="M1666" s="27">
        <f t="shared" ref="M1666:M1729" si="46">DATE(L1666,K1666,J1666)</f>
        <v>43462</v>
      </c>
      <c r="N1666" s="80" t="s">
        <v>7400</v>
      </c>
      <c r="O1666" s="80" t="s">
        <v>7399</v>
      </c>
      <c r="P1666" s="80">
        <v>19</v>
      </c>
      <c r="Q1666" s="80" t="s">
        <v>105</v>
      </c>
      <c r="R1666" s="80" t="s">
        <v>99</v>
      </c>
      <c r="S1666" s="80">
        <v>1</v>
      </c>
      <c r="T1666" s="80" t="s">
        <v>7366</v>
      </c>
      <c r="U1666" s="80" t="s">
        <v>101</v>
      </c>
      <c r="V1666" s="80" t="s">
        <v>102</v>
      </c>
      <c r="W1666" s="80" t="s">
        <v>107</v>
      </c>
      <c r="X1666" s="80" t="s">
        <v>108</v>
      </c>
      <c r="Y1666" s="80">
        <v>3</v>
      </c>
    </row>
    <row r="1667" spans="1:25" s="80" customFormat="1" ht="22.9" hidden="1" customHeight="1">
      <c r="A1667" s="80" t="s">
        <v>42</v>
      </c>
      <c r="B1667" s="80" t="s">
        <v>9</v>
      </c>
      <c r="C1667" s="80" t="s">
        <v>10</v>
      </c>
      <c r="D1667" s="80" t="s">
        <v>26</v>
      </c>
      <c r="E1667" s="80">
        <v>2</v>
      </c>
      <c r="F1667" s="80" t="s">
        <v>27</v>
      </c>
      <c r="G1667" s="80" t="s">
        <v>28</v>
      </c>
      <c r="H1667" s="80" t="s">
        <v>29</v>
      </c>
      <c r="I1667" s="26">
        <v>43467</v>
      </c>
      <c r="J1667" s="80">
        <v>2</v>
      </c>
      <c r="K1667" s="80">
        <v>1</v>
      </c>
      <c r="L1667" s="80">
        <v>2019</v>
      </c>
      <c r="M1667" s="27">
        <f t="shared" si="46"/>
        <v>43467</v>
      </c>
      <c r="N1667" s="80" t="s">
        <v>7398</v>
      </c>
      <c r="O1667" s="80" t="s">
        <v>7397</v>
      </c>
      <c r="P1667" s="80">
        <v>19</v>
      </c>
      <c r="Q1667" s="80" t="s">
        <v>105</v>
      </c>
      <c r="R1667" s="80" t="s">
        <v>99</v>
      </c>
      <c r="S1667" s="80">
        <v>0</v>
      </c>
      <c r="T1667" s="80" t="s">
        <v>7366</v>
      </c>
      <c r="U1667" s="80" t="s">
        <v>101</v>
      </c>
      <c r="V1667" s="80" t="s">
        <v>102</v>
      </c>
      <c r="W1667" s="80" t="s">
        <v>107</v>
      </c>
      <c r="X1667" s="80" t="s">
        <v>6077</v>
      </c>
    </row>
    <row r="1668" spans="1:25" s="80" customFormat="1" ht="22.9" hidden="1" customHeight="1">
      <c r="A1668" s="80" t="s">
        <v>42</v>
      </c>
      <c r="B1668" s="80" t="s">
        <v>9</v>
      </c>
      <c r="C1668" s="80" t="s">
        <v>10</v>
      </c>
      <c r="D1668" s="80" t="s">
        <v>26</v>
      </c>
      <c r="E1668" s="80">
        <v>2</v>
      </c>
      <c r="F1668" s="80" t="s">
        <v>27</v>
      </c>
      <c r="G1668" s="80" t="s">
        <v>28</v>
      </c>
      <c r="H1668" s="80" t="s">
        <v>29</v>
      </c>
      <c r="I1668" s="26">
        <v>43467</v>
      </c>
      <c r="J1668" s="80">
        <v>2</v>
      </c>
      <c r="K1668" s="80">
        <v>1</v>
      </c>
      <c r="L1668" s="80">
        <v>2019</v>
      </c>
      <c r="M1668" s="27">
        <f t="shared" si="46"/>
        <v>43467</v>
      </c>
      <c r="N1668" s="80" t="s">
        <v>7396</v>
      </c>
      <c r="O1668" s="80" t="s">
        <v>7395</v>
      </c>
      <c r="P1668" s="80">
        <v>18</v>
      </c>
      <c r="Q1668" s="80" t="s">
        <v>105</v>
      </c>
      <c r="R1668" s="80" t="s">
        <v>99</v>
      </c>
      <c r="S1668" s="80">
        <v>0</v>
      </c>
      <c r="T1668" s="80" t="s">
        <v>7366</v>
      </c>
      <c r="U1668" s="80" t="s">
        <v>101</v>
      </c>
      <c r="V1668" s="80" t="s">
        <v>102</v>
      </c>
      <c r="W1668" s="80" t="s">
        <v>107</v>
      </c>
      <c r="X1668" s="80" t="s">
        <v>104</v>
      </c>
      <c r="Y1668" s="80">
        <v>3</v>
      </c>
    </row>
    <row r="1669" spans="1:25" s="80" customFormat="1" ht="22.9" hidden="1" customHeight="1">
      <c r="A1669" s="80" t="s">
        <v>42</v>
      </c>
      <c r="B1669" s="80" t="s">
        <v>9</v>
      </c>
      <c r="C1669" s="80" t="s">
        <v>10</v>
      </c>
      <c r="D1669" s="80" t="s">
        <v>26</v>
      </c>
      <c r="E1669" s="80">
        <v>2</v>
      </c>
      <c r="F1669" s="80" t="s">
        <v>27</v>
      </c>
      <c r="G1669" s="80" t="s">
        <v>28</v>
      </c>
      <c r="H1669" s="80" t="s">
        <v>29</v>
      </c>
      <c r="I1669" s="26">
        <v>43468</v>
      </c>
      <c r="J1669" s="80">
        <v>3</v>
      </c>
      <c r="K1669" s="80">
        <v>1</v>
      </c>
      <c r="L1669" s="80">
        <v>2019</v>
      </c>
      <c r="M1669" s="27">
        <f t="shared" si="46"/>
        <v>43468</v>
      </c>
      <c r="N1669" s="80" t="s">
        <v>7394</v>
      </c>
      <c r="O1669" s="80" t="s">
        <v>7393</v>
      </c>
      <c r="P1669" s="80">
        <v>18</v>
      </c>
      <c r="Q1669" s="80" t="s">
        <v>105</v>
      </c>
      <c r="R1669" s="80" t="s">
        <v>99</v>
      </c>
      <c r="S1669" s="80">
        <v>0</v>
      </c>
      <c r="T1669" s="80" t="s">
        <v>7366</v>
      </c>
      <c r="U1669" s="80" t="s">
        <v>101</v>
      </c>
      <c r="V1669" s="80" t="s">
        <v>102</v>
      </c>
      <c r="W1669" s="80" t="s">
        <v>107</v>
      </c>
      <c r="X1669" s="80" t="s">
        <v>104</v>
      </c>
      <c r="Y1669" s="80">
        <v>3</v>
      </c>
    </row>
    <row r="1670" spans="1:25" s="80" customFormat="1" ht="22.9" hidden="1" customHeight="1">
      <c r="A1670" s="80" t="s">
        <v>42</v>
      </c>
      <c r="B1670" s="80" t="s">
        <v>9</v>
      </c>
      <c r="C1670" s="80" t="s">
        <v>10</v>
      </c>
      <c r="D1670" s="80" t="s">
        <v>26</v>
      </c>
      <c r="E1670" s="80">
        <v>2</v>
      </c>
      <c r="F1670" s="80" t="s">
        <v>27</v>
      </c>
      <c r="G1670" s="80" t="s">
        <v>28</v>
      </c>
      <c r="H1670" s="80" t="s">
        <v>29</v>
      </c>
      <c r="I1670" s="26">
        <v>43468</v>
      </c>
      <c r="J1670" s="80">
        <v>3</v>
      </c>
      <c r="K1670" s="80">
        <v>1</v>
      </c>
      <c r="L1670" s="80">
        <v>2019</v>
      </c>
      <c r="M1670" s="27">
        <f t="shared" si="46"/>
        <v>43468</v>
      </c>
      <c r="N1670" s="80" t="s">
        <v>7392</v>
      </c>
      <c r="O1670" s="80" t="s">
        <v>7391</v>
      </c>
      <c r="P1670" s="80">
        <v>19</v>
      </c>
      <c r="Q1670" s="80" t="s">
        <v>105</v>
      </c>
      <c r="R1670" s="80" t="s">
        <v>99</v>
      </c>
      <c r="S1670" s="80">
        <v>0</v>
      </c>
      <c r="T1670" s="80" t="s">
        <v>7366</v>
      </c>
      <c r="U1670" s="80" t="s">
        <v>101</v>
      </c>
      <c r="V1670" s="80" t="s">
        <v>102</v>
      </c>
      <c r="W1670" s="80" t="s">
        <v>107</v>
      </c>
      <c r="X1670" s="80" t="s">
        <v>6077</v>
      </c>
    </row>
    <row r="1671" spans="1:25" s="80" customFormat="1" ht="22.9" hidden="1" customHeight="1">
      <c r="A1671" s="80" t="s">
        <v>42</v>
      </c>
      <c r="B1671" s="80" t="s">
        <v>9</v>
      </c>
      <c r="C1671" s="80" t="s">
        <v>10</v>
      </c>
      <c r="D1671" s="80" t="s">
        <v>26</v>
      </c>
      <c r="E1671" s="80">
        <v>2</v>
      </c>
      <c r="F1671" s="80" t="s">
        <v>27</v>
      </c>
      <c r="G1671" s="80" t="s">
        <v>28</v>
      </c>
      <c r="H1671" s="80" t="s">
        <v>29</v>
      </c>
      <c r="I1671" s="26">
        <v>43468</v>
      </c>
      <c r="J1671" s="80">
        <v>3</v>
      </c>
      <c r="K1671" s="80">
        <v>1</v>
      </c>
      <c r="L1671" s="80">
        <v>2019</v>
      </c>
      <c r="M1671" s="27">
        <f t="shared" si="46"/>
        <v>43468</v>
      </c>
      <c r="N1671" s="80" t="s">
        <v>7390</v>
      </c>
      <c r="O1671" s="80" t="s">
        <v>7389</v>
      </c>
      <c r="P1671" s="80">
        <v>18</v>
      </c>
      <c r="Q1671" s="80" t="s">
        <v>105</v>
      </c>
      <c r="R1671" s="80" t="s">
        <v>99</v>
      </c>
      <c r="S1671" s="80">
        <v>0</v>
      </c>
      <c r="T1671" s="80" t="s">
        <v>7366</v>
      </c>
      <c r="U1671" s="80" t="s">
        <v>101</v>
      </c>
      <c r="V1671" s="80" t="s">
        <v>102</v>
      </c>
      <c r="W1671" s="80" t="s">
        <v>107</v>
      </c>
      <c r="X1671" s="80" t="s">
        <v>104</v>
      </c>
      <c r="Y1671" s="80">
        <v>3</v>
      </c>
    </row>
    <row r="1672" spans="1:25" s="80" customFormat="1" ht="22.9" hidden="1" customHeight="1">
      <c r="A1672" s="80" t="s">
        <v>42</v>
      </c>
      <c r="B1672" s="80" t="s">
        <v>9</v>
      </c>
      <c r="C1672" s="80" t="s">
        <v>10</v>
      </c>
      <c r="D1672" s="80" t="s">
        <v>26</v>
      </c>
      <c r="E1672" s="80">
        <v>2</v>
      </c>
      <c r="F1672" s="80" t="s">
        <v>27</v>
      </c>
      <c r="G1672" s="80" t="s">
        <v>28</v>
      </c>
      <c r="H1672" s="80" t="s">
        <v>29</v>
      </c>
      <c r="I1672" s="26">
        <v>43468</v>
      </c>
      <c r="J1672" s="80">
        <v>3</v>
      </c>
      <c r="K1672" s="80">
        <v>1</v>
      </c>
      <c r="L1672" s="80">
        <v>2019</v>
      </c>
      <c r="M1672" s="27">
        <f t="shared" si="46"/>
        <v>43468</v>
      </c>
      <c r="N1672" s="80" t="s">
        <v>180</v>
      </c>
      <c r="O1672" s="80" t="s">
        <v>181</v>
      </c>
      <c r="P1672" s="80">
        <v>19</v>
      </c>
      <c r="Q1672" s="80" t="s">
        <v>105</v>
      </c>
      <c r="R1672" s="80" t="s">
        <v>99</v>
      </c>
      <c r="S1672" s="80">
        <v>0</v>
      </c>
      <c r="T1672" s="80" t="s">
        <v>7366</v>
      </c>
      <c r="U1672" s="80" t="s">
        <v>101</v>
      </c>
      <c r="V1672" s="80" t="s">
        <v>102</v>
      </c>
      <c r="W1672" s="80" t="s">
        <v>107</v>
      </c>
      <c r="X1672" s="80" t="s">
        <v>6077</v>
      </c>
    </row>
    <row r="1673" spans="1:25" s="80" customFormat="1" ht="22.9" hidden="1" customHeight="1">
      <c r="A1673" s="80" t="s">
        <v>42</v>
      </c>
      <c r="B1673" s="80" t="s">
        <v>9</v>
      </c>
      <c r="C1673" s="80" t="s">
        <v>10</v>
      </c>
      <c r="D1673" s="80" t="s">
        <v>26</v>
      </c>
      <c r="E1673" s="80">
        <v>2</v>
      </c>
      <c r="F1673" s="80" t="s">
        <v>27</v>
      </c>
      <c r="G1673" s="80" t="s">
        <v>28</v>
      </c>
      <c r="H1673" s="80" t="s">
        <v>29</v>
      </c>
      <c r="I1673" s="26">
        <v>43469</v>
      </c>
      <c r="J1673" s="80">
        <v>4</v>
      </c>
      <c r="K1673" s="80">
        <v>1</v>
      </c>
      <c r="L1673" s="80">
        <v>2019</v>
      </c>
      <c r="M1673" s="27">
        <f t="shared" si="46"/>
        <v>43469</v>
      </c>
      <c r="N1673" s="80" t="s">
        <v>7388</v>
      </c>
      <c r="O1673" s="80" t="s">
        <v>7387</v>
      </c>
      <c r="P1673" s="80">
        <v>19</v>
      </c>
      <c r="Q1673" s="80" t="s">
        <v>105</v>
      </c>
      <c r="R1673" s="80" t="s">
        <v>99</v>
      </c>
      <c r="S1673" s="80">
        <v>0</v>
      </c>
      <c r="T1673" s="80" t="s">
        <v>7366</v>
      </c>
      <c r="U1673" s="80" t="s">
        <v>101</v>
      </c>
      <c r="V1673" s="80" t="s">
        <v>102</v>
      </c>
      <c r="W1673" s="80" t="s">
        <v>107</v>
      </c>
      <c r="X1673" s="80" t="s">
        <v>6077</v>
      </c>
    </row>
    <row r="1674" spans="1:25" s="80" customFormat="1" ht="22.9" hidden="1" customHeight="1">
      <c r="A1674" s="80" t="s">
        <v>42</v>
      </c>
      <c r="B1674" s="80" t="s">
        <v>9</v>
      </c>
      <c r="C1674" s="80" t="s">
        <v>10</v>
      </c>
      <c r="D1674" s="80" t="s">
        <v>26</v>
      </c>
      <c r="E1674" s="80">
        <v>2</v>
      </c>
      <c r="F1674" s="80" t="s">
        <v>27</v>
      </c>
      <c r="G1674" s="80" t="s">
        <v>28</v>
      </c>
      <c r="H1674" s="80" t="s">
        <v>29</v>
      </c>
      <c r="I1674" s="26">
        <v>43469</v>
      </c>
      <c r="J1674" s="80">
        <v>4</v>
      </c>
      <c r="K1674" s="80">
        <v>1</v>
      </c>
      <c r="L1674" s="80">
        <v>2019</v>
      </c>
      <c r="M1674" s="27">
        <f t="shared" si="46"/>
        <v>43469</v>
      </c>
      <c r="N1674" s="80" t="s">
        <v>7386</v>
      </c>
      <c r="O1674" s="80" t="s">
        <v>7385</v>
      </c>
      <c r="P1674" s="80">
        <v>19</v>
      </c>
      <c r="Q1674" s="80" t="s">
        <v>105</v>
      </c>
      <c r="R1674" s="80" t="s">
        <v>99</v>
      </c>
      <c r="S1674" s="80">
        <v>0</v>
      </c>
      <c r="T1674" s="80" t="s">
        <v>7366</v>
      </c>
      <c r="U1674" s="80" t="s">
        <v>101</v>
      </c>
      <c r="V1674" s="80" t="s">
        <v>102</v>
      </c>
      <c r="W1674" s="80" t="s">
        <v>107</v>
      </c>
      <c r="X1674" s="80" t="s">
        <v>104</v>
      </c>
      <c r="Y1674" s="80">
        <v>3</v>
      </c>
    </row>
    <row r="1675" spans="1:25" s="80" customFormat="1" ht="22.9" hidden="1" customHeight="1">
      <c r="A1675" s="80" t="s">
        <v>42</v>
      </c>
      <c r="B1675" s="80" t="s">
        <v>9</v>
      </c>
      <c r="C1675" s="80" t="s">
        <v>10</v>
      </c>
      <c r="D1675" s="80" t="s">
        <v>26</v>
      </c>
      <c r="E1675" s="80">
        <v>2</v>
      </c>
      <c r="F1675" s="80" t="s">
        <v>27</v>
      </c>
      <c r="G1675" s="80" t="s">
        <v>28</v>
      </c>
      <c r="H1675" s="80" t="s">
        <v>29</v>
      </c>
      <c r="I1675" s="26">
        <v>43469</v>
      </c>
      <c r="J1675" s="80">
        <v>4</v>
      </c>
      <c r="K1675" s="80">
        <v>1</v>
      </c>
      <c r="L1675" s="80">
        <v>2019</v>
      </c>
      <c r="M1675" s="27">
        <f t="shared" si="46"/>
        <v>43469</v>
      </c>
      <c r="N1675" s="80" t="s">
        <v>7384</v>
      </c>
      <c r="O1675" s="80" t="s">
        <v>7383</v>
      </c>
      <c r="P1675" s="80">
        <v>18</v>
      </c>
      <c r="Q1675" s="80" t="s">
        <v>105</v>
      </c>
      <c r="R1675" s="80" t="s">
        <v>99</v>
      </c>
      <c r="S1675" s="80">
        <v>0</v>
      </c>
      <c r="T1675" s="80" t="s">
        <v>7366</v>
      </c>
      <c r="U1675" s="80" t="s">
        <v>101</v>
      </c>
      <c r="V1675" s="80" t="s">
        <v>102</v>
      </c>
      <c r="W1675" s="80" t="s">
        <v>107</v>
      </c>
      <c r="X1675" s="80" t="s">
        <v>104</v>
      </c>
      <c r="Y1675" s="80">
        <v>3</v>
      </c>
    </row>
    <row r="1676" spans="1:25" s="80" customFormat="1" ht="22.9" hidden="1" customHeight="1">
      <c r="A1676" s="80" t="s">
        <v>42</v>
      </c>
      <c r="B1676" s="80" t="s">
        <v>9</v>
      </c>
      <c r="C1676" s="80" t="s">
        <v>10</v>
      </c>
      <c r="D1676" s="80" t="s">
        <v>26</v>
      </c>
      <c r="E1676" s="80">
        <v>2</v>
      </c>
      <c r="F1676" s="80" t="s">
        <v>27</v>
      </c>
      <c r="G1676" s="80" t="s">
        <v>28</v>
      </c>
      <c r="H1676" s="80" t="s">
        <v>29</v>
      </c>
      <c r="I1676" s="26">
        <v>43470</v>
      </c>
      <c r="J1676" s="80">
        <v>5</v>
      </c>
      <c r="K1676" s="80">
        <v>1</v>
      </c>
      <c r="L1676" s="80">
        <v>2019</v>
      </c>
      <c r="M1676" s="27">
        <f t="shared" si="46"/>
        <v>43470</v>
      </c>
      <c r="N1676" s="80" t="s">
        <v>7382</v>
      </c>
      <c r="O1676" s="80" t="s">
        <v>7381</v>
      </c>
      <c r="P1676" s="80">
        <v>18</v>
      </c>
      <c r="Q1676" s="80" t="s">
        <v>105</v>
      </c>
      <c r="R1676" s="80" t="s">
        <v>99</v>
      </c>
      <c r="S1676" s="80">
        <v>0</v>
      </c>
      <c r="T1676" s="80" t="s">
        <v>7366</v>
      </c>
      <c r="U1676" s="80" t="s">
        <v>101</v>
      </c>
      <c r="V1676" s="80" t="s">
        <v>111</v>
      </c>
      <c r="W1676" s="80" t="s">
        <v>107</v>
      </c>
      <c r="X1676" s="80" t="s">
        <v>104</v>
      </c>
      <c r="Y1676" s="80">
        <v>3</v>
      </c>
    </row>
    <row r="1677" spans="1:25" s="80" customFormat="1" ht="22.9" hidden="1" customHeight="1">
      <c r="A1677" s="80" t="s">
        <v>42</v>
      </c>
      <c r="B1677" s="80" t="s">
        <v>9</v>
      </c>
      <c r="C1677" s="80" t="s">
        <v>10</v>
      </c>
      <c r="D1677" s="80" t="s">
        <v>26</v>
      </c>
      <c r="E1677" s="80">
        <v>2</v>
      </c>
      <c r="F1677" s="80" t="s">
        <v>27</v>
      </c>
      <c r="G1677" s="80" t="s">
        <v>28</v>
      </c>
      <c r="H1677" s="80" t="s">
        <v>29</v>
      </c>
      <c r="I1677" s="26">
        <v>43470</v>
      </c>
      <c r="J1677" s="80">
        <v>5</v>
      </c>
      <c r="K1677" s="80">
        <v>1</v>
      </c>
      <c r="L1677" s="80">
        <v>2019</v>
      </c>
      <c r="M1677" s="27">
        <f t="shared" si="46"/>
        <v>43470</v>
      </c>
      <c r="N1677" s="80" t="s">
        <v>7380</v>
      </c>
      <c r="O1677" s="80" t="s">
        <v>7379</v>
      </c>
      <c r="P1677" s="80">
        <v>18</v>
      </c>
      <c r="Q1677" s="80" t="s">
        <v>105</v>
      </c>
      <c r="R1677" s="80" t="s">
        <v>99</v>
      </c>
      <c r="S1677" s="80">
        <v>0</v>
      </c>
      <c r="T1677" s="80" t="s">
        <v>7366</v>
      </c>
      <c r="U1677" s="80" t="s">
        <v>101</v>
      </c>
      <c r="V1677" s="80" t="s">
        <v>111</v>
      </c>
      <c r="W1677" s="80" t="s">
        <v>107</v>
      </c>
      <c r="X1677" s="80" t="s">
        <v>104</v>
      </c>
      <c r="Y1677" s="80">
        <v>3</v>
      </c>
    </row>
    <row r="1678" spans="1:25" s="80" customFormat="1" ht="22.9" hidden="1" customHeight="1">
      <c r="A1678" s="80" t="s">
        <v>42</v>
      </c>
      <c r="B1678" s="80" t="s">
        <v>9</v>
      </c>
      <c r="C1678" s="80" t="s">
        <v>10</v>
      </c>
      <c r="D1678" s="80" t="s">
        <v>26</v>
      </c>
      <c r="E1678" s="80">
        <v>2</v>
      </c>
      <c r="F1678" s="80" t="s">
        <v>27</v>
      </c>
      <c r="G1678" s="80" t="s">
        <v>28</v>
      </c>
      <c r="H1678" s="80" t="s">
        <v>29</v>
      </c>
      <c r="I1678" s="26">
        <v>43470</v>
      </c>
      <c r="J1678" s="80">
        <v>5</v>
      </c>
      <c r="K1678" s="80">
        <v>1</v>
      </c>
      <c r="L1678" s="80">
        <v>2019</v>
      </c>
      <c r="M1678" s="27">
        <f t="shared" si="46"/>
        <v>43470</v>
      </c>
      <c r="N1678" s="80" t="s">
        <v>7378</v>
      </c>
      <c r="O1678" s="80" t="s">
        <v>7377</v>
      </c>
      <c r="P1678" s="80">
        <v>19</v>
      </c>
      <c r="Q1678" s="80" t="s">
        <v>105</v>
      </c>
      <c r="R1678" s="80" t="s">
        <v>99</v>
      </c>
      <c r="S1678" s="80">
        <v>0</v>
      </c>
      <c r="T1678" s="80" t="s">
        <v>7366</v>
      </c>
      <c r="U1678" s="80" t="s">
        <v>101</v>
      </c>
      <c r="V1678" s="80" t="s">
        <v>111</v>
      </c>
      <c r="W1678" s="80" t="s">
        <v>107</v>
      </c>
      <c r="X1678" s="80" t="s">
        <v>104</v>
      </c>
      <c r="Y1678" s="80">
        <v>3</v>
      </c>
    </row>
    <row r="1679" spans="1:25" s="80" customFormat="1" ht="22.9" hidden="1" customHeight="1">
      <c r="A1679" s="80" t="s">
        <v>42</v>
      </c>
      <c r="B1679" s="80" t="s">
        <v>9</v>
      </c>
      <c r="C1679" s="80" t="s">
        <v>10</v>
      </c>
      <c r="D1679" s="80" t="s">
        <v>26</v>
      </c>
      <c r="E1679" s="80">
        <v>2</v>
      </c>
      <c r="F1679" s="80" t="s">
        <v>27</v>
      </c>
      <c r="G1679" s="80" t="s">
        <v>28</v>
      </c>
      <c r="H1679" s="80" t="s">
        <v>29</v>
      </c>
      <c r="I1679" s="26">
        <v>43470</v>
      </c>
      <c r="J1679" s="80">
        <v>5</v>
      </c>
      <c r="K1679" s="80">
        <v>1</v>
      </c>
      <c r="L1679" s="80">
        <v>2019</v>
      </c>
      <c r="M1679" s="27">
        <f t="shared" si="46"/>
        <v>43470</v>
      </c>
      <c r="N1679" s="80" t="s">
        <v>7376</v>
      </c>
      <c r="O1679" s="80" t="s">
        <v>7375</v>
      </c>
      <c r="P1679" s="80">
        <v>18</v>
      </c>
      <c r="Q1679" s="80" t="s">
        <v>105</v>
      </c>
      <c r="R1679" s="80" t="s">
        <v>99</v>
      </c>
      <c r="S1679" s="80">
        <v>0</v>
      </c>
      <c r="T1679" s="80" t="s">
        <v>7366</v>
      </c>
      <c r="U1679" s="80" t="s">
        <v>101</v>
      </c>
      <c r="V1679" s="80" t="s">
        <v>111</v>
      </c>
      <c r="W1679" s="80" t="s">
        <v>107</v>
      </c>
      <c r="X1679" s="80" t="s">
        <v>104</v>
      </c>
      <c r="Y1679" s="80">
        <v>3</v>
      </c>
    </row>
    <row r="1680" spans="1:25" s="80" customFormat="1" ht="22.9" hidden="1" customHeight="1">
      <c r="A1680" s="80" t="s">
        <v>42</v>
      </c>
      <c r="B1680" s="80" t="s">
        <v>9</v>
      </c>
      <c r="C1680" s="80" t="s">
        <v>10</v>
      </c>
      <c r="D1680" s="80" t="s">
        <v>26</v>
      </c>
      <c r="E1680" s="80">
        <v>2</v>
      </c>
      <c r="F1680" s="80" t="s">
        <v>27</v>
      </c>
      <c r="G1680" s="80" t="s">
        <v>28</v>
      </c>
      <c r="H1680" s="80" t="s">
        <v>29</v>
      </c>
      <c r="I1680" s="26">
        <v>43470</v>
      </c>
      <c r="J1680" s="80">
        <v>5</v>
      </c>
      <c r="K1680" s="80">
        <v>1</v>
      </c>
      <c r="L1680" s="80">
        <v>2019</v>
      </c>
      <c r="M1680" s="27">
        <f t="shared" si="46"/>
        <v>43470</v>
      </c>
      <c r="N1680" s="80" t="s">
        <v>7374</v>
      </c>
      <c r="O1680" s="80" t="s">
        <v>7373</v>
      </c>
      <c r="P1680" s="80">
        <v>19</v>
      </c>
      <c r="Q1680" s="80" t="s">
        <v>105</v>
      </c>
      <c r="R1680" s="80" t="s">
        <v>99</v>
      </c>
      <c r="S1680" s="80">
        <v>0</v>
      </c>
      <c r="T1680" s="80" t="s">
        <v>7366</v>
      </c>
      <c r="U1680" s="80" t="s">
        <v>101</v>
      </c>
      <c r="V1680" s="80" t="s">
        <v>111</v>
      </c>
      <c r="W1680" s="80" t="s">
        <v>107</v>
      </c>
      <c r="X1680" s="80" t="s">
        <v>104</v>
      </c>
      <c r="Y1680" s="80">
        <v>3</v>
      </c>
    </row>
    <row r="1681" spans="1:25" s="80" customFormat="1" ht="22.9" hidden="1" customHeight="1">
      <c r="A1681" s="80" t="s">
        <v>42</v>
      </c>
      <c r="B1681" s="80" t="s">
        <v>9</v>
      </c>
      <c r="C1681" s="80" t="s">
        <v>10</v>
      </c>
      <c r="D1681" s="80" t="s">
        <v>26</v>
      </c>
      <c r="E1681" s="80">
        <v>2</v>
      </c>
      <c r="F1681" s="80" t="s">
        <v>32</v>
      </c>
      <c r="G1681" s="80" t="s">
        <v>33</v>
      </c>
      <c r="H1681" s="80" t="s">
        <v>29</v>
      </c>
      <c r="I1681" s="26">
        <v>43468</v>
      </c>
      <c r="J1681" s="80">
        <v>3</v>
      </c>
      <c r="K1681" s="80">
        <v>1</v>
      </c>
      <c r="L1681" s="80">
        <v>2019</v>
      </c>
      <c r="M1681" s="27">
        <f t="shared" si="46"/>
        <v>43468</v>
      </c>
      <c r="N1681" s="80" t="s">
        <v>7372</v>
      </c>
      <c r="O1681" s="80" t="s">
        <v>7371</v>
      </c>
      <c r="P1681" s="80">
        <v>19</v>
      </c>
      <c r="Q1681" s="80">
        <v>8089054811</v>
      </c>
      <c r="R1681" s="80" t="s">
        <v>99</v>
      </c>
      <c r="S1681" s="80">
        <v>0</v>
      </c>
      <c r="T1681" s="80" t="s">
        <v>113</v>
      </c>
      <c r="U1681" s="80" t="s">
        <v>6372</v>
      </c>
      <c r="V1681" s="80" t="s">
        <v>102</v>
      </c>
      <c r="W1681" s="80" t="s">
        <v>107</v>
      </c>
      <c r="X1681" s="80" t="s">
        <v>6077</v>
      </c>
    </row>
    <row r="1682" spans="1:25" s="80" customFormat="1" ht="22.9" hidden="1" customHeight="1">
      <c r="A1682" s="80" t="s">
        <v>42</v>
      </c>
      <c r="B1682" s="80" t="s">
        <v>9</v>
      </c>
      <c r="C1682" s="80" t="s">
        <v>10</v>
      </c>
      <c r="D1682" s="80" t="s">
        <v>26</v>
      </c>
      <c r="E1682" s="80">
        <v>2</v>
      </c>
      <c r="F1682" s="80" t="s">
        <v>32</v>
      </c>
      <c r="G1682" s="80" t="s">
        <v>33</v>
      </c>
      <c r="H1682" s="80" t="s">
        <v>29</v>
      </c>
      <c r="I1682" s="26">
        <v>43469</v>
      </c>
      <c r="J1682" s="80">
        <v>4</v>
      </c>
      <c r="K1682" s="80">
        <v>1</v>
      </c>
      <c r="L1682" s="80">
        <v>2019</v>
      </c>
      <c r="M1682" s="27">
        <f t="shared" si="46"/>
        <v>43469</v>
      </c>
      <c r="N1682" s="80" t="s">
        <v>7370</v>
      </c>
      <c r="O1682" s="80" t="s">
        <v>7369</v>
      </c>
      <c r="P1682" s="80">
        <v>18</v>
      </c>
      <c r="Q1682" s="80">
        <v>8034926363</v>
      </c>
      <c r="R1682" s="80" t="s">
        <v>99</v>
      </c>
      <c r="S1682" s="80">
        <v>0</v>
      </c>
      <c r="T1682" s="80" t="s">
        <v>113</v>
      </c>
      <c r="U1682" s="80" t="s">
        <v>6377</v>
      </c>
      <c r="V1682" s="80" t="s">
        <v>102</v>
      </c>
      <c r="W1682" s="80" t="s">
        <v>107</v>
      </c>
      <c r="X1682" s="80" t="s">
        <v>6077</v>
      </c>
    </row>
    <row r="1683" spans="1:25" s="80" customFormat="1" ht="22.9" hidden="1" customHeight="1">
      <c r="A1683" s="80" t="s">
        <v>42</v>
      </c>
      <c r="B1683" s="80" t="s">
        <v>9</v>
      </c>
      <c r="C1683" s="80" t="s">
        <v>10</v>
      </c>
      <c r="D1683" s="80" t="s">
        <v>26</v>
      </c>
      <c r="E1683" s="80">
        <v>2</v>
      </c>
      <c r="F1683" s="80" t="s">
        <v>32</v>
      </c>
      <c r="G1683" s="80" t="s">
        <v>33</v>
      </c>
      <c r="H1683" s="80" t="s">
        <v>29</v>
      </c>
      <c r="I1683" s="26">
        <v>43469</v>
      </c>
      <c r="J1683" s="80">
        <v>4</v>
      </c>
      <c r="K1683" s="80">
        <v>1</v>
      </c>
      <c r="L1683" s="80">
        <v>2019</v>
      </c>
      <c r="M1683" s="27">
        <f t="shared" si="46"/>
        <v>43469</v>
      </c>
      <c r="N1683" s="80" t="s">
        <v>7368</v>
      </c>
      <c r="O1683" s="80" t="s">
        <v>7367</v>
      </c>
      <c r="P1683" s="80">
        <v>19</v>
      </c>
      <c r="Q1683" s="80">
        <v>8066914661</v>
      </c>
      <c r="R1683" s="80" t="s">
        <v>99</v>
      </c>
      <c r="S1683" s="80">
        <v>0</v>
      </c>
      <c r="T1683" s="80" t="s">
        <v>7366</v>
      </c>
      <c r="U1683" s="80" t="s">
        <v>101</v>
      </c>
      <c r="V1683" s="80" t="s">
        <v>102</v>
      </c>
      <c r="W1683" s="80" t="s">
        <v>107</v>
      </c>
      <c r="X1683" s="80" t="s">
        <v>6077</v>
      </c>
    </row>
    <row r="1684" spans="1:25" s="80" customFormat="1" ht="22.9" hidden="1" customHeight="1">
      <c r="A1684" s="80" t="s">
        <v>42</v>
      </c>
      <c r="B1684" s="80" t="s">
        <v>9</v>
      </c>
      <c r="C1684" s="80" t="s">
        <v>10</v>
      </c>
      <c r="D1684" s="80" t="s">
        <v>26</v>
      </c>
      <c r="E1684" s="80">
        <v>2</v>
      </c>
      <c r="F1684" s="80" t="s">
        <v>32</v>
      </c>
      <c r="G1684" s="80" t="s">
        <v>33</v>
      </c>
      <c r="H1684" s="80" t="s">
        <v>29</v>
      </c>
      <c r="I1684" s="26">
        <v>43470</v>
      </c>
      <c r="J1684" s="80">
        <v>5</v>
      </c>
      <c r="K1684" s="80">
        <v>1</v>
      </c>
      <c r="L1684" s="80">
        <v>2019</v>
      </c>
      <c r="M1684" s="27">
        <f t="shared" si="46"/>
        <v>43470</v>
      </c>
      <c r="N1684" s="80" t="s">
        <v>7365</v>
      </c>
      <c r="O1684" s="80" t="s">
        <v>7364</v>
      </c>
      <c r="P1684" s="80">
        <v>18</v>
      </c>
      <c r="Q1684" s="80">
        <v>8073885502</v>
      </c>
      <c r="R1684" s="80" t="s">
        <v>99</v>
      </c>
      <c r="S1684" s="80">
        <v>0</v>
      </c>
      <c r="T1684" s="80" t="s">
        <v>106</v>
      </c>
      <c r="U1684" s="80" t="s">
        <v>101</v>
      </c>
      <c r="V1684" s="80" t="s">
        <v>111</v>
      </c>
      <c r="W1684" s="80" t="s">
        <v>107</v>
      </c>
      <c r="X1684" s="80" t="s">
        <v>104</v>
      </c>
      <c r="Y1684" s="80">
        <v>3</v>
      </c>
    </row>
    <row r="1685" spans="1:25" s="80" customFormat="1" ht="22.9" hidden="1" customHeight="1">
      <c r="A1685" s="80" t="s">
        <v>42</v>
      </c>
      <c r="B1685" s="80" t="s">
        <v>9</v>
      </c>
      <c r="C1685" s="80" t="s">
        <v>10</v>
      </c>
      <c r="D1685" s="80" t="s">
        <v>26</v>
      </c>
      <c r="E1685" s="80">
        <v>2</v>
      </c>
      <c r="F1685" s="80" t="s">
        <v>32</v>
      </c>
      <c r="G1685" s="80" t="s">
        <v>33</v>
      </c>
      <c r="H1685" s="80" t="s">
        <v>29</v>
      </c>
      <c r="I1685" s="26">
        <v>43470</v>
      </c>
      <c r="J1685" s="80">
        <v>5</v>
      </c>
      <c r="K1685" s="80">
        <v>1</v>
      </c>
      <c r="L1685" s="80">
        <v>2019</v>
      </c>
      <c r="M1685" s="27">
        <f t="shared" si="46"/>
        <v>43470</v>
      </c>
      <c r="N1685" s="80" t="s">
        <v>7363</v>
      </c>
      <c r="O1685" s="80" t="s">
        <v>7362</v>
      </c>
      <c r="P1685" s="80">
        <v>19</v>
      </c>
      <c r="Q1685" s="80" t="s">
        <v>105</v>
      </c>
      <c r="R1685" s="80" t="s">
        <v>121</v>
      </c>
      <c r="S1685" s="80">
        <v>1</v>
      </c>
      <c r="T1685" s="80" t="s">
        <v>113</v>
      </c>
      <c r="U1685" s="80" t="s">
        <v>6372</v>
      </c>
      <c r="V1685" s="80" t="s">
        <v>111</v>
      </c>
      <c r="W1685" s="80" t="s">
        <v>107</v>
      </c>
      <c r="X1685" s="80" t="s">
        <v>108</v>
      </c>
      <c r="Y1685" s="80">
        <v>3</v>
      </c>
    </row>
    <row r="1686" spans="1:25" s="80" customFormat="1" ht="22.9" hidden="1" customHeight="1">
      <c r="A1686" s="80" t="s">
        <v>42</v>
      </c>
      <c r="B1686" s="80" t="s">
        <v>9</v>
      </c>
      <c r="C1686" s="80" t="s">
        <v>10</v>
      </c>
      <c r="D1686" s="80" t="s">
        <v>26</v>
      </c>
      <c r="E1686" s="80">
        <v>2</v>
      </c>
      <c r="F1686" s="80" t="s">
        <v>32</v>
      </c>
      <c r="G1686" s="80" t="s">
        <v>33</v>
      </c>
      <c r="H1686" s="80" t="s">
        <v>29</v>
      </c>
      <c r="I1686" s="26">
        <v>43470</v>
      </c>
      <c r="J1686" s="80">
        <v>5</v>
      </c>
      <c r="K1686" s="80">
        <v>1</v>
      </c>
      <c r="L1686" s="80">
        <v>2019</v>
      </c>
      <c r="M1686" s="27">
        <f t="shared" si="46"/>
        <v>43470</v>
      </c>
      <c r="N1686" s="80" t="s">
        <v>7361</v>
      </c>
      <c r="O1686" s="80" t="s">
        <v>182</v>
      </c>
      <c r="P1686" s="80">
        <v>18</v>
      </c>
      <c r="Q1686" s="80" t="s">
        <v>105</v>
      </c>
      <c r="R1686" s="80" t="s">
        <v>99</v>
      </c>
      <c r="S1686" s="80">
        <v>0</v>
      </c>
      <c r="T1686" s="80" t="s">
        <v>113</v>
      </c>
      <c r="U1686" s="80" t="s">
        <v>6372</v>
      </c>
      <c r="V1686" s="80" t="s">
        <v>111</v>
      </c>
      <c r="W1686" s="80" t="s">
        <v>107</v>
      </c>
      <c r="X1686" s="80" t="s">
        <v>104</v>
      </c>
      <c r="Y1686" s="80">
        <v>3</v>
      </c>
    </row>
    <row r="1687" spans="1:25" s="80" customFormat="1" ht="22.9" hidden="1" customHeight="1">
      <c r="A1687" s="80" t="s">
        <v>42</v>
      </c>
      <c r="B1687" s="80" t="s">
        <v>9</v>
      </c>
      <c r="C1687" s="80" t="s">
        <v>10</v>
      </c>
      <c r="D1687" s="80" t="s">
        <v>26</v>
      </c>
      <c r="E1687" s="80">
        <v>2</v>
      </c>
      <c r="F1687" s="80" t="s">
        <v>32</v>
      </c>
      <c r="G1687" s="80" t="s">
        <v>33</v>
      </c>
      <c r="H1687" s="80" t="s">
        <v>29</v>
      </c>
      <c r="I1687" s="26">
        <v>43470</v>
      </c>
      <c r="J1687" s="80">
        <v>5</v>
      </c>
      <c r="K1687" s="80">
        <v>1</v>
      </c>
      <c r="L1687" s="80">
        <v>2019</v>
      </c>
      <c r="M1687" s="27">
        <f t="shared" si="46"/>
        <v>43470</v>
      </c>
      <c r="N1687" s="80" t="s">
        <v>7360</v>
      </c>
      <c r="O1687" s="80" t="s">
        <v>7359</v>
      </c>
      <c r="P1687" s="80">
        <v>19</v>
      </c>
      <c r="Q1687" s="80" t="s">
        <v>105</v>
      </c>
      <c r="R1687" s="80" t="s">
        <v>99</v>
      </c>
      <c r="S1687" s="80">
        <v>0</v>
      </c>
      <c r="T1687" s="80" t="s">
        <v>106</v>
      </c>
      <c r="U1687" s="80" t="s">
        <v>101</v>
      </c>
      <c r="V1687" s="80" t="s">
        <v>111</v>
      </c>
      <c r="W1687" s="80" t="s">
        <v>107</v>
      </c>
      <c r="X1687" s="80" t="s">
        <v>104</v>
      </c>
      <c r="Y1687" s="80">
        <v>3</v>
      </c>
    </row>
    <row r="1688" spans="1:25" s="80" customFormat="1" ht="22.9" hidden="1" customHeight="1">
      <c r="A1688" s="80" t="s">
        <v>42</v>
      </c>
      <c r="B1688" s="80" t="s">
        <v>9</v>
      </c>
      <c r="C1688" s="80" t="s">
        <v>10</v>
      </c>
      <c r="D1688" s="80" t="s">
        <v>26</v>
      </c>
      <c r="E1688" s="80">
        <v>2</v>
      </c>
      <c r="F1688" s="80" t="s">
        <v>32</v>
      </c>
      <c r="G1688" s="80" t="s">
        <v>33</v>
      </c>
      <c r="H1688" s="80" t="s">
        <v>29</v>
      </c>
      <c r="I1688" s="26">
        <v>43470</v>
      </c>
      <c r="J1688" s="80">
        <v>5</v>
      </c>
      <c r="K1688" s="80">
        <v>1</v>
      </c>
      <c r="L1688" s="80">
        <v>2019</v>
      </c>
      <c r="M1688" s="27">
        <f t="shared" si="46"/>
        <v>43470</v>
      </c>
      <c r="N1688" s="80" t="s">
        <v>7358</v>
      </c>
      <c r="O1688" s="80" t="s">
        <v>7357</v>
      </c>
      <c r="P1688" s="80">
        <v>18</v>
      </c>
      <c r="Q1688" s="80" t="s">
        <v>105</v>
      </c>
      <c r="R1688" s="80" t="s">
        <v>99</v>
      </c>
      <c r="S1688" s="80">
        <v>1</v>
      </c>
      <c r="T1688" s="80" t="s">
        <v>106</v>
      </c>
      <c r="U1688" s="80" t="s">
        <v>101</v>
      </c>
      <c r="V1688" s="80" t="s">
        <v>111</v>
      </c>
      <c r="W1688" s="80" t="s">
        <v>107</v>
      </c>
      <c r="X1688" s="80" t="s">
        <v>108</v>
      </c>
      <c r="Y1688" s="80">
        <v>3</v>
      </c>
    </row>
    <row r="1689" spans="1:25" s="80" customFormat="1" ht="22.9" hidden="1" customHeight="1">
      <c r="A1689" s="80" t="s">
        <v>24</v>
      </c>
      <c r="B1689" s="80" t="s">
        <v>9</v>
      </c>
      <c r="C1689" s="80" t="s">
        <v>10</v>
      </c>
      <c r="D1689" s="80" t="s">
        <v>26</v>
      </c>
      <c r="E1689" s="80">
        <v>2</v>
      </c>
      <c r="F1689" s="80" t="s">
        <v>27</v>
      </c>
      <c r="G1689" s="80" t="s">
        <v>28</v>
      </c>
      <c r="H1689" s="80" t="s">
        <v>29</v>
      </c>
      <c r="I1689" s="26">
        <v>43472</v>
      </c>
      <c r="J1689" s="80">
        <v>7</v>
      </c>
      <c r="K1689" s="80">
        <v>1</v>
      </c>
      <c r="L1689" s="80">
        <v>2019</v>
      </c>
      <c r="M1689" s="27">
        <f t="shared" si="46"/>
        <v>43472</v>
      </c>
      <c r="N1689" s="80" t="s">
        <v>7356</v>
      </c>
      <c r="O1689" s="80" t="s">
        <v>7355</v>
      </c>
      <c r="P1689" s="80">
        <v>19</v>
      </c>
      <c r="Q1689" s="80" t="s">
        <v>105</v>
      </c>
      <c r="R1689" s="80" t="s">
        <v>99</v>
      </c>
      <c r="S1689" s="80">
        <v>0</v>
      </c>
      <c r="T1689" s="80" t="s">
        <v>100</v>
      </c>
      <c r="U1689" s="80" t="s">
        <v>101</v>
      </c>
      <c r="V1689" s="80" t="s">
        <v>102</v>
      </c>
      <c r="W1689" s="80" t="s">
        <v>107</v>
      </c>
      <c r="X1689" s="80" t="s">
        <v>104</v>
      </c>
      <c r="Y1689" s="80">
        <v>3</v>
      </c>
    </row>
    <row r="1690" spans="1:25" s="80" customFormat="1" ht="22.9" hidden="1" customHeight="1">
      <c r="A1690" s="80" t="s">
        <v>24</v>
      </c>
      <c r="B1690" s="80" t="s">
        <v>9</v>
      </c>
      <c r="C1690" s="80" t="s">
        <v>10</v>
      </c>
      <c r="D1690" s="80" t="s">
        <v>26</v>
      </c>
      <c r="E1690" s="80">
        <v>2</v>
      </c>
      <c r="F1690" s="80" t="s">
        <v>27</v>
      </c>
      <c r="G1690" s="80" t="s">
        <v>28</v>
      </c>
      <c r="H1690" s="80" t="s">
        <v>29</v>
      </c>
      <c r="I1690" s="26">
        <v>43473</v>
      </c>
      <c r="J1690" s="80">
        <v>8</v>
      </c>
      <c r="K1690" s="80">
        <v>1</v>
      </c>
      <c r="L1690" s="80">
        <v>2019</v>
      </c>
      <c r="M1690" s="27">
        <f t="shared" si="46"/>
        <v>43473</v>
      </c>
      <c r="N1690" s="80" t="s">
        <v>7354</v>
      </c>
      <c r="O1690" s="80" t="s">
        <v>7353</v>
      </c>
      <c r="P1690" s="80">
        <v>18</v>
      </c>
      <c r="Q1690" s="80" t="s">
        <v>105</v>
      </c>
      <c r="R1690" s="80" t="s">
        <v>99</v>
      </c>
      <c r="S1690" s="80">
        <v>0</v>
      </c>
      <c r="T1690" s="80" t="s">
        <v>100</v>
      </c>
      <c r="U1690" s="80" t="s">
        <v>101</v>
      </c>
      <c r="V1690" s="80" t="s">
        <v>102</v>
      </c>
      <c r="W1690" s="80" t="s">
        <v>107</v>
      </c>
      <c r="X1690" s="80" t="s">
        <v>104</v>
      </c>
      <c r="Y1690" s="80">
        <v>3</v>
      </c>
    </row>
    <row r="1691" spans="1:25" s="80" customFormat="1" ht="22.9" hidden="1" customHeight="1">
      <c r="A1691" s="80" t="s">
        <v>24</v>
      </c>
      <c r="B1691" s="80" t="s">
        <v>9</v>
      </c>
      <c r="C1691" s="80" t="s">
        <v>10</v>
      </c>
      <c r="D1691" s="80" t="s">
        <v>26</v>
      </c>
      <c r="E1691" s="80">
        <v>2</v>
      </c>
      <c r="F1691" s="80" t="s">
        <v>27</v>
      </c>
      <c r="G1691" s="80" t="s">
        <v>28</v>
      </c>
      <c r="H1691" s="80" t="s">
        <v>29</v>
      </c>
      <c r="I1691" s="26">
        <v>43473</v>
      </c>
      <c r="J1691" s="80">
        <v>8</v>
      </c>
      <c r="K1691" s="80">
        <v>1</v>
      </c>
      <c r="L1691" s="80">
        <v>2019</v>
      </c>
      <c r="M1691" s="27">
        <f t="shared" si="46"/>
        <v>43473</v>
      </c>
      <c r="N1691" s="80" t="s">
        <v>7352</v>
      </c>
      <c r="O1691" s="80" t="s">
        <v>7351</v>
      </c>
      <c r="P1691" s="80">
        <v>19</v>
      </c>
      <c r="Q1691" s="80" t="s">
        <v>105</v>
      </c>
      <c r="R1691" s="80" t="s">
        <v>99</v>
      </c>
      <c r="S1691" s="80">
        <v>0</v>
      </c>
      <c r="T1691" s="80" t="s">
        <v>100</v>
      </c>
      <c r="U1691" s="80" t="s">
        <v>101</v>
      </c>
      <c r="V1691" s="80" t="s">
        <v>102</v>
      </c>
      <c r="W1691" s="80" t="s">
        <v>107</v>
      </c>
      <c r="X1691" s="80" t="s">
        <v>6077</v>
      </c>
    </row>
    <row r="1692" spans="1:25" s="80" customFormat="1" ht="22.9" hidden="1" customHeight="1">
      <c r="A1692" s="80" t="s">
        <v>24</v>
      </c>
      <c r="B1692" s="80" t="s">
        <v>9</v>
      </c>
      <c r="C1692" s="80" t="s">
        <v>10</v>
      </c>
      <c r="D1692" s="80" t="s">
        <v>26</v>
      </c>
      <c r="E1692" s="80">
        <v>2</v>
      </c>
      <c r="F1692" s="80" t="s">
        <v>27</v>
      </c>
      <c r="G1692" s="80" t="s">
        <v>28</v>
      </c>
      <c r="H1692" s="80" t="s">
        <v>29</v>
      </c>
      <c r="I1692" s="26">
        <v>43473</v>
      </c>
      <c r="J1692" s="80">
        <v>8</v>
      </c>
      <c r="K1692" s="80">
        <v>1</v>
      </c>
      <c r="L1692" s="80">
        <v>2019</v>
      </c>
      <c r="M1692" s="27">
        <f t="shared" si="46"/>
        <v>43473</v>
      </c>
      <c r="N1692" s="80" t="s">
        <v>7350</v>
      </c>
      <c r="O1692" s="80" t="s">
        <v>7349</v>
      </c>
      <c r="P1692" s="80">
        <v>18</v>
      </c>
      <c r="Q1692" s="80" t="s">
        <v>105</v>
      </c>
      <c r="R1692" s="80" t="s">
        <v>99</v>
      </c>
      <c r="S1692" s="80">
        <v>0</v>
      </c>
      <c r="T1692" s="80" t="s">
        <v>100</v>
      </c>
      <c r="U1692" s="80" t="s">
        <v>101</v>
      </c>
      <c r="V1692" s="80" t="s">
        <v>102</v>
      </c>
      <c r="W1692" s="80" t="s">
        <v>107</v>
      </c>
      <c r="X1692" s="80" t="s">
        <v>104</v>
      </c>
      <c r="Y1692" s="80">
        <v>3</v>
      </c>
    </row>
    <row r="1693" spans="1:25" s="80" customFormat="1" ht="22.9" hidden="1" customHeight="1">
      <c r="A1693" s="80" t="s">
        <v>24</v>
      </c>
      <c r="B1693" s="80" t="s">
        <v>9</v>
      </c>
      <c r="C1693" s="80" t="s">
        <v>10</v>
      </c>
      <c r="D1693" s="80" t="s">
        <v>26</v>
      </c>
      <c r="E1693" s="80">
        <v>2</v>
      </c>
      <c r="F1693" s="80" t="s">
        <v>27</v>
      </c>
      <c r="G1693" s="80" t="s">
        <v>28</v>
      </c>
      <c r="H1693" s="80" t="s">
        <v>29</v>
      </c>
      <c r="I1693" s="26">
        <v>43474</v>
      </c>
      <c r="J1693" s="80">
        <v>9</v>
      </c>
      <c r="K1693" s="80">
        <v>1</v>
      </c>
      <c r="L1693" s="80">
        <v>2019</v>
      </c>
      <c r="M1693" s="27">
        <f t="shared" si="46"/>
        <v>43474</v>
      </c>
      <c r="N1693" s="80" t="s">
        <v>7348</v>
      </c>
      <c r="O1693" s="80" t="s">
        <v>7347</v>
      </c>
      <c r="P1693" s="80">
        <v>18</v>
      </c>
      <c r="Q1693" s="80" t="s">
        <v>105</v>
      </c>
      <c r="R1693" s="80" t="s">
        <v>99</v>
      </c>
      <c r="S1693" s="80">
        <v>0</v>
      </c>
      <c r="T1693" s="80" t="s">
        <v>100</v>
      </c>
      <c r="U1693" s="80" t="s">
        <v>101</v>
      </c>
      <c r="V1693" s="80" t="s">
        <v>102</v>
      </c>
      <c r="W1693" s="80" t="s">
        <v>107</v>
      </c>
      <c r="X1693" s="80" t="s">
        <v>104</v>
      </c>
      <c r="Y1693" s="80">
        <v>3</v>
      </c>
    </row>
    <row r="1694" spans="1:25" s="80" customFormat="1" ht="22.9" hidden="1" customHeight="1">
      <c r="A1694" s="80" t="s">
        <v>24</v>
      </c>
      <c r="B1694" s="80" t="s">
        <v>9</v>
      </c>
      <c r="C1694" s="80" t="s">
        <v>10</v>
      </c>
      <c r="D1694" s="80" t="s">
        <v>26</v>
      </c>
      <c r="E1694" s="80">
        <v>2</v>
      </c>
      <c r="F1694" s="80" t="s">
        <v>27</v>
      </c>
      <c r="G1694" s="80" t="s">
        <v>28</v>
      </c>
      <c r="H1694" s="80" t="s">
        <v>29</v>
      </c>
      <c r="I1694" s="26">
        <v>43474</v>
      </c>
      <c r="J1694" s="80">
        <v>9</v>
      </c>
      <c r="K1694" s="80">
        <v>1</v>
      </c>
      <c r="L1694" s="80">
        <v>2019</v>
      </c>
      <c r="M1694" s="27">
        <f t="shared" si="46"/>
        <v>43474</v>
      </c>
      <c r="N1694" s="80" t="s">
        <v>7346</v>
      </c>
      <c r="O1694" s="80" t="s">
        <v>7345</v>
      </c>
      <c r="P1694" s="80">
        <v>19</v>
      </c>
      <c r="Q1694" s="80" t="s">
        <v>105</v>
      </c>
      <c r="R1694" s="80" t="s">
        <v>99</v>
      </c>
      <c r="S1694" s="80">
        <v>0</v>
      </c>
      <c r="T1694" s="80" t="s">
        <v>100</v>
      </c>
      <c r="U1694" s="80" t="s">
        <v>101</v>
      </c>
      <c r="V1694" s="80" t="s">
        <v>102</v>
      </c>
      <c r="W1694" s="80" t="s">
        <v>107</v>
      </c>
      <c r="X1694" s="80" t="s">
        <v>6077</v>
      </c>
    </row>
    <row r="1695" spans="1:25" s="80" customFormat="1" ht="22.9" hidden="1" customHeight="1">
      <c r="A1695" s="80" t="s">
        <v>24</v>
      </c>
      <c r="B1695" s="80" t="s">
        <v>9</v>
      </c>
      <c r="C1695" s="80" t="s">
        <v>10</v>
      </c>
      <c r="D1695" s="80" t="s">
        <v>26</v>
      </c>
      <c r="E1695" s="80">
        <v>2</v>
      </c>
      <c r="F1695" s="80" t="s">
        <v>27</v>
      </c>
      <c r="G1695" s="80" t="s">
        <v>28</v>
      </c>
      <c r="H1695" s="80" t="s">
        <v>29</v>
      </c>
      <c r="I1695" s="26">
        <v>43475</v>
      </c>
      <c r="J1695" s="80">
        <v>10</v>
      </c>
      <c r="K1695" s="80">
        <v>1</v>
      </c>
      <c r="L1695" s="80">
        <v>2019</v>
      </c>
      <c r="M1695" s="27">
        <f t="shared" si="46"/>
        <v>43475</v>
      </c>
      <c r="N1695" s="80" t="s">
        <v>7344</v>
      </c>
      <c r="O1695" s="80" t="s">
        <v>7343</v>
      </c>
      <c r="P1695" s="80">
        <v>17</v>
      </c>
      <c r="Q1695" s="80" t="s">
        <v>105</v>
      </c>
      <c r="R1695" s="80" t="s">
        <v>99</v>
      </c>
      <c r="S1695" s="80">
        <v>0</v>
      </c>
      <c r="T1695" s="80" t="s">
        <v>100</v>
      </c>
      <c r="U1695" s="80" t="s">
        <v>101</v>
      </c>
      <c r="V1695" s="80" t="s">
        <v>102</v>
      </c>
      <c r="W1695" s="80" t="s">
        <v>107</v>
      </c>
      <c r="X1695" s="80" t="s">
        <v>6077</v>
      </c>
    </row>
    <row r="1696" spans="1:25" s="80" customFormat="1" ht="22.9" hidden="1" customHeight="1">
      <c r="A1696" s="80" t="s">
        <v>24</v>
      </c>
      <c r="B1696" s="80" t="s">
        <v>9</v>
      </c>
      <c r="C1696" s="80" t="s">
        <v>10</v>
      </c>
      <c r="D1696" s="80" t="s">
        <v>26</v>
      </c>
      <c r="E1696" s="80">
        <v>2</v>
      </c>
      <c r="F1696" s="80" t="s">
        <v>27</v>
      </c>
      <c r="G1696" s="80" t="s">
        <v>28</v>
      </c>
      <c r="H1696" s="80" t="s">
        <v>29</v>
      </c>
      <c r="I1696" s="26">
        <v>43475</v>
      </c>
      <c r="J1696" s="80">
        <v>10</v>
      </c>
      <c r="K1696" s="80">
        <v>1</v>
      </c>
      <c r="L1696" s="80">
        <v>2019</v>
      </c>
      <c r="M1696" s="27">
        <f t="shared" si="46"/>
        <v>43475</v>
      </c>
      <c r="N1696" s="80" t="s">
        <v>7342</v>
      </c>
      <c r="O1696" s="80" t="s">
        <v>7341</v>
      </c>
      <c r="P1696" s="80">
        <v>18</v>
      </c>
      <c r="Q1696" s="80" t="s">
        <v>105</v>
      </c>
      <c r="R1696" s="80" t="s">
        <v>99</v>
      </c>
      <c r="S1696" s="80">
        <v>0</v>
      </c>
      <c r="T1696" s="80" t="s">
        <v>100</v>
      </c>
      <c r="U1696" s="80" t="s">
        <v>101</v>
      </c>
      <c r="V1696" s="80" t="s">
        <v>102</v>
      </c>
      <c r="W1696" s="80" t="s">
        <v>107</v>
      </c>
      <c r="X1696" s="80" t="s">
        <v>6077</v>
      </c>
    </row>
    <row r="1697" spans="1:25" s="80" customFormat="1" ht="22.9" hidden="1" customHeight="1">
      <c r="A1697" s="80" t="s">
        <v>24</v>
      </c>
      <c r="B1697" s="80" t="s">
        <v>9</v>
      </c>
      <c r="C1697" s="80" t="s">
        <v>10</v>
      </c>
      <c r="D1697" s="80" t="s">
        <v>26</v>
      </c>
      <c r="E1697" s="80">
        <v>2</v>
      </c>
      <c r="F1697" s="80" t="s">
        <v>27</v>
      </c>
      <c r="G1697" s="80" t="s">
        <v>28</v>
      </c>
      <c r="H1697" s="80" t="s">
        <v>29</v>
      </c>
      <c r="I1697" s="26">
        <v>43476</v>
      </c>
      <c r="J1697" s="80">
        <v>11</v>
      </c>
      <c r="K1697" s="80">
        <v>1</v>
      </c>
      <c r="L1697" s="80">
        <v>2019</v>
      </c>
      <c r="M1697" s="27">
        <f t="shared" si="46"/>
        <v>43476</v>
      </c>
      <c r="N1697" s="80" t="s">
        <v>7340</v>
      </c>
      <c r="O1697" s="80" t="s">
        <v>7339</v>
      </c>
      <c r="P1697" s="80">
        <v>19</v>
      </c>
      <c r="Q1697" s="80" t="s">
        <v>105</v>
      </c>
      <c r="R1697" s="80" t="s">
        <v>99</v>
      </c>
      <c r="S1697" s="80">
        <v>0</v>
      </c>
      <c r="T1697" s="80" t="s">
        <v>100</v>
      </c>
      <c r="U1697" s="80" t="s">
        <v>101</v>
      </c>
      <c r="V1697" s="80" t="s">
        <v>102</v>
      </c>
      <c r="W1697" s="80" t="s">
        <v>107</v>
      </c>
      <c r="X1697" s="80" t="s">
        <v>6077</v>
      </c>
    </row>
    <row r="1698" spans="1:25" s="80" customFormat="1" ht="22.9" hidden="1" customHeight="1">
      <c r="A1698" s="80" t="s">
        <v>24</v>
      </c>
      <c r="B1698" s="80" t="s">
        <v>9</v>
      </c>
      <c r="C1698" s="80" t="s">
        <v>10</v>
      </c>
      <c r="D1698" s="80" t="s">
        <v>26</v>
      </c>
      <c r="E1698" s="80">
        <v>2</v>
      </c>
      <c r="F1698" s="80" t="s">
        <v>27</v>
      </c>
      <c r="G1698" s="80" t="s">
        <v>28</v>
      </c>
      <c r="H1698" s="80" t="s">
        <v>29</v>
      </c>
      <c r="I1698" s="26">
        <v>43476</v>
      </c>
      <c r="J1698" s="80">
        <v>11</v>
      </c>
      <c r="K1698" s="80">
        <v>1</v>
      </c>
      <c r="L1698" s="80">
        <v>2019</v>
      </c>
      <c r="M1698" s="27">
        <f t="shared" si="46"/>
        <v>43476</v>
      </c>
      <c r="N1698" s="80" t="s">
        <v>7338</v>
      </c>
      <c r="O1698" s="80" t="s">
        <v>7337</v>
      </c>
      <c r="P1698" s="80">
        <v>19</v>
      </c>
      <c r="Q1698" s="80" t="s">
        <v>105</v>
      </c>
      <c r="R1698" s="80" t="s">
        <v>99</v>
      </c>
      <c r="S1698" s="80">
        <v>0</v>
      </c>
      <c r="T1698" s="80" t="s">
        <v>100</v>
      </c>
      <c r="U1698" s="80" t="s">
        <v>101</v>
      </c>
      <c r="V1698" s="80" t="s">
        <v>102</v>
      </c>
      <c r="W1698" s="80" t="s">
        <v>107</v>
      </c>
      <c r="X1698" s="80" t="s">
        <v>6077</v>
      </c>
    </row>
    <row r="1699" spans="1:25" s="80" customFormat="1" ht="22.9" hidden="1" customHeight="1">
      <c r="A1699" s="80" t="s">
        <v>24</v>
      </c>
      <c r="B1699" s="80" t="s">
        <v>9</v>
      </c>
      <c r="C1699" s="80" t="s">
        <v>10</v>
      </c>
      <c r="D1699" s="80" t="s">
        <v>26</v>
      </c>
      <c r="E1699" s="80">
        <v>2</v>
      </c>
      <c r="F1699" s="80" t="s">
        <v>27</v>
      </c>
      <c r="G1699" s="80" t="s">
        <v>28</v>
      </c>
      <c r="H1699" s="80" t="s">
        <v>29</v>
      </c>
      <c r="I1699" s="26">
        <v>43476</v>
      </c>
      <c r="J1699" s="80">
        <v>11</v>
      </c>
      <c r="K1699" s="80">
        <v>1</v>
      </c>
      <c r="L1699" s="80">
        <v>2019</v>
      </c>
      <c r="M1699" s="27">
        <f t="shared" si="46"/>
        <v>43476</v>
      </c>
      <c r="N1699" s="80" t="s">
        <v>7336</v>
      </c>
      <c r="O1699" s="80" t="s">
        <v>7335</v>
      </c>
      <c r="P1699" s="80">
        <v>18</v>
      </c>
      <c r="Q1699" s="80" t="s">
        <v>105</v>
      </c>
      <c r="R1699" s="80" t="s">
        <v>99</v>
      </c>
      <c r="S1699" s="80">
        <v>0</v>
      </c>
      <c r="T1699" s="80" t="s">
        <v>100</v>
      </c>
      <c r="U1699" s="80" t="s">
        <v>101</v>
      </c>
      <c r="V1699" s="80" t="s">
        <v>102</v>
      </c>
      <c r="W1699" s="80" t="s">
        <v>107</v>
      </c>
      <c r="X1699" s="80" t="s">
        <v>6077</v>
      </c>
    </row>
    <row r="1700" spans="1:25" s="80" customFormat="1" ht="22.9" hidden="1" customHeight="1">
      <c r="A1700" s="80" t="s">
        <v>24</v>
      </c>
      <c r="B1700" s="80" t="s">
        <v>9</v>
      </c>
      <c r="C1700" s="80" t="s">
        <v>10</v>
      </c>
      <c r="D1700" s="80" t="s">
        <v>26</v>
      </c>
      <c r="E1700" s="80">
        <v>2</v>
      </c>
      <c r="F1700" s="80" t="s">
        <v>27</v>
      </c>
      <c r="G1700" s="80" t="s">
        <v>28</v>
      </c>
      <c r="H1700" s="80" t="s">
        <v>29</v>
      </c>
      <c r="I1700" s="26">
        <v>43477</v>
      </c>
      <c r="J1700" s="80">
        <v>12</v>
      </c>
      <c r="K1700" s="80">
        <v>1</v>
      </c>
      <c r="L1700" s="80">
        <v>2019</v>
      </c>
      <c r="M1700" s="27">
        <f t="shared" si="46"/>
        <v>43477</v>
      </c>
      <c r="N1700" s="80" t="s">
        <v>7334</v>
      </c>
      <c r="O1700" s="80" t="s">
        <v>7333</v>
      </c>
      <c r="P1700" s="80">
        <v>19</v>
      </c>
      <c r="Q1700" s="80" t="s">
        <v>105</v>
      </c>
      <c r="R1700" s="80" t="s">
        <v>99</v>
      </c>
      <c r="S1700" s="80">
        <v>0</v>
      </c>
      <c r="T1700" s="80" t="s">
        <v>100</v>
      </c>
      <c r="U1700" s="80" t="s">
        <v>101</v>
      </c>
      <c r="V1700" s="80" t="s">
        <v>111</v>
      </c>
      <c r="W1700" s="80" t="s">
        <v>107</v>
      </c>
      <c r="X1700" s="80" t="s">
        <v>6077</v>
      </c>
    </row>
    <row r="1701" spans="1:25" s="80" customFormat="1" ht="22.9" hidden="1" customHeight="1">
      <c r="A1701" s="80" t="s">
        <v>24</v>
      </c>
      <c r="B1701" s="80" t="s">
        <v>9</v>
      </c>
      <c r="C1701" s="80" t="s">
        <v>10</v>
      </c>
      <c r="D1701" s="80" t="s">
        <v>26</v>
      </c>
      <c r="E1701" s="80">
        <v>2</v>
      </c>
      <c r="F1701" s="80" t="s">
        <v>27</v>
      </c>
      <c r="G1701" s="80" t="s">
        <v>28</v>
      </c>
      <c r="H1701" s="80" t="s">
        <v>29</v>
      </c>
      <c r="I1701" s="26">
        <v>43477</v>
      </c>
      <c r="J1701" s="80">
        <v>12</v>
      </c>
      <c r="K1701" s="80">
        <v>1</v>
      </c>
      <c r="L1701" s="80">
        <v>2019</v>
      </c>
      <c r="M1701" s="27">
        <f t="shared" si="46"/>
        <v>43477</v>
      </c>
      <c r="N1701" s="80" t="s">
        <v>7332</v>
      </c>
      <c r="O1701" s="80" t="s">
        <v>7331</v>
      </c>
      <c r="P1701" s="80">
        <v>16</v>
      </c>
      <c r="Q1701" s="80" t="s">
        <v>105</v>
      </c>
      <c r="R1701" s="80" t="s">
        <v>99</v>
      </c>
      <c r="S1701" s="80">
        <v>0</v>
      </c>
      <c r="T1701" s="80" t="s">
        <v>100</v>
      </c>
      <c r="U1701" s="80" t="s">
        <v>101</v>
      </c>
      <c r="V1701" s="80" t="s">
        <v>111</v>
      </c>
      <c r="W1701" s="80" t="s">
        <v>107</v>
      </c>
      <c r="X1701" s="80" t="s">
        <v>6077</v>
      </c>
    </row>
    <row r="1702" spans="1:25" s="80" customFormat="1" ht="22.9" hidden="1" customHeight="1">
      <c r="A1702" s="80" t="s">
        <v>24</v>
      </c>
      <c r="B1702" s="80" t="s">
        <v>9</v>
      </c>
      <c r="C1702" s="80" t="s">
        <v>10</v>
      </c>
      <c r="D1702" s="80" t="s">
        <v>26</v>
      </c>
      <c r="E1702" s="80">
        <v>2</v>
      </c>
      <c r="F1702" s="80" t="s">
        <v>27</v>
      </c>
      <c r="G1702" s="80" t="s">
        <v>28</v>
      </c>
      <c r="H1702" s="80" t="s">
        <v>29</v>
      </c>
      <c r="I1702" s="26">
        <v>43477</v>
      </c>
      <c r="J1702" s="80">
        <v>12</v>
      </c>
      <c r="K1702" s="80">
        <v>1</v>
      </c>
      <c r="L1702" s="80">
        <v>2019</v>
      </c>
      <c r="M1702" s="27">
        <f t="shared" si="46"/>
        <v>43477</v>
      </c>
      <c r="N1702" s="80" t="s">
        <v>7330</v>
      </c>
      <c r="O1702" s="80" t="s">
        <v>7329</v>
      </c>
      <c r="P1702" s="80">
        <v>19</v>
      </c>
      <c r="Q1702" s="80" t="s">
        <v>105</v>
      </c>
      <c r="R1702" s="80" t="s">
        <v>99</v>
      </c>
      <c r="S1702" s="80">
        <v>0</v>
      </c>
      <c r="T1702" s="80" t="s">
        <v>100</v>
      </c>
      <c r="U1702" s="80" t="s">
        <v>101</v>
      </c>
      <c r="V1702" s="80" t="s">
        <v>111</v>
      </c>
      <c r="W1702" s="80" t="s">
        <v>107</v>
      </c>
      <c r="X1702" s="80" t="s">
        <v>6077</v>
      </c>
    </row>
    <row r="1703" spans="1:25" s="80" customFormat="1" ht="22.9" hidden="1" customHeight="1">
      <c r="A1703" s="80" t="s">
        <v>24</v>
      </c>
      <c r="B1703" s="80" t="s">
        <v>9</v>
      </c>
      <c r="C1703" s="80" t="s">
        <v>10</v>
      </c>
      <c r="D1703" s="80" t="s">
        <v>26</v>
      </c>
      <c r="E1703" s="80">
        <v>2</v>
      </c>
      <c r="F1703" s="80" t="s">
        <v>27</v>
      </c>
      <c r="G1703" s="80" t="s">
        <v>28</v>
      </c>
      <c r="H1703" s="80" t="s">
        <v>29</v>
      </c>
      <c r="I1703" s="26">
        <v>43477</v>
      </c>
      <c r="J1703" s="80">
        <v>12</v>
      </c>
      <c r="K1703" s="80">
        <v>1</v>
      </c>
      <c r="L1703" s="80">
        <v>2019</v>
      </c>
      <c r="M1703" s="27">
        <f t="shared" si="46"/>
        <v>43477</v>
      </c>
      <c r="N1703" s="80" t="s">
        <v>7328</v>
      </c>
      <c r="O1703" s="80" t="s">
        <v>7327</v>
      </c>
      <c r="P1703" s="80">
        <v>19</v>
      </c>
      <c r="Q1703" s="80" t="s">
        <v>105</v>
      </c>
      <c r="R1703" s="80" t="s">
        <v>99</v>
      </c>
      <c r="S1703" s="80">
        <v>0</v>
      </c>
      <c r="T1703" s="80" t="s">
        <v>100</v>
      </c>
      <c r="U1703" s="80" t="s">
        <v>101</v>
      </c>
      <c r="V1703" s="80" t="s">
        <v>111</v>
      </c>
      <c r="W1703" s="80" t="s">
        <v>107</v>
      </c>
      <c r="X1703" s="80" t="s">
        <v>6077</v>
      </c>
    </row>
    <row r="1704" spans="1:25" s="80" customFormat="1" ht="22.9" hidden="1" customHeight="1">
      <c r="A1704" s="80" t="s">
        <v>24</v>
      </c>
      <c r="B1704" s="80" t="s">
        <v>9</v>
      </c>
      <c r="C1704" s="80" t="s">
        <v>10</v>
      </c>
      <c r="D1704" s="80" t="s">
        <v>26</v>
      </c>
      <c r="E1704" s="80">
        <v>2</v>
      </c>
      <c r="F1704" s="80" t="s">
        <v>27</v>
      </c>
      <c r="G1704" s="80" t="s">
        <v>28</v>
      </c>
      <c r="H1704" s="80" t="s">
        <v>29</v>
      </c>
      <c r="I1704" s="26">
        <v>43477</v>
      </c>
      <c r="J1704" s="80">
        <v>12</v>
      </c>
      <c r="K1704" s="80">
        <v>1</v>
      </c>
      <c r="L1704" s="80">
        <v>2019</v>
      </c>
      <c r="M1704" s="27">
        <f t="shared" si="46"/>
        <v>43477</v>
      </c>
      <c r="N1704" s="80" t="s">
        <v>7326</v>
      </c>
      <c r="O1704" s="80" t="s">
        <v>7325</v>
      </c>
      <c r="P1704" s="80">
        <v>18</v>
      </c>
      <c r="Q1704" s="80" t="s">
        <v>105</v>
      </c>
      <c r="R1704" s="80" t="s">
        <v>99</v>
      </c>
      <c r="S1704" s="80">
        <v>0</v>
      </c>
      <c r="T1704" s="80" t="s">
        <v>100</v>
      </c>
      <c r="U1704" s="80" t="s">
        <v>101</v>
      </c>
      <c r="V1704" s="80" t="s">
        <v>111</v>
      </c>
      <c r="W1704" s="80" t="s">
        <v>107</v>
      </c>
      <c r="X1704" s="80" t="s">
        <v>6077</v>
      </c>
    </row>
    <row r="1705" spans="1:25" s="80" customFormat="1" ht="22.9" hidden="1" customHeight="1">
      <c r="A1705" s="80" t="s">
        <v>24</v>
      </c>
      <c r="B1705" s="80" t="s">
        <v>9</v>
      </c>
      <c r="C1705" s="80" t="s">
        <v>10</v>
      </c>
      <c r="D1705" s="80" t="s">
        <v>26</v>
      </c>
      <c r="E1705" s="80">
        <v>2</v>
      </c>
      <c r="F1705" s="80" t="s">
        <v>27</v>
      </c>
      <c r="G1705" s="80" t="s">
        <v>28</v>
      </c>
      <c r="H1705" s="80" t="s">
        <v>29</v>
      </c>
      <c r="I1705" s="26">
        <v>43477</v>
      </c>
      <c r="J1705" s="80">
        <v>12</v>
      </c>
      <c r="K1705" s="80">
        <v>1</v>
      </c>
      <c r="L1705" s="80">
        <v>2019</v>
      </c>
      <c r="M1705" s="27">
        <f t="shared" si="46"/>
        <v>43477</v>
      </c>
      <c r="N1705" s="80" t="s">
        <v>7324</v>
      </c>
      <c r="O1705" s="80" t="s">
        <v>7323</v>
      </c>
      <c r="P1705" s="80">
        <v>19</v>
      </c>
      <c r="Q1705" s="80" t="s">
        <v>105</v>
      </c>
      <c r="R1705" s="80" t="s">
        <v>99</v>
      </c>
      <c r="S1705" s="80">
        <v>0</v>
      </c>
      <c r="T1705" s="80" t="s">
        <v>100</v>
      </c>
      <c r="U1705" s="80" t="s">
        <v>101</v>
      </c>
      <c r="V1705" s="80" t="s">
        <v>111</v>
      </c>
      <c r="W1705" s="80" t="s">
        <v>107</v>
      </c>
      <c r="X1705" s="80" t="s">
        <v>104</v>
      </c>
      <c r="Y1705" s="80">
        <v>3</v>
      </c>
    </row>
    <row r="1706" spans="1:25" s="80" customFormat="1" ht="22.9" hidden="1" customHeight="1">
      <c r="A1706" s="80" t="s">
        <v>24</v>
      </c>
      <c r="B1706" s="80" t="s">
        <v>9</v>
      </c>
      <c r="C1706" s="80" t="s">
        <v>10</v>
      </c>
      <c r="D1706" s="80" t="s">
        <v>26</v>
      </c>
      <c r="E1706" s="80">
        <v>2</v>
      </c>
      <c r="F1706" s="80" t="s">
        <v>27</v>
      </c>
      <c r="G1706" s="80" t="s">
        <v>28</v>
      </c>
      <c r="H1706" s="80" t="s">
        <v>29</v>
      </c>
      <c r="I1706" s="26">
        <v>43477</v>
      </c>
      <c r="J1706" s="80">
        <v>12</v>
      </c>
      <c r="K1706" s="80">
        <v>1</v>
      </c>
      <c r="L1706" s="80">
        <v>2019</v>
      </c>
      <c r="M1706" s="27">
        <f t="shared" si="46"/>
        <v>43477</v>
      </c>
      <c r="N1706" s="80" t="s">
        <v>7322</v>
      </c>
      <c r="O1706" s="80" t="s">
        <v>7321</v>
      </c>
      <c r="P1706" s="80">
        <v>18</v>
      </c>
      <c r="Q1706" s="80" t="s">
        <v>105</v>
      </c>
      <c r="R1706" s="80" t="s">
        <v>99</v>
      </c>
      <c r="S1706" s="80">
        <v>0</v>
      </c>
      <c r="T1706" s="80" t="s">
        <v>100</v>
      </c>
      <c r="U1706" s="80" t="s">
        <v>101</v>
      </c>
      <c r="V1706" s="80" t="s">
        <v>111</v>
      </c>
      <c r="W1706" s="80" t="s">
        <v>107</v>
      </c>
      <c r="X1706" s="80" t="s">
        <v>6077</v>
      </c>
    </row>
    <row r="1707" spans="1:25" s="80" customFormat="1" ht="22.9" hidden="1" customHeight="1">
      <c r="A1707" s="80" t="s">
        <v>24</v>
      </c>
      <c r="B1707" s="80" t="s">
        <v>9</v>
      </c>
      <c r="C1707" s="80" t="s">
        <v>10</v>
      </c>
      <c r="D1707" s="80" t="s">
        <v>26</v>
      </c>
      <c r="E1707" s="80">
        <v>2</v>
      </c>
      <c r="F1707" s="80" t="s">
        <v>27</v>
      </c>
      <c r="G1707" s="80" t="s">
        <v>28</v>
      </c>
      <c r="H1707" s="80" t="s">
        <v>29</v>
      </c>
      <c r="I1707" s="26">
        <v>43477</v>
      </c>
      <c r="J1707" s="80">
        <v>12</v>
      </c>
      <c r="K1707" s="80">
        <v>1</v>
      </c>
      <c r="L1707" s="80">
        <v>2019</v>
      </c>
      <c r="M1707" s="27">
        <f t="shared" si="46"/>
        <v>43477</v>
      </c>
      <c r="N1707" s="80" t="s">
        <v>7320</v>
      </c>
      <c r="O1707" s="80" t="s">
        <v>7319</v>
      </c>
      <c r="P1707" s="80">
        <v>18</v>
      </c>
      <c r="Q1707" s="80" t="s">
        <v>105</v>
      </c>
      <c r="R1707" s="80" t="s">
        <v>99</v>
      </c>
      <c r="S1707" s="80">
        <v>0</v>
      </c>
      <c r="T1707" s="80" t="s">
        <v>100</v>
      </c>
      <c r="U1707" s="80" t="s">
        <v>101</v>
      </c>
      <c r="V1707" s="80" t="s">
        <v>111</v>
      </c>
      <c r="W1707" s="80" t="s">
        <v>107</v>
      </c>
      <c r="X1707" s="80" t="s">
        <v>6077</v>
      </c>
    </row>
    <row r="1708" spans="1:25" s="80" customFormat="1" ht="22.9" hidden="1" customHeight="1">
      <c r="A1708" s="80" t="s">
        <v>24</v>
      </c>
      <c r="B1708" s="80" t="s">
        <v>9</v>
      </c>
      <c r="C1708" s="80" t="s">
        <v>10</v>
      </c>
      <c r="D1708" s="80" t="s">
        <v>26</v>
      </c>
      <c r="E1708" s="80">
        <v>2</v>
      </c>
      <c r="F1708" s="80" t="s">
        <v>27</v>
      </c>
      <c r="G1708" s="80" t="s">
        <v>28</v>
      </c>
      <c r="H1708" s="80" t="s">
        <v>29</v>
      </c>
      <c r="I1708" s="26">
        <v>43477</v>
      </c>
      <c r="J1708" s="80">
        <v>12</v>
      </c>
      <c r="K1708" s="80">
        <v>1</v>
      </c>
      <c r="L1708" s="80">
        <v>2019</v>
      </c>
      <c r="M1708" s="27">
        <f t="shared" si="46"/>
        <v>43477</v>
      </c>
      <c r="N1708" s="80" t="s">
        <v>7318</v>
      </c>
      <c r="O1708" s="80" t="s">
        <v>7317</v>
      </c>
      <c r="P1708" s="80">
        <v>18</v>
      </c>
      <c r="Q1708" s="80" t="s">
        <v>105</v>
      </c>
      <c r="R1708" s="80" t="s">
        <v>99</v>
      </c>
      <c r="S1708" s="80">
        <v>0</v>
      </c>
      <c r="T1708" s="80" t="s">
        <v>100</v>
      </c>
      <c r="U1708" s="80" t="s">
        <v>101</v>
      </c>
      <c r="V1708" s="80" t="s">
        <v>111</v>
      </c>
      <c r="W1708" s="80" t="s">
        <v>107</v>
      </c>
      <c r="X1708" s="80" t="s">
        <v>6077</v>
      </c>
    </row>
    <row r="1709" spans="1:25" s="80" customFormat="1" ht="22.9" hidden="1" customHeight="1">
      <c r="A1709" s="80" t="s">
        <v>24</v>
      </c>
      <c r="B1709" s="80" t="s">
        <v>9</v>
      </c>
      <c r="C1709" s="80" t="s">
        <v>10</v>
      </c>
      <c r="D1709" s="80" t="s">
        <v>26</v>
      </c>
      <c r="E1709" s="80">
        <v>2</v>
      </c>
      <c r="F1709" s="80" t="s">
        <v>27</v>
      </c>
      <c r="G1709" s="80" t="s">
        <v>28</v>
      </c>
      <c r="H1709" s="80" t="s">
        <v>29</v>
      </c>
      <c r="I1709" s="26">
        <v>43477</v>
      </c>
      <c r="J1709" s="80">
        <v>12</v>
      </c>
      <c r="K1709" s="80">
        <v>1</v>
      </c>
      <c r="L1709" s="80">
        <v>2019</v>
      </c>
      <c r="M1709" s="27">
        <f t="shared" si="46"/>
        <v>43477</v>
      </c>
      <c r="N1709" s="80" t="s">
        <v>7316</v>
      </c>
      <c r="O1709" s="80" t="s">
        <v>7315</v>
      </c>
      <c r="P1709" s="80">
        <v>18</v>
      </c>
      <c r="Q1709" s="80" t="s">
        <v>105</v>
      </c>
      <c r="R1709" s="80" t="s">
        <v>99</v>
      </c>
      <c r="S1709" s="80">
        <v>0</v>
      </c>
      <c r="T1709" s="80" t="s">
        <v>100</v>
      </c>
      <c r="U1709" s="80" t="s">
        <v>101</v>
      </c>
      <c r="V1709" s="80" t="s">
        <v>111</v>
      </c>
      <c r="W1709" s="80" t="s">
        <v>107</v>
      </c>
      <c r="X1709" s="80" t="s">
        <v>6077</v>
      </c>
    </row>
    <row r="1710" spans="1:25" s="80" customFormat="1" ht="22.9" hidden="1" customHeight="1">
      <c r="A1710" s="80" t="s">
        <v>24</v>
      </c>
      <c r="B1710" s="80" t="s">
        <v>9</v>
      </c>
      <c r="C1710" s="80" t="s">
        <v>10</v>
      </c>
      <c r="D1710" s="80" t="s">
        <v>26</v>
      </c>
      <c r="E1710" s="80">
        <v>2</v>
      </c>
      <c r="F1710" s="80" t="s">
        <v>32</v>
      </c>
      <c r="G1710" s="80" t="s">
        <v>33</v>
      </c>
      <c r="H1710" s="80" t="s">
        <v>29</v>
      </c>
      <c r="I1710" s="26">
        <v>43472</v>
      </c>
      <c r="J1710" s="80">
        <v>7</v>
      </c>
      <c r="K1710" s="80">
        <v>1</v>
      </c>
      <c r="L1710" s="80">
        <v>2019</v>
      </c>
      <c r="M1710" s="27">
        <f t="shared" si="46"/>
        <v>43472</v>
      </c>
      <c r="N1710" s="80" t="s">
        <v>7314</v>
      </c>
      <c r="O1710" s="80" t="s">
        <v>7313</v>
      </c>
      <c r="P1710" s="80">
        <v>19</v>
      </c>
      <c r="Q1710" s="80">
        <v>8074404791</v>
      </c>
      <c r="R1710" s="80" t="s">
        <v>99</v>
      </c>
      <c r="S1710" s="80">
        <v>1</v>
      </c>
      <c r="T1710" s="80" t="s">
        <v>106</v>
      </c>
      <c r="U1710" s="80" t="s">
        <v>101</v>
      </c>
      <c r="V1710" s="80" t="s">
        <v>102</v>
      </c>
      <c r="W1710" s="80" t="s">
        <v>107</v>
      </c>
      <c r="X1710" s="80" t="s">
        <v>108</v>
      </c>
      <c r="Y1710" s="80">
        <v>3</v>
      </c>
    </row>
    <row r="1711" spans="1:25" s="80" customFormat="1" ht="22.9" hidden="1" customHeight="1">
      <c r="A1711" s="80" t="s">
        <v>24</v>
      </c>
      <c r="B1711" s="80" t="s">
        <v>9</v>
      </c>
      <c r="C1711" s="80" t="s">
        <v>10</v>
      </c>
      <c r="D1711" s="80" t="s">
        <v>26</v>
      </c>
      <c r="E1711" s="80">
        <v>2</v>
      </c>
      <c r="F1711" s="80" t="s">
        <v>32</v>
      </c>
      <c r="G1711" s="80" t="s">
        <v>33</v>
      </c>
      <c r="H1711" s="80" t="s">
        <v>29</v>
      </c>
      <c r="I1711" s="26">
        <v>43472</v>
      </c>
      <c r="J1711" s="80">
        <v>7</v>
      </c>
      <c r="K1711" s="80">
        <v>1</v>
      </c>
      <c r="L1711" s="80">
        <v>2019</v>
      </c>
      <c r="M1711" s="27">
        <f t="shared" si="46"/>
        <v>43472</v>
      </c>
      <c r="N1711" s="80" t="s">
        <v>7312</v>
      </c>
      <c r="O1711" s="80" t="s">
        <v>7311</v>
      </c>
      <c r="P1711" s="80">
        <v>18</v>
      </c>
      <c r="Q1711" s="80">
        <v>8133827914</v>
      </c>
      <c r="R1711" s="80" t="s">
        <v>99</v>
      </c>
      <c r="S1711" s="80">
        <v>0</v>
      </c>
      <c r="T1711" s="80" t="s">
        <v>106</v>
      </c>
      <c r="U1711" s="80" t="s">
        <v>101</v>
      </c>
      <c r="V1711" s="80" t="s">
        <v>102</v>
      </c>
      <c r="W1711" s="80" t="s">
        <v>107</v>
      </c>
      <c r="X1711" s="80" t="s">
        <v>104</v>
      </c>
      <c r="Y1711" s="80">
        <v>2</v>
      </c>
    </row>
    <row r="1712" spans="1:25" s="80" customFormat="1" ht="22.9" hidden="1" customHeight="1">
      <c r="A1712" s="80" t="s">
        <v>24</v>
      </c>
      <c r="B1712" s="80" t="s">
        <v>9</v>
      </c>
      <c r="C1712" s="80" t="s">
        <v>10</v>
      </c>
      <c r="D1712" s="80" t="s">
        <v>26</v>
      </c>
      <c r="E1712" s="80">
        <v>2</v>
      </c>
      <c r="F1712" s="80" t="s">
        <v>32</v>
      </c>
      <c r="G1712" s="80" t="s">
        <v>33</v>
      </c>
      <c r="H1712" s="80" t="s">
        <v>29</v>
      </c>
      <c r="I1712" s="26">
        <v>43473</v>
      </c>
      <c r="J1712" s="80">
        <v>8</v>
      </c>
      <c r="K1712" s="80">
        <v>1</v>
      </c>
      <c r="L1712" s="80">
        <v>2019</v>
      </c>
      <c r="M1712" s="27">
        <f t="shared" si="46"/>
        <v>43473</v>
      </c>
      <c r="N1712" s="80" t="s">
        <v>7310</v>
      </c>
      <c r="O1712" s="80" t="s">
        <v>7309</v>
      </c>
      <c r="P1712" s="80">
        <v>17</v>
      </c>
      <c r="Q1712" s="80">
        <v>8132753026</v>
      </c>
      <c r="R1712" s="80" t="s">
        <v>99</v>
      </c>
      <c r="S1712" s="80">
        <v>0</v>
      </c>
      <c r="T1712" s="80" t="s">
        <v>100</v>
      </c>
      <c r="U1712" s="80" t="s">
        <v>101</v>
      </c>
      <c r="V1712" s="80" t="s">
        <v>102</v>
      </c>
      <c r="W1712" s="80" t="s">
        <v>107</v>
      </c>
      <c r="X1712" s="80" t="s">
        <v>104</v>
      </c>
      <c r="Y1712" s="80">
        <v>1</v>
      </c>
    </row>
    <row r="1713" spans="1:25" s="80" customFormat="1" ht="22.9" hidden="1" customHeight="1">
      <c r="A1713" s="80" t="s">
        <v>24</v>
      </c>
      <c r="B1713" s="80" t="s">
        <v>9</v>
      </c>
      <c r="C1713" s="80" t="s">
        <v>10</v>
      </c>
      <c r="D1713" s="80" t="s">
        <v>26</v>
      </c>
      <c r="E1713" s="80">
        <v>2</v>
      </c>
      <c r="F1713" s="80" t="s">
        <v>32</v>
      </c>
      <c r="G1713" s="80" t="s">
        <v>33</v>
      </c>
      <c r="H1713" s="80" t="s">
        <v>29</v>
      </c>
      <c r="I1713" s="26">
        <v>43473</v>
      </c>
      <c r="J1713" s="80">
        <v>8</v>
      </c>
      <c r="K1713" s="80">
        <v>1</v>
      </c>
      <c r="L1713" s="80">
        <v>2019</v>
      </c>
      <c r="M1713" s="27">
        <f t="shared" si="46"/>
        <v>43473</v>
      </c>
      <c r="N1713" s="80" t="s">
        <v>7308</v>
      </c>
      <c r="O1713" s="80" t="s">
        <v>7307</v>
      </c>
      <c r="P1713" s="80">
        <v>18</v>
      </c>
      <c r="Q1713" s="80">
        <v>8035130519</v>
      </c>
      <c r="R1713" s="80" t="s">
        <v>99</v>
      </c>
      <c r="S1713" s="80">
        <v>0</v>
      </c>
      <c r="T1713" s="80" t="s">
        <v>100</v>
      </c>
      <c r="U1713" s="80" t="s">
        <v>101</v>
      </c>
      <c r="V1713" s="80" t="s">
        <v>102</v>
      </c>
      <c r="W1713" s="80" t="s">
        <v>107</v>
      </c>
      <c r="X1713" s="80" t="s">
        <v>104</v>
      </c>
      <c r="Y1713" s="80">
        <v>3</v>
      </c>
    </row>
    <row r="1714" spans="1:25" s="80" customFormat="1" ht="22.9" hidden="1" customHeight="1">
      <c r="A1714" s="80" t="s">
        <v>24</v>
      </c>
      <c r="B1714" s="80" t="s">
        <v>9</v>
      </c>
      <c r="C1714" s="80" t="s">
        <v>10</v>
      </c>
      <c r="D1714" s="80" t="s">
        <v>26</v>
      </c>
      <c r="E1714" s="80">
        <v>2</v>
      </c>
      <c r="F1714" s="80" t="s">
        <v>32</v>
      </c>
      <c r="G1714" s="80" t="s">
        <v>33</v>
      </c>
      <c r="H1714" s="80" t="s">
        <v>29</v>
      </c>
      <c r="I1714" s="26">
        <v>43473</v>
      </c>
      <c r="J1714" s="80">
        <v>8</v>
      </c>
      <c r="K1714" s="80">
        <v>1</v>
      </c>
      <c r="L1714" s="80">
        <v>2019</v>
      </c>
      <c r="M1714" s="27">
        <f t="shared" si="46"/>
        <v>43473</v>
      </c>
      <c r="N1714" s="80" t="s">
        <v>7306</v>
      </c>
      <c r="O1714" s="80" t="s">
        <v>7305</v>
      </c>
      <c r="P1714" s="80">
        <v>16</v>
      </c>
      <c r="Q1714" s="80">
        <v>8035230226</v>
      </c>
      <c r="R1714" s="80" t="s">
        <v>99</v>
      </c>
      <c r="S1714" s="80">
        <v>0</v>
      </c>
      <c r="T1714" s="80" t="s">
        <v>100</v>
      </c>
      <c r="U1714" s="80" t="s">
        <v>101</v>
      </c>
      <c r="V1714" s="80" t="s">
        <v>102</v>
      </c>
      <c r="W1714" s="80" t="s">
        <v>107</v>
      </c>
      <c r="X1714" s="80" t="s">
        <v>104</v>
      </c>
      <c r="Y1714" s="80">
        <v>1</v>
      </c>
    </row>
    <row r="1715" spans="1:25" s="80" customFormat="1" ht="22.9" hidden="1" customHeight="1">
      <c r="A1715" s="80" t="s">
        <v>24</v>
      </c>
      <c r="B1715" s="80" t="s">
        <v>9</v>
      </c>
      <c r="C1715" s="80" t="s">
        <v>10</v>
      </c>
      <c r="D1715" s="80" t="s">
        <v>26</v>
      </c>
      <c r="E1715" s="80">
        <v>2</v>
      </c>
      <c r="F1715" s="80" t="s">
        <v>32</v>
      </c>
      <c r="G1715" s="80" t="s">
        <v>33</v>
      </c>
      <c r="H1715" s="80" t="s">
        <v>29</v>
      </c>
      <c r="I1715" s="26">
        <v>43474</v>
      </c>
      <c r="J1715" s="80">
        <v>9</v>
      </c>
      <c r="K1715" s="80">
        <v>1</v>
      </c>
      <c r="L1715" s="80">
        <v>2019</v>
      </c>
      <c r="M1715" s="27">
        <f t="shared" si="46"/>
        <v>43474</v>
      </c>
      <c r="N1715" s="80" t="s">
        <v>183</v>
      </c>
      <c r="O1715" s="80" t="s">
        <v>184</v>
      </c>
      <c r="P1715" s="80">
        <v>18</v>
      </c>
      <c r="Q1715" s="80">
        <v>8165477521</v>
      </c>
      <c r="R1715" s="80" t="s">
        <v>99</v>
      </c>
      <c r="S1715" s="80">
        <v>0</v>
      </c>
      <c r="T1715" s="80" t="s">
        <v>100</v>
      </c>
      <c r="U1715" s="80" t="s">
        <v>101</v>
      </c>
      <c r="V1715" s="80" t="s">
        <v>102</v>
      </c>
      <c r="W1715" s="80" t="s">
        <v>107</v>
      </c>
      <c r="X1715" s="80" t="s">
        <v>104</v>
      </c>
      <c r="Y1715" s="80">
        <v>3</v>
      </c>
    </row>
    <row r="1716" spans="1:25" s="80" customFormat="1" ht="22.9" hidden="1" customHeight="1">
      <c r="A1716" s="80" t="s">
        <v>24</v>
      </c>
      <c r="B1716" s="80" t="s">
        <v>9</v>
      </c>
      <c r="C1716" s="80" t="s">
        <v>10</v>
      </c>
      <c r="D1716" s="80" t="s">
        <v>26</v>
      </c>
      <c r="E1716" s="80">
        <v>2</v>
      </c>
      <c r="F1716" s="80" t="s">
        <v>32</v>
      </c>
      <c r="G1716" s="80" t="s">
        <v>33</v>
      </c>
      <c r="H1716" s="80" t="s">
        <v>29</v>
      </c>
      <c r="I1716" s="26">
        <v>43474</v>
      </c>
      <c r="J1716" s="80">
        <v>9</v>
      </c>
      <c r="K1716" s="80">
        <v>1</v>
      </c>
      <c r="L1716" s="80">
        <v>2019</v>
      </c>
      <c r="M1716" s="27">
        <f t="shared" si="46"/>
        <v>43474</v>
      </c>
      <c r="N1716" s="80" t="s">
        <v>7304</v>
      </c>
      <c r="O1716" s="80" t="s">
        <v>7303</v>
      </c>
      <c r="P1716" s="80">
        <v>19</v>
      </c>
      <c r="Q1716" s="80">
        <v>8107417730</v>
      </c>
      <c r="R1716" s="80" t="s">
        <v>121</v>
      </c>
      <c r="S1716" s="80">
        <v>1</v>
      </c>
      <c r="T1716" s="80" t="s">
        <v>100</v>
      </c>
      <c r="U1716" s="80" t="s">
        <v>101</v>
      </c>
      <c r="V1716" s="80" t="s">
        <v>102</v>
      </c>
      <c r="W1716" s="80" t="s">
        <v>107</v>
      </c>
      <c r="X1716" s="80" t="s">
        <v>131</v>
      </c>
      <c r="Y1716" s="80">
        <v>6</v>
      </c>
    </row>
    <row r="1717" spans="1:25" s="80" customFormat="1" ht="22.9" hidden="1" customHeight="1">
      <c r="A1717" s="80" t="s">
        <v>24</v>
      </c>
      <c r="B1717" s="80" t="s">
        <v>9</v>
      </c>
      <c r="C1717" s="80" t="s">
        <v>10</v>
      </c>
      <c r="D1717" s="80" t="s">
        <v>26</v>
      </c>
      <c r="E1717" s="80">
        <v>2</v>
      </c>
      <c r="F1717" s="80" t="s">
        <v>32</v>
      </c>
      <c r="G1717" s="80" t="s">
        <v>33</v>
      </c>
      <c r="H1717" s="80" t="s">
        <v>29</v>
      </c>
      <c r="I1717" s="26">
        <v>43475</v>
      </c>
      <c r="J1717" s="80">
        <v>10</v>
      </c>
      <c r="K1717" s="80">
        <v>1</v>
      </c>
      <c r="L1717" s="80">
        <v>2019</v>
      </c>
      <c r="M1717" s="27">
        <f t="shared" si="46"/>
        <v>43475</v>
      </c>
      <c r="N1717" s="80" t="s">
        <v>7302</v>
      </c>
      <c r="O1717" s="80" t="s">
        <v>7301</v>
      </c>
      <c r="P1717" s="80">
        <v>19</v>
      </c>
      <c r="Q1717" s="80" t="s">
        <v>105</v>
      </c>
      <c r="R1717" s="80" t="s">
        <v>121</v>
      </c>
      <c r="S1717" s="80">
        <v>2</v>
      </c>
      <c r="T1717" s="80" t="s">
        <v>100</v>
      </c>
      <c r="U1717" s="80" t="s">
        <v>101</v>
      </c>
      <c r="V1717" s="80" t="s">
        <v>102</v>
      </c>
      <c r="W1717" s="80" t="s">
        <v>107</v>
      </c>
      <c r="X1717" s="80" t="s">
        <v>104</v>
      </c>
      <c r="Y1717" s="80">
        <v>2</v>
      </c>
    </row>
    <row r="1718" spans="1:25" s="80" customFormat="1" ht="22.9" hidden="1" customHeight="1">
      <c r="A1718" s="80" t="s">
        <v>24</v>
      </c>
      <c r="B1718" s="80" t="s">
        <v>9</v>
      </c>
      <c r="C1718" s="80" t="s">
        <v>10</v>
      </c>
      <c r="D1718" s="80" t="s">
        <v>26</v>
      </c>
      <c r="E1718" s="80">
        <v>2</v>
      </c>
      <c r="F1718" s="80" t="s">
        <v>32</v>
      </c>
      <c r="G1718" s="80" t="s">
        <v>33</v>
      </c>
      <c r="H1718" s="80" t="s">
        <v>29</v>
      </c>
      <c r="I1718" s="26">
        <v>43475</v>
      </c>
      <c r="J1718" s="80">
        <v>10</v>
      </c>
      <c r="K1718" s="80">
        <v>1</v>
      </c>
      <c r="L1718" s="80">
        <v>2019</v>
      </c>
      <c r="M1718" s="27">
        <f t="shared" si="46"/>
        <v>43475</v>
      </c>
      <c r="N1718" s="80" t="s">
        <v>7300</v>
      </c>
      <c r="O1718" s="80" t="s">
        <v>7299</v>
      </c>
      <c r="P1718" s="80">
        <v>19</v>
      </c>
      <c r="Q1718" s="80">
        <v>8132640405</v>
      </c>
      <c r="R1718" s="80" t="s">
        <v>99</v>
      </c>
      <c r="S1718" s="80">
        <v>1</v>
      </c>
      <c r="T1718" s="80" t="s">
        <v>100</v>
      </c>
      <c r="U1718" s="80" t="s">
        <v>101</v>
      </c>
      <c r="V1718" s="80" t="s">
        <v>102</v>
      </c>
      <c r="W1718" s="80" t="s">
        <v>107</v>
      </c>
      <c r="X1718" s="80" t="s">
        <v>104</v>
      </c>
      <c r="Y1718" s="80">
        <v>3</v>
      </c>
    </row>
    <row r="1719" spans="1:25" s="80" customFormat="1" ht="22.9" hidden="1" customHeight="1">
      <c r="A1719" s="80" t="s">
        <v>24</v>
      </c>
      <c r="B1719" s="80" t="s">
        <v>9</v>
      </c>
      <c r="C1719" s="80" t="s">
        <v>10</v>
      </c>
      <c r="D1719" s="80" t="s">
        <v>26</v>
      </c>
      <c r="E1719" s="80">
        <v>2</v>
      </c>
      <c r="F1719" s="80" t="s">
        <v>32</v>
      </c>
      <c r="G1719" s="80" t="s">
        <v>33</v>
      </c>
      <c r="H1719" s="80" t="s">
        <v>29</v>
      </c>
      <c r="I1719" s="26">
        <v>43477</v>
      </c>
      <c r="J1719" s="80">
        <v>12</v>
      </c>
      <c r="K1719" s="80">
        <v>1</v>
      </c>
      <c r="L1719" s="80">
        <v>2019</v>
      </c>
      <c r="M1719" s="27">
        <f t="shared" si="46"/>
        <v>43477</v>
      </c>
      <c r="N1719" s="80" t="s">
        <v>7298</v>
      </c>
      <c r="O1719" s="80" t="s">
        <v>7297</v>
      </c>
      <c r="P1719" s="80">
        <v>18</v>
      </c>
      <c r="Q1719" s="80" t="s">
        <v>105</v>
      </c>
      <c r="R1719" s="80" t="s">
        <v>99</v>
      </c>
      <c r="S1719" s="80">
        <v>0</v>
      </c>
      <c r="T1719" s="80" t="s">
        <v>100</v>
      </c>
      <c r="U1719" s="80" t="s">
        <v>101</v>
      </c>
      <c r="V1719" s="80" t="s">
        <v>111</v>
      </c>
      <c r="W1719" s="80" t="s">
        <v>107</v>
      </c>
      <c r="X1719" s="80" t="s">
        <v>104</v>
      </c>
      <c r="Y1719" s="80">
        <v>3</v>
      </c>
    </row>
    <row r="1720" spans="1:25" s="80" customFormat="1" ht="22.9" hidden="1" customHeight="1">
      <c r="A1720" s="80" t="s">
        <v>24</v>
      </c>
      <c r="B1720" s="80" t="s">
        <v>9</v>
      </c>
      <c r="C1720" s="80" t="s">
        <v>10</v>
      </c>
      <c r="D1720" s="80" t="s">
        <v>26</v>
      </c>
      <c r="E1720" s="80">
        <v>2</v>
      </c>
      <c r="F1720" s="80" t="s">
        <v>32</v>
      </c>
      <c r="G1720" s="80" t="s">
        <v>33</v>
      </c>
      <c r="H1720" s="80" t="s">
        <v>29</v>
      </c>
      <c r="I1720" s="26">
        <v>43477</v>
      </c>
      <c r="J1720" s="80">
        <v>12</v>
      </c>
      <c r="K1720" s="80">
        <v>1</v>
      </c>
      <c r="L1720" s="80">
        <v>2019</v>
      </c>
      <c r="M1720" s="27">
        <f t="shared" si="46"/>
        <v>43477</v>
      </c>
      <c r="N1720" s="80" t="s">
        <v>7296</v>
      </c>
      <c r="O1720" s="80" t="s">
        <v>5680</v>
      </c>
      <c r="P1720" s="80">
        <v>19</v>
      </c>
      <c r="Q1720" s="80" t="s">
        <v>105</v>
      </c>
      <c r="R1720" s="80" t="s">
        <v>99</v>
      </c>
      <c r="S1720" s="80">
        <v>0</v>
      </c>
      <c r="T1720" s="80" t="s">
        <v>100</v>
      </c>
      <c r="U1720" s="80" t="s">
        <v>101</v>
      </c>
      <c r="V1720" s="80" t="s">
        <v>111</v>
      </c>
      <c r="W1720" s="80" t="s">
        <v>107</v>
      </c>
      <c r="X1720" s="80" t="s">
        <v>104</v>
      </c>
      <c r="Y1720" s="80">
        <v>2</v>
      </c>
    </row>
    <row r="1721" spans="1:25" s="80" customFormat="1" ht="22.9" hidden="1" customHeight="1">
      <c r="A1721" s="80" t="s">
        <v>24</v>
      </c>
      <c r="B1721" s="80" t="s">
        <v>9</v>
      </c>
      <c r="C1721" s="80" t="s">
        <v>10</v>
      </c>
      <c r="D1721" s="80" t="s">
        <v>26</v>
      </c>
      <c r="E1721" s="80">
        <v>2</v>
      </c>
      <c r="F1721" s="80" t="s">
        <v>32</v>
      </c>
      <c r="G1721" s="80" t="s">
        <v>33</v>
      </c>
      <c r="H1721" s="80" t="s">
        <v>29</v>
      </c>
      <c r="I1721" s="26">
        <v>43477</v>
      </c>
      <c r="J1721" s="80">
        <v>12</v>
      </c>
      <c r="K1721" s="80">
        <v>1</v>
      </c>
      <c r="L1721" s="80">
        <v>2019</v>
      </c>
      <c r="M1721" s="27">
        <f t="shared" si="46"/>
        <v>43477</v>
      </c>
      <c r="N1721" s="80" t="s">
        <v>7295</v>
      </c>
      <c r="O1721" s="80" t="s">
        <v>7294</v>
      </c>
      <c r="P1721" s="80">
        <v>18</v>
      </c>
      <c r="Q1721" s="80">
        <v>8024013622</v>
      </c>
      <c r="R1721" s="80" t="s">
        <v>99</v>
      </c>
      <c r="S1721" s="80">
        <v>0</v>
      </c>
      <c r="T1721" s="80" t="s">
        <v>100</v>
      </c>
      <c r="U1721" s="80" t="s">
        <v>101</v>
      </c>
      <c r="V1721" s="80" t="s">
        <v>111</v>
      </c>
      <c r="W1721" s="80" t="s">
        <v>107</v>
      </c>
      <c r="X1721" s="80" t="s">
        <v>104</v>
      </c>
      <c r="Y1721" s="80">
        <v>3</v>
      </c>
    </row>
    <row r="1722" spans="1:25" s="80" customFormat="1" ht="22.9" hidden="1" customHeight="1">
      <c r="A1722" s="80" t="s">
        <v>24</v>
      </c>
      <c r="B1722" s="80" t="s">
        <v>9</v>
      </c>
      <c r="C1722" s="80" t="s">
        <v>10</v>
      </c>
      <c r="D1722" s="80" t="s">
        <v>26</v>
      </c>
      <c r="E1722" s="80">
        <v>2</v>
      </c>
      <c r="F1722" s="80" t="s">
        <v>32</v>
      </c>
      <c r="G1722" s="80" t="s">
        <v>33</v>
      </c>
      <c r="H1722" s="80" t="s">
        <v>29</v>
      </c>
      <c r="I1722" s="26">
        <v>43477</v>
      </c>
      <c r="J1722" s="80">
        <v>12</v>
      </c>
      <c r="K1722" s="80">
        <v>1</v>
      </c>
      <c r="L1722" s="80">
        <v>2019</v>
      </c>
      <c r="M1722" s="27">
        <f t="shared" si="46"/>
        <v>43477</v>
      </c>
      <c r="N1722" s="80" t="s">
        <v>7293</v>
      </c>
      <c r="O1722" s="80" t="s">
        <v>7292</v>
      </c>
      <c r="P1722" s="80">
        <v>19</v>
      </c>
      <c r="Q1722" s="80" t="s">
        <v>105</v>
      </c>
      <c r="R1722" s="80" t="s">
        <v>99</v>
      </c>
      <c r="S1722" s="80">
        <v>0</v>
      </c>
      <c r="T1722" s="80" t="s">
        <v>100</v>
      </c>
      <c r="U1722" s="80" t="s">
        <v>101</v>
      </c>
      <c r="V1722" s="80" t="s">
        <v>111</v>
      </c>
      <c r="W1722" s="80" t="s">
        <v>107</v>
      </c>
      <c r="X1722" s="80" t="s">
        <v>104</v>
      </c>
      <c r="Y1722" s="80">
        <v>2</v>
      </c>
    </row>
    <row r="1723" spans="1:25" s="80" customFormat="1" ht="22.9" hidden="1" customHeight="1">
      <c r="A1723" s="80" t="s">
        <v>24</v>
      </c>
      <c r="B1723" s="80" t="s">
        <v>9</v>
      </c>
      <c r="C1723" s="80" t="s">
        <v>10</v>
      </c>
      <c r="D1723" s="80" t="s">
        <v>26</v>
      </c>
      <c r="E1723" s="80">
        <v>2</v>
      </c>
      <c r="F1723" s="80" t="s">
        <v>32</v>
      </c>
      <c r="G1723" s="80" t="s">
        <v>33</v>
      </c>
      <c r="H1723" s="80" t="s">
        <v>29</v>
      </c>
      <c r="I1723" s="26">
        <v>43477</v>
      </c>
      <c r="J1723" s="80">
        <v>12</v>
      </c>
      <c r="K1723" s="80">
        <v>1</v>
      </c>
      <c r="L1723" s="80">
        <v>2019</v>
      </c>
      <c r="M1723" s="27">
        <f t="shared" si="46"/>
        <v>43477</v>
      </c>
      <c r="N1723" s="80" t="s">
        <v>7291</v>
      </c>
      <c r="O1723" s="80" t="s">
        <v>7290</v>
      </c>
      <c r="P1723" s="80">
        <v>19</v>
      </c>
      <c r="Q1723" s="80" t="s">
        <v>105</v>
      </c>
      <c r="R1723" s="80" t="s">
        <v>99</v>
      </c>
      <c r="S1723" s="80">
        <v>1</v>
      </c>
      <c r="T1723" s="80" t="s">
        <v>100</v>
      </c>
      <c r="U1723" s="80" t="s">
        <v>101</v>
      </c>
      <c r="V1723" s="80" t="s">
        <v>111</v>
      </c>
      <c r="W1723" s="80" t="s">
        <v>107</v>
      </c>
      <c r="X1723" s="80" t="s">
        <v>104</v>
      </c>
      <c r="Y1723" s="80">
        <v>2</v>
      </c>
    </row>
    <row r="1724" spans="1:25" s="80" customFormat="1" ht="22.9" hidden="1" customHeight="1">
      <c r="A1724" s="80" t="s">
        <v>24</v>
      </c>
      <c r="B1724" s="80" t="s">
        <v>9</v>
      </c>
      <c r="C1724" s="80" t="s">
        <v>10</v>
      </c>
      <c r="D1724" s="80" t="s">
        <v>26</v>
      </c>
      <c r="E1724" s="80">
        <v>2</v>
      </c>
      <c r="F1724" s="80" t="s">
        <v>32</v>
      </c>
      <c r="G1724" s="80" t="s">
        <v>33</v>
      </c>
      <c r="H1724" s="80" t="s">
        <v>29</v>
      </c>
      <c r="I1724" s="26">
        <v>43477</v>
      </c>
      <c r="J1724" s="80">
        <v>12</v>
      </c>
      <c r="K1724" s="80">
        <v>1</v>
      </c>
      <c r="L1724" s="80">
        <v>2019</v>
      </c>
      <c r="M1724" s="27">
        <f t="shared" si="46"/>
        <v>43477</v>
      </c>
      <c r="N1724" s="80" t="s">
        <v>7289</v>
      </c>
      <c r="O1724" s="80" t="s">
        <v>7288</v>
      </c>
      <c r="P1724" s="80">
        <v>19</v>
      </c>
      <c r="Q1724" s="80" t="s">
        <v>105</v>
      </c>
      <c r="R1724" s="80" t="s">
        <v>99</v>
      </c>
      <c r="S1724" s="80">
        <v>0</v>
      </c>
      <c r="T1724" s="80" t="s">
        <v>100</v>
      </c>
      <c r="U1724" s="80" t="s">
        <v>101</v>
      </c>
      <c r="V1724" s="80" t="s">
        <v>111</v>
      </c>
      <c r="W1724" s="80" t="s">
        <v>107</v>
      </c>
      <c r="X1724" s="80" t="s">
        <v>104</v>
      </c>
      <c r="Y1724" s="80">
        <v>3</v>
      </c>
    </row>
    <row r="1725" spans="1:25" s="80" customFormat="1" ht="22.9" hidden="1" customHeight="1">
      <c r="A1725" s="80" t="s">
        <v>24</v>
      </c>
      <c r="B1725" s="80" t="s">
        <v>9</v>
      </c>
      <c r="C1725" s="80" t="s">
        <v>10</v>
      </c>
      <c r="D1725" s="80" t="s">
        <v>26</v>
      </c>
      <c r="E1725" s="80">
        <v>2</v>
      </c>
      <c r="F1725" s="80" t="s">
        <v>32</v>
      </c>
      <c r="G1725" s="80" t="s">
        <v>33</v>
      </c>
      <c r="H1725" s="80" t="s">
        <v>29</v>
      </c>
      <c r="I1725" s="26">
        <v>43477</v>
      </c>
      <c r="J1725" s="80">
        <v>12</v>
      </c>
      <c r="K1725" s="80">
        <v>1</v>
      </c>
      <c r="L1725" s="80">
        <v>2019</v>
      </c>
      <c r="M1725" s="27">
        <f t="shared" si="46"/>
        <v>43477</v>
      </c>
      <c r="N1725" s="80" t="s">
        <v>7287</v>
      </c>
      <c r="O1725" s="80" t="s">
        <v>7286</v>
      </c>
      <c r="P1725" s="80">
        <v>19</v>
      </c>
      <c r="Q1725" s="80" t="s">
        <v>105</v>
      </c>
      <c r="R1725" s="80" t="s">
        <v>99</v>
      </c>
      <c r="S1725" s="80">
        <v>0</v>
      </c>
      <c r="T1725" s="80" t="s">
        <v>100</v>
      </c>
      <c r="U1725" s="80" t="s">
        <v>101</v>
      </c>
      <c r="V1725" s="80" t="s">
        <v>111</v>
      </c>
      <c r="W1725" s="80" t="s">
        <v>107</v>
      </c>
      <c r="X1725" s="80" t="s">
        <v>104</v>
      </c>
      <c r="Y1725" s="80">
        <v>3</v>
      </c>
    </row>
    <row r="1726" spans="1:25" s="80" customFormat="1" ht="22.9" hidden="1" customHeight="1">
      <c r="A1726" s="80" t="s">
        <v>24</v>
      </c>
      <c r="B1726" s="80" t="s">
        <v>9</v>
      </c>
      <c r="C1726" s="80" t="s">
        <v>10</v>
      </c>
      <c r="D1726" s="80" t="s">
        <v>26</v>
      </c>
      <c r="E1726" s="80">
        <v>2</v>
      </c>
      <c r="F1726" s="80" t="s">
        <v>32</v>
      </c>
      <c r="G1726" s="80" t="s">
        <v>33</v>
      </c>
      <c r="H1726" s="80" t="s">
        <v>29</v>
      </c>
      <c r="I1726" s="26">
        <v>43477</v>
      </c>
      <c r="J1726" s="80">
        <v>12</v>
      </c>
      <c r="K1726" s="80">
        <v>1</v>
      </c>
      <c r="L1726" s="80">
        <v>2019</v>
      </c>
      <c r="M1726" s="27">
        <f t="shared" si="46"/>
        <v>43477</v>
      </c>
      <c r="N1726" s="80" t="s">
        <v>5714</v>
      </c>
      <c r="O1726" s="80" t="s">
        <v>185</v>
      </c>
      <c r="P1726" s="80">
        <v>19</v>
      </c>
      <c r="Q1726" s="80" t="s">
        <v>105</v>
      </c>
      <c r="R1726" s="80" t="s">
        <v>99</v>
      </c>
      <c r="S1726" s="80">
        <v>0</v>
      </c>
      <c r="T1726" s="80" t="s">
        <v>100</v>
      </c>
      <c r="U1726" s="80" t="s">
        <v>101</v>
      </c>
      <c r="V1726" s="80" t="s">
        <v>111</v>
      </c>
      <c r="W1726" s="80" t="s">
        <v>107</v>
      </c>
      <c r="X1726" s="80" t="s">
        <v>6077</v>
      </c>
    </row>
    <row r="1727" spans="1:25" s="80" customFormat="1" ht="22.9" hidden="1" customHeight="1">
      <c r="A1727" s="80" t="s">
        <v>24</v>
      </c>
      <c r="B1727" s="80" t="s">
        <v>9</v>
      </c>
      <c r="C1727" s="80" t="s">
        <v>10</v>
      </c>
      <c r="D1727" s="80" t="s">
        <v>26</v>
      </c>
      <c r="E1727" s="80">
        <v>2</v>
      </c>
      <c r="F1727" s="80" t="s">
        <v>32</v>
      </c>
      <c r="G1727" s="80" t="s">
        <v>33</v>
      </c>
      <c r="H1727" s="80" t="s">
        <v>29</v>
      </c>
      <c r="I1727" s="26">
        <v>43477</v>
      </c>
      <c r="J1727" s="80">
        <v>12</v>
      </c>
      <c r="K1727" s="80">
        <v>1</v>
      </c>
      <c r="L1727" s="80">
        <v>2019</v>
      </c>
      <c r="M1727" s="27">
        <f t="shared" si="46"/>
        <v>43477</v>
      </c>
      <c r="N1727" s="80" t="s">
        <v>7285</v>
      </c>
      <c r="O1727" s="80" t="s">
        <v>6115</v>
      </c>
      <c r="P1727" s="80">
        <v>19</v>
      </c>
      <c r="Q1727" s="80" t="s">
        <v>105</v>
      </c>
      <c r="R1727" s="80" t="s">
        <v>99</v>
      </c>
      <c r="S1727" s="80">
        <v>0</v>
      </c>
      <c r="T1727" s="80" t="s">
        <v>100</v>
      </c>
      <c r="U1727" s="80" t="s">
        <v>101</v>
      </c>
      <c r="V1727" s="80" t="s">
        <v>111</v>
      </c>
      <c r="W1727" s="80" t="s">
        <v>107</v>
      </c>
      <c r="X1727" s="80" t="s">
        <v>6077</v>
      </c>
    </row>
    <row r="1728" spans="1:25" s="80" customFormat="1" ht="22.9" hidden="1" customHeight="1">
      <c r="A1728" s="80" t="s">
        <v>24</v>
      </c>
      <c r="B1728" s="80" t="s">
        <v>9</v>
      </c>
      <c r="C1728" s="80" t="s">
        <v>10</v>
      </c>
      <c r="D1728" s="80" t="s">
        <v>26</v>
      </c>
      <c r="E1728" s="80">
        <v>2</v>
      </c>
      <c r="F1728" s="80" t="s">
        <v>32</v>
      </c>
      <c r="G1728" s="80" t="s">
        <v>33</v>
      </c>
      <c r="H1728" s="80" t="s">
        <v>29</v>
      </c>
      <c r="I1728" s="26">
        <v>43477</v>
      </c>
      <c r="J1728" s="80">
        <v>12</v>
      </c>
      <c r="K1728" s="80">
        <v>1</v>
      </c>
      <c r="L1728" s="80">
        <v>2019</v>
      </c>
      <c r="M1728" s="27">
        <f t="shared" si="46"/>
        <v>43477</v>
      </c>
      <c r="N1728" s="80" t="s">
        <v>7284</v>
      </c>
      <c r="O1728" s="80" t="s">
        <v>7283</v>
      </c>
      <c r="P1728" s="80">
        <v>19</v>
      </c>
      <c r="Q1728" s="80" t="s">
        <v>105</v>
      </c>
      <c r="R1728" s="80" t="s">
        <v>99</v>
      </c>
      <c r="S1728" s="80">
        <v>0</v>
      </c>
      <c r="T1728" s="80" t="s">
        <v>100</v>
      </c>
      <c r="U1728" s="80" t="s">
        <v>101</v>
      </c>
      <c r="V1728" s="80" t="s">
        <v>111</v>
      </c>
      <c r="W1728" s="80" t="s">
        <v>107</v>
      </c>
      <c r="X1728" s="80" t="s">
        <v>6077</v>
      </c>
    </row>
    <row r="1729" spans="1:25" s="80" customFormat="1" ht="22.9" hidden="1" customHeight="1">
      <c r="A1729" s="80" t="s">
        <v>24</v>
      </c>
      <c r="B1729" s="80" t="s">
        <v>9</v>
      </c>
      <c r="C1729" s="80" t="s">
        <v>10</v>
      </c>
      <c r="D1729" s="80" t="s">
        <v>26</v>
      </c>
      <c r="E1729" s="80">
        <v>2</v>
      </c>
      <c r="F1729" s="80" t="s">
        <v>32</v>
      </c>
      <c r="G1729" s="80" t="s">
        <v>33</v>
      </c>
      <c r="H1729" s="80" t="s">
        <v>29</v>
      </c>
      <c r="I1729" s="26">
        <v>43477</v>
      </c>
      <c r="J1729" s="80">
        <v>12</v>
      </c>
      <c r="K1729" s="80">
        <v>1</v>
      </c>
      <c r="L1729" s="80">
        <v>2019</v>
      </c>
      <c r="M1729" s="27">
        <f t="shared" si="46"/>
        <v>43477</v>
      </c>
      <c r="N1729" s="80" t="s">
        <v>7282</v>
      </c>
      <c r="O1729" s="80" t="s">
        <v>7281</v>
      </c>
      <c r="P1729" s="80">
        <v>19</v>
      </c>
      <c r="Q1729" s="80" t="s">
        <v>105</v>
      </c>
      <c r="R1729" s="80" t="s">
        <v>99</v>
      </c>
      <c r="S1729" s="80">
        <v>0</v>
      </c>
      <c r="T1729" s="80" t="s">
        <v>100</v>
      </c>
      <c r="U1729" s="80" t="s">
        <v>101</v>
      </c>
      <c r="V1729" s="80" t="s">
        <v>111</v>
      </c>
      <c r="W1729" s="80" t="s">
        <v>107</v>
      </c>
      <c r="X1729" s="80" t="s">
        <v>6077</v>
      </c>
    </row>
    <row r="1730" spans="1:25" s="80" customFormat="1" ht="22.9" hidden="1" customHeight="1">
      <c r="A1730" s="80" t="s">
        <v>35</v>
      </c>
      <c r="B1730" s="80" t="s">
        <v>9</v>
      </c>
      <c r="C1730" s="80" t="s">
        <v>10</v>
      </c>
      <c r="D1730" s="80" t="s">
        <v>26</v>
      </c>
      <c r="E1730" s="80">
        <v>2</v>
      </c>
      <c r="F1730" s="80" t="s">
        <v>27</v>
      </c>
      <c r="G1730" s="80" t="s">
        <v>28</v>
      </c>
      <c r="H1730" s="80" t="s">
        <v>29</v>
      </c>
      <c r="I1730" s="26">
        <v>43479</v>
      </c>
      <c r="J1730" s="80">
        <v>14</v>
      </c>
      <c r="K1730" s="80">
        <v>1</v>
      </c>
      <c r="L1730" s="80">
        <v>2019</v>
      </c>
      <c r="M1730" s="27">
        <f t="shared" ref="M1730:M1793" si="47">DATE(L1730,K1730,J1730)</f>
        <v>43479</v>
      </c>
      <c r="N1730" s="80" t="s">
        <v>7280</v>
      </c>
      <c r="O1730" s="80" t="s">
        <v>7279</v>
      </c>
      <c r="P1730" s="80">
        <v>19</v>
      </c>
      <c r="Q1730" s="80" t="s">
        <v>105</v>
      </c>
      <c r="R1730" s="80" t="s">
        <v>99</v>
      </c>
      <c r="S1730" s="80">
        <v>0</v>
      </c>
      <c r="T1730" s="80" t="s">
        <v>100</v>
      </c>
      <c r="U1730" s="80" t="s">
        <v>101</v>
      </c>
      <c r="V1730" s="80" t="s">
        <v>102</v>
      </c>
      <c r="W1730" s="80" t="s">
        <v>107</v>
      </c>
      <c r="X1730" s="80" t="s">
        <v>6077</v>
      </c>
    </row>
    <row r="1731" spans="1:25" s="80" customFormat="1" ht="22.9" hidden="1" customHeight="1">
      <c r="A1731" s="80" t="s">
        <v>35</v>
      </c>
      <c r="B1731" s="80" t="s">
        <v>9</v>
      </c>
      <c r="C1731" s="80" t="s">
        <v>10</v>
      </c>
      <c r="D1731" s="80" t="s">
        <v>26</v>
      </c>
      <c r="E1731" s="80">
        <v>2</v>
      </c>
      <c r="F1731" s="80" t="s">
        <v>27</v>
      </c>
      <c r="G1731" s="80" t="s">
        <v>28</v>
      </c>
      <c r="H1731" s="80" t="s">
        <v>29</v>
      </c>
      <c r="I1731" s="26">
        <v>43480</v>
      </c>
      <c r="J1731" s="80">
        <v>15</v>
      </c>
      <c r="K1731" s="80">
        <v>1</v>
      </c>
      <c r="L1731" s="80">
        <v>2019</v>
      </c>
      <c r="M1731" s="27">
        <f t="shared" si="47"/>
        <v>43480</v>
      </c>
      <c r="N1731" s="80" t="s">
        <v>7278</v>
      </c>
      <c r="O1731" s="80" t="s">
        <v>7277</v>
      </c>
      <c r="P1731" s="80">
        <v>18</v>
      </c>
      <c r="Q1731" s="80" t="s">
        <v>105</v>
      </c>
      <c r="R1731" s="80" t="s">
        <v>99</v>
      </c>
      <c r="S1731" s="80">
        <v>0</v>
      </c>
      <c r="T1731" s="80" t="s">
        <v>100</v>
      </c>
      <c r="U1731" s="80" t="s">
        <v>101</v>
      </c>
      <c r="V1731" s="80" t="s">
        <v>102</v>
      </c>
      <c r="W1731" s="80" t="s">
        <v>107</v>
      </c>
      <c r="X1731" s="80" t="s">
        <v>6077</v>
      </c>
    </row>
    <row r="1732" spans="1:25" s="80" customFormat="1" ht="22.9" hidden="1" customHeight="1">
      <c r="A1732" s="80" t="s">
        <v>35</v>
      </c>
      <c r="B1732" s="80" t="s">
        <v>9</v>
      </c>
      <c r="C1732" s="80" t="s">
        <v>10</v>
      </c>
      <c r="D1732" s="80" t="s">
        <v>26</v>
      </c>
      <c r="E1732" s="80">
        <v>2</v>
      </c>
      <c r="F1732" s="80" t="s">
        <v>27</v>
      </c>
      <c r="G1732" s="80" t="s">
        <v>28</v>
      </c>
      <c r="H1732" s="80" t="s">
        <v>29</v>
      </c>
      <c r="I1732" s="26">
        <v>43480</v>
      </c>
      <c r="J1732" s="80">
        <v>15</v>
      </c>
      <c r="K1732" s="80">
        <v>1</v>
      </c>
      <c r="L1732" s="80">
        <v>2019</v>
      </c>
      <c r="M1732" s="27">
        <f t="shared" si="47"/>
        <v>43480</v>
      </c>
      <c r="N1732" s="80" t="s">
        <v>7276</v>
      </c>
      <c r="O1732" s="80" t="s">
        <v>7275</v>
      </c>
      <c r="P1732" s="80">
        <v>18</v>
      </c>
      <c r="Q1732" s="80" t="s">
        <v>105</v>
      </c>
      <c r="R1732" s="80" t="s">
        <v>99</v>
      </c>
      <c r="S1732" s="80">
        <v>0</v>
      </c>
      <c r="T1732" s="80" t="s">
        <v>100</v>
      </c>
      <c r="U1732" s="80" t="s">
        <v>101</v>
      </c>
      <c r="V1732" s="80" t="s">
        <v>102</v>
      </c>
      <c r="W1732" s="80" t="s">
        <v>107</v>
      </c>
      <c r="X1732" s="80" t="s">
        <v>6077</v>
      </c>
    </row>
    <row r="1733" spans="1:25" s="80" customFormat="1" ht="22.9" hidden="1" customHeight="1">
      <c r="A1733" s="80" t="s">
        <v>35</v>
      </c>
      <c r="B1733" s="80" t="s">
        <v>9</v>
      </c>
      <c r="C1733" s="80" t="s">
        <v>10</v>
      </c>
      <c r="D1733" s="80" t="s">
        <v>26</v>
      </c>
      <c r="E1733" s="80">
        <v>2</v>
      </c>
      <c r="F1733" s="80" t="s">
        <v>27</v>
      </c>
      <c r="G1733" s="80" t="s">
        <v>28</v>
      </c>
      <c r="H1733" s="80" t="s">
        <v>29</v>
      </c>
      <c r="I1733" s="26">
        <v>43481</v>
      </c>
      <c r="J1733" s="80">
        <v>16</v>
      </c>
      <c r="K1733" s="80">
        <v>1</v>
      </c>
      <c r="L1733" s="80">
        <v>2019</v>
      </c>
      <c r="M1733" s="27">
        <f t="shared" si="47"/>
        <v>43481</v>
      </c>
      <c r="N1733" s="80" t="s">
        <v>7274</v>
      </c>
      <c r="O1733" s="80" t="s">
        <v>7273</v>
      </c>
      <c r="P1733" s="80">
        <v>18</v>
      </c>
      <c r="Q1733" s="80" t="s">
        <v>105</v>
      </c>
      <c r="R1733" s="80" t="s">
        <v>99</v>
      </c>
      <c r="S1733" s="80">
        <v>0</v>
      </c>
      <c r="T1733" s="80" t="s">
        <v>100</v>
      </c>
      <c r="U1733" s="80" t="s">
        <v>101</v>
      </c>
      <c r="V1733" s="80" t="s">
        <v>102</v>
      </c>
      <c r="W1733" s="80" t="s">
        <v>107</v>
      </c>
      <c r="X1733" s="80" t="s">
        <v>6077</v>
      </c>
    </row>
    <row r="1734" spans="1:25" s="80" customFormat="1" ht="22.9" hidden="1" customHeight="1">
      <c r="A1734" s="80" t="s">
        <v>35</v>
      </c>
      <c r="B1734" s="80" t="s">
        <v>9</v>
      </c>
      <c r="C1734" s="80" t="s">
        <v>10</v>
      </c>
      <c r="D1734" s="80" t="s">
        <v>26</v>
      </c>
      <c r="E1734" s="80">
        <v>2</v>
      </c>
      <c r="F1734" s="80" t="s">
        <v>27</v>
      </c>
      <c r="G1734" s="80" t="s">
        <v>28</v>
      </c>
      <c r="H1734" s="80" t="s">
        <v>29</v>
      </c>
      <c r="I1734" s="26">
        <v>43482</v>
      </c>
      <c r="J1734" s="80">
        <v>17</v>
      </c>
      <c r="K1734" s="80">
        <v>1</v>
      </c>
      <c r="L1734" s="80">
        <v>2019</v>
      </c>
      <c r="M1734" s="27">
        <f t="shared" si="47"/>
        <v>43482</v>
      </c>
      <c r="N1734" s="80" t="s">
        <v>7272</v>
      </c>
      <c r="O1734" s="80" t="s">
        <v>186</v>
      </c>
      <c r="P1734" s="80">
        <v>19</v>
      </c>
      <c r="Q1734" s="80" t="s">
        <v>105</v>
      </c>
      <c r="R1734" s="80" t="s">
        <v>99</v>
      </c>
      <c r="S1734" s="80">
        <v>0</v>
      </c>
      <c r="T1734" s="80" t="s">
        <v>100</v>
      </c>
      <c r="U1734" s="80" t="s">
        <v>101</v>
      </c>
      <c r="V1734" s="80" t="s">
        <v>102</v>
      </c>
      <c r="W1734" s="80" t="s">
        <v>107</v>
      </c>
      <c r="X1734" s="80" t="s">
        <v>6077</v>
      </c>
    </row>
    <row r="1735" spans="1:25" s="80" customFormat="1" ht="22.9" hidden="1" customHeight="1">
      <c r="A1735" s="80" t="s">
        <v>35</v>
      </c>
      <c r="B1735" s="80" t="s">
        <v>9</v>
      </c>
      <c r="C1735" s="80" t="s">
        <v>10</v>
      </c>
      <c r="D1735" s="80" t="s">
        <v>26</v>
      </c>
      <c r="E1735" s="80">
        <v>2</v>
      </c>
      <c r="F1735" s="80" t="s">
        <v>27</v>
      </c>
      <c r="G1735" s="80" t="s">
        <v>28</v>
      </c>
      <c r="H1735" s="80" t="s">
        <v>29</v>
      </c>
      <c r="I1735" s="26">
        <v>43482</v>
      </c>
      <c r="J1735" s="80">
        <v>17</v>
      </c>
      <c r="K1735" s="80">
        <v>1</v>
      </c>
      <c r="L1735" s="80">
        <v>2019</v>
      </c>
      <c r="M1735" s="27">
        <f t="shared" si="47"/>
        <v>43482</v>
      </c>
      <c r="N1735" s="80" t="s">
        <v>7271</v>
      </c>
      <c r="O1735" s="80" t="s">
        <v>7270</v>
      </c>
      <c r="P1735" s="80">
        <v>18</v>
      </c>
      <c r="Q1735" s="80" t="s">
        <v>105</v>
      </c>
      <c r="R1735" s="80" t="s">
        <v>99</v>
      </c>
      <c r="S1735" s="80">
        <v>0</v>
      </c>
      <c r="T1735" s="80" t="s">
        <v>100</v>
      </c>
      <c r="U1735" s="80" t="s">
        <v>101</v>
      </c>
      <c r="V1735" s="80" t="s">
        <v>102</v>
      </c>
      <c r="W1735" s="80" t="s">
        <v>107</v>
      </c>
      <c r="X1735" s="80" t="s">
        <v>6077</v>
      </c>
    </row>
    <row r="1736" spans="1:25" s="80" customFormat="1" ht="22.9" hidden="1" customHeight="1">
      <c r="A1736" s="80" t="s">
        <v>35</v>
      </c>
      <c r="B1736" s="80" t="s">
        <v>9</v>
      </c>
      <c r="C1736" s="80" t="s">
        <v>10</v>
      </c>
      <c r="D1736" s="80" t="s">
        <v>26</v>
      </c>
      <c r="E1736" s="80">
        <v>2</v>
      </c>
      <c r="F1736" s="80" t="s">
        <v>27</v>
      </c>
      <c r="G1736" s="80" t="s">
        <v>28</v>
      </c>
      <c r="H1736" s="80" t="s">
        <v>29</v>
      </c>
      <c r="I1736" s="26">
        <v>43482</v>
      </c>
      <c r="J1736" s="80">
        <v>17</v>
      </c>
      <c r="K1736" s="80">
        <v>1</v>
      </c>
      <c r="L1736" s="80">
        <v>2019</v>
      </c>
      <c r="M1736" s="27">
        <f t="shared" si="47"/>
        <v>43482</v>
      </c>
      <c r="N1736" s="80" t="s">
        <v>7269</v>
      </c>
      <c r="O1736" s="80" t="s">
        <v>7268</v>
      </c>
      <c r="P1736" s="80">
        <v>18</v>
      </c>
      <c r="Q1736" s="80" t="s">
        <v>105</v>
      </c>
      <c r="R1736" s="80" t="s">
        <v>99</v>
      </c>
      <c r="S1736" s="80">
        <v>0</v>
      </c>
      <c r="T1736" s="80" t="s">
        <v>100</v>
      </c>
      <c r="U1736" s="80" t="s">
        <v>101</v>
      </c>
      <c r="V1736" s="80" t="s">
        <v>102</v>
      </c>
      <c r="W1736" s="80" t="s">
        <v>107</v>
      </c>
      <c r="X1736" s="80" t="s">
        <v>6077</v>
      </c>
    </row>
    <row r="1737" spans="1:25" s="80" customFormat="1" ht="22.9" hidden="1" customHeight="1">
      <c r="A1737" s="80" t="s">
        <v>35</v>
      </c>
      <c r="B1737" s="80" t="s">
        <v>9</v>
      </c>
      <c r="C1737" s="80" t="s">
        <v>10</v>
      </c>
      <c r="D1737" s="80" t="s">
        <v>26</v>
      </c>
      <c r="E1737" s="80">
        <v>2</v>
      </c>
      <c r="F1737" s="80" t="s">
        <v>27</v>
      </c>
      <c r="G1737" s="80" t="s">
        <v>28</v>
      </c>
      <c r="H1737" s="80" t="s">
        <v>29</v>
      </c>
      <c r="I1737" s="26">
        <v>43483</v>
      </c>
      <c r="J1737" s="80">
        <v>18</v>
      </c>
      <c r="K1737" s="80">
        <v>1</v>
      </c>
      <c r="L1737" s="80">
        <v>2019</v>
      </c>
      <c r="M1737" s="27">
        <f t="shared" si="47"/>
        <v>43483</v>
      </c>
      <c r="N1737" s="80" t="s">
        <v>7267</v>
      </c>
      <c r="O1737" s="80" t="s">
        <v>7266</v>
      </c>
      <c r="P1737" s="80">
        <v>19</v>
      </c>
      <c r="Q1737" s="80" t="s">
        <v>105</v>
      </c>
      <c r="R1737" s="80" t="s">
        <v>99</v>
      </c>
      <c r="S1737" s="80">
        <v>0</v>
      </c>
      <c r="T1737" s="80" t="s">
        <v>100</v>
      </c>
      <c r="U1737" s="80" t="s">
        <v>101</v>
      </c>
      <c r="V1737" s="80" t="s">
        <v>102</v>
      </c>
      <c r="W1737" s="80" t="s">
        <v>107</v>
      </c>
      <c r="X1737" s="80" t="s">
        <v>6077</v>
      </c>
    </row>
    <row r="1738" spans="1:25" s="80" customFormat="1" ht="22.9" hidden="1" customHeight="1">
      <c r="A1738" s="80" t="s">
        <v>35</v>
      </c>
      <c r="B1738" s="80" t="s">
        <v>9</v>
      </c>
      <c r="C1738" s="80" t="s">
        <v>10</v>
      </c>
      <c r="D1738" s="80" t="s">
        <v>26</v>
      </c>
      <c r="E1738" s="80">
        <v>2</v>
      </c>
      <c r="F1738" s="80" t="s">
        <v>27</v>
      </c>
      <c r="G1738" s="80" t="s">
        <v>28</v>
      </c>
      <c r="H1738" s="80" t="s">
        <v>29</v>
      </c>
      <c r="I1738" s="26">
        <v>43483</v>
      </c>
      <c r="J1738" s="80">
        <v>18</v>
      </c>
      <c r="K1738" s="80">
        <v>1</v>
      </c>
      <c r="L1738" s="80">
        <v>2019</v>
      </c>
      <c r="M1738" s="27">
        <f t="shared" si="47"/>
        <v>43483</v>
      </c>
      <c r="N1738" s="80" t="s">
        <v>7265</v>
      </c>
      <c r="O1738" s="80" t="s">
        <v>7264</v>
      </c>
      <c r="P1738" s="80">
        <v>19</v>
      </c>
      <c r="Q1738" s="80" t="s">
        <v>105</v>
      </c>
      <c r="R1738" s="80" t="s">
        <v>99</v>
      </c>
      <c r="S1738" s="80">
        <v>0</v>
      </c>
      <c r="T1738" s="80" t="s">
        <v>100</v>
      </c>
      <c r="U1738" s="80" t="s">
        <v>101</v>
      </c>
      <c r="V1738" s="80" t="s">
        <v>102</v>
      </c>
      <c r="W1738" s="80" t="s">
        <v>107</v>
      </c>
      <c r="X1738" s="80" t="s">
        <v>6077</v>
      </c>
    </row>
    <row r="1739" spans="1:25" s="80" customFormat="1" ht="22.9" hidden="1" customHeight="1">
      <c r="A1739" s="80" t="s">
        <v>35</v>
      </c>
      <c r="B1739" s="80" t="s">
        <v>9</v>
      </c>
      <c r="C1739" s="80" t="s">
        <v>10</v>
      </c>
      <c r="D1739" s="80" t="s">
        <v>26</v>
      </c>
      <c r="E1739" s="80">
        <v>2</v>
      </c>
      <c r="F1739" s="80" t="s">
        <v>27</v>
      </c>
      <c r="G1739" s="80" t="s">
        <v>28</v>
      </c>
      <c r="H1739" s="80" t="s">
        <v>29</v>
      </c>
      <c r="I1739" s="26">
        <v>43484</v>
      </c>
      <c r="J1739" s="80">
        <v>19</v>
      </c>
      <c r="K1739" s="80">
        <v>1</v>
      </c>
      <c r="L1739" s="80">
        <v>2019</v>
      </c>
      <c r="M1739" s="27">
        <f t="shared" si="47"/>
        <v>43484</v>
      </c>
      <c r="N1739" s="80" t="s">
        <v>7263</v>
      </c>
      <c r="O1739" s="80" t="s">
        <v>7262</v>
      </c>
      <c r="P1739" s="80">
        <v>18</v>
      </c>
      <c r="Q1739" s="80" t="s">
        <v>105</v>
      </c>
      <c r="R1739" s="80" t="s">
        <v>99</v>
      </c>
      <c r="S1739" s="80">
        <v>0</v>
      </c>
      <c r="T1739" s="80" t="s">
        <v>100</v>
      </c>
      <c r="U1739" s="80" t="s">
        <v>101</v>
      </c>
      <c r="V1739" s="80" t="s">
        <v>111</v>
      </c>
      <c r="W1739" s="80" t="s">
        <v>107</v>
      </c>
      <c r="X1739" s="80" t="s">
        <v>104</v>
      </c>
      <c r="Y1739" s="80">
        <v>3</v>
      </c>
    </row>
    <row r="1740" spans="1:25" s="80" customFormat="1" ht="22.9" hidden="1" customHeight="1">
      <c r="A1740" s="80" t="s">
        <v>35</v>
      </c>
      <c r="B1740" s="80" t="s">
        <v>9</v>
      </c>
      <c r="C1740" s="80" t="s">
        <v>10</v>
      </c>
      <c r="D1740" s="80" t="s">
        <v>26</v>
      </c>
      <c r="E1740" s="80">
        <v>2</v>
      </c>
      <c r="F1740" s="80" t="s">
        <v>27</v>
      </c>
      <c r="G1740" s="80" t="s">
        <v>28</v>
      </c>
      <c r="H1740" s="80" t="s">
        <v>29</v>
      </c>
      <c r="I1740" s="26">
        <v>43484</v>
      </c>
      <c r="J1740" s="80">
        <v>19</v>
      </c>
      <c r="K1740" s="80">
        <v>1</v>
      </c>
      <c r="L1740" s="80">
        <v>2019</v>
      </c>
      <c r="M1740" s="27">
        <f t="shared" si="47"/>
        <v>43484</v>
      </c>
      <c r="N1740" s="80" t="s">
        <v>7261</v>
      </c>
      <c r="O1740" s="80" t="s">
        <v>7260</v>
      </c>
      <c r="P1740" s="80">
        <v>18</v>
      </c>
      <c r="Q1740" s="80" t="s">
        <v>105</v>
      </c>
      <c r="R1740" s="80" t="s">
        <v>99</v>
      </c>
      <c r="S1740" s="80">
        <v>0</v>
      </c>
      <c r="T1740" s="80" t="s">
        <v>100</v>
      </c>
      <c r="U1740" s="80" t="s">
        <v>101</v>
      </c>
      <c r="V1740" s="80" t="s">
        <v>111</v>
      </c>
      <c r="W1740" s="80" t="s">
        <v>107</v>
      </c>
      <c r="X1740" s="80" t="s">
        <v>104</v>
      </c>
      <c r="Y1740" s="80">
        <v>3</v>
      </c>
    </row>
    <row r="1741" spans="1:25" s="80" customFormat="1" ht="22.9" hidden="1" customHeight="1">
      <c r="A1741" s="80" t="s">
        <v>35</v>
      </c>
      <c r="B1741" s="80" t="s">
        <v>9</v>
      </c>
      <c r="C1741" s="80" t="s">
        <v>10</v>
      </c>
      <c r="D1741" s="80" t="s">
        <v>26</v>
      </c>
      <c r="E1741" s="80">
        <v>2</v>
      </c>
      <c r="F1741" s="80" t="s">
        <v>27</v>
      </c>
      <c r="G1741" s="80" t="s">
        <v>28</v>
      </c>
      <c r="H1741" s="80" t="s">
        <v>29</v>
      </c>
      <c r="I1741" s="26">
        <v>43484</v>
      </c>
      <c r="J1741" s="80">
        <v>19</v>
      </c>
      <c r="K1741" s="80">
        <v>1</v>
      </c>
      <c r="L1741" s="80">
        <v>2019</v>
      </c>
      <c r="M1741" s="27">
        <f t="shared" si="47"/>
        <v>43484</v>
      </c>
      <c r="N1741" s="80" t="s">
        <v>7259</v>
      </c>
      <c r="O1741" s="80" t="s">
        <v>7258</v>
      </c>
      <c r="P1741" s="80">
        <v>18</v>
      </c>
      <c r="Q1741" s="80" t="s">
        <v>105</v>
      </c>
      <c r="R1741" s="80" t="s">
        <v>99</v>
      </c>
      <c r="S1741" s="80">
        <v>0</v>
      </c>
      <c r="T1741" s="80" t="s">
        <v>100</v>
      </c>
      <c r="U1741" s="80" t="s">
        <v>101</v>
      </c>
      <c r="V1741" s="80" t="s">
        <v>111</v>
      </c>
      <c r="W1741" s="80" t="s">
        <v>107</v>
      </c>
      <c r="X1741" s="80" t="s">
        <v>104</v>
      </c>
      <c r="Y1741" s="80">
        <v>3</v>
      </c>
    </row>
    <row r="1742" spans="1:25" s="80" customFormat="1" ht="22.9" hidden="1" customHeight="1">
      <c r="A1742" s="80" t="s">
        <v>35</v>
      </c>
      <c r="B1742" s="80" t="s">
        <v>9</v>
      </c>
      <c r="C1742" s="80" t="s">
        <v>10</v>
      </c>
      <c r="D1742" s="80" t="s">
        <v>26</v>
      </c>
      <c r="E1742" s="80">
        <v>2</v>
      </c>
      <c r="F1742" s="80" t="s">
        <v>27</v>
      </c>
      <c r="G1742" s="80" t="s">
        <v>28</v>
      </c>
      <c r="H1742" s="80" t="s">
        <v>29</v>
      </c>
      <c r="I1742" s="26">
        <v>43484</v>
      </c>
      <c r="J1742" s="80">
        <v>19</v>
      </c>
      <c r="K1742" s="80">
        <v>1</v>
      </c>
      <c r="L1742" s="80">
        <v>2019</v>
      </c>
      <c r="M1742" s="27">
        <f t="shared" si="47"/>
        <v>43484</v>
      </c>
      <c r="N1742" s="80" t="s">
        <v>187</v>
      </c>
      <c r="O1742" s="80" t="s">
        <v>188</v>
      </c>
      <c r="P1742" s="80">
        <v>18</v>
      </c>
      <c r="Q1742" s="80" t="s">
        <v>105</v>
      </c>
      <c r="R1742" s="80" t="s">
        <v>99</v>
      </c>
      <c r="S1742" s="80">
        <v>0</v>
      </c>
      <c r="T1742" s="80" t="s">
        <v>100</v>
      </c>
      <c r="U1742" s="80" t="s">
        <v>101</v>
      </c>
      <c r="V1742" s="80" t="s">
        <v>111</v>
      </c>
      <c r="W1742" s="80" t="s">
        <v>107</v>
      </c>
      <c r="X1742" s="80" t="s">
        <v>104</v>
      </c>
      <c r="Y1742" s="80">
        <v>3</v>
      </c>
    </row>
    <row r="1743" spans="1:25" s="80" customFormat="1" ht="22.9" hidden="1" customHeight="1">
      <c r="A1743" s="80" t="s">
        <v>35</v>
      </c>
      <c r="B1743" s="80" t="s">
        <v>9</v>
      </c>
      <c r="C1743" s="80" t="s">
        <v>10</v>
      </c>
      <c r="D1743" s="80" t="s">
        <v>26</v>
      </c>
      <c r="E1743" s="80">
        <v>2</v>
      </c>
      <c r="F1743" s="80" t="s">
        <v>27</v>
      </c>
      <c r="G1743" s="80" t="s">
        <v>28</v>
      </c>
      <c r="H1743" s="80" t="s">
        <v>29</v>
      </c>
      <c r="I1743" s="26">
        <v>43484</v>
      </c>
      <c r="J1743" s="80">
        <v>19</v>
      </c>
      <c r="K1743" s="80">
        <v>1</v>
      </c>
      <c r="L1743" s="80">
        <v>2019</v>
      </c>
      <c r="M1743" s="27">
        <f t="shared" si="47"/>
        <v>43484</v>
      </c>
      <c r="N1743" s="80" t="s">
        <v>7257</v>
      </c>
      <c r="O1743" s="80" t="s">
        <v>7256</v>
      </c>
      <c r="P1743" s="80">
        <v>17</v>
      </c>
      <c r="Q1743" s="80" t="s">
        <v>105</v>
      </c>
      <c r="R1743" s="80" t="s">
        <v>99</v>
      </c>
      <c r="S1743" s="80">
        <v>0</v>
      </c>
      <c r="T1743" s="80" t="s">
        <v>100</v>
      </c>
      <c r="U1743" s="80" t="s">
        <v>101</v>
      </c>
      <c r="V1743" s="80" t="s">
        <v>111</v>
      </c>
      <c r="W1743" s="80" t="s">
        <v>107</v>
      </c>
      <c r="X1743" s="80" t="s">
        <v>104</v>
      </c>
      <c r="Y1743" s="80">
        <v>2</v>
      </c>
    </row>
    <row r="1744" spans="1:25" s="80" customFormat="1" ht="22.9" hidden="1" customHeight="1">
      <c r="A1744" s="80" t="s">
        <v>35</v>
      </c>
      <c r="B1744" s="80" t="s">
        <v>9</v>
      </c>
      <c r="C1744" s="80" t="s">
        <v>10</v>
      </c>
      <c r="D1744" s="80" t="s">
        <v>26</v>
      </c>
      <c r="E1744" s="80">
        <v>2</v>
      </c>
      <c r="F1744" s="80" t="s">
        <v>27</v>
      </c>
      <c r="G1744" s="80" t="s">
        <v>28</v>
      </c>
      <c r="H1744" s="80" t="s">
        <v>29</v>
      </c>
      <c r="I1744" s="26">
        <v>43484</v>
      </c>
      <c r="J1744" s="80">
        <v>19</v>
      </c>
      <c r="K1744" s="80">
        <v>1</v>
      </c>
      <c r="L1744" s="80">
        <v>2019</v>
      </c>
      <c r="M1744" s="27">
        <f t="shared" si="47"/>
        <v>43484</v>
      </c>
      <c r="N1744" s="80" t="s">
        <v>7255</v>
      </c>
      <c r="O1744" s="80" t="s">
        <v>7254</v>
      </c>
      <c r="P1744" s="80">
        <v>19</v>
      </c>
      <c r="Q1744" s="80" t="s">
        <v>105</v>
      </c>
      <c r="R1744" s="80" t="s">
        <v>99</v>
      </c>
      <c r="S1744" s="80">
        <v>0</v>
      </c>
      <c r="T1744" s="80" t="s">
        <v>100</v>
      </c>
      <c r="U1744" s="80" t="s">
        <v>101</v>
      </c>
      <c r="V1744" s="80" t="s">
        <v>111</v>
      </c>
      <c r="W1744" s="80" t="s">
        <v>107</v>
      </c>
      <c r="X1744" s="80" t="s">
        <v>6077</v>
      </c>
    </row>
    <row r="1745" spans="1:25" s="80" customFormat="1" ht="22.9" hidden="1" customHeight="1">
      <c r="A1745" s="80" t="s">
        <v>35</v>
      </c>
      <c r="B1745" s="80" t="s">
        <v>9</v>
      </c>
      <c r="C1745" s="80" t="s">
        <v>10</v>
      </c>
      <c r="D1745" s="80" t="s">
        <v>26</v>
      </c>
      <c r="E1745" s="80">
        <v>2</v>
      </c>
      <c r="F1745" s="80" t="s">
        <v>27</v>
      </c>
      <c r="G1745" s="80" t="s">
        <v>28</v>
      </c>
      <c r="H1745" s="80" t="s">
        <v>29</v>
      </c>
      <c r="I1745" s="26">
        <v>43484</v>
      </c>
      <c r="J1745" s="80">
        <v>19</v>
      </c>
      <c r="K1745" s="80">
        <v>1</v>
      </c>
      <c r="L1745" s="80">
        <v>2019</v>
      </c>
      <c r="M1745" s="27">
        <f t="shared" si="47"/>
        <v>43484</v>
      </c>
      <c r="N1745" s="80" t="s">
        <v>7253</v>
      </c>
      <c r="O1745" s="80" t="s">
        <v>7252</v>
      </c>
      <c r="P1745" s="80">
        <v>19</v>
      </c>
      <c r="Q1745" s="80" t="s">
        <v>105</v>
      </c>
      <c r="R1745" s="80" t="s">
        <v>99</v>
      </c>
      <c r="S1745" s="80">
        <v>0</v>
      </c>
      <c r="T1745" s="80" t="s">
        <v>100</v>
      </c>
      <c r="U1745" s="80" t="s">
        <v>101</v>
      </c>
      <c r="V1745" s="80" t="s">
        <v>111</v>
      </c>
      <c r="W1745" s="80" t="s">
        <v>107</v>
      </c>
      <c r="X1745" s="80" t="s">
        <v>6077</v>
      </c>
    </row>
    <row r="1746" spans="1:25" s="80" customFormat="1" ht="22.9" hidden="1" customHeight="1">
      <c r="A1746" s="80" t="s">
        <v>35</v>
      </c>
      <c r="B1746" s="80" t="s">
        <v>9</v>
      </c>
      <c r="C1746" s="80" t="s">
        <v>10</v>
      </c>
      <c r="D1746" s="80" t="s">
        <v>26</v>
      </c>
      <c r="E1746" s="80">
        <v>2</v>
      </c>
      <c r="F1746" s="80" t="s">
        <v>27</v>
      </c>
      <c r="G1746" s="80" t="s">
        <v>28</v>
      </c>
      <c r="H1746" s="80" t="s">
        <v>29</v>
      </c>
      <c r="I1746" s="26">
        <v>43484</v>
      </c>
      <c r="J1746" s="80">
        <v>19</v>
      </c>
      <c r="K1746" s="80">
        <v>1</v>
      </c>
      <c r="L1746" s="80">
        <v>2019</v>
      </c>
      <c r="M1746" s="27">
        <f t="shared" si="47"/>
        <v>43484</v>
      </c>
      <c r="N1746" s="80" t="s">
        <v>7251</v>
      </c>
      <c r="O1746" s="80" t="s">
        <v>189</v>
      </c>
      <c r="P1746" s="80">
        <v>18</v>
      </c>
      <c r="Q1746" s="80" t="s">
        <v>105</v>
      </c>
      <c r="R1746" s="80" t="s">
        <v>99</v>
      </c>
      <c r="S1746" s="80">
        <v>0</v>
      </c>
      <c r="T1746" s="80" t="s">
        <v>100</v>
      </c>
      <c r="U1746" s="80" t="s">
        <v>101</v>
      </c>
      <c r="V1746" s="80" t="s">
        <v>111</v>
      </c>
      <c r="W1746" s="80" t="s">
        <v>107</v>
      </c>
      <c r="X1746" s="80" t="s">
        <v>104</v>
      </c>
      <c r="Y1746" s="80">
        <v>3</v>
      </c>
    </row>
    <row r="1747" spans="1:25" s="80" customFormat="1" ht="22.9" hidden="1" customHeight="1">
      <c r="A1747" s="80" t="s">
        <v>35</v>
      </c>
      <c r="B1747" s="80" t="s">
        <v>9</v>
      </c>
      <c r="C1747" s="80" t="s">
        <v>10</v>
      </c>
      <c r="D1747" s="80" t="s">
        <v>26</v>
      </c>
      <c r="E1747" s="80">
        <v>2</v>
      </c>
      <c r="F1747" s="80" t="s">
        <v>27</v>
      </c>
      <c r="G1747" s="80" t="s">
        <v>28</v>
      </c>
      <c r="H1747" s="80" t="s">
        <v>29</v>
      </c>
      <c r="I1747" s="26">
        <v>43484</v>
      </c>
      <c r="J1747" s="80">
        <v>19</v>
      </c>
      <c r="K1747" s="80">
        <v>1</v>
      </c>
      <c r="L1747" s="80">
        <v>2019</v>
      </c>
      <c r="M1747" s="27">
        <f t="shared" si="47"/>
        <v>43484</v>
      </c>
      <c r="N1747" s="80" t="s">
        <v>7250</v>
      </c>
      <c r="O1747" s="80" t="s">
        <v>148</v>
      </c>
      <c r="P1747" s="80">
        <v>17</v>
      </c>
      <c r="Q1747" s="80" t="s">
        <v>105</v>
      </c>
      <c r="R1747" s="80" t="s">
        <v>99</v>
      </c>
      <c r="S1747" s="80">
        <v>0</v>
      </c>
      <c r="T1747" s="80" t="s">
        <v>100</v>
      </c>
      <c r="U1747" s="80" t="s">
        <v>101</v>
      </c>
      <c r="V1747" s="80" t="s">
        <v>111</v>
      </c>
      <c r="W1747" s="80" t="s">
        <v>107</v>
      </c>
      <c r="X1747" s="80" t="s">
        <v>104</v>
      </c>
      <c r="Y1747" s="80">
        <v>2</v>
      </c>
    </row>
    <row r="1748" spans="1:25" s="80" customFormat="1" ht="22.9" hidden="1" customHeight="1">
      <c r="A1748" s="80" t="s">
        <v>35</v>
      </c>
      <c r="B1748" s="80" t="s">
        <v>9</v>
      </c>
      <c r="C1748" s="80" t="s">
        <v>10</v>
      </c>
      <c r="D1748" s="80" t="s">
        <v>26</v>
      </c>
      <c r="E1748" s="80">
        <v>2</v>
      </c>
      <c r="F1748" s="80" t="s">
        <v>27</v>
      </c>
      <c r="G1748" s="80" t="s">
        <v>28</v>
      </c>
      <c r="H1748" s="80" t="s">
        <v>29</v>
      </c>
      <c r="I1748" s="26">
        <v>43484</v>
      </c>
      <c r="J1748" s="80">
        <v>19</v>
      </c>
      <c r="K1748" s="80">
        <v>1</v>
      </c>
      <c r="L1748" s="80">
        <v>2019</v>
      </c>
      <c r="M1748" s="27">
        <f t="shared" si="47"/>
        <v>43484</v>
      </c>
      <c r="N1748" s="80" t="s">
        <v>7249</v>
      </c>
      <c r="O1748" s="80" t="s">
        <v>7248</v>
      </c>
      <c r="P1748" s="80">
        <v>18</v>
      </c>
      <c r="Q1748" s="80" t="s">
        <v>105</v>
      </c>
      <c r="R1748" s="80" t="s">
        <v>99</v>
      </c>
      <c r="S1748" s="80">
        <v>0</v>
      </c>
      <c r="T1748" s="80" t="s">
        <v>100</v>
      </c>
      <c r="U1748" s="80" t="s">
        <v>101</v>
      </c>
      <c r="V1748" s="80" t="s">
        <v>111</v>
      </c>
      <c r="W1748" s="80" t="s">
        <v>107</v>
      </c>
      <c r="X1748" s="80" t="s">
        <v>104</v>
      </c>
      <c r="Y1748" s="80">
        <v>3</v>
      </c>
    </row>
    <row r="1749" spans="1:25" s="80" customFormat="1" ht="22.9" hidden="1" customHeight="1">
      <c r="A1749" s="80" t="s">
        <v>35</v>
      </c>
      <c r="B1749" s="80" t="s">
        <v>9</v>
      </c>
      <c r="C1749" s="80" t="s">
        <v>10</v>
      </c>
      <c r="D1749" s="80" t="s">
        <v>26</v>
      </c>
      <c r="E1749" s="80">
        <v>2</v>
      </c>
      <c r="F1749" s="80" t="s">
        <v>27</v>
      </c>
      <c r="G1749" s="80" t="s">
        <v>28</v>
      </c>
      <c r="H1749" s="80" t="s">
        <v>29</v>
      </c>
      <c r="I1749" s="26">
        <v>43484</v>
      </c>
      <c r="J1749" s="80">
        <v>19</v>
      </c>
      <c r="K1749" s="80">
        <v>1</v>
      </c>
      <c r="L1749" s="80">
        <v>2019</v>
      </c>
      <c r="M1749" s="27">
        <f t="shared" si="47"/>
        <v>43484</v>
      </c>
      <c r="N1749" s="80" t="s">
        <v>7247</v>
      </c>
      <c r="O1749" s="80" t="s">
        <v>7246</v>
      </c>
      <c r="P1749" s="80">
        <v>18</v>
      </c>
      <c r="Q1749" s="80" t="s">
        <v>105</v>
      </c>
      <c r="R1749" s="80" t="s">
        <v>99</v>
      </c>
      <c r="S1749" s="80">
        <v>0</v>
      </c>
      <c r="T1749" s="80" t="s">
        <v>100</v>
      </c>
      <c r="U1749" s="80" t="s">
        <v>101</v>
      </c>
      <c r="V1749" s="80" t="s">
        <v>111</v>
      </c>
      <c r="W1749" s="80" t="s">
        <v>107</v>
      </c>
      <c r="X1749" s="80" t="s">
        <v>104</v>
      </c>
      <c r="Y1749" s="80">
        <v>3</v>
      </c>
    </row>
    <row r="1750" spans="1:25" s="80" customFormat="1" ht="22.9" hidden="1" customHeight="1">
      <c r="A1750" s="80" t="s">
        <v>35</v>
      </c>
      <c r="B1750" s="80" t="s">
        <v>9</v>
      </c>
      <c r="C1750" s="80" t="s">
        <v>10</v>
      </c>
      <c r="D1750" s="80" t="s">
        <v>26</v>
      </c>
      <c r="E1750" s="80">
        <v>2</v>
      </c>
      <c r="F1750" s="80" t="s">
        <v>27</v>
      </c>
      <c r="G1750" s="80" t="s">
        <v>28</v>
      </c>
      <c r="H1750" s="80" t="s">
        <v>29</v>
      </c>
      <c r="I1750" s="26">
        <v>43484</v>
      </c>
      <c r="J1750" s="80">
        <v>19</v>
      </c>
      <c r="K1750" s="80">
        <v>1</v>
      </c>
      <c r="L1750" s="80">
        <v>2019</v>
      </c>
      <c r="M1750" s="27">
        <f t="shared" si="47"/>
        <v>43484</v>
      </c>
      <c r="N1750" s="80" t="s">
        <v>7245</v>
      </c>
      <c r="O1750" s="80" t="s">
        <v>7244</v>
      </c>
      <c r="P1750" s="80">
        <v>18</v>
      </c>
      <c r="Q1750" s="80" t="s">
        <v>105</v>
      </c>
      <c r="R1750" s="80" t="s">
        <v>99</v>
      </c>
      <c r="S1750" s="80">
        <v>0</v>
      </c>
      <c r="T1750" s="80" t="s">
        <v>100</v>
      </c>
      <c r="U1750" s="80" t="s">
        <v>101</v>
      </c>
      <c r="V1750" s="80" t="s">
        <v>111</v>
      </c>
      <c r="W1750" s="80" t="s">
        <v>107</v>
      </c>
      <c r="X1750" s="80" t="s">
        <v>104</v>
      </c>
      <c r="Y1750" s="80">
        <v>3</v>
      </c>
    </row>
    <row r="1751" spans="1:25" s="80" customFormat="1" ht="22.9" hidden="1" customHeight="1">
      <c r="A1751" s="80" t="s">
        <v>35</v>
      </c>
      <c r="B1751" s="80" t="s">
        <v>9</v>
      </c>
      <c r="C1751" s="80" t="s">
        <v>10</v>
      </c>
      <c r="D1751" s="80" t="s">
        <v>26</v>
      </c>
      <c r="E1751" s="80">
        <v>2</v>
      </c>
      <c r="F1751" s="80" t="s">
        <v>27</v>
      </c>
      <c r="G1751" s="80" t="s">
        <v>28</v>
      </c>
      <c r="H1751" s="80" t="s">
        <v>29</v>
      </c>
      <c r="I1751" s="26">
        <v>43484</v>
      </c>
      <c r="J1751" s="80">
        <v>19</v>
      </c>
      <c r="K1751" s="80">
        <v>1</v>
      </c>
      <c r="L1751" s="80">
        <v>2019</v>
      </c>
      <c r="M1751" s="27">
        <f t="shared" si="47"/>
        <v>43484</v>
      </c>
      <c r="N1751" s="80" t="s">
        <v>7243</v>
      </c>
      <c r="O1751" s="80" t="s">
        <v>7242</v>
      </c>
      <c r="P1751" s="80">
        <v>17</v>
      </c>
      <c r="Q1751" s="80" t="s">
        <v>105</v>
      </c>
      <c r="R1751" s="80" t="s">
        <v>99</v>
      </c>
      <c r="S1751" s="80">
        <v>0</v>
      </c>
      <c r="T1751" s="80" t="s">
        <v>100</v>
      </c>
      <c r="U1751" s="80" t="s">
        <v>101</v>
      </c>
      <c r="V1751" s="80" t="s">
        <v>111</v>
      </c>
      <c r="W1751" s="80" t="s">
        <v>107</v>
      </c>
      <c r="X1751" s="80" t="s">
        <v>104</v>
      </c>
      <c r="Y1751" s="80">
        <v>2</v>
      </c>
    </row>
    <row r="1752" spans="1:25" s="80" customFormat="1" ht="22.9" hidden="1" customHeight="1">
      <c r="A1752" s="80" t="s">
        <v>35</v>
      </c>
      <c r="B1752" s="80" t="s">
        <v>9</v>
      </c>
      <c r="C1752" s="80" t="s">
        <v>10</v>
      </c>
      <c r="D1752" s="80" t="s">
        <v>26</v>
      </c>
      <c r="E1752" s="80">
        <v>2</v>
      </c>
      <c r="F1752" s="80" t="s">
        <v>32</v>
      </c>
      <c r="G1752" s="80" t="s">
        <v>33</v>
      </c>
      <c r="H1752" s="80" t="s">
        <v>29</v>
      </c>
      <c r="I1752" s="26">
        <v>43480</v>
      </c>
      <c r="J1752" s="80">
        <v>15</v>
      </c>
      <c r="K1752" s="80">
        <v>1</v>
      </c>
      <c r="L1752" s="80">
        <v>2019</v>
      </c>
      <c r="M1752" s="27">
        <f t="shared" si="47"/>
        <v>43480</v>
      </c>
      <c r="N1752" s="80" t="s">
        <v>7241</v>
      </c>
      <c r="O1752" s="80" t="s">
        <v>5726</v>
      </c>
      <c r="P1752" s="80">
        <v>19</v>
      </c>
      <c r="Q1752" s="80" t="s">
        <v>105</v>
      </c>
      <c r="R1752" s="80" t="s">
        <v>99</v>
      </c>
      <c r="S1752" s="80">
        <v>0</v>
      </c>
      <c r="T1752" s="80" t="s">
        <v>100</v>
      </c>
      <c r="U1752" s="80" t="s">
        <v>101</v>
      </c>
      <c r="V1752" s="80" t="s">
        <v>102</v>
      </c>
      <c r="W1752" s="80" t="s">
        <v>107</v>
      </c>
      <c r="X1752" s="80" t="s">
        <v>104</v>
      </c>
      <c r="Y1752" s="80">
        <v>3</v>
      </c>
    </row>
    <row r="1753" spans="1:25" s="80" customFormat="1" ht="22.9" hidden="1" customHeight="1">
      <c r="A1753" s="80" t="s">
        <v>35</v>
      </c>
      <c r="B1753" s="80" t="s">
        <v>9</v>
      </c>
      <c r="C1753" s="80" t="s">
        <v>10</v>
      </c>
      <c r="D1753" s="80" t="s">
        <v>26</v>
      </c>
      <c r="E1753" s="80">
        <v>2</v>
      </c>
      <c r="F1753" s="80" t="s">
        <v>32</v>
      </c>
      <c r="G1753" s="80" t="s">
        <v>33</v>
      </c>
      <c r="H1753" s="80" t="s">
        <v>29</v>
      </c>
      <c r="I1753" s="26">
        <v>43480</v>
      </c>
      <c r="J1753" s="80">
        <v>15</v>
      </c>
      <c r="K1753" s="80">
        <v>1</v>
      </c>
      <c r="L1753" s="80">
        <v>2019</v>
      </c>
      <c r="M1753" s="27">
        <f t="shared" si="47"/>
        <v>43480</v>
      </c>
      <c r="N1753" s="80" t="s">
        <v>7240</v>
      </c>
      <c r="O1753" s="80" t="s">
        <v>7239</v>
      </c>
      <c r="P1753" s="80">
        <v>17</v>
      </c>
      <c r="Q1753" s="80" t="s">
        <v>105</v>
      </c>
      <c r="R1753" s="80" t="s">
        <v>99</v>
      </c>
      <c r="S1753" s="80">
        <v>0</v>
      </c>
      <c r="T1753" s="80" t="s">
        <v>100</v>
      </c>
      <c r="U1753" s="80" t="s">
        <v>101</v>
      </c>
      <c r="V1753" s="80" t="s">
        <v>102</v>
      </c>
      <c r="W1753" s="80" t="s">
        <v>107</v>
      </c>
      <c r="X1753" s="80" t="s">
        <v>104</v>
      </c>
      <c r="Y1753" s="80">
        <v>2</v>
      </c>
    </row>
    <row r="1754" spans="1:25" s="80" customFormat="1" ht="22.9" hidden="1" customHeight="1">
      <c r="A1754" s="80" t="s">
        <v>35</v>
      </c>
      <c r="B1754" s="80" t="s">
        <v>9</v>
      </c>
      <c r="C1754" s="80" t="s">
        <v>10</v>
      </c>
      <c r="D1754" s="80" t="s">
        <v>26</v>
      </c>
      <c r="E1754" s="80">
        <v>2</v>
      </c>
      <c r="F1754" s="80" t="s">
        <v>32</v>
      </c>
      <c r="G1754" s="80" t="s">
        <v>33</v>
      </c>
      <c r="H1754" s="80" t="s">
        <v>29</v>
      </c>
      <c r="I1754" s="26">
        <v>43481</v>
      </c>
      <c r="J1754" s="80">
        <v>16</v>
      </c>
      <c r="K1754" s="80">
        <v>1</v>
      </c>
      <c r="L1754" s="80">
        <v>2019</v>
      </c>
      <c r="M1754" s="27">
        <f t="shared" si="47"/>
        <v>43481</v>
      </c>
      <c r="N1754" s="80" t="s">
        <v>7238</v>
      </c>
      <c r="O1754" s="80" t="s">
        <v>7237</v>
      </c>
      <c r="P1754" s="80">
        <v>19</v>
      </c>
      <c r="Q1754" s="80" t="s">
        <v>105</v>
      </c>
      <c r="R1754" s="80" t="s">
        <v>99</v>
      </c>
      <c r="S1754" s="80">
        <v>1</v>
      </c>
      <c r="T1754" s="80" t="s">
        <v>100</v>
      </c>
      <c r="U1754" s="80" t="s">
        <v>101</v>
      </c>
      <c r="V1754" s="80" t="s">
        <v>102</v>
      </c>
      <c r="W1754" s="80" t="s">
        <v>107</v>
      </c>
      <c r="X1754" s="80" t="s">
        <v>6077</v>
      </c>
    </row>
    <row r="1755" spans="1:25" s="80" customFormat="1" ht="22.9" hidden="1" customHeight="1">
      <c r="A1755" s="80" t="s">
        <v>35</v>
      </c>
      <c r="B1755" s="80" t="s">
        <v>9</v>
      </c>
      <c r="C1755" s="80" t="s">
        <v>10</v>
      </c>
      <c r="D1755" s="80" t="s">
        <v>26</v>
      </c>
      <c r="E1755" s="80">
        <v>2</v>
      </c>
      <c r="F1755" s="80" t="s">
        <v>32</v>
      </c>
      <c r="G1755" s="80" t="s">
        <v>33</v>
      </c>
      <c r="H1755" s="80" t="s">
        <v>29</v>
      </c>
      <c r="I1755" s="26">
        <v>43481</v>
      </c>
      <c r="J1755" s="80">
        <v>16</v>
      </c>
      <c r="K1755" s="80">
        <v>1</v>
      </c>
      <c r="L1755" s="80">
        <v>2019</v>
      </c>
      <c r="M1755" s="27">
        <f t="shared" si="47"/>
        <v>43481</v>
      </c>
      <c r="N1755" s="80" t="s">
        <v>7236</v>
      </c>
      <c r="O1755" s="80" t="s">
        <v>7235</v>
      </c>
      <c r="P1755" s="80">
        <v>18</v>
      </c>
      <c r="Q1755" s="80" t="s">
        <v>105</v>
      </c>
      <c r="R1755" s="80" t="s">
        <v>99</v>
      </c>
      <c r="S1755" s="80">
        <v>0</v>
      </c>
      <c r="T1755" s="80" t="s">
        <v>100</v>
      </c>
      <c r="U1755" s="80" t="s">
        <v>101</v>
      </c>
      <c r="V1755" s="80" t="s">
        <v>102</v>
      </c>
      <c r="W1755" s="80" t="s">
        <v>107</v>
      </c>
      <c r="X1755" s="80" t="s">
        <v>104</v>
      </c>
      <c r="Y1755" s="80">
        <v>2</v>
      </c>
    </row>
    <row r="1756" spans="1:25" s="80" customFormat="1" ht="22.9" hidden="1" customHeight="1">
      <c r="A1756" s="80" t="s">
        <v>35</v>
      </c>
      <c r="B1756" s="80" t="s">
        <v>9</v>
      </c>
      <c r="C1756" s="80" t="s">
        <v>10</v>
      </c>
      <c r="D1756" s="80" t="s">
        <v>26</v>
      </c>
      <c r="E1756" s="80">
        <v>2</v>
      </c>
      <c r="F1756" s="80" t="s">
        <v>32</v>
      </c>
      <c r="G1756" s="80" t="s">
        <v>33</v>
      </c>
      <c r="H1756" s="80" t="s">
        <v>29</v>
      </c>
      <c r="I1756" s="26">
        <v>43481</v>
      </c>
      <c r="J1756" s="80">
        <v>16</v>
      </c>
      <c r="K1756" s="80">
        <v>1</v>
      </c>
      <c r="L1756" s="80">
        <v>2019</v>
      </c>
      <c r="M1756" s="27">
        <f t="shared" si="47"/>
        <v>43481</v>
      </c>
      <c r="N1756" s="80" t="s">
        <v>190</v>
      </c>
      <c r="O1756" s="80" t="s">
        <v>191</v>
      </c>
      <c r="P1756" s="80">
        <v>18</v>
      </c>
      <c r="Q1756" s="80" t="s">
        <v>105</v>
      </c>
      <c r="R1756" s="80" t="s">
        <v>99</v>
      </c>
      <c r="S1756" s="80">
        <v>0</v>
      </c>
      <c r="T1756" s="80" t="s">
        <v>100</v>
      </c>
      <c r="U1756" s="80" t="s">
        <v>101</v>
      </c>
      <c r="V1756" s="80" t="s">
        <v>102</v>
      </c>
      <c r="W1756" s="80" t="s">
        <v>107</v>
      </c>
      <c r="X1756" s="80" t="s">
        <v>104</v>
      </c>
      <c r="Y1756" s="80">
        <v>3</v>
      </c>
    </row>
    <row r="1757" spans="1:25" s="80" customFormat="1" ht="22.9" hidden="1" customHeight="1">
      <c r="A1757" s="80" t="s">
        <v>35</v>
      </c>
      <c r="B1757" s="80" t="s">
        <v>9</v>
      </c>
      <c r="C1757" s="80" t="s">
        <v>10</v>
      </c>
      <c r="D1757" s="80" t="s">
        <v>26</v>
      </c>
      <c r="E1757" s="80">
        <v>2</v>
      </c>
      <c r="F1757" s="80" t="s">
        <v>32</v>
      </c>
      <c r="G1757" s="80" t="s">
        <v>33</v>
      </c>
      <c r="H1757" s="80" t="s">
        <v>29</v>
      </c>
      <c r="I1757" s="26">
        <v>43484</v>
      </c>
      <c r="J1757" s="80">
        <v>19</v>
      </c>
      <c r="K1757" s="80">
        <v>1</v>
      </c>
      <c r="L1757" s="80">
        <v>2019</v>
      </c>
      <c r="M1757" s="27">
        <f t="shared" si="47"/>
        <v>43484</v>
      </c>
      <c r="N1757" s="80" t="s">
        <v>7234</v>
      </c>
      <c r="O1757" s="80" t="s">
        <v>7233</v>
      </c>
      <c r="P1757" s="80">
        <v>19</v>
      </c>
      <c r="Q1757" s="80" t="s">
        <v>105</v>
      </c>
      <c r="R1757" s="80" t="s">
        <v>99</v>
      </c>
      <c r="S1757" s="80">
        <v>0</v>
      </c>
      <c r="T1757" s="80" t="s">
        <v>100</v>
      </c>
      <c r="U1757" s="80" t="s">
        <v>101</v>
      </c>
      <c r="V1757" s="80" t="s">
        <v>111</v>
      </c>
      <c r="W1757" s="80" t="s">
        <v>107</v>
      </c>
      <c r="X1757" s="80" t="s">
        <v>104</v>
      </c>
      <c r="Y1757" s="80">
        <v>2</v>
      </c>
    </row>
    <row r="1758" spans="1:25" s="80" customFormat="1" ht="22.9" hidden="1" customHeight="1">
      <c r="A1758" s="80" t="s">
        <v>35</v>
      </c>
      <c r="B1758" s="80" t="s">
        <v>9</v>
      </c>
      <c r="C1758" s="80" t="s">
        <v>10</v>
      </c>
      <c r="D1758" s="80" t="s">
        <v>26</v>
      </c>
      <c r="E1758" s="80">
        <v>2</v>
      </c>
      <c r="F1758" s="80" t="s">
        <v>32</v>
      </c>
      <c r="G1758" s="80" t="s">
        <v>33</v>
      </c>
      <c r="H1758" s="80" t="s">
        <v>29</v>
      </c>
      <c r="I1758" s="26">
        <v>43484</v>
      </c>
      <c r="J1758" s="80">
        <v>19</v>
      </c>
      <c r="K1758" s="80">
        <v>1</v>
      </c>
      <c r="L1758" s="80">
        <v>2019</v>
      </c>
      <c r="M1758" s="27">
        <f t="shared" si="47"/>
        <v>43484</v>
      </c>
      <c r="N1758" s="80" t="s">
        <v>7232</v>
      </c>
      <c r="O1758" s="80" t="s">
        <v>7231</v>
      </c>
      <c r="P1758" s="80">
        <v>18</v>
      </c>
      <c r="Q1758" s="80" t="s">
        <v>105</v>
      </c>
      <c r="R1758" s="80" t="s">
        <v>99</v>
      </c>
      <c r="S1758" s="80">
        <v>0</v>
      </c>
      <c r="T1758" s="80" t="s">
        <v>100</v>
      </c>
      <c r="U1758" s="80" t="s">
        <v>101</v>
      </c>
      <c r="V1758" s="80" t="s">
        <v>111</v>
      </c>
      <c r="W1758" s="80" t="s">
        <v>107</v>
      </c>
      <c r="X1758" s="80" t="s">
        <v>104</v>
      </c>
      <c r="Y1758" s="80">
        <v>3</v>
      </c>
    </row>
    <row r="1759" spans="1:25" s="80" customFormat="1" ht="22.9" hidden="1" customHeight="1">
      <c r="A1759" s="80" t="s">
        <v>35</v>
      </c>
      <c r="B1759" s="80" t="s">
        <v>9</v>
      </c>
      <c r="C1759" s="80" t="s">
        <v>10</v>
      </c>
      <c r="D1759" s="80" t="s">
        <v>26</v>
      </c>
      <c r="E1759" s="80">
        <v>2</v>
      </c>
      <c r="F1759" s="80" t="s">
        <v>32</v>
      </c>
      <c r="G1759" s="80" t="s">
        <v>33</v>
      </c>
      <c r="H1759" s="80" t="s">
        <v>29</v>
      </c>
      <c r="I1759" s="26">
        <v>43484</v>
      </c>
      <c r="J1759" s="80">
        <v>19</v>
      </c>
      <c r="K1759" s="80">
        <v>1</v>
      </c>
      <c r="L1759" s="80">
        <v>2019</v>
      </c>
      <c r="M1759" s="27">
        <f t="shared" si="47"/>
        <v>43484</v>
      </c>
      <c r="N1759" s="80" t="s">
        <v>7230</v>
      </c>
      <c r="O1759" s="80" t="s">
        <v>7229</v>
      </c>
      <c r="P1759" s="80">
        <v>18</v>
      </c>
      <c r="Q1759" s="80" t="s">
        <v>105</v>
      </c>
      <c r="R1759" s="80" t="s">
        <v>99</v>
      </c>
      <c r="S1759" s="80">
        <v>0</v>
      </c>
      <c r="T1759" s="80" t="s">
        <v>100</v>
      </c>
      <c r="U1759" s="80" t="s">
        <v>101</v>
      </c>
      <c r="V1759" s="80" t="s">
        <v>111</v>
      </c>
      <c r="W1759" s="80" t="s">
        <v>107</v>
      </c>
      <c r="X1759" s="80" t="s">
        <v>104</v>
      </c>
      <c r="Y1759" s="80">
        <v>3</v>
      </c>
    </row>
    <row r="1760" spans="1:25" s="80" customFormat="1" ht="22.9" hidden="1" customHeight="1">
      <c r="A1760" s="80" t="s">
        <v>35</v>
      </c>
      <c r="B1760" s="80" t="s">
        <v>9</v>
      </c>
      <c r="C1760" s="80" t="s">
        <v>10</v>
      </c>
      <c r="D1760" s="80" t="s">
        <v>26</v>
      </c>
      <c r="E1760" s="80">
        <v>2</v>
      </c>
      <c r="F1760" s="80" t="s">
        <v>32</v>
      </c>
      <c r="G1760" s="80" t="s">
        <v>33</v>
      </c>
      <c r="H1760" s="80" t="s">
        <v>29</v>
      </c>
      <c r="I1760" s="26">
        <v>43484</v>
      </c>
      <c r="J1760" s="80">
        <v>19</v>
      </c>
      <c r="K1760" s="80">
        <v>1</v>
      </c>
      <c r="L1760" s="80">
        <v>2019</v>
      </c>
      <c r="M1760" s="27">
        <f t="shared" si="47"/>
        <v>43484</v>
      </c>
      <c r="N1760" s="80" t="s">
        <v>7228</v>
      </c>
      <c r="O1760" s="80" t="s">
        <v>7227</v>
      </c>
      <c r="P1760" s="80">
        <v>19</v>
      </c>
      <c r="Q1760" s="80" t="s">
        <v>105</v>
      </c>
      <c r="R1760" s="80" t="s">
        <v>99</v>
      </c>
      <c r="S1760" s="80">
        <v>0</v>
      </c>
      <c r="T1760" s="80" t="s">
        <v>100</v>
      </c>
      <c r="U1760" s="80" t="s">
        <v>101</v>
      </c>
      <c r="V1760" s="80" t="s">
        <v>111</v>
      </c>
      <c r="W1760" s="80" t="s">
        <v>107</v>
      </c>
      <c r="X1760" s="80" t="s">
        <v>6077</v>
      </c>
    </row>
    <row r="1761" spans="1:25" s="80" customFormat="1" ht="22.9" hidden="1" customHeight="1">
      <c r="A1761" s="80" t="s">
        <v>35</v>
      </c>
      <c r="B1761" s="80" t="s">
        <v>9</v>
      </c>
      <c r="C1761" s="80" t="s">
        <v>10</v>
      </c>
      <c r="D1761" s="80" t="s">
        <v>26</v>
      </c>
      <c r="E1761" s="80">
        <v>2</v>
      </c>
      <c r="F1761" s="80" t="s">
        <v>32</v>
      </c>
      <c r="G1761" s="80" t="s">
        <v>33</v>
      </c>
      <c r="H1761" s="80" t="s">
        <v>29</v>
      </c>
      <c r="I1761" s="26">
        <v>43484</v>
      </c>
      <c r="J1761" s="80">
        <v>19</v>
      </c>
      <c r="K1761" s="80">
        <v>1</v>
      </c>
      <c r="L1761" s="80">
        <v>2019</v>
      </c>
      <c r="M1761" s="27">
        <f t="shared" si="47"/>
        <v>43484</v>
      </c>
      <c r="N1761" s="80" t="s">
        <v>7226</v>
      </c>
      <c r="O1761" s="80" t="s">
        <v>7225</v>
      </c>
      <c r="P1761" s="80">
        <v>19</v>
      </c>
      <c r="Q1761" s="80" t="s">
        <v>105</v>
      </c>
      <c r="R1761" s="80" t="s">
        <v>99</v>
      </c>
      <c r="S1761" s="80">
        <v>0</v>
      </c>
      <c r="T1761" s="80" t="s">
        <v>100</v>
      </c>
      <c r="U1761" s="80" t="s">
        <v>101</v>
      </c>
      <c r="V1761" s="80" t="s">
        <v>111</v>
      </c>
      <c r="W1761" s="80" t="s">
        <v>107</v>
      </c>
      <c r="X1761" s="80" t="s">
        <v>6077</v>
      </c>
    </row>
    <row r="1762" spans="1:25" s="80" customFormat="1" ht="22.9" hidden="1" customHeight="1">
      <c r="A1762" s="80" t="s">
        <v>35</v>
      </c>
      <c r="B1762" s="80" t="s">
        <v>9</v>
      </c>
      <c r="C1762" s="80" t="s">
        <v>10</v>
      </c>
      <c r="D1762" s="80" t="s">
        <v>26</v>
      </c>
      <c r="E1762" s="80">
        <v>2</v>
      </c>
      <c r="F1762" s="80" t="s">
        <v>32</v>
      </c>
      <c r="G1762" s="80" t="s">
        <v>33</v>
      </c>
      <c r="H1762" s="80" t="s">
        <v>29</v>
      </c>
      <c r="I1762" s="26">
        <v>43484</v>
      </c>
      <c r="J1762" s="80">
        <v>19</v>
      </c>
      <c r="K1762" s="80">
        <v>1</v>
      </c>
      <c r="L1762" s="80">
        <v>2019</v>
      </c>
      <c r="M1762" s="27">
        <f t="shared" si="47"/>
        <v>43484</v>
      </c>
      <c r="N1762" s="80" t="s">
        <v>7224</v>
      </c>
      <c r="O1762" s="80" t="s">
        <v>192</v>
      </c>
      <c r="P1762" s="80">
        <v>18</v>
      </c>
      <c r="Q1762" s="80" t="s">
        <v>105</v>
      </c>
      <c r="R1762" s="80" t="s">
        <v>99</v>
      </c>
      <c r="S1762" s="80">
        <v>0</v>
      </c>
      <c r="T1762" s="80" t="s">
        <v>100</v>
      </c>
      <c r="U1762" s="80" t="s">
        <v>101</v>
      </c>
      <c r="V1762" s="80" t="s">
        <v>111</v>
      </c>
      <c r="W1762" s="80" t="s">
        <v>107</v>
      </c>
      <c r="X1762" s="80" t="s">
        <v>6077</v>
      </c>
    </row>
    <row r="1763" spans="1:25" s="80" customFormat="1" ht="22.9" hidden="1" customHeight="1">
      <c r="A1763" s="80" t="s">
        <v>35</v>
      </c>
      <c r="B1763" s="80" t="s">
        <v>9</v>
      </c>
      <c r="C1763" s="80" t="s">
        <v>10</v>
      </c>
      <c r="D1763" s="80" t="s">
        <v>26</v>
      </c>
      <c r="E1763" s="80">
        <v>2</v>
      </c>
      <c r="F1763" s="80" t="s">
        <v>32</v>
      </c>
      <c r="G1763" s="80" t="s">
        <v>33</v>
      </c>
      <c r="H1763" s="80" t="s">
        <v>29</v>
      </c>
      <c r="I1763" s="26">
        <v>43484</v>
      </c>
      <c r="J1763" s="80">
        <v>19</v>
      </c>
      <c r="K1763" s="80">
        <v>1</v>
      </c>
      <c r="L1763" s="80">
        <v>2019</v>
      </c>
      <c r="M1763" s="27">
        <f t="shared" si="47"/>
        <v>43484</v>
      </c>
      <c r="N1763" s="80" t="s">
        <v>7223</v>
      </c>
      <c r="O1763" s="80" t="s">
        <v>7222</v>
      </c>
      <c r="P1763" s="80">
        <v>19</v>
      </c>
      <c r="Q1763" s="80" t="s">
        <v>105</v>
      </c>
      <c r="R1763" s="80" t="s">
        <v>99</v>
      </c>
      <c r="S1763" s="80">
        <v>0</v>
      </c>
      <c r="T1763" s="80" t="s">
        <v>100</v>
      </c>
      <c r="U1763" s="80" t="s">
        <v>101</v>
      </c>
      <c r="V1763" s="80" t="s">
        <v>111</v>
      </c>
      <c r="W1763" s="80" t="s">
        <v>107</v>
      </c>
      <c r="X1763" s="80" t="s">
        <v>6077</v>
      </c>
    </row>
    <row r="1764" spans="1:25" s="80" customFormat="1" ht="22.9" hidden="1" customHeight="1">
      <c r="A1764" s="80" t="s">
        <v>35</v>
      </c>
      <c r="B1764" s="80" t="s">
        <v>9</v>
      </c>
      <c r="C1764" s="80" t="s">
        <v>10</v>
      </c>
      <c r="D1764" s="80" t="s">
        <v>26</v>
      </c>
      <c r="E1764" s="80">
        <v>2</v>
      </c>
      <c r="F1764" s="80" t="s">
        <v>32</v>
      </c>
      <c r="G1764" s="80" t="s">
        <v>33</v>
      </c>
      <c r="H1764" s="80" t="s">
        <v>29</v>
      </c>
      <c r="I1764" s="26">
        <v>43484</v>
      </c>
      <c r="J1764" s="80">
        <v>19</v>
      </c>
      <c r="K1764" s="80">
        <v>1</v>
      </c>
      <c r="L1764" s="80">
        <v>2019</v>
      </c>
      <c r="M1764" s="27">
        <f t="shared" si="47"/>
        <v>43484</v>
      </c>
      <c r="N1764" s="80" t="s">
        <v>7221</v>
      </c>
      <c r="O1764" s="80" t="s">
        <v>7220</v>
      </c>
      <c r="P1764" s="80">
        <v>19</v>
      </c>
      <c r="Q1764" s="80" t="s">
        <v>105</v>
      </c>
      <c r="R1764" s="80" t="s">
        <v>99</v>
      </c>
      <c r="S1764" s="80">
        <v>0</v>
      </c>
      <c r="T1764" s="80" t="s">
        <v>100</v>
      </c>
      <c r="U1764" s="80" t="s">
        <v>101</v>
      </c>
      <c r="V1764" s="80" t="s">
        <v>111</v>
      </c>
      <c r="W1764" s="80" t="s">
        <v>107</v>
      </c>
      <c r="X1764" s="80" t="s">
        <v>108</v>
      </c>
      <c r="Y1764" s="80">
        <v>3</v>
      </c>
    </row>
    <row r="1765" spans="1:25" s="80" customFormat="1" ht="22.9" hidden="1" customHeight="1">
      <c r="A1765" s="80" t="s">
        <v>35</v>
      </c>
      <c r="B1765" s="80" t="s">
        <v>9</v>
      </c>
      <c r="C1765" s="80" t="s">
        <v>10</v>
      </c>
      <c r="D1765" s="80" t="s">
        <v>26</v>
      </c>
      <c r="E1765" s="80">
        <v>2</v>
      </c>
      <c r="F1765" s="80" t="s">
        <v>32</v>
      </c>
      <c r="G1765" s="80" t="s">
        <v>33</v>
      </c>
      <c r="H1765" s="80" t="s">
        <v>29</v>
      </c>
      <c r="I1765" s="26">
        <v>43484</v>
      </c>
      <c r="J1765" s="80">
        <v>19</v>
      </c>
      <c r="K1765" s="80">
        <v>1</v>
      </c>
      <c r="L1765" s="80">
        <v>2019</v>
      </c>
      <c r="M1765" s="27">
        <f t="shared" si="47"/>
        <v>43484</v>
      </c>
      <c r="N1765" s="80" t="s">
        <v>7219</v>
      </c>
      <c r="O1765" s="80" t="s">
        <v>193</v>
      </c>
      <c r="P1765" s="80">
        <v>18</v>
      </c>
      <c r="Q1765" s="80" t="s">
        <v>105</v>
      </c>
      <c r="R1765" s="80" t="s">
        <v>99</v>
      </c>
      <c r="S1765" s="80">
        <v>0</v>
      </c>
      <c r="T1765" s="80" t="s">
        <v>100</v>
      </c>
      <c r="U1765" s="80" t="s">
        <v>101</v>
      </c>
      <c r="V1765" s="80" t="s">
        <v>111</v>
      </c>
      <c r="W1765" s="80" t="s">
        <v>107</v>
      </c>
      <c r="X1765" s="80" t="s">
        <v>108</v>
      </c>
      <c r="Y1765" s="80">
        <v>3</v>
      </c>
    </row>
    <row r="1766" spans="1:25" s="80" customFormat="1" ht="22.9" hidden="1" customHeight="1">
      <c r="A1766" s="80" t="s">
        <v>35</v>
      </c>
      <c r="B1766" s="80" t="s">
        <v>9</v>
      </c>
      <c r="C1766" s="80" t="s">
        <v>10</v>
      </c>
      <c r="D1766" s="80" t="s">
        <v>26</v>
      </c>
      <c r="E1766" s="80">
        <v>2</v>
      </c>
      <c r="F1766" s="80" t="s">
        <v>32</v>
      </c>
      <c r="G1766" s="80" t="s">
        <v>33</v>
      </c>
      <c r="H1766" s="80" t="s">
        <v>29</v>
      </c>
      <c r="I1766" s="26">
        <v>43484</v>
      </c>
      <c r="J1766" s="80">
        <v>19</v>
      </c>
      <c r="K1766" s="80">
        <v>1</v>
      </c>
      <c r="L1766" s="80">
        <v>2019</v>
      </c>
      <c r="M1766" s="27">
        <f t="shared" si="47"/>
        <v>43484</v>
      </c>
      <c r="N1766" s="80" t="s">
        <v>7218</v>
      </c>
      <c r="O1766" s="80" t="s">
        <v>7217</v>
      </c>
      <c r="P1766" s="80">
        <v>19</v>
      </c>
      <c r="Q1766" s="80" t="s">
        <v>105</v>
      </c>
      <c r="R1766" s="80" t="s">
        <v>99</v>
      </c>
      <c r="S1766" s="80">
        <v>0</v>
      </c>
      <c r="T1766" s="80" t="s">
        <v>100</v>
      </c>
      <c r="U1766" s="80" t="s">
        <v>101</v>
      </c>
      <c r="V1766" s="80" t="s">
        <v>111</v>
      </c>
      <c r="W1766" s="80" t="s">
        <v>107</v>
      </c>
      <c r="X1766" s="80" t="s">
        <v>108</v>
      </c>
      <c r="Y1766" s="80">
        <v>3</v>
      </c>
    </row>
    <row r="1767" spans="1:25" s="80" customFormat="1" ht="22.9" hidden="1" customHeight="1">
      <c r="A1767" s="80" t="s">
        <v>35</v>
      </c>
      <c r="B1767" s="80" t="s">
        <v>9</v>
      </c>
      <c r="C1767" s="80" t="s">
        <v>10</v>
      </c>
      <c r="D1767" s="80" t="s">
        <v>62</v>
      </c>
      <c r="E1767" s="80">
        <v>7</v>
      </c>
      <c r="F1767" s="80" t="s">
        <v>63</v>
      </c>
      <c r="G1767" s="80" t="s">
        <v>64</v>
      </c>
      <c r="H1767" s="80" t="s">
        <v>58</v>
      </c>
      <c r="I1767" s="26">
        <v>43482</v>
      </c>
      <c r="J1767" s="80">
        <v>17</v>
      </c>
      <c r="K1767" s="80">
        <v>1</v>
      </c>
      <c r="L1767" s="80">
        <v>2019</v>
      </c>
      <c r="M1767" s="27">
        <f t="shared" si="47"/>
        <v>43482</v>
      </c>
      <c r="N1767" s="80" t="s">
        <v>7216</v>
      </c>
      <c r="O1767" s="80" t="s">
        <v>7215</v>
      </c>
      <c r="P1767" s="80">
        <v>19</v>
      </c>
      <c r="Q1767" s="80" t="s">
        <v>105</v>
      </c>
      <c r="R1767" s="80" t="s">
        <v>121</v>
      </c>
      <c r="S1767" s="80">
        <v>1</v>
      </c>
      <c r="T1767" s="80" t="s">
        <v>100</v>
      </c>
      <c r="U1767" s="80" t="s">
        <v>101</v>
      </c>
      <c r="V1767" s="80" t="s">
        <v>111</v>
      </c>
      <c r="W1767" s="80" t="s">
        <v>107</v>
      </c>
      <c r="X1767" s="80" t="s">
        <v>6077</v>
      </c>
    </row>
    <row r="1768" spans="1:25" s="80" customFormat="1" ht="22.9" hidden="1" customHeight="1">
      <c r="A1768" s="80" t="s">
        <v>35</v>
      </c>
      <c r="B1768" s="80" t="s">
        <v>9</v>
      </c>
      <c r="C1768" s="80" t="s">
        <v>10</v>
      </c>
      <c r="D1768" s="80" t="s">
        <v>62</v>
      </c>
      <c r="E1768" s="80">
        <v>7</v>
      </c>
      <c r="F1768" s="80" t="s">
        <v>63</v>
      </c>
      <c r="G1768" s="80" t="s">
        <v>64</v>
      </c>
      <c r="H1768" s="80" t="s">
        <v>58</v>
      </c>
      <c r="I1768" s="26">
        <v>43482</v>
      </c>
      <c r="J1768" s="80">
        <v>17</v>
      </c>
      <c r="K1768" s="80">
        <v>1</v>
      </c>
      <c r="L1768" s="80">
        <v>2019</v>
      </c>
      <c r="M1768" s="27">
        <f t="shared" si="47"/>
        <v>43482</v>
      </c>
      <c r="N1768" s="80" t="s">
        <v>7214</v>
      </c>
      <c r="O1768" s="80" t="s">
        <v>7213</v>
      </c>
      <c r="P1768" s="80">
        <v>19</v>
      </c>
      <c r="Q1768" s="80" t="s">
        <v>105</v>
      </c>
      <c r="R1768" s="80" t="s">
        <v>99</v>
      </c>
      <c r="S1768" s="80">
        <v>0</v>
      </c>
      <c r="T1768" s="80" t="s">
        <v>100</v>
      </c>
      <c r="U1768" s="80" t="s">
        <v>101</v>
      </c>
      <c r="V1768" s="80" t="s">
        <v>111</v>
      </c>
      <c r="W1768" s="80" t="s">
        <v>107</v>
      </c>
      <c r="X1768" s="80" t="s">
        <v>6077</v>
      </c>
    </row>
    <row r="1769" spans="1:25" s="80" customFormat="1" ht="22.9" hidden="1" customHeight="1">
      <c r="A1769" s="80" t="s">
        <v>35</v>
      </c>
      <c r="B1769" s="80" t="s">
        <v>9</v>
      </c>
      <c r="C1769" s="80" t="s">
        <v>10</v>
      </c>
      <c r="D1769" s="80" t="s">
        <v>62</v>
      </c>
      <c r="E1769" s="80">
        <v>7</v>
      </c>
      <c r="F1769" s="80" t="s">
        <v>63</v>
      </c>
      <c r="G1769" s="80" t="s">
        <v>64</v>
      </c>
      <c r="H1769" s="80" t="s">
        <v>58</v>
      </c>
      <c r="I1769" s="26">
        <v>43482</v>
      </c>
      <c r="J1769" s="80">
        <v>17</v>
      </c>
      <c r="K1769" s="80">
        <v>1</v>
      </c>
      <c r="L1769" s="80">
        <v>2019</v>
      </c>
      <c r="M1769" s="27">
        <f t="shared" si="47"/>
        <v>43482</v>
      </c>
      <c r="N1769" s="80" t="s">
        <v>7212</v>
      </c>
      <c r="O1769" s="80" t="s">
        <v>7211</v>
      </c>
      <c r="P1769" s="80">
        <v>18</v>
      </c>
      <c r="Q1769" s="80">
        <v>7060498425</v>
      </c>
      <c r="R1769" s="80" t="s">
        <v>99</v>
      </c>
      <c r="S1769" s="80">
        <v>0</v>
      </c>
      <c r="T1769" s="80" t="s">
        <v>100</v>
      </c>
      <c r="U1769" s="80" t="s">
        <v>101</v>
      </c>
      <c r="V1769" s="80" t="s">
        <v>111</v>
      </c>
      <c r="W1769" s="80" t="s">
        <v>107</v>
      </c>
      <c r="X1769" s="80" t="s">
        <v>6077</v>
      </c>
    </row>
    <row r="1770" spans="1:25" s="80" customFormat="1" ht="22.9" hidden="1" customHeight="1">
      <c r="A1770" s="80" t="s">
        <v>35</v>
      </c>
      <c r="B1770" s="80" t="s">
        <v>9</v>
      </c>
      <c r="C1770" s="80" t="s">
        <v>10</v>
      </c>
      <c r="D1770" s="80" t="s">
        <v>62</v>
      </c>
      <c r="E1770" s="80">
        <v>7</v>
      </c>
      <c r="F1770" s="80" t="s">
        <v>63</v>
      </c>
      <c r="G1770" s="80" t="s">
        <v>64</v>
      </c>
      <c r="H1770" s="80" t="s">
        <v>58</v>
      </c>
      <c r="I1770" s="26">
        <v>43482</v>
      </c>
      <c r="J1770" s="80">
        <v>17</v>
      </c>
      <c r="K1770" s="80">
        <v>1</v>
      </c>
      <c r="L1770" s="80">
        <v>2019</v>
      </c>
      <c r="M1770" s="27">
        <f t="shared" si="47"/>
        <v>43482</v>
      </c>
      <c r="N1770" s="80" t="s">
        <v>7210</v>
      </c>
      <c r="O1770" s="80" t="s">
        <v>7209</v>
      </c>
      <c r="P1770" s="80">
        <v>19</v>
      </c>
      <c r="Q1770" s="80">
        <v>7058487616</v>
      </c>
      <c r="R1770" s="80" t="s">
        <v>99</v>
      </c>
      <c r="S1770" s="80">
        <v>0</v>
      </c>
      <c r="T1770" s="80" t="s">
        <v>100</v>
      </c>
      <c r="U1770" s="80" t="s">
        <v>101</v>
      </c>
      <c r="V1770" s="80" t="s">
        <v>111</v>
      </c>
      <c r="W1770" s="80" t="s">
        <v>107</v>
      </c>
      <c r="X1770" s="80" t="s">
        <v>6077</v>
      </c>
    </row>
    <row r="1771" spans="1:25" s="80" customFormat="1" ht="22.9" hidden="1" customHeight="1">
      <c r="A1771" s="80" t="s">
        <v>35</v>
      </c>
      <c r="B1771" s="80" t="s">
        <v>9</v>
      </c>
      <c r="C1771" s="80" t="s">
        <v>10</v>
      </c>
      <c r="D1771" s="80" t="s">
        <v>62</v>
      </c>
      <c r="E1771" s="80">
        <v>7</v>
      </c>
      <c r="F1771" s="80" t="s">
        <v>63</v>
      </c>
      <c r="G1771" s="80" t="s">
        <v>64</v>
      </c>
      <c r="H1771" s="80" t="s">
        <v>58</v>
      </c>
      <c r="I1771" s="26">
        <v>43482</v>
      </c>
      <c r="J1771" s="80">
        <v>17</v>
      </c>
      <c r="K1771" s="80">
        <v>1</v>
      </c>
      <c r="L1771" s="80">
        <v>2019</v>
      </c>
      <c r="M1771" s="27">
        <f t="shared" si="47"/>
        <v>43482</v>
      </c>
      <c r="N1771" s="80" t="s">
        <v>7208</v>
      </c>
      <c r="O1771" s="80" t="s">
        <v>7207</v>
      </c>
      <c r="P1771" s="80">
        <v>19</v>
      </c>
      <c r="Q1771" s="80">
        <v>8077254466</v>
      </c>
      <c r="R1771" s="80" t="s">
        <v>99</v>
      </c>
      <c r="S1771" s="80">
        <v>0</v>
      </c>
      <c r="T1771" s="80" t="s">
        <v>100</v>
      </c>
      <c r="U1771" s="80" t="s">
        <v>101</v>
      </c>
      <c r="V1771" s="80" t="s">
        <v>111</v>
      </c>
      <c r="W1771" s="80" t="s">
        <v>107</v>
      </c>
      <c r="X1771" s="80" t="s">
        <v>104</v>
      </c>
      <c r="Y1771" s="80">
        <v>3</v>
      </c>
    </row>
    <row r="1772" spans="1:25" s="80" customFormat="1" ht="22.9" hidden="1" customHeight="1">
      <c r="A1772" s="80" t="s">
        <v>35</v>
      </c>
      <c r="B1772" s="80" t="s">
        <v>9</v>
      </c>
      <c r="C1772" s="80" t="s">
        <v>10</v>
      </c>
      <c r="D1772" s="80" t="s">
        <v>62</v>
      </c>
      <c r="E1772" s="80">
        <v>7</v>
      </c>
      <c r="F1772" s="80" t="s">
        <v>63</v>
      </c>
      <c r="G1772" s="80" t="s">
        <v>64</v>
      </c>
      <c r="H1772" s="80" t="s">
        <v>58</v>
      </c>
      <c r="I1772" s="26">
        <v>43482</v>
      </c>
      <c r="J1772" s="80">
        <v>17</v>
      </c>
      <c r="K1772" s="80">
        <v>1</v>
      </c>
      <c r="L1772" s="80">
        <v>2019</v>
      </c>
      <c r="M1772" s="27">
        <f t="shared" si="47"/>
        <v>43482</v>
      </c>
      <c r="N1772" s="80" t="s">
        <v>7206</v>
      </c>
      <c r="O1772" s="80" t="s">
        <v>7205</v>
      </c>
      <c r="P1772" s="80">
        <v>19</v>
      </c>
      <c r="Q1772" s="80">
        <v>8052689664</v>
      </c>
      <c r="R1772" s="80" t="s">
        <v>121</v>
      </c>
      <c r="S1772" s="80">
        <v>1</v>
      </c>
      <c r="T1772" s="80" t="s">
        <v>100</v>
      </c>
      <c r="U1772" s="80" t="s">
        <v>101</v>
      </c>
      <c r="V1772" s="80" t="s">
        <v>111</v>
      </c>
      <c r="W1772" s="80" t="s">
        <v>107</v>
      </c>
      <c r="X1772" s="80" t="s">
        <v>104</v>
      </c>
      <c r="Y1772" s="80">
        <v>3</v>
      </c>
    </row>
    <row r="1773" spans="1:25" s="80" customFormat="1" ht="22.9" hidden="1" customHeight="1">
      <c r="A1773" s="80" t="s">
        <v>35</v>
      </c>
      <c r="B1773" s="80" t="s">
        <v>9</v>
      </c>
      <c r="C1773" s="80" t="s">
        <v>10</v>
      </c>
      <c r="D1773" s="80" t="s">
        <v>62</v>
      </c>
      <c r="E1773" s="80">
        <v>7</v>
      </c>
      <c r="F1773" s="80" t="s">
        <v>63</v>
      </c>
      <c r="G1773" s="80" t="s">
        <v>64</v>
      </c>
      <c r="H1773" s="80" t="s">
        <v>58</v>
      </c>
      <c r="I1773" s="26">
        <v>43482</v>
      </c>
      <c r="J1773" s="80">
        <v>17</v>
      </c>
      <c r="K1773" s="80">
        <v>1</v>
      </c>
      <c r="L1773" s="80">
        <v>2019</v>
      </c>
      <c r="M1773" s="27">
        <f t="shared" si="47"/>
        <v>43482</v>
      </c>
      <c r="N1773" s="80" t="s">
        <v>7204</v>
      </c>
      <c r="O1773" s="80" t="s">
        <v>7203</v>
      </c>
      <c r="P1773" s="80">
        <v>19</v>
      </c>
      <c r="Q1773" s="80" t="s">
        <v>105</v>
      </c>
      <c r="R1773" s="80" t="s">
        <v>99</v>
      </c>
      <c r="S1773" s="80">
        <v>0</v>
      </c>
      <c r="T1773" s="80" t="s">
        <v>100</v>
      </c>
      <c r="U1773" s="80" t="s">
        <v>101</v>
      </c>
      <c r="V1773" s="80" t="s">
        <v>111</v>
      </c>
      <c r="W1773" s="80" t="s">
        <v>107</v>
      </c>
      <c r="X1773" s="80" t="s">
        <v>108</v>
      </c>
      <c r="Y1773" s="80">
        <v>3</v>
      </c>
    </row>
    <row r="1774" spans="1:25" s="80" customFormat="1" ht="22.9" hidden="1" customHeight="1">
      <c r="A1774" s="80" t="s">
        <v>35</v>
      </c>
      <c r="B1774" s="80" t="s">
        <v>9</v>
      </c>
      <c r="C1774" s="80" t="s">
        <v>10</v>
      </c>
      <c r="D1774" s="80" t="s">
        <v>62</v>
      </c>
      <c r="E1774" s="80">
        <v>7</v>
      </c>
      <c r="F1774" s="80" t="s">
        <v>63</v>
      </c>
      <c r="G1774" s="80" t="s">
        <v>64</v>
      </c>
      <c r="H1774" s="80" t="s">
        <v>58</v>
      </c>
      <c r="I1774" s="26">
        <v>43482</v>
      </c>
      <c r="J1774" s="80">
        <v>17</v>
      </c>
      <c r="K1774" s="80">
        <v>1</v>
      </c>
      <c r="L1774" s="80">
        <v>2019</v>
      </c>
      <c r="M1774" s="27">
        <f t="shared" si="47"/>
        <v>43482</v>
      </c>
      <c r="N1774" s="80" t="s">
        <v>7202</v>
      </c>
      <c r="O1774" s="80" t="s">
        <v>7201</v>
      </c>
      <c r="P1774" s="80">
        <v>19</v>
      </c>
      <c r="Q1774" s="80">
        <v>8092510016</v>
      </c>
      <c r="R1774" s="80" t="s">
        <v>99</v>
      </c>
      <c r="S1774" s="80">
        <v>0</v>
      </c>
      <c r="T1774" s="80" t="s">
        <v>100</v>
      </c>
      <c r="U1774" s="80" t="s">
        <v>101</v>
      </c>
      <c r="V1774" s="80" t="s">
        <v>111</v>
      </c>
      <c r="W1774" s="80" t="s">
        <v>107</v>
      </c>
      <c r="X1774" s="80" t="s">
        <v>108</v>
      </c>
      <c r="Y1774" s="80">
        <v>3</v>
      </c>
    </row>
    <row r="1775" spans="1:25" s="80" customFormat="1" ht="22.9" hidden="1" customHeight="1">
      <c r="A1775" s="80" t="s">
        <v>35</v>
      </c>
      <c r="B1775" s="80" t="s">
        <v>9</v>
      </c>
      <c r="C1775" s="80" t="s">
        <v>10</v>
      </c>
      <c r="D1775" s="80" t="s">
        <v>62</v>
      </c>
      <c r="E1775" s="80">
        <v>7</v>
      </c>
      <c r="F1775" s="80" t="s">
        <v>63</v>
      </c>
      <c r="G1775" s="80" t="s">
        <v>64</v>
      </c>
      <c r="H1775" s="80" t="s">
        <v>58</v>
      </c>
      <c r="I1775" s="26">
        <v>43482</v>
      </c>
      <c r="J1775" s="80">
        <v>17</v>
      </c>
      <c r="K1775" s="80">
        <v>1</v>
      </c>
      <c r="L1775" s="80">
        <v>2019</v>
      </c>
      <c r="M1775" s="27">
        <f t="shared" si="47"/>
        <v>43482</v>
      </c>
      <c r="N1775" s="80" t="s">
        <v>7200</v>
      </c>
      <c r="O1775" s="80" t="s">
        <v>7199</v>
      </c>
      <c r="P1775" s="80">
        <v>17</v>
      </c>
      <c r="Q1775" s="80" t="s">
        <v>105</v>
      </c>
      <c r="R1775" s="80" t="s">
        <v>99</v>
      </c>
      <c r="S1775" s="80">
        <v>0</v>
      </c>
      <c r="T1775" s="80" t="s">
        <v>100</v>
      </c>
      <c r="U1775" s="80" t="s">
        <v>101</v>
      </c>
      <c r="V1775" s="80" t="s">
        <v>111</v>
      </c>
      <c r="W1775" s="80" t="s">
        <v>107</v>
      </c>
      <c r="X1775" s="80" t="s">
        <v>104</v>
      </c>
      <c r="Y1775" s="80">
        <v>3</v>
      </c>
    </row>
    <row r="1776" spans="1:25" s="80" customFormat="1" ht="22.9" hidden="1" customHeight="1">
      <c r="A1776" s="80" t="s">
        <v>35</v>
      </c>
      <c r="B1776" s="80" t="s">
        <v>9</v>
      </c>
      <c r="C1776" s="80" t="s">
        <v>10</v>
      </c>
      <c r="D1776" s="80" t="s">
        <v>62</v>
      </c>
      <c r="E1776" s="80">
        <v>7</v>
      </c>
      <c r="F1776" s="80" t="s">
        <v>63</v>
      </c>
      <c r="G1776" s="80" t="s">
        <v>64</v>
      </c>
      <c r="H1776" s="80" t="s">
        <v>58</v>
      </c>
      <c r="I1776" s="26">
        <v>43482</v>
      </c>
      <c r="J1776" s="80">
        <v>17</v>
      </c>
      <c r="K1776" s="80">
        <v>1</v>
      </c>
      <c r="L1776" s="80">
        <v>2019</v>
      </c>
      <c r="M1776" s="27">
        <f t="shared" si="47"/>
        <v>43482</v>
      </c>
      <c r="N1776" s="80" t="s">
        <v>7198</v>
      </c>
      <c r="O1776" s="80" t="s">
        <v>7197</v>
      </c>
      <c r="P1776" s="80">
        <v>18</v>
      </c>
      <c r="Q1776" s="80" t="s">
        <v>105</v>
      </c>
      <c r="R1776" s="80" t="s">
        <v>99</v>
      </c>
      <c r="S1776" s="80">
        <v>0</v>
      </c>
      <c r="T1776" s="80" t="s">
        <v>100</v>
      </c>
      <c r="U1776" s="80" t="s">
        <v>101</v>
      </c>
      <c r="V1776" s="80" t="s">
        <v>111</v>
      </c>
      <c r="W1776" s="80" t="s">
        <v>107</v>
      </c>
      <c r="X1776" s="80" t="s">
        <v>104</v>
      </c>
      <c r="Y1776" s="80">
        <v>2</v>
      </c>
    </row>
    <row r="1777" spans="1:25" s="80" customFormat="1" ht="22.9" hidden="1" customHeight="1">
      <c r="A1777" s="80" t="s">
        <v>35</v>
      </c>
      <c r="B1777" s="80" t="s">
        <v>9</v>
      </c>
      <c r="C1777" s="80" t="s">
        <v>10</v>
      </c>
      <c r="D1777" s="80" t="s">
        <v>62</v>
      </c>
      <c r="E1777" s="80">
        <v>7</v>
      </c>
      <c r="F1777" s="80" t="s">
        <v>63</v>
      </c>
      <c r="G1777" s="80" t="s">
        <v>64</v>
      </c>
      <c r="H1777" s="80" t="s">
        <v>58</v>
      </c>
      <c r="I1777" s="26">
        <v>43482</v>
      </c>
      <c r="J1777" s="80">
        <v>17</v>
      </c>
      <c r="K1777" s="80">
        <v>1</v>
      </c>
      <c r="L1777" s="80">
        <v>2019</v>
      </c>
      <c r="M1777" s="27">
        <f t="shared" si="47"/>
        <v>43482</v>
      </c>
      <c r="N1777" s="80" t="s">
        <v>7196</v>
      </c>
      <c r="O1777" s="80" t="s">
        <v>7195</v>
      </c>
      <c r="P1777" s="80">
        <v>19</v>
      </c>
      <c r="Q1777" s="80">
        <v>8136093339</v>
      </c>
      <c r="R1777" s="80" t="s">
        <v>99</v>
      </c>
      <c r="S1777" s="80">
        <v>0</v>
      </c>
      <c r="T1777" s="80" t="s">
        <v>100</v>
      </c>
      <c r="U1777" s="80" t="s">
        <v>101</v>
      </c>
      <c r="V1777" s="80" t="s">
        <v>111</v>
      </c>
      <c r="W1777" s="80" t="s">
        <v>103</v>
      </c>
      <c r="X1777" s="80" t="s">
        <v>104</v>
      </c>
      <c r="Y1777" s="80">
        <v>3</v>
      </c>
    </row>
    <row r="1778" spans="1:25" s="80" customFormat="1" ht="22.9" hidden="1" customHeight="1">
      <c r="A1778" s="80" t="s">
        <v>35</v>
      </c>
      <c r="B1778" s="80" t="s">
        <v>9</v>
      </c>
      <c r="C1778" s="80" t="s">
        <v>10</v>
      </c>
      <c r="D1778" s="80" t="s">
        <v>62</v>
      </c>
      <c r="E1778" s="80">
        <v>7</v>
      </c>
      <c r="F1778" s="80" t="s">
        <v>63</v>
      </c>
      <c r="G1778" s="80" t="s">
        <v>64</v>
      </c>
      <c r="H1778" s="80" t="s">
        <v>58</v>
      </c>
      <c r="I1778" s="26">
        <v>43482</v>
      </c>
      <c r="J1778" s="80">
        <v>17</v>
      </c>
      <c r="K1778" s="80">
        <v>1</v>
      </c>
      <c r="L1778" s="80">
        <v>2019</v>
      </c>
      <c r="M1778" s="27">
        <f t="shared" si="47"/>
        <v>43482</v>
      </c>
      <c r="N1778" s="80" t="s">
        <v>7194</v>
      </c>
      <c r="O1778" s="80" t="s">
        <v>7193</v>
      </c>
      <c r="P1778" s="80">
        <v>18</v>
      </c>
      <c r="Q1778" s="80">
        <v>9073915053</v>
      </c>
      <c r="R1778" s="80" t="s">
        <v>99</v>
      </c>
      <c r="S1778" s="80">
        <v>0</v>
      </c>
      <c r="T1778" s="80" t="s">
        <v>100</v>
      </c>
      <c r="U1778" s="80" t="s">
        <v>101</v>
      </c>
      <c r="V1778" s="80" t="s">
        <v>111</v>
      </c>
      <c r="W1778" s="80" t="s">
        <v>103</v>
      </c>
      <c r="X1778" s="80" t="s">
        <v>104</v>
      </c>
      <c r="Y1778" s="80">
        <v>1</v>
      </c>
    </row>
    <row r="1779" spans="1:25" s="80" customFormat="1" ht="22.9" hidden="1" customHeight="1">
      <c r="A1779" s="80" t="s">
        <v>35</v>
      </c>
      <c r="B1779" s="80" t="s">
        <v>9</v>
      </c>
      <c r="C1779" s="80" t="s">
        <v>10</v>
      </c>
      <c r="D1779" s="80" t="s">
        <v>62</v>
      </c>
      <c r="E1779" s="80">
        <v>7</v>
      </c>
      <c r="F1779" s="80" t="s">
        <v>63</v>
      </c>
      <c r="G1779" s="80" t="s">
        <v>64</v>
      </c>
      <c r="H1779" s="80" t="s">
        <v>58</v>
      </c>
      <c r="I1779" s="26">
        <v>43482</v>
      </c>
      <c r="J1779" s="80">
        <v>17</v>
      </c>
      <c r="K1779" s="80">
        <v>1</v>
      </c>
      <c r="L1779" s="80">
        <v>2019</v>
      </c>
      <c r="M1779" s="27">
        <f t="shared" si="47"/>
        <v>43482</v>
      </c>
      <c r="N1779" s="80" t="s">
        <v>7192</v>
      </c>
      <c r="O1779" s="80" t="s">
        <v>7191</v>
      </c>
      <c r="P1779" s="80">
        <v>18</v>
      </c>
      <c r="Q1779" s="80">
        <v>8179922831</v>
      </c>
      <c r="R1779" s="80" t="s">
        <v>99</v>
      </c>
      <c r="S1779" s="80">
        <v>0</v>
      </c>
      <c r="T1779" s="80" t="s">
        <v>100</v>
      </c>
      <c r="U1779" s="80" t="s">
        <v>101</v>
      </c>
      <c r="V1779" s="80" t="s">
        <v>111</v>
      </c>
      <c r="W1779" s="80" t="s">
        <v>107</v>
      </c>
      <c r="X1779" s="80" t="s">
        <v>108</v>
      </c>
      <c r="Y1779" s="80">
        <v>3</v>
      </c>
    </row>
    <row r="1780" spans="1:25" s="80" customFormat="1" ht="22.9" hidden="1" customHeight="1">
      <c r="A1780" s="80" t="s">
        <v>35</v>
      </c>
      <c r="B1780" s="80" t="s">
        <v>9</v>
      </c>
      <c r="C1780" s="80" t="s">
        <v>10</v>
      </c>
      <c r="D1780" s="80" t="s">
        <v>62</v>
      </c>
      <c r="E1780" s="80">
        <v>7</v>
      </c>
      <c r="F1780" s="80" t="s">
        <v>63</v>
      </c>
      <c r="G1780" s="80" t="s">
        <v>64</v>
      </c>
      <c r="H1780" s="80" t="s">
        <v>58</v>
      </c>
      <c r="I1780" s="26">
        <v>43482</v>
      </c>
      <c r="J1780" s="80">
        <v>17</v>
      </c>
      <c r="K1780" s="80">
        <v>1</v>
      </c>
      <c r="L1780" s="80">
        <v>2019</v>
      </c>
      <c r="M1780" s="27">
        <f t="shared" si="47"/>
        <v>43482</v>
      </c>
      <c r="N1780" s="80" t="s">
        <v>7190</v>
      </c>
      <c r="O1780" s="80" t="s">
        <v>7189</v>
      </c>
      <c r="P1780" s="80">
        <v>19</v>
      </c>
      <c r="Q1780" s="80">
        <v>9029981170</v>
      </c>
      <c r="R1780" s="80" t="s">
        <v>99</v>
      </c>
      <c r="S1780" s="80">
        <v>0</v>
      </c>
      <c r="T1780" s="80" t="s">
        <v>100</v>
      </c>
      <c r="U1780" s="80" t="s">
        <v>101</v>
      </c>
      <c r="V1780" s="80" t="s">
        <v>111</v>
      </c>
      <c r="W1780" s="80" t="s">
        <v>107</v>
      </c>
      <c r="X1780" s="80" t="s">
        <v>6077</v>
      </c>
    </row>
    <row r="1781" spans="1:25" s="80" customFormat="1" ht="22.9" hidden="1" customHeight="1">
      <c r="A1781" s="80" t="s">
        <v>35</v>
      </c>
      <c r="B1781" s="80" t="s">
        <v>9</v>
      </c>
      <c r="C1781" s="80" t="s">
        <v>10</v>
      </c>
      <c r="D1781" s="80" t="s">
        <v>62</v>
      </c>
      <c r="E1781" s="80">
        <v>7</v>
      </c>
      <c r="F1781" s="80" t="s">
        <v>63</v>
      </c>
      <c r="G1781" s="80" t="s">
        <v>64</v>
      </c>
      <c r="H1781" s="80" t="s">
        <v>58</v>
      </c>
      <c r="I1781" s="26">
        <v>43482</v>
      </c>
      <c r="J1781" s="80">
        <v>17</v>
      </c>
      <c r="K1781" s="80">
        <v>1</v>
      </c>
      <c r="L1781" s="80">
        <v>2019</v>
      </c>
      <c r="M1781" s="27">
        <f t="shared" si="47"/>
        <v>43482</v>
      </c>
      <c r="N1781" s="80" t="s">
        <v>7188</v>
      </c>
      <c r="O1781" s="80" t="s">
        <v>7187</v>
      </c>
      <c r="P1781" s="80">
        <v>19</v>
      </c>
      <c r="Q1781" s="80">
        <v>8067811721</v>
      </c>
      <c r="R1781" s="80" t="s">
        <v>99</v>
      </c>
      <c r="S1781" s="80">
        <v>0</v>
      </c>
      <c r="T1781" s="80" t="s">
        <v>100</v>
      </c>
      <c r="U1781" s="80" t="s">
        <v>101</v>
      </c>
      <c r="V1781" s="80" t="s">
        <v>111</v>
      </c>
      <c r="W1781" s="80" t="s">
        <v>107</v>
      </c>
      <c r="X1781" s="80" t="s">
        <v>104</v>
      </c>
      <c r="Y1781" s="80">
        <v>3</v>
      </c>
    </row>
    <row r="1782" spans="1:25" s="80" customFormat="1" ht="22.9" hidden="1" customHeight="1">
      <c r="A1782" s="80" t="s">
        <v>35</v>
      </c>
      <c r="B1782" s="80" t="s">
        <v>9</v>
      </c>
      <c r="C1782" s="80" t="s">
        <v>10</v>
      </c>
      <c r="D1782" s="80" t="s">
        <v>62</v>
      </c>
      <c r="E1782" s="80">
        <v>7</v>
      </c>
      <c r="F1782" s="80" t="s">
        <v>63</v>
      </c>
      <c r="G1782" s="80" t="s">
        <v>64</v>
      </c>
      <c r="H1782" s="80" t="s">
        <v>58</v>
      </c>
      <c r="I1782" s="26">
        <v>43482</v>
      </c>
      <c r="J1782" s="80">
        <v>17</v>
      </c>
      <c r="K1782" s="80">
        <v>1</v>
      </c>
      <c r="L1782" s="80">
        <v>2019</v>
      </c>
      <c r="M1782" s="27">
        <f t="shared" si="47"/>
        <v>43482</v>
      </c>
      <c r="N1782" s="80" t="s">
        <v>7186</v>
      </c>
      <c r="O1782" s="80" t="s">
        <v>7185</v>
      </c>
      <c r="P1782" s="80">
        <v>18</v>
      </c>
      <c r="Q1782" s="80">
        <v>7054509798</v>
      </c>
      <c r="R1782" s="80" t="s">
        <v>99</v>
      </c>
      <c r="S1782" s="80">
        <v>0</v>
      </c>
      <c r="T1782" s="80" t="s">
        <v>100</v>
      </c>
      <c r="U1782" s="80" t="s">
        <v>101</v>
      </c>
      <c r="V1782" s="80" t="s">
        <v>111</v>
      </c>
      <c r="W1782" s="80" t="s">
        <v>107</v>
      </c>
      <c r="X1782" s="80" t="s">
        <v>6077</v>
      </c>
    </row>
    <row r="1783" spans="1:25" s="80" customFormat="1" ht="22.9" hidden="1" customHeight="1">
      <c r="A1783" s="80" t="s">
        <v>35</v>
      </c>
      <c r="B1783" s="80" t="s">
        <v>9</v>
      </c>
      <c r="C1783" s="80" t="s">
        <v>10</v>
      </c>
      <c r="D1783" s="80" t="s">
        <v>62</v>
      </c>
      <c r="E1783" s="80">
        <v>7</v>
      </c>
      <c r="F1783" s="80" t="s">
        <v>63</v>
      </c>
      <c r="G1783" s="80" t="s">
        <v>64</v>
      </c>
      <c r="H1783" s="80" t="s">
        <v>58</v>
      </c>
      <c r="I1783" s="26">
        <v>43482</v>
      </c>
      <c r="J1783" s="80">
        <v>17</v>
      </c>
      <c r="K1783" s="80">
        <v>1</v>
      </c>
      <c r="L1783" s="80">
        <v>2019</v>
      </c>
      <c r="M1783" s="27">
        <f t="shared" si="47"/>
        <v>43482</v>
      </c>
      <c r="N1783" s="80" t="s">
        <v>7184</v>
      </c>
      <c r="O1783" s="80" t="s">
        <v>7183</v>
      </c>
      <c r="P1783" s="80">
        <v>19</v>
      </c>
      <c r="Q1783" s="80">
        <v>9037192531</v>
      </c>
      <c r="R1783" s="80" t="s">
        <v>99</v>
      </c>
      <c r="S1783" s="80">
        <v>0</v>
      </c>
      <c r="T1783" s="80" t="s">
        <v>100</v>
      </c>
      <c r="U1783" s="80" t="s">
        <v>101</v>
      </c>
      <c r="V1783" s="80" t="s">
        <v>111</v>
      </c>
      <c r="W1783" s="80" t="s">
        <v>107</v>
      </c>
      <c r="X1783" s="80" t="s">
        <v>6077</v>
      </c>
    </row>
    <row r="1784" spans="1:25" s="80" customFormat="1" ht="22.9" hidden="1" customHeight="1">
      <c r="A1784" s="80" t="s">
        <v>35</v>
      </c>
      <c r="B1784" s="80" t="s">
        <v>9</v>
      </c>
      <c r="C1784" s="80" t="s">
        <v>10</v>
      </c>
      <c r="D1784" s="80" t="s">
        <v>62</v>
      </c>
      <c r="E1784" s="80">
        <v>7</v>
      </c>
      <c r="F1784" s="80" t="s">
        <v>63</v>
      </c>
      <c r="G1784" s="80" t="s">
        <v>64</v>
      </c>
      <c r="H1784" s="80" t="s">
        <v>58</v>
      </c>
      <c r="I1784" s="26">
        <v>43482</v>
      </c>
      <c r="J1784" s="80">
        <v>17</v>
      </c>
      <c r="K1784" s="80">
        <v>1</v>
      </c>
      <c r="L1784" s="80">
        <v>2019</v>
      </c>
      <c r="M1784" s="27">
        <f t="shared" si="47"/>
        <v>43482</v>
      </c>
      <c r="N1784" s="80" t="s">
        <v>7182</v>
      </c>
      <c r="O1784" s="80" t="s">
        <v>7181</v>
      </c>
      <c r="P1784" s="80">
        <v>19</v>
      </c>
      <c r="Q1784" s="80">
        <v>7065538192</v>
      </c>
      <c r="R1784" s="80" t="s">
        <v>99</v>
      </c>
      <c r="S1784" s="80">
        <v>0</v>
      </c>
      <c r="T1784" s="80" t="s">
        <v>100</v>
      </c>
      <c r="U1784" s="80" t="s">
        <v>101</v>
      </c>
      <c r="V1784" s="80" t="s">
        <v>111</v>
      </c>
      <c r="W1784" s="80" t="s">
        <v>107</v>
      </c>
      <c r="X1784" s="80" t="s">
        <v>104</v>
      </c>
      <c r="Y1784" s="80">
        <v>2</v>
      </c>
    </row>
    <row r="1785" spans="1:25" s="80" customFormat="1" ht="22.9" hidden="1" customHeight="1">
      <c r="A1785" s="80" t="s">
        <v>35</v>
      </c>
      <c r="B1785" s="80" t="s">
        <v>9</v>
      </c>
      <c r="C1785" s="80" t="s">
        <v>10</v>
      </c>
      <c r="D1785" s="80" t="s">
        <v>62</v>
      </c>
      <c r="E1785" s="80">
        <v>7</v>
      </c>
      <c r="F1785" s="80" t="s">
        <v>63</v>
      </c>
      <c r="G1785" s="80" t="s">
        <v>64</v>
      </c>
      <c r="H1785" s="80" t="s">
        <v>58</v>
      </c>
      <c r="I1785" s="26">
        <v>43482</v>
      </c>
      <c r="J1785" s="80">
        <v>17</v>
      </c>
      <c r="K1785" s="80">
        <v>1</v>
      </c>
      <c r="L1785" s="80">
        <v>2019</v>
      </c>
      <c r="M1785" s="27">
        <f t="shared" si="47"/>
        <v>43482</v>
      </c>
      <c r="N1785" s="80" t="s">
        <v>7180</v>
      </c>
      <c r="O1785" s="80" t="s">
        <v>7179</v>
      </c>
      <c r="P1785" s="80">
        <v>17</v>
      </c>
      <c r="Q1785" s="80">
        <v>9082069112</v>
      </c>
      <c r="R1785" s="80" t="s">
        <v>99</v>
      </c>
      <c r="S1785" s="80">
        <v>0</v>
      </c>
      <c r="T1785" s="80" t="s">
        <v>100</v>
      </c>
      <c r="U1785" s="80" t="s">
        <v>101</v>
      </c>
      <c r="V1785" s="80" t="s">
        <v>111</v>
      </c>
      <c r="W1785" s="80" t="s">
        <v>107</v>
      </c>
      <c r="X1785" s="80" t="s">
        <v>104</v>
      </c>
      <c r="Y1785" s="80">
        <v>3</v>
      </c>
    </row>
    <row r="1786" spans="1:25" s="80" customFormat="1" ht="22.9" hidden="1" customHeight="1">
      <c r="A1786" s="80" t="s">
        <v>35</v>
      </c>
      <c r="B1786" s="80" t="s">
        <v>9</v>
      </c>
      <c r="C1786" s="80" t="s">
        <v>10</v>
      </c>
      <c r="D1786" s="80" t="s">
        <v>62</v>
      </c>
      <c r="E1786" s="80">
        <v>7</v>
      </c>
      <c r="F1786" s="80" t="s">
        <v>63</v>
      </c>
      <c r="G1786" s="80" t="s">
        <v>64</v>
      </c>
      <c r="H1786" s="80" t="s">
        <v>58</v>
      </c>
      <c r="I1786" s="26">
        <v>43482</v>
      </c>
      <c r="J1786" s="80">
        <v>17</v>
      </c>
      <c r="K1786" s="80">
        <v>1</v>
      </c>
      <c r="L1786" s="80">
        <v>2019</v>
      </c>
      <c r="M1786" s="27">
        <f t="shared" si="47"/>
        <v>43482</v>
      </c>
      <c r="N1786" s="80" t="s">
        <v>7178</v>
      </c>
      <c r="O1786" s="80" t="s">
        <v>7177</v>
      </c>
      <c r="P1786" s="80">
        <v>18</v>
      </c>
      <c r="Q1786" s="80">
        <v>7016938661</v>
      </c>
      <c r="R1786" s="80" t="s">
        <v>99</v>
      </c>
      <c r="S1786" s="80">
        <v>0</v>
      </c>
      <c r="T1786" s="80" t="s">
        <v>100</v>
      </c>
      <c r="U1786" s="80" t="s">
        <v>101</v>
      </c>
      <c r="V1786" s="80" t="s">
        <v>111</v>
      </c>
      <c r="W1786" s="80" t="s">
        <v>107</v>
      </c>
      <c r="X1786" s="80" t="s">
        <v>104</v>
      </c>
      <c r="Y1786" s="80">
        <v>3</v>
      </c>
    </row>
    <row r="1787" spans="1:25" s="80" customFormat="1" ht="22.9" hidden="1" customHeight="1">
      <c r="A1787" s="80" t="s">
        <v>35</v>
      </c>
      <c r="B1787" s="80" t="s">
        <v>9</v>
      </c>
      <c r="C1787" s="80" t="s">
        <v>10</v>
      </c>
      <c r="D1787" s="80" t="s">
        <v>62</v>
      </c>
      <c r="E1787" s="80">
        <v>7</v>
      </c>
      <c r="F1787" s="80" t="s">
        <v>63</v>
      </c>
      <c r="G1787" s="80" t="s">
        <v>64</v>
      </c>
      <c r="H1787" s="80" t="s">
        <v>58</v>
      </c>
      <c r="I1787" s="26">
        <v>43482</v>
      </c>
      <c r="J1787" s="80">
        <v>17</v>
      </c>
      <c r="K1787" s="80">
        <v>1</v>
      </c>
      <c r="L1787" s="80">
        <v>2019</v>
      </c>
      <c r="M1787" s="27">
        <f t="shared" si="47"/>
        <v>43482</v>
      </c>
      <c r="N1787" s="80" t="s">
        <v>7176</v>
      </c>
      <c r="O1787" s="80" t="s">
        <v>7175</v>
      </c>
      <c r="P1787" s="80">
        <v>19</v>
      </c>
      <c r="Q1787" s="80" t="s">
        <v>105</v>
      </c>
      <c r="R1787" s="80" t="s">
        <v>99</v>
      </c>
      <c r="S1787" s="80">
        <v>0</v>
      </c>
      <c r="T1787" s="80" t="s">
        <v>100</v>
      </c>
      <c r="U1787" s="80" t="s">
        <v>101</v>
      </c>
      <c r="V1787" s="80" t="s">
        <v>111</v>
      </c>
      <c r="W1787" s="80" t="s">
        <v>107</v>
      </c>
      <c r="X1787" s="80" t="s">
        <v>6077</v>
      </c>
    </row>
    <row r="1788" spans="1:25" s="80" customFormat="1" ht="22.9" hidden="1" customHeight="1">
      <c r="A1788" s="80" t="s">
        <v>35</v>
      </c>
      <c r="B1788" s="80" t="s">
        <v>9</v>
      </c>
      <c r="C1788" s="80" t="s">
        <v>10</v>
      </c>
      <c r="D1788" s="80" t="s">
        <v>62</v>
      </c>
      <c r="E1788" s="80">
        <v>7</v>
      </c>
      <c r="F1788" s="80" t="s">
        <v>63</v>
      </c>
      <c r="G1788" s="80" t="s">
        <v>64</v>
      </c>
      <c r="H1788" s="80" t="s">
        <v>58</v>
      </c>
      <c r="I1788" s="26">
        <v>43482</v>
      </c>
      <c r="J1788" s="80">
        <v>17</v>
      </c>
      <c r="K1788" s="80">
        <v>1</v>
      </c>
      <c r="L1788" s="80">
        <v>2019</v>
      </c>
      <c r="M1788" s="27">
        <f t="shared" si="47"/>
        <v>43482</v>
      </c>
      <c r="N1788" s="80" t="s">
        <v>7174</v>
      </c>
      <c r="O1788" s="80" t="s">
        <v>7173</v>
      </c>
      <c r="P1788" s="80">
        <v>18</v>
      </c>
      <c r="Q1788" s="80">
        <v>9024161728</v>
      </c>
      <c r="R1788" s="80" t="s">
        <v>99</v>
      </c>
      <c r="S1788" s="80">
        <v>0</v>
      </c>
      <c r="T1788" s="80" t="s">
        <v>100</v>
      </c>
      <c r="U1788" s="80" t="s">
        <v>101</v>
      </c>
      <c r="V1788" s="80" t="s">
        <v>111</v>
      </c>
      <c r="W1788" s="80" t="s">
        <v>107</v>
      </c>
      <c r="X1788" s="80" t="s">
        <v>104</v>
      </c>
      <c r="Y1788" s="80">
        <v>3</v>
      </c>
    </row>
    <row r="1789" spans="1:25" s="80" customFormat="1" ht="22.9" hidden="1" customHeight="1">
      <c r="A1789" s="80" t="s">
        <v>35</v>
      </c>
      <c r="B1789" s="80" t="s">
        <v>9</v>
      </c>
      <c r="C1789" s="80" t="s">
        <v>10</v>
      </c>
      <c r="D1789" s="80" t="s">
        <v>62</v>
      </c>
      <c r="E1789" s="80">
        <v>7</v>
      </c>
      <c r="F1789" s="80" t="s">
        <v>63</v>
      </c>
      <c r="G1789" s="80" t="s">
        <v>64</v>
      </c>
      <c r="H1789" s="80" t="s">
        <v>58</v>
      </c>
      <c r="I1789" s="26">
        <v>43482</v>
      </c>
      <c r="J1789" s="80">
        <v>17</v>
      </c>
      <c r="K1789" s="80">
        <v>1</v>
      </c>
      <c r="L1789" s="80">
        <v>2019</v>
      </c>
      <c r="M1789" s="27">
        <f t="shared" si="47"/>
        <v>43482</v>
      </c>
      <c r="N1789" s="80" t="s">
        <v>7172</v>
      </c>
      <c r="O1789" s="80" t="s">
        <v>7171</v>
      </c>
      <c r="P1789" s="80">
        <v>19</v>
      </c>
      <c r="Q1789" s="80" t="s">
        <v>105</v>
      </c>
      <c r="R1789" s="80" t="s">
        <v>99</v>
      </c>
      <c r="S1789" s="80">
        <v>0</v>
      </c>
      <c r="T1789" s="80" t="s">
        <v>100</v>
      </c>
      <c r="U1789" s="80" t="s">
        <v>101</v>
      </c>
      <c r="V1789" s="80" t="s">
        <v>111</v>
      </c>
      <c r="W1789" s="80" t="s">
        <v>107</v>
      </c>
      <c r="X1789" s="80" t="s">
        <v>6077</v>
      </c>
    </row>
    <row r="1790" spans="1:25" s="80" customFormat="1" ht="22.9" hidden="1" customHeight="1">
      <c r="A1790" s="80" t="s">
        <v>35</v>
      </c>
      <c r="B1790" s="80" t="s">
        <v>9</v>
      </c>
      <c r="C1790" s="80" t="s">
        <v>10</v>
      </c>
      <c r="D1790" s="80" t="s">
        <v>62</v>
      </c>
      <c r="E1790" s="80">
        <v>7</v>
      </c>
      <c r="F1790" s="80" t="s">
        <v>63</v>
      </c>
      <c r="G1790" s="80" t="s">
        <v>64</v>
      </c>
      <c r="H1790" s="80" t="s">
        <v>58</v>
      </c>
      <c r="I1790" s="26">
        <v>43482</v>
      </c>
      <c r="J1790" s="80">
        <v>17</v>
      </c>
      <c r="K1790" s="80">
        <v>1</v>
      </c>
      <c r="L1790" s="80">
        <v>2019</v>
      </c>
      <c r="M1790" s="27">
        <f t="shared" si="47"/>
        <v>43482</v>
      </c>
      <c r="N1790" s="80" t="s">
        <v>7170</v>
      </c>
      <c r="O1790" s="80" t="s">
        <v>7169</v>
      </c>
      <c r="P1790" s="80">
        <v>18</v>
      </c>
      <c r="Q1790" s="80" t="s">
        <v>105</v>
      </c>
      <c r="R1790" s="80" t="s">
        <v>99</v>
      </c>
      <c r="S1790" s="80">
        <v>0</v>
      </c>
      <c r="T1790" s="80" t="s">
        <v>100</v>
      </c>
      <c r="U1790" s="80" t="s">
        <v>101</v>
      </c>
      <c r="V1790" s="80" t="s">
        <v>111</v>
      </c>
      <c r="W1790" s="80" t="s">
        <v>107</v>
      </c>
      <c r="X1790" s="80" t="s">
        <v>104</v>
      </c>
      <c r="Y1790" s="80">
        <v>3</v>
      </c>
    </row>
    <row r="1791" spans="1:25" s="80" customFormat="1" ht="22.9" hidden="1" customHeight="1">
      <c r="A1791" s="80" t="s">
        <v>35</v>
      </c>
      <c r="B1791" s="80" t="s">
        <v>9</v>
      </c>
      <c r="C1791" s="80" t="s">
        <v>10</v>
      </c>
      <c r="D1791" s="80" t="s">
        <v>62</v>
      </c>
      <c r="E1791" s="80">
        <v>7</v>
      </c>
      <c r="F1791" s="80" t="s">
        <v>63</v>
      </c>
      <c r="G1791" s="80" t="s">
        <v>64</v>
      </c>
      <c r="H1791" s="80" t="s">
        <v>58</v>
      </c>
      <c r="I1791" s="26">
        <v>43482</v>
      </c>
      <c r="J1791" s="80">
        <v>17</v>
      </c>
      <c r="K1791" s="80">
        <v>1</v>
      </c>
      <c r="L1791" s="80">
        <v>2019</v>
      </c>
      <c r="M1791" s="27">
        <f t="shared" si="47"/>
        <v>43482</v>
      </c>
      <c r="N1791" s="80" t="s">
        <v>7168</v>
      </c>
      <c r="O1791" s="80" t="s">
        <v>7167</v>
      </c>
      <c r="P1791" s="80">
        <v>18</v>
      </c>
      <c r="Q1791" s="80" t="s">
        <v>105</v>
      </c>
      <c r="R1791" s="80" t="s">
        <v>99</v>
      </c>
      <c r="S1791" s="80">
        <v>0</v>
      </c>
      <c r="T1791" s="80" t="s">
        <v>100</v>
      </c>
      <c r="U1791" s="80" t="s">
        <v>101</v>
      </c>
      <c r="V1791" s="80" t="s">
        <v>111</v>
      </c>
      <c r="W1791" s="80" t="s">
        <v>107</v>
      </c>
      <c r="X1791" s="80" t="s">
        <v>104</v>
      </c>
      <c r="Y1791" s="80">
        <v>3</v>
      </c>
    </row>
    <row r="1792" spans="1:25" s="80" customFormat="1" ht="22.9" hidden="1" customHeight="1">
      <c r="A1792" s="80" t="s">
        <v>35</v>
      </c>
      <c r="B1792" s="80" t="s">
        <v>9</v>
      </c>
      <c r="C1792" s="80" t="s">
        <v>10</v>
      </c>
      <c r="D1792" s="80" t="s">
        <v>62</v>
      </c>
      <c r="E1792" s="80">
        <v>7</v>
      </c>
      <c r="F1792" s="80" t="s">
        <v>63</v>
      </c>
      <c r="G1792" s="80" t="s">
        <v>64</v>
      </c>
      <c r="H1792" s="80" t="s">
        <v>58</v>
      </c>
      <c r="I1792" s="26">
        <v>43482</v>
      </c>
      <c r="J1792" s="80">
        <v>17</v>
      </c>
      <c r="K1792" s="80">
        <v>1</v>
      </c>
      <c r="L1792" s="80">
        <v>2019</v>
      </c>
      <c r="M1792" s="27">
        <f t="shared" si="47"/>
        <v>43482</v>
      </c>
      <c r="N1792" s="80" t="s">
        <v>7166</v>
      </c>
      <c r="O1792" s="80" t="s">
        <v>7165</v>
      </c>
      <c r="P1792" s="80">
        <v>16</v>
      </c>
      <c r="Q1792" s="80">
        <v>8117298172</v>
      </c>
      <c r="R1792" s="80" t="s">
        <v>99</v>
      </c>
      <c r="S1792" s="80">
        <v>0</v>
      </c>
      <c r="T1792" s="80" t="s">
        <v>100</v>
      </c>
      <c r="U1792" s="80" t="s">
        <v>101</v>
      </c>
      <c r="V1792" s="80" t="s">
        <v>111</v>
      </c>
      <c r="W1792" s="80" t="s">
        <v>107</v>
      </c>
      <c r="X1792" s="80" t="s">
        <v>108</v>
      </c>
      <c r="Y1792" s="80">
        <v>3</v>
      </c>
    </row>
    <row r="1793" spans="1:25" s="80" customFormat="1" ht="22.9" hidden="1" customHeight="1">
      <c r="A1793" s="80" t="s">
        <v>35</v>
      </c>
      <c r="B1793" s="80" t="s">
        <v>9</v>
      </c>
      <c r="C1793" s="80" t="s">
        <v>10</v>
      </c>
      <c r="D1793" s="80" t="s">
        <v>62</v>
      </c>
      <c r="E1793" s="80">
        <v>7</v>
      </c>
      <c r="F1793" s="80" t="s">
        <v>63</v>
      </c>
      <c r="G1793" s="80" t="s">
        <v>64</v>
      </c>
      <c r="H1793" s="80" t="s">
        <v>58</v>
      </c>
      <c r="I1793" s="26">
        <v>43482</v>
      </c>
      <c r="J1793" s="80">
        <v>17</v>
      </c>
      <c r="K1793" s="80">
        <v>1</v>
      </c>
      <c r="L1793" s="80">
        <v>2019</v>
      </c>
      <c r="M1793" s="27">
        <f t="shared" si="47"/>
        <v>43482</v>
      </c>
      <c r="N1793" s="80" t="s">
        <v>7164</v>
      </c>
      <c r="O1793" s="80" t="s">
        <v>7163</v>
      </c>
      <c r="P1793" s="80">
        <v>17</v>
      </c>
      <c r="Q1793" s="80" t="s">
        <v>105</v>
      </c>
      <c r="R1793" s="80" t="s">
        <v>99</v>
      </c>
      <c r="S1793" s="80">
        <v>0</v>
      </c>
      <c r="T1793" s="80" t="s">
        <v>100</v>
      </c>
      <c r="U1793" s="80" t="s">
        <v>101</v>
      </c>
      <c r="V1793" s="80" t="s">
        <v>111</v>
      </c>
      <c r="W1793" s="80" t="s">
        <v>107</v>
      </c>
      <c r="X1793" s="80" t="s">
        <v>104</v>
      </c>
      <c r="Y1793" s="80">
        <v>1</v>
      </c>
    </row>
    <row r="1794" spans="1:25" s="80" customFormat="1" ht="22.9" hidden="1" customHeight="1">
      <c r="A1794" s="80" t="s">
        <v>35</v>
      </c>
      <c r="B1794" s="80" t="s">
        <v>9</v>
      </c>
      <c r="C1794" s="80" t="s">
        <v>10</v>
      </c>
      <c r="D1794" s="80" t="s">
        <v>62</v>
      </c>
      <c r="E1794" s="80">
        <v>7</v>
      </c>
      <c r="F1794" s="80" t="s">
        <v>63</v>
      </c>
      <c r="G1794" s="80" t="s">
        <v>64</v>
      </c>
      <c r="H1794" s="80" t="s">
        <v>58</v>
      </c>
      <c r="I1794" s="26">
        <v>43482</v>
      </c>
      <c r="J1794" s="80">
        <v>17</v>
      </c>
      <c r="K1794" s="80">
        <v>1</v>
      </c>
      <c r="L1794" s="80">
        <v>2019</v>
      </c>
      <c r="M1794" s="27">
        <f t="shared" ref="M1794:M1857" si="48">DATE(L1794,K1794,J1794)</f>
        <v>43482</v>
      </c>
      <c r="N1794" s="80" t="s">
        <v>7162</v>
      </c>
      <c r="O1794" s="80" t="s">
        <v>7161</v>
      </c>
      <c r="P1794" s="80">
        <v>19</v>
      </c>
      <c r="Q1794" s="80" t="s">
        <v>105</v>
      </c>
      <c r="R1794" s="80" t="s">
        <v>99</v>
      </c>
      <c r="S1794" s="80">
        <v>0</v>
      </c>
      <c r="T1794" s="80" t="s">
        <v>100</v>
      </c>
      <c r="U1794" s="80" t="s">
        <v>101</v>
      </c>
      <c r="V1794" s="80" t="s">
        <v>111</v>
      </c>
      <c r="W1794" s="80" t="s">
        <v>107</v>
      </c>
      <c r="X1794" s="80" t="s">
        <v>104</v>
      </c>
      <c r="Y1794" s="80">
        <v>1</v>
      </c>
    </row>
    <row r="1795" spans="1:25" s="80" customFormat="1" ht="22.9" hidden="1" customHeight="1">
      <c r="A1795" s="80" t="s">
        <v>35</v>
      </c>
      <c r="B1795" s="80" t="s">
        <v>9</v>
      </c>
      <c r="C1795" s="80" t="s">
        <v>10</v>
      </c>
      <c r="D1795" s="80" t="s">
        <v>62</v>
      </c>
      <c r="E1795" s="80">
        <v>7</v>
      </c>
      <c r="F1795" s="80" t="s">
        <v>63</v>
      </c>
      <c r="G1795" s="80" t="s">
        <v>64</v>
      </c>
      <c r="H1795" s="80" t="s">
        <v>58</v>
      </c>
      <c r="I1795" s="26">
        <v>43482</v>
      </c>
      <c r="J1795" s="80">
        <v>17</v>
      </c>
      <c r="K1795" s="80">
        <v>1</v>
      </c>
      <c r="L1795" s="80">
        <v>2019</v>
      </c>
      <c r="M1795" s="27">
        <f t="shared" si="48"/>
        <v>43482</v>
      </c>
      <c r="N1795" s="80" t="s">
        <v>7160</v>
      </c>
      <c r="O1795" s="80" t="s">
        <v>7159</v>
      </c>
      <c r="P1795" s="80">
        <v>18</v>
      </c>
      <c r="Q1795" s="80" t="s">
        <v>105</v>
      </c>
      <c r="R1795" s="80" t="s">
        <v>121</v>
      </c>
      <c r="S1795" s="80">
        <v>1</v>
      </c>
      <c r="T1795" s="80" t="s">
        <v>100</v>
      </c>
      <c r="U1795" s="80" t="s">
        <v>101</v>
      </c>
      <c r="V1795" s="80" t="s">
        <v>111</v>
      </c>
      <c r="W1795" s="80" t="s">
        <v>107</v>
      </c>
      <c r="X1795" s="80" t="s">
        <v>108</v>
      </c>
      <c r="Y1795" s="80">
        <v>3</v>
      </c>
    </row>
    <row r="1796" spans="1:25" s="80" customFormat="1" ht="22.9" hidden="1" customHeight="1">
      <c r="A1796" s="80" t="s">
        <v>35</v>
      </c>
      <c r="B1796" s="80" t="s">
        <v>9</v>
      </c>
      <c r="C1796" s="80" t="s">
        <v>10</v>
      </c>
      <c r="D1796" s="80" t="s">
        <v>62</v>
      </c>
      <c r="E1796" s="80">
        <v>7</v>
      </c>
      <c r="F1796" s="80" t="s">
        <v>63</v>
      </c>
      <c r="G1796" s="80" t="s">
        <v>64</v>
      </c>
      <c r="H1796" s="80" t="s">
        <v>58</v>
      </c>
      <c r="I1796" s="26">
        <v>43482</v>
      </c>
      <c r="J1796" s="80">
        <v>17</v>
      </c>
      <c r="K1796" s="80">
        <v>1</v>
      </c>
      <c r="L1796" s="80">
        <v>2019</v>
      </c>
      <c r="M1796" s="27">
        <f t="shared" si="48"/>
        <v>43482</v>
      </c>
      <c r="N1796" s="80" t="s">
        <v>7158</v>
      </c>
      <c r="O1796" s="80" t="s">
        <v>7157</v>
      </c>
      <c r="P1796" s="80">
        <v>19</v>
      </c>
      <c r="Q1796" s="80">
        <v>9021216281</v>
      </c>
      <c r="R1796" s="80" t="s">
        <v>99</v>
      </c>
      <c r="S1796" s="80">
        <v>0</v>
      </c>
      <c r="T1796" s="80" t="s">
        <v>100</v>
      </c>
      <c r="U1796" s="80" t="s">
        <v>101</v>
      </c>
      <c r="V1796" s="80" t="s">
        <v>111</v>
      </c>
      <c r="W1796" s="80" t="s">
        <v>107</v>
      </c>
      <c r="X1796" s="80" t="s">
        <v>104</v>
      </c>
      <c r="Y1796" s="80">
        <v>3</v>
      </c>
    </row>
    <row r="1797" spans="1:25" s="80" customFormat="1" ht="22.9" hidden="1" customHeight="1">
      <c r="A1797" s="80" t="s">
        <v>35</v>
      </c>
      <c r="B1797" s="80" t="s">
        <v>9</v>
      </c>
      <c r="C1797" s="80" t="s">
        <v>10</v>
      </c>
      <c r="D1797" s="80" t="s">
        <v>62</v>
      </c>
      <c r="E1797" s="80">
        <v>7</v>
      </c>
      <c r="F1797" s="80" t="s">
        <v>63</v>
      </c>
      <c r="G1797" s="80" t="s">
        <v>64</v>
      </c>
      <c r="H1797" s="80" t="s">
        <v>58</v>
      </c>
      <c r="I1797" s="26">
        <v>43482</v>
      </c>
      <c r="J1797" s="80">
        <v>17</v>
      </c>
      <c r="K1797" s="80">
        <v>1</v>
      </c>
      <c r="L1797" s="80">
        <v>2019</v>
      </c>
      <c r="M1797" s="27">
        <f t="shared" si="48"/>
        <v>43482</v>
      </c>
      <c r="N1797" s="80" t="s">
        <v>7156</v>
      </c>
      <c r="O1797" s="80" t="s">
        <v>7155</v>
      </c>
      <c r="P1797" s="80">
        <v>19</v>
      </c>
      <c r="Q1797" s="80">
        <v>7011827277</v>
      </c>
      <c r="R1797" s="80" t="s">
        <v>99</v>
      </c>
      <c r="S1797" s="80">
        <v>0</v>
      </c>
      <c r="T1797" s="80" t="s">
        <v>100</v>
      </c>
      <c r="U1797" s="80" t="s">
        <v>101</v>
      </c>
      <c r="V1797" s="80" t="s">
        <v>111</v>
      </c>
      <c r="W1797" s="80" t="s">
        <v>107</v>
      </c>
      <c r="X1797" s="80" t="s">
        <v>6077</v>
      </c>
    </row>
    <row r="1798" spans="1:25" s="80" customFormat="1" ht="22.9" hidden="1" customHeight="1">
      <c r="A1798" s="80" t="s">
        <v>35</v>
      </c>
      <c r="B1798" s="80" t="s">
        <v>9</v>
      </c>
      <c r="C1798" s="80" t="s">
        <v>10</v>
      </c>
      <c r="D1798" s="80" t="s">
        <v>62</v>
      </c>
      <c r="E1798" s="80">
        <v>7</v>
      </c>
      <c r="F1798" s="80" t="s">
        <v>63</v>
      </c>
      <c r="G1798" s="80" t="s">
        <v>64</v>
      </c>
      <c r="H1798" s="80" t="s">
        <v>58</v>
      </c>
      <c r="I1798" s="26">
        <v>43482</v>
      </c>
      <c r="J1798" s="80">
        <v>17</v>
      </c>
      <c r="K1798" s="80">
        <v>1</v>
      </c>
      <c r="L1798" s="80">
        <v>2019</v>
      </c>
      <c r="M1798" s="27">
        <f t="shared" si="48"/>
        <v>43482</v>
      </c>
      <c r="N1798" s="80" t="s">
        <v>7154</v>
      </c>
      <c r="O1798" s="80" t="s">
        <v>7153</v>
      </c>
      <c r="P1798" s="80">
        <v>19</v>
      </c>
      <c r="Q1798" s="80" t="s">
        <v>105</v>
      </c>
      <c r="R1798" s="80" t="s">
        <v>99</v>
      </c>
      <c r="S1798" s="80">
        <v>0</v>
      </c>
      <c r="T1798" s="80" t="s">
        <v>100</v>
      </c>
      <c r="U1798" s="80" t="s">
        <v>101</v>
      </c>
      <c r="V1798" s="80" t="s">
        <v>111</v>
      </c>
      <c r="W1798" s="80" t="s">
        <v>107</v>
      </c>
      <c r="X1798" s="80" t="s">
        <v>104</v>
      </c>
      <c r="Y1798" s="80">
        <v>3</v>
      </c>
    </row>
    <row r="1799" spans="1:25" s="80" customFormat="1" ht="22.9" hidden="1" customHeight="1">
      <c r="A1799" s="80" t="s">
        <v>35</v>
      </c>
      <c r="B1799" s="80" t="s">
        <v>9</v>
      </c>
      <c r="C1799" s="80" t="s">
        <v>10</v>
      </c>
      <c r="D1799" s="80" t="s">
        <v>62</v>
      </c>
      <c r="E1799" s="80">
        <v>7</v>
      </c>
      <c r="F1799" s="80" t="s">
        <v>63</v>
      </c>
      <c r="G1799" s="80" t="s">
        <v>64</v>
      </c>
      <c r="H1799" s="80" t="s">
        <v>58</v>
      </c>
      <c r="I1799" s="26">
        <v>43482</v>
      </c>
      <c r="J1799" s="80">
        <v>17</v>
      </c>
      <c r="K1799" s="80">
        <v>1</v>
      </c>
      <c r="L1799" s="80">
        <v>2019</v>
      </c>
      <c r="M1799" s="27">
        <f t="shared" si="48"/>
        <v>43482</v>
      </c>
      <c r="N1799" s="80" t="s">
        <v>7152</v>
      </c>
      <c r="O1799" s="80" t="s">
        <v>7151</v>
      </c>
      <c r="P1799" s="80">
        <v>18</v>
      </c>
      <c r="Q1799" s="80" t="s">
        <v>105</v>
      </c>
      <c r="R1799" s="80" t="s">
        <v>99</v>
      </c>
      <c r="S1799" s="80">
        <v>0</v>
      </c>
      <c r="T1799" s="80" t="s">
        <v>100</v>
      </c>
      <c r="U1799" s="80" t="s">
        <v>101</v>
      </c>
      <c r="V1799" s="80" t="s">
        <v>111</v>
      </c>
      <c r="W1799" s="80" t="s">
        <v>107</v>
      </c>
      <c r="X1799" s="80" t="s">
        <v>104</v>
      </c>
      <c r="Y1799" s="80">
        <v>3</v>
      </c>
    </row>
    <row r="1800" spans="1:25" s="80" customFormat="1" ht="22.9" hidden="1" customHeight="1">
      <c r="A1800" s="80" t="s">
        <v>35</v>
      </c>
      <c r="B1800" s="80" t="s">
        <v>9</v>
      </c>
      <c r="C1800" s="80" t="s">
        <v>10</v>
      </c>
      <c r="D1800" s="80" t="s">
        <v>62</v>
      </c>
      <c r="E1800" s="80">
        <v>7</v>
      </c>
      <c r="F1800" s="80" t="s">
        <v>63</v>
      </c>
      <c r="G1800" s="80" t="s">
        <v>64</v>
      </c>
      <c r="H1800" s="80" t="s">
        <v>58</v>
      </c>
      <c r="I1800" s="26">
        <v>43482</v>
      </c>
      <c r="J1800" s="80">
        <v>17</v>
      </c>
      <c r="K1800" s="80">
        <v>1</v>
      </c>
      <c r="L1800" s="80">
        <v>2019</v>
      </c>
      <c r="M1800" s="27">
        <f t="shared" si="48"/>
        <v>43482</v>
      </c>
      <c r="N1800" s="80" t="s">
        <v>7150</v>
      </c>
      <c r="O1800" s="80" t="s">
        <v>7149</v>
      </c>
      <c r="P1800" s="80">
        <v>19</v>
      </c>
      <c r="Q1800" s="80" t="s">
        <v>105</v>
      </c>
      <c r="R1800" s="80" t="s">
        <v>99</v>
      </c>
      <c r="S1800" s="80">
        <v>0</v>
      </c>
      <c r="T1800" s="80" t="s">
        <v>100</v>
      </c>
      <c r="U1800" s="80" t="s">
        <v>101</v>
      </c>
      <c r="V1800" s="80" t="s">
        <v>111</v>
      </c>
      <c r="W1800" s="80" t="s">
        <v>107</v>
      </c>
      <c r="X1800" s="80" t="s">
        <v>6077</v>
      </c>
    </row>
    <row r="1801" spans="1:25" s="80" customFormat="1" ht="22.9" hidden="1" customHeight="1">
      <c r="A1801" s="80" t="s">
        <v>35</v>
      </c>
      <c r="B1801" s="80" t="s">
        <v>9</v>
      </c>
      <c r="C1801" s="80" t="s">
        <v>10</v>
      </c>
      <c r="D1801" s="80" t="s">
        <v>62</v>
      </c>
      <c r="E1801" s="80">
        <v>7</v>
      </c>
      <c r="F1801" s="80" t="s">
        <v>63</v>
      </c>
      <c r="G1801" s="80" t="s">
        <v>64</v>
      </c>
      <c r="H1801" s="80" t="s">
        <v>58</v>
      </c>
      <c r="I1801" s="26">
        <v>43482</v>
      </c>
      <c r="J1801" s="80">
        <v>17</v>
      </c>
      <c r="K1801" s="80">
        <v>1</v>
      </c>
      <c r="L1801" s="80">
        <v>2019</v>
      </c>
      <c r="M1801" s="27">
        <f t="shared" si="48"/>
        <v>43482</v>
      </c>
      <c r="N1801" s="80" t="s">
        <v>7148</v>
      </c>
      <c r="O1801" s="80" t="s">
        <v>7147</v>
      </c>
      <c r="P1801" s="80">
        <v>19</v>
      </c>
      <c r="Q1801" s="80" t="s">
        <v>105</v>
      </c>
      <c r="R1801" s="80" t="s">
        <v>99</v>
      </c>
      <c r="S1801" s="80">
        <v>1</v>
      </c>
      <c r="T1801" s="80" t="s">
        <v>100</v>
      </c>
      <c r="U1801" s="80" t="s">
        <v>101</v>
      </c>
      <c r="V1801" s="80" t="s">
        <v>111</v>
      </c>
      <c r="W1801" s="80" t="s">
        <v>107</v>
      </c>
      <c r="X1801" s="80" t="s">
        <v>108</v>
      </c>
      <c r="Y1801" s="80">
        <v>3</v>
      </c>
    </row>
    <row r="1802" spans="1:25" s="80" customFormat="1" ht="22.9" hidden="1" customHeight="1">
      <c r="A1802" s="80" t="s">
        <v>35</v>
      </c>
      <c r="B1802" s="80" t="s">
        <v>9</v>
      </c>
      <c r="C1802" s="80" t="s">
        <v>10</v>
      </c>
      <c r="D1802" s="80" t="s">
        <v>62</v>
      </c>
      <c r="E1802" s="80">
        <v>7</v>
      </c>
      <c r="F1802" s="80" t="s">
        <v>63</v>
      </c>
      <c r="G1802" s="80" t="s">
        <v>64</v>
      </c>
      <c r="H1802" s="80" t="s">
        <v>58</v>
      </c>
      <c r="I1802" s="26">
        <v>43482</v>
      </c>
      <c r="J1802" s="80">
        <v>17</v>
      </c>
      <c r="K1802" s="80">
        <v>1</v>
      </c>
      <c r="L1802" s="80">
        <v>2019</v>
      </c>
      <c r="M1802" s="27">
        <f t="shared" si="48"/>
        <v>43482</v>
      </c>
      <c r="N1802" s="80" t="s">
        <v>7146</v>
      </c>
      <c r="O1802" s="80" t="s">
        <v>7145</v>
      </c>
      <c r="P1802" s="80">
        <v>19</v>
      </c>
      <c r="Q1802" s="80">
        <v>9027781821</v>
      </c>
      <c r="R1802" s="80" t="s">
        <v>99</v>
      </c>
      <c r="S1802" s="80">
        <v>0</v>
      </c>
      <c r="T1802" s="80" t="s">
        <v>100</v>
      </c>
      <c r="U1802" s="80" t="s">
        <v>101</v>
      </c>
      <c r="V1802" s="80" t="s">
        <v>111</v>
      </c>
      <c r="W1802" s="80" t="s">
        <v>107</v>
      </c>
      <c r="X1802" s="80" t="s">
        <v>104</v>
      </c>
      <c r="Y1802" s="80">
        <v>3</v>
      </c>
    </row>
    <row r="1803" spans="1:25" s="80" customFormat="1" ht="22.9" hidden="1" customHeight="1">
      <c r="A1803" s="80" t="s">
        <v>35</v>
      </c>
      <c r="B1803" s="80" t="s">
        <v>9</v>
      </c>
      <c r="C1803" s="80" t="s">
        <v>10</v>
      </c>
      <c r="D1803" s="80" t="s">
        <v>62</v>
      </c>
      <c r="E1803" s="80">
        <v>7</v>
      </c>
      <c r="F1803" s="80" t="s">
        <v>63</v>
      </c>
      <c r="G1803" s="80" t="s">
        <v>64</v>
      </c>
      <c r="H1803" s="80" t="s">
        <v>58</v>
      </c>
      <c r="I1803" s="26">
        <v>43482</v>
      </c>
      <c r="J1803" s="80">
        <v>17</v>
      </c>
      <c r="K1803" s="80">
        <v>1</v>
      </c>
      <c r="L1803" s="80">
        <v>2019</v>
      </c>
      <c r="M1803" s="27">
        <f t="shared" si="48"/>
        <v>43482</v>
      </c>
      <c r="N1803" s="80" t="s">
        <v>7144</v>
      </c>
      <c r="O1803" s="80" t="s">
        <v>7143</v>
      </c>
      <c r="P1803" s="80">
        <v>19</v>
      </c>
      <c r="Q1803" s="80">
        <v>8176692181</v>
      </c>
      <c r="R1803" s="80" t="s">
        <v>99</v>
      </c>
      <c r="S1803" s="80">
        <v>0</v>
      </c>
      <c r="T1803" s="80" t="s">
        <v>100</v>
      </c>
      <c r="U1803" s="80" t="s">
        <v>101</v>
      </c>
      <c r="V1803" s="80" t="s">
        <v>111</v>
      </c>
      <c r="W1803" s="80" t="s">
        <v>107</v>
      </c>
      <c r="X1803" s="80" t="s">
        <v>6077</v>
      </c>
    </row>
    <row r="1804" spans="1:25" s="80" customFormat="1" ht="22.9" hidden="1" customHeight="1">
      <c r="A1804" s="80" t="s">
        <v>35</v>
      </c>
      <c r="B1804" s="80" t="s">
        <v>9</v>
      </c>
      <c r="C1804" s="80" t="s">
        <v>10</v>
      </c>
      <c r="D1804" s="80" t="s">
        <v>62</v>
      </c>
      <c r="E1804" s="80">
        <v>7</v>
      </c>
      <c r="F1804" s="80" t="s">
        <v>63</v>
      </c>
      <c r="G1804" s="80" t="s">
        <v>64</v>
      </c>
      <c r="H1804" s="80" t="s">
        <v>58</v>
      </c>
      <c r="I1804" s="26">
        <v>43482</v>
      </c>
      <c r="J1804" s="80">
        <v>17</v>
      </c>
      <c r="K1804" s="80">
        <v>1</v>
      </c>
      <c r="L1804" s="80">
        <v>2019</v>
      </c>
      <c r="M1804" s="27">
        <f t="shared" si="48"/>
        <v>43482</v>
      </c>
      <c r="N1804" s="80" t="s">
        <v>7142</v>
      </c>
      <c r="O1804" s="80" t="s">
        <v>7141</v>
      </c>
      <c r="P1804" s="80">
        <v>19</v>
      </c>
      <c r="Q1804" s="80">
        <v>701879221</v>
      </c>
      <c r="R1804" s="80" t="s">
        <v>99</v>
      </c>
      <c r="S1804" s="80">
        <v>1</v>
      </c>
      <c r="T1804" s="80" t="s">
        <v>100</v>
      </c>
      <c r="U1804" s="80" t="s">
        <v>101</v>
      </c>
      <c r="V1804" s="80" t="s">
        <v>111</v>
      </c>
      <c r="W1804" s="80" t="s">
        <v>107</v>
      </c>
      <c r="X1804" s="80" t="s">
        <v>104</v>
      </c>
      <c r="Y1804" s="80">
        <v>1</v>
      </c>
    </row>
    <row r="1805" spans="1:25" s="80" customFormat="1" ht="22.9" hidden="1" customHeight="1">
      <c r="A1805" s="80" t="s">
        <v>35</v>
      </c>
      <c r="B1805" s="80" t="s">
        <v>9</v>
      </c>
      <c r="C1805" s="80" t="s">
        <v>10</v>
      </c>
      <c r="D1805" s="80" t="s">
        <v>62</v>
      </c>
      <c r="E1805" s="80">
        <v>7</v>
      </c>
      <c r="F1805" s="80" t="s">
        <v>63</v>
      </c>
      <c r="G1805" s="80" t="s">
        <v>64</v>
      </c>
      <c r="H1805" s="80" t="s">
        <v>58</v>
      </c>
      <c r="I1805" s="26">
        <v>43482</v>
      </c>
      <c r="J1805" s="80">
        <v>17</v>
      </c>
      <c r="K1805" s="80">
        <v>1</v>
      </c>
      <c r="L1805" s="80">
        <v>2019</v>
      </c>
      <c r="M1805" s="27">
        <f t="shared" si="48"/>
        <v>43482</v>
      </c>
      <c r="N1805" s="80" t="s">
        <v>7140</v>
      </c>
      <c r="O1805" s="80" t="s">
        <v>7139</v>
      </c>
      <c r="P1805" s="80">
        <v>17</v>
      </c>
      <c r="Q1805" s="80" t="s">
        <v>105</v>
      </c>
      <c r="R1805" s="80" t="s">
        <v>99</v>
      </c>
      <c r="S1805" s="80">
        <v>0</v>
      </c>
      <c r="T1805" s="80" t="s">
        <v>100</v>
      </c>
      <c r="U1805" s="80" t="s">
        <v>101</v>
      </c>
      <c r="V1805" s="80" t="s">
        <v>111</v>
      </c>
      <c r="W1805" s="80" t="s">
        <v>107</v>
      </c>
      <c r="X1805" s="80" t="s">
        <v>6077</v>
      </c>
    </row>
    <row r="1806" spans="1:25" s="80" customFormat="1" ht="22.9" hidden="1" customHeight="1">
      <c r="A1806" s="80" t="s">
        <v>35</v>
      </c>
      <c r="B1806" s="80" t="s">
        <v>9</v>
      </c>
      <c r="C1806" s="80" t="s">
        <v>10</v>
      </c>
      <c r="D1806" s="80" t="s">
        <v>62</v>
      </c>
      <c r="E1806" s="80">
        <v>7</v>
      </c>
      <c r="F1806" s="80" t="s">
        <v>63</v>
      </c>
      <c r="G1806" s="80" t="s">
        <v>64</v>
      </c>
      <c r="H1806" s="80" t="s">
        <v>58</v>
      </c>
      <c r="I1806" s="26">
        <v>43482</v>
      </c>
      <c r="J1806" s="80">
        <v>17</v>
      </c>
      <c r="K1806" s="80">
        <v>1</v>
      </c>
      <c r="L1806" s="80">
        <v>2019</v>
      </c>
      <c r="M1806" s="27">
        <f t="shared" si="48"/>
        <v>43482</v>
      </c>
      <c r="N1806" s="80" t="s">
        <v>7138</v>
      </c>
      <c r="O1806" s="80" t="s">
        <v>7137</v>
      </c>
      <c r="P1806" s="80">
        <v>18</v>
      </c>
      <c r="Q1806" s="80" t="s">
        <v>105</v>
      </c>
      <c r="R1806" s="80" t="s">
        <v>99</v>
      </c>
      <c r="S1806" s="80">
        <v>0</v>
      </c>
      <c r="T1806" s="80" t="s">
        <v>100</v>
      </c>
      <c r="U1806" s="80" t="s">
        <v>101</v>
      </c>
      <c r="V1806" s="80" t="s">
        <v>111</v>
      </c>
      <c r="W1806" s="80" t="s">
        <v>107</v>
      </c>
      <c r="X1806" s="80" t="s">
        <v>104</v>
      </c>
      <c r="Y1806" s="80">
        <v>3</v>
      </c>
    </row>
    <row r="1807" spans="1:25" s="80" customFormat="1" ht="22.9" hidden="1" customHeight="1">
      <c r="A1807" s="80" t="s">
        <v>35</v>
      </c>
      <c r="B1807" s="80" t="s">
        <v>9</v>
      </c>
      <c r="C1807" s="80" t="s">
        <v>10</v>
      </c>
      <c r="D1807" s="80" t="s">
        <v>62</v>
      </c>
      <c r="E1807" s="80">
        <v>7</v>
      </c>
      <c r="F1807" s="80" t="s">
        <v>63</v>
      </c>
      <c r="G1807" s="80" t="s">
        <v>64</v>
      </c>
      <c r="H1807" s="80" t="s">
        <v>58</v>
      </c>
      <c r="I1807" s="26">
        <v>43482</v>
      </c>
      <c r="J1807" s="80">
        <v>17</v>
      </c>
      <c r="K1807" s="80">
        <v>1</v>
      </c>
      <c r="L1807" s="80">
        <v>2019</v>
      </c>
      <c r="M1807" s="27">
        <f t="shared" si="48"/>
        <v>43482</v>
      </c>
      <c r="N1807" s="80" t="s">
        <v>7136</v>
      </c>
      <c r="O1807" s="80" t="s">
        <v>7135</v>
      </c>
      <c r="P1807" s="80">
        <v>18</v>
      </c>
      <c r="Q1807" s="80" t="s">
        <v>105</v>
      </c>
      <c r="R1807" s="80" t="s">
        <v>99</v>
      </c>
      <c r="S1807" s="80">
        <v>0</v>
      </c>
      <c r="T1807" s="80" t="s">
        <v>100</v>
      </c>
      <c r="U1807" s="80" t="s">
        <v>101</v>
      </c>
      <c r="V1807" s="80" t="s">
        <v>111</v>
      </c>
      <c r="W1807" s="80" t="s">
        <v>107</v>
      </c>
      <c r="X1807" s="80" t="s">
        <v>104</v>
      </c>
      <c r="Y1807" s="80">
        <v>3</v>
      </c>
    </row>
    <row r="1808" spans="1:25" s="80" customFormat="1" ht="22.9" hidden="1" customHeight="1">
      <c r="A1808" s="80" t="s">
        <v>35</v>
      </c>
      <c r="B1808" s="80" t="s">
        <v>9</v>
      </c>
      <c r="C1808" s="80" t="s">
        <v>10</v>
      </c>
      <c r="D1808" s="80" t="s">
        <v>62</v>
      </c>
      <c r="E1808" s="80">
        <v>7</v>
      </c>
      <c r="F1808" s="80" t="s">
        <v>63</v>
      </c>
      <c r="G1808" s="80" t="s">
        <v>64</v>
      </c>
      <c r="H1808" s="80" t="s">
        <v>58</v>
      </c>
      <c r="I1808" s="26">
        <v>43482</v>
      </c>
      <c r="J1808" s="80">
        <v>17</v>
      </c>
      <c r="K1808" s="80">
        <v>1</v>
      </c>
      <c r="L1808" s="80">
        <v>2019</v>
      </c>
      <c r="M1808" s="27">
        <f t="shared" si="48"/>
        <v>43482</v>
      </c>
      <c r="N1808" s="80" t="s">
        <v>7134</v>
      </c>
      <c r="O1808" s="80" t="s">
        <v>7133</v>
      </c>
      <c r="P1808" s="80">
        <v>19</v>
      </c>
      <c r="Q1808" s="80">
        <v>7051173392</v>
      </c>
      <c r="R1808" s="80" t="s">
        <v>99</v>
      </c>
      <c r="S1808" s="80">
        <v>0</v>
      </c>
      <c r="T1808" s="80" t="s">
        <v>100</v>
      </c>
      <c r="U1808" s="80" t="s">
        <v>101</v>
      </c>
      <c r="V1808" s="80" t="s">
        <v>111</v>
      </c>
      <c r="W1808" s="80" t="s">
        <v>107</v>
      </c>
      <c r="X1808" s="80" t="s">
        <v>104</v>
      </c>
      <c r="Y1808" s="80">
        <v>3</v>
      </c>
    </row>
    <row r="1809" spans="1:25" s="80" customFormat="1" ht="22.9" hidden="1" customHeight="1">
      <c r="A1809" s="80" t="s">
        <v>35</v>
      </c>
      <c r="B1809" s="80" t="s">
        <v>9</v>
      </c>
      <c r="C1809" s="80" t="s">
        <v>10</v>
      </c>
      <c r="D1809" s="80" t="s">
        <v>62</v>
      </c>
      <c r="E1809" s="80">
        <v>7</v>
      </c>
      <c r="F1809" s="80" t="s">
        <v>63</v>
      </c>
      <c r="G1809" s="80" t="s">
        <v>64</v>
      </c>
      <c r="H1809" s="80" t="s">
        <v>58</v>
      </c>
      <c r="I1809" s="26">
        <v>43482</v>
      </c>
      <c r="J1809" s="80">
        <v>17</v>
      </c>
      <c r="K1809" s="80">
        <v>1</v>
      </c>
      <c r="L1809" s="80">
        <v>2019</v>
      </c>
      <c r="M1809" s="27">
        <f t="shared" si="48"/>
        <v>43482</v>
      </c>
      <c r="N1809" s="80" t="s">
        <v>7132</v>
      </c>
      <c r="O1809" s="80" t="s">
        <v>7131</v>
      </c>
      <c r="P1809" s="80">
        <v>19</v>
      </c>
      <c r="Q1809" s="80" t="s">
        <v>105</v>
      </c>
      <c r="R1809" s="80" t="s">
        <v>99</v>
      </c>
      <c r="S1809" s="80">
        <v>0</v>
      </c>
      <c r="T1809" s="80" t="s">
        <v>100</v>
      </c>
      <c r="U1809" s="80" t="s">
        <v>101</v>
      </c>
      <c r="V1809" s="80" t="s">
        <v>111</v>
      </c>
      <c r="W1809" s="80" t="s">
        <v>107</v>
      </c>
      <c r="X1809" s="80" t="s">
        <v>104</v>
      </c>
      <c r="Y1809" s="80">
        <v>3</v>
      </c>
    </row>
    <row r="1810" spans="1:25" s="80" customFormat="1" ht="22.9" hidden="1" customHeight="1">
      <c r="A1810" s="80" t="s">
        <v>35</v>
      </c>
      <c r="B1810" s="80" t="s">
        <v>9</v>
      </c>
      <c r="C1810" s="80" t="s">
        <v>10</v>
      </c>
      <c r="D1810" s="80" t="s">
        <v>62</v>
      </c>
      <c r="E1810" s="80">
        <v>7</v>
      </c>
      <c r="F1810" s="80" t="s">
        <v>63</v>
      </c>
      <c r="G1810" s="80" t="s">
        <v>64</v>
      </c>
      <c r="H1810" s="80" t="s">
        <v>58</v>
      </c>
      <c r="I1810" s="26">
        <v>43482</v>
      </c>
      <c r="J1810" s="80">
        <v>17</v>
      </c>
      <c r="K1810" s="80">
        <v>1</v>
      </c>
      <c r="L1810" s="80">
        <v>2019</v>
      </c>
      <c r="M1810" s="27">
        <f t="shared" si="48"/>
        <v>43482</v>
      </c>
      <c r="N1810" s="80" t="s">
        <v>7130</v>
      </c>
      <c r="O1810" s="80" t="s">
        <v>7129</v>
      </c>
      <c r="P1810" s="80">
        <v>19</v>
      </c>
      <c r="Q1810" s="80" t="s">
        <v>105</v>
      </c>
      <c r="R1810" s="80" t="s">
        <v>99</v>
      </c>
      <c r="S1810" s="80">
        <v>0</v>
      </c>
      <c r="T1810" s="80" t="s">
        <v>100</v>
      </c>
      <c r="U1810" s="80" t="s">
        <v>101</v>
      </c>
      <c r="V1810" s="80" t="s">
        <v>111</v>
      </c>
      <c r="W1810" s="80" t="s">
        <v>107</v>
      </c>
      <c r="X1810" s="80" t="s">
        <v>104</v>
      </c>
      <c r="Y1810" s="80">
        <v>3</v>
      </c>
    </row>
    <row r="1811" spans="1:25" s="80" customFormat="1" ht="22.9" hidden="1" customHeight="1">
      <c r="A1811" s="80" t="s">
        <v>35</v>
      </c>
      <c r="B1811" s="80" t="s">
        <v>9</v>
      </c>
      <c r="C1811" s="80" t="s">
        <v>10</v>
      </c>
      <c r="D1811" s="80" t="s">
        <v>62</v>
      </c>
      <c r="E1811" s="80">
        <v>7</v>
      </c>
      <c r="F1811" s="80" t="s">
        <v>63</v>
      </c>
      <c r="G1811" s="80" t="s">
        <v>64</v>
      </c>
      <c r="H1811" s="80" t="s">
        <v>58</v>
      </c>
      <c r="I1811" s="26">
        <v>43482</v>
      </c>
      <c r="J1811" s="80">
        <v>17</v>
      </c>
      <c r="K1811" s="80">
        <v>1</v>
      </c>
      <c r="L1811" s="80">
        <v>2019</v>
      </c>
      <c r="M1811" s="27">
        <f t="shared" si="48"/>
        <v>43482</v>
      </c>
      <c r="N1811" s="80" t="s">
        <v>7128</v>
      </c>
      <c r="O1811" s="80" t="s">
        <v>7127</v>
      </c>
      <c r="P1811" s="80">
        <v>18</v>
      </c>
      <c r="Q1811" s="80" t="s">
        <v>105</v>
      </c>
      <c r="R1811" s="80" t="s">
        <v>99</v>
      </c>
      <c r="S1811" s="80">
        <v>0</v>
      </c>
      <c r="T1811" s="80" t="s">
        <v>100</v>
      </c>
      <c r="U1811" s="80" t="s">
        <v>101</v>
      </c>
      <c r="V1811" s="80" t="s">
        <v>111</v>
      </c>
      <c r="W1811" s="80" t="s">
        <v>107</v>
      </c>
      <c r="X1811" s="80" t="s">
        <v>104</v>
      </c>
      <c r="Y1811" s="80">
        <v>2</v>
      </c>
    </row>
    <row r="1812" spans="1:25" s="80" customFormat="1" ht="22.9" hidden="1" customHeight="1">
      <c r="A1812" s="80" t="s">
        <v>35</v>
      </c>
      <c r="B1812" s="80" t="s">
        <v>9</v>
      </c>
      <c r="C1812" s="80" t="s">
        <v>10</v>
      </c>
      <c r="D1812" s="80" t="s">
        <v>62</v>
      </c>
      <c r="E1812" s="80">
        <v>7</v>
      </c>
      <c r="F1812" s="80" t="s">
        <v>63</v>
      </c>
      <c r="G1812" s="80" t="s">
        <v>64</v>
      </c>
      <c r="H1812" s="80" t="s">
        <v>58</v>
      </c>
      <c r="I1812" s="26">
        <v>43482</v>
      </c>
      <c r="J1812" s="80">
        <v>17</v>
      </c>
      <c r="K1812" s="80">
        <v>1</v>
      </c>
      <c r="L1812" s="80">
        <v>2019</v>
      </c>
      <c r="M1812" s="27">
        <f t="shared" si="48"/>
        <v>43482</v>
      </c>
      <c r="N1812" s="80" t="s">
        <v>7126</v>
      </c>
      <c r="O1812" s="80" t="s">
        <v>7125</v>
      </c>
      <c r="P1812" s="80">
        <v>19</v>
      </c>
      <c r="Q1812" s="80" t="s">
        <v>105</v>
      </c>
      <c r="R1812" s="80" t="s">
        <v>99</v>
      </c>
      <c r="S1812" s="80">
        <v>0</v>
      </c>
      <c r="T1812" s="80" t="s">
        <v>100</v>
      </c>
      <c r="U1812" s="80" t="s">
        <v>101</v>
      </c>
      <c r="V1812" s="80" t="s">
        <v>111</v>
      </c>
      <c r="W1812" s="80" t="s">
        <v>107</v>
      </c>
      <c r="X1812" s="80" t="s">
        <v>104</v>
      </c>
      <c r="Y1812" s="80">
        <v>3</v>
      </c>
    </row>
    <row r="1813" spans="1:25" s="80" customFormat="1" ht="22.9" hidden="1" customHeight="1">
      <c r="A1813" s="80" t="s">
        <v>35</v>
      </c>
      <c r="B1813" s="80" t="s">
        <v>9</v>
      </c>
      <c r="C1813" s="80" t="s">
        <v>10</v>
      </c>
      <c r="D1813" s="80" t="s">
        <v>62</v>
      </c>
      <c r="E1813" s="80">
        <v>7</v>
      </c>
      <c r="F1813" s="80" t="s">
        <v>63</v>
      </c>
      <c r="G1813" s="80" t="s">
        <v>64</v>
      </c>
      <c r="H1813" s="80" t="s">
        <v>58</v>
      </c>
      <c r="I1813" s="26">
        <v>43482</v>
      </c>
      <c r="J1813" s="80">
        <v>17</v>
      </c>
      <c r="K1813" s="80">
        <v>1</v>
      </c>
      <c r="L1813" s="80">
        <v>2019</v>
      </c>
      <c r="M1813" s="27">
        <f t="shared" si="48"/>
        <v>43482</v>
      </c>
      <c r="N1813" s="80" t="s">
        <v>7124</v>
      </c>
      <c r="O1813" s="80" t="s">
        <v>7123</v>
      </c>
      <c r="P1813" s="80">
        <v>18</v>
      </c>
      <c r="Q1813" s="80" t="s">
        <v>105</v>
      </c>
      <c r="R1813" s="80" t="s">
        <v>99</v>
      </c>
      <c r="S1813" s="80">
        <v>0</v>
      </c>
      <c r="T1813" s="80" t="s">
        <v>100</v>
      </c>
      <c r="U1813" s="80" t="s">
        <v>101</v>
      </c>
      <c r="V1813" s="80" t="s">
        <v>111</v>
      </c>
      <c r="W1813" s="80" t="s">
        <v>107</v>
      </c>
      <c r="X1813" s="80" t="s">
        <v>104</v>
      </c>
      <c r="Y1813" s="80">
        <v>1</v>
      </c>
    </row>
    <row r="1814" spans="1:25" s="80" customFormat="1" ht="22.9" hidden="1" customHeight="1">
      <c r="A1814" s="80" t="s">
        <v>35</v>
      </c>
      <c r="B1814" s="80" t="s">
        <v>9</v>
      </c>
      <c r="C1814" s="80" t="s">
        <v>10</v>
      </c>
      <c r="D1814" s="80" t="s">
        <v>62</v>
      </c>
      <c r="E1814" s="80">
        <v>7</v>
      </c>
      <c r="F1814" s="80" t="s">
        <v>63</v>
      </c>
      <c r="G1814" s="80" t="s">
        <v>64</v>
      </c>
      <c r="H1814" s="80" t="s">
        <v>58</v>
      </c>
      <c r="I1814" s="26">
        <v>43482</v>
      </c>
      <c r="J1814" s="80">
        <v>17</v>
      </c>
      <c r="K1814" s="80">
        <v>1</v>
      </c>
      <c r="L1814" s="80">
        <v>2019</v>
      </c>
      <c r="M1814" s="27">
        <f t="shared" si="48"/>
        <v>43482</v>
      </c>
      <c r="N1814" s="80" t="s">
        <v>7122</v>
      </c>
      <c r="O1814" s="80" t="s">
        <v>7121</v>
      </c>
      <c r="P1814" s="80">
        <v>19</v>
      </c>
      <c r="Q1814" s="80" t="s">
        <v>105</v>
      </c>
      <c r="R1814" s="80" t="s">
        <v>99</v>
      </c>
      <c r="S1814" s="80">
        <v>0</v>
      </c>
      <c r="T1814" s="80" t="s">
        <v>100</v>
      </c>
      <c r="U1814" s="80" t="s">
        <v>101</v>
      </c>
      <c r="V1814" s="80" t="s">
        <v>111</v>
      </c>
      <c r="W1814" s="80" t="s">
        <v>107</v>
      </c>
      <c r="X1814" s="80" t="s">
        <v>104</v>
      </c>
      <c r="Y1814" s="80">
        <v>3</v>
      </c>
    </row>
    <row r="1815" spans="1:25" s="80" customFormat="1" ht="22.9" hidden="1" customHeight="1">
      <c r="A1815" s="80" t="s">
        <v>35</v>
      </c>
      <c r="B1815" s="80" t="s">
        <v>9</v>
      </c>
      <c r="C1815" s="80" t="s">
        <v>10</v>
      </c>
      <c r="D1815" s="80" t="s">
        <v>62</v>
      </c>
      <c r="E1815" s="80">
        <v>7</v>
      </c>
      <c r="F1815" s="80" t="s">
        <v>63</v>
      </c>
      <c r="G1815" s="80" t="s">
        <v>64</v>
      </c>
      <c r="H1815" s="80" t="s">
        <v>58</v>
      </c>
      <c r="I1815" s="26">
        <v>43482</v>
      </c>
      <c r="J1815" s="80">
        <v>17</v>
      </c>
      <c r="K1815" s="80">
        <v>1</v>
      </c>
      <c r="L1815" s="80">
        <v>2019</v>
      </c>
      <c r="M1815" s="27">
        <f t="shared" si="48"/>
        <v>43482</v>
      </c>
      <c r="N1815" s="80" t="s">
        <v>7120</v>
      </c>
      <c r="O1815" s="80" t="s">
        <v>7119</v>
      </c>
      <c r="P1815" s="80">
        <v>19</v>
      </c>
      <c r="Q1815" s="80" t="s">
        <v>105</v>
      </c>
      <c r="R1815" s="80" t="s">
        <v>99</v>
      </c>
      <c r="S1815" s="80">
        <v>0</v>
      </c>
      <c r="T1815" s="80" t="s">
        <v>100</v>
      </c>
      <c r="U1815" s="80" t="s">
        <v>101</v>
      </c>
      <c r="V1815" s="80" t="s">
        <v>111</v>
      </c>
      <c r="W1815" s="80" t="s">
        <v>107</v>
      </c>
      <c r="X1815" s="80" t="s">
        <v>104</v>
      </c>
      <c r="Y1815" s="80">
        <v>2</v>
      </c>
    </row>
    <row r="1816" spans="1:25" s="80" customFormat="1" ht="22.9" hidden="1" customHeight="1">
      <c r="A1816" s="80" t="s">
        <v>35</v>
      </c>
      <c r="B1816" s="80" t="s">
        <v>9</v>
      </c>
      <c r="C1816" s="80" t="s">
        <v>10</v>
      </c>
      <c r="D1816" s="80" t="s">
        <v>62</v>
      </c>
      <c r="E1816" s="80">
        <v>7</v>
      </c>
      <c r="F1816" s="80" t="s">
        <v>63</v>
      </c>
      <c r="G1816" s="80" t="s">
        <v>64</v>
      </c>
      <c r="H1816" s="80" t="s">
        <v>58</v>
      </c>
      <c r="I1816" s="26">
        <v>43482</v>
      </c>
      <c r="J1816" s="80">
        <v>17</v>
      </c>
      <c r="K1816" s="80">
        <v>1</v>
      </c>
      <c r="L1816" s="80">
        <v>2019</v>
      </c>
      <c r="M1816" s="27">
        <f t="shared" si="48"/>
        <v>43482</v>
      </c>
      <c r="N1816" s="80" t="s">
        <v>7118</v>
      </c>
      <c r="O1816" s="80" t="s">
        <v>7117</v>
      </c>
      <c r="P1816" s="80">
        <v>18</v>
      </c>
      <c r="Q1816" s="80" t="s">
        <v>105</v>
      </c>
      <c r="R1816" s="80" t="s">
        <v>99</v>
      </c>
      <c r="S1816" s="80">
        <v>0</v>
      </c>
      <c r="T1816" s="80" t="s">
        <v>100</v>
      </c>
      <c r="U1816" s="80" t="s">
        <v>101</v>
      </c>
      <c r="V1816" s="80" t="s">
        <v>111</v>
      </c>
      <c r="W1816" s="80" t="s">
        <v>107</v>
      </c>
      <c r="X1816" s="80" t="s">
        <v>104</v>
      </c>
      <c r="Y1816" s="80">
        <v>2</v>
      </c>
    </row>
    <row r="1817" spans="1:25" s="80" customFormat="1" ht="22.9" hidden="1" customHeight="1">
      <c r="A1817" s="80" t="s">
        <v>35</v>
      </c>
      <c r="B1817" s="80" t="s">
        <v>9</v>
      </c>
      <c r="C1817" s="80" t="s">
        <v>10</v>
      </c>
      <c r="D1817" s="80" t="s">
        <v>62</v>
      </c>
      <c r="E1817" s="80">
        <v>7</v>
      </c>
      <c r="F1817" s="80" t="s">
        <v>63</v>
      </c>
      <c r="G1817" s="80" t="s">
        <v>64</v>
      </c>
      <c r="H1817" s="80" t="s">
        <v>58</v>
      </c>
      <c r="I1817" s="26">
        <v>43482</v>
      </c>
      <c r="J1817" s="80">
        <v>17</v>
      </c>
      <c r="K1817" s="80">
        <v>1</v>
      </c>
      <c r="L1817" s="80">
        <v>2019</v>
      </c>
      <c r="M1817" s="27">
        <f t="shared" si="48"/>
        <v>43482</v>
      </c>
      <c r="N1817" s="80" t="s">
        <v>7116</v>
      </c>
      <c r="O1817" s="80" t="s">
        <v>7115</v>
      </c>
      <c r="P1817" s="80">
        <v>19</v>
      </c>
      <c r="Q1817" s="80" t="s">
        <v>105</v>
      </c>
      <c r="R1817" s="80" t="s">
        <v>99</v>
      </c>
      <c r="S1817" s="80">
        <v>0</v>
      </c>
      <c r="T1817" s="80" t="s">
        <v>100</v>
      </c>
      <c r="U1817" s="80" t="s">
        <v>101</v>
      </c>
      <c r="V1817" s="80" t="s">
        <v>111</v>
      </c>
      <c r="W1817" s="80" t="s">
        <v>107</v>
      </c>
      <c r="X1817" s="80" t="s">
        <v>6077</v>
      </c>
    </row>
    <row r="1818" spans="1:25" s="80" customFormat="1" ht="22.9" hidden="1" customHeight="1">
      <c r="A1818" s="80" t="s">
        <v>35</v>
      </c>
      <c r="B1818" s="80" t="s">
        <v>9</v>
      </c>
      <c r="C1818" s="80" t="s">
        <v>10</v>
      </c>
      <c r="D1818" s="80" t="s">
        <v>62</v>
      </c>
      <c r="E1818" s="80">
        <v>7</v>
      </c>
      <c r="F1818" s="80" t="s">
        <v>63</v>
      </c>
      <c r="G1818" s="80" t="s">
        <v>64</v>
      </c>
      <c r="H1818" s="80" t="s">
        <v>58</v>
      </c>
      <c r="I1818" s="26">
        <v>43482</v>
      </c>
      <c r="J1818" s="80">
        <v>17</v>
      </c>
      <c r="K1818" s="80">
        <v>1</v>
      </c>
      <c r="L1818" s="80">
        <v>2019</v>
      </c>
      <c r="M1818" s="27">
        <f t="shared" si="48"/>
        <v>43482</v>
      </c>
      <c r="N1818" s="80" t="s">
        <v>7114</v>
      </c>
      <c r="O1818" s="80" t="s">
        <v>7113</v>
      </c>
      <c r="P1818" s="80">
        <v>18</v>
      </c>
      <c r="Q1818" s="80" t="s">
        <v>105</v>
      </c>
      <c r="R1818" s="80" t="s">
        <v>99</v>
      </c>
      <c r="S1818" s="80">
        <v>0</v>
      </c>
      <c r="T1818" s="80" t="s">
        <v>100</v>
      </c>
      <c r="U1818" s="80" t="s">
        <v>101</v>
      </c>
      <c r="V1818" s="80" t="s">
        <v>111</v>
      </c>
      <c r="W1818" s="80" t="s">
        <v>107</v>
      </c>
      <c r="X1818" s="80" t="s">
        <v>104</v>
      </c>
      <c r="Y1818" s="80">
        <v>2</v>
      </c>
    </row>
    <row r="1819" spans="1:25" s="80" customFormat="1" ht="22.9" hidden="1" customHeight="1">
      <c r="A1819" s="80" t="s">
        <v>35</v>
      </c>
      <c r="B1819" s="80" t="s">
        <v>9</v>
      </c>
      <c r="C1819" s="80" t="s">
        <v>10</v>
      </c>
      <c r="D1819" s="80" t="s">
        <v>62</v>
      </c>
      <c r="E1819" s="80">
        <v>7</v>
      </c>
      <c r="F1819" s="80" t="s">
        <v>63</v>
      </c>
      <c r="G1819" s="80" t="s">
        <v>64</v>
      </c>
      <c r="H1819" s="80" t="s">
        <v>58</v>
      </c>
      <c r="I1819" s="26">
        <v>43482</v>
      </c>
      <c r="J1819" s="80">
        <v>17</v>
      </c>
      <c r="K1819" s="80">
        <v>1</v>
      </c>
      <c r="L1819" s="80">
        <v>2019</v>
      </c>
      <c r="M1819" s="27">
        <f t="shared" si="48"/>
        <v>43482</v>
      </c>
      <c r="N1819" s="80" t="s">
        <v>7112</v>
      </c>
      <c r="O1819" s="80" t="s">
        <v>7111</v>
      </c>
      <c r="P1819" s="80">
        <v>19</v>
      </c>
      <c r="Q1819" s="80" t="s">
        <v>105</v>
      </c>
      <c r="R1819" s="80" t="s">
        <v>99</v>
      </c>
      <c r="S1819" s="80">
        <v>0</v>
      </c>
      <c r="T1819" s="80" t="s">
        <v>100</v>
      </c>
      <c r="U1819" s="80" t="s">
        <v>101</v>
      </c>
      <c r="V1819" s="80" t="s">
        <v>111</v>
      </c>
      <c r="W1819" s="80" t="s">
        <v>107</v>
      </c>
      <c r="X1819" s="80" t="s">
        <v>104</v>
      </c>
      <c r="Y1819" s="80">
        <v>3</v>
      </c>
    </row>
    <row r="1820" spans="1:25" s="80" customFormat="1" ht="22.9" hidden="1" customHeight="1">
      <c r="A1820" s="80" t="s">
        <v>35</v>
      </c>
      <c r="B1820" s="80" t="s">
        <v>9</v>
      </c>
      <c r="C1820" s="80" t="s">
        <v>10</v>
      </c>
      <c r="D1820" s="80" t="s">
        <v>62</v>
      </c>
      <c r="E1820" s="80">
        <v>7</v>
      </c>
      <c r="F1820" s="80" t="s">
        <v>63</v>
      </c>
      <c r="G1820" s="80" t="s">
        <v>64</v>
      </c>
      <c r="H1820" s="80" t="s">
        <v>58</v>
      </c>
      <c r="I1820" s="26">
        <v>43482</v>
      </c>
      <c r="J1820" s="80">
        <v>17</v>
      </c>
      <c r="K1820" s="80">
        <v>1</v>
      </c>
      <c r="L1820" s="80">
        <v>2019</v>
      </c>
      <c r="M1820" s="27">
        <f t="shared" si="48"/>
        <v>43482</v>
      </c>
      <c r="N1820" s="80" t="s">
        <v>7110</v>
      </c>
      <c r="O1820" s="80" t="s">
        <v>7109</v>
      </c>
      <c r="P1820" s="80">
        <v>19</v>
      </c>
      <c r="Q1820" s="80" t="s">
        <v>105</v>
      </c>
      <c r="R1820" s="80" t="s">
        <v>99</v>
      </c>
      <c r="S1820" s="80">
        <v>0</v>
      </c>
      <c r="T1820" s="80" t="s">
        <v>100</v>
      </c>
      <c r="U1820" s="80" t="s">
        <v>101</v>
      </c>
      <c r="V1820" s="80" t="s">
        <v>111</v>
      </c>
      <c r="W1820" s="80" t="s">
        <v>107</v>
      </c>
      <c r="X1820" s="80" t="s">
        <v>104</v>
      </c>
      <c r="Y1820" s="80">
        <v>3</v>
      </c>
    </row>
    <row r="1821" spans="1:25" s="80" customFormat="1" ht="22.9" hidden="1" customHeight="1">
      <c r="A1821" s="80" t="s">
        <v>35</v>
      </c>
      <c r="B1821" s="80" t="s">
        <v>9</v>
      </c>
      <c r="C1821" s="80" t="s">
        <v>10</v>
      </c>
      <c r="D1821" s="80" t="s">
        <v>62</v>
      </c>
      <c r="E1821" s="80">
        <v>7</v>
      </c>
      <c r="F1821" s="80" t="s">
        <v>63</v>
      </c>
      <c r="G1821" s="80" t="s">
        <v>64</v>
      </c>
      <c r="H1821" s="80" t="s">
        <v>58</v>
      </c>
      <c r="I1821" s="26">
        <v>43482</v>
      </c>
      <c r="J1821" s="80">
        <v>17</v>
      </c>
      <c r="K1821" s="80">
        <v>1</v>
      </c>
      <c r="L1821" s="80">
        <v>2019</v>
      </c>
      <c r="M1821" s="27">
        <f t="shared" si="48"/>
        <v>43482</v>
      </c>
      <c r="N1821" s="80" t="s">
        <v>7108</v>
      </c>
      <c r="O1821" s="80" t="s">
        <v>7107</v>
      </c>
      <c r="P1821" s="80">
        <v>19</v>
      </c>
      <c r="Q1821" s="80" t="s">
        <v>105</v>
      </c>
      <c r="R1821" s="80" t="s">
        <v>99</v>
      </c>
      <c r="S1821" s="80">
        <v>0</v>
      </c>
      <c r="T1821" s="80" t="s">
        <v>100</v>
      </c>
      <c r="U1821" s="80" t="s">
        <v>101</v>
      </c>
      <c r="V1821" s="80" t="s">
        <v>111</v>
      </c>
      <c r="W1821" s="80" t="s">
        <v>107</v>
      </c>
      <c r="X1821" s="80" t="s">
        <v>6077</v>
      </c>
    </row>
    <row r="1822" spans="1:25" s="80" customFormat="1" ht="22.9" hidden="1" customHeight="1">
      <c r="A1822" s="80" t="s">
        <v>35</v>
      </c>
      <c r="B1822" s="80" t="s">
        <v>9</v>
      </c>
      <c r="C1822" s="80" t="s">
        <v>10</v>
      </c>
      <c r="D1822" s="80" t="s">
        <v>62</v>
      </c>
      <c r="E1822" s="80">
        <v>7</v>
      </c>
      <c r="F1822" s="80" t="s">
        <v>63</v>
      </c>
      <c r="G1822" s="80" t="s">
        <v>64</v>
      </c>
      <c r="H1822" s="80" t="s">
        <v>58</v>
      </c>
      <c r="I1822" s="26">
        <v>43483</v>
      </c>
      <c r="J1822" s="80">
        <v>18</v>
      </c>
      <c r="K1822" s="80">
        <v>1</v>
      </c>
      <c r="L1822" s="80">
        <v>2019</v>
      </c>
      <c r="M1822" s="27">
        <f t="shared" si="48"/>
        <v>43483</v>
      </c>
      <c r="N1822" s="80" t="s">
        <v>7106</v>
      </c>
      <c r="O1822" s="80" t="s">
        <v>7105</v>
      </c>
      <c r="P1822" s="80">
        <v>19</v>
      </c>
      <c r="Q1822" s="80" t="s">
        <v>105</v>
      </c>
      <c r="R1822" s="80" t="s">
        <v>121</v>
      </c>
      <c r="S1822" s="80">
        <v>2</v>
      </c>
      <c r="T1822" s="80" t="s">
        <v>100</v>
      </c>
      <c r="U1822" s="80" t="s">
        <v>101</v>
      </c>
      <c r="V1822" s="80" t="s">
        <v>111</v>
      </c>
      <c r="W1822" s="80" t="s">
        <v>107</v>
      </c>
      <c r="X1822" s="80" t="s">
        <v>108</v>
      </c>
      <c r="Y1822" s="80">
        <v>3</v>
      </c>
    </row>
    <row r="1823" spans="1:25" s="80" customFormat="1" ht="22.9" hidden="1" customHeight="1">
      <c r="A1823" s="80" t="s">
        <v>35</v>
      </c>
      <c r="B1823" s="80" t="s">
        <v>9</v>
      </c>
      <c r="C1823" s="80" t="s">
        <v>10</v>
      </c>
      <c r="D1823" s="80" t="s">
        <v>62</v>
      </c>
      <c r="E1823" s="80">
        <v>7</v>
      </c>
      <c r="F1823" s="80" t="s">
        <v>63</v>
      </c>
      <c r="G1823" s="80" t="s">
        <v>64</v>
      </c>
      <c r="H1823" s="80" t="s">
        <v>58</v>
      </c>
      <c r="I1823" s="26">
        <v>43483</v>
      </c>
      <c r="J1823" s="80">
        <v>18</v>
      </c>
      <c r="K1823" s="80">
        <v>1</v>
      </c>
      <c r="L1823" s="80">
        <v>2019</v>
      </c>
      <c r="M1823" s="27">
        <f t="shared" si="48"/>
        <v>43483</v>
      </c>
      <c r="N1823" s="80" t="s">
        <v>7104</v>
      </c>
      <c r="O1823" s="80" t="s">
        <v>7103</v>
      </c>
      <c r="P1823" s="80">
        <v>19</v>
      </c>
      <c r="Q1823" s="80" t="s">
        <v>105</v>
      </c>
      <c r="R1823" s="80" t="s">
        <v>99</v>
      </c>
      <c r="S1823" s="80">
        <v>0</v>
      </c>
      <c r="T1823" s="80" t="s">
        <v>100</v>
      </c>
      <c r="U1823" s="80" t="s">
        <v>101</v>
      </c>
      <c r="V1823" s="80" t="s">
        <v>111</v>
      </c>
      <c r="W1823" s="80" t="s">
        <v>107</v>
      </c>
      <c r="X1823" s="80" t="s">
        <v>108</v>
      </c>
      <c r="Y1823" s="80">
        <v>3</v>
      </c>
    </row>
    <row r="1824" spans="1:25" s="80" customFormat="1" ht="22.9" hidden="1" customHeight="1">
      <c r="A1824" s="80" t="s">
        <v>35</v>
      </c>
      <c r="B1824" s="80" t="s">
        <v>9</v>
      </c>
      <c r="C1824" s="80" t="s">
        <v>10</v>
      </c>
      <c r="D1824" s="80" t="s">
        <v>62</v>
      </c>
      <c r="E1824" s="80">
        <v>7</v>
      </c>
      <c r="F1824" s="80" t="s">
        <v>63</v>
      </c>
      <c r="G1824" s="80" t="s">
        <v>64</v>
      </c>
      <c r="H1824" s="80" t="s">
        <v>58</v>
      </c>
      <c r="I1824" s="26">
        <v>43483</v>
      </c>
      <c r="J1824" s="80">
        <v>18</v>
      </c>
      <c r="K1824" s="80">
        <v>1</v>
      </c>
      <c r="L1824" s="80">
        <v>2019</v>
      </c>
      <c r="M1824" s="27">
        <f t="shared" si="48"/>
        <v>43483</v>
      </c>
      <c r="N1824" s="80" t="s">
        <v>7102</v>
      </c>
      <c r="O1824" s="80" t="s">
        <v>7101</v>
      </c>
      <c r="P1824" s="80">
        <v>19</v>
      </c>
      <c r="Q1824" s="80" t="s">
        <v>105</v>
      </c>
      <c r="R1824" s="80" t="s">
        <v>121</v>
      </c>
      <c r="S1824" s="80">
        <v>1</v>
      </c>
      <c r="T1824" s="80" t="s">
        <v>100</v>
      </c>
      <c r="U1824" s="80" t="s">
        <v>101</v>
      </c>
      <c r="V1824" s="80" t="s">
        <v>111</v>
      </c>
      <c r="W1824" s="80" t="s">
        <v>107</v>
      </c>
      <c r="X1824" s="80" t="s">
        <v>104</v>
      </c>
      <c r="Y1824" s="80">
        <v>3</v>
      </c>
    </row>
    <row r="1825" spans="1:25" s="80" customFormat="1" ht="22.9" hidden="1" customHeight="1">
      <c r="A1825" s="80" t="s">
        <v>35</v>
      </c>
      <c r="B1825" s="80" t="s">
        <v>9</v>
      </c>
      <c r="C1825" s="80" t="s">
        <v>10</v>
      </c>
      <c r="D1825" s="80" t="s">
        <v>62</v>
      </c>
      <c r="E1825" s="80">
        <v>7</v>
      </c>
      <c r="F1825" s="80" t="s">
        <v>63</v>
      </c>
      <c r="G1825" s="80" t="s">
        <v>64</v>
      </c>
      <c r="H1825" s="80" t="s">
        <v>58</v>
      </c>
      <c r="I1825" s="26">
        <v>43483</v>
      </c>
      <c r="J1825" s="80">
        <v>18</v>
      </c>
      <c r="K1825" s="80">
        <v>1</v>
      </c>
      <c r="L1825" s="80">
        <v>2019</v>
      </c>
      <c r="M1825" s="27">
        <f t="shared" si="48"/>
        <v>43483</v>
      </c>
      <c r="N1825" s="80" t="s">
        <v>7100</v>
      </c>
      <c r="O1825" s="80" t="s">
        <v>7099</v>
      </c>
      <c r="P1825" s="80">
        <v>19</v>
      </c>
      <c r="Q1825" s="80" t="s">
        <v>105</v>
      </c>
      <c r="R1825" s="80" t="s">
        <v>99</v>
      </c>
      <c r="S1825" s="80">
        <v>1</v>
      </c>
      <c r="T1825" s="80" t="s">
        <v>100</v>
      </c>
      <c r="U1825" s="80" t="s">
        <v>101</v>
      </c>
      <c r="V1825" s="80" t="s">
        <v>111</v>
      </c>
      <c r="W1825" s="80" t="s">
        <v>107</v>
      </c>
      <c r="X1825" s="80" t="s">
        <v>108</v>
      </c>
      <c r="Y1825" s="80">
        <v>1</v>
      </c>
    </row>
    <row r="1826" spans="1:25" s="80" customFormat="1" ht="22.9" hidden="1" customHeight="1">
      <c r="A1826" s="80" t="s">
        <v>35</v>
      </c>
      <c r="B1826" s="80" t="s">
        <v>9</v>
      </c>
      <c r="C1826" s="80" t="s">
        <v>10</v>
      </c>
      <c r="D1826" s="80" t="s">
        <v>62</v>
      </c>
      <c r="E1826" s="80">
        <v>7</v>
      </c>
      <c r="F1826" s="80" t="s">
        <v>63</v>
      </c>
      <c r="G1826" s="80" t="s">
        <v>64</v>
      </c>
      <c r="H1826" s="80" t="s">
        <v>58</v>
      </c>
      <c r="I1826" s="26">
        <v>43483</v>
      </c>
      <c r="J1826" s="80">
        <v>18</v>
      </c>
      <c r="K1826" s="80">
        <v>1</v>
      </c>
      <c r="L1826" s="80">
        <v>2019</v>
      </c>
      <c r="M1826" s="27">
        <f t="shared" si="48"/>
        <v>43483</v>
      </c>
      <c r="N1826" s="80" t="s">
        <v>7098</v>
      </c>
      <c r="O1826" s="80" t="s">
        <v>7097</v>
      </c>
      <c r="P1826" s="80">
        <v>18</v>
      </c>
      <c r="Q1826" s="80" t="s">
        <v>105</v>
      </c>
      <c r="R1826" s="80" t="s">
        <v>99</v>
      </c>
      <c r="S1826" s="80">
        <v>0</v>
      </c>
      <c r="T1826" s="80" t="s">
        <v>100</v>
      </c>
      <c r="U1826" s="80" t="s">
        <v>101</v>
      </c>
      <c r="V1826" s="80" t="s">
        <v>111</v>
      </c>
      <c r="W1826" s="80" t="s">
        <v>107</v>
      </c>
      <c r="X1826" s="80" t="s">
        <v>104</v>
      </c>
      <c r="Y1826" s="80">
        <v>3</v>
      </c>
    </row>
    <row r="1827" spans="1:25" s="80" customFormat="1" ht="22.9" hidden="1" customHeight="1">
      <c r="A1827" s="80" t="s">
        <v>35</v>
      </c>
      <c r="B1827" s="80" t="s">
        <v>9</v>
      </c>
      <c r="C1827" s="80" t="s">
        <v>10</v>
      </c>
      <c r="D1827" s="80" t="s">
        <v>62</v>
      </c>
      <c r="E1827" s="80">
        <v>7</v>
      </c>
      <c r="F1827" s="80" t="s">
        <v>63</v>
      </c>
      <c r="G1827" s="80" t="s">
        <v>64</v>
      </c>
      <c r="H1827" s="80" t="s">
        <v>58</v>
      </c>
      <c r="I1827" s="26">
        <v>43483</v>
      </c>
      <c r="J1827" s="80">
        <v>18</v>
      </c>
      <c r="K1827" s="80">
        <v>1</v>
      </c>
      <c r="L1827" s="80">
        <v>2019</v>
      </c>
      <c r="M1827" s="27">
        <f t="shared" si="48"/>
        <v>43483</v>
      </c>
      <c r="N1827" s="80" t="s">
        <v>7096</v>
      </c>
      <c r="O1827" s="80" t="s">
        <v>7095</v>
      </c>
      <c r="P1827" s="80">
        <v>19</v>
      </c>
      <c r="Q1827" s="80">
        <v>8162694866</v>
      </c>
      <c r="R1827" s="80" t="s">
        <v>121</v>
      </c>
      <c r="S1827" s="80">
        <v>1</v>
      </c>
      <c r="T1827" s="80" t="s">
        <v>100</v>
      </c>
      <c r="U1827" s="80" t="s">
        <v>101</v>
      </c>
      <c r="V1827" s="80" t="s">
        <v>111</v>
      </c>
      <c r="W1827" s="80" t="s">
        <v>107</v>
      </c>
      <c r="X1827" s="80" t="s">
        <v>6077</v>
      </c>
    </row>
    <row r="1828" spans="1:25" s="80" customFormat="1" ht="22.9" hidden="1" customHeight="1">
      <c r="A1828" s="80" t="s">
        <v>35</v>
      </c>
      <c r="B1828" s="80" t="s">
        <v>9</v>
      </c>
      <c r="C1828" s="80" t="s">
        <v>10</v>
      </c>
      <c r="D1828" s="80" t="s">
        <v>62</v>
      </c>
      <c r="E1828" s="80">
        <v>7</v>
      </c>
      <c r="F1828" s="80" t="s">
        <v>63</v>
      </c>
      <c r="G1828" s="80" t="s">
        <v>64</v>
      </c>
      <c r="H1828" s="80" t="s">
        <v>58</v>
      </c>
      <c r="I1828" s="26">
        <v>43483</v>
      </c>
      <c r="J1828" s="80">
        <v>18</v>
      </c>
      <c r="K1828" s="80">
        <v>1</v>
      </c>
      <c r="L1828" s="80">
        <v>2019</v>
      </c>
      <c r="M1828" s="27">
        <f t="shared" si="48"/>
        <v>43483</v>
      </c>
      <c r="N1828" s="80" t="s">
        <v>7094</v>
      </c>
      <c r="O1828" s="80" t="s">
        <v>7093</v>
      </c>
      <c r="P1828" s="80">
        <v>19</v>
      </c>
      <c r="Q1828" s="80">
        <v>8050736232</v>
      </c>
      <c r="R1828" s="80" t="s">
        <v>99</v>
      </c>
      <c r="S1828" s="80">
        <v>0</v>
      </c>
      <c r="T1828" s="80" t="s">
        <v>100</v>
      </c>
      <c r="U1828" s="80" t="s">
        <v>101</v>
      </c>
      <c r="V1828" s="80" t="s">
        <v>111</v>
      </c>
      <c r="W1828" s="80" t="s">
        <v>107</v>
      </c>
      <c r="X1828" s="80" t="s">
        <v>104</v>
      </c>
      <c r="Y1828" s="80">
        <v>3</v>
      </c>
    </row>
    <row r="1829" spans="1:25" s="80" customFormat="1" ht="22.9" hidden="1" customHeight="1">
      <c r="A1829" s="80" t="s">
        <v>35</v>
      </c>
      <c r="B1829" s="80" t="s">
        <v>9</v>
      </c>
      <c r="C1829" s="80" t="s">
        <v>10</v>
      </c>
      <c r="D1829" s="80" t="s">
        <v>62</v>
      </c>
      <c r="E1829" s="80">
        <v>7</v>
      </c>
      <c r="F1829" s="80" t="s">
        <v>63</v>
      </c>
      <c r="G1829" s="80" t="s">
        <v>64</v>
      </c>
      <c r="H1829" s="80" t="s">
        <v>58</v>
      </c>
      <c r="I1829" s="26">
        <v>43483</v>
      </c>
      <c r="J1829" s="80">
        <v>18</v>
      </c>
      <c r="K1829" s="80">
        <v>1</v>
      </c>
      <c r="L1829" s="80">
        <v>2019</v>
      </c>
      <c r="M1829" s="27">
        <f t="shared" si="48"/>
        <v>43483</v>
      </c>
      <c r="N1829" s="80" t="s">
        <v>7092</v>
      </c>
      <c r="O1829" s="80" t="s">
        <v>7091</v>
      </c>
      <c r="P1829" s="80">
        <v>19</v>
      </c>
      <c r="Q1829" s="80">
        <v>7034896114</v>
      </c>
      <c r="R1829" s="80" t="s">
        <v>99</v>
      </c>
      <c r="S1829" s="80">
        <v>1</v>
      </c>
      <c r="T1829" s="80" t="s">
        <v>100</v>
      </c>
      <c r="U1829" s="80" t="s">
        <v>101</v>
      </c>
      <c r="V1829" s="80" t="s">
        <v>111</v>
      </c>
      <c r="W1829" s="80" t="s">
        <v>107</v>
      </c>
      <c r="X1829" s="80" t="s">
        <v>6077</v>
      </c>
    </row>
    <row r="1830" spans="1:25" s="80" customFormat="1" ht="22.9" hidden="1" customHeight="1">
      <c r="A1830" s="80" t="s">
        <v>35</v>
      </c>
      <c r="B1830" s="80" t="s">
        <v>9</v>
      </c>
      <c r="C1830" s="80" t="s">
        <v>10</v>
      </c>
      <c r="D1830" s="80" t="s">
        <v>62</v>
      </c>
      <c r="E1830" s="80">
        <v>7</v>
      </c>
      <c r="F1830" s="80" t="s">
        <v>63</v>
      </c>
      <c r="G1830" s="80" t="s">
        <v>64</v>
      </c>
      <c r="H1830" s="80" t="s">
        <v>58</v>
      </c>
      <c r="I1830" s="26">
        <v>43483</v>
      </c>
      <c r="J1830" s="80">
        <v>18</v>
      </c>
      <c r="K1830" s="80">
        <v>1</v>
      </c>
      <c r="L1830" s="80">
        <v>2019</v>
      </c>
      <c r="M1830" s="27">
        <f t="shared" si="48"/>
        <v>43483</v>
      </c>
      <c r="N1830" s="80" t="s">
        <v>7090</v>
      </c>
      <c r="O1830" s="80" t="s">
        <v>7089</v>
      </c>
      <c r="P1830" s="80">
        <v>18</v>
      </c>
      <c r="Q1830" s="80">
        <v>8168435106</v>
      </c>
      <c r="R1830" s="80" t="s">
        <v>99</v>
      </c>
      <c r="S1830" s="80">
        <v>0</v>
      </c>
      <c r="T1830" s="80" t="s">
        <v>100</v>
      </c>
      <c r="U1830" s="80" t="s">
        <v>101</v>
      </c>
      <c r="V1830" s="80" t="s">
        <v>111</v>
      </c>
      <c r="W1830" s="80" t="s">
        <v>107</v>
      </c>
      <c r="X1830" s="80" t="s">
        <v>131</v>
      </c>
      <c r="Y1830" s="80">
        <v>6</v>
      </c>
    </row>
    <row r="1831" spans="1:25" s="80" customFormat="1" ht="22.9" hidden="1" customHeight="1">
      <c r="A1831" s="80" t="s">
        <v>35</v>
      </c>
      <c r="B1831" s="80" t="s">
        <v>9</v>
      </c>
      <c r="C1831" s="80" t="s">
        <v>10</v>
      </c>
      <c r="D1831" s="80" t="s">
        <v>62</v>
      </c>
      <c r="E1831" s="80">
        <v>7</v>
      </c>
      <c r="F1831" s="80" t="s">
        <v>63</v>
      </c>
      <c r="G1831" s="80" t="s">
        <v>64</v>
      </c>
      <c r="H1831" s="80" t="s">
        <v>58</v>
      </c>
      <c r="I1831" s="26">
        <v>43483</v>
      </c>
      <c r="J1831" s="80">
        <v>18</v>
      </c>
      <c r="K1831" s="80">
        <v>1</v>
      </c>
      <c r="L1831" s="80">
        <v>2019</v>
      </c>
      <c r="M1831" s="27">
        <f t="shared" si="48"/>
        <v>43483</v>
      </c>
      <c r="N1831" s="80" t="s">
        <v>7088</v>
      </c>
      <c r="O1831" s="80" t="s">
        <v>7087</v>
      </c>
      <c r="P1831" s="80">
        <v>19</v>
      </c>
      <c r="Q1831" s="80">
        <v>8138986093</v>
      </c>
      <c r="R1831" s="80" t="s">
        <v>99</v>
      </c>
      <c r="S1831" s="80">
        <v>1</v>
      </c>
      <c r="T1831" s="80" t="s">
        <v>100</v>
      </c>
      <c r="U1831" s="80" t="s">
        <v>101</v>
      </c>
      <c r="V1831" s="80" t="s">
        <v>111</v>
      </c>
      <c r="W1831" s="80" t="s">
        <v>107</v>
      </c>
      <c r="X1831" s="80" t="s">
        <v>108</v>
      </c>
      <c r="Y1831" s="80">
        <v>3</v>
      </c>
    </row>
    <row r="1832" spans="1:25" s="80" customFormat="1" ht="22.9" hidden="1" customHeight="1">
      <c r="A1832" s="80" t="s">
        <v>35</v>
      </c>
      <c r="B1832" s="80" t="s">
        <v>9</v>
      </c>
      <c r="C1832" s="80" t="s">
        <v>10</v>
      </c>
      <c r="D1832" s="80" t="s">
        <v>62</v>
      </c>
      <c r="E1832" s="80">
        <v>7</v>
      </c>
      <c r="F1832" s="80" t="s">
        <v>63</v>
      </c>
      <c r="G1832" s="80" t="s">
        <v>64</v>
      </c>
      <c r="H1832" s="80" t="s">
        <v>58</v>
      </c>
      <c r="I1832" s="26">
        <v>43483</v>
      </c>
      <c r="J1832" s="80">
        <v>18</v>
      </c>
      <c r="K1832" s="80">
        <v>1</v>
      </c>
      <c r="L1832" s="80">
        <v>2019</v>
      </c>
      <c r="M1832" s="27">
        <f t="shared" si="48"/>
        <v>43483</v>
      </c>
      <c r="N1832" s="80" t="s">
        <v>7086</v>
      </c>
      <c r="O1832" s="80" t="s">
        <v>7085</v>
      </c>
      <c r="P1832" s="80">
        <v>19</v>
      </c>
      <c r="Q1832" s="80">
        <v>8169266957</v>
      </c>
      <c r="R1832" s="80" t="s">
        <v>99</v>
      </c>
      <c r="S1832" s="80">
        <v>0</v>
      </c>
      <c r="T1832" s="80" t="s">
        <v>100</v>
      </c>
      <c r="U1832" s="80" t="s">
        <v>101</v>
      </c>
      <c r="V1832" s="80" t="s">
        <v>111</v>
      </c>
      <c r="W1832" s="80" t="s">
        <v>107</v>
      </c>
      <c r="X1832" s="80" t="s">
        <v>6077</v>
      </c>
    </row>
    <row r="1833" spans="1:25" s="80" customFormat="1" ht="22.9" hidden="1" customHeight="1">
      <c r="A1833" s="80" t="s">
        <v>35</v>
      </c>
      <c r="B1833" s="80" t="s">
        <v>9</v>
      </c>
      <c r="C1833" s="80" t="s">
        <v>10</v>
      </c>
      <c r="D1833" s="80" t="s">
        <v>62</v>
      </c>
      <c r="E1833" s="80">
        <v>7</v>
      </c>
      <c r="F1833" s="80" t="s">
        <v>63</v>
      </c>
      <c r="G1833" s="80" t="s">
        <v>64</v>
      </c>
      <c r="H1833" s="80" t="s">
        <v>58</v>
      </c>
      <c r="I1833" s="26">
        <v>43483</v>
      </c>
      <c r="J1833" s="80">
        <v>18</v>
      </c>
      <c r="K1833" s="80">
        <v>1</v>
      </c>
      <c r="L1833" s="80">
        <v>2019</v>
      </c>
      <c r="M1833" s="27">
        <f t="shared" si="48"/>
        <v>43483</v>
      </c>
      <c r="N1833" s="80" t="s">
        <v>7084</v>
      </c>
      <c r="O1833" s="80" t="s">
        <v>7083</v>
      </c>
      <c r="P1833" s="80">
        <v>19</v>
      </c>
      <c r="Q1833" s="80">
        <v>9094489609</v>
      </c>
      <c r="R1833" s="80" t="s">
        <v>99</v>
      </c>
      <c r="S1833" s="80">
        <v>0</v>
      </c>
      <c r="T1833" s="80" t="s">
        <v>100</v>
      </c>
      <c r="U1833" s="80" t="s">
        <v>101</v>
      </c>
      <c r="V1833" s="80" t="s">
        <v>111</v>
      </c>
      <c r="W1833" s="80" t="s">
        <v>107</v>
      </c>
      <c r="X1833" s="80" t="s">
        <v>104</v>
      </c>
      <c r="Y1833" s="80">
        <v>3</v>
      </c>
    </row>
    <row r="1834" spans="1:25" s="80" customFormat="1" ht="22.9" hidden="1" customHeight="1">
      <c r="A1834" s="80" t="s">
        <v>35</v>
      </c>
      <c r="B1834" s="80" t="s">
        <v>9</v>
      </c>
      <c r="C1834" s="80" t="s">
        <v>10</v>
      </c>
      <c r="D1834" s="80" t="s">
        <v>62</v>
      </c>
      <c r="E1834" s="80">
        <v>7</v>
      </c>
      <c r="F1834" s="80" t="s">
        <v>63</v>
      </c>
      <c r="G1834" s="80" t="s">
        <v>64</v>
      </c>
      <c r="H1834" s="80" t="s">
        <v>58</v>
      </c>
      <c r="I1834" s="26">
        <v>43483</v>
      </c>
      <c r="J1834" s="80">
        <v>18</v>
      </c>
      <c r="K1834" s="80">
        <v>1</v>
      </c>
      <c r="L1834" s="80">
        <v>2019</v>
      </c>
      <c r="M1834" s="27">
        <f t="shared" si="48"/>
        <v>43483</v>
      </c>
      <c r="N1834" s="80" t="s">
        <v>7082</v>
      </c>
      <c r="O1834" s="80" t="s">
        <v>7081</v>
      </c>
      <c r="P1834" s="80">
        <v>19</v>
      </c>
      <c r="Q1834" s="80" t="s">
        <v>105</v>
      </c>
      <c r="R1834" s="80" t="s">
        <v>99</v>
      </c>
      <c r="S1834" s="80">
        <v>0</v>
      </c>
      <c r="T1834" s="80" t="s">
        <v>100</v>
      </c>
      <c r="U1834" s="80" t="s">
        <v>101</v>
      </c>
      <c r="V1834" s="80" t="s">
        <v>111</v>
      </c>
      <c r="W1834" s="80" t="s">
        <v>107</v>
      </c>
      <c r="X1834" s="80" t="s">
        <v>104</v>
      </c>
      <c r="Y1834" s="80">
        <v>3</v>
      </c>
    </row>
    <row r="1835" spans="1:25" s="80" customFormat="1" ht="22.9" hidden="1" customHeight="1">
      <c r="A1835" s="80" t="s">
        <v>35</v>
      </c>
      <c r="B1835" s="80" t="s">
        <v>9</v>
      </c>
      <c r="C1835" s="80" t="s">
        <v>10</v>
      </c>
      <c r="D1835" s="80" t="s">
        <v>62</v>
      </c>
      <c r="E1835" s="80">
        <v>7</v>
      </c>
      <c r="F1835" s="80" t="s">
        <v>63</v>
      </c>
      <c r="G1835" s="80" t="s">
        <v>64</v>
      </c>
      <c r="H1835" s="80" t="s">
        <v>58</v>
      </c>
      <c r="I1835" s="26">
        <v>43483</v>
      </c>
      <c r="J1835" s="80">
        <v>18</v>
      </c>
      <c r="K1835" s="80">
        <v>1</v>
      </c>
      <c r="L1835" s="80">
        <v>2019</v>
      </c>
      <c r="M1835" s="27">
        <f t="shared" si="48"/>
        <v>43483</v>
      </c>
      <c r="N1835" s="80" t="s">
        <v>7080</v>
      </c>
      <c r="O1835" s="80" t="s">
        <v>7079</v>
      </c>
      <c r="P1835" s="80">
        <v>19</v>
      </c>
      <c r="Q1835" s="80" t="s">
        <v>105</v>
      </c>
      <c r="R1835" s="80" t="s">
        <v>99</v>
      </c>
      <c r="S1835" s="80">
        <v>0</v>
      </c>
      <c r="T1835" s="80" t="s">
        <v>100</v>
      </c>
      <c r="U1835" s="80" t="s">
        <v>101</v>
      </c>
      <c r="V1835" s="80" t="s">
        <v>111</v>
      </c>
      <c r="W1835" s="80" t="s">
        <v>107</v>
      </c>
      <c r="X1835" s="80" t="s">
        <v>108</v>
      </c>
      <c r="Y1835" s="80">
        <v>1</v>
      </c>
    </row>
    <row r="1836" spans="1:25" s="80" customFormat="1" ht="22.9" hidden="1" customHeight="1">
      <c r="A1836" s="80" t="s">
        <v>35</v>
      </c>
      <c r="B1836" s="80" t="s">
        <v>9</v>
      </c>
      <c r="C1836" s="80" t="s">
        <v>10</v>
      </c>
      <c r="D1836" s="80" t="s">
        <v>62</v>
      </c>
      <c r="E1836" s="80">
        <v>7</v>
      </c>
      <c r="F1836" s="80" t="s">
        <v>63</v>
      </c>
      <c r="G1836" s="80" t="s">
        <v>64</v>
      </c>
      <c r="H1836" s="80" t="s">
        <v>58</v>
      </c>
      <c r="I1836" s="26">
        <v>43483</v>
      </c>
      <c r="J1836" s="80">
        <v>18</v>
      </c>
      <c r="K1836" s="80">
        <v>1</v>
      </c>
      <c r="L1836" s="80">
        <v>2019</v>
      </c>
      <c r="M1836" s="27">
        <f t="shared" si="48"/>
        <v>43483</v>
      </c>
      <c r="N1836" s="80" t="s">
        <v>7078</v>
      </c>
      <c r="O1836" s="80" t="s">
        <v>7077</v>
      </c>
      <c r="P1836" s="80">
        <v>18</v>
      </c>
      <c r="Q1836" s="80" t="s">
        <v>105</v>
      </c>
      <c r="R1836" s="80" t="s">
        <v>99</v>
      </c>
      <c r="S1836" s="80">
        <v>1</v>
      </c>
      <c r="T1836" s="80" t="s">
        <v>100</v>
      </c>
      <c r="U1836" s="80" t="s">
        <v>101</v>
      </c>
      <c r="V1836" s="80" t="s">
        <v>111</v>
      </c>
      <c r="W1836" s="80" t="s">
        <v>107</v>
      </c>
      <c r="X1836" s="80" t="s">
        <v>108</v>
      </c>
      <c r="Y1836" s="80">
        <v>3</v>
      </c>
    </row>
    <row r="1837" spans="1:25" s="80" customFormat="1" ht="22.9" hidden="1" customHeight="1">
      <c r="A1837" s="80" t="s">
        <v>35</v>
      </c>
      <c r="B1837" s="80" t="s">
        <v>9</v>
      </c>
      <c r="C1837" s="80" t="s">
        <v>10</v>
      </c>
      <c r="D1837" s="80" t="s">
        <v>62</v>
      </c>
      <c r="E1837" s="80">
        <v>7</v>
      </c>
      <c r="F1837" s="80" t="s">
        <v>63</v>
      </c>
      <c r="G1837" s="80" t="s">
        <v>64</v>
      </c>
      <c r="H1837" s="80" t="s">
        <v>58</v>
      </c>
      <c r="I1837" s="26">
        <v>43483</v>
      </c>
      <c r="J1837" s="80">
        <v>18</v>
      </c>
      <c r="K1837" s="80">
        <v>1</v>
      </c>
      <c r="L1837" s="80">
        <v>2019</v>
      </c>
      <c r="M1837" s="27">
        <f t="shared" si="48"/>
        <v>43483</v>
      </c>
      <c r="N1837" s="80" t="s">
        <v>7076</v>
      </c>
      <c r="O1837" s="80" t="s">
        <v>7075</v>
      </c>
      <c r="P1837" s="80">
        <v>19</v>
      </c>
      <c r="Q1837" s="80" t="s">
        <v>105</v>
      </c>
      <c r="R1837" s="80" t="s">
        <v>99</v>
      </c>
      <c r="S1837" s="80">
        <v>0</v>
      </c>
      <c r="T1837" s="80" t="s">
        <v>100</v>
      </c>
      <c r="U1837" s="80" t="s">
        <v>101</v>
      </c>
      <c r="V1837" s="80" t="s">
        <v>111</v>
      </c>
      <c r="W1837" s="80" t="s">
        <v>107</v>
      </c>
      <c r="X1837" s="80" t="s">
        <v>104</v>
      </c>
      <c r="Y1837" s="80">
        <v>3</v>
      </c>
    </row>
    <row r="1838" spans="1:25" s="80" customFormat="1" ht="22.9" hidden="1" customHeight="1">
      <c r="A1838" s="80" t="s">
        <v>35</v>
      </c>
      <c r="B1838" s="80" t="s">
        <v>9</v>
      </c>
      <c r="C1838" s="80" t="s">
        <v>10</v>
      </c>
      <c r="D1838" s="80" t="s">
        <v>62</v>
      </c>
      <c r="E1838" s="80">
        <v>7</v>
      </c>
      <c r="F1838" s="80" t="s">
        <v>63</v>
      </c>
      <c r="G1838" s="80" t="s">
        <v>64</v>
      </c>
      <c r="H1838" s="80" t="s">
        <v>58</v>
      </c>
      <c r="I1838" s="26">
        <v>43483</v>
      </c>
      <c r="J1838" s="80">
        <v>18</v>
      </c>
      <c r="K1838" s="80">
        <v>1</v>
      </c>
      <c r="L1838" s="80">
        <v>2019</v>
      </c>
      <c r="M1838" s="27">
        <f t="shared" si="48"/>
        <v>43483</v>
      </c>
      <c r="N1838" s="80" t="s">
        <v>7074</v>
      </c>
      <c r="O1838" s="80" t="s">
        <v>7073</v>
      </c>
      <c r="P1838" s="80">
        <v>19</v>
      </c>
      <c r="Q1838" s="80">
        <v>7088770428</v>
      </c>
      <c r="R1838" s="80" t="s">
        <v>99</v>
      </c>
      <c r="S1838" s="80">
        <v>0</v>
      </c>
      <c r="T1838" s="80" t="s">
        <v>100</v>
      </c>
      <c r="U1838" s="80" t="s">
        <v>101</v>
      </c>
      <c r="V1838" s="80" t="s">
        <v>111</v>
      </c>
      <c r="W1838" s="80" t="s">
        <v>107</v>
      </c>
      <c r="X1838" s="80" t="s">
        <v>104</v>
      </c>
      <c r="Y1838" s="80">
        <v>3</v>
      </c>
    </row>
    <row r="1839" spans="1:25" s="80" customFormat="1" ht="22.9" hidden="1" customHeight="1">
      <c r="A1839" s="80" t="s">
        <v>35</v>
      </c>
      <c r="B1839" s="80" t="s">
        <v>9</v>
      </c>
      <c r="C1839" s="80" t="s">
        <v>10</v>
      </c>
      <c r="D1839" s="80" t="s">
        <v>62</v>
      </c>
      <c r="E1839" s="80">
        <v>7</v>
      </c>
      <c r="F1839" s="80" t="s">
        <v>63</v>
      </c>
      <c r="G1839" s="80" t="s">
        <v>64</v>
      </c>
      <c r="H1839" s="80" t="s">
        <v>58</v>
      </c>
      <c r="I1839" s="26">
        <v>43483</v>
      </c>
      <c r="J1839" s="80">
        <v>18</v>
      </c>
      <c r="K1839" s="80">
        <v>1</v>
      </c>
      <c r="L1839" s="80">
        <v>2019</v>
      </c>
      <c r="M1839" s="27">
        <f t="shared" si="48"/>
        <v>43483</v>
      </c>
      <c r="N1839" s="80" t="s">
        <v>7072</v>
      </c>
      <c r="O1839" s="80" t="s">
        <v>7071</v>
      </c>
      <c r="P1839" s="80">
        <v>19</v>
      </c>
      <c r="Q1839" s="80" t="s">
        <v>105</v>
      </c>
      <c r="R1839" s="80" t="s">
        <v>99</v>
      </c>
      <c r="S1839" s="80">
        <v>0</v>
      </c>
      <c r="T1839" s="80" t="s">
        <v>100</v>
      </c>
      <c r="U1839" s="80" t="s">
        <v>101</v>
      </c>
      <c r="V1839" s="80" t="s">
        <v>111</v>
      </c>
      <c r="W1839" s="80" t="s">
        <v>107</v>
      </c>
      <c r="X1839" s="80" t="s">
        <v>104</v>
      </c>
      <c r="Y1839" s="80">
        <v>3</v>
      </c>
    </row>
    <row r="1840" spans="1:25" s="80" customFormat="1" ht="22.9" hidden="1" customHeight="1">
      <c r="A1840" s="80" t="s">
        <v>35</v>
      </c>
      <c r="B1840" s="80" t="s">
        <v>9</v>
      </c>
      <c r="C1840" s="80" t="s">
        <v>10</v>
      </c>
      <c r="D1840" s="80" t="s">
        <v>62</v>
      </c>
      <c r="E1840" s="80">
        <v>7</v>
      </c>
      <c r="F1840" s="80" t="s">
        <v>63</v>
      </c>
      <c r="G1840" s="80" t="s">
        <v>64</v>
      </c>
      <c r="H1840" s="80" t="s">
        <v>58</v>
      </c>
      <c r="I1840" s="26">
        <v>43483</v>
      </c>
      <c r="J1840" s="80">
        <v>18</v>
      </c>
      <c r="K1840" s="80">
        <v>1</v>
      </c>
      <c r="L1840" s="80">
        <v>2019</v>
      </c>
      <c r="M1840" s="27">
        <f t="shared" si="48"/>
        <v>43483</v>
      </c>
      <c r="N1840" s="80" t="s">
        <v>7070</v>
      </c>
      <c r="O1840" s="80" t="s">
        <v>7069</v>
      </c>
      <c r="P1840" s="80">
        <v>18</v>
      </c>
      <c r="Q1840" s="80">
        <v>9039036452</v>
      </c>
      <c r="R1840" s="80" t="s">
        <v>99</v>
      </c>
      <c r="S1840" s="80">
        <v>0</v>
      </c>
      <c r="T1840" s="80" t="s">
        <v>100</v>
      </c>
      <c r="U1840" s="80" t="s">
        <v>101</v>
      </c>
      <c r="V1840" s="80" t="s">
        <v>111</v>
      </c>
      <c r="W1840" s="80" t="s">
        <v>107</v>
      </c>
      <c r="X1840" s="80" t="s">
        <v>104</v>
      </c>
      <c r="Y1840" s="80">
        <v>3</v>
      </c>
    </row>
    <row r="1841" spans="1:25" s="80" customFormat="1" ht="22.9" hidden="1" customHeight="1">
      <c r="A1841" s="80" t="s">
        <v>35</v>
      </c>
      <c r="B1841" s="80" t="s">
        <v>9</v>
      </c>
      <c r="C1841" s="80" t="s">
        <v>10</v>
      </c>
      <c r="D1841" s="80" t="s">
        <v>62</v>
      </c>
      <c r="E1841" s="80">
        <v>7</v>
      </c>
      <c r="F1841" s="80" t="s">
        <v>63</v>
      </c>
      <c r="G1841" s="80" t="s">
        <v>64</v>
      </c>
      <c r="H1841" s="80" t="s">
        <v>58</v>
      </c>
      <c r="I1841" s="26">
        <v>43483</v>
      </c>
      <c r="J1841" s="80">
        <v>18</v>
      </c>
      <c r="K1841" s="80">
        <v>1</v>
      </c>
      <c r="L1841" s="80">
        <v>2019</v>
      </c>
      <c r="M1841" s="27">
        <f t="shared" si="48"/>
        <v>43483</v>
      </c>
      <c r="N1841" s="80" t="s">
        <v>7068</v>
      </c>
      <c r="O1841" s="80" t="s">
        <v>7067</v>
      </c>
      <c r="P1841" s="80">
        <v>18</v>
      </c>
      <c r="Q1841" s="80" t="s">
        <v>105</v>
      </c>
      <c r="R1841" s="80" t="s">
        <v>99</v>
      </c>
      <c r="S1841" s="80">
        <v>0</v>
      </c>
      <c r="T1841" s="80" t="s">
        <v>100</v>
      </c>
      <c r="U1841" s="80" t="s">
        <v>101</v>
      </c>
      <c r="V1841" s="80" t="s">
        <v>111</v>
      </c>
      <c r="W1841" s="80" t="s">
        <v>107</v>
      </c>
      <c r="X1841" s="80" t="s">
        <v>104</v>
      </c>
      <c r="Y1841" s="80">
        <v>3</v>
      </c>
    </row>
    <row r="1842" spans="1:25" s="80" customFormat="1" ht="22.9" hidden="1" customHeight="1">
      <c r="A1842" s="80" t="s">
        <v>35</v>
      </c>
      <c r="B1842" s="80" t="s">
        <v>9</v>
      </c>
      <c r="C1842" s="80" t="s">
        <v>10</v>
      </c>
      <c r="D1842" s="80" t="s">
        <v>62</v>
      </c>
      <c r="E1842" s="80">
        <v>7</v>
      </c>
      <c r="F1842" s="80" t="s">
        <v>63</v>
      </c>
      <c r="G1842" s="80" t="s">
        <v>64</v>
      </c>
      <c r="H1842" s="80" t="s">
        <v>58</v>
      </c>
      <c r="I1842" s="26">
        <v>43483</v>
      </c>
      <c r="J1842" s="80">
        <v>18</v>
      </c>
      <c r="K1842" s="80">
        <v>1</v>
      </c>
      <c r="L1842" s="80">
        <v>2019</v>
      </c>
      <c r="M1842" s="27">
        <f t="shared" si="48"/>
        <v>43483</v>
      </c>
      <c r="N1842" s="80" t="s">
        <v>7066</v>
      </c>
      <c r="O1842" s="80" t="s">
        <v>7065</v>
      </c>
      <c r="P1842" s="80">
        <v>19</v>
      </c>
      <c r="Q1842" s="80" t="s">
        <v>105</v>
      </c>
      <c r="R1842" s="80" t="s">
        <v>99</v>
      </c>
      <c r="S1842" s="80">
        <v>0</v>
      </c>
      <c r="T1842" s="80" t="s">
        <v>100</v>
      </c>
      <c r="U1842" s="80" t="s">
        <v>101</v>
      </c>
      <c r="V1842" s="80" t="s">
        <v>111</v>
      </c>
      <c r="W1842" s="80" t="s">
        <v>107</v>
      </c>
      <c r="X1842" s="80" t="s">
        <v>104</v>
      </c>
      <c r="Y1842" s="80">
        <v>3</v>
      </c>
    </row>
    <row r="1843" spans="1:25" s="80" customFormat="1" ht="22.9" hidden="1" customHeight="1">
      <c r="A1843" s="80" t="s">
        <v>35</v>
      </c>
      <c r="B1843" s="80" t="s">
        <v>9</v>
      </c>
      <c r="C1843" s="80" t="s">
        <v>10</v>
      </c>
      <c r="D1843" s="80" t="s">
        <v>62</v>
      </c>
      <c r="E1843" s="80">
        <v>7</v>
      </c>
      <c r="F1843" s="80" t="s">
        <v>63</v>
      </c>
      <c r="G1843" s="80" t="s">
        <v>64</v>
      </c>
      <c r="H1843" s="80" t="s">
        <v>58</v>
      </c>
      <c r="I1843" s="26">
        <v>43483</v>
      </c>
      <c r="J1843" s="80">
        <v>18</v>
      </c>
      <c r="K1843" s="80">
        <v>1</v>
      </c>
      <c r="L1843" s="80">
        <v>2019</v>
      </c>
      <c r="M1843" s="27">
        <f t="shared" si="48"/>
        <v>43483</v>
      </c>
      <c r="N1843" s="80" t="s">
        <v>7064</v>
      </c>
      <c r="O1843" s="80" t="s">
        <v>7063</v>
      </c>
      <c r="P1843" s="80">
        <v>19</v>
      </c>
      <c r="Q1843" s="80" t="s">
        <v>105</v>
      </c>
      <c r="R1843" s="80" t="s">
        <v>99</v>
      </c>
      <c r="S1843" s="80">
        <v>1</v>
      </c>
      <c r="T1843" s="80" t="s">
        <v>100</v>
      </c>
      <c r="U1843" s="80" t="s">
        <v>101</v>
      </c>
      <c r="V1843" s="80" t="s">
        <v>111</v>
      </c>
      <c r="W1843" s="80" t="s">
        <v>107</v>
      </c>
      <c r="X1843" s="80" t="s">
        <v>131</v>
      </c>
      <c r="Y1843" s="80">
        <v>6</v>
      </c>
    </row>
    <row r="1844" spans="1:25" s="80" customFormat="1" ht="22.9" hidden="1" customHeight="1">
      <c r="A1844" s="80" t="s">
        <v>35</v>
      </c>
      <c r="B1844" s="80" t="s">
        <v>9</v>
      </c>
      <c r="C1844" s="80" t="s">
        <v>10</v>
      </c>
      <c r="D1844" s="80" t="s">
        <v>62</v>
      </c>
      <c r="E1844" s="80">
        <v>7</v>
      </c>
      <c r="F1844" s="80" t="s">
        <v>63</v>
      </c>
      <c r="G1844" s="80" t="s">
        <v>64</v>
      </c>
      <c r="H1844" s="80" t="s">
        <v>58</v>
      </c>
      <c r="I1844" s="26">
        <v>43483</v>
      </c>
      <c r="J1844" s="80">
        <v>18</v>
      </c>
      <c r="K1844" s="80">
        <v>1</v>
      </c>
      <c r="L1844" s="80">
        <v>2019</v>
      </c>
      <c r="M1844" s="27">
        <f t="shared" si="48"/>
        <v>43483</v>
      </c>
      <c r="N1844" s="80" t="s">
        <v>7062</v>
      </c>
      <c r="O1844" s="80" t="s">
        <v>7061</v>
      </c>
      <c r="P1844" s="80">
        <v>19</v>
      </c>
      <c r="Q1844" s="80">
        <v>9035170731</v>
      </c>
      <c r="R1844" s="80" t="s">
        <v>121</v>
      </c>
      <c r="S1844" s="80">
        <v>1</v>
      </c>
      <c r="T1844" s="80" t="s">
        <v>100</v>
      </c>
      <c r="U1844" s="80" t="s">
        <v>101</v>
      </c>
      <c r="V1844" s="80" t="s">
        <v>111</v>
      </c>
      <c r="W1844" s="80" t="s">
        <v>107</v>
      </c>
      <c r="X1844" s="80" t="s">
        <v>104</v>
      </c>
      <c r="Y1844" s="80">
        <v>3</v>
      </c>
    </row>
    <row r="1845" spans="1:25" s="80" customFormat="1" ht="22.9" hidden="1" customHeight="1">
      <c r="A1845" s="80" t="s">
        <v>35</v>
      </c>
      <c r="B1845" s="80" t="s">
        <v>9</v>
      </c>
      <c r="C1845" s="80" t="s">
        <v>10</v>
      </c>
      <c r="D1845" s="80" t="s">
        <v>62</v>
      </c>
      <c r="E1845" s="80">
        <v>7</v>
      </c>
      <c r="F1845" s="80" t="s">
        <v>63</v>
      </c>
      <c r="G1845" s="80" t="s">
        <v>64</v>
      </c>
      <c r="H1845" s="80" t="s">
        <v>58</v>
      </c>
      <c r="I1845" s="26">
        <v>43483</v>
      </c>
      <c r="J1845" s="80">
        <v>18</v>
      </c>
      <c r="K1845" s="80">
        <v>1</v>
      </c>
      <c r="L1845" s="80">
        <v>2019</v>
      </c>
      <c r="M1845" s="27">
        <f t="shared" si="48"/>
        <v>43483</v>
      </c>
      <c r="N1845" s="80" t="s">
        <v>7060</v>
      </c>
      <c r="O1845" s="80" t="s">
        <v>7059</v>
      </c>
      <c r="P1845" s="80">
        <v>19</v>
      </c>
      <c r="Q1845" s="80" t="s">
        <v>105</v>
      </c>
      <c r="R1845" s="80" t="s">
        <v>121</v>
      </c>
      <c r="S1845" s="80">
        <v>1</v>
      </c>
      <c r="T1845" s="80" t="s">
        <v>100</v>
      </c>
      <c r="U1845" s="80" t="s">
        <v>101</v>
      </c>
      <c r="V1845" s="80" t="s">
        <v>111</v>
      </c>
      <c r="W1845" s="80" t="s">
        <v>107</v>
      </c>
      <c r="X1845" s="80" t="s">
        <v>108</v>
      </c>
      <c r="Y1845" s="80">
        <v>2</v>
      </c>
    </row>
    <row r="1846" spans="1:25" s="80" customFormat="1" ht="22.9" hidden="1" customHeight="1">
      <c r="A1846" s="80" t="s">
        <v>35</v>
      </c>
      <c r="B1846" s="80" t="s">
        <v>9</v>
      </c>
      <c r="C1846" s="80" t="s">
        <v>10</v>
      </c>
      <c r="D1846" s="80" t="s">
        <v>62</v>
      </c>
      <c r="E1846" s="80">
        <v>7</v>
      </c>
      <c r="F1846" s="80" t="s">
        <v>63</v>
      </c>
      <c r="G1846" s="80" t="s">
        <v>64</v>
      </c>
      <c r="H1846" s="80" t="s">
        <v>58</v>
      </c>
      <c r="I1846" s="26">
        <v>43483</v>
      </c>
      <c r="J1846" s="80">
        <v>18</v>
      </c>
      <c r="K1846" s="80">
        <v>1</v>
      </c>
      <c r="L1846" s="80">
        <v>2019</v>
      </c>
      <c r="M1846" s="27">
        <f t="shared" si="48"/>
        <v>43483</v>
      </c>
      <c r="N1846" s="80" t="s">
        <v>7058</v>
      </c>
      <c r="O1846" s="80" t="s">
        <v>7057</v>
      </c>
      <c r="P1846" s="80">
        <v>19</v>
      </c>
      <c r="Q1846" s="80">
        <v>8069174174</v>
      </c>
      <c r="R1846" s="80" t="s">
        <v>99</v>
      </c>
      <c r="S1846" s="80">
        <v>0</v>
      </c>
      <c r="T1846" s="80" t="s">
        <v>100</v>
      </c>
      <c r="U1846" s="80" t="s">
        <v>101</v>
      </c>
      <c r="V1846" s="80" t="s">
        <v>111</v>
      </c>
      <c r="W1846" s="80" t="s">
        <v>107</v>
      </c>
      <c r="X1846" s="80" t="s">
        <v>6077</v>
      </c>
    </row>
    <row r="1847" spans="1:25" s="80" customFormat="1" ht="22.9" hidden="1" customHeight="1">
      <c r="A1847" s="80" t="s">
        <v>35</v>
      </c>
      <c r="B1847" s="80" t="s">
        <v>9</v>
      </c>
      <c r="C1847" s="80" t="s">
        <v>10</v>
      </c>
      <c r="D1847" s="80" t="s">
        <v>62</v>
      </c>
      <c r="E1847" s="80">
        <v>7</v>
      </c>
      <c r="F1847" s="80" t="s">
        <v>63</v>
      </c>
      <c r="G1847" s="80" t="s">
        <v>64</v>
      </c>
      <c r="H1847" s="80" t="s">
        <v>58</v>
      </c>
      <c r="I1847" s="26">
        <v>43483</v>
      </c>
      <c r="J1847" s="80">
        <v>18</v>
      </c>
      <c r="K1847" s="80">
        <v>1</v>
      </c>
      <c r="L1847" s="80">
        <v>2019</v>
      </c>
      <c r="M1847" s="27">
        <f t="shared" si="48"/>
        <v>43483</v>
      </c>
      <c r="N1847" s="80" t="s">
        <v>7056</v>
      </c>
      <c r="O1847" s="80" t="s">
        <v>7055</v>
      </c>
      <c r="P1847" s="80">
        <v>19</v>
      </c>
      <c r="Q1847" s="80">
        <v>8051725234</v>
      </c>
      <c r="R1847" s="80" t="s">
        <v>99</v>
      </c>
      <c r="S1847" s="80">
        <v>0</v>
      </c>
      <c r="T1847" s="80" t="s">
        <v>100</v>
      </c>
      <c r="U1847" s="80" t="s">
        <v>101</v>
      </c>
      <c r="V1847" s="80" t="s">
        <v>111</v>
      </c>
      <c r="W1847" s="80" t="s">
        <v>107</v>
      </c>
      <c r="X1847" s="80" t="s">
        <v>104</v>
      </c>
      <c r="Y1847" s="80">
        <v>2</v>
      </c>
    </row>
    <row r="1848" spans="1:25" s="80" customFormat="1" ht="22.9" hidden="1" customHeight="1">
      <c r="A1848" s="80" t="s">
        <v>35</v>
      </c>
      <c r="B1848" s="80" t="s">
        <v>9</v>
      </c>
      <c r="C1848" s="80" t="s">
        <v>10</v>
      </c>
      <c r="D1848" s="80" t="s">
        <v>62</v>
      </c>
      <c r="E1848" s="80">
        <v>7</v>
      </c>
      <c r="F1848" s="80" t="s">
        <v>63</v>
      </c>
      <c r="G1848" s="80" t="s">
        <v>64</v>
      </c>
      <c r="H1848" s="80" t="s">
        <v>58</v>
      </c>
      <c r="I1848" s="26">
        <v>43483</v>
      </c>
      <c r="J1848" s="80">
        <v>18</v>
      </c>
      <c r="K1848" s="80">
        <v>1</v>
      </c>
      <c r="L1848" s="80">
        <v>2019</v>
      </c>
      <c r="M1848" s="27">
        <f t="shared" si="48"/>
        <v>43483</v>
      </c>
      <c r="N1848" s="80" t="s">
        <v>7054</v>
      </c>
      <c r="O1848" s="80" t="s">
        <v>7053</v>
      </c>
      <c r="P1848" s="80">
        <v>19</v>
      </c>
      <c r="Q1848" s="80">
        <v>8142882062</v>
      </c>
      <c r="R1848" s="80" t="s">
        <v>121</v>
      </c>
      <c r="S1848" s="80">
        <v>1</v>
      </c>
      <c r="T1848" s="80" t="s">
        <v>100</v>
      </c>
      <c r="U1848" s="80" t="s">
        <v>101</v>
      </c>
      <c r="V1848" s="80" t="s">
        <v>111</v>
      </c>
      <c r="W1848" s="80" t="s">
        <v>107</v>
      </c>
      <c r="X1848" s="80" t="s">
        <v>104</v>
      </c>
      <c r="Y1848" s="80">
        <v>3</v>
      </c>
    </row>
    <row r="1849" spans="1:25" s="80" customFormat="1" ht="22.9" hidden="1" customHeight="1">
      <c r="A1849" s="80" t="s">
        <v>35</v>
      </c>
      <c r="B1849" s="80" t="s">
        <v>9</v>
      </c>
      <c r="C1849" s="80" t="s">
        <v>10</v>
      </c>
      <c r="D1849" s="80" t="s">
        <v>62</v>
      </c>
      <c r="E1849" s="80">
        <v>7</v>
      </c>
      <c r="F1849" s="80" t="s">
        <v>63</v>
      </c>
      <c r="G1849" s="80" t="s">
        <v>64</v>
      </c>
      <c r="H1849" s="80" t="s">
        <v>58</v>
      </c>
      <c r="I1849" s="26">
        <v>43483</v>
      </c>
      <c r="J1849" s="80">
        <v>18</v>
      </c>
      <c r="K1849" s="80">
        <v>1</v>
      </c>
      <c r="L1849" s="80">
        <v>2019</v>
      </c>
      <c r="M1849" s="27">
        <f t="shared" si="48"/>
        <v>43483</v>
      </c>
      <c r="N1849" s="80" t="s">
        <v>7052</v>
      </c>
      <c r="O1849" s="80" t="s">
        <v>7051</v>
      </c>
      <c r="P1849" s="80">
        <v>19</v>
      </c>
      <c r="Q1849" s="80">
        <v>7063667218</v>
      </c>
      <c r="R1849" s="80" t="s">
        <v>99</v>
      </c>
      <c r="S1849" s="80">
        <v>0</v>
      </c>
      <c r="T1849" s="80" t="s">
        <v>100</v>
      </c>
      <c r="U1849" s="80" t="s">
        <v>101</v>
      </c>
      <c r="V1849" s="80" t="s">
        <v>111</v>
      </c>
      <c r="W1849" s="80" t="s">
        <v>107</v>
      </c>
      <c r="X1849" s="80" t="s">
        <v>6077</v>
      </c>
    </row>
    <row r="1850" spans="1:25" s="80" customFormat="1" ht="22.9" hidden="1" customHeight="1">
      <c r="A1850" s="80" t="s">
        <v>35</v>
      </c>
      <c r="B1850" s="80" t="s">
        <v>9</v>
      </c>
      <c r="C1850" s="80" t="s">
        <v>10</v>
      </c>
      <c r="D1850" s="80" t="s">
        <v>62</v>
      </c>
      <c r="E1850" s="80">
        <v>7</v>
      </c>
      <c r="F1850" s="80" t="s">
        <v>63</v>
      </c>
      <c r="G1850" s="80" t="s">
        <v>64</v>
      </c>
      <c r="H1850" s="80" t="s">
        <v>58</v>
      </c>
      <c r="I1850" s="26">
        <v>43483</v>
      </c>
      <c r="J1850" s="80">
        <v>18</v>
      </c>
      <c r="K1850" s="80">
        <v>1</v>
      </c>
      <c r="L1850" s="80">
        <v>2019</v>
      </c>
      <c r="M1850" s="27">
        <f t="shared" si="48"/>
        <v>43483</v>
      </c>
      <c r="N1850" s="80" t="s">
        <v>7050</v>
      </c>
      <c r="O1850" s="80" t="s">
        <v>7049</v>
      </c>
      <c r="P1850" s="80">
        <v>19</v>
      </c>
      <c r="Q1850" s="80">
        <v>9029195289</v>
      </c>
      <c r="R1850" s="80" t="s">
        <v>99</v>
      </c>
      <c r="S1850" s="80">
        <v>0</v>
      </c>
      <c r="T1850" s="80" t="s">
        <v>100</v>
      </c>
      <c r="U1850" s="80" t="s">
        <v>101</v>
      </c>
      <c r="V1850" s="80" t="s">
        <v>111</v>
      </c>
      <c r="W1850" s="80" t="s">
        <v>107</v>
      </c>
      <c r="X1850" s="80" t="s">
        <v>104</v>
      </c>
      <c r="Y1850" s="80">
        <v>3</v>
      </c>
    </row>
    <row r="1851" spans="1:25" s="80" customFormat="1" ht="22.9" hidden="1" customHeight="1">
      <c r="A1851" s="80" t="s">
        <v>35</v>
      </c>
      <c r="B1851" s="80" t="s">
        <v>9</v>
      </c>
      <c r="C1851" s="80" t="s">
        <v>10</v>
      </c>
      <c r="D1851" s="80" t="s">
        <v>62</v>
      </c>
      <c r="E1851" s="80">
        <v>7</v>
      </c>
      <c r="F1851" s="80" t="s">
        <v>63</v>
      </c>
      <c r="G1851" s="80" t="s">
        <v>64</v>
      </c>
      <c r="H1851" s="80" t="s">
        <v>58</v>
      </c>
      <c r="I1851" s="26">
        <v>43483</v>
      </c>
      <c r="J1851" s="80">
        <v>18</v>
      </c>
      <c r="K1851" s="80">
        <v>1</v>
      </c>
      <c r="L1851" s="80">
        <v>2019</v>
      </c>
      <c r="M1851" s="27">
        <f t="shared" si="48"/>
        <v>43483</v>
      </c>
      <c r="N1851" s="80" t="s">
        <v>7048</v>
      </c>
      <c r="O1851" s="80" t="s">
        <v>7047</v>
      </c>
      <c r="P1851" s="80">
        <v>19</v>
      </c>
      <c r="Q1851" s="80" t="s">
        <v>105</v>
      </c>
      <c r="R1851" s="80" t="s">
        <v>99</v>
      </c>
      <c r="S1851" s="80">
        <v>1</v>
      </c>
      <c r="T1851" s="80" t="s">
        <v>100</v>
      </c>
      <c r="U1851" s="80" t="s">
        <v>101</v>
      </c>
      <c r="V1851" s="80" t="s">
        <v>111</v>
      </c>
      <c r="W1851" s="80" t="s">
        <v>107</v>
      </c>
      <c r="X1851" s="80" t="s">
        <v>108</v>
      </c>
      <c r="Y1851" s="80">
        <v>3</v>
      </c>
    </row>
    <row r="1852" spans="1:25" s="80" customFormat="1" ht="22.9" hidden="1" customHeight="1">
      <c r="A1852" s="80" t="s">
        <v>35</v>
      </c>
      <c r="B1852" s="80" t="s">
        <v>9</v>
      </c>
      <c r="C1852" s="80" t="s">
        <v>10</v>
      </c>
      <c r="D1852" s="80" t="s">
        <v>62</v>
      </c>
      <c r="E1852" s="80">
        <v>7</v>
      </c>
      <c r="F1852" s="80" t="s">
        <v>63</v>
      </c>
      <c r="G1852" s="80" t="s">
        <v>64</v>
      </c>
      <c r="H1852" s="80" t="s">
        <v>58</v>
      </c>
      <c r="I1852" s="26">
        <v>43483</v>
      </c>
      <c r="J1852" s="80">
        <v>18</v>
      </c>
      <c r="K1852" s="80">
        <v>1</v>
      </c>
      <c r="L1852" s="80">
        <v>2019</v>
      </c>
      <c r="M1852" s="27">
        <f t="shared" si="48"/>
        <v>43483</v>
      </c>
      <c r="N1852" s="80" t="s">
        <v>7046</v>
      </c>
      <c r="O1852" s="80" t="s">
        <v>7045</v>
      </c>
      <c r="P1852" s="80">
        <v>19</v>
      </c>
      <c r="Q1852" s="80" t="s">
        <v>105</v>
      </c>
      <c r="R1852" s="80" t="s">
        <v>99</v>
      </c>
      <c r="S1852" s="80">
        <v>0</v>
      </c>
      <c r="T1852" s="80" t="s">
        <v>100</v>
      </c>
      <c r="U1852" s="80" t="s">
        <v>101</v>
      </c>
      <c r="V1852" s="80" t="s">
        <v>111</v>
      </c>
      <c r="W1852" s="80" t="s">
        <v>107</v>
      </c>
      <c r="X1852" s="80" t="s">
        <v>104</v>
      </c>
      <c r="Y1852" s="80">
        <v>3</v>
      </c>
    </row>
    <row r="1853" spans="1:25" s="80" customFormat="1" ht="22.9" hidden="1" customHeight="1">
      <c r="A1853" s="80" t="s">
        <v>35</v>
      </c>
      <c r="B1853" s="80" t="s">
        <v>9</v>
      </c>
      <c r="C1853" s="80" t="s">
        <v>10</v>
      </c>
      <c r="D1853" s="80" t="s">
        <v>62</v>
      </c>
      <c r="E1853" s="80">
        <v>7</v>
      </c>
      <c r="F1853" s="80" t="s">
        <v>63</v>
      </c>
      <c r="G1853" s="80" t="s">
        <v>64</v>
      </c>
      <c r="H1853" s="80" t="s">
        <v>58</v>
      </c>
      <c r="I1853" s="26">
        <v>43483</v>
      </c>
      <c r="J1853" s="80">
        <v>18</v>
      </c>
      <c r="K1853" s="80">
        <v>1</v>
      </c>
      <c r="L1853" s="80">
        <v>2019</v>
      </c>
      <c r="M1853" s="27">
        <f t="shared" si="48"/>
        <v>43483</v>
      </c>
      <c r="N1853" s="80" t="s">
        <v>7044</v>
      </c>
      <c r="O1853" s="80" t="s">
        <v>7043</v>
      </c>
      <c r="P1853" s="80">
        <v>18</v>
      </c>
      <c r="Q1853" s="80" t="s">
        <v>105</v>
      </c>
      <c r="R1853" s="80" t="s">
        <v>99</v>
      </c>
      <c r="S1853" s="80">
        <v>1</v>
      </c>
      <c r="T1853" s="80" t="s">
        <v>100</v>
      </c>
      <c r="U1853" s="80" t="s">
        <v>101</v>
      </c>
      <c r="V1853" s="80" t="s">
        <v>111</v>
      </c>
      <c r="W1853" s="80" t="s">
        <v>107</v>
      </c>
      <c r="X1853" s="80" t="s">
        <v>104</v>
      </c>
      <c r="Y1853" s="80">
        <v>3</v>
      </c>
    </row>
    <row r="1854" spans="1:25" s="80" customFormat="1" ht="22.9" hidden="1" customHeight="1">
      <c r="A1854" s="80" t="s">
        <v>35</v>
      </c>
      <c r="B1854" s="80" t="s">
        <v>9</v>
      </c>
      <c r="C1854" s="80" t="s">
        <v>10</v>
      </c>
      <c r="D1854" s="80" t="s">
        <v>62</v>
      </c>
      <c r="E1854" s="80">
        <v>7</v>
      </c>
      <c r="F1854" s="80" t="s">
        <v>63</v>
      </c>
      <c r="G1854" s="80" t="s">
        <v>64</v>
      </c>
      <c r="H1854" s="80" t="s">
        <v>58</v>
      </c>
      <c r="I1854" s="26">
        <v>43483</v>
      </c>
      <c r="J1854" s="80">
        <v>18</v>
      </c>
      <c r="K1854" s="80">
        <v>1</v>
      </c>
      <c r="L1854" s="80">
        <v>2019</v>
      </c>
      <c r="M1854" s="27">
        <f t="shared" si="48"/>
        <v>43483</v>
      </c>
      <c r="N1854" s="80" t="s">
        <v>7042</v>
      </c>
      <c r="O1854" s="80" t="s">
        <v>7041</v>
      </c>
      <c r="P1854" s="80">
        <v>18</v>
      </c>
      <c r="Q1854" s="80" t="s">
        <v>105</v>
      </c>
      <c r="R1854" s="80" t="s">
        <v>99</v>
      </c>
      <c r="S1854" s="80">
        <v>0</v>
      </c>
      <c r="T1854" s="80" t="s">
        <v>100</v>
      </c>
      <c r="U1854" s="80" t="s">
        <v>101</v>
      </c>
      <c r="V1854" s="80" t="s">
        <v>111</v>
      </c>
      <c r="W1854" s="80" t="s">
        <v>107</v>
      </c>
      <c r="X1854" s="80" t="s">
        <v>104</v>
      </c>
      <c r="Y1854" s="80">
        <v>1</v>
      </c>
    </row>
    <row r="1855" spans="1:25" s="80" customFormat="1" ht="22.9" hidden="1" customHeight="1">
      <c r="A1855" s="80" t="s">
        <v>35</v>
      </c>
      <c r="B1855" s="80" t="s">
        <v>9</v>
      </c>
      <c r="C1855" s="80" t="s">
        <v>10</v>
      </c>
      <c r="D1855" s="80" t="s">
        <v>62</v>
      </c>
      <c r="E1855" s="80">
        <v>7</v>
      </c>
      <c r="F1855" s="80" t="s">
        <v>63</v>
      </c>
      <c r="G1855" s="80" t="s">
        <v>64</v>
      </c>
      <c r="H1855" s="80" t="s">
        <v>58</v>
      </c>
      <c r="I1855" s="26">
        <v>43483</v>
      </c>
      <c r="J1855" s="80">
        <v>18</v>
      </c>
      <c r="K1855" s="80">
        <v>1</v>
      </c>
      <c r="L1855" s="80">
        <v>2019</v>
      </c>
      <c r="M1855" s="27">
        <f t="shared" si="48"/>
        <v>43483</v>
      </c>
      <c r="N1855" s="80" t="s">
        <v>7040</v>
      </c>
      <c r="O1855" s="80" t="s">
        <v>7039</v>
      </c>
      <c r="P1855" s="80">
        <v>19</v>
      </c>
      <c r="Q1855" s="80" t="s">
        <v>105</v>
      </c>
      <c r="R1855" s="80" t="s">
        <v>99</v>
      </c>
      <c r="S1855" s="80">
        <v>0</v>
      </c>
      <c r="T1855" s="80" t="s">
        <v>100</v>
      </c>
      <c r="U1855" s="80" t="s">
        <v>101</v>
      </c>
      <c r="V1855" s="80" t="s">
        <v>111</v>
      </c>
      <c r="W1855" s="80" t="s">
        <v>107</v>
      </c>
      <c r="X1855" s="80" t="s">
        <v>6077</v>
      </c>
    </row>
    <row r="1856" spans="1:25" s="80" customFormat="1" ht="22.9" hidden="1" customHeight="1">
      <c r="A1856" s="80" t="s">
        <v>35</v>
      </c>
      <c r="B1856" s="80" t="s">
        <v>9</v>
      </c>
      <c r="C1856" s="80" t="s">
        <v>10</v>
      </c>
      <c r="D1856" s="80" t="s">
        <v>62</v>
      </c>
      <c r="E1856" s="80">
        <v>7</v>
      </c>
      <c r="F1856" s="80" t="s">
        <v>63</v>
      </c>
      <c r="G1856" s="80" t="s">
        <v>64</v>
      </c>
      <c r="H1856" s="80" t="s">
        <v>58</v>
      </c>
      <c r="I1856" s="26">
        <v>43483</v>
      </c>
      <c r="J1856" s="80">
        <v>18</v>
      </c>
      <c r="K1856" s="80">
        <v>1</v>
      </c>
      <c r="L1856" s="80">
        <v>2019</v>
      </c>
      <c r="M1856" s="27">
        <f t="shared" si="48"/>
        <v>43483</v>
      </c>
      <c r="N1856" s="80" t="s">
        <v>7038</v>
      </c>
      <c r="O1856" s="80" t="s">
        <v>7037</v>
      </c>
      <c r="P1856" s="80">
        <v>19</v>
      </c>
      <c r="Q1856" s="80" t="s">
        <v>105</v>
      </c>
      <c r="R1856" s="80" t="s">
        <v>99</v>
      </c>
      <c r="S1856" s="80">
        <v>1</v>
      </c>
      <c r="T1856" s="80" t="s">
        <v>100</v>
      </c>
      <c r="U1856" s="80" t="s">
        <v>101</v>
      </c>
      <c r="V1856" s="80" t="s">
        <v>111</v>
      </c>
      <c r="W1856" s="80" t="s">
        <v>107</v>
      </c>
      <c r="X1856" s="80" t="s">
        <v>108</v>
      </c>
      <c r="Y1856" s="80">
        <v>3</v>
      </c>
    </row>
    <row r="1857" spans="1:25" s="80" customFormat="1" ht="22.9" hidden="1" customHeight="1">
      <c r="A1857" s="80" t="s">
        <v>35</v>
      </c>
      <c r="B1857" s="80" t="s">
        <v>9</v>
      </c>
      <c r="C1857" s="80" t="s">
        <v>10</v>
      </c>
      <c r="D1857" s="80" t="s">
        <v>62</v>
      </c>
      <c r="E1857" s="80">
        <v>7</v>
      </c>
      <c r="F1857" s="80" t="s">
        <v>63</v>
      </c>
      <c r="G1857" s="80" t="s">
        <v>64</v>
      </c>
      <c r="H1857" s="80" t="s">
        <v>58</v>
      </c>
      <c r="I1857" s="26">
        <v>43483</v>
      </c>
      <c r="J1857" s="80">
        <v>18</v>
      </c>
      <c r="K1857" s="80">
        <v>1</v>
      </c>
      <c r="L1857" s="80">
        <v>2019</v>
      </c>
      <c r="M1857" s="27">
        <f t="shared" si="48"/>
        <v>43483</v>
      </c>
      <c r="N1857" s="80" t="s">
        <v>7036</v>
      </c>
      <c r="O1857" s="80" t="s">
        <v>7035</v>
      </c>
      <c r="P1857" s="80">
        <v>19</v>
      </c>
      <c r="Q1857" s="80" t="s">
        <v>105</v>
      </c>
      <c r="R1857" s="80" t="s">
        <v>121</v>
      </c>
      <c r="S1857" s="80">
        <v>1</v>
      </c>
      <c r="T1857" s="80" t="s">
        <v>100</v>
      </c>
      <c r="U1857" s="80" t="s">
        <v>101</v>
      </c>
      <c r="V1857" s="80" t="s">
        <v>111</v>
      </c>
      <c r="W1857" s="80" t="s">
        <v>107</v>
      </c>
      <c r="X1857" s="80" t="s">
        <v>131</v>
      </c>
      <c r="Y1857" s="80">
        <v>6</v>
      </c>
    </row>
    <row r="1858" spans="1:25" s="80" customFormat="1" ht="22.9" hidden="1" customHeight="1">
      <c r="A1858" s="80" t="s">
        <v>35</v>
      </c>
      <c r="B1858" s="80" t="s">
        <v>9</v>
      </c>
      <c r="C1858" s="80" t="s">
        <v>10</v>
      </c>
      <c r="D1858" s="80" t="s">
        <v>62</v>
      </c>
      <c r="E1858" s="80">
        <v>7</v>
      </c>
      <c r="F1858" s="80" t="s">
        <v>63</v>
      </c>
      <c r="G1858" s="80" t="s">
        <v>64</v>
      </c>
      <c r="H1858" s="80" t="s">
        <v>58</v>
      </c>
      <c r="I1858" s="26">
        <v>43483</v>
      </c>
      <c r="J1858" s="80">
        <v>18</v>
      </c>
      <c r="K1858" s="80">
        <v>1</v>
      </c>
      <c r="L1858" s="80">
        <v>2019</v>
      </c>
      <c r="M1858" s="27">
        <f t="shared" ref="M1858:M1921" si="49">DATE(L1858,K1858,J1858)</f>
        <v>43483</v>
      </c>
      <c r="N1858" s="80" t="s">
        <v>7034</v>
      </c>
      <c r="O1858" s="80" t="s">
        <v>7033</v>
      </c>
      <c r="P1858" s="80">
        <v>18</v>
      </c>
      <c r="Q1858" s="80" t="s">
        <v>105</v>
      </c>
      <c r="R1858" s="80" t="s">
        <v>99</v>
      </c>
      <c r="S1858" s="80">
        <v>0</v>
      </c>
      <c r="T1858" s="80" t="s">
        <v>100</v>
      </c>
      <c r="U1858" s="80" t="s">
        <v>101</v>
      </c>
      <c r="V1858" s="80" t="s">
        <v>111</v>
      </c>
      <c r="W1858" s="80" t="s">
        <v>107</v>
      </c>
      <c r="X1858" s="80" t="s">
        <v>108</v>
      </c>
      <c r="Y1858" s="80">
        <v>1</v>
      </c>
    </row>
    <row r="1859" spans="1:25" s="80" customFormat="1" ht="22.9" hidden="1" customHeight="1">
      <c r="A1859" s="80" t="s">
        <v>35</v>
      </c>
      <c r="B1859" s="80" t="s">
        <v>9</v>
      </c>
      <c r="C1859" s="80" t="s">
        <v>10</v>
      </c>
      <c r="D1859" s="80" t="s">
        <v>62</v>
      </c>
      <c r="E1859" s="80">
        <v>7</v>
      </c>
      <c r="F1859" s="80" t="s">
        <v>63</v>
      </c>
      <c r="G1859" s="80" t="s">
        <v>64</v>
      </c>
      <c r="H1859" s="80" t="s">
        <v>58</v>
      </c>
      <c r="I1859" s="26">
        <v>43483</v>
      </c>
      <c r="J1859" s="80">
        <v>18</v>
      </c>
      <c r="K1859" s="80">
        <v>1</v>
      </c>
      <c r="L1859" s="80">
        <v>2019</v>
      </c>
      <c r="M1859" s="27">
        <f t="shared" si="49"/>
        <v>43483</v>
      </c>
      <c r="N1859" s="80" t="s">
        <v>7032</v>
      </c>
      <c r="O1859" s="80" t="s">
        <v>7031</v>
      </c>
      <c r="P1859" s="80">
        <v>19</v>
      </c>
      <c r="Q1859" s="80">
        <v>8184131018</v>
      </c>
      <c r="R1859" s="80" t="s">
        <v>121</v>
      </c>
      <c r="S1859" s="80">
        <v>1</v>
      </c>
      <c r="T1859" s="80" t="s">
        <v>100</v>
      </c>
      <c r="U1859" s="80" t="s">
        <v>101</v>
      </c>
      <c r="V1859" s="80" t="s">
        <v>111</v>
      </c>
      <c r="W1859" s="80" t="s">
        <v>107</v>
      </c>
      <c r="X1859" s="80" t="s">
        <v>131</v>
      </c>
      <c r="Y1859" s="80">
        <v>6</v>
      </c>
    </row>
    <row r="1860" spans="1:25" s="80" customFormat="1" ht="22.9" hidden="1" customHeight="1">
      <c r="A1860" s="80" t="s">
        <v>35</v>
      </c>
      <c r="B1860" s="80" t="s">
        <v>9</v>
      </c>
      <c r="C1860" s="80" t="s">
        <v>10</v>
      </c>
      <c r="D1860" s="80" t="s">
        <v>62</v>
      </c>
      <c r="E1860" s="80">
        <v>7</v>
      </c>
      <c r="F1860" s="80" t="s">
        <v>63</v>
      </c>
      <c r="G1860" s="80" t="s">
        <v>64</v>
      </c>
      <c r="H1860" s="80" t="s">
        <v>58</v>
      </c>
      <c r="I1860" s="26">
        <v>43483</v>
      </c>
      <c r="J1860" s="80">
        <v>18</v>
      </c>
      <c r="K1860" s="80">
        <v>1</v>
      </c>
      <c r="L1860" s="80">
        <v>2019</v>
      </c>
      <c r="M1860" s="27">
        <f t="shared" si="49"/>
        <v>43483</v>
      </c>
      <c r="N1860" s="80" t="s">
        <v>7030</v>
      </c>
      <c r="O1860" s="80" t="s">
        <v>7029</v>
      </c>
      <c r="P1860" s="80">
        <v>19</v>
      </c>
      <c r="Q1860" s="80" t="s">
        <v>105</v>
      </c>
      <c r="R1860" s="80" t="s">
        <v>99</v>
      </c>
      <c r="S1860" s="80">
        <v>0</v>
      </c>
      <c r="T1860" s="80" t="s">
        <v>100</v>
      </c>
      <c r="U1860" s="80" t="s">
        <v>101</v>
      </c>
      <c r="V1860" s="80" t="s">
        <v>111</v>
      </c>
      <c r="W1860" s="80" t="s">
        <v>107</v>
      </c>
      <c r="X1860" s="80" t="s">
        <v>104</v>
      </c>
      <c r="Y1860" s="80">
        <v>3</v>
      </c>
    </row>
    <row r="1861" spans="1:25" s="80" customFormat="1" ht="22.9" hidden="1" customHeight="1">
      <c r="A1861" s="80" t="s">
        <v>35</v>
      </c>
      <c r="B1861" s="80" t="s">
        <v>9</v>
      </c>
      <c r="C1861" s="80" t="s">
        <v>10</v>
      </c>
      <c r="D1861" s="80" t="s">
        <v>62</v>
      </c>
      <c r="E1861" s="80">
        <v>7</v>
      </c>
      <c r="F1861" s="80" t="s">
        <v>63</v>
      </c>
      <c r="G1861" s="80" t="s">
        <v>64</v>
      </c>
      <c r="H1861" s="80" t="s">
        <v>58</v>
      </c>
      <c r="I1861" s="26">
        <v>43483</v>
      </c>
      <c r="J1861" s="80">
        <v>18</v>
      </c>
      <c r="K1861" s="80">
        <v>1</v>
      </c>
      <c r="L1861" s="80">
        <v>2019</v>
      </c>
      <c r="M1861" s="27">
        <f t="shared" si="49"/>
        <v>43483</v>
      </c>
      <c r="N1861" s="80" t="s">
        <v>7028</v>
      </c>
      <c r="O1861" s="80" t="s">
        <v>7027</v>
      </c>
      <c r="P1861" s="80">
        <v>18</v>
      </c>
      <c r="Q1861" s="80" t="s">
        <v>105</v>
      </c>
      <c r="R1861" s="80" t="s">
        <v>99</v>
      </c>
      <c r="S1861" s="80">
        <v>0</v>
      </c>
      <c r="T1861" s="80" t="s">
        <v>100</v>
      </c>
      <c r="U1861" s="80" t="s">
        <v>101</v>
      </c>
      <c r="V1861" s="80" t="s">
        <v>111</v>
      </c>
      <c r="W1861" s="80" t="s">
        <v>107</v>
      </c>
      <c r="X1861" s="80" t="s">
        <v>104</v>
      </c>
      <c r="Y1861" s="80">
        <v>3</v>
      </c>
    </row>
    <row r="1862" spans="1:25" s="80" customFormat="1" ht="22.9" hidden="1" customHeight="1">
      <c r="A1862" s="80" t="s">
        <v>35</v>
      </c>
      <c r="B1862" s="80" t="s">
        <v>9</v>
      </c>
      <c r="C1862" s="80" t="s">
        <v>10</v>
      </c>
      <c r="D1862" s="80" t="s">
        <v>62</v>
      </c>
      <c r="E1862" s="80">
        <v>7</v>
      </c>
      <c r="F1862" s="80" t="s">
        <v>63</v>
      </c>
      <c r="G1862" s="80" t="s">
        <v>64</v>
      </c>
      <c r="H1862" s="80" t="s">
        <v>58</v>
      </c>
      <c r="I1862" s="26">
        <v>43483</v>
      </c>
      <c r="J1862" s="80">
        <v>18</v>
      </c>
      <c r="K1862" s="80">
        <v>1</v>
      </c>
      <c r="L1862" s="80">
        <v>2019</v>
      </c>
      <c r="M1862" s="27">
        <f t="shared" si="49"/>
        <v>43483</v>
      </c>
      <c r="N1862" s="80" t="s">
        <v>7026</v>
      </c>
      <c r="O1862" s="80" t="s">
        <v>7025</v>
      </c>
      <c r="P1862" s="80">
        <v>18</v>
      </c>
      <c r="Q1862" s="80" t="s">
        <v>105</v>
      </c>
      <c r="R1862" s="80" t="s">
        <v>99</v>
      </c>
      <c r="S1862" s="80">
        <v>0</v>
      </c>
      <c r="T1862" s="80" t="s">
        <v>100</v>
      </c>
      <c r="U1862" s="80" t="s">
        <v>101</v>
      </c>
      <c r="V1862" s="80" t="s">
        <v>111</v>
      </c>
      <c r="W1862" s="80" t="s">
        <v>107</v>
      </c>
      <c r="X1862" s="80" t="s">
        <v>108</v>
      </c>
      <c r="Y1862" s="80">
        <v>3</v>
      </c>
    </row>
    <row r="1863" spans="1:25" s="80" customFormat="1" ht="22.9" hidden="1" customHeight="1">
      <c r="A1863" s="80" t="s">
        <v>35</v>
      </c>
      <c r="B1863" s="80" t="s">
        <v>9</v>
      </c>
      <c r="C1863" s="80" t="s">
        <v>10</v>
      </c>
      <c r="D1863" s="80" t="s">
        <v>62</v>
      </c>
      <c r="E1863" s="80">
        <v>7</v>
      </c>
      <c r="F1863" s="80" t="s">
        <v>63</v>
      </c>
      <c r="G1863" s="80" t="s">
        <v>64</v>
      </c>
      <c r="H1863" s="80" t="s">
        <v>58</v>
      </c>
      <c r="I1863" s="26">
        <v>43483</v>
      </c>
      <c r="J1863" s="80">
        <v>18</v>
      </c>
      <c r="K1863" s="80">
        <v>1</v>
      </c>
      <c r="L1863" s="80">
        <v>2019</v>
      </c>
      <c r="M1863" s="27">
        <f t="shared" si="49"/>
        <v>43483</v>
      </c>
      <c r="N1863" s="80" t="s">
        <v>7024</v>
      </c>
      <c r="O1863" s="80" t="s">
        <v>7023</v>
      </c>
      <c r="P1863" s="80">
        <v>19</v>
      </c>
      <c r="Q1863" s="80" t="s">
        <v>105</v>
      </c>
      <c r="R1863" s="80" t="s">
        <v>121</v>
      </c>
      <c r="S1863" s="80">
        <v>1</v>
      </c>
      <c r="T1863" s="80" t="s">
        <v>100</v>
      </c>
      <c r="U1863" s="80" t="s">
        <v>101</v>
      </c>
      <c r="V1863" s="80" t="s">
        <v>111</v>
      </c>
      <c r="W1863" s="80" t="s">
        <v>107</v>
      </c>
      <c r="X1863" s="80" t="s">
        <v>108</v>
      </c>
      <c r="Y1863" s="80">
        <v>3</v>
      </c>
    </row>
    <row r="1864" spans="1:25" s="80" customFormat="1" ht="22.9" hidden="1" customHeight="1">
      <c r="A1864" s="80" t="s">
        <v>35</v>
      </c>
      <c r="B1864" s="80" t="s">
        <v>9</v>
      </c>
      <c r="C1864" s="80" t="s">
        <v>10</v>
      </c>
      <c r="D1864" s="80" t="s">
        <v>62</v>
      </c>
      <c r="E1864" s="80">
        <v>7</v>
      </c>
      <c r="F1864" s="80" t="s">
        <v>63</v>
      </c>
      <c r="G1864" s="80" t="s">
        <v>64</v>
      </c>
      <c r="H1864" s="80" t="s">
        <v>58</v>
      </c>
      <c r="I1864" s="26">
        <v>43483</v>
      </c>
      <c r="J1864" s="80">
        <v>18</v>
      </c>
      <c r="K1864" s="80">
        <v>1</v>
      </c>
      <c r="L1864" s="80">
        <v>2019</v>
      </c>
      <c r="M1864" s="27">
        <f t="shared" si="49"/>
        <v>43483</v>
      </c>
      <c r="N1864" s="80" t="s">
        <v>7022</v>
      </c>
      <c r="O1864" s="80" t="s">
        <v>7021</v>
      </c>
      <c r="P1864" s="80">
        <v>19</v>
      </c>
      <c r="Q1864" s="80" t="s">
        <v>105</v>
      </c>
      <c r="R1864" s="80" t="s">
        <v>99</v>
      </c>
      <c r="S1864" s="80">
        <v>1</v>
      </c>
      <c r="T1864" s="80" t="s">
        <v>100</v>
      </c>
      <c r="U1864" s="80" t="s">
        <v>101</v>
      </c>
      <c r="V1864" s="80" t="s">
        <v>111</v>
      </c>
      <c r="W1864" s="80" t="s">
        <v>107</v>
      </c>
      <c r="X1864" s="80" t="s">
        <v>108</v>
      </c>
      <c r="Y1864" s="80">
        <v>3</v>
      </c>
    </row>
    <row r="1865" spans="1:25" s="80" customFormat="1" ht="22.9" hidden="1" customHeight="1">
      <c r="A1865" s="80" t="s">
        <v>35</v>
      </c>
      <c r="B1865" s="80" t="s">
        <v>9</v>
      </c>
      <c r="C1865" s="80" t="s">
        <v>10</v>
      </c>
      <c r="D1865" s="80" t="s">
        <v>62</v>
      </c>
      <c r="E1865" s="80">
        <v>7</v>
      </c>
      <c r="F1865" s="80" t="s">
        <v>63</v>
      </c>
      <c r="G1865" s="80" t="s">
        <v>64</v>
      </c>
      <c r="H1865" s="80" t="s">
        <v>58</v>
      </c>
      <c r="I1865" s="26">
        <v>43483</v>
      </c>
      <c r="J1865" s="80">
        <v>18</v>
      </c>
      <c r="K1865" s="80">
        <v>1</v>
      </c>
      <c r="L1865" s="80">
        <v>2019</v>
      </c>
      <c r="M1865" s="27">
        <f t="shared" si="49"/>
        <v>43483</v>
      </c>
      <c r="N1865" s="80" t="s">
        <v>7020</v>
      </c>
      <c r="O1865" s="80" t="s">
        <v>7019</v>
      </c>
      <c r="P1865" s="80">
        <v>18</v>
      </c>
      <c r="Q1865" s="80" t="s">
        <v>105</v>
      </c>
      <c r="R1865" s="80" t="s">
        <v>99</v>
      </c>
      <c r="S1865" s="80">
        <v>0</v>
      </c>
      <c r="T1865" s="80" t="s">
        <v>100</v>
      </c>
      <c r="U1865" s="80" t="s">
        <v>101</v>
      </c>
      <c r="V1865" s="80" t="s">
        <v>111</v>
      </c>
      <c r="W1865" s="80" t="s">
        <v>107</v>
      </c>
      <c r="X1865" s="80" t="s">
        <v>104</v>
      </c>
      <c r="Y1865" s="80">
        <v>3</v>
      </c>
    </row>
    <row r="1866" spans="1:25" s="80" customFormat="1" ht="22.9" hidden="1" customHeight="1">
      <c r="A1866" s="80" t="s">
        <v>35</v>
      </c>
      <c r="B1866" s="80" t="s">
        <v>9</v>
      </c>
      <c r="C1866" s="80" t="s">
        <v>10</v>
      </c>
      <c r="D1866" s="80" t="s">
        <v>62</v>
      </c>
      <c r="E1866" s="80">
        <v>7</v>
      </c>
      <c r="F1866" s="80" t="s">
        <v>63</v>
      </c>
      <c r="G1866" s="80" t="s">
        <v>64</v>
      </c>
      <c r="H1866" s="80" t="s">
        <v>58</v>
      </c>
      <c r="I1866" s="26">
        <v>43483</v>
      </c>
      <c r="J1866" s="80">
        <v>18</v>
      </c>
      <c r="K1866" s="80">
        <v>1</v>
      </c>
      <c r="L1866" s="80">
        <v>2019</v>
      </c>
      <c r="M1866" s="27">
        <f t="shared" si="49"/>
        <v>43483</v>
      </c>
      <c r="N1866" s="80" t="s">
        <v>7018</v>
      </c>
      <c r="O1866" s="80" t="s">
        <v>7017</v>
      </c>
      <c r="P1866" s="80">
        <v>18</v>
      </c>
      <c r="Q1866" s="80" t="s">
        <v>105</v>
      </c>
      <c r="R1866" s="80" t="s">
        <v>99</v>
      </c>
      <c r="S1866" s="80">
        <v>0</v>
      </c>
      <c r="T1866" s="80" t="s">
        <v>100</v>
      </c>
      <c r="U1866" s="80" t="s">
        <v>101</v>
      </c>
      <c r="V1866" s="80" t="s">
        <v>111</v>
      </c>
      <c r="W1866" s="80" t="s">
        <v>107</v>
      </c>
      <c r="X1866" s="80" t="s">
        <v>6077</v>
      </c>
    </row>
    <row r="1867" spans="1:25" s="80" customFormat="1" ht="22.9" hidden="1" customHeight="1">
      <c r="A1867" s="80" t="s">
        <v>35</v>
      </c>
      <c r="B1867" s="80" t="s">
        <v>9</v>
      </c>
      <c r="C1867" s="80" t="s">
        <v>10</v>
      </c>
      <c r="D1867" s="80" t="s">
        <v>62</v>
      </c>
      <c r="E1867" s="80">
        <v>7</v>
      </c>
      <c r="F1867" s="80" t="s">
        <v>63</v>
      </c>
      <c r="G1867" s="80" t="s">
        <v>64</v>
      </c>
      <c r="H1867" s="80" t="s">
        <v>58</v>
      </c>
      <c r="I1867" s="26">
        <v>43483</v>
      </c>
      <c r="J1867" s="80">
        <v>18</v>
      </c>
      <c r="K1867" s="80">
        <v>1</v>
      </c>
      <c r="L1867" s="80">
        <v>2019</v>
      </c>
      <c r="M1867" s="27">
        <f t="shared" si="49"/>
        <v>43483</v>
      </c>
      <c r="N1867" s="80" t="s">
        <v>7016</v>
      </c>
      <c r="O1867" s="80" t="s">
        <v>7015</v>
      </c>
      <c r="P1867" s="80">
        <v>19</v>
      </c>
      <c r="Q1867" s="80" t="s">
        <v>105</v>
      </c>
      <c r="R1867" s="80" t="s">
        <v>99</v>
      </c>
      <c r="S1867" s="80">
        <v>0</v>
      </c>
      <c r="T1867" s="80" t="s">
        <v>100</v>
      </c>
      <c r="U1867" s="80" t="s">
        <v>101</v>
      </c>
      <c r="V1867" s="80" t="s">
        <v>111</v>
      </c>
      <c r="W1867" s="80" t="s">
        <v>107</v>
      </c>
      <c r="X1867" s="80" t="s">
        <v>104</v>
      </c>
      <c r="Y1867" s="80">
        <v>3</v>
      </c>
    </row>
    <row r="1868" spans="1:25" s="80" customFormat="1" ht="22.9" hidden="1" customHeight="1">
      <c r="A1868" s="80" t="s">
        <v>35</v>
      </c>
      <c r="B1868" s="80" t="s">
        <v>9</v>
      </c>
      <c r="C1868" s="80" t="s">
        <v>10</v>
      </c>
      <c r="D1868" s="80" t="s">
        <v>62</v>
      </c>
      <c r="E1868" s="80">
        <v>7</v>
      </c>
      <c r="F1868" s="80" t="s">
        <v>63</v>
      </c>
      <c r="G1868" s="80" t="s">
        <v>64</v>
      </c>
      <c r="H1868" s="80" t="s">
        <v>58</v>
      </c>
      <c r="I1868" s="26">
        <v>43483</v>
      </c>
      <c r="J1868" s="80">
        <v>18</v>
      </c>
      <c r="K1868" s="80">
        <v>1</v>
      </c>
      <c r="L1868" s="80">
        <v>2019</v>
      </c>
      <c r="M1868" s="27">
        <f t="shared" si="49"/>
        <v>43483</v>
      </c>
      <c r="N1868" s="80" t="s">
        <v>7014</v>
      </c>
      <c r="O1868" s="80" t="s">
        <v>7013</v>
      </c>
      <c r="P1868" s="80">
        <v>19</v>
      </c>
      <c r="Q1868" s="80" t="s">
        <v>105</v>
      </c>
      <c r="R1868" s="80" t="s">
        <v>99</v>
      </c>
      <c r="S1868" s="80">
        <v>0</v>
      </c>
      <c r="T1868" s="80" t="s">
        <v>100</v>
      </c>
      <c r="U1868" s="80" t="s">
        <v>101</v>
      </c>
      <c r="V1868" s="80" t="s">
        <v>111</v>
      </c>
      <c r="W1868" s="80" t="s">
        <v>107</v>
      </c>
      <c r="X1868" s="80" t="s">
        <v>6077</v>
      </c>
    </row>
    <row r="1869" spans="1:25" s="80" customFormat="1" ht="22.9" hidden="1" customHeight="1">
      <c r="A1869" s="80" t="s">
        <v>35</v>
      </c>
      <c r="B1869" s="80" t="s">
        <v>9</v>
      </c>
      <c r="C1869" s="80" t="s">
        <v>10</v>
      </c>
      <c r="D1869" s="80" t="s">
        <v>62</v>
      </c>
      <c r="E1869" s="80">
        <v>7</v>
      </c>
      <c r="F1869" s="80" t="s">
        <v>63</v>
      </c>
      <c r="G1869" s="80" t="s">
        <v>64</v>
      </c>
      <c r="H1869" s="80" t="s">
        <v>58</v>
      </c>
      <c r="I1869" s="26">
        <v>43483</v>
      </c>
      <c r="J1869" s="80">
        <v>18</v>
      </c>
      <c r="K1869" s="80">
        <v>1</v>
      </c>
      <c r="L1869" s="80">
        <v>2019</v>
      </c>
      <c r="M1869" s="27">
        <f t="shared" si="49"/>
        <v>43483</v>
      </c>
      <c r="N1869" s="80" t="s">
        <v>7012</v>
      </c>
      <c r="O1869" s="80" t="s">
        <v>7011</v>
      </c>
      <c r="P1869" s="80">
        <v>19</v>
      </c>
      <c r="Q1869" s="80" t="s">
        <v>105</v>
      </c>
      <c r="R1869" s="80" t="s">
        <v>99</v>
      </c>
      <c r="S1869" s="80">
        <v>0</v>
      </c>
      <c r="T1869" s="80" t="s">
        <v>100</v>
      </c>
      <c r="U1869" s="80" t="s">
        <v>101</v>
      </c>
      <c r="V1869" s="80" t="s">
        <v>111</v>
      </c>
      <c r="W1869" s="80" t="s">
        <v>107</v>
      </c>
      <c r="X1869" s="80" t="s">
        <v>6077</v>
      </c>
    </row>
    <row r="1870" spans="1:25" s="80" customFormat="1" ht="22.9" hidden="1" customHeight="1">
      <c r="A1870" s="80" t="s">
        <v>35</v>
      </c>
      <c r="B1870" s="80" t="s">
        <v>9</v>
      </c>
      <c r="C1870" s="80" t="s">
        <v>10</v>
      </c>
      <c r="D1870" s="80" t="s">
        <v>62</v>
      </c>
      <c r="E1870" s="80">
        <v>7</v>
      </c>
      <c r="F1870" s="80" t="s">
        <v>63</v>
      </c>
      <c r="G1870" s="80" t="s">
        <v>64</v>
      </c>
      <c r="H1870" s="80" t="s">
        <v>58</v>
      </c>
      <c r="I1870" s="26">
        <v>43483</v>
      </c>
      <c r="J1870" s="80">
        <v>18</v>
      </c>
      <c r="K1870" s="80">
        <v>1</v>
      </c>
      <c r="L1870" s="80">
        <v>2019</v>
      </c>
      <c r="M1870" s="27">
        <f t="shared" si="49"/>
        <v>43483</v>
      </c>
      <c r="N1870" s="80" t="s">
        <v>7010</v>
      </c>
      <c r="O1870" s="80" t="s">
        <v>7009</v>
      </c>
      <c r="P1870" s="80">
        <v>19</v>
      </c>
      <c r="Q1870" s="80" t="s">
        <v>105</v>
      </c>
      <c r="R1870" s="80" t="s">
        <v>99</v>
      </c>
      <c r="S1870" s="80">
        <v>0</v>
      </c>
      <c r="T1870" s="80" t="s">
        <v>100</v>
      </c>
      <c r="U1870" s="80" t="s">
        <v>101</v>
      </c>
      <c r="V1870" s="80" t="s">
        <v>111</v>
      </c>
      <c r="W1870" s="80" t="s">
        <v>107</v>
      </c>
      <c r="X1870" s="80" t="s">
        <v>104</v>
      </c>
      <c r="Y1870" s="80">
        <v>3</v>
      </c>
    </row>
    <row r="1871" spans="1:25" s="80" customFormat="1" ht="22.9" hidden="1" customHeight="1">
      <c r="A1871" s="80" t="s">
        <v>35</v>
      </c>
      <c r="B1871" s="80" t="s">
        <v>9</v>
      </c>
      <c r="C1871" s="80" t="s">
        <v>10</v>
      </c>
      <c r="D1871" s="80" t="s">
        <v>62</v>
      </c>
      <c r="E1871" s="80">
        <v>7</v>
      </c>
      <c r="F1871" s="80" t="s">
        <v>63</v>
      </c>
      <c r="G1871" s="80" t="s">
        <v>64</v>
      </c>
      <c r="H1871" s="80" t="s">
        <v>58</v>
      </c>
      <c r="I1871" s="26">
        <v>43483</v>
      </c>
      <c r="J1871" s="80">
        <v>18</v>
      </c>
      <c r="K1871" s="80">
        <v>1</v>
      </c>
      <c r="L1871" s="80">
        <v>2019</v>
      </c>
      <c r="M1871" s="27">
        <f t="shared" si="49"/>
        <v>43483</v>
      </c>
      <c r="N1871" s="80" t="s">
        <v>7008</v>
      </c>
      <c r="O1871" s="80" t="s">
        <v>7007</v>
      </c>
      <c r="P1871" s="80">
        <v>18</v>
      </c>
      <c r="Q1871" s="80" t="s">
        <v>105</v>
      </c>
      <c r="R1871" s="80" t="s">
        <v>99</v>
      </c>
      <c r="S1871" s="80">
        <v>0</v>
      </c>
      <c r="T1871" s="80" t="s">
        <v>100</v>
      </c>
      <c r="U1871" s="80" t="s">
        <v>101</v>
      </c>
      <c r="V1871" s="80" t="s">
        <v>111</v>
      </c>
      <c r="W1871" s="80" t="s">
        <v>107</v>
      </c>
      <c r="X1871" s="80" t="s">
        <v>6077</v>
      </c>
    </row>
    <row r="1872" spans="1:25" s="80" customFormat="1" ht="22.9" hidden="1" customHeight="1">
      <c r="A1872" s="80" t="s">
        <v>35</v>
      </c>
      <c r="B1872" s="80" t="s">
        <v>9</v>
      </c>
      <c r="C1872" s="80" t="s">
        <v>10</v>
      </c>
      <c r="D1872" s="80" t="s">
        <v>62</v>
      </c>
      <c r="E1872" s="80">
        <v>7</v>
      </c>
      <c r="F1872" s="80" t="s">
        <v>63</v>
      </c>
      <c r="G1872" s="80" t="s">
        <v>64</v>
      </c>
      <c r="H1872" s="80" t="s">
        <v>58</v>
      </c>
      <c r="I1872" s="26">
        <v>43483</v>
      </c>
      <c r="J1872" s="80">
        <v>18</v>
      </c>
      <c r="K1872" s="80">
        <v>1</v>
      </c>
      <c r="L1872" s="80">
        <v>2019</v>
      </c>
      <c r="M1872" s="27">
        <f t="shared" si="49"/>
        <v>43483</v>
      </c>
      <c r="N1872" s="80" t="s">
        <v>7006</v>
      </c>
      <c r="O1872" s="80" t="s">
        <v>7005</v>
      </c>
      <c r="P1872" s="80">
        <v>18</v>
      </c>
      <c r="Q1872" s="80" t="s">
        <v>105</v>
      </c>
      <c r="R1872" s="80" t="s">
        <v>99</v>
      </c>
      <c r="S1872" s="80">
        <v>0</v>
      </c>
      <c r="T1872" s="80" t="s">
        <v>100</v>
      </c>
      <c r="U1872" s="80" t="s">
        <v>101</v>
      </c>
      <c r="V1872" s="80" t="s">
        <v>111</v>
      </c>
      <c r="W1872" s="80" t="s">
        <v>107</v>
      </c>
      <c r="X1872" s="80" t="s">
        <v>6077</v>
      </c>
    </row>
    <row r="1873" spans="1:25" s="80" customFormat="1" ht="22.9" hidden="1" customHeight="1">
      <c r="A1873" s="80" t="s">
        <v>35</v>
      </c>
      <c r="B1873" s="80" t="s">
        <v>9</v>
      </c>
      <c r="C1873" s="80" t="s">
        <v>10</v>
      </c>
      <c r="D1873" s="80" t="s">
        <v>62</v>
      </c>
      <c r="E1873" s="80">
        <v>7</v>
      </c>
      <c r="F1873" s="80" t="s">
        <v>63</v>
      </c>
      <c r="G1873" s="80" t="s">
        <v>64</v>
      </c>
      <c r="H1873" s="80" t="s">
        <v>58</v>
      </c>
      <c r="I1873" s="26">
        <v>43483</v>
      </c>
      <c r="J1873" s="80">
        <v>18</v>
      </c>
      <c r="K1873" s="80">
        <v>1</v>
      </c>
      <c r="L1873" s="80">
        <v>2019</v>
      </c>
      <c r="M1873" s="27">
        <f t="shared" si="49"/>
        <v>43483</v>
      </c>
      <c r="N1873" s="80" t="s">
        <v>7004</v>
      </c>
      <c r="O1873" s="80" t="s">
        <v>7003</v>
      </c>
      <c r="P1873" s="80">
        <v>19</v>
      </c>
      <c r="Q1873" s="80" t="s">
        <v>105</v>
      </c>
      <c r="R1873" s="80" t="s">
        <v>99</v>
      </c>
      <c r="S1873" s="80">
        <v>0</v>
      </c>
      <c r="T1873" s="80" t="s">
        <v>100</v>
      </c>
      <c r="U1873" s="80" t="s">
        <v>101</v>
      </c>
      <c r="V1873" s="80" t="s">
        <v>111</v>
      </c>
      <c r="W1873" s="80" t="s">
        <v>107</v>
      </c>
      <c r="X1873" s="80" t="s">
        <v>6077</v>
      </c>
    </row>
    <row r="1874" spans="1:25" s="80" customFormat="1" ht="22.9" hidden="1" customHeight="1">
      <c r="A1874" s="80" t="s">
        <v>35</v>
      </c>
      <c r="B1874" s="80" t="s">
        <v>9</v>
      </c>
      <c r="C1874" s="80" t="s">
        <v>10</v>
      </c>
      <c r="D1874" s="80" t="s">
        <v>62</v>
      </c>
      <c r="E1874" s="80">
        <v>7</v>
      </c>
      <c r="F1874" s="80" t="s">
        <v>63</v>
      </c>
      <c r="G1874" s="80" t="s">
        <v>64</v>
      </c>
      <c r="H1874" s="80" t="s">
        <v>58</v>
      </c>
      <c r="I1874" s="26">
        <v>43483</v>
      </c>
      <c r="J1874" s="80">
        <v>18</v>
      </c>
      <c r="K1874" s="80">
        <v>1</v>
      </c>
      <c r="L1874" s="80">
        <v>2019</v>
      </c>
      <c r="M1874" s="27">
        <f t="shared" si="49"/>
        <v>43483</v>
      </c>
      <c r="N1874" s="80" t="s">
        <v>7002</v>
      </c>
      <c r="O1874" s="80" t="s">
        <v>7001</v>
      </c>
      <c r="P1874" s="80">
        <v>19</v>
      </c>
      <c r="Q1874" s="80" t="s">
        <v>105</v>
      </c>
      <c r="R1874" s="80" t="s">
        <v>99</v>
      </c>
      <c r="S1874" s="80">
        <v>0</v>
      </c>
      <c r="T1874" s="80" t="s">
        <v>100</v>
      </c>
      <c r="U1874" s="80" t="s">
        <v>101</v>
      </c>
      <c r="V1874" s="80" t="s">
        <v>111</v>
      </c>
      <c r="W1874" s="80" t="s">
        <v>107</v>
      </c>
      <c r="X1874" s="80" t="s">
        <v>6077</v>
      </c>
    </row>
    <row r="1875" spans="1:25" s="80" customFormat="1" ht="22.9" hidden="1" customHeight="1">
      <c r="A1875" s="80" t="s">
        <v>38</v>
      </c>
      <c r="B1875" s="80" t="s">
        <v>9</v>
      </c>
      <c r="C1875" s="80" t="s">
        <v>10</v>
      </c>
      <c r="D1875" s="80" t="s">
        <v>26</v>
      </c>
      <c r="E1875" s="80">
        <v>2</v>
      </c>
      <c r="F1875" s="80" t="s">
        <v>27</v>
      </c>
      <c r="G1875" s="80" t="s">
        <v>28</v>
      </c>
      <c r="H1875" s="80" t="s">
        <v>29</v>
      </c>
      <c r="I1875" s="26">
        <v>43486</v>
      </c>
      <c r="J1875" s="80">
        <v>21</v>
      </c>
      <c r="K1875" s="80">
        <v>1</v>
      </c>
      <c r="L1875" s="80">
        <v>2019</v>
      </c>
      <c r="M1875" s="27">
        <f t="shared" si="49"/>
        <v>43486</v>
      </c>
      <c r="N1875" s="80" t="s">
        <v>7000</v>
      </c>
      <c r="O1875" s="80" t="s">
        <v>5731</v>
      </c>
      <c r="P1875" s="80">
        <v>18</v>
      </c>
      <c r="Q1875" s="80" t="s">
        <v>105</v>
      </c>
      <c r="R1875" s="80" t="s">
        <v>99</v>
      </c>
      <c r="S1875" s="80">
        <v>0</v>
      </c>
      <c r="T1875" s="80" t="s">
        <v>100</v>
      </c>
      <c r="U1875" s="80" t="s">
        <v>101</v>
      </c>
      <c r="V1875" s="80" t="s">
        <v>102</v>
      </c>
      <c r="W1875" s="80" t="s">
        <v>107</v>
      </c>
      <c r="X1875" s="80" t="s">
        <v>6077</v>
      </c>
    </row>
    <row r="1876" spans="1:25" s="80" customFormat="1" ht="22.9" hidden="1" customHeight="1">
      <c r="A1876" s="80" t="s">
        <v>38</v>
      </c>
      <c r="B1876" s="80" t="s">
        <v>9</v>
      </c>
      <c r="C1876" s="80" t="s">
        <v>10</v>
      </c>
      <c r="D1876" s="80" t="s">
        <v>26</v>
      </c>
      <c r="E1876" s="80">
        <v>2</v>
      </c>
      <c r="F1876" s="80" t="s">
        <v>27</v>
      </c>
      <c r="G1876" s="80" t="s">
        <v>28</v>
      </c>
      <c r="H1876" s="80" t="s">
        <v>29</v>
      </c>
      <c r="I1876" s="26">
        <v>43486</v>
      </c>
      <c r="J1876" s="80">
        <v>21</v>
      </c>
      <c r="K1876" s="80">
        <v>1</v>
      </c>
      <c r="L1876" s="80">
        <v>2019</v>
      </c>
      <c r="M1876" s="27">
        <f t="shared" si="49"/>
        <v>43486</v>
      </c>
      <c r="N1876" s="80" t="s">
        <v>6999</v>
      </c>
      <c r="O1876" s="80" t="s">
        <v>6998</v>
      </c>
      <c r="P1876" s="80">
        <v>19</v>
      </c>
      <c r="Q1876" s="80" t="s">
        <v>105</v>
      </c>
      <c r="R1876" s="80" t="s">
        <v>99</v>
      </c>
      <c r="S1876" s="80">
        <v>0</v>
      </c>
      <c r="T1876" s="80" t="s">
        <v>100</v>
      </c>
      <c r="U1876" s="80" t="s">
        <v>101</v>
      </c>
      <c r="V1876" s="80" t="s">
        <v>102</v>
      </c>
      <c r="W1876" s="80" t="s">
        <v>107</v>
      </c>
      <c r="X1876" s="80" t="s">
        <v>6077</v>
      </c>
    </row>
    <row r="1877" spans="1:25" s="80" customFormat="1" ht="22.9" hidden="1" customHeight="1">
      <c r="A1877" s="80" t="s">
        <v>38</v>
      </c>
      <c r="B1877" s="80" t="s">
        <v>9</v>
      </c>
      <c r="C1877" s="80" t="s">
        <v>10</v>
      </c>
      <c r="D1877" s="80" t="s">
        <v>26</v>
      </c>
      <c r="E1877" s="80">
        <v>2</v>
      </c>
      <c r="F1877" s="80" t="s">
        <v>27</v>
      </c>
      <c r="G1877" s="80" t="s">
        <v>28</v>
      </c>
      <c r="H1877" s="80" t="s">
        <v>29</v>
      </c>
      <c r="I1877" s="26">
        <v>43486</v>
      </c>
      <c r="J1877" s="80">
        <v>21</v>
      </c>
      <c r="K1877" s="80">
        <v>1</v>
      </c>
      <c r="L1877" s="80">
        <v>2019</v>
      </c>
      <c r="M1877" s="27">
        <f t="shared" si="49"/>
        <v>43486</v>
      </c>
      <c r="N1877" s="80" t="s">
        <v>6997</v>
      </c>
      <c r="O1877" s="80" t="s">
        <v>6996</v>
      </c>
      <c r="P1877" s="80">
        <v>18</v>
      </c>
      <c r="Q1877" s="80" t="s">
        <v>105</v>
      </c>
      <c r="R1877" s="80" t="s">
        <v>99</v>
      </c>
      <c r="S1877" s="80">
        <v>0</v>
      </c>
      <c r="T1877" s="80" t="s">
        <v>100</v>
      </c>
      <c r="U1877" s="80" t="s">
        <v>101</v>
      </c>
      <c r="V1877" s="80" t="s">
        <v>102</v>
      </c>
      <c r="W1877" s="80" t="s">
        <v>107</v>
      </c>
      <c r="X1877" s="80" t="s">
        <v>6077</v>
      </c>
    </row>
    <row r="1878" spans="1:25" s="80" customFormat="1" ht="22.9" hidden="1" customHeight="1">
      <c r="A1878" s="80" t="s">
        <v>38</v>
      </c>
      <c r="B1878" s="80" t="s">
        <v>9</v>
      </c>
      <c r="C1878" s="80" t="s">
        <v>10</v>
      </c>
      <c r="D1878" s="80" t="s">
        <v>26</v>
      </c>
      <c r="E1878" s="80">
        <v>2</v>
      </c>
      <c r="F1878" s="80" t="s">
        <v>27</v>
      </c>
      <c r="G1878" s="80" t="s">
        <v>28</v>
      </c>
      <c r="H1878" s="80" t="s">
        <v>29</v>
      </c>
      <c r="I1878" s="26">
        <v>43487</v>
      </c>
      <c r="J1878" s="80">
        <v>22</v>
      </c>
      <c r="K1878" s="80">
        <v>1</v>
      </c>
      <c r="L1878" s="80">
        <v>2019</v>
      </c>
      <c r="M1878" s="27">
        <f t="shared" si="49"/>
        <v>43487</v>
      </c>
      <c r="N1878" s="80" t="s">
        <v>6995</v>
      </c>
      <c r="O1878" s="80" t="s">
        <v>6994</v>
      </c>
      <c r="P1878" s="80">
        <v>19</v>
      </c>
      <c r="Q1878" s="80" t="s">
        <v>105</v>
      </c>
      <c r="R1878" s="80" t="s">
        <v>99</v>
      </c>
      <c r="S1878" s="80">
        <v>0</v>
      </c>
      <c r="T1878" s="80" t="s">
        <v>100</v>
      </c>
      <c r="U1878" s="80" t="s">
        <v>101</v>
      </c>
      <c r="V1878" s="80" t="s">
        <v>102</v>
      </c>
      <c r="W1878" s="80" t="s">
        <v>107</v>
      </c>
      <c r="X1878" s="80" t="s">
        <v>6077</v>
      </c>
    </row>
    <row r="1879" spans="1:25" s="80" customFormat="1" ht="22.9" hidden="1" customHeight="1">
      <c r="A1879" s="80" t="s">
        <v>38</v>
      </c>
      <c r="B1879" s="80" t="s">
        <v>9</v>
      </c>
      <c r="C1879" s="80" t="s">
        <v>10</v>
      </c>
      <c r="D1879" s="80" t="s">
        <v>26</v>
      </c>
      <c r="E1879" s="80">
        <v>2</v>
      </c>
      <c r="F1879" s="80" t="s">
        <v>27</v>
      </c>
      <c r="G1879" s="80" t="s">
        <v>28</v>
      </c>
      <c r="H1879" s="80" t="s">
        <v>29</v>
      </c>
      <c r="I1879" s="26">
        <v>43488</v>
      </c>
      <c r="J1879" s="80">
        <v>23</v>
      </c>
      <c r="K1879" s="80">
        <v>1</v>
      </c>
      <c r="L1879" s="80">
        <v>2019</v>
      </c>
      <c r="M1879" s="27">
        <f t="shared" si="49"/>
        <v>43488</v>
      </c>
      <c r="N1879" s="80" t="s">
        <v>6993</v>
      </c>
      <c r="O1879" s="80" t="s">
        <v>6992</v>
      </c>
      <c r="P1879" s="80">
        <v>19</v>
      </c>
      <c r="Q1879" s="80" t="s">
        <v>105</v>
      </c>
      <c r="R1879" s="80" t="s">
        <v>99</v>
      </c>
      <c r="S1879" s="80">
        <v>0</v>
      </c>
      <c r="T1879" s="80" t="s">
        <v>100</v>
      </c>
      <c r="U1879" s="80" t="s">
        <v>101</v>
      </c>
      <c r="V1879" s="80" t="s">
        <v>102</v>
      </c>
      <c r="W1879" s="80" t="s">
        <v>107</v>
      </c>
      <c r="X1879" s="80" t="s">
        <v>6077</v>
      </c>
    </row>
    <row r="1880" spans="1:25" s="80" customFormat="1" ht="22.9" hidden="1" customHeight="1">
      <c r="A1880" s="80" t="s">
        <v>38</v>
      </c>
      <c r="B1880" s="80" t="s">
        <v>9</v>
      </c>
      <c r="C1880" s="80" t="s">
        <v>10</v>
      </c>
      <c r="D1880" s="80" t="s">
        <v>26</v>
      </c>
      <c r="E1880" s="80">
        <v>2</v>
      </c>
      <c r="F1880" s="80" t="s">
        <v>27</v>
      </c>
      <c r="G1880" s="80" t="s">
        <v>28</v>
      </c>
      <c r="H1880" s="80" t="s">
        <v>29</v>
      </c>
      <c r="I1880" s="26">
        <v>43488</v>
      </c>
      <c r="J1880" s="80">
        <v>23</v>
      </c>
      <c r="K1880" s="80">
        <v>1</v>
      </c>
      <c r="L1880" s="80">
        <v>2019</v>
      </c>
      <c r="M1880" s="27">
        <f t="shared" si="49"/>
        <v>43488</v>
      </c>
      <c r="N1880" s="80" t="s">
        <v>6991</v>
      </c>
      <c r="O1880" s="80" t="s">
        <v>6990</v>
      </c>
      <c r="P1880" s="80">
        <v>18</v>
      </c>
      <c r="Q1880" s="80" t="s">
        <v>105</v>
      </c>
      <c r="R1880" s="80" t="s">
        <v>99</v>
      </c>
      <c r="S1880" s="80">
        <v>0</v>
      </c>
      <c r="T1880" s="80" t="s">
        <v>100</v>
      </c>
      <c r="U1880" s="80" t="s">
        <v>101</v>
      </c>
      <c r="V1880" s="80" t="s">
        <v>102</v>
      </c>
      <c r="W1880" s="80" t="s">
        <v>107</v>
      </c>
      <c r="X1880" s="80" t="s">
        <v>104</v>
      </c>
      <c r="Y1880" s="80">
        <v>3</v>
      </c>
    </row>
    <row r="1881" spans="1:25" s="80" customFormat="1" ht="22.9" hidden="1" customHeight="1">
      <c r="A1881" s="80" t="s">
        <v>38</v>
      </c>
      <c r="B1881" s="80" t="s">
        <v>9</v>
      </c>
      <c r="C1881" s="80" t="s">
        <v>10</v>
      </c>
      <c r="D1881" s="80" t="s">
        <v>26</v>
      </c>
      <c r="E1881" s="80">
        <v>2</v>
      </c>
      <c r="F1881" s="80" t="s">
        <v>27</v>
      </c>
      <c r="G1881" s="80" t="s">
        <v>28</v>
      </c>
      <c r="H1881" s="80" t="s">
        <v>29</v>
      </c>
      <c r="I1881" s="26">
        <v>43488</v>
      </c>
      <c r="J1881" s="80">
        <v>23</v>
      </c>
      <c r="K1881" s="80">
        <v>1</v>
      </c>
      <c r="L1881" s="80">
        <v>2019</v>
      </c>
      <c r="M1881" s="27">
        <f t="shared" si="49"/>
        <v>43488</v>
      </c>
      <c r="N1881" s="80" t="s">
        <v>6989</v>
      </c>
      <c r="O1881" s="80" t="s">
        <v>6988</v>
      </c>
      <c r="P1881" s="80">
        <v>18</v>
      </c>
      <c r="Q1881" s="80" t="s">
        <v>105</v>
      </c>
      <c r="R1881" s="80" t="s">
        <v>99</v>
      </c>
      <c r="S1881" s="80">
        <v>0</v>
      </c>
      <c r="T1881" s="80" t="s">
        <v>100</v>
      </c>
      <c r="U1881" s="80" t="s">
        <v>101</v>
      </c>
      <c r="V1881" s="80" t="s">
        <v>102</v>
      </c>
      <c r="W1881" s="80" t="s">
        <v>107</v>
      </c>
      <c r="X1881" s="80" t="s">
        <v>6077</v>
      </c>
    </row>
    <row r="1882" spans="1:25" s="80" customFormat="1" ht="22.9" hidden="1" customHeight="1">
      <c r="A1882" s="80" t="s">
        <v>38</v>
      </c>
      <c r="B1882" s="80" t="s">
        <v>9</v>
      </c>
      <c r="C1882" s="80" t="s">
        <v>10</v>
      </c>
      <c r="D1882" s="80" t="s">
        <v>26</v>
      </c>
      <c r="E1882" s="80">
        <v>2</v>
      </c>
      <c r="F1882" s="80" t="s">
        <v>27</v>
      </c>
      <c r="G1882" s="80" t="s">
        <v>28</v>
      </c>
      <c r="H1882" s="80" t="s">
        <v>29</v>
      </c>
      <c r="I1882" s="26">
        <v>43488</v>
      </c>
      <c r="J1882" s="80">
        <v>23</v>
      </c>
      <c r="K1882" s="80">
        <v>1</v>
      </c>
      <c r="L1882" s="80">
        <v>2019</v>
      </c>
      <c r="M1882" s="27">
        <f t="shared" si="49"/>
        <v>43488</v>
      </c>
      <c r="N1882" s="80" t="s">
        <v>6987</v>
      </c>
      <c r="O1882" s="80" t="s">
        <v>6986</v>
      </c>
      <c r="P1882" s="80">
        <v>19</v>
      </c>
      <c r="Q1882" s="80" t="s">
        <v>105</v>
      </c>
      <c r="R1882" s="80" t="s">
        <v>99</v>
      </c>
      <c r="S1882" s="80">
        <v>0</v>
      </c>
      <c r="T1882" s="80" t="s">
        <v>100</v>
      </c>
      <c r="U1882" s="80" t="s">
        <v>101</v>
      </c>
      <c r="V1882" s="80" t="s">
        <v>102</v>
      </c>
      <c r="W1882" s="80" t="s">
        <v>107</v>
      </c>
      <c r="X1882" s="80" t="s">
        <v>6077</v>
      </c>
    </row>
    <row r="1883" spans="1:25" s="80" customFormat="1" ht="22.9" hidden="1" customHeight="1">
      <c r="A1883" s="80" t="s">
        <v>38</v>
      </c>
      <c r="B1883" s="80" t="s">
        <v>9</v>
      </c>
      <c r="C1883" s="80" t="s">
        <v>10</v>
      </c>
      <c r="D1883" s="80" t="s">
        <v>26</v>
      </c>
      <c r="E1883" s="80">
        <v>2</v>
      </c>
      <c r="F1883" s="80" t="s">
        <v>27</v>
      </c>
      <c r="G1883" s="80" t="s">
        <v>28</v>
      </c>
      <c r="H1883" s="80" t="s">
        <v>29</v>
      </c>
      <c r="I1883" s="26">
        <v>43488</v>
      </c>
      <c r="J1883" s="80">
        <v>23</v>
      </c>
      <c r="K1883" s="80">
        <v>1</v>
      </c>
      <c r="L1883" s="80">
        <v>2019</v>
      </c>
      <c r="M1883" s="27">
        <f t="shared" si="49"/>
        <v>43488</v>
      </c>
      <c r="N1883" s="80" t="s">
        <v>6985</v>
      </c>
      <c r="O1883" s="80" t="s">
        <v>6984</v>
      </c>
      <c r="P1883" s="80">
        <v>18</v>
      </c>
      <c r="Q1883" s="80" t="s">
        <v>105</v>
      </c>
      <c r="R1883" s="80" t="s">
        <v>99</v>
      </c>
      <c r="S1883" s="80">
        <v>0</v>
      </c>
      <c r="T1883" s="80" t="s">
        <v>100</v>
      </c>
      <c r="U1883" s="80" t="s">
        <v>101</v>
      </c>
      <c r="V1883" s="80" t="s">
        <v>102</v>
      </c>
      <c r="W1883" s="80" t="s">
        <v>107</v>
      </c>
      <c r="X1883" s="80" t="s">
        <v>104</v>
      </c>
      <c r="Y1883" s="80">
        <v>3</v>
      </c>
    </row>
    <row r="1884" spans="1:25" s="80" customFormat="1" ht="22.9" hidden="1" customHeight="1">
      <c r="A1884" s="80" t="s">
        <v>38</v>
      </c>
      <c r="B1884" s="80" t="s">
        <v>9</v>
      </c>
      <c r="C1884" s="80" t="s">
        <v>10</v>
      </c>
      <c r="D1884" s="80" t="s">
        <v>26</v>
      </c>
      <c r="E1884" s="80">
        <v>2</v>
      </c>
      <c r="F1884" s="80" t="s">
        <v>27</v>
      </c>
      <c r="G1884" s="80" t="s">
        <v>28</v>
      </c>
      <c r="H1884" s="80" t="s">
        <v>29</v>
      </c>
      <c r="I1884" s="26">
        <v>43489</v>
      </c>
      <c r="J1884" s="80">
        <v>24</v>
      </c>
      <c r="K1884" s="80">
        <v>1</v>
      </c>
      <c r="L1884" s="80">
        <v>2019</v>
      </c>
      <c r="M1884" s="27">
        <f t="shared" si="49"/>
        <v>43489</v>
      </c>
      <c r="N1884" s="80" t="s">
        <v>6983</v>
      </c>
      <c r="O1884" s="80" t="s">
        <v>6982</v>
      </c>
      <c r="P1884" s="80">
        <v>18</v>
      </c>
      <c r="Q1884" s="80" t="s">
        <v>105</v>
      </c>
      <c r="R1884" s="80" t="s">
        <v>99</v>
      </c>
      <c r="S1884" s="80">
        <v>0</v>
      </c>
      <c r="T1884" s="80" t="s">
        <v>100</v>
      </c>
      <c r="U1884" s="80" t="s">
        <v>101</v>
      </c>
      <c r="V1884" s="80" t="s">
        <v>102</v>
      </c>
      <c r="W1884" s="80" t="s">
        <v>107</v>
      </c>
      <c r="X1884" s="80" t="s">
        <v>104</v>
      </c>
      <c r="Y1884" s="80">
        <v>3</v>
      </c>
    </row>
    <row r="1885" spans="1:25" s="80" customFormat="1" ht="22.9" hidden="1" customHeight="1">
      <c r="A1885" s="80" t="s">
        <v>38</v>
      </c>
      <c r="B1885" s="80" t="s">
        <v>9</v>
      </c>
      <c r="C1885" s="80" t="s">
        <v>10</v>
      </c>
      <c r="D1885" s="80" t="s">
        <v>26</v>
      </c>
      <c r="E1885" s="80">
        <v>2</v>
      </c>
      <c r="F1885" s="80" t="s">
        <v>27</v>
      </c>
      <c r="G1885" s="80" t="s">
        <v>28</v>
      </c>
      <c r="H1885" s="80" t="s">
        <v>29</v>
      </c>
      <c r="I1885" s="26">
        <v>43489</v>
      </c>
      <c r="J1885" s="80">
        <v>24</v>
      </c>
      <c r="K1885" s="80">
        <v>1</v>
      </c>
      <c r="L1885" s="80">
        <v>2019</v>
      </c>
      <c r="M1885" s="27">
        <f t="shared" si="49"/>
        <v>43489</v>
      </c>
      <c r="N1885" s="80" t="s">
        <v>6981</v>
      </c>
      <c r="O1885" s="80" t="s">
        <v>6980</v>
      </c>
      <c r="P1885" s="80">
        <v>19</v>
      </c>
      <c r="Q1885" s="80" t="s">
        <v>105</v>
      </c>
      <c r="R1885" s="80" t="s">
        <v>99</v>
      </c>
      <c r="S1885" s="80">
        <v>0</v>
      </c>
      <c r="T1885" s="80" t="s">
        <v>100</v>
      </c>
      <c r="U1885" s="80" t="s">
        <v>101</v>
      </c>
      <c r="V1885" s="80" t="s">
        <v>102</v>
      </c>
      <c r="W1885" s="80" t="s">
        <v>107</v>
      </c>
      <c r="X1885" s="80" t="s">
        <v>6077</v>
      </c>
    </row>
    <row r="1886" spans="1:25" s="80" customFormat="1" ht="22.9" hidden="1" customHeight="1">
      <c r="A1886" s="80" t="s">
        <v>38</v>
      </c>
      <c r="B1886" s="80" t="s">
        <v>9</v>
      </c>
      <c r="C1886" s="80" t="s">
        <v>10</v>
      </c>
      <c r="D1886" s="80" t="s">
        <v>26</v>
      </c>
      <c r="E1886" s="80">
        <v>2</v>
      </c>
      <c r="F1886" s="80" t="s">
        <v>27</v>
      </c>
      <c r="G1886" s="80" t="s">
        <v>28</v>
      </c>
      <c r="H1886" s="80" t="s">
        <v>29</v>
      </c>
      <c r="I1886" s="26">
        <v>43489</v>
      </c>
      <c r="J1886" s="80">
        <v>24</v>
      </c>
      <c r="K1886" s="80">
        <v>1</v>
      </c>
      <c r="L1886" s="80">
        <v>2019</v>
      </c>
      <c r="M1886" s="27">
        <f t="shared" si="49"/>
        <v>43489</v>
      </c>
      <c r="N1886" s="80" t="s">
        <v>6979</v>
      </c>
      <c r="O1886" s="80" t="s">
        <v>6978</v>
      </c>
      <c r="P1886" s="80">
        <v>19</v>
      </c>
      <c r="Q1886" s="80" t="s">
        <v>105</v>
      </c>
      <c r="R1886" s="80" t="s">
        <v>99</v>
      </c>
      <c r="S1886" s="80">
        <v>0</v>
      </c>
      <c r="T1886" s="80" t="s">
        <v>100</v>
      </c>
      <c r="U1886" s="80" t="s">
        <v>101</v>
      </c>
      <c r="V1886" s="80" t="s">
        <v>102</v>
      </c>
      <c r="W1886" s="80" t="s">
        <v>107</v>
      </c>
      <c r="X1886" s="80" t="s">
        <v>6077</v>
      </c>
    </row>
    <row r="1887" spans="1:25" s="80" customFormat="1" ht="22.9" hidden="1" customHeight="1">
      <c r="A1887" s="80" t="s">
        <v>38</v>
      </c>
      <c r="B1887" s="80" t="s">
        <v>9</v>
      </c>
      <c r="C1887" s="80" t="s">
        <v>10</v>
      </c>
      <c r="D1887" s="80" t="s">
        <v>26</v>
      </c>
      <c r="E1887" s="80">
        <v>2</v>
      </c>
      <c r="F1887" s="80" t="s">
        <v>27</v>
      </c>
      <c r="G1887" s="80" t="s">
        <v>28</v>
      </c>
      <c r="H1887" s="80" t="s">
        <v>29</v>
      </c>
      <c r="I1887" s="26">
        <v>43490</v>
      </c>
      <c r="J1887" s="80">
        <v>25</v>
      </c>
      <c r="K1887" s="80">
        <v>1</v>
      </c>
      <c r="L1887" s="80">
        <v>2019</v>
      </c>
      <c r="M1887" s="27">
        <f t="shared" si="49"/>
        <v>43490</v>
      </c>
      <c r="N1887" s="80" t="s">
        <v>6977</v>
      </c>
      <c r="O1887" s="80" t="s">
        <v>6976</v>
      </c>
      <c r="P1887" s="80">
        <v>18</v>
      </c>
      <c r="Q1887" s="80" t="s">
        <v>105</v>
      </c>
      <c r="R1887" s="80" t="s">
        <v>99</v>
      </c>
      <c r="S1887" s="80">
        <v>0</v>
      </c>
      <c r="T1887" s="80" t="s">
        <v>100</v>
      </c>
      <c r="U1887" s="80" t="s">
        <v>101</v>
      </c>
      <c r="V1887" s="80" t="s">
        <v>102</v>
      </c>
      <c r="W1887" s="80" t="s">
        <v>107</v>
      </c>
      <c r="X1887" s="80" t="s">
        <v>104</v>
      </c>
      <c r="Y1887" s="80">
        <v>3</v>
      </c>
    </row>
    <row r="1888" spans="1:25" s="80" customFormat="1" ht="22.9" hidden="1" customHeight="1">
      <c r="A1888" s="80" t="s">
        <v>38</v>
      </c>
      <c r="B1888" s="80" t="s">
        <v>9</v>
      </c>
      <c r="C1888" s="80" t="s">
        <v>10</v>
      </c>
      <c r="D1888" s="80" t="s">
        <v>26</v>
      </c>
      <c r="E1888" s="80">
        <v>2</v>
      </c>
      <c r="F1888" s="80" t="s">
        <v>27</v>
      </c>
      <c r="G1888" s="80" t="s">
        <v>28</v>
      </c>
      <c r="H1888" s="80" t="s">
        <v>29</v>
      </c>
      <c r="I1888" s="26">
        <v>43490</v>
      </c>
      <c r="J1888" s="80">
        <v>25</v>
      </c>
      <c r="K1888" s="80">
        <v>1</v>
      </c>
      <c r="L1888" s="80">
        <v>2019</v>
      </c>
      <c r="M1888" s="27">
        <f t="shared" si="49"/>
        <v>43490</v>
      </c>
      <c r="N1888" s="80" t="s">
        <v>6975</v>
      </c>
      <c r="O1888" s="80" t="s">
        <v>6974</v>
      </c>
      <c r="P1888" s="80">
        <v>19</v>
      </c>
      <c r="Q1888" s="80" t="s">
        <v>105</v>
      </c>
      <c r="R1888" s="80" t="s">
        <v>99</v>
      </c>
      <c r="S1888" s="80">
        <v>0</v>
      </c>
      <c r="T1888" s="80" t="s">
        <v>100</v>
      </c>
      <c r="U1888" s="80" t="s">
        <v>101</v>
      </c>
      <c r="V1888" s="80" t="s">
        <v>102</v>
      </c>
      <c r="W1888" s="80" t="s">
        <v>107</v>
      </c>
      <c r="X1888" s="80" t="s">
        <v>104</v>
      </c>
      <c r="Y1888" s="80">
        <v>3</v>
      </c>
    </row>
    <row r="1889" spans="1:25" s="80" customFormat="1" ht="22.9" hidden="1" customHeight="1">
      <c r="A1889" s="80" t="s">
        <v>38</v>
      </c>
      <c r="B1889" s="80" t="s">
        <v>9</v>
      </c>
      <c r="C1889" s="80" t="s">
        <v>10</v>
      </c>
      <c r="D1889" s="80" t="s">
        <v>26</v>
      </c>
      <c r="E1889" s="80">
        <v>2</v>
      </c>
      <c r="F1889" s="80" t="s">
        <v>27</v>
      </c>
      <c r="G1889" s="80" t="s">
        <v>28</v>
      </c>
      <c r="H1889" s="80" t="s">
        <v>29</v>
      </c>
      <c r="I1889" s="26">
        <v>43490</v>
      </c>
      <c r="J1889" s="80">
        <v>25</v>
      </c>
      <c r="K1889" s="80">
        <v>1</v>
      </c>
      <c r="L1889" s="80">
        <v>2019</v>
      </c>
      <c r="M1889" s="27">
        <f t="shared" si="49"/>
        <v>43490</v>
      </c>
      <c r="N1889" s="80" t="s">
        <v>6973</v>
      </c>
      <c r="O1889" s="80" t="s">
        <v>6972</v>
      </c>
      <c r="P1889" s="80">
        <v>18</v>
      </c>
      <c r="Q1889" s="80" t="s">
        <v>105</v>
      </c>
      <c r="R1889" s="80" t="s">
        <v>99</v>
      </c>
      <c r="S1889" s="80">
        <v>0</v>
      </c>
      <c r="T1889" s="80" t="s">
        <v>100</v>
      </c>
      <c r="U1889" s="80" t="s">
        <v>101</v>
      </c>
      <c r="V1889" s="80" t="s">
        <v>102</v>
      </c>
      <c r="W1889" s="80" t="s">
        <v>107</v>
      </c>
      <c r="X1889" s="80" t="s">
        <v>104</v>
      </c>
      <c r="Y1889" s="80">
        <v>3</v>
      </c>
    </row>
    <row r="1890" spans="1:25" s="80" customFormat="1" ht="22.9" hidden="1" customHeight="1">
      <c r="A1890" s="80" t="s">
        <v>38</v>
      </c>
      <c r="B1890" s="80" t="s">
        <v>9</v>
      </c>
      <c r="C1890" s="80" t="s">
        <v>10</v>
      </c>
      <c r="D1890" s="80" t="s">
        <v>26</v>
      </c>
      <c r="E1890" s="80">
        <v>2</v>
      </c>
      <c r="F1890" s="80" t="s">
        <v>27</v>
      </c>
      <c r="G1890" s="80" t="s">
        <v>28</v>
      </c>
      <c r="H1890" s="80" t="s">
        <v>29</v>
      </c>
      <c r="I1890" s="26">
        <v>43490</v>
      </c>
      <c r="J1890" s="80">
        <v>25</v>
      </c>
      <c r="K1890" s="80">
        <v>1</v>
      </c>
      <c r="L1890" s="80">
        <v>2019</v>
      </c>
      <c r="M1890" s="27">
        <f t="shared" si="49"/>
        <v>43490</v>
      </c>
      <c r="N1890" s="80" t="s">
        <v>6971</v>
      </c>
      <c r="O1890" s="80" t="s">
        <v>6970</v>
      </c>
      <c r="P1890" s="80">
        <v>18</v>
      </c>
      <c r="Q1890" s="80" t="s">
        <v>105</v>
      </c>
      <c r="R1890" s="80" t="s">
        <v>99</v>
      </c>
      <c r="S1890" s="80">
        <v>0</v>
      </c>
      <c r="T1890" s="80" t="s">
        <v>100</v>
      </c>
      <c r="U1890" s="80" t="s">
        <v>101</v>
      </c>
      <c r="V1890" s="80" t="s">
        <v>102</v>
      </c>
      <c r="W1890" s="80" t="s">
        <v>107</v>
      </c>
      <c r="X1890" s="80" t="s">
        <v>104</v>
      </c>
      <c r="Y1890" s="80">
        <v>3</v>
      </c>
    </row>
    <row r="1891" spans="1:25" s="80" customFormat="1" ht="22.9" hidden="1" customHeight="1">
      <c r="A1891" s="80" t="s">
        <v>38</v>
      </c>
      <c r="B1891" s="80" t="s">
        <v>9</v>
      </c>
      <c r="C1891" s="80" t="s">
        <v>10</v>
      </c>
      <c r="D1891" s="80" t="s">
        <v>26</v>
      </c>
      <c r="E1891" s="80">
        <v>2</v>
      </c>
      <c r="F1891" s="80" t="s">
        <v>27</v>
      </c>
      <c r="G1891" s="80" t="s">
        <v>28</v>
      </c>
      <c r="H1891" s="80" t="s">
        <v>29</v>
      </c>
      <c r="I1891" s="26">
        <v>43490</v>
      </c>
      <c r="J1891" s="80">
        <v>25</v>
      </c>
      <c r="K1891" s="80">
        <v>1</v>
      </c>
      <c r="L1891" s="80">
        <v>2019</v>
      </c>
      <c r="M1891" s="27">
        <f t="shared" si="49"/>
        <v>43490</v>
      </c>
      <c r="N1891" s="80" t="s">
        <v>6106</v>
      </c>
      <c r="O1891" s="80" t="s">
        <v>6969</v>
      </c>
      <c r="P1891" s="80">
        <v>19</v>
      </c>
      <c r="Q1891" s="80" t="s">
        <v>105</v>
      </c>
      <c r="R1891" s="80" t="s">
        <v>99</v>
      </c>
      <c r="S1891" s="80">
        <v>0</v>
      </c>
      <c r="T1891" s="80" t="s">
        <v>100</v>
      </c>
      <c r="U1891" s="80" t="s">
        <v>101</v>
      </c>
      <c r="V1891" s="80" t="s">
        <v>102</v>
      </c>
      <c r="W1891" s="80" t="s">
        <v>107</v>
      </c>
      <c r="X1891" s="80" t="s">
        <v>6077</v>
      </c>
    </row>
    <row r="1892" spans="1:25" s="80" customFormat="1" ht="22.9" hidden="1" customHeight="1">
      <c r="A1892" s="80" t="s">
        <v>38</v>
      </c>
      <c r="B1892" s="80" t="s">
        <v>9</v>
      </c>
      <c r="C1892" s="80" t="s">
        <v>10</v>
      </c>
      <c r="D1892" s="80" t="s">
        <v>26</v>
      </c>
      <c r="E1892" s="80">
        <v>2</v>
      </c>
      <c r="F1892" s="80" t="s">
        <v>32</v>
      </c>
      <c r="G1892" s="80" t="s">
        <v>33</v>
      </c>
      <c r="H1892" s="80" t="s">
        <v>29</v>
      </c>
      <c r="I1892" s="26">
        <v>43488</v>
      </c>
      <c r="J1892" s="80">
        <v>23</v>
      </c>
      <c r="K1892" s="80">
        <v>1</v>
      </c>
      <c r="L1892" s="80">
        <v>2019</v>
      </c>
      <c r="M1892" s="27">
        <f t="shared" si="49"/>
        <v>43488</v>
      </c>
      <c r="N1892" s="80" t="s">
        <v>6968</v>
      </c>
      <c r="O1892" s="80" t="s">
        <v>6967</v>
      </c>
      <c r="P1892" s="80">
        <v>19</v>
      </c>
      <c r="Q1892" s="80" t="s">
        <v>105</v>
      </c>
      <c r="R1892" s="80" t="s">
        <v>99</v>
      </c>
      <c r="S1892" s="80">
        <v>0</v>
      </c>
      <c r="T1892" s="80" t="s">
        <v>100</v>
      </c>
      <c r="U1892" s="80" t="s">
        <v>101</v>
      </c>
      <c r="V1892" s="80" t="s">
        <v>102</v>
      </c>
      <c r="W1892" s="80" t="s">
        <v>107</v>
      </c>
      <c r="X1892" s="80" t="s">
        <v>104</v>
      </c>
      <c r="Y1892" s="80">
        <v>3</v>
      </c>
    </row>
    <row r="1893" spans="1:25" s="80" customFormat="1" ht="22.9" hidden="1" customHeight="1">
      <c r="A1893" s="80" t="s">
        <v>38</v>
      </c>
      <c r="B1893" s="80" t="s">
        <v>9</v>
      </c>
      <c r="C1893" s="80" t="s">
        <v>10</v>
      </c>
      <c r="D1893" s="80" t="s">
        <v>26</v>
      </c>
      <c r="E1893" s="80">
        <v>2</v>
      </c>
      <c r="F1893" s="80" t="s">
        <v>32</v>
      </c>
      <c r="G1893" s="80" t="s">
        <v>33</v>
      </c>
      <c r="H1893" s="80" t="s">
        <v>29</v>
      </c>
      <c r="I1893" s="26">
        <v>43488</v>
      </c>
      <c r="J1893" s="80">
        <v>23</v>
      </c>
      <c r="K1893" s="80">
        <v>1</v>
      </c>
      <c r="L1893" s="80">
        <v>2019</v>
      </c>
      <c r="M1893" s="27">
        <f t="shared" si="49"/>
        <v>43488</v>
      </c>
      <c r="N1893" s="80" t="s">
        <v>6966</v>
      </c>
      <c r="O1893" s="80" t="s">
        <v>6965</v>
      </c>
      <c r="P1893" s="80">
        <v>19</v>
      </c>
      <c r="Q1893" s="80" t="s">
        <v>105</v>
      </c>
      <c r="R1893" s="80" t="s">
        <v>99</v>
      </c>
      <c r="S1893" s="80">
        <v>0</v>
      </c>
      <c r="T1893" s="80" t="s">
        <v>100</v>
      </c>
      <c r="U1893" s="80" t="s">
        <v>101</v>
      </c>
      <c r="V1893" s="80" t="s">
        <v>102</v>
      </c>
      <c r="W1893" s="80" t="s">
        <v>107</v>
      </c>
      <c r="X1893" s="80" t="s">
        <v>6077</v>
      </c>
    </row>
    <row r="1894" spans="1:25" s="80" customFormat="1" ht="22.9" hidden="1" customHeight="1">
      <c r="A1894" s="80" t="s">
        <v>38</v>
      </c>
      <c r="B1894" s="80" t="s">
        <v>9</v>
      </c>
      <c r="C1894" s="80" t="s">
        <v>10</v>
      </c>
      <c r="D1894" s="80" t="s">
        <v>26</v>
      </c>
      <c r="E1894" s="80">
        <v>2</v>
      </c>
      <c r="F1894" s="80" t="s">
        <v>32</v>
      </c>
      <c r="G1894" s="80" t="s">
        <v>33</v>
      </c>
      <c r="H1894" s="80" t="s">
        <v>29</v>
      </c>
      <c r="I1894" s="26">
        <v>43489</v>
      </c>
      <c r="J1894" s="80">
        <v>24</v>
      </c>
      <c r="K1894" s="80">
        <v>1</v>
      </c>
      <c r="L1894" s="80">
        <v>2019</v>
      </c>
      <c r="M1894" s="27">
        <f t="shared" si="49"/>
        <v>43489</v>
      </c>
      <c r="N1894" s="80" t="s">
        <v>194</v>
      </c>
      <c r="O1894" s="80" t="s">
        <v>6964</v>
      </c>
      <c r="P1894" s="80">
        <v>18</v>
      </c>
      <c r="Q1894" s="80" t="s">
        <v>105</v>
      </c>
      <c r="R1894" s="80" t="s">
        <v>99</v>
      </c>
      <c r="S1894" s="80">
        <v>0</v>
      </c>
      <c r="T1894" s="80" t="s">
        <v>100</v>
      </c>
      <c r="U1894" s="80" t="s">
        <v>101</v>
      </c>
      <c r="V1894" s="80" t="s">
        <v>102</v>
      </c>
      <c r="W1894" s="80" t="s">
        <v>107</v>
      </c>
      <c r="X1894" s="80" t="s">
        <v>104</v>
      </c>
      <c r="Y1894" s="80">
        <v>3</v>
      </c>
    </row>
    <row r="1895" spans="1:25" s="80" customFormat="1" ht="22.9" hidden="1" customHeight="1">
      <c r="A1895" s="80" t="s">
        <v>38</v>
      </c>
      <c r="B1895" s="80" t="s">
        <v>9</v>
      </c>
      <c r="C1895" s="80" t="s">
        <v>10</v>
      </c>
      <c r="D1895" s="80" t="s">
        <v>26</v>
      </c>
      <c r="E1895" s="80">
        <v>2</v>
      </c>
      <c r="F1895" s="80" t="s">
        <v>32</v>
      </c>
      <c r="G1895" s="80" t="s">
        <v>33</v>
      </c>
      <c r="H1895" s="80" t="s">
        <v>29</v>
      </c>
      <c r="I1895" s="26">
        <v>43489</v>
      </c>
      <c r="J1895" s="80">
        <v>24</v>
      </c>
      <c r="K1895" s="80">
        <v>1</v>
      </c>
      <c r="L1895" s="80">
        <v>2019</v>
      </c>
      <c r="M1895" s="27">
        <f t="shared" si="49"/>
        <v>43489</v>
      </c>
      <c r="N1895" s="80" t="s">
        <v>6963</v>
      </c>
      <c r="O1895" s="80" t="s">
        <v>6962</v>
      </c>
      <c r="P1895" s="80">
        <v>19</v>
      </c>
      <c r="Q1895" s="80" t="s">
        <v>105</v>
      </c>
      <c r="R1895" s="80" t="s">
        <v>99</v>
      </c>
      <c r="S1895" s="80">
        <v>1</v>
      </c>
      <c r="T1895" s="80" t="s">
        <v>100</v>
      </c>
      <c r="U1895" s="80" t="s">
        <v>101</v>
      </c>
      <c r="V1895" s="80" t="s">
        <v>102</v>
      </c>
      <c r="W1895" s="80" t="s">
        <v>107</v>
      </c>
      <c r="X1895" s="80" t="s">
        <v>104</v>
      </c>
      <c r="Y1895" s="80">
        <v>3</v>
      </c>
    </row>
    <row r="1896" spans="1:25" s="80" customFormat="1" ht="22.9" hidden="1" customHeight="1">
      <c r="A1896" s="80" t="s">
        <v>38</v>
      </c>
      <c r="B1896" s="80" t="s">
        <v>9</v>
      </c>
      <c r="C1896" s="80" t="s">
        <v>10</v>
      </c>
      <c r="D1896" s="80" t="s">
        <v>26</v>
      </c>
      <c r="E1896" s="80">
        <v>2</v>
      </c>
      <c r="F1896" s="80" t="s">
        <v>32</v>
      </c>
      <c r="G1896" s="80" t="s">
        <v>33</v>
      </c>
      <c r="H1896" s="80" t="s">
        <v>29</v>
      </c>
      <c r="I1896" s="26">
        <v>43489</v>
      </c>
      <c r="J1896" s="80">
        <v>24</v>
      </c>
      <c r="K1896" s="80">
        <v>1</v>
      </c>
      <c r="L1896" s="80">
        <v>2019</v>
      </c>
      <c r="M1896" s="27">
        <f t="shared" si="49"/>
        <v>43489</v>
      </c>
      <c r="N1896" s="80" t="s">
        <v>195</v>
      </c>
      <c r="O1896" s="80" t="s">
        <v>196</v>
      </c>
      <c r="P1896" s="80">
        <v>18</v>
      </c>
      <c r="Q1896" s="80" t="s">
        <v>105</v>
      </c>
      <c r="R1896" s="80" t="s">
        <v>99</v>
      </c>
      <c r="S1896" s="80">
        <v>0</v>
      </c>
      <c r="T1896" s="80" t="s">
        <v>100</v>
      </c>
      <c r="U1896" s="80" t="s">
        <v>101</v>
      </c>
      <c r="V1896" s="80" t="s">
        <v>102</v>
      </c>
      <c r="W1896" s="80" t="s">
        <v>107</v>
      </c>
      <c r="X1896" s="80" t="s">
        <v>6077</v>
      </c>
    </row>
    <row r="1897" spans="1:25" s="80" customFormat="1" ht="22.9" hidden="1" customHeight="1">
      <c r="A1897" s="80" t="s">
        <v>38</v>
      </c>
      <c r="B1897" s="80" t="s">
        <v>9</v>
      </c>
      <c r="C1897" s="80" t="s">
        <v>10</v>
      </c>
      <c r="D1897" s="80" t="s">
        <v>26</v>
      </c>
      <c r="E1897" s="80">
        <v>2</v>
      </c>
      <c r="F1897" s="80" t="s">
        <v>32</v>
      </c>
      <c r="G1897" s="80" t="s">
        <v>33</v>
      </c>
      <c r="H1897" s="80" t="s">
        <v>29</v>
      </c>
      <c r="I1897" s="26">
        <v>43490</v>
      </c>
      <c r="J1897" s="80">
        <v>25</v>
      </c>
      <c r="K1897" s="80">
        <v>1</v>
      </c>
      <c r="L1897" s="80">
        <v>2019</v>
      </c>
      <c r="M1897" s="27">
        <f t="shared" si="49"/>
        <v>43490</v>
      </c>
      <c r="N1897" s="80" t="s">
        <v>6961</v>
      </c>
      <c r="O1897" s="80" t="s">
        <v>6960</v>
      </c>
      <c r="P1897" s="80">
        <v>19</v>
      </c>
      <c r="Q1897" s="80" t="s">
        <v>105</v>
      </c>
      <c r="R1897" s="80" t="s">
        <v>99</v>
      </c>
      <c r="S1897" s="80">
        <v>0</v>
      </c>
      <c r="T1897" s="80" t="s">
        <v>100</v>
      </c>
      <c r="U1897" s="80" t="s">
        <v>101</v>
      </c>
      <c r="V1897" s="80" t="s">
        <v>102</v>
      </c>
      <c r="W1897" s="80" t="s">
        <v>107</v>
      </c>
      <c r="X1897" s="80" t="s">
        <v>6077</v>
      </c>
    </row>
    <row r="1898" spans="1:25" s="80" customFormat="1" ht="22.9" hidden="1" customHeight="1">
      <c r="A1898" s="80" t="s">
        <v>38</v>
      </c>
      <c r="B1898" s="80" t="s">
        <v>9</v>
      </c>
      <c r="C1898" s="80" t="s">
        <v>10</v>
      </c>
      <c r="D1898" s="80" t="s">
        <v>26</v>
      </c>
      <c r="E1898" s="80">
        <v>2</v>
      </c>
      <c r="F1898" s="80" t="s">
        <v>32</v>
      </c>
      <c r="G1898" s="80" t="s">
        <v>33</v>
      </c>
      <c r="H1898" s="80" t="s">
        <v>29</v>
      </c>
      <c r="I1898" s="26">
        <v>43490</v>
      </c>
      <c r="J1898" s="80">
        <v>25</v>
      </c>
      <c r="K1898" s="80">
        <v>1</v>
      </c>
      <c r="L1898" s="80">
        <v>2019</v>
      </c>
      <c r="M1898" s="27">
        <f t="shared" si="49"/>
        <v>43490</v>
      </c>
      <c r="N1898" s="80" t="s">
        <v>6959</v>
      </c>
      <c r="O1898" s="80" t="s">
        <v>6958</v>
      </c>
      <c r="P1898" s="80">
        <v>18</v>
      </c>
      <c r="Q1898" s="80" t="s">
        <v>105</v>
      </c>
      <c r="R1898" s="80" t="s">
        <v>99</v>
      </c>
      <c r="S1898" s="80">
        <v>0</v>
      </c>
      <c r="T1898" s="80" t="s">
        <v>100</v>
      </c>
      <c r="U1898" s="80" t="s">
        <v>101</v>
      </c>
      <c r="V1898" s="80" t="s">
        <v>102</v>
      </c>
      <c r="W1898" s="80" t="s">
        <v>107</v>
      </c>
      <c r="X1898" s="80" t="s">
        <v>104</v>
      </c>
      <c r="Y1898" s="80">
        <v>3</v>
      </c>
    </row>
    <row r="1899" spans="1:25" s="80" customFormat="1" ht="22.9" hidden="1" customHeight="1">
      <c r="A1899" s="80" t="s">
        <v>38</v>
      </c>
      <c r="B1899" s="80" t="s">
        <v>9</v>
      </c>
      <c r="C1899" s="80" t="s">
        <v>10</v>
      </c>
      <c r="D1899" s="80" t="s">
        <v>26</v>
      </c>
      <c r="E1899" s="80">
        <v>2</v>
      </c>
      <c r="F1899" s="80" t="s">
        <v>32</v>
      </c>
      <c r="G1899" s="80" t="s">
        <v>33</v>
      </c>
      <c r="H1899" s="80" t="s">
        <v>29</v>
      </c>
      <c r="I1899" s="26">
        <v>43490</v>
      </c>
      <c r="J1899" s="80">
        <v>25</v>
      </c>
      <c r="K1899" s="80">
        <v>1</v>
      </c>
      <c r="L1899" s="80">
        <v>2019</v>
      </c>
      <c r="M1899" s="27">
        <f t="shared" si="49"/>
        <v>43490</v>
      </c>
      <c r="N1899" s="80" t="s">
        <v>197</v>
      </c>
      <c r="O1899" s="80" t="s">
        <v>198</v>
      </c>
      <c r="P1899" s="80">
        <v>18</v>
      </c>
      <c r="Q1899" s="80" t="s">
        <v>105</v>
      </c>
      <c r="R1899" s="80" t="s">
        <v>99</v>
      </c>
      <c r="S1899" s="80">
        <v>0</v>
      </c>
      <c r="T1899" s="80" t="s">
        <v>100</v>
      </c>
      <c r="U1899" s="80" t="s">
        <v>101</v>
      </c>
      <c r="V1899" s="80" t="s">
        <v>102</v>
      </c>
      <c r="W1899" s="80" t="s">
        <v>107</v>
      </c>
      <c r="X1899" s="80" t="s">
        <v>6077</v>
      </c>
    </row>
    <row r="1900" spans="1:25" s="80" customFormat="1" ht="22.9" hidden="1" customHeight="1">
      <c r="A1900" s="80" t="s">
        <v>38</v>
      </c>
      <c r="B1900" s="80" t="s">
        <v>9</v>
      </c>
      <c r="C1900" s="80" t="s">
        <v>10</v>
      </c>
      <c r="D1900" s="80" t="s">
        <v>26</v>
      </c>
      <c r="E1900" s="80">
        <v>2</v>
      </c>
      <c r="F1900" s="80" t="s">
        <v>32</v>
      </c>
      <c r="G1900" s="80" t="s">
        <v>33</v>
      </c>
      <c r="H1900" s="80" t="s">
        <v>29</v>
      </c>
      <c r="I1900" s="26">
        <v>43491</v>
      </c>
      <c r="J1900" s="80">
        <v>26</v>
      </c>
      <c r="K1900" s="80">
        <v>1</v>
      </c>
      <c r="L1900" s="80">
        <v>2019</v>
      </c>
      <c r="M1900" s="27">
        <f t="shared" si="49"/>
        <v>43491</v>
      </c>
      <c r="N1900" s="80" t="s">
        <v>6957</v>
      </c>
      <c r="O1900" s="80" t="s">
        <v>6956</v>
      </c>
      <c r="P1900" s="80">
        <v>19</v>
      </c>
      <c r="Q1900" s="80" t="s">
        <v>105</v>
      </c>
      <c r="R1900" s="80" t="s">
        <v>99</v>
      </c>
      <c r="S1900" s="80">
        <v>0</v>
      </c>
      <c r="T1900" s="80" t="s">
        <v>100</v>
      </c>
      <c r="U1900" s="80" t="s">
        <v>101</v>
      </c>
      <c r="V1900" s="80" t="s">
        <v>102</v>
      </c>
      <c r="W1900" s="80" t="s">
        <v>107</v>
      </c>
      <c r="X1900" s="80" t="s">
        <v>104</v>
      </c>
      <c r="Y1900" s="80">
        <v>3</v>
      </c>
    </row>
    <row r="1901" spans="1:25" s="80" customFormat="1" ht="22.9" hidden="1" customHeight="1">
      <c r="A1901" s="80" t="s">
        <v>38</v>
      </c>
      <c r="B1901" s="80" t="s">
        <v>9</v>
      </c>
      <c r="C1901" s="80" t="s">
        <v>10</v>
      </c>
      <c r="D1901" s="80" t="s">
        <v>26</v>
      </c>
      <c r="E1901" s="80">
        <v>2</v>
      </c>
      <c r="F1901" s="80" t="s">
        <v>32</v>
      </c>
      <c r="G1901" s="80" t="s">
        <v>33</v>
      </c>
      <c r="H1901" s="80" t="s">
        <v>29</v>
      </c>
      <c r="I1901" s="26">
        <v>43491</v>
      </c>
      <c r="J1901" s="80">
        <v>26</v>
      </c>
      <c r="K1901" s="80">
        <v>1</v>
      </c>
      <c r="L1901" s="80">
        <v>2019</v>
      </c>
      <c r="M1901" s="27">
        <f t="shared" si="49"/>
        <v>43491</v>
      </c>
      <c r="N1901" s="80" t="s">
        <v>6955</v>
      </c>
      <c r="O1901" s="80" t="s">
        <v>6954</v>
      </c>
      <c r="P1901" s="80">
        <v>18</v>
      </c>
      <c r="Q1901" s="80" t="s">
        <v>105</v>
      </c>
      <c r="R1901" s="80" t="s">
        <v>99</v>
      </c>
      <c r="S1901" s="80">
        <v>0</v>
      </c>
      <c r="T1901" s="80" t="s">
        <v>100</v>
      </c>
      <c r="U1901" s="80" t="s">
        <v>101</v>
      </c>
      <c r="V1901" s="80" t="s">
        <v>102</v>
      </c>
      <c r="W1901" s="80" t="s">
        <v>107</v>
      </c>
      <c r="X1901" s="80" t="s">
        <v>104</v>
      </c>
      <c r="Y1901" s="80">
        <v>3</v>
      </c>
    </row>
    <row r="1902" spans="1:25" s="80" customFormat="1" ht="22.9" hidden="1" customHeight="1">
      <c r="A1902" s="80" t="s">
        <v>38</v>
      </c>
      <c r="B1902" s="80" t="s">
        <v>9</v>
      </c>
      <c r="C1902" s="80" t="s">
        <v>10</v>
      </c>
      <c r="D1902" s="80" t="s">
        <v>26</v>
      </c>
      <c r="E1902" s="80">
        <v>2</v>
      </c>
      <c r="F1902" s="80" t="s">
        <v>32</v>
      </c>
      <c r="G1902" s="80" t="s">
        <v>33</v>
      </c>
      <c r="H1902" s="80" t="s">
        <v>29</v>
      </c>
      <c r="I1902" s="26">
        <v>43491</v>
      </c>
      <c r="J1902" s="80">
        <v>26</v>
      </c>
      <c r="K1902" s="80">
        <v>1</v>
      </c>
      <c r="L1902" s="80">
        <v>2019</v>
      </c>
      <c r="M1902" s="27">
        <f t="shared" si="49"/>
        <v>43491</v>
      </c>
      <c r="N1902" s="80" t="s">
        <v>6953</v>
      </c>
      <c r="O1902" s="80" t="s">
        <v>6952</v>
      </c>
      <c r="P1902" s="80">
        <v>18</v>
      </c>
      <c r="Q1902" s="80" t="s">
        <v>105</v>
      </c>
      <c r="R1902" s="80" t="s">
        <v>99</v>
      </c>
      <c r="S1902" s="80">
        <v>1</v>
      </c>
      <c r="T1902" s="80" t="s">
        <v>100</v>
      </c>
      <c r="U1902" s="80" t="s">
        <v>101</v>
      </c>
      <c r="V1902" s="80" t="s">
        <v>102</v>
      </c>
      <c r="W1902" s="80" t="s">
        <v>107</v>
      </c>
      <c r="X1902" s="80" t="s">
        <v>104</v>
      </c>
      <c r="Y1902" s="80">
        <v>3</v>
      </c>
    </row>
    <row r="1903" spans="1:25" s="80" customFormat="1" ht="22.9" hidden="1" customHeight="1">
      <c r="A1903" s="80" t="s">
        <v>49</v>
      </c>
      <c r="B1903" s="80" t="s">
        <v>9</v>
      </c>
      <c r="C1903" s="80" t="s">
        <v>10</v>
      </c>
      <c r="D1903" s="80" t="s">
        <v>26</v>
      </c>
      <c r="E1903" s="80">
        <v>2</v>
      </c>
      <c r="F1903" s="80" t="s">
        <v>27</v>
      </c>
      <c r="G1903" s="80" t="s">
        <v>28</v>
      </c>
      <c r="H1903" s="80" t="s">
        <v>29</v>
      </c>
      <c r="I1903" s="26">
        <v>43493</v>
      </c>
      <c r="J1903" s="80">
        <v>28</v>
      </c>
      <c r="K1903" s="80">
        <v>1</v>
      </c>
      <c r="L1903" s="80">
        <v>2019</v>
      </c>
      <c r="M1903" s="27">
        <f t="shared" si="49"/>
        <v>43493</v>
      </c>
      <c r="N1903" s="80" t="s">
        <v>6951</v>
      </c>
      <c r="O1903" s="80" t="s">
        <v>5682</v>
      </c>
      <c r="P1903" s="80">
        <v>19</v>
      </c>
      <c r="Q1903" s="80" t="s">
        <v>105</v>
      </c>
      <c r="R1903" s="80" t="s">
        <v>99</v>
      </c>
      <c r="S1903" s="80">
        <v>0</v>
      </c>
      <c r="T1903" s="80" t="s">
        <v>100</v>
      </c>
      <c r="U1903" s="80" t="s">
        <v>101</v>
      </c>
      <c r="V1903" s="80" t="s">
        <v>102</v>
      </c>
      <c r="W1903" s="80" t="s">
        <v>107</v>
      </c>
      <c r="X1903" s="80" t="s">
        <v>6077</v>
      </c>
    </row>
    <row r="1904" spans="1:25" s="80" customFormat="1" ht="22.9" hidden="1" customHeight="1">
      <c r="A1904" s="80" t="s">
        <v>49</v>
      </c>
      <c r="B1904" s="80" t="s">
        <v>9</v>
      </c>
      <c r="C1904" s="80" t="s">
        <v>10</v>
      </c>
      <c r="D1904" s="80" t="s">
        <v>26</v>
      </c>
      <c r="E1904" s="80">
        <v>2</v>
      </c>
      <c r="F1904" s="80" t="s">
        <v>27</v>
      </c>
      <c r="G1904" s="80" t="s">
        <v>28</v>
      </c>
      <c r="H1904" s="80" t="s">
        <v>29</v>
      </c>
      <c r="I1904" s="26">
        <v>43493</v>
      </c>
      <c r="J1904" s="80">
        <v>28</v>
      </c>
      <c r="K1904" s="80">
        <v>1</v>
      </c>
      <c r="L1904" s="80">
        <v>2019</v>
      </c>
      <c r="M1904" s="27">
        <f t="shared" si="49"/>
        <v>43493</v>
      </c>
      <c r="N1904" s="80" t="s">
        <v>6950</v>
      </c>
      <c r="O1904" s="80" t="s">
        <v>6949</v>
      </c>
      <c r="P1904" s="80">
        <v>18</v>
      </c>
      <c r="Q1904" s="80" t="s">
        <v>105</v>
      </c>
      <c r="R1904" s="80" t="s">
        <v>99</v>
      </c>
      <c r="S1904" s="80">
        <v>0</v>
      </c>
      <c r="T1904" s="80" t="s">
        <v>100</v>
      </c>
      <c r="U1904" s="80" t="s">
        <v>101</v>
      </c>
      <c r="V1904" s="80" t="s">
        <v>102</v>
      </c>
      <c r="W1904" s="80" t="s">
        <v>107</v>
      </c>
      <c r="X1904" s="80" t="s">
        <v>104</v>
      </c>
      <c r="Y1904" s="80">
        <v>3</v>
      </c>
    </row>
    <row r="1905" spans="1:24" s="80" customFormat="1" ht="22.9" hidden="1" customHeight="1">
      <c r="A1905" s="80" t="s">
        <v>49</v>
      </c>
      <c r="B1905" s="80" t="s">
        <v>9</v>
      </c>
      <c r="C1905" s="80" t="s">
        <v>10</v>
      </c>
      <c r="D1905" s="80" t="s">
        <v>26</v>
      </c>
      <c r="E1905" s="80">
        <v>2</v>
      </c>
      <c r="F1905" s="80" t="s">
        <v>27</v>
      </c>
      <c r="G1905" s="80" t="s">
        <v>28</v>
      </c>
      <c r="H1905" s="80" t="s">
        <v>29</v>
      </c>
      <c r="I1905" s="26">
        <v>43493</v>
      </c>
      <c r="J1905" s="80">
        <v>28</v>
      </c>
      <c r="K1905" s="80">
        <v>1</v>
      </c>
      <c r="L1905" s="80">
        <v>2019</v>
      </c>
      <c r="M1905" s="27">
        <f t="shared" si="49"/>
        <v>43493</v>
      </c>
      <c r="N1905" s="80" t="s">
        <v>6948</v>
      </c>
      <c r="O1905" s="80" t="s">
        <v>6947</v>
      </c>
      <c r="P1905" s="80">
        <v>19</v>
      </c>
      <c r="Q1905" s="80" t="s">
        <v>105</v>
      </c>
      <c r="R1905" s="80" t="s">
        <v>99</v>
      </c>
      <c r="S1905" s="80">
        <v>0</v>
      </c>
      <c r="T1905" s="80" t="s">
        <v>106</v>
      </c>
      <c r="U1905" s="80" t="s">
        <v>101</v>
      </c>
      <c r="V1905" s="80" t="s">
        <v>102</v>
      </c>
      <c r="W1905" s="80" t="s">
        <v>107</v>
      </c>
      <c r="X1905" s="80" t="s">
        <v>6077</v>
      </c>
    </row>
    <row r="1906" spans="1:24" s="80" customFormat="1" ht="22.9" hidden="1" customHeight="1">
      <c r="A1906" s="80" t="s">
        <v>49</v>
      </c>
      <c r="B1906" s="80" t="s">
        <v>9</v>
      </c>
      <c r="C1906" s="80" t="s">
        <v>10</v>
      </c>
      <c r="D1906" s="80" t="s">
        <v>26</v>
      </c>
      <c r="E1906" s="80">
        <v>2</v>
      </c>
      <c r="F1906" s="80" t="s">
        <v>27</v>
      </c>
      <c r="G1906" s="80" t="s">
        <v>28</v>
      </c>
      <c r="H1906" s="80" t="s">
        <v>29</v>
      </c>
      <c r="I1906" s="26">
        <v>43494</v>
      </c>
      <c r="J1906" s="80">
        <v>29</v>
      </c>
      <c r="K1906" s="80">
        <v>1</v>
      </c>
      <c r="L1906" s="80">
        <v>2019</v>
      </c>
      <c r="M1906" s="27">
        <f t="shared" si="49"/>
        <v>43494</v>
      </c>
      <c r="N1906" s="80" t="s">
        <v>6946</v>
      </c>
      <c r="O1906" s="80" t="s">
        <v>6945</v>
      </c>
      <c r="P1906" s="80">
        <v>18</v>
      </c>
      <c r="Q1906" s="80" t="s">
        <v>105</v>
      </c>
      <c r="R1906" s="80" t="s">
        <v>99</v>
      </c>
      <c r="S1906" s="80">
        <v>0</v>
      </c>
      <c r="T1906" s="80" t="s">
        <v>100</v>
      </c>
      <c r="U1906" s="80" t="s">
        <v>101</v>
      </c>
      <c r="V1906" s="80" t="s">
        <v>102</v>
      </c>
      <c r="W1906" s="80" t="s">
        <v>107</v>
      </c>
      <c r="X1906" s="80" t="s">
        <v>6077</v>
      </c>
    </row>
    <row r="1907" spans="1:24" s="80" customFormat="1" ht="22.9" hidden="1" customHeight="1">
      <c r="A1907" s="80" t="s">
        <v>49</v>
      </c>
      <c r="B1907" s="80" t="s">
        <v>9</v>
      </c>
      <c r="C1907" s="80" t="s">
        <v>10</v>
      </c>
      <c r="D1907" s="80" t="s">
        <v>26</v>
      </c>
      <c r="E1907" s="80">
        <v>2</v>
      </c>
      <c r="F1907" s="80" t="s">
        <v>27</v>
      </c>
      <c r="G1907" s="80" t="s">
        <v>28</v>
      </c>
      <c r="H1907" s="80" t="s">
        <v>29</v>
      </c>
      <c r="I1907" s="26">
        <v>43494</v>
      </c>
      <c r="J1907" s="80">
        <v>29</v>
      </c>
      <c r="K1907" s="80">
        <v>1</v>
      </c>
      <c r="L1907" s="80">
        <v>2019</v>
      </c>
      <c r="M1907" s="27">
        <f t="shared" si="49"/>
        <v>43494</v>
      </c>
      <c r="N1907" s="80" t="s">
        <v>6944</v>
      </c>
      <c r="O1907" s="80" t="s">
        <v>6943</v>
      </c>
      <c r="P1907" s="80">
        <v>18</v>
      </c>
      <c r="Q1907" s="80" t="s">
        <v>105</v>
      </c>
      <c r="R1907" s="80" t="s">
        <v>99</v>
      </c>
      <c r="S1907" s="80">
        <v>0</v>
      </c>
      <c r="T1907" s="80" t="s">
        <v>100</v>
      </c>
      <c r="U1907" s="80" t="s">
        <v>101</v>
      </c>
      <c r="V1907" s="80" t="s">
        <v>102</v>
      </c>
      <c r="W1907" s="80" t="s">
        <v>107</v>
      </c>
      <c r="X1907" s="80" t="s">
        <v>6077</v>
      </c>
    </row>
    <row r="1908" spans="1:24" s="80" customFormat="1" ht="22.9" hidden="1" customHeight="1">
      <c r="A1908" s="80" t="s">
        <v>49</v>
      </c>
      <c r="B1908" s="80" t="s">
        <v>9</v>
      </c>
      <c r="C1908" s="80" t="s">
        <v>10</v>
      </c>
      <c r="D1908" s="80" t="s">
        <v>26</v>
      </c>
      <c r="E1908" s="80">
        <v>2</v>
      </c>
      <c r="F1908" s="80" t="s">
        <v>27</v>
      </c>
      <c r="G1908" s="80" t="s">
        <v>28</v>
      </c>
      <c r="H1908" s="80" t="s">
        <v>29</v>
      </c>
      <c r="I1908" s="26">
        <v>43494</v>
      </c>
      <c r="J1908" s="80">
        <v>29</v>
      </c>
      <c r="K1908" s="80">
        <v>1</v>
      </c>
      <c r="L1908" s="80">
        <v>2019</v>
      </c>
      <c r="M1908" s="27">
        <f t="shared" si="49"/>
        <v>43494</v>
      </c>
      <c r="N1908" s="80" t="s">
        <v>6942</v>
      </c>
      <c r="O1908" s="80" t="s">
        <v>6941</v>
      </c>
      <c r="P1908" s="80">
        <v>18</v>
      </c>
      <c r="Q1908" s="80" t="s">
        <v>105</v>
      </c>
      <c r="R1908" s="80" t="s">
        <v>99</v>
      </c>
      <c r="S1908" s="80">
        <v>0</v>
      </c>
      <c r="T1908" s="80" t="s">
        <v>100</v>
      </c>
      <c r="U1908" s="80" t="s">
        <v>101</v>
      </c>
      <c r="V1908" s="80" t="s">
        <v>102</v>
      </c>
      <c r="W1908" s="80" t="s">
        <v>107</v>
      </c>
      <c r="X1908" s="80" t="s">
        <v>6077</v>
      </c>
    </row>
    <row r="1909" spans="1:24" s="80" customFormat="1" ht="22.9" hidden="1" customHeight="1">
      <c r="A1909" s="80" t="s">
        <v>49</v>
      </c>
      <c r="B1909" s="80" t="s">
        <v>9</v>
      </c>
      <c r="C1909" s="80" t="s">
        <v>10</v>
      </c>
      <c r="D1909" s="80" t="s">
        <v>26</v>
      </c>
      <c r="E1909" s="80">
        <v>2</v>
      </c>
      <c r="F1909" s="80" t="s">
        <v>27</v>
      </c>
      <c r="G1909" s="80" t="s">
        <v>28</v>
      </c>
      <c r="H1909" s="80" t="s">
        <v>29</v>
      </c>
      <c r="I1909" s="26">
        <v>43494</v>
      </c>
      <c r="J1909" s="80">
        <v>29</v>
      </c>
      <c r="K1909" s="80">
        <v>1</v>
      </c>
      <c r="L1909" s="80">
        <v>2019</v>
      </c>
      <c r="M1909" s="27">
        <f t="shared" si="49"/>
        <v>43494</v>
      </c>
      <c r="N1909" s="80" t="s">
        <v>6940</v>
      </c>
      <c r="O1909" s="80" t="s">
        <v>6939</v>
      </c>
      <c r="P1909" s="80">
        <v>18</v>
      </c>
      <c r="Q1909" s="80" t="s">
        <v>105</v>
      </c>
      <c r="R1909" s="80" t="s">
        <v>99</v>
      </c>
      <c r="S1909" s="80">
        <v>0</v>
      </c>
      <c r="T1909" s="80" t="s">
        <v>100</v>
      </c>
      <c r="U1909" s="80" t="s">
        <v>101</v>
      </c>
      <c r="V1909" s="80" t="s">
        <v>102</v>
      </c>
      <c r="W1909" s="80" t="s">
        <v>107</v>
      </c>
      <c r="X1909" s="80" t="s">
        <v>6077</v>
      </c>
    </row>
    <row r="1910" spans="1:24" s="80" customFormat="1" ht="22.9" hidden="1" customHeight="1">
      <c r="A1910" s="80" t="s">
        <v>49</v>
      </c>
      <c r="B1910" s="80" t="s">
        <v>9</v>
      </c>
      <c r="C1910" s="80" t="s">
        <v>10</v>
      </c>
      <c r="D1910" s="80" t="s">
        <v>26</v>
      </c>
      <c r="E1910" s="80">
        <v>2</v>
      </c>
      <c r="F1910" s="80" t="s">
        <v>27</v>
      </c>
      <c r="G1910" s="80" t="s">
        <v>28</v>
      </c>
      <c r="H1910" s="80" t="s">
        <v>29</v>
      </c>
      <c r="I1910" s="26">
        <v>43494</v>
      </c>
      <c r="J1910" s="80">
        <v>29</v>
      </c>
      <c r="K1910" s="80">
        <v>1</v>
      </c>
      <c r="L1910" s="80">
        <v>2019</v>
      </c>
      <c r="M1910" s="27">
        <f t="shared" si="49"/>
        <v>43494</v>
      </c>
      <c r="N1910" s="80" t="s">
        <v>6938</v>
      </c>
      <c r="O1910" s="80" t="s">
        <v>6937</v>
      </c>
      <c r="P1910" s="80">
        <v>19</v>
      </c>
      <c r="Q1910" s="80" t="s">
        <v>105</v>
      </c>
      <c r="R1910" s="80" t="s">
        <v>99</v>
      </c>
      <c r="S1910" s="80">
        <v>0</v>
      </c>
      <c r="T1910" s="80" t="s">
        <v>100</v>
      </c>
      <c r="U1910" s="80" t="s">
        <v>101</v>
      </c>
      <c r="V1910" s="80" t="s">
        <v>102</v>
      </c>
      <c r="W1910" s="80" t="s">
        <v>107</v>
      </c>
      <c r="X1910" s="80" t="s">
        <v>6077</v>
      </c>
    </row>
    <row r="1911" spans="1:24" s="80" customFormat="1" ht="22.9" hidden="1" customHeight="1">
      <c r="A1911" s="80" t="s">
        <v>49</v>
      </c>
      <c r="B1911" s="80" t="s">
        <v>9</v>
      </c>
      <c r="C1911" s="80" t="s">
        <v>10</v>
      </c>
      <c r="D1911" s="80" t="s">
        <v>26</v>
      </c>
      <c r="E1911" s="80">
        <v>2</v>
      </c>
      <c r="F1911" s="80" t="s">
        <v>27</v>
      </c>
      <c r="G1911" s="80" t="s">
        <v>28</v>
      </c>
      <c r="H1911" s="80" t="s">
        <v>29</v>
      </c>
      <c r="I1911" s="26">
        <v>43495</v>
      </c>
      <c r="J1911" s="80">
        <v>30</v>
      </c>
      <c r="K1911" s="80">
        <v>1</v>
      </c>
      <c r="L1911" s="80">
        <v>2019</v>
      </c>
      <c r="M1911" s="27">
        <f t="shared" si="49"/>
        <v>43495</v>
      </c>
      <c r="N1911" s="80" t="s">
        <v>6936</v>
      </c>
      <c r="O1911" s="80" t="s">
        <v>6935</v>
      </c>
      <c r="P1911" s="80">
        <v>19</v>
      </c>
      <c r="Q1911" s="80" t="s">
        <v>105</v>
      </c>
      <c r="R1911" s="80" t="s">
        <v>99</v>
      </c>
      <c r="S1911" s="80">
        <v>0</v>
      </c>
      <c r="T1911" s="80" t="s">
        <v>100</v>
      </c>
      <c r="U1911" s="80" t="s">
        <v>101</v>
      </c>
      <c r="V1911" s="80" t="s">
        <v>102</v>
      </c>
      <c r="W1911" s="80" t="s">
        <v>107</v>
      </c>
      <c r="X1911" s="80" t="s">
        <v>6077</v>
      </c>
    </row>
    <row r="1912" spans="1:24" s="80" customFormat="1" ht="22.9" hidden="1" customHeight="1">
      <c r="A1912" s="80" t="s">
        <v>49</v>
      </c>
      <c r="B1912" s="80" t="s">
        <v>9</v>
      </c>
      <c r="C1912" s="80" t="s">
        <v>10</v>
      </c>
      <c r="D1912" s="80" t="s">
        <v>26</v>
      </c>
      <c r="E1912" s="80">
        <v>2</v>
      </c>
      <c r="F1912" s="80" t="s">
        <v>27</v>
      </c>
      <c r="G1912" s="80" t="s">
        <v>28</v>
      </c>
      <c r="H1912" s="80" t="s">
        <v>29</v>
      </c>
      <c r="I1912" s="26">
        <v>43495</v>
      </c>
      <c r="J1912" s="80">
        <v>30</v>
      </c>
      <c r="K1912" s="80">
        <v>1</v>
      </c>
      <c r="L1912" s="80">
        <v>2019</v>
      </c>
      <c r="M1912" s="27">
        <f t="shared" si="49"/>
        <v>43495</v>
      </c>
      <c r="N1912" s="80" t="s">
        <v>6934</v>
      </c>
      <c r="O1912" s="80" t="s">
        <v>6933</v>
      </c>
      <c r="P1912" s="80">
        <v>18</v>
      </c>
      <c r="Q1912" s="80" t="s">
        <v>105</v>
      </c>
      <c r="R1912" s="80" t="s">
        <v>99</v>
      </c>
      <c r="S1912" s="80">
        <v>0</v>
      </c>
      <c r="T1912" s="80" t="s">
        <v>100</v>
      </c>
      <c r="U1912" s="80" t="s">
        <v>101</v>
      </c>
      <c r="V1912" s="80" t="s">
        <v>102</v>
      </c>
      <c r="W1912" s="80" t="s">
        <v>107</v>
      </c>
      <c r="X1912" s="80" t="s">
        <v>6077</v>
      </c>
    </row>
    <row r="1913" spans="1:24" s="80" customFormat="1" ht="22.9" hidden="1" customHeight="1">
      <c r="A1913" s="80" t="s">
        <v>49</v>
      </c>
      <c r="B1913" s="80" t="s">
        <v>9</v>
      </c>
      <c r="C1913" s="80" t="s">
        <v>10</v>
      </c>
      <c r="D1913" s="80" t="s">
        <v>26</v>
      </c>
      <c r="E1913" s="80">
        <v>2</v>
      </c>
      <c r="F1913" s="80" t="s">
        <v>27</v>
      </c>
      <c r="G1913" s="80" t="s">
        <v>28</v>
      </c>
      <c r="H1913" s="80" t="s">
        <v>29</v>
      </c>
      <c r="I1913" s="26">
        <v>43495</v>
      </c>
      <c r="J1913" s="80">
        <v>30</v>
      </c>
      <c r="K1913" s="80">
        <v>1</v>
      </c>
      <c r="L1913" s="80">
        <v>2019</v>
      </c>
      <c r="M1913" s="27">
        <f t="shared" si="49"/>
        <v>43495</v>
      </c>
      <c r="N1913" s="80" t="s">
        <v>6932</v>
      </c>
      <c r="O1913" s="80" t="s">
        <v>6931</v>
      </c>
      <c r="P1913" s="80">
        <v>18</v>
      </c>
      <c r="Q1913" s="80" t="s">
        <v>105</v>
      </c>
      <c r="R1913" s="80" t="s">
        <v>99</v>
      </c>
      <c r="S1913" s="80">
        <v>0</v>
      </c>
      <c r="T1913" s="80" t="s">
        <v>100</v>
      </c>
      <c r="U1913" s="80" t="s">
        <v>101</v>
      </c>
      <c r="V1913" s="80" t="s">
        <v>102</v>
      </c>
      <c r="W1913" s="80" t="s">
        <v>107</v>
      </c>
      <c r="X1913" s="80" t="s">
        <v>6077</v>
      </c>
    </row>
    <row r="1914" spans="1:24" s="80" customFormat="1" ht="22.9" hidden="1" customHeight="1">
      <c r="A1914" s="80" t="s">
        <v>49</v>
      </c>
      <c r="B1914" s="80" t="s">
        <v>9</v>
      </c>
      <c r="C1914" s="80" t="s">
        <v>10</v>
      </c>
      <c r="D1914" s="80" t="s">
        <v>26</v>
      </c>
      <c r="E1914" s="80">
        <v>2</v>
      </c>
      <c r="F1914" s="80" t="s">
        <v>27</v>
      </c>
      <c r="G1914" s="80" t="s">
        <v>28</v>
      </c>
      <c r="H1914" s="80" t="s">
        <v>29</v>
      </c>
      <c r="I1914" s="26">
        <v>43497</v>
      </c>
      <c r="J1914" s="80">
        <v>1</v>
      </c>
      <c r="K1914" s="80">
        <v>2</v>
      </c>
      <c r="L1914" s="80">
        <v>2019</v>
      </c>
      <c r="M1914" s="27">
        <f t="shared" si="49"/>
        <v>43497</v>
      </c>
      <c r="N1914" s="80" t="s">
        <v>6930</v>
      </c>
      <c r="O1914" s="80" t="s">
        <v>6929</v>
      </c>
      <c r="P1914" s="80">
        <v>19</v>
      </c>
      <c r="Q1914" s="80" t="s">
        <v>105</v>
      </c>
      <c r="R1914" s="80" t="s">
        <v>99</v>
      </c>
      <c r="S1914" s="80">
        <v>0</v>
      </c>
      <c r="T1914" s="80" t="s">
        <v>100</v>
      </c>
      <c r="U1914" s="80" t="s">
        <v>101</v>
      </c>
      <c r="V1914" s="80" t="s">
        <v>102</v>
      </c>
      <c r="W1914" s="80" t="s">
        <v>107</v>
      </c>
      <c r="X1914" s="80" t="s">
        <v>6077</v>
      </c>
    </row>
    <row r="1915" spans="1:24" s="80" customFormat="1" ht="22.9" hidden="1" customHeight="1">
      <c r="A1915" s="80" t="s">
        <v>49</v>
      </c>
      <c r="B1915" s="80" t="s">
        <v>9</v>
      </c>
      <c r="C1915" s="80" t="s">
        <v>10</v>
      </c>
      <c r="D1915" s="80" t="s">
        <v>26</v>
      </c>
      <c r="E1915" s="80">
        <v>2</v>
      </c>
      <c r="F1915" s="80" t="s">
        <v>27</v>
      </c>
      <c r="G1915" s="80" t="s">
        <v>28</v>
      </c>
      <c r="H1915" s="80" t="s">
        <v>29</v>
      </c>
      <c r="I1915" s="26">
        <v>43497</v>
      </c>
      <c r="J1915" s="80">
        <v>1</v>
      </c>
      <c r="K1915" s="80">
        <v>2</v>
      </c>
      <c r="L1915" s="80">
        <v>2019</v>
      </c>
      <c r="M1915" s="27">
        <f t="shared" si="49"/>
        <v>43497</v>
      </c>
      <c r="N1915" s="80" t="s">
        <v>6928</v>
      </c>
      <c r="O1915" s="80" t="s">
        <v>6927</v>
      </c>
      <c r="P1915" s="80">
        <v>19</v>
      </c>
      <c r="Q1915" s="80" t="s">
        <v>105</v>
      </c>
      <c r="R1915" s="80" t="s">
        <v>99</v>
      </c>
      <c r="S1915" s="80">
        <v>0</v>
      </c>
      <c r="T1915" s="80" t="s">
        <v>100</v>
      </c>
      <c r="U1915" s="80" t="s">
        <v>101</v>
      </c>
      <c r="V1915" s="80" t="s">
        <v>102</v>
      </c>
      <c r="W1915" s="80" t="s">
        <v>107</v>
      </c>
      <c r="X1915" s="80" t="s">
        <v>6077</v>
      </c>
    </row>
    <row r="1916" spans="1:24" s="80" customFormat="1" ht="22.9" hidden="1" customHeight="1">
      <c r="A1916" s="80" t="s">
        <v>49</v>
      </c>
      <c r="B1916" s="80" t="s">
        <v>9</v>
      </c>
      <c r="C1916" s="80" t="s">
        <v>10</v>
      </c>
      <c r="D1916" s="80" t="s">
        <v>26</v>
      </c>
      <c r="E1916" s="80">
        <v>2</v>
      </c>
      <c r="F1916" s="80" t="s">
        <v>27</v>
      </c>
      <c r="G1916" s="80" t="s">
        <v>28</v>
      </c>
      <c r="H1916" s="80" t="s">
        <v>29</v>
      </c>
      <c r="I1916" s="26">
        <v>43497</v>
      </c>
      <c r="J1916" s="80">
        <v>1</v>
      </c>
      <c r="K1916" s="80">
        <v>2</v>
      </c>
      <c r="L1916" s="80">
        <v>2019</v>
      </c>
      <c r="M1916" s="27">
        <f t="shared" si="49"/>
        <v>43497</v>
      </c>
      <c r="N1916" s="80" t="s">
        <v>6926</v>
      </c>
      <c r="O1916" s="80" t="s">
        <v>6925</v>
      </c>
      <c r="P1916" s="80">
        <v>18</v>
      </c>
      <c r="Q1916" s="80" t="s">
        <v>105</v>
      </c>
      <c r="R1916" s="80" t="s">
        <v>99</v>
      </c>
      <c r="S1916" s="80">
        <v>0</v>
      </c>
      <c r="T1916" s="80" t="s">
        <v>100</v>
      </c>
      <c r="U1916" s="80" t="s">
        <v>101</v>
      </c>
      <c r="V1916" s="80" t="s">
        <v>102</v>
      </c>
      <c r="W1916" s="80" t="s">
        <v>107</v>
      </c>
      <c r="X1916" s="80" t="s">
        <v>6077</v>
      </c>
    </row>
    <row r="1917" spans="1:24" s="80" customFormat="1" ht="22.9" hidden="1" customHeight="1">
      <c r="A1917" s="80" t="s">
        <v>49</v>
      </c>
      <c r="B1917" s="80" t="s">
        <v>9</v>
      </c>
      <c r="C1917" s="80" t="s">
        <v>10</v>
      </c>
      <c r="D1917" s="80" t="s">
        <v>26</v>
      </c>
      <c r="E1917" s="80">
        <v>2</v>
      </c>
      <c r="F1917" s="80" t="s">
        <v>27</v>
      </c>
      <c r="G1917" s="80" t="s">
        <v>28</v>
      </c>
      <c r="H1917" s="80" t="s">
        <v>29</v>
      </c>
      <c r="I1917" s="26">
        <v>43497</v>
      </c>
      <c r="J1917" s="80">
        <v>1</v>
      </c>
      <c r="K1917" s="80">
        <v>2</v>
      </c>
      <c r="L1917" s="80">
        <v>2019</v>
      </c>
      <c r="M1917" s="27">
        <f t="shared" si="49"/>
        <v>43497</v>
      </c>
      <c r="N1917" s="80" t="s">
        <v>6924</v>
      </c>
      <c r="O1917" s="80" t="s">
        <v>6923</v>
      </c>
      <c r="P1917" s="80">
        <v>18</v>
      </c>
      <c r="Q1917" s="80" t="s">
        <v>105</v>
      </c>
      <c r="R1917" s="80" t="s">
        <v>99</v>
      </c>
      <c r="S1917" s="80">
        <v>0</v>
      </c>
      <c r="T1917" s="80" t="s">
        <v>100</v>
      </c>
      <c r="U1917" s="80" t="s">
        <v>101</v>
      </c>
      <c r="V1917" s="80" t="s">
        <v>102</v>
      </c>
      <c r="W1917" s="80" t="s">
        <v>107</v>
      </c>
      <c r="X1917" s="80" t="s">
        <v>6077</v>
      </c>
    </row>
    <row r="1918" spans="1:24" s="80" customFormat="1" ht="22.9" hidden="1" customHeight="1">
      <c r="A1918" s="80" t="s">
        <v>49</v>
      </c>
      <c r="B1918" s="80" t="s">
        <v>9</v>
      </c>
      <c r="C1918" s="80" t="s">
        <v>10</v>
      </c>
      <c r="D1918" s="80" t="s">
        <v>26</v>
      </c>
      <c r="E1918" s="80">
        <v>2</v>
      </c>
      <c r="F1918" s="80" t="s">
        <v>27</v>
      </c>
      <c r="G1918" s="80" t="s">
        <v>28</v>
      </c>
      <c r="H1918" s="80" t="s">
        <v>29</v>
      </c>
      <c r="I1918" s="26">
        <v>43497</v>
      </c>
      <c r="J1918" s="80">
        <v>1</v>
      </c>
      <c r="K1918" s="80">
        <v>2</v>
      </c>
      <c r="L1918" s="80">
        <v>2019</v>
      </c>
      <c r="M1918" s="27">
        <f t="shared" si="49"/>
        <v>43497</v>
      </c>
      <c r="N1918" s="80" t="s">
        <v>6922</v>
      </c>
      <c r="O1918" s="80" t="s">
        <v>6921</v>
      </c>
      <c r="P1918" s="80">
        <v>19</v>
      </c>
      <c r="Q1918" s="80" t="s">
        <v>105</v>
      </c>
      <c r="R1918" s="80" t="s">
        <v>99</v>
      </c>
      <c r="S1918" s="80">
        <v>0</v>
      </c>
      <c r="T1918" s="80" t="s">
        <v>100</v>
      </c>
      <c r="U1918" s="80" t="s">
        <v>101</v>
      </c>
      <c r="V1918" s="80" t="s">
        <v>102</v>
      </c>
      <c r="W1918" s="80" t="s">
        <v>107</v>
      </c>
      <c r="X1918" s="80" t="s">
        <v>6077</v>
      </c>
    </row>
    <row r="1919" spans="1:24" s="80" customFormat="1" ht="22.9" hidden="1" customHeight="1">
      <c r="A1919" s="80" t="s">
        <v>49</v>
      </c>
      <c r="B1919" s="80" t="s">
        <v>9</v>
      </c>
      <c r="C1919" s="80" t="s">
        <v>10</v>
      </c>
      <c r="D1919" s="80" t="s">
        <v>26</v>
      </c>
      <c r="E1919" s="80">
        <v>2</v>
      </c>
      <c r="F1919" s="80" t="s">
        <v>27</v>
      </c>
      <c r="G1919" s="80" t="s">
        <v>28</v>
      </c>
      <c r="H1919" s="80" t="s">
        <v>29</v>
      </c>
      <c r="I1919" s="26">
        <v>43498</v>
      </c>
      <c r="J1919" s="80">
        <v>2</v>
      </c>
      <c r="K1919" s="80">
        <v>2</v>
      </c>
      <c r="L1919" s="80">
        <v>2019</v>
      </c>
      <c r="M1919" s="27">
        <f t="shared" si="49"/>
        <v>43498</v>
      </c>
      <c r="N1919" s="80" t="s">
        <v>6920</v>
      </c>
      <c r="O1919" s="80" t="s">
        <v>6919</v>
      </c>
      <c r="P1919" s="80">
        <v>18</v>
      </c>
      <c r="Q1919" s="80" t="s">
        <v>105</v>
      </c>
      <c r="R1919" s="80" t="s">
        <v>99</v>
      </c>
      <c r="S1919" s="80">
        <v>0</v>
      </c>
      <c r="T1919" s="80" t="s">
        <v>100</v>
      </c>
      <c r="U1919" s="80" t="s">
        <v>101</v>
      </c>
      <c r="V1919" s="80" t="s">
        <v>111</v>
      </c>
      <c r="W1919" s="80" t="s">
        <v>107</v>
      </c>
      <c r="X1919" s="80" t="s">
        <v>6077</v>
      </c>
    </row>
    <row r="1920" spans="1:24" s="80" customFormat="1" ht="22.9" hidden="1" customHeight="1">
      <c r="A1920" s="80" t="s">
        <v>49</v>
      </c>
      <c r="B1920" s="80" t="s">
        <v>9</v>
      </c>
      <c r="C1920" s="80" t="s">
        <v>10</v>
      </c>
      <c r="D1920" s="80" t="s">
        <v>26</v>
      </c>
      <c r="E1920" s="80">
        <v>2</v>
      </c>
      <c r="F1920" s="80" t="s">
        <v>27</v>
      </c>
      <c r="G1920" s="80" t="s">
        <v>28</v>
      </c>
      <c r="H1920" s="80" t="s">
        <v>29</v>
      </c>
      <c r="I1920" s="26">
        <v>43498</v>
      </c>
      <c r="J1920" s="80">
        <v>2</v>
      </c>
      <c r="K1920" s="80">
        <v>2</v>
      </c>
      <c r="L1920" s="80">
        <v>2019</v>
      </c>
      <c r="M1920" s="27">
        <f t="shared" si="49"/>
        <v>43498</v>
      </c>
      <c r="N1920" s="80" t="s">
        <v>6918</v>
      </c>
      <c r="O1920" s="80" t="s">
        <v>6917</v>
      </c>
      <c r="P1920" s="80">
        <v>19</v>
      </c>
      <c r="Q1920" s="80" t="s">
        <v>105</v>
      </c>
      <c r="R1920" s="80" t="s">
        <v>99</v>
      </c>
      <c r="S1920" s="80">
        <v>0</v>
      </c>
      <c r="T1920" s="80" t="s">
        <v>100</v>
      </c>
      <c r="U1920" s="80" t="s">
        <v>101</v>
      </c>
      <c r="V1920" s="80" t="s">
        <v>111</v>
      </c>
      <c r="W1920" s="80" t="s">
        <v>107</v>
      </c>
      <c r="X1920" s="80" t="s">
        <v>6077</v>
      </c>
    </row>
    <row r="1921" spans="1:25" s="80" customFormat="1" ht="22.9" hidden="1" customHeight="1">
      <c r="A1921" s="80" t="s">
        <v>49</v>
      </c>
      <c r="B1921" s="80" t="s">
        <v>9</v>
      </c>
      <c r="C1921" s="80" t="s">
        <v>10</v>
      </c>
      <c r="D1921" s="80" t="s">
        <v>26</v>
      </c>
      <c r="E1921" s="80">
        <v>2</v>
      </c>
      <c r="F1921" s="80" t="s">
        <v>27</v>
      </c>
      <c r="G1921" s="80" t="s">
        <v>28</v>
      </c>
      <c r="H1921" s="80" t="s">
        <v>29</v>
      </c>
      <c r="I1921" s="26">
        <v>43498</v>
      </c>
      <c r="J1921" s="80">
        <v>2</v>
      </c>
      <c r="K1921" s="80">
        <v>2</v>
      </c>
      <c r="L1921" s="80">
        <v>2019</v>
      </c>
      <c r="M1921" s="27">
        <f t="shared" si="49"/>
        <v>43498</v>
      </c>
      <c r="N1921" s="80" t="s">
        <v>6916</v>
      </c>
      <c r="O1921" s="80" t="s">
        <v>6915</v>
      </c>
      <c r="P1921" s="80">
        <v>19</v>
      </c>
      <c r="Q1921" s="80" t="s">
        <v>105</v>
      </c>
      <c r="R1921" s="80" t="s">
        <v>99</v>
      </c>
      <c r="S1921" s="80">
        <v>0</v>
      </c>
      <c r="T1921" s="80" t="s">
        <v>100</v>
      </c>
      <c r="U1921" s="80" t="s">
        <v>101</v>
      </c>
      <c r="V1921" s="80" t="s">
        <v>111</v>
      </c>
      <c r="W1921" s="80" t="s">
        <v>107</v>
      </c>
      <c r="X1921" s="80" t="s">
        <v>6077</v>
      </c>
    </row>
    <row r="1922" spans="1:25" s="80" customFormat="1" ht="22.9" hidden="1" customHeight="1">
      <c r="A1922" s="80" t="s">
        <v>49</v>
      </c>
      <c r="B1922" s="80" t="s">
        <v>9</v>
      </c>
      <c r="C1922" s="80" t="s">
        <v>10</v>
      </c>
      <c r="D1922" s="80" t="s">
        <v>26</v>
      </c>
      <c r="E1922" s="80">
        <v>2</v>
      </c>
      <c r="F1922" s="80" t="s">
        <v>27</v>
      </c>
      <c r="G1922" s="80" t="s">
        <v>28</v>
      </c>
      <c r="H1922" s="80" t="s">
        <v>29</v>
      </c>
      <c r="I1922" s="26">
        <v>43498</v>
      </c>
      <c r="J1922" s="80">
        <v>2</v>
      </c>
      <c r="K1922" s="80">
        <v>2</v>
      </c>
      <c r="L1922" s="80">
        <v>2019</v>
      </c>
      <c r="M1922" s="27">
        <f t="shared" ref="M1922:M1954" si="50">DATE(L1922,K1922,J1922)</f>
        <v>43498</v>
      </c>
      <c r="N1922" s="80" t="s">
        <v>6914</v>
      </c>
      <c r="O1922" s="80" t="s">
        <v>6913</v>
      </c>
      <c r="P1922" s="80">
        <v>18</v>
      </c>
      <c r="Q1922" s="80" t="s">
        <v>105</v>
      </c>
      <c r="R1922" s="80" t="s">
        <v>99</v>
      </c>
      <c r="S1922" s="80">
        <v>0</v>
      </c>
      <c r="T1922" s="80" t="s">
        <v>100</v>
      </c>
      <c r="U1922" s="80" t="s">
        <v>101</v>
      </c>
      <c r="V1922" s="80" t="s">
        <v>111</v>
      </c>
      <c r="W1922" s="80" t="s">
        <v>107</v>
      </c>
      <c r="X1922" s="80" t="s">
        <v>6077</v>
      </c>
    </row>
    <row r="1923" spans="1:25" s="80" customFormat="1" ht="22.9" hidden="1" customHeight="1">
      <c r="A1923" s="80" t="s">
        <v>49</v>
      </c>
      <c r="B1923" s="80" t="s">
        <v>9</v>
      </c>
      <c r="C1923" s="80" t="s">
        <v>10</v>
      </c>
      <c r="D1923" s="80" t="s">
        <v>26</v>
      </c>
      <c r="E1923" s="80">
        <v>2</v>
      </c>
      <c r="F1923" s="80" t="s">
        <v>27</v>
      </c>
      <c r="G1923" s="80" t="s">
        <v>28</v>
      </c>
      <c r="H1923" s="80" t="s">
        <v>29</v>
      </c>
      <c r="I1923" s="26">
        <v>43498</v>
      </c>
      <c r="J1923" s="80">
        <v>2</v>
      </c>
      <c r="K1923" s="80">
        <v>2</v>
      </c>
      <c r="L1923" s="80">
        <v>2019</v>
      </c>
      <c r="M1923" s="27">
        <f t="shared" si="50"/>
        <v>43498</v>
      </c>
      <c r="N1923" s="80" t="s">
        <v>6912</v>
      </c>
      <c r="O1923" s="80" t="s">
        <v>6911</v>
      </c>
      <c r="P1923" s="80">
        <v>19</v>
      </c>
      <c r="Q1923" s="80" t="s">
        <v>105</v>
      </c>
      <c r="R1923" s="80" t="s">
        <v>99</v>
      </c>
      <c r="S1923" s="80">
        <v>0</v>
      </c>
      <c r="T1923" s="80" t="s">
        <v>100</v>
      </c>
      <c r="U1923" s="80" t="s">
        <v>101</v>
      </c>
      <c r="V1923" s="80" t="s">
        <v>111</v>
      </c>
      <c r="W1923" s="80" t="s">
        <v>107</v>
      </c>
      <c r="X1923" s="80" t="s">
        <v>6077</v>
      </c>
    </row>
    <row r="1924" spans="1:25" s="80" customFormat="1" ht="22.9" hidden="1" customHeight="1">
      <c r="A1924" s="80" t="s">
        <v>49</v>
      </c>
      <c r="B1924" s="80" t="s">
        <v>9</v>
      </c>
      <c r="C1924" s="80" t="s">
        <v>10</v>
      </c>
      <c r="D1924" s="80" t="s">
        <v>26</v>
      </c>
      <c r="E1924" s="80">
        <v>2</v>
      </c>
      <c r="F1924" s="80" t="s">
        <v>27</v>
      </c>
      <c r="G1924" s="80" t="s">
        <v>28</v>
      </c>
      <c r="H1924" s="80" t="s">
        <v>29</v>
      </c>
      <c r="I1924" s="26">
        <v>43498</v>
      </c>
      <c r="J1924" s="80">
        <v>2</v>
      </c>
      <c r="K1924" s="80">
        <v>2</v>
      </c>
      <c r="L1924" s="80">
        <v>2019</v>
      </c>
      <c r="M1924" s="27">
        <f t="shared" si="50"/>
        <v>43498</v>
      </c>
      <c r="N1924" s="80" t="s">
        <v>6910</v>
      </c>
      <c r="O1924" s="80" t="s">
        <v>6909</v>
      </c>
      <c r="P1924" s="80">
        <v>19</v>
      </c>
      <c r="Q1924" s="80" t="s">
        <v>105</v>
      </c>
      <c r="R1924" s="80" t="s">
        <v>99</v>
      </c>
      <c r="S1924" s="80">
        <v>0</v>
      </c>
      <c r="T1924" s="80" t="s">
        <v>100</v>
      </c>
      <c r="U1924" s="80" t="s">
        <v>101</v>
      </c>
      <c r="V1924" s="80" t="s">
        <v>111</v>
      </c>
      <c r="W1924" s="80" t="s">
        <v>107</v>
      </c>
      <c r="X1924" s="80" t="s">
        <v>6077</v>
      </c>
    </row>
    <row r="1925" spans="1:25" s="80" customFormat="1" ht="22.9" hidden="1" customHeight="1">
      <c r="A1925" s="80" t="s">
        <v>49</v>
      </c>
      <c r="B1925" s="80" t="s">
        <v>9</v>
      </c>
      <c r="C1925" s="80" t="s">
        <v>10</v>
      </c>
      <c r="D1925" s="80" t="s">
        <v>26</v>
      </c>
      <c r="E1925" s="80">
        <v>2</v>
      </c>
      <c r="F1925" s="80" t="s">
        <v>27</v>
      </c>
      <c r="G1925" s="80" t="s">
        <v>28</v>
      </c>
      <c r="H1925" s="80" t="s">
        <v>29</v>
      </c>
      <c r="I1925" s="26">
        <v>43498</v>
      </c>
      <c r="J1925" s="80">
        <v>2</v>
      </c>
      <c r="K1925" s="80">
        <v>2</v>
      </c>
      <c r="L1925" s="80">
        <v>2019</v>
      </c>
      <c r="M1925" s="27">
        <f t="shared" si="50"/>
        <v>43498</v>
      </c>
      <c r="N1925" s="80" t="s">
        <v>6908</v>
      </c>
      <c r="O1925" s="80" t="s">
        <v>6907</v>
      </c>
      <c r="P1925" s="80">
        <v>18</v>
      </c>
      <c r="Q1925" s="80" t="s">
        <v>105</v>
      </c>
      <c r="R1925" s="80" t="s">
        <v>99</v>
      </c>
      <c r="S1925" s="80">
        <v>0</v>
      </c>
      <c r="T1925" s="80" t="s">
        <v>100</v>
      </c>
      <c r="U1925" s="80" t="s">
        <v>101</v>
      </c>
      <c r="V1925" s="80" t="s">
        <v>111</v>
      </c>
      <c r="W1925" s="80" t="s">
        <v>107</v>
      </c>
      <c r="X1925" s="80" t="s">
        <v>6077</v>
      </c>
    </row>
    <row r="1926" spans="1:25" s="80" customFormat="1" ht="22.9" hidden="1" customHeight="1">
      <c r="A1926" s="80" t="s">
        <v>49</v>
      </c>
      <c r="B1926" s="80" t="s">
        <v>9</v>
      </c>
      <c r="C1926" s="80" t="s">
        <v>10</v>
      </c>
      <c r="D1926" s="80" t="s">
        <v>26</v>
      </c>
      <c r="E1926" s="80">
        <v>2</v>
      </c>
      <c r="F1926" s="80" t="s">
        <v>27</v>
      </c>
      <c r="G1926" s="80" t="s">
        <v>28</v>
      </c>
      <c r="H1926" s="80" t="s">
        <v>29</v>
      </c>
      <c r="I1926" s="26">
        <v>43498</v>
      </c>
      <c r="J1926" s="80">
        <v>2</v>
      </c>
      <c r="K1926" s="80">
        <v>2</v>
      </c>
      <c r="L1926" s="80">
        <v>2019</v>
      </c>
      <c r="M1926" s="27">
        <f t="shared" si="50"/>
        <v>43498</v>
      </c>
      <c r="N1926" s="80" t="s">
        <v>6906</v>
      </c>
      <c r="O1926" s="80" t="s">
        <v>6905</v>
      </c>
      <c r="P1926" s="80">
        <v>18</v>
      </c>
      <c r="Q1926" s="80" t="s">
        <v>105</v>
      </c>
      <c r="R1926" s="80" t="s">
        <v>99</v>
      </c>
      <c r="S1926" s="80">
        <v>0</v>
      </c>
      <c r="T1926" s="80" t="s">
        <v>100</v>
      </c>
      <c r="U1926" s="80" t="s">
        <v>101</v>
      </c>
      <c r="V1926" s="80" t="s">
        <v>111</v>
      </c>
      <c r="W1926" s="80" t="s">
        <v>107</v>
      </c>
      <c r="X1926" s="80" t="s">
        <v>6077</v>
      </c>
    </row>
    <row r="1927" spans="1:25" s="80" customFormat="1" ht="22.9" hidden="1" customHeight="1">
      <c r="A1927" s="80" t="s">
        <v>49</v>
      </c>
      <c r="B1927" s="80" t="s">
        <v>9</v>
      </c>
      <c r="C1927" s="80" t="s">
        <v>10</v>
      </c>
      <c r="D1927" s="80" t="s">
        <v>26</v>
      </c>
      <c r="E1927" s="80">
        <v>2</v>
      </c>
      <c r="F1927" s="80" t="s">
        <v>27</v>
      </c>
      <c r="G1927" s="80" t="s">
        <v>28</v>
      </c>
      <c r="H1927" s="80" t="s">
        <v>29</v>
      </c>
      <c r="I1927" s="26">
        <v>43498</v>
      </c>
      <c r="J1927" s="80">
        <v>2</v>
      </c>
      <c r="K1927" s="80">
        <v>2</v>
      </c>
      <c r="L1927" s="80">
        <v>2019</v>
      </c>
      <c r="M1927" s="27">
        <f t="shared" si="50"/>
        <v>43498</v>
      </c>
      <c r="N1927" s="80" t="s">
        <v>6904</v>
      </c>
      <c r="O1927" s="80" t="s">
        <v>6903</v>
      </c>
      <c r="P1927" s="80">
        <v>19</v>
      </c>
      <c r="Q1927" s="80" t="s">
        <v>105</v>
      </c>
      <c r="R1927" s="80" t="s">
        <v>99</v>
      </c>
      <c r="S1927" s="80">
        <v>0</v>
      </c>
      <c r="T1927" s="80" t="s">
        <v>100</v>
      </c>
      <c r="U1927" s="80" t="s">
        <v>101</v>
      </c>
      <c r="V1927" s="80" t="s">
        <v>111</v>
      </c>
      <c r="W1927" s="80" t="s">
        <v>107</v>
      </c>
      <c r="X1927" s="80" t="s">
        <v>6077</v>
      </c>
    </row>
    <row r="1928" spans="1:25" s="80" customFormat="1" ht="22.9" hidden="1" customHeight="1">
      <c r="A1928" s="80" t="s">
        <v>49</v>
      </c>
      <c r="B1928" s="80" t="s">
        <v>9</v>
      </c>
      <c r="C1928" s="80" t="s">
        <v>10</v>
      </c>
      <c r="D1928" s="80" t="s">
        <v>26</v>
      </c>
      <c r="E1928" s="80">
        <v>2</v>
      </c>
      <c r="F1928" s="80" t="s">
        <v>27</v>
      </c>
      <c r="G1928" s="80" t="s">
        <v>28</v>
      </c>
      <c r="H1928" s="80" t="s">
        <v>29</v>
      </c>
      <c r="I1928" s="26">
        <v>43498</v>
      </c>
      <c r="J1928" s="80">
        <v>2</v>
      </c>
      <c r="K1928" s="80">
        <v>2</v>
      </c>
      <c r="L1928" s="80">
        <v>2019</v>
      </c>
      <c r="M1928" s="27">
        <f t="shared" si="50"/>
        <v>43498</v>
      </c>
      <c r="N1928" s="80" t="s">
        <v>6902</v>
      </c>
      <c r="O1928" s="80" t="s">
        <v>6901</v>
      </c>
      <c r="P1928" s="80">
        <v>18</v>
      </c>
      <c r="Q1928" s="80" t="s">
        <v>105</v>
      </c>
      <c r="R1928" s="80" t="s">
        <v>99</v>
      </c>
      <c r="S1928" s="80">
        <v>0</v>
      </c>
      <c r="T1928" s="80" t="s">
        <v>100</v>
      </c>
      <c r="U1928" s="80" t="s">
        <v>101</v>
      </c>
      <c r="V1928" s="80" t="s">
        <v>111</v>
      </c>
      <c r="W1928" s="80" t="s">
        <v>107</v>
      </c>
      <c r="X1928" s="80" t="s">
        <v>6077</v>
      </c>
    </row>
    <row r="1929" spans="1:25" s="80" customFormat="1" ht="22.9" hidden="1" customHeight="1">
      <c r="A1929" s="80" t="s">
        <v>49</v>
      </c>
      <c r="B1929" s="80" t="s">
        <v>9</v>
      </c>
      <c r="C1929" s="80" t="s">
        <v>10</v>
      </c>
      <c r="D1929" s="80" t="s">
        <v>26</v>
      </c>
      <c r="E1929" s="80">
        <v>2</v>
      </c>
      <c r="F1929" s="80" t="s">
        <v>27</v>
      </c>
      <c r="G1929" s="80" t="s">
        <v>28</v>
      </c>
      <c r="H1929" s="80" t="s">
        <v>29</v>
      </c>
      <c r="I1929" s="26">
        <v>43498</v>
      </c>
      <c r="J1929" s="80">
        <v>2</v>
      </c>
      <c r="K1929" s="80">
        <v>2</v>
      </c>
      <c r="L1929" s="80">
        <v>2019</v>
      </c>
      <c r="M1929" s="27">
        <f t="shared" si="50"/>
        <v>43498</v>
      </c>
      <c r="N1929" s="80" t="s">
        <v>6900</v>
      </c>
      <c r="O1929" s="80" t="s">
        <v>6899</v>
      </c>
      <c r="P1929" s="80">
        <v>19</v>
      </c>
      <c r="Q1929" s="80" t="s">
        <v>105</v>
      </c>
      <c r="R1929" s="80" t="s">
        <v>99</v>
      </c>
      <c r="S1929" s="80">
        <v>0</v>
      </c>
      <c r="T1929" s="80" t="s">
        <v>100</v>
      </c>
      <c r="U1929" s="80" t="s">
        <v>101</v>
      </c>
      <c r="V1929" s="80" t="s">
        <v>111</v>
      </c>
      <c r="W1929" s="80" t="s">
        <v>107</v>
      </c>
      <c r="X1929" s="80" t="s">
        <v>6077</v>
      </c>
    </row>
    <row r="1930" spans="1:25" s="80" customFormat="1" ht="22.9" hidden="1" customHeight="1">
      <c r="A1930" s="80" t="s">
        <v>49</v>
      </c>
      <c r="B1930" s="80" t="s">
        <v>9</v>
      </c>
      <c r="C1930" s="80" t="s">
        <v>10</v>
      </c>
      <c r="D1930" s="80" t="s">
        <v>26</v>
      </c>
      <c r="E1930" s="80">
        <v>2</v>
      </c>
      <c r="F1930" s="80" t="s">
        <v>27</v>
      </c>
      <c r="G1930" s="80" t="s">
        <v>28</v>
      </c>
      <c r="H1930" s="80" t="s">
        <v>29</v>
      </c>
      <c r="I1930" s="26">
        <v>43498</v>
      </c>
      <c r="J1930" s="80">
        <v>2</v>
      </c>
      <c r="K1930" s="80">
        <v>2</v>
      </c>
      <c r="L1930" s="80">
        <v>2019</v>
      </c>
      <c r="M1930" s="27">
        <f t="shared" si="50"/>
        <v>43498</v>
      </c>
      <c r="N1930" s="80" t="s">
        <v>6898</v>
      </c>
      <c r="O1930" s="80" t="s">
        <v>6897</v>
      </c>
      <c r="P1930" s="80">
        <v>19</v>
      </c>
      <c r="Q1930" s="80" t="s">
        <v>105</v>
      </c>
      <c r="R1930" s="80" t="s">
        <v>99</v>
      </c>
      <c r="S1930" s="80">
        <v>0</v>
      </c>
      <c r="T1930" s="80" t="s">
        <v>100</v>
      </c>
      <c r="U1930" s="80" t="s">
        <v>101</v>
      </c>
      <c r="V1930" s="80" t="s">
        <v>111</v>
      </c>
      <c r="W1930" s="80" t="s">
        <v>107</v>
      </c>
      <c r="X1930" s="80" t="s">
        <v>6077</v>
      </c>
    </row>
    <row r="1931" spans="1:25" s="80" customFormat="1" ht="22.9" hidden="1" customHeight="1">
      <c r="A1931" s="80" t="s">
        <v>49</v>
      </c>
      <c r="B1931" s="80" t="s">
        <v>9</v>
      </c>
      <c r="C1931" s="80" t="s">
        <v>10</v>
      </c>
      <c r="D1931" s="80" t="s">
        <v>26</v>
      </c>
      <c r="E1931" s="80">
        <v>2</v>
      </c>
      <c r="F1931" s="80" t="s">
        <v>32</v>
      </c>
      <c r="G1931" s="80" t="s">
        <v>33</v>
      </c>
      <c r="H1931" s="80" t="s">
        <v>29</v>
      </c>
      <c r="I1931" s="26">
        <v>43493</v>
      </c>
      <c r="J1931" s="80">
        <v>28</v>
      </c>
      <c r="K1931" s="80">
        <v>1</v>
      </c>
      <c r="L1931" s="80">
        <v>2019</v>
      </c>
      <c r="M1931" s="27">
        <f t="shared" si="50"/>
        <v>43493</v>
      </c>
      <c r="N1931" s="80" t="s">
        <v>6896</v>
      </c>
      <c r="O1931" s="80" t="s">
        <v>6895</v>
      </c>
      <c r="P1931" s="80">
        <v>19</v>
      </c>
      <c r="Q1931" s="80" t="s">
        <v>105</v>
      </c>
      <c r="R1931" s="80" t="s">
        <v>99</v>
      </c>
      <c r="S1931" s="80">
        <v>0</v>
      </c>
      <c r="T1931" s="80" t="s">
        <v>100</v>
      </c>
      <c r="U1931" s="80" t="s">
        <v>101</v>
      </c>
      <c r="V1931" s="80" t="s">
        <v>102</v>
      </c>
      <c r="W1931" s="80" t="s">
        <v>107</v>
      </c>
      <c r="X1931" s="80" t="s">
        <v>108</v>
      </c>
      <c r="Y1931" s="80">
        <v>3</v>
      </c>
    </row>
    <row r="1932" spans="1:25" s="80" customFormat="1" ht="22.9" hidden="1" customHeight="1">
      <c r="A1932" s="80" t="s">
        <v>49</v>
      </c>
      <c r="B1932" s="80" t="s">
        <v>9</v>
      </c>
      <c r="C1932" s="80" t="s">
        <v>10</v>
      </c>
      <c r="D1932" s="80" t="s">
        <v>26</v>
      </c>
      <c r="E1932" s="80">
        <v>2</v>
      </c>
      <c r="F1932" s="80" t="s">
        <v>32</v>
      </c>
      <c r="G1932" s="80" t="s">
        <v>33</v>
      </c>
      <c r="H1932" s="80" t="s">
        <v>29</v>
      </c>
      <c r="I1932" s="26">
        <v>43493</v>
      </c>
      <c r="J1932" s="80">
        <v>28</v>
      </c>
      <c r="K1932" s="80">
        <v>1</v>
      </c>
      <c r="L1932" s="80">
        <v>2019</v>
      </c>
      <c r="M1932" s="27">
        <f t="shared" si="50"/>
        <v>43493</v>
      </c>
      <c r="N1932" s="80" t="s">
        <v>6894</v>
      </c>
      <c r="O1932" s="80" t="s">
        <v>6893</v>
      </c>
      <c r="P1932" s="80">
        <v>19</v>
      </c>
      <c r="Q1932" s="80" t="s">
        <v>105</v>
      </c>
      <c r="R1932" s="80" t="s">
        <v>99</v>
      </c>
      <c r="S1932" s="80">
        <v>1</v>
      </c>
      <c r="T1932" s="80" t="s">
        <v>100</v>
      </c>
      <c r="U1932" s="80" t="s">
        <v>101</v>
      </c>
      <c r="V1932" s="80" t="s">
        <v>102</v>
      </c>
      <c r="W1932" s="80" t="s">
        <v>107</v>
      </c>
      <c r="X1932" s="80" t="s">
        <v>108</v>
      </c>
      <c r="Y1932" s="80">
        <v>1</v>
      </c>
    </row>
    <row r="1933" spans="1:25" s="80" customFormat="1" ht="22.9" hidden="1" customHeight="1">
      <c r="A1933" s="80" t="s">
        <v>49</v>
      </c>
      <c r="B1933" s="80" t="s">
        <v>9</v>
      </c>
      <c r="C1933" s="80" t="s">
        <v>10</v>
      </c>
      <c r="D1933" s="80" t="s">
        <v>26</v>
      </c>
      <c r="E1933" s="80">
        <v>2</v>
      </c>
      <c r="F1933" s="80" t="s">
        <v>32</v>
      </c>
      <c r="G1933" s="80" t="s">
        <v>33</v>
      </c>
      <c r="H1933" s="80" t="s">
        <v>29</v>
      </c>
      <c r="I1933" s="26">
        <v>43494</v>
      </c>
      <c r="J1933" s="80">
        <v>29</v>
      </c>
      <c r="K1933" s="80">
        <v>1</v>
      </c>
      <c r="L1933" s="80">
        <v>2019</v>
      </c>
      <c r="M1933" s="27">
        <f t="shared" si="50"/>
        <v>43494</v>
      </c>
      <c r="N1933" s="80" t="s">
        <v>6892</v>
      </c>
      <c r="O1933" s="80" t="s">
        <v>6891</v>
      </c>
      <c r="P1933" s="80">
        <v>18</v>
      </c>
      <c r="Q1933" s="80" t="s">
        <v>105</v>
      </c>
      <c r="R1933" s="80" t="s">
        <v>99</v>
      </c>
      <c r="S1933" s="80">
        <v>0</v>
      </c>
      <c r="T1933" s="80" t="s">
        <v>100</v>
      </c>
      <c r="U1933" s="80" t="s">
        <v>101</v>
      </c>
      <c r="V1933" s="80" t="s">
        <v>102</v>
      </c>
      <c r="W1933" s="80" t="s">
        <v>107</v>
      </c>
      <c r="X1933" s="80" t="s">
        <v>131</v>
      </c>
    </row>
    <row r="1934" spans="1:25" s="80" customFormat="1" ht="22.9" hidden="1" customHeight="1">
      <c r="A1934" s="80" t="s">
        <v>49</v>
      </c>
      <c r="B1934" s="80" t="s">
        <v>9</v>
      </c>
      <c r="C1934" s="80" t="s">
        <v>10</v>
      </c>
      <c r="D1934" s="80" t="s">
        <v>26</v>
      </c>
      <c r="E1934" s="80">
        <v>2</v>
      </c>
      <c r="F1934" s="80" t="s">
        <v>32</v>
      </c>
      <c r="G1934" s="80" t="s">
        <v>33</v>
      </c>
      <c r="H1934" s="80" t="s">
        <v>29</v>
      </c>
      <c r="I1934" s="26">
        <v>43494</v>
      </c>
      <c r="J1934" s="80">
        <v>29</v>
      </c>
      <c r="K1934" s="80">
        <v>1</v>
      </c>
      <c r="L1934" s="80">
        <v>2019</v>
      </c>
      <c r="M1934" s="27">
        <f t="shared" si="50"/>
        <v>43494</v>
      </c>
      <c r="N1934" s="80" t="s">
        <v>6890</v>
      </c>
      <c r="O1934" s="80" t="s">
        <v>6889</v>
      </c>
      <c r="P1934" s="80">
        <v>19</v>
      </c>
      <c r="Q1934" s="80" t="s">
        <v>105</v>
      </c>
      <c r="R1934" s="80" t="s">
        <v>121</v>
      </c>
      <c r="S1934" s="80">
        <v>2</v>
      </c>
      <c r="T1934" s="80" t="s">
        <v>100</v>
      </c>
      <c r="U1934" s="80" t="s">
        <v>101</v>
      </c>
      <c r="V1934" s="80" t="s">
        <v>102</v>
      </c>
      <c r="W1934" s="80" t="s">
        <v>107</v>
      </c>
      <c r="X1934" s="80" t="s">
        <v>131</v>
      </c>
    </row>
    <row r="1935" spans="1:25" s="80" customFormat="1" ht="22.9" hidden="1" customHeight="1">
      <c r="A1935" s="80" t="s">
        <v>49</v>
      </c>
      <c r="B1935" s="80" t="s">
        <v>9</v>
      </c>
      <c r="C1935" s="80" t="s">
        <v>10</v>
      </c>
      <c r="D1935" s="80" t="s">
        <v>26</v>
      </c>
      <c r="E1935" s="80">
        <v>2</v>
      </c>
      <c r="F1935" s="80" t="s">
        <v>32</v>
      </c>
      <c r="G1935" s="80" t="s">
        <v>33</v>
      </c>
      <c r="H1935" s="80" t="s">
        <v>29</v>
      </c>
      <c r="I1935" s="26">
        <v>43494</v>
      </c>
      <c r="J1935" s="80">
        <v>29</v>
      </c>
      <c r="K1935" s="80">
        <v>1</v>
      </c>
      <c r="L1935" s="80">
        <v>2019</v>
      </c>
      <c r="M1935" s="27">
        <f t="shared" si="50"/>
        <v>43494</v>
      </c>
      <c r="N1935" s="80" t="s">
        <v>199</v>
      </c>
      <c r="O1935" s="80" t="s">
        <v>200</v>
      </c>
      <c r="P1935" s="80">
        <v>19</v>
      </c>
      <c r="Q1935" s="80" t="s">
        <v>105</v>
      </c>
      <c r="R1935" s="80" t="s">
        <v>99</v>
      </c>
      <c r="S1935" s="80">
        <v>0</v>
      </c>
      <c r="T1935" s="80" t="s">
        <v>100</v>
      </c>
      <c r="U1935" s="80" t="s">
        <v>101</v>
      </c>
      <c r="V1935" s="80" t="s">
        <v>102</v>
      </c>
      <c r="W1935" s="80" t="s">
        <v>107</v>
      </c>
      <c r="X1935" s="80" t="s">
        <v>104</v>
      </c>
      <c r="Y1935" s="80">
        <v>1</v>
      </c>
    </row>
    <row r="1936" spans="1:25" s="80" customFormat="1" ht="22.9" hidden="1" customHeight="1">
      <c r="A1936" s="80" t="s">
        <v>49</v>
      </c>
      <c r="B1936" s="80" t="s">
        <v>9</v>
      </c>
      <c r="C1936" s="80" t="s">
        <v>10</v>
      </c>
      <c r="D1936" s="80" t="s">
        <v>26</v>
      </c>
      <c r="E1936" s="80">
        <v>2</v>
      </c>
      <c r="F1936" s="80" t="s">
        <v>32</v>
      </c>
      <c r="G1936" s="80" t="s">
        <v>33</v>
      </c>
      <c r="H1936" s="80" t="s">
        <v>29</v>
      </c>
      <c r="I1936" s="26">
        <v>43494</v>
      </c>
      <c r="J1936" s="80">
        <v>29</v>
      </c>
      <c r="K1936" s="80">
        <v>1</v>
      </c>
      <c r="L1936" s="80">
        <v>2019</v>
      </c>
      <c r="M1936" s="27">
        <f t="shared" si="50"/>
        <v>43494</v>
      </c>
      <c r="N1936" s="80" t="s">
        <v>6888</v>
      </c>
      <c r="O1936" s="80" t="s">
        <v>6887</v>
      </c>
      <c r="P1936" s="80">
        <v>18</v>
      </c>
      <c r="Q1936" s="80" t="s">
        <v>105</v>
      </c>
      <c r="R1936" s="80" t="s">
        <v>99</v>
      </c>
      <c r="S1936" s="80">
        <v>0</v>
      </c>
      <c r="T1936" s="80" t="s">
        <v>100</v>
      </c>
      <c r="U1936" s="80" t="s">
        <v>101</v>
      </c>
      <c r="V1936" s="80" t="s">
        <v>102</v>
      </c>
      <c r="W1936" s="80" t="s">
        <v>107</v>
      </c>
      <c r="X1936" s="80" t="s">
        <v>108</v>
      </c>
      <c r="Y1936" s="80">
        <v>3</v>
      </c>
    </row>
    <row r="1937" spans="1:25" s="80" customFormat="1" ht="22.9" hidden="1" customHeight="1">
      <c r="A1937" s="80" t="s">
        <v>49</v>
      </c>
      <c r="B1937" s="80" t="s">
        <v>9</v>
      </c>
      <c r="C1937" s="80" t="s">
        <v>10</v>
      </c>
      <c r="D1937" s="80" t="s">
        <v>26</v>
      </c>
      <c r="E1937" s="80">
        <v>2</v>
      </c>
      <c r="F1937" s="80" t="s">
        <v>32</v>
      </c>
      <c r="G1937" s="80" t="s">
        <v>33</v>
      </c>
      <c r="H1937" s="80" t="s">
        <v>29</v>
      </c>
      <c r="I1937" s="26">
        <v>43494</v>
      </c>
      <c r="J1937" s="80">
        <v>29</v>
      </c>
      <c r="K1937" s="80">
        <v>1</v>
      </c>
      <c r="L1937" s="80">
        <v>2019</v>
      </c>
      <c r="M1937" s="27">
        <f t="shared" si="50"/>
        <v>43494</v>
      </c>
      <c r="N1937" s="80" t="s">
        <v>6886</v>
      </c>
      <c r="O1937" s="80" t="s">
        <v>6885</v>
      </c>
      <c r="P1937" s="80">
        <v>18</v>
      </c>
      <c r="Q1937" s="80" t="s">
        <v>105</v>
      </c>
      <c r="R1937" s="80" t="s">
        <v>121</v>
      </c>
      <c r="S1937" s="80">
        <v>1</v>
      </c>
      <c r="T1937" s="80" t="s">
        <v>100</v>
      </c>
      <c r="U1937" s="80" t="s">
        <v>101</v>
      </c>
      <c r="V1937" s="80" t="s">
        <v>102</v>
      </c>
      <c r="W1937" s="80" t="s">
        <v>107</v>
      </c>
      <c r="X1937" s="80" t="s">
        <v>108</v>
      </c>
      <c r="Y1937" s="80">
        <v>3</v>
      </c>
    </row>
    <row r="1938" spans="1:25" s="80" customFormat="1" ht="22.9" hidden="1" customHeight="1">
      <c r="A1938" s="80" t="s">
        <v>49</v>
      </c>
      <c r="B1938" s="80" t="s">
        <v>9</v>
      </c>
      <c r="C1938" s="80" t="s">
        <v>10</v>
      </c>
      <c r="D1938" s="80" t="s">
        <v>26</v>
      </c>
      <c r="E1938" s="80">
        <v>2</v>
      </c>
      <c r="F1938" s="80" t="s">
        <v>32</v>
      </c>
      <c r="G1938" s="80" t="s">
        <v>33</v>
      </c>
      <c r="H1938" s="80" t="s">
        <v>29</v>
      </c>
      <c r="I1938" s="26">
        <v>43495</v>
      </c>
      <c r="J1938" s="80">
        <v>30</v>
      </c>
      <c r="K1938" s="80">
        <v>1</v>
      </c>
      <c r="L1938" s="80">
        <v>2019</v>
      </c>
      <c r="M1938" s="27">
        <f t="shared" si="50"/>
        <v>43495</v>
      </c>
      <c r="N1938" s="80" t="s">
        <v>6884</v>
      </c>
      <c r="O1938" s="80" t="s">
        <v>6883</v>
      </c>
      <c r="P1938" s="80">
        <v>19</v>
      </c>
      <c r="Q1938" s="80" t="s">
        <v>105</v>
      </c>
      <c r="R1938" s="80" t="s">
        <v>99</v>
      </c>
      <c r="S1938" s="80">
        <v>0</v>
      </c>
      <c r="T1938" s="80" t="s">
        <v>100</v>
      </c>
      <c r="U1938" s="80" t="s">
        <v>101</v>
      </c>
      <c r="V1938" s="80" t="s">
        <v>102</v>
      </c>
      <c r="W1938" s="80" t="s">
        <v>107</v>
      </c>
      <c r="X1938" s="80" t="s">
        <v>108</v>
      </c>
      <c r="Y1938" s="80">
        <v>3</v>
      </c>
    </row>
    <row r="1939" spans="1:25" s="80" customFormat="1" ht="22.9" hidden="1" customHeight="1">
      <c r="A1939" s="80" t="s">
        <v>49</v>
      </c>
      <c r="B1939" s="80" t="s">
        <v>9</v>
      </c>
      <c r="C1939" s="80" t="s">
        <v>10</v>
      </c>
      <c r="D1939" s="80" t="s">
        <v>26</v>
      </c>
      <c r="E1939" s="80">
        <v>2</v>
      </c>
      <c r="F1939" s="80" t="s">
        <v>32</v>
      </c>
      <c r="G1939" s="80" t="s">
        <v>33</v>
      </c>
      <c r="H1939" s="80" t="s">
        <v>29</v>
      </c>
      <c r="I1939" s="26">
        <v>43495</v>
      </c>
      <c r="J1939" s="80">
        <v>30</v>
      </c>
      <c r="K1939" s="80">
        <v>1</v>
      </c>
      <c r="L1939" s="80">
        <v>2019</v>
      </c>
      <c r="M1939" s="27">
        <f t="shared" si="50"/>
        <v>43495</v>
      </c>
      <c r="N1939" s="80" t="s">
        <v>6882</v>
      </c>
      <c r="O1939" s="80" t="s">
        <v>6881</v>
      </c>
      <c r="P1939" s="80">
        <v>19</v>
      </c>
      <c r="Q1939" s="80" t="s">
        <v>105</v>
      </c>
      <c r="R1939" s="80" t="s">
        <v>99</v>
      </c>
      <c r="S1939" s="80">
        <v>0</v>
      </c>
      <c r="T1939" s="80" t="s">
        <v>100</v>
      </c>
      <c r="U1939" s="80" t="s">
        <v>101</v>
      </c>
      <c r="V1939" s="80" t="s">
        <v>102</v>
      </c>
      <c r="W1939" s="80" t="s">
        <v>107</v>
      </c>
      <c r="X1939" s="80" t="s">
        <v>104</v>
      </c>
      <c r="Y1939" s="80">
        <v>3</v>
      </c>
    </row>
    <row r="1940" spans="1:25" s="80" customFormat="1" ht="22.9" hidden="1" customHeight="1">
      <c r="A1940" s="80" t="s">
        <v>49</v>
      </c>
      <c r="B1940" s="80" t="s">
        <v>9</v>
      </c>
      <c r="C1940" s="80" t="s">
        <v>10</v>
      </c>
      <c r="D1940" s="80" t="s">
        <v>26</v>
      </c>
      <c r="E1940" s="80">
        <v>2</v>
      </c>
      <c r="F1940" s="80" t="s">
        <v>32</v>
      </c>
      <c r="G1940" s="80" t="s">
        <v>33</v>
      </c>
      <c r="H1940" s="80" t="s">
        <v>29</v>
      </c>
      <c r="I1940" s="26">
        <v>43495</v>
      </c>
      <c r="J1940" s="80">
        <v>30</v>
      </c>
      <c r="K1940" s="80">
        <v>1</v>
      </c>
      <c r="L1940" s="80">
        <v>2019</v>
      </c>
      <c r="M1940" s="27">
        <f t="shared" si="50"/>
        <v>43495</v>
      </c>
      <c r="N1940" s="80" t="s">
        <v>6880</v>
      </c>
      <c r="O1940" s="80" t="s">
        <v>6879</v>
      </c>
      <c r="P1940" s="80">
        <v>18</v>
      </c>
      <c r="Q1940" s="80" t="s">
        <v>105</v>
      </c>
      <c r="R1940" s="80" t="s">
        <v>99</v>
      </c>
      <c r="S1940" s="80">
        <v>0</v>
      </c>
      <c r="T1940" s="80" t="s">
        <v>100</v>
      </c>
      <c r="U1940" s="80" t="s">
        <v>101</v>
      </c>
      <c r="V1940" s="80" t="s">
        <v>102</v>
      </c>
      <c r="W1940" s="80" t="s">
        <v>107</v>
      </c>
      <c r="X1940" s="80" t="s">
        <v>104</v>
      </c>
      <c r="Y1940" s="80">
        <v>2</v>
      </c>
    </row>
    <row r="1941" spans="1:25" s="80" customFormat="1" ht="22.9" hidden="1" customHeight="1">
      <c r="A1941" s="80" t="s">
        <v>49</v>
      </c>
      <c r="B1941" s="80" t="s">
        <v>9</v>
      </c>
      <c r="C1941" s="80" t="s">
        <v>10</v>
      </c>
      <c r="D1941" s="80" t="s">
        <v>26</v>
      </c>
      <c r="E1941" s="80">
        <v>2</v>
      </c>
      <c r="F1941" s="80" t="s">
        <v>32</v>
      </c>
      <c r="G1941" s="80" t="s">
        <v>33</v>
      </c>
      <c r="H1941" s="80" t="s">
        <v>29</v>
      </c>
      <c r="I1941" s="26">
        <v>43497</v>
      </c>
      <c r="J1941" s="80">
        <v>1</v>
      </c>
      <c r="K1941" s="80">
        <v>2</v>
      </c>
      <c r="L1941" s="80">
        <v>2019</v>
      </c>
      <c r="M1941" s="27">
        <f t="shared" si="50"/>
        <v>43497</v>
      </c>
      <c r="N1941" s="80" t="s">
        <v>6878</v>
      </c>
      <c r="O1941" s="80" t="s">
        <v>6877</v>
      </c>
      <c r="P1941" s="80">
        <v>18</v>
      </c>
      <c r="Q1941" s="80" t="s">
        <v>105</v>
      </c>
      <c r="R1941" s="80" t="s">
        <v>99</v>
      </c>
      <c r="S1941" s="80">
        <v>0</v>
      </c>
      <c r="T1941" s="80" t="s">
        <v>100</v>
      </c>
      <c r="U1941" s="80" t="s">
        <v>101</v>
      </c>
      <c r="V1941" s="80" t="s">
        <v>102</v>
      </c>
      <c r="W1941" s="80" t="s">
        <v>107</v>
      </c>
      <c r="X1941" s="80" t="s">
        <v>104</v>
      </c>
      <c r="Y1941" s="80">
        <v>3</v>
      </c>
    </row>
    <row r="1942" spans="1:25" s="80" customFormat="1" ht="22.9" hidden="1" customHeight="1">
      <c r="A1942" s="80" t="s">
        <v>49</v>
      </c>
      <c r="B1942" s="80" t="s">
        <v>9</v>
      </c>
      <c r="C1942" s="80" t="s">
        <v>10</v>
      </c>
      <c r="D1942" s="80" t="s">
        <v>26</v>
      </c>
      <c r="E1942" s="80">
        <v>2</v>
      </c>
      <c r="F1942" s="80" t="s">
        <v>32</v>
      </c>
      <c r="G1942" s="80" t="s">
        <v>33</v>
      </c>
      <c r="H1942" s="80" t="s">
        <v>29</v>
      </c>
      <c r="I1942" s="26">
        <v>43497</v>
      </c>
      <c r="J1942" s="80">
        <v>1</v>
      </c>
      <c r="K1942" s="80">
        <v>2</v>
      </c>
      <c r="L1942" s="80">
        <v>2019</v>
      </c>
      <c r="M1942" s="27">
        <f t="shared" si="50"/>
        <v>43497</v>
      </c>
      <c r="N1942" s="80" t="s">
        <v>6876</v>
      </c>
      <c r="O1942" s="80" t="s">
        <v>6875</v>
      </c>
      <c r="P1942" s="80">
        <v>19</v>
      </c>
      <c r="Q1942" s="80" t="s">
        <v>105</v>
      </c>
      <c r="R1942" s="80" t="s">
        <v>99</v>
      </c>
      <c r="S1942" s="80">
        <v>0</v>
      </c>
      <c r="T1942" s="80" t="s">
        <v>100</v>
      </c>
      <c r="U1942" s="80" t="s">
        <v>101</v>
      </c>
      <c r="V1942" s="80" t="s">
        <v>102</v>
      </c>
      <c r="W1942" s="80" t="s">
        <v>107</v>
      </c>
      <c r="X1942" s="80" t="s">
        <v>104</v>
      </c>
      <c r="Y1942" s="80">
        <v>3</v>
      </c>
    </row>
    <row r="1943" spans="1:25" s="80" customFormat="1" ht="22.9" hidden="1" customHeight="1">
      <c r="A1943" s="80" t="s">
        <v>49</v>
      </c>
      <c r="B1943" s="80" t="s">
        <v>9</v>
      </c>
      <c r="C1943" s="80" t="s">
        <v>10</v>
      </c>
      <c r="D1943" s="80" t="s">
        <v>26</v>
      </c>
      <c r="E1943" s="80">
        <v>2</v>
      </c>
      <c r="F1943" s="80" t="s">
        <v>32</v>
      </c>
      <c r="G1943" s="80" t="s">
        <v>33</v>
      </c>
      <c r="H1943" s="80" t="s">
        <v>29</v>
      </c>
      <c r="I1943" s="26">
        <v>43498</v>
      </c>
      <c r="J1943" s="80">
        <v>2</v>
      </c>
      <c r="K1943" s="80">
        <v>2</v>
      </c>
      <c r="L1943" s="80">
        <v>2019</v>
      </c>
      <c r="M1943" s="27">
        <f t="shared" si="50"/>
        <v>43498</v>
      </c>
      <c r="N1943" s="80" t="s">
        <v>6874</v>
      </c>
      <c r="O1943" s="80" t="s">
        <v>6873</v>
      </c>
      <c r="P1943" s="80">
        <v>19</v>
      </c>
      <c r="Q1943" s="80" t="s">
        <v>105</v>
      </c>
      <c r="R1943" s="80" t="s">
        <v>99</v>
      </c>
      <c r="S1943" s="80">
        <v>0</v>
      </c>
      <c r="T1943" s="80" t="s">
        <v>100</v>
      </c>
      <c r="U1943" s="80" t="s">
        <v>101</v>
      </c>
      <c r="V1943" s="80" t="s">
        <v>111</v>
      </c>
      <c r="W1943" s="80" t="s">
        <v>107</v>
      </c>
      <c r="X1943" s="80" t="s">
        <v>6077</v>
      </c>
    </row>
    <row r="1944" spans="1:25" s="80" customFormat="1" ht="22.9" hidden="1" customHeight="1">
      <c r="A1944" s="80" t="s">
        <v>49</v>
      </c>
      <c r="B1944" s="80" t="s">
        <v>9</v>
      </c>
      <c r="C1944" s="80" t="s">
        <v>10</v>
      </c>
      <c r="D1944" s="80" t="s">
        <v>26</v>
      </c>
      <c r="E1944" s="80">
        <v>2</v>
      </c>
      <c r="F1944" s="80" t="s">
        <v>32</v>
      </c>
      <c r="G1944" s="80" t="s">
        <v>33</v>
      </c>
      <c r="H1944" s="80" t="s">
        <v>29</v>
      </c>
      <c r="I1944" s="26">
        <v>43498</v>
      </c>
      <c r="J1944" s="80">
        <v>2</v>
      </c>
      <c r="K1944" s="80">
        <v>2</v>
      </c>
      <c r="L1944" s="80">
        <v>2019</v>
      </c>
      <c r="M1944" s="27">
        <f t="shared" si="50"/>
        <v>43498</v>
      </c>
      <c r="N1944" s="80" t="s">
        <v>6872</v>
      </c>
      <c r="O1944" s="80" t="s">
        <v>6871</v>
      </c>
      <c r="P1944" s="80">
        <v>18</v>
      </c>
      <c r="Q1944" s="80" t="s">
        <v>105</v>
      </c>
      <c r="R1944" s="80" t="s">
        <v>99</v>
      </c>
      <c r="S1944" s="80">
        <v>0</v>
      </c>
      <c r="T1944" s="80" t="s">
        <v>100</v>
      </c>
      <c r="U1944" s="80" t="s">
        <v>101</v>
      </c>
      <c r="V1944" s="80" t="s">
        <v>111</v>
      </c>
      <c r="W1944" s="80" t="s">
        <v>107</v>
      </c>
      <c r="X1944" s="80" t="s">
        <v>104</v>
      </c>
      <c r="Y1944" s="80">
        <v>3</v>
      </c>
    </row>
    <row r="1945" spans="1:25" s="80" customFormat="1" ht="22.9" hidden="1" customHeight="1">
      <c r="A1945" s="80" t="s">
        <v>49</v>
      </c>
      <c r="B1945" s="80" t="s">
        <v>9</v>
      </c>
      <c r="C1945" s="80" t="s">
        <v>10</v>
      </c>
      <c r="D1945" s="80" t="s">
        <v>26</v>
      </c>
      <c r="E1945" s="80">
        <v>2</v>
      </c>
      <c r="F1945" s="80" t="s">
        <v>32</v>
      </c>
      <c r="G1945" s="80" t="s">
        <v>33</v>
      </c>
      <c r="H1945" s="80" t="s">
        <v>29</v>
      </c>
      <c r="I1945" s="26">
        <v>43498</v>
      </c>
      <c r="J1945" s="80">
        <v>2</v>
      </c>
      <c r="K1945" s="80">
        <v>2</v>
      </c>
      <c r="L1945" s="80">
        <v>2019</v>
      </c>
      <c r="M1945" s="27">
        <f t="shared" si="50"/>
        <v>43498</v>
      </c>
      <c r="N1945" s="80" t="s">
        <v>6870</v>
      </c>
      <c r="O1945" s="80" t="s">
        <v>6869</v>
      </c>
      <c r="P1945" s="80">
        <v>18</v>
      </c>
      <c r="Q1945" s="80" t="s">
        <v>105</v>
      </c>
      <c r="R1945" s="80" t="s">
        <v>99</v>
      </c>
      <c r="S1945" s="80">
        <v>0</v>
      </c>
      <c r="T1945" s="80" t="s">
        <v>100</v>
      </c>
      <c r="U1945" s="80" t="s">
        <v>101</v>
      </c>
      <c r="V1945" s="80" t="s">
        <v>111</v>
      </c>
      <c r="W1945" s="80" t="s">
        <v>107</v>
      </c>
      <c r="X1945" s="80" t="s">
        <v>6077</v>
      </c>
    </row>
    <row r="1946" spans="1:25" s="80" customFormat="1" ht="22.9" hidden="1" customHeight="1">
      <c r="A1946" s="80" t="s">
        <v>49</v>
      </c>
      <c r="B1946" s="80" t="s">
        <v>9</v>
      </c>
      <c r="C1946" s="80" t="s">
        <v>10</v>
      </c>
      <c r="D1946" s="80" t="s">
        <v>26</v>
      </c>
      <c r="E1946" s="80">
        <v>2</v>
      </c>
      <c r="F1946" s="80" t="s">
        <v>32</v>
      </c>
      <c r="G1946" s="80" t="s">
        <v>33</v>
      </c>
      <c r="H1946" s="80" t="s">
        <v>29</v>
      </c>
      <c r="I1946" s="26">
        <v>43498</v>
      </c>
      <c r="J1946" s="80">
        <v>2</v>
      </c>
      <c r="K1946" s="80">
        <v>2</v>
      </c>
      <c r="L1946" s="80">
        <v>2019</v>
      </c>
      <c r="M1946" s="27">
        <f t="shared" si="50"/>
        <v>43498</v>
      </c>
      <c r="N1946" s="80" t="s">
        <v>6868</v>
      </c>
      <c r="O1946" s="80" t="s">
        <v>5742</v>
      </c>
      <c r="P1946" s="80">
        <v>19</v>
      </c>
      <c r="Q1946" s="80" t="s">
        <v>105</v>
      </c>
      <c r="R1946" s="80" t="s">
        <v>99</v>
      </c>
      <c r="S1946" s="80">
        <v>0</v>
      </c>
      <c r="T1946" s="80" t="s">
        <v>100</v>
      </c>
      <c r="U1946" s="80" t="s">
        <v>101</v>
      </c>
      <c r="V1946" s="80" t="s">
        <v>111</v>
      </c>
      <c r="W1946" s="80" t="s">
        <v>107</v>
      </c>
      <c r="X1946" s="80" t="s">
        <v>104</v>
      </c>
      <c r="Y1946" s="80">
        <v>3</v>
      </c>
    </row>
    <row r="1947" spans="1:25" s="80" customFormat="1" ht="22.9" hidden="1" customHeight="1">
      <c r="A1947" s="80" t="s">
        <v>49</v>
      </c>
      <c r="B1947" s="80" t="s">
        <v>9</v>
      </c>
      <c r="C1947" s="80" t="s">
        <v>10</v>
      </c>
      <c r="D1947" s="80" t="s">
        <v>26</v>
      </c>
      <c r="E1947" s="80">
        <v>2</v>
      </c>
      <c r="F1947" s="80" t="s">
        <v>32</v>
      </c>
      <c r="G1947" s="80" t="s">
        <v>33</v>
      </c>
      <c r="H1947" s="80" t="s">
        <v>29</v>
      </c>
      <c r="I1947" s="26">
        <v>43498</v>
      </c>
      <c r="J1947" s="80">
        <v>2</v>
      </c>
      <c r="K1947" s="80">
        <v>2</v>
      </c>
      <c r="L1947" s="80">
        <v>2019</v>
      </c>
      <c r="M1947" s="27">
        <f t="shared" si="50"/>
        <v>43498</v>
      </c>
      <c r="N1947" s="80" t="s">
        <v>6867</v>
      </c>
      <c r="O1947" s="80" t="s">
        <v>6866</v>
      </c>
      <c r="P1947" s="80">
        <v>19</v>
      </c>
      <c r="Q1947" s="80" t="s">
        <v>105</v>
      </c>
      <c r="R1947" s="80" t="s">
        <v>99</v>
      </c>
      <c r="S1947" s="80">
        <v>0</v>
      </c>
      <c r="T1947" s="80" t="s">
        <v>100</v>
      </c>
      <c r="U1947" s="80" t="s">
        <v>101</v>
      </c>
      <c r="V1947" s="80" t="s">
        <v>111</v>
      </c>
      <c r="W1947" s="80" t="s">
        <v>107</v>
      </c>
      <c r="X1947" s="80" t="s">
        <v>6077</v>
      </c>
    </row>
    <row r="1948" spans="1:25" s="80" customFormat="1" ht="22.9" hidden="1" customHeight="1">
      <c r="A1948" s="80" t="s">
        <v>49</v>
      </c>
      <c r="B1948" s="80" t="s">
        <v>9</v>
      </c>
      <c r="C1948" s="80" t="s">
        <v>10</v>
      </c>
      <c r="D1948" s="80" t="s">
        <v>26</v>
      </c>
      <c r="E1948" s="80">
        <v>2</v>
      </c>
      <c r="F1948" s="80" t="s">
        <v>32</v>
      </c>
      <c r="G1948" s="80" t="s">
        <v>33</v>
      </c>
      <c r="H1948" s="80" t="s">
        <v>29</v>
      </c>
      <c r="I1948" s="26">
        <v>43498</v>
      </c>
      <c r="J1948" s="80">
        <v>2</v>
      </c>
      <c r="K1948" s="80">
        <v>2</v>
      </c>
      <c r="L1948" s="80">
        <v>2019</v>
      </c>
      <c r="M1948" s="27">
        <f t="shared" si="50"/>
        <v>43498</v>
      </c>
      <c r="N1948" s="80" t="s">
        <v>6865</v>
      </c>
      <c r="O1948" s="80" t="s">
        <v>6864</v>
      </c>
      <c r="P1948" s="80">
        <v>18</v>
      </c>
      <c r="Q1948" s="80" t="s">
        <v>105</v>
      </c>
      <c r="R1948" s="80" t="s">
        <v>99</v>
      </c>
      <c r="S1948" s="80">
        <v>0</v>
      </c>
      <c r="T1948" s="80" t="s">
        <v>100</v>
      </c>
      <c r="U1948" s="80" t="s">
        <v>101</v>
      </c>
      <c r="V1948" s="80" t="s">
        <v>111</v>
      </c>
      <c r="W1948" s="80" t="s">
        <v>107</v>
      </c>
      <c r="X1948" s="80" t="s">
        <v>6077</v>
      </c>
    </row>
    <row r="1949" spans="1:25" s="80" customFormat="1" ht="22.9" hidden="1" customHeight="1">
      <c r="A1949" s="80" t="s">
        <v>49</v>
      </c>
      <c r="B1949" s="80" t="s">
        <v>9</v>
      </c>
      <c r="C1949" s="80" t="s">
        <v>10</v>
      </c>
      <c r="D1949" s="80" t="s">
        <v>26</v>
      </c>
      <c r="E1949" s="80">
        <v>2</v>
      </c>
      <c r="F1949" s="80" t="s">
        <v>32</v>
      </c>
      <c r="G1949" s="80" t="s">
        <v>33</v>
      </c>
      <c r="H1949" s="80" t="s">
        <v>29</v>
      </c>
      <c r="I1949" s="26">
        <v>43498</v>
      </c>
      <c r="J1949" s="80">
        <v>2</v>
      </c>
      <c r="K1949" s="80">
        <v>2</v>
      </c>
      <c r="L1949" s="80">
        <v>2019</v>
      </c>
      <c r="M1949" s="27">
        <f t="shared" si="50"/>
        <v>43498</v>
      </c>
      <c r="N1949" s="80" t="s">
        <v>6863</v>
      </c>
      <c r="O1949" s="80" t="s">
        <v>154</v>
      </c>
      <c r="P1949" s="80">
        <v>19</v>
      </c>
      <c r="Q1949" s="80" t="s">
        <v>105</v>
      </c>
      <c r="R1949" s="80" t="s">
        <v>99</v>
      </c>
      <c r="S1949" s="80">
        <v>0</v>
      </c>
      <c r="T1949" s="80" t="s">
        <v>100</v>
      </c>
      <c r="U1949" s="80" t="s">
        <v>101</v>
      </c>
      <c r="V1949" s="80" t="s">
        <v>111</v>
      </c>
      <c r="W1949" s="80" t="s">
        <v>107</v>
      </c>
      <c r="X1949" s="80" t="s">
        <v>104</v>
      </c>
      <c r="Y1949" s="80">
        <v>1</v>
      </c>
    </row>
    <row r="1950" spans="1:25" s="80" customFormat="1" ht="22.9" hidden="1" customHeight="1">
      <c r="A1950" s="80" t="s">
        <v>49</v>
      </c>
      <c r="B1950" s="80" t="s">
        <v>9</v>
      </c>
      <c r="C1950" s="80" t="s">
        <v>10</v>
      </c>
      <c r="D1950" s="80" t="s">
        <v>26</v>
      </c>
      <c r="E1950" s="80">
        <v>2</v>
      </c>
      <c r="F1950" s="80" t="s">
        <v>32</v>
      </c>
      <c r="G1950" s="80" t="s">
        <v>33</v>
      </c>
      <c r="H1950" s="80" t="s">
        <v>29</v>
      </c>
      <c r="I1950" s="26">
        <v>43498</v>
      </c>
      <c r="J1950" s="80">
        <v>2</v>
      </c>
      <c r="K1950" s="80">
        <v>2</v>
      </c>
      <c r="L1950" s="80">
        <v>2019</v>
      </c>
      <c r="M1950" s="27">
        <f t="shared" si="50"/>
        <v>43498</v>
      </c>
      <c r="N1950" s="80" t="s">
        <v>6862</v>
      </c>
      <c r="O1950" s="80" t="s">
        <v>6861</v>
      </c>
      <c r="P1950" s="80">
        <v>19</v>
      </c>
      <c r="Q1950" s="80" t="s">
        <v>105</v>
      </c>
      <c r="R1950" s="80" t="s">
        <v>99</v>
      </c>
      <c r="S1950" s="80">
        <v>0</v>
      </c>
      <c r="T1950" s="80" t="s">
        <v>100</v>
      </c>
      <c r="U1950" s="80" t="s">
        <v>101</v>
      </c>
      <c r="V1950" s="80" t="s">
        <v>111</v>
      </c>
      <c r="W1950" s="80" t="s">
        <v>107</v>
      </c>
      <c r="X1950" s="80" t="s">
        <v>108</v>
      </c>
      <c r="Y1950" s="80">
        <v>3</v>
      </c>
    </row>
    <row r="1951" spans="1:25" s="80" customFormat="1" ht="22.9" hidden="1" customHeight="1">
      <c r="A1951" s="80" t="s">
        <v>49</v>
      </c>
      <c r="B1951" s="80" t="s">
        <v>9</v>
      </c>
      <c r="C1951" s="80" t="s">
        <v>10</v>
      </c>
      <c r="D1951" s="80" t="s">
        <v>26</v>
      </c>
      <c r="E1951" s="80">
        <v>2</v>
      </c>
      <c r="F1951" s="80" t="s">
        <v>32</v>
      </c>
      <c r="G1951" s="80" t="s">
        <v>33</v>
      </c>
      <c r="H1951" s="80" t="s">
        <v>29</v>
      </c>
      <c r="I1951" s="26">
        <v>43498</v>
      </c>
      <c r="J1951" s="80">
        <v>2</v>
      </c>
      <c r="K1951" s="80">
        <v>2</v>
      </c>
      <c r="L1951" s="80">
        <v>2019</v>
      </c>
      <c r="M1951" s="27">
        <f t="shared" si="50"/>
        <v>43498</v>
      </c>
      <c r="N1951" s="80" t="s">
        <v>6860</v>
      </c>
      <c r="O1951" s="80" t="s">
        <v>6859</v>
      </c>
      <c r="P1951" s="80">
        <v>19</v>
      </c>
      <c r="Q1951" s="80" t="s">
        <v>105</v>
      </c>
      <c r="R1951" s="80" t="s">
        <v>99</v>
      </c>
      <c r="S1951" s="80">
        <v>0</v>
      </c>
      <c r="T1951" s="80" t="s">
        <v>100</v>
      </c>
      <c r="U1951" s="80" t="s">
        <v>101</v>
      </c>
      <c r="V1951" s="80" t="s">
        <v>111</v>
      </c>
      <c r="W1951" s="80" t="s">
        <v>107</v>
      </c>
      <c r="X1951" s="80" t="s">
        <v>6077</v>
      </c>
    </row>
    <row r="1952" spans="1:25" s="80" customFormat="1" ht="22.9" hidden="1" customHeight="1">
      <c r="A1952" s="80" t="s">
        <v>49</v>
      </c>
      <c r="B1952" s="80" t="s">
        <v>9</v>
      </c>
      <c r="C1952" s="80" t="s">
        <v>10</v>
      </c>
      <c r="D1952" s="80" t="s">
        <v>26</v>
      </c>
      <c r="E1952" s="80">
        <v>2</v>
      </c>
      <c r="F1952" s="80" t="s">
        <v>32</v>
      </c>
      <c r="G1952" s="80" t="s">
        <v>33</v>
      </c>
      <c r="H1952" s="80" t="s">
        <v>29</v>
      </c>
      <c r="I1952" s="26">
        <v>43498</v>
      </c>
      <c r="J1952" s="80">
        <v>2</v>
      </c>
      <c r="K1952" s="80">
        <v>2</v>
      </c>
      <c r="L1952" s="80">
        <v>2019</v>
      </c>
      <c r="M1952" s="27">
        <f t="shared" si="50"/>
        <v>43498</v>
      </c>
      <c r="N1952" s="80" t="s">
        <v>6858</v>
      </c>
      <c r="O1952" s="80" t="s">
        <v>6857</v>
      </c>
      <c r="P1952" s="80">
        <v>18</v>
      </c>
      <c r="Q1952" s="80" t="s">
        <v>105</v>
      </c>
      <c r="R1952" s="80" t="s">
        <v>99</v>
      </c>
      <c r="S1952" s="80">
        <v>0</v>
      </c>
      <c r="T1952" s="80" t="s">
        <v>100</v>
      </c>
      <c r="U1952" s="80" t="s">
        <v>101</v>
      </c>
      <c r="V1952" s="80" t="s">
        <v>111</v>
      </c>
      <c r="W1952" s="80" t="s">
        <v>107</v>
      </c>
      <c r="X1952" s="80" t="s">
        <v>104</v>
      </c>
      <c r="Y1952" s="80">
        <v>3</v>
      </c>
    </row>
    <row r="1953" spans="1:25" s="80" customFormat="1" ht="22.9" hidden="1" customHeight="1">
      <c r="A1953" s="80" t="s">
        <v>49</v>
      </c>
      <c r="B1953" s="80" t="s">
        <v>9</v>
      </c>
      <c r="C1953" s="80" t="s">
        <v>10</v>
      </c>
      <c r="D1953" s="80" t="s">
        <v>26</v>
      </c>
      <c r="E1953" s="80">
        <v>2</v>
      </c>
      <c r="F1953" s="80" t="s">
        <v>32</v>
      </c>
      <c r="G1953" s="80" t="s">
        <v>33</v>
      </c>
      <c r="H1953" s="80" t="s">
        <v>29</v>
      </c>
      <c r="I1953" s="26">
        <v>43498</v>
      </c>
      <c r="J1953" s="80">
        <v>2</v>
      </c>
      <c r="K1953" s="80">
        <v>2</v>
      </c>
      <c r="L1953" s="80">
        <v>2019</v>
      </c>
      <c r="M1953" s="27">
        <f t="shared" si="50"/>
        <v>43498</v>
      </c>
      <c r="N1953" s="80" t="s">
        <v>6856</v>
      </c>
      <c r="O1953" s="80" t="s">
        <v>6855</v>
      </c>
      <c r="P1953" s="80">
        <v>19</v>
      </c>
      <c r="Q1953" s="80" t="s">
        <v>105</v>
      </c>
      <c r="R1953" s="80" t="s">
        <v>99</v>
      </c>
      <c r="S1953" s="80">
        <v>1</v>
      </c>
      <c r="T1953" s="80" t="s">
        <v>100</v>
      </c>
      <c r="U1953" s="80" t="s">
        <v>101</v>
      </c>
      <c r="V1953" s="80" t="s">
        <v>111</v>
      </c>
      <c r="W1953" s="80" t="s">
        <v>107</v>
      </c>
      <c r="X1953" s="80" t="s">
        <v>108</v>
      </c>
      <c r="Y1953" s="80">
        <v>3</v>
      </c>
    </row>
    <row r="1954" spans="1:25" s="80" customFormat="1" ht="22.9" hidden="1" customHeight="1">
      <c r="A1954" s="80" t="s">
        <v>49</v>
      </c>
      <c r="B1954" s="80" t="s">
        <v>9</v>
      </c>
      <c r="C1954" s="80" t="s">
        <v>10</v>
      </c>
      <c r="D1954" s="80" t="s">
        <v>26</v>
      </c>
      <c r="E1954" s="80">
        <v>2</v>
      </c>
      <c r="F1954" s="80" t="s">
        <v>32</v>
      </c>
      <c r="G1954" s="80" t="s">
        <v>33</v>
      </c>
      <c r="H1954" s="80" t="s">
        <v>29</v>
      </c>
      <c r="I1954" s="26">
        <v>43498</v>
      </c>
      <c r="J1954" s="80">
        <v>2</v>
      </c>
      <c r="K1954" s="80">
        <v>2</v>
      </c>
      <c r="L1954" s="80">
        <v>2019</v>
      </c>
      <c r="M1954" s="27">
        <f t="shared" si="50"/>
        <v>43498</v>
      </c>
      <c r="N1954" s="80" t="s">
        <v>201</v>
      </c>
      <c r="O1954" s="80" t="s">
        <v>202</v>
      </c>
      <c r="P1954" s="80">
        <v>18</v>
      </c>
      <c r="Q1954" s="80" t="s">
        <v>105</v>
      </c>
      <c r="R1954" s="80" t="s">
        <v>99</v>
      </c>
      <c r="S1954" s="80">
        <v>0</v>
      </c>
      <c r="T1954" s="80" t="s">
        <v>100</v>
      </c>
      <c r="U1954" s="80" t="s">
        <v>101</v>
      </c>
      <c r="V1954" s="80" t="s">
        <v>111</v>
      </c>
      <c r="W1954" s="80" t="s">
        <v>107</v>
      </c>
      <c r="X1954" s="80" t="s">
        <v>104</v>
      </c>
      <c r="Y1954" s="80">
        <v>3</v>
      </c>
    </row>
    <row r="1955" spans="1:25" ht="22.9" hidden="1" customHeight="1">
      <c r="A1955" s="80" t="s">
        <v>42</v>
      </c>
      <c r="B1955" s="80" t="s">
        <v>9</v>
      </c>
      <c r="C1955" s="80" t="s">
        <v>10</v>
      </c>
      <c r="D1955" s="80" t="s">
        <v>26</v>
      </c>
      <c r="E1955" s="80">
        <v>2</v>
      </c>
      <c r="F1955" s="80" t="s">
        <v>27</v>
      </c>
      <c r="G1955" s="80" t="s">
        <v>28</v>
      </c>
      <c r="H1955" s="80" t="s">
        <v>29</v>
      </c>
      <c r="I1955" s="26">
        <v>43500</v>
      </c>
      <c r="J1955" s="80">
        <v>4</v>
      </c>
      <c r="K1955" s="80">
        <v>2</v>
      </c>
      <c r="L1955" s="80">
        <v>2019</v>
      </c>
      <c r="M1955" s="27">
        <v>43500</v>
      </c>
      <c r="N1955" s="80" t="s">
        <v>6854</v>
      </c>
      <c r="O1955" s="80" t="s">
        <v>6853</v>
      </c>
      <c r="P1955" s="80">
        <v>18</v>
      </c>
      <c r="Q1955" s="80" t="s">
        <v>105</v>
      </c>
      <c r="R1955" s="80" t="s">
        <v>99</v>
      </c>
      <c r="S1955" s="80">
        <v>0</v>
      </c>
      <c r="T1955" s="80" t="s">
        <v>100</v>
      </c>
      <c r="U1955" s="80" t="s">
        <v>101</v>
      </c>
      <c r="V1955" s="80" t="s">
        <v>102</v>
      </c>
      <c r="W1955" s="80" t="s">
        <v>107</v>
      </c>
      <c r="X1955" s="80" t="s">
        <v>104</v>
      </c>
      <c r="Y1955" s="80">
        <v>3</v>
      </c>
    </row>
    <row r="1956" spans="1:25" ht="22.9" hidden="1" customHeight="1">
      <c r="A1956" s="80" t="s">
        <v>42</v>
      </c>
      <c r="B1956" s="80" t="s">
        <v>9</v>
      </c>
      <c r="C1956" s="80" t="s">
        <v>10</v>
      </c>
      <c r="D1956" s="80" t="s">
        <v>26</v>
      </c>
      <c r="E1956" s="80">
        <v>2</v>
      </c>
      <c r="F1956" s="80" t="s">
        <v>27</v>
      </c>
      <c r="G1956" s="80" t="s">
        <v>28</v>
      </c>
      <c r="H1956" s="80" t="s">
        <v>29</v>
      </c>
      <c r="I1956" s="26">
        <v>43500</v>
      </c>
      <c r="J1956" s="80">
        <v>4</v>
      </c>
      <c r="K1956" s="80">
        <v>2</v>
      </c>
      <c r="L1956" s="80">
        <v>2019</v>
      </c>
      <c r="M1956" s="27">
        <v>43500</v>
      </c>
      <c r="N1956" s="80" t="s">
        <v>6852</v>
      </c>
      <c r="O1956" s="80" t="s">
        <v>6851</v>
      </c>
      <c r="P1956" s="80">
        <v>18</v>
      </c>
      <c r="Q1956" s="80" t="s">
        <v>105</v>
      </c>
      <c r="R1956" s="80" t="s">
        <v>99</v>
      </c>
      <c r="S1956" s="80">
        <v>0</v>
      </c>
      <c r="T1956" s="80" t="s">
        <v>100</v>
      </c>
      <c r="U1956" s="80" t="s">
        <v>101</v>
      </c>
      <c r="V1956" s="80" t="s">
        <v>102</v>
      </c>
      <c r="W1956" s="80" t="s">
        <v>107</v>
      </c>
      <c r="X1956" s="80" t="s">
        <v>104</v>
      </c>
      <c r="Y1956" s="80">
        <v>3</v>
      </c>
    </row>
    <row r="1957" spans="1:25" ht="22.9" hidden="1" customHeight="1">
      <c r="A1957" s="80" t="s">
        <v>42</v>
      </c>
      <c r="B1957" s="80" t="s">
        <v>9</v>
      </c>
      <c r="C1957" s="80" t="s">
        <v>10</v>
      </c>
      <c r="D1957" s="80" t="s">
        <v>26</v>
      </c>
      <c r="E1957" s="80">
        <v>2</v>
      </c>
      <c r="F1957" s="80" t="s">
        <v>27</v>
      </c>
      <c r="G1957" s="80" t="s">
        <v>28</v>
      </c>
      <c r="H1957" s="80" t="s">
        <v>29</v>
      </c>
      <c r="I1957" s="26">
        <v>43500</v>
      </c>
      <c r="J1957" s="80">
        <v>4</v>
      </c>
      <c r="K1957" s="80">
        <v>2</v>
      </c>
      <c r="L1957" s="80">
        <v>2019</v>
      </c>
      <c r="M1957" s="27">
        <v>43500</v>
      </c>
      <c r="N1957" s="80" t="s">
        <v>203</v>
      </c>
      <c r="O1957" s="80" t="s">
        <v>204</v>
      </c>
      <c r="P1957" s="80">
        <v>19</v>
      </c>
      <c r="Q1957" s="80" t="s">
        <v>105</v>
      </c>
      <c r="R1957" s="80" t="s">
        <v>99</v>
      </c>
      <c r="S1957" s="80">
        <v>0</v>
      </c>
      <c r="T1957" s="80" t="s">
        <v>100</v>
      </c>
      <c r="U1957" s="80" t="s">
        <v>101</v>
      </c>
      <c r="V1957" s="80" t="s">
        <v>102</v>
      </c>
      <c r="W1957" s="80" t="s">
        <v>107</v>
      </c>
      <c r="X1957" s="80" t="s">
        <v>6077</v>
      </c>
    </row>
    <row r="1958" spans="1:25" ht="22.9" hidden="1" customHeight="1">
      <c r="A1958" s="80" t="s">
        <v>42</v>
      </c>
      <c r="B1958" s="80" t="s">
        <v>9</v>
      </c>
      <c r="C1958" s="80" t="s">
        <v>10</v>
      </c>
      <c r="D1958" s="80" t="s">
        <v>26</v>
      </c>
      <c r="E1958" s="80">
        <v>2</v>
      </c>
      <c r="F1958" s="80" t="s">
        <v>27</v>
      </c>
      <c r="G1958" s="80" t="s">
        <v>28</v>
      </c>
      <c r="H1958" s="80" t="s">
        <v>29</v>
      </c>
      <c r="I1958" s="26">
        <v>43501</v>
      </c>
      <c r="J1958" s="80">
        <v>5</v>
      </c>
      <c r="K1958" s="80">
        <v>2</v>
      </c>
      <c r="L1958" s="80">
        <v>2019</v>
      </c>
      <c r="M1958" s="27">
        <v>43501</v>
      </c>
      <c r="N1958" s="80" t="s">
        <v>6850</v>
      </c>
      <c r="O1958" s="80" t="s">
        <v>6849</v>
      </c>
      <c r="P1958" s="80">
        <v>18</v>
      </c>
      <c r="Q1958" s="80" t="s">
        <v>105</v>
      </c>
      <c r="R1958" s="80" t="s">
        <v>99</v>
      </c>
      <c r="S1958" s="80">
        <v>0</v>
      </c>
      <c r="T1958" s="80" t="s">
        <v>100</v>
      </c>
      <c r="U1958" s="80" t="s">
        <v>101</v>
      </c>
      <c r="V1958" s="80" t="s">
        <v>102</v>
      </c>
      <c r="W1958" s="80" t="s">
        <v>107</v>
      </c>
      <c r="X1958" s="80" t="s">
        <v>104</v>
      </c>
      <c r="Y1958" s="80">
        <v>3</v>
      </c>
    </row>
    <row r="1959" spans="1:25" ht="22.9" hidden="1" customHeight="1">
      <c r="A1959" s="80" t="s">
        <v>42</v>
      </c>
      <c r="B1959" s="80" t="s">
        <v>9</v>
      </c>
      <c r="C1959" s="80" t="s">
        <v>10</v>
      </c>
      <c r="D1959" s="80" t="s">
        <v>26</v>
      </c>
      <c r="E1959" s="80">
        <v>2</v>
      </c>
      <c r="F1959" s="80" t="s">
        <v>27</v>
      </c>
      <c r="G1959" s="80" t="s">
        <v>28</v>
      </c>
      <c r="H1959" s="80" t="s">
        <v>29</v>
      </c>
      <c r="I1959" s="26">
        <v>43502</v>
      </c>
      <c r="J1959" s="80">
        <v>6</v>
      </c>
      <c r="K1959" s="80">
        <v>2</v>
      </c>
      <c r="L1959" s="80">
        <v>2019</v>
      </c>
      <c r="M1959" s="27">
        <v>43502</v>
      </c>
      <c r="N1959" s="80" t="s">
        <v>6848</v>
      </c>
      <c r="O1959" s="80" t="s">
        <v>6847</v>
      </c>
      <c r="P1959" s="80">
        <v>19</v>
      </c>
      <c r="Q1959" s="80" t="s">
        <v>105</v>
      </c>
      <c r="R1959" s="80" t="s">
        <v>99</v>
      </c>
      <c r="S1959" s="80">
        <v>0</v>
      </c>
      <c r="T1959" s="80" t="s">
        <v>100</v>
      </c>
      <c r="U1959" s="80" t="s">
        <v>101</v>
      </c>
      <c r="V1959" s="80" t="s">
        <v>102</v>
      </c>
      <c r="W1959" s="80" t="s">
        <v>107</v>
      </c>
      <c r="X1959" s="80" t="s">
        <v>104</v>
      </c>
      <c r="Y1959" s="80">
        <v>3</v>
      </c>
    </row>
    <row r="1960" spans="1:25" ht="22.9" hidden="1" customHeight="1">
      <c r="A1960" s="80" t="s">
        <v>42</v>
      </c>
      <c r="B1960" s="80" t="s">
        <v>9</v>
      </c>
      <c r="C1960" s="80" t="s">
        <v>10</v>
      </c>
      <c r="D1960" s="80" t="s">
        <v>26</v>
      </c>
      <c r="E1960" s="80">
        <v>2</v>
      </c>
      <c r="F1960" s="80" t="s">
        <v>27</v>
      </c>
      <c r="G1960" s="80" t="s">
        <v>28</v>
      </c>
      <c r="H1960" s="80" t="s">
        <v>29</v>
      </c>
      <c r="I1960" s="26">
        <v>43502</v>
      </c>
      <c r="J1960" s="80">
        <v>6</v>
      </c>
      <c r="K1960" s="80">
        <v>2</v>
      </c>
      <c r="L1960" s="80">
        <v>2019</v>
      </c>
      <c r="M1960" s="27">
        <v>43502</v>
      </c>
      <c r="N1960" s="80" t="s">
        <v>6846</v>
      </c>
      <c r="O1960" s="80" t="s">
        <v>6845</v>
      </c>
      <c r="P1960" s="80">
        <v>18</v>
      </c>
      <c r="Q1960" s="80" t="s">
        <v>105</v>
      </c>
      <c r="R1960" s="80" t="s">
        <v>99</v>
      </c>
      <c r="S1960" s="80">
        <v>0</v>
      </c>
      <c r="T1960" s="80" t="s">
        <v>100</v>
      </c>
      <c r="U1960" s="80" t="s">
        <v>101</v>
      </c>
      <c r="V1960" s="80" t="s">
        <v>102</v>
      </c>
      <c r="W1960" s="80" t="s">
        <v>107</v>
      </c>
      <c r="X1960" s="80" t="s">
        <v>104</v>
      </c>
      <c r="Y1960" s="80">
        <v>3</v>
      </c>
    </row>
    <row r="1961" spans="1:25" ht="22.9" hidden="1" customHeight="1">
      <c r="A1961" s="80" t="s">
        <v>42</v>
      </c>
      <c r="B1961" s="80" t="s">
        <v>9</v>
      </c>
      <c r="C1961" s="80" t="s">
        <v>10</v>
      </c>
      <c r="D1961" s="80" t="s">
        <v>26</v>
      </c>
      <c r="E1961" s="80">
        <v>2</v>
      </c>
      <c r="F1961" s="80" t="s">
        <v>27</v>
      </c>
      <c r="G1961" s="80" t="s">
        <v>28</v>
      </c>
      <c r="H1961" s="80" t="s">
        <v>29</v>
      </c>
      <c r="I1961" s="26">
        <v>43503</v>
      </c>
      <c r="J1961" s="80">
        <v>7</v>
      </c>
      <c r="K1961" s="80">
        <v>2</v>
      </c>
      <c r="L1961" s="80">
        <v>2019</v>
      </c>
      <c r="M1961" s="27">
        <v>43503</v>
      </c>
      <c r="N1961" s="80" t="s">
        <v>6844</v>
      </c>
      <c r="O1961" s="80" t="s">
        <v>6843</v>
      </c>
      <c r="P1961" s="80">
        <v>19</v>
      </c>
      <c r="Q1961" s="80" t="s">
        <v>105</v>
      </c>
      <c r="R1961" s="80" t="s">
        <v>99</v>
      </c>
      <c r="S1961" s="80">
        <v>0</v>
      </c>
      <c r="T1961" s="80" t="s">
        <v>100</v>
      </c>
      <c r="U1961" s="80" t="s">
        <v>101</v>
      </c>
      <c r="V1961" s="80" t="s">
        <v>102</v>
      </c>
      <c r="W1961" s="80" t="s">
        <v>107</v>
      </c>
      <c r="X1961" s="80" t="s">
        <v>6077</v>
      </c>
    </row>
    <row r="1962" spans="1:25" ht="22.9" hidden="1" customHeight="1">
      <c r="A1962" s="80" t="s">
        <v>42</v>
      </c>
      <c r="B1962" s="80" t="s">
        <v>9</v>
      </c>
      <c r="C1962" s="80" t="s">
        <v>10</v>
      </c>
      <c r="D1962" s="80" t="s">
        <v>26</v>
      </c>
      <c r="E1962" s="80">
        <v>2</v>
      </c>
      <c r="F1962" s="80" t="s">
        <v>27</v>
      </c>
      <c r="G1962" s="80" t="s">
        <v>28</v>
      </c>
      <c r="H1962" s="80" t="s">
        <v>29</v>
      </c>
      <c r="I1962" s="26">
        <v>43503</v>
      </c>
      <c r="J1962" s="80">
        <v>7</v>
      </c>
      <c r="K1962" s="80">
        <v>2</v>
      </c>
      <c r="L1962" s="80">
        <v>2019</v>
      </c>
      <c r="M1962" s="27">
        <v>43503</v>
      </c>
      <c r="N1962" s="80" t="s">
        <v>6842</v>
      </c>
      <c r="O1962" s="80" t="s">
        <v>6841</v>
      </c>
      <c r="P1962" s="80">
        <v>19</v>
      </c>
      <c r="Q1962" s="80" t="s">
        <v>105</v>
      </c>
      <c r="R1962" s="80" t="s">
        <v>99</v>
      </c>
      <c r="S1962" s="80">
        <v>0</v>
      </c>
      <c r="T1962" s="80" t="s">
        <v>100</v>
      </c>
      <c r="U1962" s="80" t="s">
        <v>101</v>
      </c>
      <c r="V1962" s="80" t="s">
        <v>102</v>
      </c>
      <c r="W1962" s="80" t="s">
        <v>107</v>
      </c>
      <c r="X1962" s="80" t="s">
        <v>6077</v>
      </c>
    </row>
    <row r="1963" spans="1:25" ht="22.9" hidden="1" customHeight="1">
      <c r="A1963" s="80" t="s">
        <v>42</v>
      </c>
      <c r="B1963" s="80" t="s">
        <v>9</v>
      </c>
      <c r="C1963" s="80" t="s">
        <v>10</v>
      </c>
      <c r="D1963" s="80" t="s">
        <v>26</v>
      </c>
      <c r="E1963" s="80">
        <v>2</v>
      </c>
      <c r="F1963" s="80" t="s">
        <v>27</v>
      </c>
      <c r="G1963" s="80" t="s">
        <v>28</v>
      </c>
      <c r="H1963" s="80" t="s">
        <v>29</v>
      </c>
      <c r="I1963" s="26">
        <v>43503</v>
      </c>
      <c r="J1963" s="80">
        <v>7</v>
      </c>
      <c r="K1963" s="80">
        <v>2</v>
      </c>
      <c r="L1963" s="80">
        <v>2019</v>
      </c>
      <c r="M1963" s="27">
        <v>43503</v>
      </c>
      <c r="N1963" s="80" t="s">
        <v>6840</v>
      </c>
      <c r="O1963" s="80" t="s">
        <v>6839</v>
      </c>
      <c r="P1963" s="80">
        <v>19</v>
      </c>
      <c r="Q1963" s="80" t="s">
        <v>105</v>
      </c>
      <c r="R1963" s="80" t="s">
        <v>99</v>
      </c>
      <c r="S1963" s="80">
        <v>0</v>
      </c>
      <c r="T1963" s="80" t="s">
        <v>100</v>
      </c>
      <c r="U1963" s="80" t="s">
        <v>101</v>
      </c>
      <c r="V1963" s="80" t="s">
        <v>102</v>
      </c>
      <c r="W1963" s="80" t="s">
        <v>107</v>
      </c>
      <c r="X1963" s="80" t="s">
        <v>104</v>
      </c>
      <c r="Y1963" s="80">
        <v>3</v>
      </c>
    </row>
    <row r="1964" spans="1:25" ht="22.9" hidden="1" customHeight="1">
      <c r="A1964" s="80" t="s">
        <v>42</v>
      </c>
      <c r="B1964" s="80" t="s">
        <v>9</v>
      </c>
      <c r="C1964" s="80" t="s">
        <v>10</v>
      </c>
      <c r="D1964" s="80" t="s">
        <v>26</v>
      </c>
      <c r="E1964" s="80">
        <v>2</v>
      </c>
      <c r="F1964" s="80" t="s">
        <v>27</v>
      </c>
      <c r="G1964" s="80" t="s">
        <v>28</v>
      </c>
      <c r="H1964" s="80" t="s">
        <v>29</v>
      </c>
      <c r="I1964" s="26">
        <v>43504</v>
      </c>
      <c r="J1964" s="80">
        <v>8</v>
      </c>
      <c r="K1964" s="80">
        <v>2</v>
      </c>
      <c r="L1964" s="80">
        <v>2019</v>
      </c>
      <c r="M1964" s="27">
        <v>43504</v>
      </c>
      <c r="N1964" s="80" t="s">
        <v>6838</v>
      </c>
      <c r="O1964" s="80" t="s">
        <v>6837</v>
      </c>
      <c r="P1964" s="80">
        <v>19</v>
      </c>
      <c r="Q1964" s="80" t="s">
        <v>105</v>
      </c>
      <c r="R1964" s="80" t="s">
        <v>99</v>
      </c>
      <c r="S1964" s="80">
        <v>0</v>
      </c>
      <c r="T1964" s="80" t="s">
        <v>100</v>
      </c>
      <c r="U1964" s="80" t="s">
        <v>101</v>
      </c>
      <c r="V1964" s="80" t="s">
        <v>102</v>
      </c>
      <c r="W1964" s="80" t="s">
        <v>107</v>
      </c>
      <c r="X1964" s="80" t="s">
        <v>6077</v>
      </c>
    </row>
    <row r="1965" spans="1:25" ht="22.9" hidden="1" customHeight="1">
      <c r="A1965" s="80" t="s">
        <v>42</v>
      </c>
      <c r="B1965" s="80" t="s">
        <v>9</v>
      </c>
      <c r="C1965" s="80" t="s">
        <v>10</v>
      </c>
      <c r="D1965" s="80" t="s">
        <v>26</v>
      </c>
      <c r="E1965" s="80">
        <v>2</v>
      </c>
      <c r="F1965" s="80" t="s">
        <v>27</v>
      </c>
      <c r="G1965" s="80" t="s">
        <v>28</v>
      </c>
      <c r="H1965" s="80" t="s">
        <v>29</v>
      </c>
      <c r="I1965" s="26">
        <v>43504</v>
      </c>
      <c r="J1965" s="80">
        <v>8</v>
      </c>
      <c r="K1965" s="80">
        <v>2</v>
      </c>
      <c r="L1965" s="80">
        <v>2019</v>
      </c>
      <c r="M1965" s="27">
        <v>43504</v>
      </c>
      <c r="N1965" s="80" t="s">
        <v>6836</v>
      </c>
      <c r="O1965" s="80" t="s">
        <v>6835</v>
      </c>
      <c r="P1965" s="80">
        <v>18</v>
      </c>
      <c r="Q1965" s="80" t="s">
        <v>105</v>
      </c>
      <c r="R1965" s="80" t="s">
        <v>99</v>
      </c>
      <c r="S1965" s="80">
        <v>0</v>
      </c>
      <c r="T1965" s="80" t="s">
        <v>100</v>
      </c>
      <c r="U1965" s="80" t="s">
        <v>101</v>
      </c>
      <c r="V1965" s="80" t="s">
        <v>102</v>
      </c>
      <c r="W1965" s="80" t="s">
        <v>107</v>
      </c>
      <c r="X1965" s="80" t="s">
        <v>6077</v>
      </c>
    </row>
    <row r="1966" spans="1:25" ht="22.9" hidden="1" customHeight="1">
      <c r="A1966" s="80" t="s">
        <v>42</v>
      </c>
      <c r="B1966" s="80" t="s">
        <v>9</v>
      </c>
      <c r="C1966" s="80" t="s">
        <v>10</v>
      </c>
      <c r="D1966" s="80" t="s">
        <v>26</v>
      </c>
      <c r="E1966" s="80">
        <v>2</v>
      </c>
      <c r="F1966" s="80" t="s">
        <v>27</v>
      </c>
      <c r="G1966" s="80" t="s">
        <v>28</v>
      </c>
      <c r="H1966" s="80" t="s">
        <v>29</v>
      </c>
      <c r="I1966" s="26">
        <v>43504</v>
      </c>
      <c r="J1966" s="80">
        <v>8</v>
      </c>
      <c r="K1966" s="80">
        <v>2</v>
      </c>
      <c r="L1966" s="80">
        <v>2019</v>
      </c>
      <c r="M1966" s="27">
        <v>43504</v>
      </c>
      <c r="N1966" s="80" t="s">
        <v>6834</v>
      </c>
      <c r="O1966" s="80" t="s">
        <v>6833</v>
      </c>
      <c r="P1966" s="80">
        <v>19</v>
      </c>
      <c r="Q1966" s="80" t="s">
        <v>105</v>
      </c>
      <c r="R1966" s="80" t="s">
        <v>99</v>
      </c>
      <c r="S1966" s="80">
        <v>0</v>
      </c>
      <c r="T1966" s="80" t="s">
        <v>100</v>
      </c>
      <c r="U1966" s="80" t="s">
        <v>101</v>
      </c>
      <c r="V1966" s="80" t="s">
        <v>102</v>
      </c>
      <c r="W1966" s="80" t="s">
        <v>107</v>
      </c>
      <c r="X1966" s="80" t="s">
        <v>6077</v>
      </c>
    </row>
    <row r="1967" spans="1:25" ht="22.9" hidden="1" customHeight="1">
      <c r="A1967" s="80" t="s">
        <v>42</v>
      </c>
      <c r="B1967" s="80" t="s">
        <v>9</v>
      </c>
      <c r="C1967" s="80" t="s">
        <v>10</v>
      </c>
      <c r="D1967" s="80" t="s">
        <v>26</v>
      </c>
      <c r="E1967" s="80">
        <v>2</v>
      </c>
      <c r="F1967" s="80" t="s">
        <v>27</v>
      </c>
      <c r="G1967" s="80" t="s">
        <v>28</v>
      </c>
      <c r="H1967" s="80" t="s">
        <v>29</v>
      </c>
      <c r="I1967" s="26">
        <v>43505</v>
      </c>
      <c r="J1967" s="80">
        <v>9</v>
      </c>
      <c r="K1967" s="80">
        <v>2</v>
      </c>
      <c r="L1967" s="80">
        <v>2019</v>
      </c>
      <c r="M1967" s="27">
        <v>43505</v>
      </c>
      <c r="N1967" s="80" t="s">
        <v>6832</v>
      </c>
      <c r="O1967" s="80" t="s">
        <v>6831</v>
      </c>
      <c r="P1967" s="80">
        <v>19</v>
      </c>
      <c r="Q1967" s="80" t="s">
        <v>105</v>
      </c>
      <c r="R1967" s="80" t="s">
        <v>99</v>
      </c>
      <c r="S1967" s="80">
        <v>0</v>
      </c>
      <c r="T1967" s="80" t="s">
        <v>100</v>
      </c>
      <c r="U1967" s="80" t="s">
        <v>101</v>
      </c>
      <c r="V1967" s="80" t="s">
        <v>111</v>
      </c>
      <c r="W1967" s="80" t="s">
        <v>107</v>
      </c>
      <c r="X1967" s="80" t="s">
        <v>6077</v>
      </c>
    </row>
    <row r="1968" spans="1:25" ht="22.9" hidden="1" customHeight="1">
      <c r="A1968" s="80" t="s">
        <v>42</v>
      </c>
      <c r="B1968" s="80" t="s">
        <v>9</v>
      </c>
      <c r="C1968" s="80" t="s">
        <v>10</v>
      </c>
      <c r="D1968" s="80" t="s">
        <v>26</v>
      </c>
      <c r="E1968" s="80">
        <v>2</v>
      </c>
      <c r="F1968" s="80" t="s">
        <v>27</v>
      </c>
      <c r="G1968" s="80" t="s">
        <v>28</v>
      </c>
      <c r="H1968" s="80" t="s">
        <v>29</v>
      </c>
      <c r="I1968" s="26">
        <v>43505</v>
      </c>
      <c r="J1968" s="80">
        <v>9</v>
      </c>
      <c r="K1968" s="80">
        <v>2</v>
      </c>
      <c r="L1968" s="80">
        <v>2019</v>
      </c>
      <c r="M1968" s="27">
        <v>43505</v>
      </c>
      <c r="N1968" s="80" t="s">
        <v>6830</v>
      </c>
      <c r="O1968" s="80" t="s">
        <v>6829</v>
      </c>
      <c r="P1968" s="80">
        <v>18</v>
      </c>
      <c r="Q1968" s="80" t="s">
        <v>105</v>
      </c>
      <c r="R1968" s="80" t="s">
        <v>99</v>
      </c>
      <c r="S1968" s="80">
        <v>0</v>
      </c>
      <c r="T1968" s="80" t="s">
        <v>100</v>
      </c>
      <c r="U1968" s="80" t="s">
        <v>101</v>
      </c>
      <c r="V1968" s="80" t="s">
        <v>111</v>
      </c>
      <c r="W1968" s="80" t="s">
        <v>107</v>
      </c>
      <c r="X1968" s="80" t="s">
        <v>6077</v>
      </c>
    </row>
    <row r="1969" spans="1:25" ht="22.9" hidden="1" customHeight="1">
      <c r="A1969" s="80" t="s">
        <v>42</v>
      </c>
      <c r="B1969" s="80" t="s">
        <v>9</v>
      </c>
      <c r="C1969" s="80" t="s">
        <v>10</v>
      </c>
      <c r="D1969" s="80" t="s">
        <v>26</v>
      </c>
      <c r="E1969" s="80">
        <v>2</v>
      </c>
      <c r="F1969" s="80" t="s">
        <v>27</v>
      </c>
      <c r="G1969" s="80" t="s">
        <v>28</v>
      </c>
      <c r="H1969" s="80" t="s">
        <v>29</v>
      </c>
      <c r="I1969" s="26">
        <v>43505</v>
      </c>
      <c r="J1969" s="80">
        <v>9</v>
      </c>
      <c r="K1969" s="80">
        <v>2</v>
      </c>
      <c r="L1969" s="80">
        <v>2019</v>
      </c>
      <c r="M1969" s="27">
        <v>43505</v>
      </c>
      <c r="N1969" s="80" t="s">
        <v>6828</v>
      </c>
      <c r="O1969" s="80" t="s">
        <v>6827</v>
      </c>
      <c r="P1969" s="80">
        <v>18</v>
      </c>
      <c r="Q1969" s="80" t="s">
        <v>105</v>
      </c>
      <c r="R1969" s="80" t="s">
        <v>99</v>
      </c>
      <c r="S1969" s="80">
        <v>0</v>
      </c>
      <c r="T1969" s="80" t="s">
        <v>100</v>
      </c>
      <c r="U1969" s="80" t="s">
        <v>101</v>
      </c>
      <c r="V1969" s="80" t="s">
        <v>111</v>
      </c>
      <c r="W1969" s="80" t="s">
        <v>107</v>
      </c>
      <c r="X1969" s="80" t="s">
        <v>6077</v>
      </c>
    </row>
    <row r="1970" spans="1:25" ht="22.9" hidden="1" customHeight="1">
      <c r="A1970" s="80" t="s">
        <v>42</v>
      </c>
      <c r="B1970" s="80" t="s">
        <v>9</v>
      </c>
      <c r="C1970" s="80" t="s">
        <v>10</v>
      </c>
      <c r="D1970" s="80" t="s">
        <v>26</v>
      </c>
      <c r="E1970" s="80">
        <v>2</v>
      </c>
      <c r="F1970" s="80" t="s">
        <v>27</v>
      </c>
      <c r="G1970" s="80" t="s">
        <v>28</v>
      </c>
      <c r="H1970" s="80" t="s">
        <v>29</v>
      </c>
      <c r="I1970" s="26">
        <v>43505</v>
      </c>
      <c r="J1970" s="80">
        <v>9</v>
      </c>
      <c r="K1970" s="80">
        <v>2</v>
      </c>
      <c r="L1970" s="80">
        <v>2019</v>
      </c>
      <c r="M1970" s="27">
        <v>43505</v>
      </c>
      <c r="N1970" s="80" t="s">
        <v>6826</v>
      </c>
      <c r="O1970" s="80" t="s">
        <v>6825</v>
      </c>
      <c r="P1970" s="80">
        <v>18</v>
      </c>
      <c r="Q1970" s="80" t="s">
        <v>105</v>
      </c>
      <c r="R1970" s="80" t="s">
        <v>99</v>
      </c>
      <c r="S1970" s="80">
        <v>0</v>
      </c>
      <c r="T1970" s="80" t="s">
        <v>100</v>
      </c>
      <c r="U1970" s="80" t="s">
        <v>101</v>
      </c>
      <c r="V1970" s="80" t="s">
        <v>111</v>
      </c>
      <c r="W1970" s="80" t="s">
        <v>107</v>
      </c>
      <c r="X1970" s="80" t="s">
        <v>6077</v>
      </c>
    </row>
    <row r="1971" spans="1:25" ht="22.9" hidden="1" customHeight="1">
      <c r="A1971" s="80" t="s">
        <v>42</v>
      </c>
      <c r="B1971" s="80" t="s">
        <v>9</v>
      </c>
      <c r="C1971" s="80" t="s">
        <v>10</v>
      </c>
      <c r="D1971" s="80" t="s">
        <v>26</v>
      </c>
      <c r="E1971" s="80">
        <v>2</v>
      </c>
      <c r="F1971" s="80" t="s">
        <v>27</v>
      </c>
      <c r="G1971" s="80" t="s">
        <v>28</v>
      </c>
      <c r="H1971" s="80" t="s">
        <v>29</v>
      </c>
      <c r="I1971" s="26">
        <v>43505</v>
      </c>
      <c r="J1971" s="80">
        <v>9</v>
      </c>
      <c r="K1971" s="80">
        <v>2</v>
      </c>
      <c r="L1971" s="80">
        <v>2019</v>
      </c>
      <c r="M1971" s="27">
        <v>43505</v>
      </c>
      <c r="N1971" s="80" t="s">
        <v>6824</v>
      </c>
      <c r="O1971" s="80" t="s">
        <v>6823</v>
      </c>
      <c r="P1971" s="80">
        <v>18</v>
      </c>
      <c r="Q1971" s="80" t="s">
        <v>105</v>
      </c>
      <c r="R1971" s="80" t="s">
        <v>99</v>
      </c>
      <c r="S1971" s="80">
        <v>0</v>
      </c>
      <c r="T1971" s="80" t="s">
        <v>100</v>
      </c>
      <c r="U1971" s="80" t="s">
        <v>101</v>
      </c>
      <c r="V1971" s="80" t="s">
        <v>111</v>
      </c>
      <c r="W1971" s="80" t="s">
        <v>107</v>
      </c>
      <c r="X1971" s="80" t="s">
        <v>6077</v>
      </c>
    </row>
    <row r="1972" spans="1:25" ht="22.9" hidden="1" customHeight="1">
      <c r="A1972" s="80" t="s">
        <v>42</v>
      </c>
      <c r="B1972" s="80" t="s">
        <v>9</v>
      </c>
      <c r="C1972" s="80" t="s">
        <v>10</v>
      </c>
      <c r="D1972" s="80" t="s">
        <v>26</v>
      </c>
      <c r="E1972" s="80">
        <v>2</v>
      </c>
      <c r="F1972" s="80" t="s">
        <v>27</v>
      </c>
      <c r="G1972" s="80" t="s">
        <v>28</v>
      </c>
      <c r="H1972" s="80" t="s">
        <v>29</v>
      </c>
      <c r="I1972" s="26">
        <v>43505</v>
      </c>
      <c r="J1972" s="80">
        <v>9</v>
      </c>
      <c r="K1972" s="80">
        <v>2</v>
      </c>
      <c r="L1972" s="80">
        <v>2019</v>
      </c>
      <c r="M1972" s="27">
        <v>43505</v>
      </c>
      <c r="N1972" s="80" t="s">
        <v>6822</v>
      </c>
      <c r="O1972" s="80" t="s">
        <v>6821</v>
      </c>
      <c r="P1972" s="80">
        <v>19</v>
      </c>
      <c r="Q1972" s="80" t="s">
        <v>105</v>
      </c>
      <c r="R1972" s="80" t="s">
        <v>99</v>
      </c>
      <c r="S1972" s="80">
        <v>0</v>
      </c>
      <c r="T1972" s="80" t="s">
        <v>100</v>
      </c>
      <c r="U1972" s="80" t="s">
        <v>101</v>
      </c>
      <c r="V1972" s="80" t="s">
        <v>111</v>
      </c>
      <c r="W1972" s="80" t="s">
        <v>107</v>
      </c>
      <c r="X1972" s="80" t="s">
        <v>6077</v>
      </c>
    </row>
    <row r="1973" spans="1:25" ht="22.9" hidden="1" customHeight="1">
      <c r="A1973" s="80" t="s">
        <v>42</v>
      </c>
      <c r="B1973" s="80" t="s">
        <v>9</v>
      </c>
      <c r="C1973" s="80" t="s">
        <v>10</v>
      </c>
      <c r="D1973" s="80" t="s">
        <v>26</v>
      </c>
      <c r="E1973" s="80">
        <v>2</v>
      </c>
      <c r="F1973" s="80" t="s">
        <v>27</v>
      </c>
      <c r="G1973" s="80" t="s">
        <v>28</v>
      </c>
      <c r="H1973" s="80" t="s">
        <v>29</v>
      </c>
      <c r="I1973" s="26">
        <v>43505</v>
      </c>
      <c r="J1973" s="80">
        <v>9</v>
      </c>
      <c r="K1973" s="80">
        <v>2</v>
      </c>
      <c r="L1973" s="80">
        <v>2019</v>
      </c>
      <c r="M1973" s="27">
        <v>43505</v>
      </c>
      <c r="N1973" s="80" t="s">
        <v>6820</v>
      </c>
      <c r="O1973" s="80" t="s">
        <v>6819</v>
      </c>
      <c r="P1973" s="80">
        <v>19</v>
      </c>
      <c r="Q1973" s="80" t="s">
        <v>105</v>
      </c>
      <c r="R1973" s="80" t="s">
        <v>99</v>
      </c>
      <c r="S1973" s="80">
        <v>0</v>
      </c>
      <c r="T1973" s="80" t="s">
        <v>100</v>
      </c>
      <c r="U1973" s="80" t="s">
        <v>101</v>
      </c>
      <c r="V1973" s="80" t="s">
        <v>111</v>
      </c>
      <c r="W1973" s="80" t="s">
        <v>107</v>
      </c>
      <c r="X1973" s="80" t="s">
        <v>6077</v>
      </c>
    </row>
    <row r="1974" spans="1:25" ht="22.9" hidden="1" customHeight="1">
      <c r="A1974" s="80" t="s">
        <v>42</v>
      </c>
      <c r="B1974" s="80" t="s">
        <v>9</v>
      </c>
      <c r="C1974" s="80" t="s">
        <v>10</v>
      </c>
      <c r="D1974" s="80" t="s">
        <v>26</v>
      </c>
      <c r="E1974" s="80">
        <v>2</v>
      </c>
      <c r="F1974" s="80" t="s">
        <v>27</v>
      </c>
      <c r="G1974" s="80" t="s">
        <v>28</v>
      </c>
      <c r="H1974" s="80" t="s">
        <v>29</v>
      </c>
      <c r="I1974" s="26">
        <v>43505</v>
      </c>
      <c r="J1974" s="80">
        <v>9</v>
      </c>
      <c r="K1974" s="80">
        <v>2</v>
      </c>
      <c r="L1974" s="80">
        <v>2019</v>
      </c>
      <c r="M1974" s="27">
        <v>43505</v>
      </c>
      <c r="N1974" s="80" t="s">
        <v>6818</v>
      </c>
      <c r="O1974" s="80" t="s">
        <v>6817</v>
      </c>
      <c r="P1974" s="80">
        <v>18</v>
      </c>
      <c r="Q1974" s="80" t="s">
        <v>105</v>
      </c>
      <c r="R1974" s="80" t="s">
        <v>99</v>
      </c>
      <c r="S1974" s="80">
        <v>0</v>
      </c>
      <c r="T1974" s="80" t="s">
        <v>100</v>
      </c>
      <c r="U1974" s="80" t="s">
        <v>101</v>
      </c>
      <c r="V1974" s="80" t="s">
        <v>111</v>
      </c>
      <c r="W1974" s="80" t="s">
        <v>107</v>
      </c>
      <c r="X1974" s="80" t="s">
        <v>104</v>
      </c>
      <c r="Y1974" s="80">
        <v>3</v>
      </c>
    </row>
    <row r="1975" spans="1:25" ht="22.9" hidden="1" customHeight="1">
      <c r="A1975" s="80" t="s">
        <v>42</v>
      </c>
      <c r="B1975" s="80" t="s">
        <v>9</v>
      </c>
      <c r="C1975" s="80" t="s">
        <v>10</v>
      </c>
      <c r="D1975" s="80" t="s">
        <v>26</v>
      </c>
      <c r="E1975" s="80">
        <v>2</v>
      </c>
      <c r="F1975" s="80" t="s">
        <v>27</v>
      </c>
      <c r="G1975" s="80" t="s">
        <v>28</v>
      </c>
      <c r="H1975" s="80" t="s">
        <v>29</v>
      </c>
      <c r="I1975" s="26">
        <v>43505</v>
      </c>
      <c r="J1975" s="80">
        <v>9</v>
      </c>
      <c r="K1975" s="80">
        <v>2</v>
      </c>
      <c r="L1975" s="80">
        <v>2019</v>
      </c>
      <c r="M1975" s="27">
        <v>43505</v>
      </c>
      <c r="N1975" s="80" t="s">
        <v>6816</v>
      </c>
      <c r="O1975" s="80" t="s">
        <v>6815</v>
      </c>
      <c r="P1975" s="80">
        <v>18</v>
      </c>
      <c r="Q1975" s="80" t="s">
        <v>105</v>
      </c>
      <c r="R1975" s="80" t="s">
        <v>99</v>
      </c>
      <c r="S1975" s="80">
        <v>0</v>
      </c>
      <c r="T1975" s="80" t="s">
        <v>100</v>
      </c>
      <c r="U1975" s="80" t="s">
        <v>101</v>
      </c>
      <c r="V1975" s="80" t="s">
        <v>111</v>
      </c>
      <c r="W1975" s="80" t="s">
        <v>107</v>
      </c>
      <c r="X1975" s="80" t="s">
        <v>6077</v>
      </c>
    </row>
    <row r="1976" spans="1:25" ht="22.9" hidden="1" customHeight="1">
      <c r="A1976" s="80" t="s">
        <v>42</v>
      </c>
      <c r="B1976" s="80" t="s">
        <v>9</v>
      </c>
      <c r="C1976" s="80" t="s">
        <v>10</v>
      </c>
      <c r="D1976" s="80" t="s">
        <v>26</v>
      </c>
      <c r="E1976" s="80">
        <v>2</v>
      </c>
      <c r="F1976" s="80" t="s">
        <v>27</v>
      </c>
      <c r="G1976" s="80" t="s">
        <v>28</v>
      </c>
      <c r="H1976" s="80" t="s">
        <v>29</v>
      </c>
      <c r="I1976" s="26">
        <v>43505</v>
      </c>
      <c r="J1976" s="80">
        <v>9</v>
      </c>
      <c r="K1976" s="80">
        <v>2</v>
      </c>
      <c r="L1976" s="80">
        <v>2019</v>
      </c>
      <c r="M1976" s="27">
        <v>43505</v>
      </c>
      <c r="N1976" s="80" t="s">
        <v>6814</v>
      </c>
      <c r="O1976" s="80" t="s">
        <v>6813</v>
      </c>
      <c r="P1976" s="80">
        <v>19</v>
      </c>
      <c r="Q1976" s="80" t="s">
        <v>105</v>
      </c>
      <c r="R1976" s="80" t="s">
        <v>99</v>
      </c>
      <c r="S1976" s="80">
        <v>0</v>
      </c>
      <c r="T1976" s="80" t="s">
        <v>100</v>
      </c>
      <c r="U1976" s="80" t="s">
        <v>101</v>
      </c>
      <c r="V1976" s="80" t="s">
        <v>111</v>
      </c>
      <c r="W1976" s="80" t="s">
        <v>107</v>
      </c>
      <c r="X1976" s="80" t="s">
        <v>6077</v>
      </c>
    </row>
    <row r="1977" spans="1:25" ht="22.9" hidden="1" customHeight="1">
      <c r="A1977" s="80" t="s">
        <v>42</v>
      </c>
      <c r="B1977" s="80" t="s">
        <v>9</v>
      </c>
      <c r="C1977" s="80" t="s">
        <v>10</v>
      </c>
      <c r="D1977" s="80" t="s">
        <v>26</v>
      </c>
      <c r="E1977" s="80">
        <v>2</v>
      </c>
      <c r="F1977" s="80" t="s">
        <v>27</v>
      </c>
      <c r="G1977" s="80" t="s">
        <v>28</v>
      </c>
      <c r="H1977" s="80" t="s">
        <v>29</v>
      </c>
      <c r="I1977" s="26">
        <v>43505</v>
      </c>
      <c r="J1977" s="80">
        <v>9</v>
      </c>
      <c r="K1977" s="80">
        <v>2</v>
      </c>
      <c r="L1977" s="80">
        <v>2019</v>
      </c>
      <c r="M1977" s="27">
        <v>43505</v>
      </c>
      <c r="N1977" s="80" t="s">
        <v>6812</v>
      </c>
      <c r="O1977" s="80" t="s">
        <v>6811</v>
      </c>
      <c r="P1977" s="80">
        <v>19</v>
      </c>
      <c r="Q1977" s="80" t="s">
        <v>105</v>
      </c>
      <c r="R1977" s="80" t="s">
        <v>99</v>
      </c>
      <c r="S1977" s="80">
        <v>0</v>
      </c>
      <c r="T1977" s="80" t="s">
        <v>100</v>
      </c>
      <c r="U1977" s="80" t="s">
        <v>101</v>
      </c>
      <c r="V1977" s="80" t="s">
        <v>111</v>
      </c>
      <c r="W1977" s="80" t="s">
        <v>107</v>
      </c>
      <c r="X1977" s="80" t="s">
        <v>6077</v>
      </c>
    </row>
    <row r="1978" spans="1:25" ht="22.9" hidden="1" customHeight="1">
      <c r="A1978" s="80" t="s">
        <v>42</v>
      </c>
      <c r="B1978" s="80" t="s">
        <v>9</v>
      </c>
      <c r="C1978" s="80" t="s">
        <v>10</v>
      </c>
      <c r="D1978" s="80" t="s">
        <v>26</v>
      </c>
      <c r="E1978" s="80">
        <v>2</v>
      </c>
      <c r="F1978" s="80" t="s">
        <v>32</v>
      </c>
      <c r="G1978" s="80" t="s">
        <v>33</v>
      </c>
      <c r="H1978" s="80" t="s">
        <v>29</v>
      </c>
      <c r="I1978" s="26">
        <v>43500</v>
      </c>
      <c r="J1978" s="80">
        <v>4</v>
      </c>
      <c r="K1978" s="80">
        <v>2</v>
      </c>
      <c r="L1978" s="80">
        <v>2019</v>
      </c>
      <c r="M1978" s="27">
        <v>43500</v>
      </c>
      <c r="N1978" s="80" t="s">
        <v>205</v>
      </c>
      <c r="O1978" s="80" t="s">
        <v>206</v>
      </c>
      <c r="P1978" s="80">
        <v>18</v>
      </c>
      <c r="Q1978" s="80" t="s">
        <v>105</v>
      </c>
      <c r="R1978" s="80" t="s">
        <v>99</v>
      </c>
      <c r="S1978" s="80">
        <v>0</v>
      </c>
      <c r="T1978" s="80" t="s">
        <v>100</v>
      </c>
      <c r="U1978" s="80" t="s">
        <v>101</v>
      </c>
      <c r="V1978" s="80" t="s">
        <v>102</v>
      </c>
      <c r="W1978" s="80" t="s">
        <v>107</v>
      </c>
      <c r="X1978" s="80" t="s">
        <v>104</v>
      </c>
      <c r="Y1978" s="80">
        <v>3</v>
      </c>
    </row>
    <row r="1979" spans="1:25" ht="22.9" hidden="1" customHeight="1">
      <c r="A1979" s="80" t="s">
        <v>42</v>
      </c>
      <c r="B1979" s="80" t="s">
        <v>9</v>
      </c>
      <c r="C1979" s="80" t="s">
        <v>10</v>
      </c>
      <c r="D1979" s="80" t="s">
        <v>26</v>
      </c>
      <c r="E1979" s="80">
        <v>2</v>
      </c>
      <c r="F1979" s="80" t="s">
        <v>32</v>
      </c>
      <c r="G1979" s="80" t="s">
        <v>33</v>
      </c>
      <c r="H1979" s="80" t="s">
        <v>29</v>
      </c>
      <c r="I1979" s="26">
        <v>43500</v>
      </c>
      <c r="J1979" s="80">
        <v>4</v>
      </c>
      <c r="K1979" s="80">
        <v>2</v>
      </c>
      <c r="L1979" s="80">
        <v>2019</v>
      </c>
      <c r="M1979" s="27">
        <v>43500</v>
      </c>
      <c r="N1979" s="80" t="s">
        <v>6810</v>
      </c>
      <c r="O1979" s="80" t="s">
        <v>6809</v>
      </c>
      <c r="P1979" s="80">
        <v>19</v>
      </c>
      <c r="Q1979" s="80" t="s">
        <v>105</v>
      </c>
      <c r="R1979" s="80" t="s">
        <v>99</v>
      </c>
      <c r="S1979" s="80">
        <v>0</v>
      </c>
      <c r="T1979" s="80" t="s">
        <v>100</v>
      </c>
      <c r="U1979" s="80" t="s">
        <v>101</v>
      </c>
      <c r="V1979" s="80" t="s">
        <v>102</v>
      </c>
      <c r="W1979" s="80" t="s">
        <v>107</v>
      </c>
      <c r="X1979" s="80" t="s">
        <v>6077</v>
      </c>
    </row>
    <row r="1980" spans="1:25" ht="22.9" hidden="1" customHeight="1">
      <c r="A1980" s="80" t="s">
        <v>42</v>
      </c>
      <c r="B1980" s="80" t="s">
        <v>9</v>
      </c>
      <c r="C1980" s="80" t="s">
        <v>10</v>
      </c>
      <c r="D1980" s="80" t="s">
        <v>26</v>
      </c>
      <c r="E1980" s="80">
        <v>2</v>
      </c>
      <c r="F1980" s="80" t="s">
        <v>32</v>
      </c>
      <c r="G1980" s="80" t="s">
        <v>33</v>
      </c>
      <c r="H1980" s="80" t="s">
        <v>29</v>
      </c>
      <c r="I1980" s="26">
        <v>43501</v>
      </c>
      <c r="J1980" s="80">
        <v>5</v>
      </c>
      <c r="K1980" s="80">
        <v>2</v>
      </c>
      <c r="L1980" s="80">
        <v>2019</v>
      </c>
      <c r="M1980" s="27">
        <v>43501</v>
      </c>
      <c r="N1980" s="80" t="s">
        <v>6808</v>
      </c>
      <c r="O1980" s="80" t="s">
        <v>6807</v>
      </c>
      <c r="P1980" s="80">
        <v>19</v>
      </c>
      <c r="Q1980" s="80" t="s">
        <v>105</v>
      </c>
      <c r="R1980" s="80" t="s">
        <v>99</v>
      </c>
      <c r="S1980" s="80">
        <v>0</v>
      </c>
      <c r="T1980" s="80" t="s">
        <v>100</v>
      </c>
      <c r="U1980" s="80" t="s">
        <v>101</v>
      </c>
      <c r="V1980" s="80" t="s">
        <v>102</v>
      </c>
      <c r="W1980" s="80" t="s">
        <v>107</v>
      </c>
      <c r="X1980" s="80" t="s">
        <v>6077</v>
      </c>
    </row>
    <row r="1981" spans="1:25" ht="22.9" hidden="1" customHeight="1">
      <c r="A1981" s="80" t="s">
        <v>42</v>
      </c>
      <c r="B1981" s="80" t="s">
        <v>9</v>
      </c>
      <c r="C1981" s="80" t="s">
        <v>10</v>
      </c>
      <c r="D1981" s="80" t="s">
        <v>26</v>
      </c>
      <c r="E1981" s="80">
        <v>2</v>
      </c>
      <c r="F1981" s="80" t="s">
        <v>32</v>
      </c>
      <c r="G1981" s="80" t="s">
        <v>33</v>
      </c>
      <c r="H1981" s="80" t="s">
        <v>29</v>
      </c>
      <c r="I1981" s="26">
        <v>43501</v>
      </c>
      <c r="J1981" s="80">
        <v>5</v>
      </c>
      <c r="K1981" s="80">
        <v>2</v>
      </c>
      <c r="L1981" s="80">
        <v>2019</v>
      </c>
      <c r="M1981" s="27">
        <v>43501</v>
      </c>
      <c r="N1981" s="80" t="s">
        <v>6806</v>
      </c>
      <c r="O1981" s="80" t="s">
        <v>6805</v>
      </c>
      <c r="P1981" s="80">
        <v>18</v>
      </c>
      <c r="Q1981" s="80" t="s">
        <v>105</v>
      </c>
      <c r="R1981" s="80" t="s">
        <v>99</v>
      </c>
      <c r="S1981" s="80">
        <v>0</v>
      </c>
      <c r="T1981" s="80" t="s">
        <v>100</v>
      </c>
      <c r="U1981" s="80" t="s">
        <v>101</v>
      </c>
      <c r="V1981" s="80" t="s">
        <v>102</v>
      </c>
      <c r="W1981" s="80" t="s">
        <v>107</v>
      </c>
      <c r="X1981" s="80" t="s">
        <v>108</v>
      </c>
      <c r="Y1981" s="80">
        <v>3</v>
      </c>
    </row>
    <row r="1982" spans="1:25" ht="22.9" hidden="1" customHeight="1">
      <c r="A1982" s="80" t="s">
        <v>42</v>
      </c>
      <c r="B1982" s="80" t="s">
        <v>9</v>
      </c>
      <c r="C1982" s="80" t="s">
        <v>10</v>
      </c>
      <c r="D1982" s="80" t="s">
        <v>26</v>
      </c>
      <c r="E1982" s="80">
        <v>2</v>
      </c>
      <c r="F1982" s="80" t="s">
        <v>32</v>
      </c>
      <c r="G1982" s="80" t="s">
        <v>33</v>
      </c>
      <c r="H1982" s="80" t="s">
        <v>29</v>
      </c>
      <c r="I1982" s="26">
        <v>43502</v>
      </c>
      <c r="J1982" s="80">
        <v>6</v>
      </c>
      <c r="K1982" s="80">
        <v>2</v>
      </c>
      <c r="L1982" s="80">
        <v>2019</v>
      </c>
      <c r="M1982" s="27">
        <v>43502</v>
      </c>
      <c r="N1982" s="80" t="s">
        <v>6804</v>
      </c>
      <c r="O1982" s="80" t="s">
        <v>6803</v>
      </c>
      <c r="P1982" s="80">
        <v>19</v>
      </c>
      <c r="Q1982" s="80" t="s">
        <v>105</v>
      </c>
      <c r="R1982" s="80" t="s">
        <v>99</v>
      </c>
      <c r="S1982" s="80">
        <v>1</v>
      </c>
      <c r="T1982" s="80" t="s">
        <v>100</v>
      </c>
      <c r="U1982" s="80" t="s">
        <v>101</v>
      </c>
      <c r="V1982" s="80" t="s">
        <v>102</v>
      </c>
      <c r="W1982" s="80" t="s">
        <v>107</v>
      </c>
      <c r="X1982" s="80" t="s">
        <v>104</v>
      </c>
      <c r="Y1982" s="80">
        <v>3</v>
      </c>
    </row>
    <row r="1983" spans="1:25" ht="22.9" hidden="1" customHeight="1">
      <c r="A1983" s="80" t="s">
        <v>42</v>
      </c>
      <c r="B1983" s="80" t="s">
        <v>9</v>
      </c>
      <c r="C1983" s="80" t="s">
        <v>10</v>
      </c>
      <c r="D1983" s="80" t="s">
        <v>26</v>
      </c>
      <c r="E1983" s="80">
        <v>2</v>
      </c>
      <c r="F1983" s="80" t="s">
        <v>32</v>
      </c>
      <c r="G1983" s="80" t="s">
        <v>33</v>
      </c>
      <c r="H1983" s="80" t="s">
        <v>29</v>
      </c>
      <c r="I1983" s="26">
        <v>43502</v>
      </c>
      <c r="J1983" s="80">
        <v>6</v>
      </c>
      <c r="K1983" s="80">
        <v>2</v>
      </c>
      <c r="L1983" s="80">
        <v>2019</v>
      </c>
      <c r="M1983" s="27">
        <v>43502</v>
      </c>
      <c r="N1983" s="80" t="s">
        <v>6802</v>
      </c>
      <c r="O1983" s="80" t="s">
        <v>6801</v>
      </c>
      <c r="P1983" s="80">
        <v>18</v>
      </c>
      <c r="Q1983" s="80" t="s">
        <v>105</v>
      </c>
      <c r="R1983" s="80" t="s">
        <v>99</v>
      </c>
      <c r="S1983" s="80">
        <v>0</v>
      </c>
      <c r="T1983" s="80" t="s">
        <v>100</v>
      </c>
      <c r="U1983" s="80" t="s">
        <v>101</v>
      </c>
      <c r="V1983" s="80" t="s">
        <v>102</v>
      </c>
      <c r="W1983" s="80" t="s">
        <v>107</v>
      </c>
      <c r="X1983" s="80" t="s">
        <v>108</v>
      </c>
      <c r="Y1983" s="80">
        <v>3</v>
      </c>
    </row>
    <row r="1984" spans="1:25" ht="22.9" hidden="1" customHeight="1">
      <c r="A1984" s="80" t="s">
        <v>42</v>
      </c>
      <c r="B1984" s="80" t="s">
        <v>9</v>
      </c>
      <c r="C1984" s="80" t="s">
        <v>10</v>
      </c>
      <c r="D1984" s="80" t="s">
        <v>26</v>
      </c>
      <c r="E1984" s="80">
        <v>2</v>
      </c>
      <c r="F1984" s="80" t="s">
        <v>32</v>
      </c>
      <c r="G1984" s="80" t="s">
        <v>33</v>
      </c>
      <c r="H1984" s="80" t="s">
        <v>29</v>
      </c>
      <c r="I1984" s="26">
        <v>43502</v>
      </c>
      <c r="J1984" s="80">
        <v>6</v>
      </c>
      <c r="K1984" s="80">
        <v>2</v>
      </c>
      <c r="L1984" s="80">
        <v>2019</v>
      </c>
      <c r="M1984" s="27">
        <v>43502</v>
      </c>
      <c r="N1984" s="80" t="s">
        <v>6800</v>
      </c>
      <c r="O1984" s="80" t="s">
        <v>6799</v>
      </c>
      <c r="P1984" s="80">
        <v>19</v>
      </c>
      <c r="Q1984" s="80" t="s">
        <v>105</v>
      </c>
      <c r="R1984" s="80" t="s">
        <v>99</v>
      </c>
      <c r="S1984" s="80">
        <v>0</v>
      </c>
      <c r="T1984" s="80" t="s">
        <v>100</v>
      </c>
      <c r="U1984" s="80" t="s">
        <v>101</v>
      </c>
      <c r="V1984" s="80" t="s">
        <v>102</v>
      </c>
      <c r="W1984" s="80" t="s">
        <v>107</v>
      </c>
      <c r="X1984" s="80" t="s">
        <v>6077</v>
      </c>
    </row>
    <row r="1985" spans="1:25" ht="22.9" hidden="1" customHeight="1">
      <c r="A1985" s="80" t="s">
        <v>42</v>
      </c>
      <c r="B1985" s="80" t="s">
        <v>9</v>
      </c>
      <c r="C1985" s="80" t="s">
        <v>10</v>
      </c>
      <c r="D1985" s="80" t="s">
        <v>26</v>
      </c>
      <c r="E1985" s="80">
        <v>2</v>
      </c>
      <c r="F1985" s="80" t="s">
        <v>32</v>
      </c>
      <c r="G1985" s="80" t="s">
        <v>33</v>
      </c>
      <c r="H1985" s="80" t="s">
        <v>29</v>
      </c>
      <c r="I1985" s="26">
        <v>43503</v>
      </c>
      <c r="J1985" s="80">
        <v>7</v>
      </c>
      <c r="K1985" s="80">
        <v>2</v>
      </c>
      <c r="L1985" s="80">
        <v>2019</v>
      </c>
      <c r="M1985" s="27">
        <v>43503</v>
      </c>
      <c r="N1985" s="80" t="s">
        <v>6798</v>
      </c>
      <c r="O1985" s="80" t="s">
        <v>6797</v>
      </c>
      <c r="P1985" s="80">
        <v>18</v>
      </c>
      <c r="Q1985" s="80" t="s">
        <v>105</v>
      </c>
      <c r="R1985" s="80" t="s">
        <v>99</v>
      </c>
      <c r="S1985" s="80">
        <v>0</v>
      </c>
      <c r="T1985" s="80" t="s">
        <v>100</v>
      </c>
      <c r="U1985" s="80" t="s">
        <v>101</v>
      </c>
      <c r="V1985" s="80" t="s">
        <v>102</v>
      </c>
      <c r="W1985" s="80" t="s">
        <v>107</v>
      </c>
      <c r="X1985" s="80" t="s">
        <v>104</v>
      </c>
      <c r="Y1985" s="80">
        <v>3</v>
      </c>
    </row>
    <row r="1986" spans="1:25" ht="22.9" hidden="1" customHeight="1">
      <c r="A1986" s="80" t="s">
        <v>42</v>
      </c>
      <c r="B1986" s="80" t="s">
        <v>9</v>
      </c>
      <c r="C1986" s="80" t="s">
        <v>10</v>
      </c>
      <c r="D1986" s="80" t="s">
        <v>26</v>
      </c>
      <c r="E1986" s="80">
        <v>2</v>
      </c>
      <c r="F1986" s="80" t="s">
        <v>32</v>
      </c>
      <c r="G1986" s="80" t="s">
        <v>33</v>
      </c>
      <c r="H1986" s="80" t="s">
        <v>29</v>
      </c>
      <c r="I1986" s="26">
        <v>43503</v>
      </c>
      <c r="J1986" s="80">
        <v>7</v>
      </c>
      <c r="K1986" s="80">
        <v>2</v>
      </c>
      <c r="L1986" s="80">
        <v>2019</v>
      </c>
      <c r="M1986" s="27">
        <v>43503</v>
      </c>
      <c r="N1986" s="80" t="s">
        <v>6796</v>
      </c>
      <c r="O1986" s="80" t="s">
        <v>6795</v>
      </c>
      <c r="P1986" s="80">
        <v>19</v>
      </c>
      <c r="Q1986" s="80" t="s">
        <v>105</v>
      </c>
      <c r="R1986" s="80" t="s">
        <v>99</v>
      </c>
      <c r="S1986" s="80">
        <v>1</v>
      </c>
      <c r="T1986" s="80" t="s">
        <v>100</v>
      </c>
      <c r="U1986" s="80" t="s">
        <v>101</v>
      </c>
      <c r="V1986" s="80" t="s">
        <v>102</v>
      </c>
      <c r="W1986" s="80" t="s">
        <v>107</v>
      </c>
      <c r="X1986" s="80" t="s">
        <v>104</v>
      </c>
      <c r="Y1986" s="80">
        <v>3</v>
      </c>
    </row>
    <row r="1987" spans="1:25" ht="22.9" hidden="1" customHeight="1">
      <c r="A1987" s="80" t="s">
        <v>42</v>
      </c>
      <c r="B1987" s="80" t="s">
        <v>9</v>
      </c>
      <c r="C1987" s="80" t="s">
        <v>10</v>
      </c>
      <c r="D1987" s="80" t="s">
        <v>26</v>
      </c>
      <c r="E1987" s="80">
        <v>2</v>
      </c>
      <c r="F1987" s="80" t="s">
        <v>32</v>
      </c>
      <c r="G1987" s="80" t="s">
        <v>33</v>
      </c>
      <c r="H1987" s="80" t="s">
        <v>29</v>
      </c>
      <c r="I1987" s="26">
        <v>43503</v>
      </c>
      <c r="J1987" s="80">
        <v>7</v>
      </c>
      <c r="K1987" s="80">
        <v>2</v>
      </c>
      <c r="L1987" s="80">
        <v>2019</v>
      </c>
      <c r="M1987" s="27">
        <v>43503</v>
      </c>
      <c r="N1987" s="80" t="s">
        <v>6794</v>
      </c>
      <c r="O1987" s="80" t="s">
        <v>6793</v>
      </c>
      <c r="P1987" s="80">
        <v>19</v>
      </c>
      <c r="Q1987" s="80" t="s">
        <v>105</v>
      </c>
      <c r="R1987" s="80" t="s">
        <v>121</v>
      </c>
      <c r="S1987" s="80">
        <v>2</v>
      </c>
      <c r="T1987" s="80" t="s">
        <v>100</v>
      </c>
      <c r="U1987" s="80" t="s">
        <v>101</v>
      </c>
      <c r="V1987" s="80" t="s">
        <v>102</v>
      </c>
      <c r="W1987" s="80" t="s">
        <v>107</v>
      </c>
      <c r="X1987" s="80" t="s">
        <v>108</v>
      </c>
      <c r="Y1987" s="80">
        <v>3</v>
      </c>
    </row>
    <row r="1988" spans="1:25" ht="22.9" hidden="1" customHeight="1">
      <c r="A1988" s="80" t="s">
        <v>42</v>
      </c>
      <c r="B1988" s="80" t="s">
        <v>9</v>
      </c>
      <c r="C1988" s="80" t="s">
        <v>10</v>
      </c>
      <c r="D1988" s="80" t="s">
        <v>26</v>
      </c>
      <c r="E1988" s="80">
        <v>2</v>
      </c>
      <c r="F1988" s="80" t="s">
        <v>32</v>
      </c>
      <c r="G1988" s="80" t="s">
        <v>33</v>
      </c>
      <c r="H1988" s="80" t="s">
        <v>29</v>
      </c>
      <c r="I1988" s="26">
        <v>43505</v>
      </c>
      <c r="J1988" s="80">
        <v>9</v>
      </c>
      <c r="K1988" s="80">
        <v>2</v>
      </c>
      <c r="L1988" s="80">
        <v>2019</v>
      </c>
      <c r="M1988" s="27">
        <v>43505</v>
      </c>
      <c r="N1988" s="80" t="s">
        <v>6792</v>
      </c>
      <c r="O1988" s="80" t="s">
        <v>6791</v>
      </c>
      <c r="P1988" s="80">
        <v>19</v>
      </c>
      <c r="Q1988" s="80" t="s">
        <v>105</v>
      </c>
      <c r="R1988" s="80" t="s">
        <v>99</v>
      </c>
      <c r="S1988" s="80">
        <v>1</v>
      </c>
      <c r="T1988" s="80" t="s">
        <v>100</v>
      </c>
      <c r="U1988" s="80" t="s">
        <v>101</v>
      </c>
      <c r="V1988" s="80" t="s">
        <v>111</v>
      </c>
      <c r="W1988" s="80" t="s">
        <v>107</v>
      </c>
      <c r="X1988" s="80" t="s">
        <v>108</v>
      </c>
      <c r="Y1988" s="80">
        <v>2</v>
      </c>
    </row>
    <row r="1989" spans="1:25" ht="22.9" hidden="1" customHeight="1">
      <c r="A1989" s="80" t="s">
        <v>42</v>
      </c>
      <c r="B1989" s="80" t="s">
        <v>9</v>
      </c>
      <c r="C1989" s="80" t="s">
        <v>10</v>
      </c>
      <c r="D1989" s="80" t="s">
        <v>26</v>
      </c>
      <c r="E1989" s="80">
        <v>2</v>
      </c>
      <c r="F1989" s="80" t="s">
        <v>32</v>
      </c>
      <c r="G1989" s="80" t="s">
        <v>33</v>
      </c>
      <c r="H1989" s="80" t="s">
        <v>29</v>
      </c>
      <c r="I1989" s="26">
        <v>43505</v>
      </c>
      <c r="J1989" s="80">
        <v>9</v>
      </c>
      <c r="K1989" s="80">
        <v>2</v>
      </c>
      <c r="L1989" s="80">
        <v>2019</v>
      </c>
      <c r="M1989" s="27">
        <v>43505</v>
      </c>
      <c r="N1989" s="80" t="s">
        <v>6790</v>
      </c>
      <c r="O1989" s="80" t="s">
        <v>6789</v>
      </c>
      <c r="P1989" s="80">
        <v>19</v>
      </c>
      <c r="Q1989" s="80" t="s">
        <v>105</v>
      </c>
      <c r="R1989" s="80" t="s">
        <v>99</v>
      </c>
      <c r="S1989" s="80">
        <v>0</v>
      </c>
      <c r="T1989" s="80" t="s">
        <v>100</v>
      </c>
      <c r="U1989" s="80" t="s">
        <v>101</v>
      </c>
      <c r="V1989" s="80" t="s">
        <v>111</v>
      </c>
      <c r="W1989" s="80" t="s">
        <v>107</v>
      </c>
      <c r="X1989" s="80" t="s">
        <v>108</v>
      </c>
      <c r="Y1989" s="80">
        <v>3</v>
      </c>
    </row>
    <row r="1990" spans="1:25" ht="22.9" hidden="1" customHeight="1">
      <c r="A1990" s="80" t="s">
        <v>42</v>
      </c>
      <c r="B1990" s="80" t="s">
        <v>9</v>
      </c>
      <c r="C1990" s="80" t="s">
        <v>10</v>
      </c>
      <c r="D1990" s="80" t="s">
        <v>26</v>
      </c>
      <c r="E1990" s="80">
        <v>2</v>
      </c>
      <c r="F1990" s="80" t="s">
        <v>32</v>
      </c>
      <c r="G1990" s="80" t="s">
        <v>33</v>
      </c>
      <c r="H1990" s="80" t="s">
        <v>29</v>
      </c>
      <c r="I1990" s="26">
        <v>43505</v>
      </c>
      <c r="J1990" s="80">
        <v>9</v>
      </c>
      <c r="K1990" s="80">
        <v>2</v>
      </c>
      <c r="L1990" s="80">
        <v>2019</v>
      </c>
      <c r="M1990" s="27">
        <v>43505</v>
      </c>
      <c r="N1990" s="80" t="s">
        <v>6788</v>
      </c>
      <c r="O1990" s="80" t="s">
        <v>151</v>
      </c>
      <c r="P1990" s="80">
        <v>19</v>
      </c>
      <c r="Q1990" s="80" t="s">
        <v>105</v>
      </c>
      <c r="R1990" s="80" t="s">
        <v>99</v>
      </c>
      <c r="S1990" s="80">
        <v>1</v>
      </c>
      <c r="T1990" s="80" t="s">
        <v>100</v>
      </c>
      <c r="U1990" s="80" t="s">
        <v>101</v>
      </c>
      <c r="V1990" s="80" t="s">
        <v>111</v>
      </c>
      <c r="W1990" s="80" t="s">
        <v>107</v>
      </c>
      <c r="X1990" s="80" t="s">
        <v>108</v>
      </c>
      <c r="Y1990" s="80">
        <v>3</v>
      </c>
    </row>
    <row r="1991" spans="1:25" ht="22.9" hidden="1" customHeight="1">
      <c r="A1991" s="80" t="s">
        <v>42</v>
      </c>
      <c r="B1991" s="80" t="s">
        <v>9</v>
      </c>
      <c r="C1991" s="80" t="s">
        <v>10</v>
      </c>
      <c r="D1991" s="80" t="s">
        <v>26</v>
      </c>
      <c r="E1991" s="80">
        <v>2</v>
      </c>
      <c r="F1991" s="80" t="s">
        <v>32</v>
      </c>
      <c r="G1991" s="80" t="s">
        <v>33</v>
      </c>
      <c r="H1991" s="80" t="s">
        <v>29</v>
      </c>
      <c r="I1991" s="26">
        <v>43505</v>
      </c>
      <c r="J1991" s="80">
        <v>9</v>
      </c>
      <c r="K1991" s="80">
        <v>2</v>
      </c>
      <c r="L1991" s="80">
        <v>2019</v>
      </c>
      <c r="M1991" s="27">
        <v>43505</v>
      </c>
      <c r="N1991" s="80" t="s">
        <v>6787</v>
      </c>
      <c r="O1991" s="80" t="s">
        <v>6786</v>
      </c>
      <c r="P1991" s="80">
        <v>18</v>
      </c>
      <c r="Q1991" s="80" t="s">
        <v>105</v>
      </c>
      <c r="R1991" s="80" t="s">
        <v>99</v>
      </c>
      <c r="S1991" s="80">
        <v>0</v>
      </c>
      <c r="T1991" s="80" t="s">
        <v>100</v>
      </c>
      <c r="U1991" s="80" t="s">
        <v>101</v>
      </c>
      <c r="V1991" s="80" t="s">
        <v>111</v>
      </c>
      <c r="W1991" s="80" t="s">
        <v>107</v>
      </c>
      <c r="X1991" s="80" t="s">
        <v>108</v>
      </c>
      <c r="Y1991" s="80">
        <v>2</v>
      </c>
    </row>
    <row r="1992" spans="1:25" ht="22.9" hidden="1" customHeight="1">
      <c r="A1992" s="80" t="s">
        <v>42</v>
      </c>
      <c r="B1992" s="80" t="s">
        <v>9</v>
      </c>
      <c r="C1992" s="80" t="s">
        <v>10</v>
      </c>
      <c r="D1992" s="80" t="s">
        <v>26</v>
      </c>
      <c r="E1992" s="80">
        <v>2</v>
      </c>
      <c r="F1992" s="80" t="s">
        <v>32</v>
      </c>
      <c r="G1992" s="80" t="s">
        <v>33</v>
      </c>
      <c r="H1992" s="80" t="s">
        <v>29</v>
      </c>
      <c r="I1992" s="26">
        <v>43505</v>
      </c>
      <c r="J1992" s="80">
        <v>9</v>
      </c>
      <c r="K1992" s="80">
        <v>2</v>
      </c>
      <c r="L1992" s="80">
        <v>2019</v>
      </c>
      <c r="M1992" s="27">
        <v>43505</v>
      </c>
      <c r="N1992" s="80" t="s">
        <v>6785</v>
      </c>
      <c r="O1992" s="80" t="s">
        <v>6784</v>
      </c>
      <c r="P1992" s="80">
        <v>18</v>
      </c>
      <c r="Q1992" s="80" t="s">
        <v>105</v>
      </c>
      <c r="R1992" s="80" t="s">
        <v>99</v>
      </c>
      <c r="S1992" s="80">
        <v>0</v>
      </c>
      <c r="T1992" s="80" t="s">
        <v>100</v>
      </c>
      <c r="U1992" s="80" t="s">
        <v>101</v>
      </c>
      <c r="V1992" s="80" t="s">
        <v>111</v>
      </c>
      <c r="W1992" s="80" t="s">
        <v>107</v>
      </c>
      <c r="X1992" s="80" t="s">
        <v>6077</v>
      </c>
    </row>
    <row r="1993" spans="1:25" ht="22.9" hidden="1" customHeight="1">
      <c r="A1993" s="80" t="s">
        <v>42</v>
      </c>
      <c r="B1993" s="80" t="s">
        <v>9</v>
      </c>
      <c r="C1993" s="80" t="s">
        <v>10</v>
      </c>
      <c r="D1993" s="80" t="s">
        <v>26</v>
      </c>
      <c r="E1993" s="80">
        <v>2</v>
      </c>
      <c r="F1993" s="80" t="s">
        <v>32</v>
      </c>
      <c r="G1993" s="80" t="s">
        <v>33</v>
      </c>
      <c r="H1993" s="80" t="s">
        <v>29</v>
      </c>
      <c r="I1993" s="26">
        <v>43505</v>
      </c>
      <c r="J1993" s="80">
        <v>9</v>
      </c>
      <c r="K1993" s="80">
        <v>2</v>
      </c>
      <c r="L1993" s="80">
        <v>2019</v>
      </c>
      <c r="M1993" s="27">
        <v>43505</v>
      </c>
      <c r="N1993" s="80" t="s">
        <v>6783</v>
      </c>
      <c r="O1993" s="80" t="s">
        <v>6782</v>
      </c>
      <c r="P1993" s="80">
        <v>19</v>
      </c>
      <c r="Q1993" s="80" t="s">
        <v>105</v>
      </c>
      <c r="R1993" s="80" t="s">
        <v>99</v>
      </c>
      <c r="S1993" s="80">
        <v>0</v>
      </c>
      <c r="T1993" s="80" t="s">
        <v>100</v>
      </c>
      <c r="U1993" s="80" t="s">
        <v>101</v>
      </c>
      <c r="V1993" s="80" t="s">
        <v>111</v>
      </c>
      <c r="W1993" s="80" t="s">
        <v>107</v>
      </c>
      <c r="X1993" s="80" t="s">
        <v>104</v>
      </c>
      <c r="Y1993" s="80">
        <v>3</v>
      </c>
    </row>
    <row r="1994" spans="1:25" ht="22.9" hidden="1" customHeight="1">
      <c r="A1994" s="80" t="s">
        <v>42</v>
      </c>
      <c r="B1994" s="80" t="s">
        <v>9</v>
      </c>
      <c r="C1994" s="80" t="s">
        <v>10</v>
      </c>
      <c r="D1994" s="80" t="s">
        <v>26</v>
      </c>
      <c r="E1994" s="80">
        <v>2</v>
      </c>
      <c r="F1994" s="80" t="s">
        <v>32</v>
      </c>
      <c r="G1994" s="80" t="s">
        <v>33</v>
      </c>
      <c r="H1994" s="80" t="s">
        <v>29</v>
      </c>
      <c r="I1994" s="26">
        <v>43505</v>
      </c>
      <c r="J1994" s="80">
        <v>9</v>
      </c>
      <c r="K1994" s="80">
        <v>2</v>
      </c>
      <c r="L1994" s="80">
        <v>2019</v>
      </c>
      <c r="M1994" s="27">
        <v>43505</v>
      </c>
      <c r="N1994" s="80" t="s">
        <v>6781</v>
      </c>
      <c r="O1994" s="80" t="s">
        <v>6780</v>
      </c>
      <c r="P1994" s="80">
        <v>19</v>
      </c>
      <c r="Q1994" s="80" t="s">
        <v>105</v>
      </c>
      <c r="R1994" s="80" t="s">
        <v>99</v>
      </c>
      <c r="S1994" s="80">
        <v>0</v>
      </c>
      <c r="T1994" s="80" t="s">
        <v>100</v>
      </c>
      <c r="U1994" s="80" t="s">
        <v>101</v>
      </c>
      <c r="V1994" s="80" t="s">
        <v>111</v>
      </c>
      <c r="W1994" s="80" t="s">
        <v>107</v>
      </c>
      <c r="X1994" s="80" t="s">
        <v>6077</v>
      </c>
    </row>
    <row r="1995" spans="1:25" ht="22.9" hidden="1" customHeight="1">
      <c r="A1995" s="80" t="s">
        <v>42</v>
      </c>
      <c r="B1995" s="80" t="s">
        <v>9</v>
      </c>
      <c r="C1995" s="80" t="s">
        <v>10</v>
      </c>
      <c r="D1995" s="80" t="s">
        <v>26</v>
      </c>
      <c r="E1995" s="80">
        <v>2</v>
      </c>
      <c r="F1995" s="80" t="s">
        <v>32</v>
      </c>
      <c r="G1995" s="80" t="s">
        <v>33</v>
      </c>
      <c r="H1995" s="80" t="s">
        <v>29</v>
      </c>
      <c r="I1995" s="26">
        <v>43505</v>
      </c>
      <c r="J1995" s="80">
        <v>9</v>
      </c>
      <c r="K1995" s="80">
        <v>2</v>
      </c>
      <c r="L1995" s="80">
        <v>2019</v>
      </c>
      <c r="M1995" s="27">
        <v>43505</v>
      </c>
      <c r="N1995" s="80" t="s">
        <v>6779</v>
      </c>
      <c r="O1995" s="80" t="s">
        <v>6778</v>
      </c>
      <c r="P1995" s="80">
        <v>18</v>
      </c>
      <c r="Q1995" s="80" t="s">
        <v>105</v>
      </c>
      <c r="R1995" s="80" t="s">
        <v>99</v>
      </c>
      <c r="S1995" s="80">
        <v>0</v>
      </c>
      <c r="T1995" s="80" t="s">
        <v>100</v>
      </c>
      <c r="U1995" s="80" t="s">
        <v>101</v>
      </c>
      <c r="V1995" s="80" t="s">
        <v>111</v>
      </c>
      <c r="W1995" s="80" t="s">
        <v>107</v>
      </c>
      <c r="X1995" s="80" t="s">
        <v>6077</v>
      </c>
    </row>
    <row r="1996" spans="1:25" ht="22.9" hidden="1" customHeight="1">
      <c r="A1996" s="80" t="s">
        <v>42</v>
      </c>
      <c r="B1996" s="80" t="s">
        <v>9</v>
      </c>
      <c r="C1996" s="80" t="s">
        <v>10</v>
      </c>
      <c r="D1996" s="80" t="s">
        <v>26</v>
      </c>
      <c r="E1996" s="80">
        <v>2</v>
      </c>
      <c r="F1996" s="80" t="s">
        <v>32</v>
      </c>
      <c r="G1996" s="80" t="s">
        <v>33</v>
      </c>
      <c r="H1996" s="80" t="s">
        <v>29</v>
      </c>
      <c r="I1996" s="26">
        <v>43505</v>
      </c>
      <c r="J1996" s="80">
        <v>9</v>
      </c>
      <c r="K1996" s="80">
        <v>2</v>
      </c>
      <c r="L1996" s="80">
        <v>2019</v>
      </c>
      <c r="M1996" s="27">
        <v>43505</v>
      </c>
      <c r="N1996" s="80" t="s">
        <v>6777</v>
      </c>
      <c r="O1996" s="80" t="s">
        <v>6776</v>
      </c>
      <c r="P1996" s="80">
        <v>19</v>
      </c>
      <c r="Q1996" s="80" t="s">
        <v>105</v>
      </c>
      <c r="R1996" s="80" t="s">
        <v>99</v>
      </c>
      <c r="S1996" s="80">
        <v>0</v>
      </c>
      <c r="T1996" s="80" t="s">
        <v>100</v>
      </c>
      <c r="U1996" s="80" t="s">
        <v>101</v>
      </c>
      <c r="V1996" s="80" t="s">
        <v>111</v>
      </c>
      <c r="W1996" s="80" t="s">
        <v>107</v>
      </c>
      <c r="X1996" s="80" t="s">
        <v>6077</v>
      </c>
    </row>
    <row r="1997" spans="1:25" ht="22.9" hidden="1" customHeight="1">
      <c r="A1997" s="80" t="s">
        <v>42</v>
      </c>
      <c r="B1997" s="80" t="s">
        <v>9</v>
      </c>
      <c r="C1997" s="80" t="s">
        <v>10</v>
      </c>
      <c r="D1997" s="80" t="s">
        <v>26</v>
      </c>
      <c r="E1997" s="80">
        <v>2</v>
      </c>
      <c r="F1997" s="80" t="s">
        <v>32</v>
      </c>
      <c r="G1997" s="80" t="s">
        <v>33</v>
      </c>
      <c r="H1997" s="80" t="s">
        <v>29</v>
      </c>
      <c r="I1997" s="26">
        <v>43505</v>
      </c>
      <c r="J1997" s="80">
        <v>9</v>
      </c>
      <c r="K1997" s="80">
        <v>2</v>
      </c>
      <c r="L1997" s="80">
        <v>2019</v>
      </c>
      <c r="M1997" s="27">
        <v>43505</v>
      </c>
      <c r="N1997" s="80" t="s">
        <v>6775</v>
      </c>
      <c r="O1997" s="80" t="s">
        <v>6774</v>
      </c>
      <c r="P1997" s="80">
        <v>17</v>
      </c>
      <c r="Q1997" s="80" t="s">
        <v>105</v>
      </c>
      <c r="R1997" s="80" t="s">
        <v>99</v>
      </c>
      <c r="S1997" s="80">
        <v>0</v>
      </c>
      <c r="T1997" s="80" t="s">
        <v>100</v>
      </c>
      <c r="U1997" s="80" t="s">
        <v>101</v>
      </c>
      <c r="V1997" s="80" t="s">
        <v>111</v>
      </c>
      <c r="W1997" s="80" t="s">
        <v>107</v>
      </c>
      <c r="X1997" s="80" t="s">
        <v>104</v>
      </c>
      <c r="Y1997" s="80">
        <v>1</v>
      </c>
    </row>
    <row r="1998" spans="1:25" ht="22.9" hidden="1" customHeight="1">
      <c r="A1998" s="80" t="s">
        <v>42</v>
      </c>
      <c r="B1998" s="80" t="s">
        <v>9</v>
      </c>
      <c r="C1998" s="80" t="s">
        <v>10</v>
      </c>
      <c r="D1998" s="80" t="s">
        <v>26</v>
      </c>
      <c r="E1998" s="80">
        <v>2</v>
      </c>
      <c r="F1998" s="80" t="s">
        <v>32</v>
      </c>
      <c r="G1998" s="80" t="s">
        <v>33</v>
      </c>
      <c r="H1998" s="80" t="s">
        <v>29</v>
      </c>
      <c r="I1998" s="26">
        <v>43505</v>
      </c>
      <c r="J1998" s="80">
        <v>9</v>
      </c>
      <c r="K1998" s="80">
        <v>2</v>
      </c>
      <c r="L1998" s="80">
        <v>2019</v>
      </c>
      <c r="M1998" s="27">
        <v>43505</v>
      </c>
      <c r="N1998" s="80" t="s">
        <v>6773</v>
      </c>
      <c r="O1998" s="80" t="s">
        <v>6772</v>
      </c>
      <c r="P1998" s="80">
        <v>16</v>
      </c>
      <c r="Q1998" s="80" t="s">
        <v>105</v>
      </c>
      <c r="R1998" s="80" t="s">
        <v>99</v>
      </c>
      <c r="S1998" s="80">
        <v>0</v>
      </c>
      <c r="T1998" s="80" t="s">
        <v>100</v>
      </c>
      <c r="U1998" s="80" t="s">
        <v>101</v>
      </c>
      <c r="V1998" s="80" t="s">
        <v>111</v>
      </c>
      <c r="W1998" s="80" t="s">
        <v>107</v>
      </c>
      <c r="X1998" s="80" t="s">
        <v>108</v>
      </c>
      <c r="Y1998" s="80">
        <v>3</v>
      </c>
    </row>
    <row r="1999" spans="1:25" ht="22.9" hidden="1" customHeight="1">
      <c r="A1999" s="80" t="s">
        <v>24</v>
      </c>
      <c r="B1999" s="80" t="s">
        <v>9</v>
      </c>
      <c r="C1999" s="80" t="s">
        <v>10</v>
      </c>
      <c r="D1999" s="80" t="s">
        <v>26</v>
      </c>
      <c r="E1999" s="80">
        <v>2</v>
      </c>
      <c r="F1999" s="80" t="s">
        <v>27</v>
      </c>
      <c r="G1999" s="80" t="s">
        <v>28</v>
      </c>
      <c r="H1999" s="80" t="s">
        <v>29</v>
      </c>
      <c r="I1999" s="26">
        <v>43507</v>
      </c>
      <c r="J1999" s="80">
        <v>11</v>
      </c>
      <c r="K1999" s="80">
        <v>2</v>
      </c>
      <c r="L1999" s="80">
        <v>2019</v>
      </c>
      <c r="M1999" s="27">
        <v>43507</v>
      </c>
      <c r="N1999" s="80" t="s">
        <v>6771</v>
      </c>
      <c r="O1999" s="80" t="s">
        <v>6349</v>
      </c>
      <c r="P1999" s="80">
        <v>19</v>
      </c>
      <c r="Q1999" s="80" t="s">
        <v>105</v>
      </c>
      <c r="R1999" s="80" t="s">
        <v>99</v>
      </c>
      <c r="S1999" s="80">
        <v>0</v>
      </c>
      <c r="T1999" s="80" t="s">
        <v>100</v>
      </c>
      <c r="U1999" s="80" t="s">
        <v>101</v>
      </c>
      <c r="V1999" s="80" t="s">
        <v>102</v>
      </c>
      <c r="W1999" s="80" t="s">
        <v>107</v>
      </c>
    </row>
    <row r="2000" spans="1:25" ht="22.9" hidden="1" customHeight="1">
      <c r="A2000" s="80" t="s">
        <v>24</v>
      </c>
      <c r="B2000" s="80" t="s">
        <v>9</v>
      </c>
      <c r="C2000" s="80" t="s">
        <v>10</v>
      </c>
      <c r="D2000" s="80" t="s">
        <v>26</v>
      </c>
      <c r="E2000" s="80">
        <v>2</v>
      </c>
      <c r="F2000" s="80" t="s">
        <v>27</v>
      </c>
      <c r="G2000" s="80" t="s">
        <v>28</v>
      </c>
      <c r="H2000" s="80" t="s">
        <v>29</v>
      </c>
      <c r="I2000" s="26">
        <v>43507</v>
      </c>
      <c r="J2000" s="80">
        <v>11</v>
      </c>
      <c r="K2000" s="80">
        <v>2</v>
      </c>
      <c r="L2000" s="80">
        <v>2019</v>
      </c>
      <c r="M2000" s="27">
        <v>43507</v>
      </c>
      <c r="N2000" s="80" t="s">
        <v>6770</v>
      </c>
      <c r="O2000" s="80" t="s">
        <v>6769</v>
      </c>
      <c r="P2000" s="80">
        <v>18</v>
      </c>
      <c r="Q2000" s="80" t="s">
        <v>105</v>
      </c>
      <c r="R2000" s="80" t="s">
        <v>99</v>
      </c>
      <c r="S2000" s="80">
        <v>0</v>
      </c>
      <c r="T2000" s="80" t="s">
        <v>100</v>
      </c>
      <c r="U2000" s="80" t="s">
        <v>101</v>
      </c>
      <c r="V2000" s="80" t="s">
        <v>102</v>
      </c>
      <c r="W2000" s="80" t="s">
        <v>107</v>
      </c>
      <c r="X2000" s="80" t="s">
        <v>6077</v>
      </c>
    </row>
    <row r="2001" spans="1:25" ht="22.9" hidden="1" customHeight="1">
      <c r="A2001" s="80" t="s">
        <v>24</v>
      </c>
      <c r="B2001" s="80" t="s">
        <v>9</v>
      </c>
      <c r="C2001" s="80" t="s">
        <v>10</v>
      </c>
      <c r="D2001" s="80" t="s">
        <v>26</v>
      </c>
      <c r="E2001" s="80">
        <v>2</v>
      </c>
      <c r="F2001" s="80" t="s">
        <v>27</v>
      </c>
      <c r="G2001" s="80" t="s">
        <v>28</v>
      </c>
      <c r="H2001" s="80" t="s">
        <v>29</v>
      </c>
      <c r="I2001" s="26">
        <v>43507</v>
      </c>
      <c r="J2001" s="80">
        <v>11</v>
      </c>
      <c r="K2001" s="80">
        <v>2</v>
      </c>
      <c r="L2001" s="80">
        <v>2019</v>
      </c>
      <c r="M2001" s="27">
        <v>43507</v>
      </c>
      <c r="N2001" s="80" t="s">
        <v>6768</v>
      </c>
      <c r="O2001" s="80" t="s">
        <v>6767</v>
      </c>
      <c r="P2001" s="80">
        <v>19</v>
      </c>
      <c r="Q2001" s="80" t="s">
        <v>105</v>
      </c>
      <c r="R2001" s="80" t="s">
        <v>99</v>
      </c>
      <c r="S2001" s="80">
        <v>0</v>
      </c>
      <c r="T2001" s="80" t="s">
        <v>100</v>
      </c>
      <c r="U2001" s="80" t="s">
        <v>101</v>
      </c>
      <c r="V2001" s="80" t="s">
        <v>102</v>
      </c>
      <c r="W2001" s="80" t="s">
        <v>107</v>
      </c>
      <c r="X2001" s="80" t="s">
        <v>6077</v>
      </c>
    </row>
    <row r="2002" spans="1:25" ht="22.9" hidden="1" customHeight="1">
      <c r="A2002" s="80" t="s">
        <v>24</v>
      </c>
      <c r="B2002" s="80" t="s">
        <v>9</v>
      </c>
      <c r="C2002" s="80" t="s">
        <v>10</v>
      </c>
      <c r="D2002" s="80" t="s">
        <v>26</v>
      </c>
      <c r="E2002" s="80">
        <v>2</v>
      </c>
      <c r="F2002" s="80" t="s">
        <v>27</v>
      </c>
      <c r="G2002" s="80" t="s">
        <v>28</v>
      </c>
      <c r="H2002" s="80" t="s">
        <v>29</v>
      </c>
      <c r="I2002" s="26">
        <v>43507</v>
      </c>
      <c r="J2002" s="80">
        <v>11</v>
      </c>
      <c r="K2002" s="80">
        <v>2</v>
      </c>
      <c r="L2002" s="80">
        <v>2019</v>
      </c>
      <c r="M2002" s="27">
        <v>43507</v>
      </c>
      <c r="N2002" s="80" t="s">
        <v>6766</v>
      </c>
      <c r="O2002" s="80" t="s">
        <v>6765</v>
      </c>
      <c r="P2002" s="80">
        <v>19</v>
      </c>
      <c r="Q2002" s="80" t="s">
        <v>105</v>
      </c>
      <c r="R2002" s="80" t="s">
        <v>99</v>
      </c>
      <c r="S2002" s="80">
        <v>0</v>
      </c>
      <c r="T2002" s="80" t="s">
        <v>100</v>
      </c>
      <c r="U2002" s="80" t="s">
        <v>101</v>
      </c>
      <c r="V2002" s="80" t="s">
        <v>102</v>
      </c>
      <c r="W2002" s="80" t="s">
        <v>107</v>
      </c>
      <c r="X2002" s="80" t="s">
        <v>6077</v>
      </c>
    </row>
    <row r="2003" spans="1:25" ht="22.9" hidden="1" customHeight="1">
      <c r="A2003" s="80" t="s">
        <v>24</v>
      </c>
      <c r="B2003" s="80" t="s">
        <v>9</v>
      </c>
      <c r="C2003" s="80" t="s">
        <v>10</v>
      </c>
      <c r="D2003" s="80" t="s">
        <v>26</v>
      </c>
      <c r="E2003" s="80">
        <v>2</v>
      </c>
      <c r="F2003" s="80" t="s">
        <v>27</v>
      </c>
      <c r="G2003" s="80" t="s">
        <v>28</v>
      </c>
      <c r="H2003" s="80" t="s">
        <v>29</v>
      </c>
      <c r="I2003" s="26">
        <v>43507</v>
      </c>
      <c r="J2003" s="80">
        <v>11</v>
      </c>
      <c r="K2003" s="80">
        <v>2</v>
      </c>
      <c r="L2003" s="80">
        <v>2019</v>
      </c>
      <c r="M2003" s="27">
        <v>43507</v>
      </c>
      <c r="N2003" s="80" t="s">
        <v>6764</v>
      </c>
      <c r="O2003" s="80" t="s">
        <v>6763</v>
      </c>
      <c r="P2003" s="80">
        <v>18</v>
      </c>
      <c r="Q2003" s="80" t="s">
        <v>105</v>
      </c>
      <c r="R2003" s="80" t="s">
        <v>99</v>
      </c>
      <c r="S2003" s="80">
        <v>0</v>
      </c>
      <c r="T2003" s="80" t="s">
        <v>100</v>
      </c>
      <c r="U2003" s="80" t="s">
        <v>101</v>
      </c>
      <c r="V2003" s="80" t="s">
        <v>102</v>
      </c>
      <c r="W2003" s="80" t="s">
        <v>107</v>
      </c>
      <c r="X2003" s="80" t="s">
        <v>6077</v>
      </c>
    </row>
    <row r="2004" spans="1:25" ht="22.9" hidden="1" customHeight="1">
      <c r="A2004" s="80" t="s">
        <v>24</v>
      </c>
      <c r="B2004" s="80" t="s">
        <v>9</v>
      </c>
      <c r="C2004" s="80" t="s">
        <v>10</v>
      </c>
      <c r="D2004" s="80" t="s">
        <v>26</v>
      </c>
      <c r="E2004" s="80">
        <v>2</v>
      </c>
      <c r="F2004" s="80" t="s">
        <v>27</v>
      </c>
      <c r="G2004" s="80" t="s">
        <v>28</v>
      </c>
      <c r="H2004" s="80" t="s">
        <v>29</v>
      </c>
      <c r="I2004" s="26">
        <v>43507</v>
      </c>
      <c r="J2004" s="80">
        <v>11</v>
      </c>
      <c r="K2004" s="80">
        <v>2</v>
      </c>
      <c r="L2004" s="80">
        <v>2019</v>
      </c>
      <c r="M2004" s="27">
        <v>43507</v>
      </c>
      <c r="N2004" s="80" t="s">
        <v>6762</v>
      </c>
      <c r="O2004" s="80" t="s">
        <v>6761</v>
      </c>
      <c r="P2004" s="80">
        <v>19</v>
      </c>
      <c r="Q2004" s="80" t="s">
        <v>105</v>
      </c>
      <c r="R2004" s="80" t="s">
        <v>99</v>
      </c>
      <c r="S2004" s="80">
        <v>0</v>
      </c>
      <c r="T2004" s="80" t="s">
        <v>100</v>
      </c>
      <c r="U2004" s="80" t="s">
        <v>101</v>
      </c>
      <c r="V2004" s="80" t="s">
        <v>102</v>
      </c>
      <c r="W2004" s="80" t="s">
        <v>107</v>
      </c>
      <c r="X2004" s="80" t="s">
        <v>6077</v>
      </c>
    </row>
    <row r="2005" spans="1:25" ht="22.9" hidden="1" customHeight="1">
      <c r="A2005" s="80" t="s">
        <v>24</v>
      </c>
      <c r="B2005" s="80" t="s">
        <v>9</v>
      </c>
      <c r="C2005" s="80" t="s">
        <v>10</v>
      </c>
      <c r="D2005" s="80" t="s">
        <v>26</v>
      </c>
      <c r="E2005" s="80">
        <v>2</v>
      </c>
      <c r="F2005" s="80" t="s">
        <v>27</v>
      </c>
      <c r="G2005" s="80" t="s">
        <v>28</v>
      </c>
      <c r="H2005" s="80" t="s">
        <v>29</v>
      </c>
      <c r="I2005" s="26">
        <v>43508</v>
      </c>
      <c r="J2005" s="80">
        <v>12</v>
      </c>
      <c r="K2005" s="80">
        <v>2</v>
      </c>
      <c r="L2005" s="80">
        <v>2019</v>
      </c>
      <c r="M2005" s="27">
        <v>43508</v>
      </c>
      <c r="N2005" s="80" t="s">
        <v>6760</v>
      </c>
      <c r="O2005" s="80" t="s">
        <v>6759</v>
      </c>
      <c r="P2005" s="80">
        <v>18</v>
      </c>
      <c r="Q2005" s="80" t="s">
        <v>105</v>
      </c>
      <c r="R2005" s="80" t="s">
        <v>99</v>
      </c>
      <c r="S2005" s="80">
        <v>0</v>
      </c>
      <c r="T2005" s="80" t="s">
        <v>100</v>
      </c>
      <c r="U2005" s="80" t="s">
        <v>101</v>
      </c>
      <c r="V2005" s="80" t="s">
        <v>102</v>
      </c>
      <c r="W2005" s="80" t="s">
        <v>107</v>
      </c>
      <c r="X2005" s="80" t="s">
        <v>6077</v>
      </c>
    </row>
    <row r="2006" spans="1:25" ht="22.9" hidden="1" customHeight="1">
      <c r="A2006" s="80" t="s">
        <v>24</v>
      </c>
      <c r="B2006" s="80" t="s">
        <v>9</v>
      </c>
      <c r="C2006" s="80" t="s">
        <v>10</v>
      </c>
      <c r="D2006" s="80" t="s">
        <v>26</v>
      </c>
      <c r="E2006" s="80">
        <v>2</v>
      </c>
      <c r="F2006" s="80" t="s">
        <v>27</v>
      </c>
      <c r="G2006" s="80" t="s">
        <v>28</v>
      </c>
      <c r="H2006" s="80" t="s">
        <v>29</v>
      </c>
      <c r="I2006" s="26">
        <v>43508</v>
      </c>
      <c r="J2006" s="80">
        <v>12</v>
      </c>
      <c r="K2006" s="80">
        <v>2</v>
      </c>
      <c r="L2006" s="80">
        <v>2019</v>
      </c>
      <c r="M2006" s="27">
        <v>43508</v>
      </c>
      <c r="N2006" s="80" t="s">
        <v>6758</v>
      </c>
      <c r="O2006" s="80" t="s">
        <v>6757</v>
      </c>
      <c r="P2006" s="80">
        <v>18</v>
      </c>
      <c r="Q2006" s="80" t="s">
        <v>105</v>
      </c>
      <c r="R2006" s="80" t="s">
        <v>99</v>
      </c>
      <c r="S2006" s="80">
        <v>0</v>
      </c>
      <c r="T2006" s="80" t="s">
        <v>100</v>
      </c>
      <c r="U2006" s="80" t="s">
        <v>101</v>
      </c>
      <c r="V2006" s="80" t="s">
        <v>102</v>
      </c>
      <c r="W2006" s="80" t="s">
        <v>107</v>
      </c>
      <c r="X2006" s="80" t="s">
        <v>6077</v>
      </c>
    </row>
    <row r="2007" spans="1:25" ht="22.9" hidden="1" customHeight="1">
      <c r="A2007" s="80" t="s">
        <v>24</v>
      </c>
      <c r="B2007" s="80" t="s">
        <v>9</v>
      </c>
      <c r="C2007" s="80" t="s">
        <v>10</v>
      </c>
      <c r="D2007" s="80" t="s">
        <v>26</v>
      </c>
      <c r="E2007" s="80">
        <v>2</v>
      </c>
      <c r="F2007" s="80" t="s">
        <v>27</v>
      </c>
      <c r="G2007" s="80" t="s">
        <v>28</v>
      </c>
      <c r="H2007" s="80" t="s">
        <v>29</v>
      </c>
      <c r="I2007" s="26">
        <v>43508</v>
      </c>
      <c r="J2007" s="80">
        <v>12</v>
      </c>
      <c r="K2007" s="80">
        <v>2</v>
      </c>
      <c r="L2007" s="80">
        <v>2019</v>
      </c>
      <c r="M2007" s="27">
        <v>43508</v>
      </c>
      <c r="N2007" s="80" t="s">
        <v>6756</v>
      </c>
      <c r="O2007" s="80" t="s">
        <v>6755</v>
      </c>
      <c r="P2007" s="80">
        <v>19</v>
      </c>
      <c r="Q2007" s="80" t="s">
        <v>105</v>
      </c>
      <c r="R2007" s="80" t="s">
        <v>99</v>
      </c>
      <c r="S2007" s="80">
        <v>0</v>
      </c>
      <c r="T2007" s="80" t="s">
        <v>100</v>
      </c>
      <c r="U2007" s="80" t="s">
        <v>101</v>
      </c>
      <c r="V2007" s="80" t="s">
        <v>102</v>
      </c>
      <c r="W2007" s="80" t="s">
        <v>107</v>
      </c>
      <c r="X2007" s="80" t="s">
        <v>6077</v>
      </c>
    </row>
    <row r="2008" spans="1:25" ht="22.9" hidden="1" customHeight="1">
      <c r="A2008" s="80" t="s">
        <v>24</v>
      </c>
      <c r="B2008" s="80" t="s">
        <v>9</v>
      </c>
      <c r="C2008" s="80" t="s">
        <v>10</v>
      </c>
      <c r="D2008" s="80" t="s">
        <v>26</v>
      </c>
      <c r="E2008" s="80">
        <v>2</v>
      </c>
      <c r="F2008" s="80" t="s">
        <v>27</v>
      </c>
      <c r="G2008" s="80" t="s">
        <v>28</v>
      </c>
      <c r="H2008" s="80" t="s">
        <v>29</v>
      </c>
      <c r="I2008" s="26">
        <v>43509</v>
      </c>
      <c r="J2008" s="80">
        <v>13</v>
      </c>
      <c r="K2008" s="80">
        <v>2</v>
      </c>
      <c r="L2008" s="80">
        <v>2019</v>
      </c>
      <c r="M2008" s="27">
        <v>43509</v>
      </c>
      <c r="N2008" s="80" t="s">
        <v>6754</v>
      </c>
      <c r="O2008" s="80" t="s">
        <v>6753</v>
      </c>
      <c r="P2008" s="80">
        <v>19</v>
      </c>
      <c r="Q2008" s="80" t="s">
        <v>105</v>
      </c>
      <c r="R2008" s="80" t="s">
        <v>99</v>
      </c>
      <c r="S2008" s="80">
        <v>0</v>
      </c>
      <c r="T2008" s="80" t="s">
        <v>100</v>
      </c>
      <c r="U2008" s="80" t="s">
        <v>101</v>
      </c>
      <c r="V2008" s="80" t="s">
        <v>102</v>
      </c>
      <c r="W2008" s="80" t="s">
        <v>107</v>
      </c>
      <c r="X2008" s="80" t="s">
        <v>6077</v>
      </c>
    </row>
    <row r="2009" spans="1:25" ht="22.9" hidden="1" customHeight="1">
      <c r="A2009" s="80" t="s">
        <v>24</v>
      </c>
      <c r="B2009" s="80" t="s">
        <v>9</v>
      </c>
      <c r="C2009" s="80" t="s">
        <v>10</v>
      </c>
      <c r="D2009" s="80" t="s">
        <v>26</v>
      </c>
      <c r="E2009" s="80">
        <v>2</v>
      </c>
      <c r="F2009" s="80" t="s">
        <v>27</v>
      </c>
      <c r="G2009" s="80" t="s">
        <v>28</v>
      </c>
      <c r="H2009" s="80" t="s">
        <v>29</v>
      </c>
      <c r="I2009" s="26">
        <v>43509</v>
      </c>
      <c r="J2009" s="80">
        <v>13</v>
      </c>
      <c r="K2009" s="80">
        <v>2</v>
      </c>
      <c r="L2009" s="80">
        <v>2019</v>
      </c>
      <c r="M2009" s="27">
        <v>43509</v>
      </c>
      <c r="N2009" s="80" t="s">
        <v>6752</v>
      </c>
      <c r="O2009" s="80" t="s">
        <v>6751</v>
      </c>
      <c r="P2009" s="80">
        <v>19</v>
      </c>
      <c r="Q2009" s="80" t="s">
        <v>105</v>
      </c>
      <c r="R2009" s="80" t="s">
        <v>99</v>
      </c>
      <c r="S2009" s="80">
        <v>0</v>
      </c>
      <c r="T2009" s="80" t="s">
        <v>100</v>
      </c>
      <c r="U2009" s="80" t="s">
        <v>101</v>
      </c>
      <c r="V2009" s="80" t="s">
        <v>102</v>
      </c>
      <c r="W2009" s="80" t="s">
        <v>107</v>
      </c>
      <c r="X2009" s="80" t="s">
        <v>6077</v>
      </c>
    </row>
    <row r="2010" spans="1:25" ht="22.9" hidden="1" customHeight="1">
      <c r="A2010" s="80" t="s">
        <v>24</v>
      </c>
      <c r="B2010" s="80" t="s">
        <v>9</v>
      </c>
      <c r="C2010" s="80" t="s">
        <v>10</v>
      </c>
      <c r="D2010" s="80" t="s">
        <v>26</v>
      </c>
      <c r="E2010" s="80">
        <v>2</v>
      </c>
      <c r="F2010" s="80" t="s">
        <v>27</v>
      </c>
      <c r="G2010" s="80" t="s">
        <v>28</v>
      </c>
      <c r="H2010" s="80" t="s">
        <v>29</v>
      </c>
      <c r="I2010" s="26">
        <v>43509</v>
      </c>
      <c r="J2010" s="80">
        <v>13</v>
      </c>
      <c r="K2010" s="80">
        <v>2</v>
      </c>
      <c r="L2010" s="80">
        <v>2019</v>
      </c>
      <c r="M2010" s="27">
        <v>43509</v>
      </c>
      <c r="N2010" s="80" t="s">
        <v>6750</v>
      </c>
      <c r="O2010" s="80" t="s">
        <v>6749</v>
      </c>
      <c r="P2010" s="80">
        <v>15</v>
      </c>
      <c r="Q2010" s="80" t="s">
        <v>105</v>
      </c>
      <c r="R2010" s="80" t="s">
        <v>99</v>
      </c>
      <c r="S2010" s="80">
        <v>0</v>
      </c>
      <c r="T2010" s="80" t="s">
        <v>100</v>
      </c>
      <c r="U2010" s="80" t="s">
        <v>101</v>
      </c>
      <c r="V2010" s="80" t="s">
        <v>102</v>
      </c>
      <c r="W2010" s="80" t="s">
        <v>107</v>
      </c>
      <c r="X2010" s="80" t="s">
        <v>104</v>
      </c>
      <c r="Y2010" s="80">
        <v>1</v>
      </c>
    </row>
    <row r="2011" spans="1:25" ht="22.9" hidden="1" customHeight="1">
      <c r="A2011" s="80" t="s">
        <v>24</v>
      </c>
      <c r="B2011" s="80" t="s">
        <v>9</v>
      </c>
      <c r="C2011" s="80" t="s">
        <v>10</v>
      </c>
      <c r="D2011" s="80" t="s">
        <v>26</v>
      </c>
      <c r="E2011" s="80">
        <v>2</v>
      </c>
      <c r="F2011" s="80" t="s">
        <v>27</v>
      </c>
      <c r="G2011" s="80" t="s">
        <v>28</v>
      </c>
      <c r="H2011" s="80" t="s">
        <v>29</v>
      </c>
      <c r="I2011" s="26">
        <v>43510</v>
      </c>
      <c r="J2011" s="80">
        <v>14</v>
      </c>
      <c r="K2011" s="80">
        <v>2</v>
      </c>
      <c r="L2011" s="80">
        <v>2019</v>
      </c>
      <c r="M2011" s="27">
        <v>43510</v>
      </c>
      <c r="N2011" s="80" t="s">
        <v>6748</v>
      </c>
      <c r="O2011" s="80" t="s">
        <v>6747</v>
      </c>
      <c r="P2011" s="80">
        <v>18</v>
      </c>
      <c r="Q2011" s="80" t="s">
        <v>105</v>
      </c>
      <c r="R2011" s="80" t="s">
        <v>99</v>
      </c>
      <c r="S2011" s="80">
        <v>0</v>
      </c>
      <c r="T2011" s="80" t="s">
        <v>100</v>
      </c>
      <c r="U2011" s="80" t="s">
        <v>101</v>
      </c>
      <c r="V2011" s="80" t="s">
        <v>102</v>
      </c>
      <c r="W2011" s="80" t="s">
        <v>107</v>
      </c>
      <c r="X2011" s="80" t="s">
        <v>104</v>
      </c>
      <c r="Y2011" s="80">
        <v>3</v>
      </c>
    </row>
    <row r="2012" spans="1:25" ht="22.9" hidden="1" customHeight="1">
      <c r="A2012" s="80" t="s">
        <v>24</v>
      </c>
      <c r="B2012" s="80" t="s">
        <v>9</v>
      </c>
      <c r="C2012" s="80" t="s">
        <v>10</v>
      </c>
      <c r="D2012" s="80" t="s">
        <v>26</v>
      </c>
      <c r="E2012" s="80">
        <v>2</v>
      </c>
      <c r="F2012" s="80" t="s">
        <v>27</v>
      </c>
      <c r="G2012" s="80" t="s">
        <v>28</v>
      </c>
      <c r="H2012" s="80" t="s">
        <v>29</v>
      </c>
      <c r="I2012" s="26">
        <v>43510</v>
      </c>
      <c r="J2012" s="80">
        <v>14</v>
      </c>
      <c r="K2012" s="80">
        <v>2</v>
      </c>
      <c r="L2012" s="80">
        <v>2019</v>
      </c>
      <c r="M2012" s="27">
        <v>43510</v>
      </c>
      <c r="N2012" s="80" t="s">
        <v>6746</v>
      </c>
      <c r="O2012" s="80" t="s">
        <v>6745</v>
      </c>
      <c r="P2012" s="80">
        <v>19</v>
      </c>
      <c r="Q2012" s="80" t="s">
        <v>105</v>
      </c>
      <c r="R2012" s="80" t="s">
        <v>99</v>
      </c>
      <c r="S2012" s="80">
        <v>0</v>
      </c>
      <c r="T2012" s="80" t="s">
        <v>100</v>
      </c>
      <c r="U2012" s="80" t="s">
        <v>101</v>
      </c>
      <c r="V2012" s="80" t="s">
        <v>102</v>
      </c>
      <c r="W2012" s="80" t="s">
        <v>107</v>
      </c>
      <c r="X2012" s="80" t="s">
        <v>6077</v>
      </c>
    </row>
    <row r="2013" spans="1:25" ht="22.9" hidden="1" customHeight="1">
      <c r="A2013" s="80" t="s">
        <v>24</v>
      </c>
      <c r="B2013" s="80" t="s">
        <v>9</v>
      </c>
      <c r="C2013" s="80" t="s">
        <v>10</v>
      </c>
      <c r="D2013" s="80" t="s">
        <v>26</v>
      </c>
      <c r="E2013" s="80">
        <v>2</v>
      </c>
      <c r="F2013" s="80" t="s">
        <v>27</v>
      </c>
      <c r="G2013" s="80" t="s">
        <v>28</v>
      </c>
      <c r="H2013" s="80" t="s">
        <v>29</v>
      </c>
      <c r="I2013" s="26">
        <v>43510</v>
      </c>
      <c r="J2013" s="80">
        <v>14</v>
      </c>
      <c r="K2013" s="80">
        <v>2</v>
      </c>
      <c r="L2013" s="80">
        <v>2019</v>
      </c>
      <c r="M2013" s="27">
        <v>43510</v>
      </c>
      <c r="N2013" s="80" t="s">
        <v>6744</v>
      </c>
      <c r="O2013" s="80" t="s">
        <v>6743</v>
      </c>
      <c r="P2013" s="80">
        <v>19</v>
      </c>
      <c r="Q2013" s="80" t="s">
        <v>105</v>
      </c>
      <c r="R2013" s="80" t="s">
        <v>99</v>
      </c>
      <c r="S2013" s="80">
        <v>0</v>
      </c>
      <c r="T2013" s="80" t="s">
        <v>100</v>
      </c>
      <c r="U2013" s="80" t="s">
        <v>101</v>
      </c>
      <c r="V2013" s="80" t="s">
        <v>102</v>
      </c>
      <c r="W2013" s="80" t="s">
        <v>107</v>
      </c>
      <c r="X2013" s="80" t="s">
        <v>6077</v>
      </c>
    </row>
    <row r="2014" spans="1:25" ht="22.9" hidden="1" customHeight="1">
      <c r="A2014" s="80" t="s">
        <v>24</v>
      </c>
      <c r="B2014" s="80" t="s">
        <v>9</v>
      </c>
      <c r="C2014" s="80" t="s">
        <v>10</v>
      </c>
      <c r="D2014" s="80" t="s">
        <v>26</v>
      </c>
      <c r="E2014" s="80">
        <v>2</v>
      </c>
      <c r="F2014" s="80" t="s">
        <v>27</v>
      </c>
      <c r="G2014" s="80" t="s">
        <v>28</v>
      </c>
      <c r="H2014" s="80" t="s">
        <v>29</v>
      </c>
      <c r="I2014" s="26">
        <v>43510</v>
      </c>
      <c r="J2014" s="80">
        <v>14</v>
      </c>
      <c r="K2014" s="80">
        <v>2</v>
      </c>
      <c r="L2014" s="80">
        <v>2019</v>
      </c>
      <c r="M2014" s="27">
        <v>43510</v>
      </c>
      <c r="N2014" s="80" t="s">
        <v>6742</v>
      </c>
      <c r="O2014" s="80" t="s">
        <v>6741</v>
      </c>
      <c r="P2014" s="80">
        <v>19</v>
      </c>
      <c r="Q2014" s="80" t="s">
        <v>105</v>
      </c>
      <c r="R2014" s="80" t="s">
        <v>99</v>
      </c>
      <c r="S2014" s="80">
        <v>0</v>
      </c>
      <c r="T2014" s="80" t="s">
        <v>100</v>
      </c>
      <c r="U2014" s="80" t="s">
        <v>101</v>
      </c>
      <c r="V2014" s="80" t="s">
        <v>102</v>
      </c>
      <c r="W2014" s="80" t="s">
        <v>107</v>
      </c>
      <c r="X2014" s="80" t="s">
        <v>6077</v>
      </c>
    </row>
    <row r="2015" spans="1:25" ht="22.9" hidden="1" customHeight="1">
      <c r="A2015" s="80" t="s">
        <v>24</v>
      </c>
      <c r="B2015" s="80" t="s">
        <v>9</v>
      </c>
      <c r="C2015" s="80" t="s">
        <v>10</v>
      </c>
      <c r="D2015" s="80" t="s">
        <v>26</v>
      </c>
      <c r="E2015" s="80">
        <v>2</v>
      </c>
      <c r="F2015" s="80" t="s">
        <v>32</v>
      </c>
      <c r="G2015" s="80" t="s">
        <v>33</v>
      </c>
      <c r="H2015" s="80" t="s">
        <v>29</v>
      </c>
      <c r="I2015" s="26">
        <v>43508</v>
      </c>
      <c r="J2015" s="80">
        <v>12</v>
      </c>
      <c r="K2015" s="80">
        <v>2</v>
      </c>
      <c r="L2015" s="80">
        <v>2019</v>
      </c>
      <c r="M2015" s="27">
        <v>43508</v>
      </c>
      <c r="N2015" s="80" t="s">
        <v>6740</v>
      </c>
      <c r="O2015" s="80" t="s">
        <v>207</v>
      </c>
      <c r="P2015" s="80">
        <v>18</v>
      </c>
      <c r="Q2015" s="80" t="s">
        <v>105</v>
      </c>
      <c r="R2015" s="80" t="s">
        <v>99</v>
      </c>
      <c r="S2015" s="80">
        <v>0</v>
      </c>
      <c r="T2015" s="80" t="s">
        <v>100</v>
      </c>
      <c r="U2015" s="80" t="s">
        <v>101</v>
      </c>
      <c r="V2015" s="80" t="s">
        <v>102</v>
      </c>
      <c r="W2015" s="80" t="s">
        <v>107</v>
      </c>
      <c r="X2015" s="80" t="s">
        <v>104</v>
      </c>
      <c r="Y2015" s="80">
        <v>3</v>
      </c>
    </row>
    <row r="2016" spans="1:25" ht="22.9" hidden="1" customHeight="1">
      <c r="A2016" s="80" t="s">
        <v>24</v>
      </c>
      <c r="B2016" s="80" t="s">
        <v>9</v>
      </c>
      <c r="C2016" s="80" t="s">
        <v>10</v>
      </c>
      <c r="D2016" s="80" t="s">
        <v>26</v>
      </c>
      <c r="E2016" s="80">
        <v>2</v>
      </c>
      <c r="F2016" s="80" t="s">
        <v>32</v>
      </c>
      <c r="G2016" s="80" t="s">
        <v>33</v>
      </c>
      <c r="H2016" s="80" t="s">
        <v>29</v>
      </c>
      <c r="I2016" s="26">
        <v>43508</v>
      </c>
      <c r="J2016" s="80">
        <v>12</v>
      </c>
      <c r="K2016" s="80">
        <v>2</v>
      </c>
      <c r="L2016" s="80">
        <v>2019</v>
      </c>
      <c r="M2016" s="27">
        <v>43508</v>
      </c>
      <c r="N2016" s="80" t="s">
        <v>6739</v>
      </c>
      <c r="O2016" s="80" t="s">
        <v>6738</v>
      </c>
      <c r="P2016" s="80">
        <v>19</v>
      </c>
      <c r="Q2016" s="80" t="s">
        <v>105</v>
      </c>
      <c r="R2016" s="80" t="s">
        <v>99</v>
      </c>
      <c r="S2016" s="80">
        <v>0</v>
      </c>
      <c r="T2016" s="80" t="s">
        <v>100</v>
      </c>
      <c r="U2016" s="80" t="s">
        <v>101</v>
      </c>
      <c r="V2016" s="80" t="s">
        <v>102</v>
      </c>
      <c r="W2016" s="80" t="s">
        <v>107</v>
      </c>
      <c r="X2016" s="80" t="s">
        <v>108</v>
      </c>
      <c r="Y2016" s="80">
        <v>3</v>
      </c>
    </row>
    <row r="2017" spans="1:25" ht="22.9" hidden="1" customHeight="1">
      <c r="A2017" s="80" t="s">
        <v>24</v>
      </c>
      <c r="B2017" s="80" t="s">
        <v>9</v>
      </c>
      <c r="C2017" s="80" t="s">
        <v>10</v>
      </c>
      <c r="D2017" s="80" t="s">
        <v>26</v>
      </c>
      <c r="E2017" s="80">
        <v>2</v>
      </c>
      <c r="F2017" s="80" t="s">
        <v>32</v>
      </c>
      <c r="G2017" s="80" t="s">
        <v>33</v>
      </c>
      <c r="H2017" s="80" t="s">
        <v>29</v>
      </c>
      <c r="I2017" s="26">
        <v>43509</v>
      </c>
      <c r="J2017" s="80">
        <v>13</v>
      </c>
      <c r="K2017" s="80">
        <v>2</v>
      </c>
      <c r="L2017" s="80">
        <v>2019</v>
      </c>
      <c r="M2017" s="27">
        <v>43509</v>
      </c>
      <c r="N2017" s="80" t="s">
        <v>6737</v>
      </c>
      <c r="O2017" s="80" t="s">
        <v>6736</v>
      </c>
      <c r="P2017" s="80">
        <v>19</v>
      </c>
      <c r="Q2017" s="80" t="s">
        <v>105</v>
      </c>
      <c r="R2017" s="80" t="s">
        <v>99</v>
      </c>
      <c r="S2017" s="80">
        <v>0</v>
      </c>
      <c r="T2017" s="80" t="s">
        <v>100</v>
      </c>
      <c r="U2017" s="80" t="s">
        <v>101</v>
      </c>
      <c r="V2017" s="80" t="s">
        <v>102</v>
      </c>
      <c r="W2017" s="80" t="s">
        <v>107</v>
      </c>
      <c r="X2017" s="80" t="s">
        <v>104</v>
      </c>
      <c r="Y2017" s="80">
        <v>3</v>
      </c>
    </row>
    <row r="2018" spans="1:25" ht="22.9" hidden="1" customHeight="1">
      <c r="A2018" s="80" t="s">
        <v>24</v>
      </c>
      <c r="B2018" s="80" t="s">
        <v>9</v>
      </c>
      <c r="C2018" s="80" t="s">
        <v>10</v>
      </c>
      <c r="D2018" s="80" t="s">
        <v>26</v>
      </c>
      <c r="E2018" s="80">
        <v>2</v>
      </c>
      <c r="F2018" s="80" t="s">
        <v>32</v>
      </c>
      <c r="G2018" s="80" t="s">
        <v>33</v>
      </c>
      <c r="H2018" s="80" t="s">
        <v>29</v>
      </c>
      <c r="I2018" s="26">
        <v>43509</v>
      </c>
      <c r="J2018" s="80">
        <v>13</v>
      </c>
      <c r="K2018" s="80">
        <v>2</v>
      </c>
      <c r="L2018" s="80">
        <v>2019</v>
      </c>
      <c r="M2018" s="27">
        <v>43509</v>
      </c>
      <c r="N2018" s="80" t="s">
        <v>6735</v>
      </c>
      <c r="O2018" s="80" t="s">
        <v>6734</v>
      </c>
      <c r="P2018" s="80">
        <v>18</v>
      </c>
      <c r="Q2018" s="80" t="s">
        <v>105</v>
      </c>
      <c r="R2018" s="80" t="s">
        <v>99</v>
      </c>
      <c r="S2018" s="80">
        <v>0</v>
      </c>
      <c r="T2018" s="80" t="s">
        <v>100</v>
      </c>
      <c r="U2018" s="80" t="s">
        <v>101</v>
      </c>
      <c r="V2018" s="80" t="s">
        <v>102</v>
      </c>
      <c r="W2018" s="80" t="s">
        <v>107</v>
      </c>
      <c r="X2018" s="80" t="s">
        <v>104</v>
      </c>
      <c r="Y2018" s="80">
        <v>3</v>
      </c>
    </row>
    <row r="2019" spans="1:25" ht="22.9" hidden="1" customHeight="1">
      <c r="A2019" s="80" t="s">
        <v>24</v>
      </c>
      <c r="B2019" s="80" t="s">
        <v>9</v>
      </c>
      <c r="C2019" s="80" t="s">
        <v>10</v>
      </c>
      <c r="D2019" s="80" t="s">
        <v>26</v>
      </c>
      <c r="E2019" s="80">
        <v>2</v>
      </c>
      <c r="F2019" s="80" t="s">
        <v>32</v>
      </c>
      <c r="G2019" s="80" t="s">
        <v>33</v>
      </c>
      <c r="H2019" s="80" t="s">
        <v>29</v>
      </c>
      <c r="I2019" s="26">
        <v>43509</v>
      </c>
      <c r="J2019" s="80">
        <v>13</v>
      </c>
      <c r="K2019" s="80">
        <v>2</v>
      </c>
      <c r="L2019" s="80">
        <v>2019</v>
      </c>
      <c r="M2019" s="27">
        <v>43509</v>
      </c>
      <c r="N2019" s="80" t="s">
        <v>6733</v>
      </c>
      <c r="O2019" s="80" t="s">
        <v>6732</v>
      </c>
      <c r="P2019" s="80">
        <v>18</v>
      </c>
      <c r="Q2019" s="80" t="s">
        <v>105</v>
      </c>
      <c r="R2019" s="80" t="s">
        <v>99</v>
      </c>
      <c r="S2019" s="80">
        <v>0</v>
      </c>
      <c r="T2019" s="80" t="s">
        <v>100</v>
      </c>
      <c r="U2019" s="80" t="s">
        <v>101</v>
      </c>
      <c r="V2019" s="80" t="s">
        <v>102</v>
      </c>
      <c r="W2019" s="80" t="s">
        <v>107</v>
      </c>
      <c r="X2019" s="80" t="s">
        <v>108</v>
      </c>
      <c r="Y2019" s="80">
        <v>3</v>
      </c>
    </row>
    <row r="2020" spans="1:25" ht="22.9" hidden="1" customHeight="1">
      <c r="A2020" s="80" t="s">
        <v>24</v>
      </c>
      <c r="B2020" s="80" t="s">
        <v>9</v>
      </c>
      <c r="C2020" s="80" t="s">
        <v>10</v>
      </c>
      <c r="D2020" s="80" t="s">
        <v>26</v>
      </c>
      <c r="E2020" s="80">
        <v>2</v>
      </c>
      <c r="F2020" s="80" t="s">
        <v>32</v>
      </c>
      <c r="G2020" s="80" t="s">
        <v>33</v>
      </c>
      <c r="H2020" s="80" t="s">
        <v>29</v>
      </c>
      <c r="I2020" s="26">
        <v>43509</v>
      </c>
      <c r="J2020" s="80">
        <v>13</v>
      </c>
      <c r="K2020" s="80">
        <v>2</v>
      </c>
      <c r="L2020" s="80">
        <v>2019</v>
      </c>
      <c r="M2020" s="27">
        <v>43509</v>
      </c>
      <c r="N2020" s="80" t="s">
        <v>6731</v>
      </c>
      <c r="O2020" s="80" t="s">
        <v>6730</v>
      </c>
      <c r="P2020" s="80">
        <v>19</v>
      </c>
      <c r="Q2020" s="80" t="s">
        <v>105</v>
      </c>
      <c r="R2020" s="80" t="s">
        <v>99</v>
      </c>
      <c r="S2020" s="80">
        <v>1</v>
      </c>
      <c r="T2020" s="80" t="s">
        <v>100</v>
      </c>
      <c r="U2020" s="80" t="s">
        <v>101</v>
      </c>
      <c r="V2020" s="80" t="s">
        <v>102</v>
      </c>
      <c r="W2020" s="80" t="s">
        <v>107</v>
      </c>
      <c r="X2020" s="80" t="s">
        <v>104</v>
      </c>
      <c r="Y2020" s="80">
        <v>2</v>
      </c>
    </row>
    <row r="2021" spans="1:25" ht="22.9" hidden="1" customHeight="1">
      <c r="A2021" s="80" t="s">
        <v>24</v>
      </c>
      <c r="B2021" s="80" t="s">
        <v>9</v>
      </c>
      <c r="C2021" s="80" t="s">
        <v>10</v>
      </c>
      <c r="D2021" s="80" t="s">
        <v>26</v>
      </c>
      <c r="E2021" s="80">
        <v>2</v>
      </c>
      <c r="F2021" s="80" t="s">
        <v>32</v>
      </c>
      <c r="G2021" s="80" t="s">
        <v>33</v>
      </c>
      <c r="H2021" s="80" t="s">
        <v>29</v>
      </c>
      <c r="I2021" s="26">
        <v>43510</v>
      </c>
      <c r="J2021" s="80">
        <v>14</v>
      </c>
      <c r="K2021" s="80">
        <v>2</v>
      </c>
      <c r="L2021" s="80">
        <v>2019</v>
      </c>
      <c r="M2021" s="27">
        <v>43510</v>
      </c>
      <c r="N2021" s="80" t="s">
        <v>6729</v>
      </c>
      <c r="O2021" s="80" t="s">
        <v>6728</v>
      </c>
      <c r="P2021" s="80">
        <v>18</v>
      </c>
      <c r="Q2021" s="80" t="s">
        <v>105</v>
      </c>
      <c r="R2021" s="80" t="s">
        <v>99</v>
      </c>
      <c r="S2021" s="80">
        <v>0</v>
      </c>
      <c r="T2021" s="80" t="s">
        <v>100</v>
      </c>
      <c r="U2021" s="80" t="s">
        <v>101</v>
      </c>
      <c r="V2021" s="80" t="s">
        <v>102</v>
      </c>
      <c r="W2021" s="80" t="s">
        <v>107</v>
      </c>
      <c r="X2021" s="80" t="s">
        <v>131</v>
      </c>
      <c r="Y2021" s="80">
        <v>6</v>
      </c>
    </row>
    <row r="2022" spans="1:25" ht="22.9" hidden="1" customHeight="1">
      <c r="A2022" s="80" t="s">
        <v>24</v>
      </c>
      <c r="B2022" s="80" t="s">
        <v>9</v>
      </c>
      <c r="C2022" s="80" t="s">
        <v>10</v>
      </c>
      <c r="D2022" s="80" t="s">
        <v>26</v>
      </c>
      <c r="E2022" s="80">
        <v>2</v>
      </c>
      <c r="F2022" s="80" t="s">
        <v>32</v>
      </c>
      <c r="G2022" s="80" t="s">
        <v>33</v>
      </c>
      <c r="H2022" s="80" t="s">
        <v>29</v>
      </c>
      <c r="I2022" s="26">
        <v>43510</v>
      </c>
      <c r="J2022" s="80">
        <v>14</v>
      </c>
      <c r="K2022" s="80">
        <v>2</v>
      </c>
      <c r="L2022" s="80">
        <v>2019</v>
      </c>
      <c r="M2022" s="27">
        <v>43510</v>
      </c>
      <c r="N2022" s="80" t="s">
        <v>6727</v>
      </c>
      <c r="O2022" s="80" t="s">
        <v>6726</v>
      </c>
      <c r="P2022" s="80">
        <v>19</v>
      </c>
      <c r="Q2022" s="80" t="s">
        <v>105</v>
      </c>
      <c r="R2022" s="80" t="s">
        <v>99</v>
      </c>
      <c r="S2022" s="80">
        <v>0</v>
      </c>
      <c r="T2022" s="80" t="s">
        <v>100</v>
      </c>
      <c r="U2022" s="80" t="s">
        <v>101</v>
      </c>
      <c r="V2022" s="80" t="s">
        <v>102</v>
      </c>
      <c r="W2022" s="80" t="s">
        <v>107</v>
      </c>
      <c r="X2022" s="80" t="s">
        <v>104</v>
      </c>
      <c r="Y2022" s="80">
        <v>3</v>
      </c>
    </row>
    <row r="2023" spans="1:25" ht="22.9" hidden="1" customHeight="1">
      <c r="A2023" s="80" t="s">
        <v>24</v>
      </c>
      <c r="B2023" s="80" t="s">
        <v>9</v>
      </c>
      <c r="C2023" s="80" t="s">
        <v>10</v>
      </c>
      <c r="D2023" s="80" t="s">
        <v>26</v>
      </c>
      <c r="E2023" s="80">
        <v>2</v>
      </c>
      <c r="F2023" s="80" t="s">
        <v>32</v>
      </c>
      <c r="G2023" s="80" t="s">
        <v>33</v>
      </c>
      <c r="H2023" s="80" t="s">
        <v>29</v>
      </c>
      <c r="I2023" s="26">
        <v>43510</v>
      </c>
      <c r="J2023" s="80">
        <v>14</v>
      </c>
      <c r="K2023" s="80">
        <v>2</v>
      </c>
      <c r="L2023" s="80">
        <v>2019</v>
      </c>
      <c r="M2023" s="27">
        <v>43510</v>
      </c>
      <c r="N2023" s="80" t="s">
        <v>6725</v>
      </c>
      <c r="O2023" s="80" t="s">
        <v>6724</v>
      </c>
      <c r="P2023" s="80">
        <v>19</v>
      </c>
      <c r="Q2023" s="80" t="s">
        <v>105</v>
      </c>
      <c r="R2023" s="80" t="s">
        <v>99</v>
      </c>
      <c r="S2023" s="80">
        <v>0</v>
      </c>
      <c r="T2023" s="80" t="s">
        <v>100</v>
      </c>
      <c r="U2023" s="80" t="s">
        <v>101</v>
      </c>
      <c r="V2023" s="80" t="s">
        <v>102</v>
      </c>
      <c r="W2023" s="80" t="s">
        <v>107</v>
      </c>
      <c r="X2023" s="80" t="s">
        <v>108</v>
      </c>
      <c r="Y2023" s="80">
        <v>1</v>
      </c>
    </row>
    <row r="2024" spans="1:25" ht="22.9" hidden="1" customHeight="1">
      <c r="A2024" s="80" t="s">
        <v>24</v>
      </c>
      <c r="B2024" s="80" t="s">
        <v>9</v>
      </c>
      <c r="C2024" s="80" t="s">
        <v>10</v>
      </c>
      <c r="D2024" s="80" t="s">
        <v>26</v>
      </c>
      <c r="E2024" s="80">
        <v>2</v>
      </c>
      <c r="F2024" s="80" t="s">
        <v>32</v>
      </c>
      <c r="G2024" s="80" t="s">
        <v>33</v>
      </c>
      <c r="H2024" s="80" t="s">
        <v>29</v>
      </c>
      <c r="I2024" s="26">
        <v>43510</v>
      </c>
      <c r="J2024" s="80">
        <v>14</v>
      </c>
      <c r="K2024" s="80">
        <v>2</v>
      </c>
      <c r="L2024" s="80">
        <v>2019</v>
      </c>
      <c r="M2024" s="27">
        <v>43510</v>
      </c>
      <c r="N2024" s="80" t="s">
        <v>6723</v>
      </c>
      <c r="O2024" s="80" t="s">
        <v>6722</v>
      </c>
      <c r="P2024" s="80">
        <v>19</v>
      </c>
      <c r="Q2024" s="80" t="s">
        <v>105</v>
      </c>
      <c r="R2024" s="80" t="s">
        <v>99</v>
      </c>
      <c r="S2024" s="80">
        <v>0</v>
      </c>
      <c r="T2024" s="80" t="s">
        <v>100</v>
      </c>
      <c r="U2024" s="80" t="s">
        <v>101</v>
      </c>
      <c r="V2024" s="80" t="s">
        <v>102</v>
      </c>
      <c r="W2024" s="80" t="s">
        <v>107</v>
      </c>
      <c r="X2024" s="80" t="s">
        <v>108</v>
      </c>
      <c r="Y2024" s="80">
        <v>3</v>
      </c>
    </row>
    <row r="2025" spans="1:25" ht="22.9" hidden="1" customHeight="1">
      <c r="A2025" s="80" t="s">
        <v>24</v>
      </c>
      <c r="B2025" s="80" t="s">
        <v>9</v>
      </c>
      <c r="C2025" s="80" t="s">
        <v>10</v>
      </c>
      <c r="D2025" s="80" t="s">
        <v>26</v>
      </c>
      <c r="E2025" s="80">
        <v>2</v>
      </c>
      <c r="F2025" s="80" t="s">
        <v>32</v>
      </c>
      <c r="G2025" s="80" t="s">
        <v>33</v>
      </c>
      <c r="H2025" s="80" t="s">
        <v>29</v>
      </c>
      <c r="I2025" s="26">
        <v>43510</v>
      </c>
      <c r="J2025" s="80">
        <v>14</v>
      </c>
      <c r="K2025" s="80">
        <v>2</v>
      </c>
      <c r="L2025" s="80">
        <v>2019</v>
      </c>
      <c r="M2025" s="27">
        <v>43510</v>
      </c>
      <c r="N2025" s="80" t="s">
        <v>6721</v>
      </c>
      <c r="O2025" s="80" t="s">
        <v>6720</v>
      </c>
      <c r="P2025" s="80">
        <v>18</v>
      </c>
      <c r="Q2025" s="80" t="s">
        <v>105</v>
      </c>
      <c r="R2025" s="80" t="s">
        <v>99</v>
      </c>
      <c r="S2025" s="80">
        <v>0</v>
      </c>
      <c r="T2025" s="80" t="s">
        <v>100</v>
      </c>
      <c r="U2025" s="80" t="s">
        <v>101</v>
      </c>
      <c r="V2025" s="80" t="s">
        <v>102</v>
      </c>
      <c r="W2025" s="80" t="s">
        <v>107</v>
      </c>
      <c r="X2025" s="80" t="s">
        <v>6077</v>
      </c>
    </row>
    <row r="2026" spans="1:25" ht="22.9" hidden="1" customHeight="1">
      <c r="A2026" s="80" t="s">
        <v>35</v>
      </c>
      <c r="B2026" s="80" t="s">
        <v>9</v>
      </c>
      <c r="C2026" s="80" t="s">
        <v>10</v>
      </c>
      <c r="D2026" s="80" t="s">
        <v>26</v>
      </c>
      <c r="E2026" s="80">
        <v>2</v>
      </c>
      <c r="F2026" s="80" t="s">
        <v>27</v>
      </c>
      <c r="G2026" s="80" t="s">
        <v>28</v>
      </c>
      <c r="H2026" s="80" t="s">
        <v>29</v>
      </c>
      <c r="I2026" s="26">
        <v>43514</v>
      </c>
      <c r="J2026" s="80">
        <v>18</v>
      </c>
      <c r="K2026" s="80">
        <v>2</v>
      </c>
      <c r="L2026" s="80">
        <v>2019</v>
      </c>
      <c r="M2026" s="27">
        <v>43514</v>
      </c>
      <c r="N2026" s="80" t="s">
        <v>6719</v>
      </c>
      <c r="O2026" s="80" t="s">
        <v>6718</v>
      </c>
      <c r="P2026" s="80">
        <v>19</v>
      </c>
      <c r="Q2026" s="80" t="s">
        <v>105</v>
      </c>
      <c r="R2026" s="80" t="s">
        <v>99</v>
      </c>
      <c r="S2026" s="80">
        <v>0</v>
      </c>
      <c r="T2026" s="80" t="s">
        <v>100</v>
      </c>
      <c r="U2026" s="80" t="s">
        <v>101</v>
      </c>
      <c r="V2026" s="80" t="s">
        <v>102</v>
      </c>
      <c r="W2026" s="80" t="s">
        <v>107</v>
      </c>
      <c r="X2026" s="80" t="s">
        <v>6077</v>
      </c>
    </row>
    <row r="2027" spans="1:25" ht="22.9" hidden="1" customHeight="1">
      <c r="A2027" s="80" t="s">
        <v>35</v>
      </c>
      <c r="B2027" s="80" t="s">
        <v>9</v>
      </c>
      <c r="C2027" s="80" t="s">
        <v>10</v>
      </c>
      <c r="D2027" s="80" t="s">
        <v>26</v>
      </c>
      <c r="E2027" s="80">
        <v>2</v>
      </c>
      <c r="F2027" s="80" t="s">
        <v>27</v>
      </c>
      <c r="G2027" s="80" t="s">
        <v>28</v>
      </c>
      <c r="H2027" s="80" t="s">
        <v>29</v>
      </c>
      <c r="I2027" s="26">
        <v>43514</v>
      </c>
      <c r="J2027" s="80">
        <v>18</v>
      </c>
      <c r="K2027" s="80">
        <v>2</v>
      </c>
      <c r="L2027" s="80">
        <v>2019</v>
      </c>
      <c r="M2027" s="27">
        <v>43514</v>
      </c>
      <c r="N2027" s="80" t="s">
        <v>6717</v>
      </c>
      <c r="O2027" s="80" t="s">
        <v>6716</v>
      </c>
      <c r="P2027" s="80">
        <v>19</v>
      </c>
      <c r="Q2027" s="80" t="s">
        <v>105</v>
      </c>
      <c r="R2027" s="80" t="s">
        <v>99</v>
      </c>
      <c r="S2027" s="80">
        <v>0</v>
      </c>
      <c r="T2027" s="80" t="s">
        <v>100</v>
      </c>
      <c r="U2027" s="80" t="s">
        <v>101</v>
      </c>
      <c r="V2027" s="80" t="s">
        <v>102</v>
      </c>
      <c r="W2027" s="80" t="s">
        <v>107</v>
      </c>
      <c r="X2027" s="80" t="s">
        <v>6077</v>
      </c>
    </row>
    <row r="2028" spans="1:25" ht="22.9" hidden="1" customHeight="1">
      <c r="A2028" s="80" t="s">
        <v>35</v>
      </c>
      <c r="B2028" s="80" t="s">
        <v>9</v>
      </c>
      <c r="C2028" s="80" t="s">
        <v>10</v>
      </c>
      <c r="D2028" s="80" t="s">
        <v>26</v>
      </c>
      <c r="E2028" s="80">
        <v>2</v>
      </c>
      <c r="F2028" s="80" t="s">
        <v>27</v>
      </c>
      <c r="G2028" s="80" t="s">
        <v>28</v>
      </c>
      <c r="H2028" s="80" t="s">
        <v>29</v>
      </c>
      <c r="I2028" s="26">
        <v>43515</v>
      </c>
      <c r="J2028" s="80">
        <v>19</v>
      </c>
      <c r="K2028" s="80">
        <v>2</v>
      </c>
      <c r="L2028" s="80">
        <v>2019</v>
      </c>
      <c r="M2028" s="27">
        <v>43515</v>
      </c>
      <c r="N2028" s="80" t="s">
        <v>6715</v>
      </c>
      <c r="O2028" s="80" t="s">
        <v>6714</v>
      </c>
      <c r="P2028" s="80">
        <v>18</v>
      </c>
      <c r="Q2028" s="80" t="s">
        <v>105</v>
      </c>
      <c r="R2028" s="80" t="s">
        <v>99</v>
      </c>
      <c r="S2028" s="80">
        <v>0</v>
      </c>
      <c r="T2028" s="80" t="s">
        <v>100</v>
      </c>
      <c r="U2028" s="80" t="s">
        <v>101</v>
      </c>
      <c r="V2028" s="80" t="s">
        <v>102</v>
      </c>
      <c r="W2028" s="80" t="s">
        <v>107</v>
      </c>
      <c r="X2028" s="80" t="s">
        <v>104</v>
      </c>
      <c r="Y2028" s="80">
        <v>2</v>
      </c>
    </row>
    <row r="2029" spans="1:25" ht="22.9" hidden="1" customHeight="1">
      <c r="A2029" s="80" t="s">
        <v>35</v>
      </c>
      <c r="B2029" s="80" t="s">
        <v>9</v>
      </c>
      <c r="C2029" s="80" t="s">
        <v>10</v>
      </c>
      <c r="D2029" s="80" t="s">
        <v>26</v>
      </c>
      <c r="E2029" s="80">
        <v>2</v>
      </c>
      <c r="F2029" s="80" t="s">
        <v>27</v>
      </c>
      <c r="G2029" s="80" t="s">
        <v>28</v>
      </c>
      <c r="H2029" s="80" t="s">
        <v>29</v>
      </c>
      <c r="I2029" s="26">
        <v>43515</v>
      </c>
      <c r="J2029" s="80">
        <v>19</v>
      </c>
      <c r="K2029" s="80">
        <v>2</v>
      </c>
      <c r="L2029" s="80">
        <v>2019</v>
      </c>
      <c r="M2029" s="27">
        <v>43515</v>
      </c>
      <c r="N2029" s="80" t="s">
        <v>6713</v>
      </c>
      <c r="O2029" s="80" t="s">
        <v>6712</v>
      </c>
      <c r="P2029" s="80">
        <v>19</v>
      </c>
      <c r="Q2029" s="80" t="s">
        <v>105</v>
      </c>
      <c r="R2029" s="80" t="s">
        <v>99</v>
      </c>
      <c r="S2029" s="80">
        <v>0</v>
      </c>
      <c r="T2029" s="80" t="s">
        <v>100</v>
      </c>
      <c r="U2029" s="80" t="s">
        <v>101</v>
      </c>
      <c r="V2029" s="80" t="s">
        <v>102</v>
      </c>
      <c r="W2029" s="80" t="s">
        <v>107</v>
      </c>
      <c r="X2029" s="80" t="s">
        <v>6077</v>
      </c>
    </row>
    <row r="2030" spans="1:25" ht="22.9" hidden="1" customHeight="1">
      <c r="A2030" s="80" t="s">
        <v>35</v>
      </c>
      <c r="B2030" s="80" t="s">
        <v>9</v>
      </c>
      <c r="C2030" s="80" t="s">
        <v>10</v>
      </c>
      <c r="D2030" s="80" t="s">
        <v>26</v>
      </c>
      <c r="E2030" s="80">
        <v>2</v>
      </c>
      <c r="F2030" s="80" t="s">
        <v>27</v>
      </c>
      <c r="G2030" s="80" t="s">
        <v>28</v>
      </c>
      <c r="H2030" s="80" t="s">
        <v>29</v>
      </c>
      <c r="I2030" s="26">
        <v>43516</v>
      </c>
      <c r="J2030" s="80">
        <v>20</v>
      </c>
      <c r="K2030" s="80">
        <v>2</v>
      </c>
      <c r="L2030" s="80">
        <v>2019</v>
      </c>
      <c r="M2030" s="27">
        <v>43516</v>
      </c>
      <c r="N2030" s="80" t="s">
        <v>6711</v>
      </c>
      <c r="O2030" s="80" t="s">
        <v>6710</v>
      </c>
      <c r="P2030" s="80">
        <v>19</v>
      </c>
      <c r="Q2030" s="80" t="s">
        <v>105</v>
      </c>
      <c r="R2030" s="80" t="s">
        <v>99</v>
      </c>
      <c r="S2030" s="80">
        <v>0</v>
      </c>
      <c r="T2030" s="80" t="s">
        <v>100</v>
      </c>
      <c r="U2030" s="80" t="s">
        <v>101</v>
      </c>
      <c r="V2030" s="80" t="s">
        <v>102</v>
      </c>
      <c r="W2030" s="80" t="s">
        <v>107</v>
      </c>
      <c r="X2030" s="80" t="s">
        <v>6077</v>
      </c>
    </row>
    <row r="2031" spans="1:25" ht="22.9" hidden="1" customHeight="1">
      <c r="A2031" s="80" t="s">
        <v>35</v>
      </c>
      <c r="B2031" s="80" t="s">
        <v>9</v>
      </c>
      <c r="C2031" s="80" t="s">
        <v>10</v>
      </c>
      <c r="D2031" s="80" t="s">
        <v>26</v>
      </c>
      <c r="E2031" s="80">
        <v>2</v>
      </c>
      <c r="F2031" s="80" t="s">
        <v>27</v>
      </c>
      <c r="G2031" s="80" t="s">
        <v>28</v>
      </c>
      <c r="H2031" s="80" t="s">
        <v>29</v>
      </c>
      <c r="I2031" s="26">
        <v>43516</v>
      </c>
      <c r="J2031" s="80">
        <v>20</v>
      </c>
      <c r="K2031" s="80">
        <v>2</v>
      </c>
      <c r="L2031" s="80">
        <v>2019</v>
      </c>
      <c r="M2031" s="27">
        <v>43516</v>
      </c>
      <c r="N2031" s="80" t="s">
        <v>6709</v>
      </c>
      <c r="O2031" s="80" t="s">
        <v>6708</v>
      </c>
      <c r="P2031" s="80">
        <v>18</v>
      </c>
      <c r="Q2031" s="80" t="s">
        <v>105</v>
      </c>
      <c r="R2031" s="80" t="s">
        <v>99</v>
      </c>
      <c r="S2031" s="80">
        <v>0</v>
      </c>
      <c r="T2031" s="80" t="s">
        <v>100</v>
      </c>
      <c r="U2031" s="80" t="s">
        <v>101</v>
      </c>
      <c r="V2031" s="80" t="s">
        <v>102</v>
      </c>
      <c r="W2031" s="80" t="s">
        <v>107</v>
      </c>
      <c r="X2031" s="80" t="s">
        <v>104</v>
      </c>
      <c r="Y2031" s="80">
        <v>2</v>
      </c>
    </row>
    <row r="2032" spans="1:25" ht="22.9" hidden="1" customHeight="1">
      <c r="A2032" s="80" t="s">
        <v>35</v>
      </c>
      <c r="B2032" s="80" t="s">
        <v>9</v>
      </c>
      <c r="C2032" s="80" t="s">
        <v>10</v>
      </c>
      <c r="D2032" s="80" t="s">
        <v>26</v>
      </c>
      <c r="E2032" s="80">
        <v>2</v>
      </c>
      <c r="F2032" s="80" t="s">
        <v>27</v>
      </c>
      <c r="G2032" s="80" t="s">
        <v>28</v>
      </c>
      <c r="H2032" s="80" t="s">
        <v>29</v>
      </c>
      <c r="I2032" s="26">
        <v>43516</v>
      </c>
      <c r="J2032" s="80">
        <v>20</v>
      </c>
      <c r="K2032" s="80">
        <v>2</v>
      </c>
      <c r="L2032" s="80">
        <v>2019</v>
      </c>
      <c r="M2032" s="27">
        <v>43516</v>
      </c>
      <c r="N2032" s="80" t="s">
        <v>6707</v>
      </c>
      <c r="O2032" s="80" t="s">
        <v>6706</v>
      </c>
      <c r="P2032" s="80">
        <v>19</v>
      </c>
      <c r="Q2032" s="80" t="s">
        <v>105</v>
      </c>
      <c r="R2032" s="80" t="s">
        <v>99</v>
      </c>
      <c r="S2032" s="80">
        <v>0</v>
      </c>
      <c r="T2032" s="80" t="s">
        <v>100</v>
      </c>
      <c r="U2032" s="80" t="s">
        <v>101</v>
      </c>
      <c r="V2032" s="80" t="s">
        <v>102</v>
      </c>
      <c r="W2032" s="80" t="s">
        <v>107</v>
      </c>
      <c r="X2032" s="80" t="s">
        <v>6077</v>
      </c>
    </row>
    <row r="2033" spans="1:25" ht="22.9" hidden="1" customHeight="1">
      <c r="A2033" s="80" t="s">
        <v>35</v>
      </c>
      <c r="B2033" s="80" t="s">
        <v>9</v>
      </c>
      <c r="C2033" s="80" t="s">
        <v>10</v>
      </c>
      <c r="D2033" s="80" t="s">
        <v>26</v>
      </c>
      <c r="E2033" s="80">
        <v>2</v>
      </c>
      <c r="F2033" s="80" t="s">
        <v>27</v>
      </c>
      <c r="G2033" s="80" t="s">
        <v>28</v>
      </c>
      <c r="H2033" s="80" t="s">
        <v>29</v>
      </c>
      <c r="I2033" s="26">
        <v>43517</v>
      </c>
      <c r="J2033" s="80">
        <v>21</v>
      </c>
      <c r="K2033" s="80">
        <v>2</v>
      </c>
      <c r="L2033" s="80">
        <v>2019</v>
      </c>
      <c r="M2033" s="27">
        <v>43517</v>
      </c>
      <c r="N2033" s="80" t="s">
        <v>6705</v>
      </c>
      <c r="O2033" s="80" t="s">
        <v>6704</v>
      </c>
      <c r="P2033" s="80">
        <v>18</v>
      </c>
      <c r="Q2033" s="80" t="s">
        <v>105</v>
      </c>
      <c r="R2033" s="80" t="s">
        <v>99</v>
      </c>
      <c r="S2033" s="80">
        <v>0</v>
      </c>
      <c r="T2033" s="80" t="s">
        <v>100</v>
      </c>
      <c r="U2033" s="80" t="s">
        <v>101</v>
      </c>
      <c r="V2033" s="80" t="s">
        <v>102</v>
      </c>
      <c r="W2033" s="80" t="s">
        <v>107</v>
      </c>
      <c r="X2033" s="80" t="s">
        <v>6077</v>
      </c>
    </row>
    <row r="2034" spans="1:25" ht="22.9" hidden="1" customHeight="1">
      <c r="A2034" s="80" t="s">
        <v>35</v>
      </c>
      <c r="B2034" s="80" t="s">
        <v>9</v>
      </c>
      <c r="C2034" s="80" t="s">
        <v>10</v>
      </c>
      <c r="D2034" s="80" t="s">
        <v>26</v>
      </c>
      <c r="E2034" s="80">
        <v>2</v>
      </c>
      <c r="F2034" s="80" t="s">
        <v>27</v>
      </c>
      <c r="G2034" s="80" t="s">
        <v>28</v>
      </c>
      <c r="H2034" s="80" t="s">
        <v>29</v>
      </c>
      <c r="I2034" s="26">
        <v>43517</v>
      </c>
      <c r="J2034" s="80">
        <v>21</v>
      </c>
      <c r="K2034" s="80">
        <v>2</v>
      </c>
      <c r="L2034" s="80">
        <v>2019</v>
      </c>
      <c r="M2034" s="27">
        <v>43517</v>
      </c>
      <c r="N2034" s="80" t="s">
        <v>6703</v>
      </c>
      <c r="O2034" s="80" t="s">
        <v>6702</v>
      </c>
      <c r="P2034" s="80">
        <v>18</v>
      </c>
      <c r="Q2034" s="80" t="s">
        <v>105</v>
      </c>
      <c r="R2034" s="80" t="s">
        <v>99</v>
      </c>
      <c r="S2034" s="80">
        <v>0</v>
      </c>
      <c r="T2034" s="80" t="s">
        <v>100</v>
      </c>
      <c r="U2034" s="80" t="s">
        <v>101</v>
      </c>
      <c r="V2034" s="80" t="s">
        <v>102</v>
      </c>
      <c r="W2034" s="80" t="s">
        <v>107</v>
      </c>
      <c r="X2034" s="80" t="s">
        <v>6077</v>
      </c>
    </row>
    <row r="2035" spans="1:25" ht="22.9" hidden="1" customHeight="1">
      <c r="A2035" s="80" t="s">
        <v>35</v>
      </c>
      <c r="B2035" s="80" t="s">
        <v>9</v>
      </c>
      <c r="C2035" s="80" t="s">
        <v>10</v>
      </c>
      <c r="D2035" s="80" t="s">
        <v>26</v>
      </c>
      <c r="E2035" s="80">
        <v>2</v>
      </c>
      <c r="F2035" s="80" t="s">
        <v>27</v>
      </c>
      <c r="G2035" s="80" t="s">
        <v>28</v>
      </c>
      <c r="H2035" s="80" t="s">
        <v>29</v>
      </c>
      <c r="I2035" s="26">
        <v>43517</v>
      </c>
      <c r="J2035" s="80">
        <v>21</v>
      </c>
      <c r="K2035" s="80">
        <v>2</v>
      </c>
      <c r="L2035" s="80">
        <v>2019</v>
      </c>
      <c r="M2035" s="27">
        <v>43517</v>
      </c>
      <c r="N2035" s="80" t="s">
        <v>6701</v>
      </c>
      <c r="O2035" s="80" t="s">
        <v>6700</v>
      </c>
      <c r="P2035" s="80">
        <v>19</v>
      </c>
      <c r="Q2035" s="80" t="s">
        <v>105</v>
      </c>
      <c r="R2035" s="80" t="s">
        <v>99</v>
      </c>
      <c r="S2035" s="80">
        <v>0</v>
      </c>
      <c r="T2035" s="80" t="s">
        <v>100</v>
      </c>
      <c r="U2035" s="80" t="s">
        <v>101</v>
      </c>
      <c r="V2035" s="80" t="s">
        <v>102</v>
      </c>
      <c r="W2035" s="80" t="s">
        <v>107</v>
      </c>
      <c r="X2035" s="80" t="s">
        <v>6077</v>
      </c>
    </row>
    <row r="2036" spans="1:25" ht="22.9" hidden="1" customHeight="1">
      <c r="A2036" s="80" t="s">
        <v>35</v>
      </c>
      <c r="B2036" s="80" t="s">
        <v>9</v>
      </c>
      <c r="C2036" s="80" t="s">
        <v>10</v>
      </c>
      <c r="D2036" s="80" t="s">
        <v>26</v>
      </c>
      <c r="E2036" s="80">
        <v>2</v>
      </c>
      <c r="F2036" s="80" t="s">
        <v>27</v>
      </c>
      <c r="G2036" s="80" t="s">
        <v>28</v>
      </c>
      <c r="H2036" s="80" t="s">
        <v>29</v>
      </c>
      <c r="I2036" s="26">
        <v>43518</v>
      </c>
      <c r="J2036" s="80">
        <v>22</v>
      </c>
      <c r="K2036" s="80">
        <v>2</v>
      </c>
      <c r="L2036" s="80">
        <v>2019</v>
      </c>
      <c r="M2036" s="27">
        <v>43518</v>
      </c>
      <c r="N2036" s="80" t="s">
        <v>6699</v>
      </c>
      <c r="O2036" s="80" t="s">
        <v>6698</v>
      </c>
      <c r="P2036" s="80">
        <v>19</v>
      </c>
      <c r="Q2036" s="80" t="s">
        <v>105</v>
      </c>
      <c r="R2036" s="80" t="s">
        <v>99</v>
      </c>
      <c r="S2036" s="80">
        <v>0</v>
      </c>
      <c r="T2036" s="80" t="s">
        <v>100</v>
      </c>
      <c r="U2036" s="80" t="s">
        <v>101</v>
      </c>
      <c r="V2036" s="80" t="s">
        <v>102</v>
      </c>
      <c r="W2036" s="80" t="s">
        <v>107</v>
      </c>
      <c r="X2036" s="80" t="s">
        <v>6077</v>
      </c>
    </row>
    <row r="2037" spans="1:25" ht="22.9" hidden="1" customHeight="1">
      <c r="A2037" s="80" t="s">
        <v>35</v>
      </c>
      <c r="B2037" s="80" t="s">
        <v>9</v>
      </c>
      <c r="C2037" s="80" t="s">
        <v>10</v>
      </c>
      <c r="D2037" s="80" t="s">
        <v>26</v>
      </c>
      <c r="E2037" s="80">
        <v>2</v>
      </c>
      <c r="F2037" s="80" t="s">
        <v>32</v>
      </c>
      <c r="G2037" s="80" t="s">
        <v>33</v>
      </c>
      <c r="H2037" s="80" t="s">
        <v>29</v>
      </c>
      <c r="I2037" s="26">
        <v>43514</v>
      </c>
      <c r="J2037" s="80">
        <v>18</v>
      </c>
      <c r="K2037" s="80">
        <v>2</v>
      </c>
      <c r="L2037" s="80">
        <v>2019</v>
      </c>
      <c r="M2037" s="27">
        <v>43514</v>
      </c>
      <c r="N2037" s="80" t="s">
        <v>6697</v>
      </c>
      <c r="O2037" s="80" t="s">
        <v>208</v>
      </c>
      <c r="P2037" s="80">
        <v>17</v>
      </c>
      <c r="Q2037" s="80" t="s">
        <v>105</v>
      </c>
      <c r="R2037" s="80" t="s">
        <v>99</v>
      </c>
      <c r="S2037" s="80">
        <v>0</v>
      </c>
      <c r="T2037" s="80" t="s">
        <v>106</v>
      </c>
      <c r="U2037" s="80" t="s">
        <v>101</v>
      </c>
      <c r="V2037" s="80" t="s">
        <v>102</v>
      </c>
      <c r="W2037" s="80" t="s">
        <v>107</v>
      </c>
      <c r="X2037" s="80" t="s">
        <v>104</v>
      </c>
      <c r="Y2037" s="80">
        <v>3</v>
      </c>
    </row>
    <row r="2038" spans="1:25" ht="22.9" hidden="1" customHeight="1">
      <c r="A2038" s="80" t="s">
        <v>35</v>
      </c>
      <c r="B2038" s="80" t="s">
        <v>9</v>
      </c>
      <c r="C2038" s="80" t="s">
        <v>10</v>
      </c>
      <c r="D2038" s="80" t="s">
        <v>26</v>
      </c>
      <c r="E2038" s="80">
        <v>2</v>
      </c>
      <c r="F2038" s="80" t="s">
        <v>32</v>
      </c>
      <c r="G2038" s="80" t="s">
        <v>33</v>
      </c>
      <c r="H2038" s="80" t="s">
        <v>29</v>
      </c>
      <c r="I2038" s="26">
        <v>43514</v>
      </c>
      <c r="J2038" s="80">
        <v>18</v>
      </c>
      <c r="K2038" s="80">
        <v>2</v>
      </c>
      <c r="L2038" s="80">
        <v>2019</v>
      </c>
      <c r="M2038" s="27">
        <v>43514</v>
      </c>
      <c r="N2038" s="80" t="s">
        <v>5718</v>
      </c>
      <c r="O2038" s="80" t="s">
        <v>209</v>
      </c>
      <c r="P2038" s="80">
        <v>19</v>
      </c>
      <c r="Q2038" s="80" t="s">
        <v>105</v>
      </c>
      <c r="R2038" s="80" t="s">
        <v>99</v>
      </c>
      <c r="S2038" s="80">
        <v>0</v>
      </c>
      <c r="T2038" s="80" t="s">
        <v>100</v>
      </c>
      <c r="U2038" s="80" t="s">
        <v>101</v>
      </c>
      <c r="V2038" s="80" t="s">
        <v>102</v>
      </c>
      <c r="W2038" s="80" t="s">
        <v>107</v>
      </c>
      <c r="X2038" s="80" t="s">
        <v>6077</v>
      </c>
    </row>
    <row r="2039" spans="1:25" ht="22.9" hidden="1" customHeight="1">
      <c r="A2039" s="80" t="s">
        <v>35</v>
      </c>
      <c r="B2039" s="80" t="s">
        <v>9</v>
      </c>
      <c r="C2039" s="80" t="s">
        <v>10</v>
      </c>
      <c r="D2039" s="80" t="s">
        <v>26</v>
      </c>
      <c r="E2039" s="80">
        <v>2</v>
      </c>
      <c r="F2039" s="80" t="s">
        <v>32</v>
      </c>
      <c r="G2039" s="80" t="s">
        <v>33</v>
      </c>
      <c r="H2039" s="80" t="s">
        <v>29</v>
      </c>
      <c r="I2039" s="26">
        <v>43514</v>
      </c>
      <c r="J2039" s="80">
        <v>18</v>
      </c>
      <c r="K2039" s="80">
        <v>2</v>
      </c>
      <c r="L2039" s="80">
        <v>2019</v>
      </c>
      <c r="M2039" s="27">
        <v>43514</v>
      </c>
      <c r="N2039" s="80" t="s">
        <v>6696</v>
      </c>
      <c r="O2039" s="80" t="s">
        <v>6695</v>
      </c>
      <c r="P2039" s="80">
        <v>19</v>
      </c>
      <c r="Q2039" s="80" t="s">
        <v>105</v>
      </c>
      <c r="R2039" s="80" t="s">
        <v>99</v>
      </c>
      <c r="S2039" s="80">
        <v>0</v>
      </c>
      <c r="T2039" s="80" t="s">
        <v>100</v>
      </c>
      <c r="U2039" s="80" t="s">
        <v>101</v>
      </c>
      <c r="V2039" s="80" t="s">
        <v>102</v>
      </c>
      <c r="W2039" s="80" t="s">
        <v>107</v>
      </c>
      <c r="X2039" s="80" t="s">
        <v>6077</v>
      </c>
    </row>
    <row r="2040" spans="1:25" ht="22.9" hidden="1" customHeight="1">
      <c r="A2040" s="80" t="s">
        <v>35</v>
      </c>
      <c r="B2040" s="80" t="s">
        <v>9</v>
      </c>
      <c r="C2040" s="80" t="s">
        <v>10</v>
      </c>
      <c r="D2040" s="80" t="s">
        <v>26</v>
      </c>
      <c r="E2040" s="80">
        <v>2</v>
      </c>
      <c r="F2040" s="80" t="s">
        <v>32</v>
      </c>
      <c r="G2040" s="80" t="s">
        <v>33</v>
      </c>
      <c r="H2040" s="80" t="s">
        <v>29</v>
      </c>
      <c r="I2040" s="26">
        <v>43514</v>
      </c>
      <c r="J2040" s="80">
        <v>18</v>
      </c>
      <c r="K2040" s="80">
        <v>2</v>
      </c>
      <c r="L2040" s="80">
        <v>2019</v>
      </c>
      <c r="M2040" s="27">
        <v>43514</v>
      </c>
      <c r="N2040" s="80" t="s">
        <v>6694</v>
      </c>
      <c r="O2040" s="80" t="s">
        <v>6693</v>
      </c>
      <c r="P2040" s="80">
        <v>18</v>
      </c>
      <c r="Q2040" s="80" t="s">
        <v>105</v>
      </c>
      <c r="R2040" s="80" t="s">
        <v>99</v>
      </c>
      <c r="S2040" s="80">
        <v>0</v>
      </c>
      <c r="T2040" s="80" t="s">
        <v>100</v>
      </c>
      <c r="U2040" s="80" t="s">
        <v>101</v>
      </c>
      <c r="V2040" s="80" t="s">
        <v>102</v>
      </c>
      <c r="W2040" s="80" t="s">
        <v>107</v>
      </c>
      <c r="X2040" s="80" t="s">
        <v>104</v>
      </c>
      <c r="Y2040" s="80">
        <v>3</v>
      </c>
    </row>
    <row r="2041" spans="1:25" ht="22.9" hidden="1" customHeight="1">
      <c r="A2041" s="80" t="s">
        <v>35</v>
      </c>
      <c r="B2041" s="80" t="s">
        <v>9</v>
      </c>
      <c r="C2041" s="80" t="s">
        <v>10</v>
      </c>
      <c r="D2041" s="80" t="s">
        <v>26</v>
      </c>
      <c r="E2041" s="80">
        <v>2</v>
      </c>
      <c r="F2041" s="80" t="s">
        <v>32</v>
      </c>
      <c r="G2041" s="80" t="s">
        <v>33</v>
      </c>
      <c r="H2041" s="80" t="s">
        <v>29</v>
      </c>
      <c r="I2041" s="26">
        <v>43515</v>
      </c>
      <c r="J2041" s="80">
        <v>19</v>
      </c>
      <c r="K2041" s="80">
        <v>2</v>
      </c>
      <c r="L2041" s="80">
        <v>2019</v>
      </c>
      <c r="M2041" s="27">
        <v>43515</v>
      </c>
      <c r="N2041" s="80" t="s">
        <v>6692</v>
      </c>
      <c r="O2041" s="80" t="s">
        <v>6691</v>
      </c>
      <c r="P2041" s="80">
        <v>19</v>
      </c>
      <c r="Q2041" s="80" t="s">
        <v>105</v>
      </c>
      <c r="R2041" s="80" t="s">
        <v>99</v>
      </c>
      <c r="S2041" s="80">
        <v>1</v>
      </c>
      <c r="T2041" s="80" t="s">
        <v>100</v>
      </c>
      <c r="U2041" s="80" t="s">
        <v>101</v>
      </c>
      <c r="V2041" s="80" t="s">
        <v>102</v>
      </c>
      <c r="W2041" s="80" t="s">
        <v>107</v>
      </c>
      <c r="X2041" s="80" t="s">
        <v>108</v>
      </c>
      <c r="Y2041" s="80">
        <v>3</v>
      </c>
    </row>
    <row r="2042" spans="1:25" ht="22.9" hidden="1" customHeight="1">
      <c r="A2042" s="80" t="s">
        <v>35</v>
      </c>
      <c r="B2042" s="80" t="s">
        <v>9</v>
      </c>
      <c r="C2042" s="80" t="s">
        <v>10</v>
      </c>
      <c r="D2042" s="80" t="s">
        <v>26</v>
      </c>
      <c r="E2042" s="80">
        <v>2</v>
      </c>
      <c r="F2042" s="80" t="s">
        <v>32</v>
      </c>
      <c r="G2042" s="80" t="s">
        <v>33</v>
      </c>
      <c r="H2042" s="80" t="s">
        <v>29</v>
      </c>
      <c r="I2042" s="26">
        <v>43515</v>
      </c>
      <c r="J2042" s="80">
        <v>19</v>
      </c>
      <c r="K2042" s="80">
        <v>2</v>
      </c>
      <c r="L2042" s="80">
        <v>2019</v>
      </c>
      <c r="M2042" s="27">
        <v>43515</v>
      </c>
      <c r="N2042" s="80" t="s">
        <v>6690</v>
      </c>
      <c r="O2042" s="80" t="s">
        <v>6689</v>
      </c>
      <c r="P2042" s="80">
        <v>19</v>
      </c>
      <c r="Q2042" s="80" t="s">
        <v>105</v>
      </c>
      <c r="R2042" s="80" t="s">
        <v>99</v>
      </c>
      <c r="S2042" s="80">
        <v>0</v>
      </c>
      <c r="T2042" s="80" t="s">
        <v>100</v>
      </c>
      <c r="U2042" s="80" t="s">
        <v>101</v>
      </c>
      <c r="V2042" s="80" t="s">
        <v>102</v>
      </c>
      <c r="W2042" s="80" t="s">
        <v>107</v>
      </c>
      <c r="X2042" s="80" t="s">
        <v>108</v>
      </c>
      <c r="Y2042" s="80">
        <v>3</v>
      </c>
    </row>
    <row r="2043" spans="1:25" ht="22.9" hidden="1" customHeight="1">
      <c r="A2043" s="80" t="s">
        <v>35</v>
      </c>
      <c r="B2043" s="80" t="s">
        <v>9</v>
      </c>
      <c r="C2043" s="80" t="s">
        <v>10</v>
      </c>
      <c r="D2043" s="80" t="s">
        <v>26</v>
      </c>
      <c r="E2043" s="80">
        <v>2</v>
      </c>
      <c r="F2043" s="80" t="s">
        <v>32</v>
      </c>
      <c r="G2043" s="80" t="s">
        <v>33</v>
      </c>
      <c r="H2043" s="80" t="s">
        <v>29</v>
      </c>
      <c r="I2043" s="26">
        <v>43515</v>
      </c>
      <c r="J2043" s="80">
        <v>19</v>
      </c>
      <c r="K2043" s="80">
        <v>2</v>
      </c>
      <c r="L2043" s="80">
        <v>2019</v>
      </c>
      <c r="M2043" s="27">
        <v>43515</v>
      </c>
      <c r="N2043" s="80" t="s">
        <v>6688</v>
      </c>
      <c r="O2043" s="80" t="s">
        <v>6687</v>
      </c>
      <c r="P2043" s="80">
        <v>18</v>
      </c>
      <c r="Q2043" s="80" t="s">
        <v>105</v>
      </c>
      <c r="R2043" s="80" t="s">
        <v>99</v>
      </c>
      <c r="S2043" s="80">
        <v>0</v>
      </c>
      <c r="T2043" s="80" t="s">
        <v>100</v>
      </c>
      <c r="U2043" s="80" t="s">
        <v>101</v>
      </c>
      <c r="V2043" s="80" t="s">
        <v>102</v>
      </c>
      <c r="W2043" s="80" t="s">
        <v>107</v>
      </c>
      <c r="X2043" s="80" t="s">
        <v>6077</v>
      </c>
    </row>
    <row r="2044" spans="1:25" ht="22.9" hidden="1" customHeight="1">
      <c r="A2044" s="80" t="s">
        <v>35</v>
      </c>
      <c r="B2044" s="80" t="s">
        <v>9</v>
      </c>
      <c r="C2044" s="80" t="s">
        <v>10</v>
      </c>
      <c r="D2044" s="80" t="s">
        <v>26</v>
      </c>
      <c r="E2044" s="80">
        <v>2</v>
      </c>
      <c r="F2044" s="80" t="s">
        <v>32</v>
      </c>
      <c r="G2044" s="80" t="s">
        <v>33</v>
      </c>
      <c r="H2044" s="80" t="s">
        <v>29</v>
      </c>
      <c r="I2044" s="26">
        <v>43516</v>
      </c>
      <c r="J2044" s="80">
        <v>20</v>
      </c>
      <c r="K2044" s="80">
        <v>2</v>
      </c>
      <c r="L2044" s="80">
        <v>2019</v>
      </c>
      <c r="M2044" s="27">
        <v>43516</v>
      </c>
      <c r="N2044" s="80" t="s">
        <v>6686</v>
      </c>
      <c r="O2044" s="80" t="s">
        <v>6685</v>
      </c>
      <c r="P2044" s="80">
        <v>19</v>
      </c>
      <c r="Q2044" s="80" t="s">
        <v>105</v>
      </c>
      <c r="R2044" s="80" t="s">
        <v>99</v>
      </c>
      <c r="S2044" s="80">
        <v>0</v>
      </c>
      <c r="T2044" s="80" t="s">
        <v>100</v>
      </c>
      <c r="U2044" s="80" t="s">
        <v>101</v>
      </c>
      <c r="V2044" s="80" t="s">
        <v>102</v>
      </c>
      <c r="W2044" s="80" t="s">
        <v>107</v>
      </c>
      <c r="X2044" s="80" t="s">
        <v>6077</v>
      </c>
    </row>
    <row r="2045" spans="1:25" ht="22.9" hidden="1" customHeight="1">
      <c r="A2045" s="80" t="s">
        <v>35</v>
      </c>
      <c r="B2045" s="80" t="s">
        <v>9</v>
      </c>
      <c r="C2045" s="80" t="s">
        <v>10</v>
      </c>
      <c r="D2045" s="80" t="s">
        <v>26</v>
      </c>
      <c r="E2045" s="80">
        <v>2</v>
      </c>
      <c r="F2045" s="80" t="s">
        <v>32</v>
      </c>
      <c r="G2045" s="80" t="s">
        <v>33</v>
      </c>
      <c r="H2045" s="80" t="s">
        <v>29</v>
      </c>
      <c r="I2045" s="26">
        <v>43516</v>
      </c>
      <c r="J2045" s="80">
        <v>20</v>
      </c>
      <c r="K2045" s="80">
        <v>2</v>
      </c>
      <c r="L2045" s="80">
        <v>2019</v>
      </c>
      <c r="M2045" s="27">
        <v>43516</v>
      </c>
      <c r="N2045" s="80" t="s">
        <v>6684</v>
      </c>
      <c r="O2045" s="80" t="s">
        <v>6683</v>
      </c>
      <c r="P2045" s="80">
        <v>16</v>
      </c>
      <c r="Q2045" s="80" t="s">
        <v>105</v>
      </c>
      <c r="R2045" s="80" t="s">
        <v>99</v>
      </c>
      <c r="S2045" s="80">
        <v>0</v>
      </c>
      <c r="T2045" s="80" t="s">
        <v>100</v>
      </c>
      <c r="U2045" s="80" t="s">
        <v>101</v>
      </c>
      <c r="V2045" s="80" t="s">
        <v>102</v>
      </c>
      <c r="W2045" s="80" t="s">
        <v>107</v>
      </c>
      <c r="X2045" s="80" t="s">
        <v>104</v>
      </c>
      <c r="Y2045" s="80">
        <v>1</v>
      </c>
    </row>
    <row r="2046" spans="1:25" ht="22.9" hidden="1" customHeight="1">
      <c r="A2046" s="80" t="s">
        <v>35</v>
      </c>
      <c r="B2046" s="80" t="s">
        <v>9</v>
      </c>
      <c r="C2046" s="80" t="s">
        <v>10</v>
      </c>
      <c r="D2046" s="80" t="s">
        <v>26</v>
      </c>
      <c r="E2046" s="80">
        <v>2</v>
      </c>
      <c r="F2046" s="80" t="s">
        <v>32</v>
      </c>
      <c r="G2046" s="80" t="s">
        <v>33</v>
      </c>
      <c r="H2046" s="80" t="s">
        <v>29</v>
      </c>
      <c r="I2046" s="26">
        <v>43516</v>
      </c>
      <c r="J2046" s="80">
        <v>20</v>
      </c>
      <c r="K2046" s="80">
        <v>2</v>
      </c>
      <c r="L2046" s="80">
        <v>2019</v>
      </c>
      <c r="M2046" s="27">
        <v>43516</v>
      </c>
      <c r="N2046" s="80" t="s">
        <v>6682</v>
      </c>
      <c r="O2046" s="80" t="s">
        <v>6681</v>
      </c>
      <c r="P2046" s="80">
        <v>18</v>
      </c>
      <c r="Q2046" s="80" t="s">
        <v>105</v>
      </c>
      <c r="R2046" s="80" t="s">
        <v>99</v>
      </c>
      <c r="S2046" s="80">
        <v>0</v>
      </c>
      <c r="T2046" s="80" t="s">
        <v>100</v>
      </c>
      <c r="U2046" s="80" t="s">
        <v>101</v>
      </c>
      <c r="V2046" s="80" t="s">
        <v>102</v>
      </c>
      <c r="W2046" s="80" t="s">
        <v>107</v>
      </c>
      <c r="X2046" s="80" t="s">
        <v>104</v>
      </c>
      <c r="Y2046" s="80">
        <v>3</v>
      </c>
    </row>
    <row r="2047" spans="1:25" ht="22.9" hidden="1" customHeight="1">
      <c r="A2047" s="80" t="s">
        <v>35</v>
      </c>
      <c r="B2047" s="80" t="s">
        <v>9</v>
      </c>
      <c r="C2047" s="80" t="s">
        <v>10</v>
      </c>
      <c r="D2047" s="80" t="s">
        <v>26</v>
      </c>
      <c r="E2047" s="80">
        <v>2</v>
      </c>
      <c r="F2047" s="80" t="s">
        <v>32</v>
      </c>
      <c r="G2047" s="80" t="s">
        <v>33</v>
      </c>
      <c r="H2047" s="80" t="s">
        <v>29</v>
      </c>
      <c r="I2047" s="26">
        <v>43516</v>
      </c>
      <c r="J2047" s="80">
        <v>20</v>
      </c>
      <c r="K2047" s="80">
        <v>2</v>
      </c>
      <c r="L2047" s="80">
        <v>2019</v>
      </c>
      <c r="M2047" s="27">
        <v>43516</v>
      </c>
      <c r="N2047" s="80" t="s">
        <v>6680</v>
      </c>
      <c r="O2047" s="80" t="s">
        <v>6679</v>
      </c>
      <c r="P2047" s="80">
        <v>19</v>
      </c>
      <c r="Q2047" s="80" t="s">
        <v>105</v>
      </c>
      <c r="R2047" s="80" t="s">
        <v>99</v>
      </c>
      <c r="S2047" s="80">
        <v>0</v>
      </c>
      <c r="T2047" s="80" t="s">
        <v>100</v>
      </c>
      <c r="U2047" s="80" t="s">
        <v>101</v>
      </c>
      <c r="V2047" s="80" t="s">
        <v>102</v>
      </c>
      <c r="W2047" s="80" t="s">
        <v>107</v>
      </c>
      <c r="X2047" s="80" t="s">
        <v>108</v>
      </c>
      <c r="Y2047" s="80">
        <v>3</v>
      </c>
    </row>
    <row r="2048" spans="1:25" ht="22.9" hidden="1" customHeight="1">
      <c r="A2048" s="80" t="s">
        <v>35</v>
      </c>
      <c r="B2048" s="80" t="s">
        <v>9</v>
      </c>
      <c r="C2048" s="80" t="s">
        <v>10</v>
      </c>
      <c r="D2048" s="80" t="s">
        <v>62</v>
      </c>
      <c r="E2048" s="80">
        <v>3</v>
      </c>
      <c r="F2048" s="80" t="s">
        <v>70</v>
      </c>
      <c r="G2048" s="80" t="s">
        <v>71</v>
      </c>
      <c r="H2048" s="80" t="s">
        <v>58</v>
      </c>
      <c r="I2048" s="26">
        <v>43516</v>
      </c>
      <c r="J2048" s="80">
        <v>20</v>
      </c>
      <c r="K2048" s="80">
        <v>2</v>
      </c>
      <c r="L2048" s="80">
        <v>2019</v>
      </c>
      <c r="M2048" s="27">
        <v>43516</v>
      </c>
      <c r="N2048" s="80" t="s">
        <v>6678</v>
      </c>
      <c r="O2048" s="80" t="s">
        <v>6677</v>
      </c>
      <c r="P2048" s="80">
        <v>19</v>
      </c>
      <c r="Q2048" s="80" t="s">
        <v>105</v>
      </c>
      <c r="R2048" s="80" t="s">
        <v>99</v>
      </c>
      <c r="S2048" s="80">
        <v>1</v>
      </c>
      <c r="T2048" s="80" t="s">
        <v>100</v>
      </c>
      <c r="U2048" s="80" t="s">
        <v>101</v>
      </c>
      <c r="V2048" s="80" t="s">
        <v>111</v>
      </c>
      <c r="W2048" s="80" t="s">
        <v>107</v>
      </c>
      <c r="X2048" s="80" t="s">
        <v>104</v>
      </c>
      <c r="Y2048" s="80">
        <v>3</v>
      </c>
    </row>
    <row r="2049" spans="1:25" ht="22.9" hidden="1" customHeight="1">
      <c r="A2049" s="80" t="s">
        <v>35</v>
      </c>
      <c r="B2049" s="80" t="s">
        <v>9</v>
      </c>
      <c r="C2049" s="80" t="s">
        <v>10</v>
      </c>
      <c r="D2049" s="80" t="s">
        <v>62</v>
      </c>
      <c r="E2049" s="80">
        <v>3</v>
      </c>
      <c r="F2049" s="80" t="s">
        <v>70</v>
      </c>
      <c r="G2049" s="80" t="s">
        <v>71</v>
      </c>
      <c r="H2049" s="80" t="s">
        <v>58</v>
      </c>
      <c r="I2049" s="26">
        <v>43516</v>
      </c>
      <c r="J2049" s="80">
        <v>20</v>
      </c>
      <c r="K2049" s="80">
        <v>2</v>
      </c>
      <c r="L2049" s="80">
        <v>2019</v>
      </c>
      <c r="M2049" s="27">
        <v>43516</v>
      </c>
      <c r="N2049" s="80" t="s">
        <v>6676</v>
      </c>
      <c r="O2049" s="80" t="s">
        <v>6675</v>
      </c>
      <c r="P2049" s="80">
        <v>19</v>
      </c>
      <c r="Q2049" s="80">
        <v>8138205653</v>
      </c>
      <c r="R2049" s="80" t="s">
        <v>99</v>
      </c>
      <c r="S2049" s="80">
        <v>0</v>
      </c>
      <c r="T2049" s="80" t="s">
        <v>100</v>
      </c>
      <c r="U2049" s="80" t="s">
        <v>101</v>
      </c>
      <c r="V2049" s="80" t="s">
        <v>111</v>
      </c>
      <c r="W2049" s="80" t="s">
        <v>107</v>
      </c>
      <c r="X2049" s="80" t="s">
        <v>104</v>
      </c>
      <c r="Y2049" s="80">
        <v>3</v>
      </c>
    </row>
    <row r="2050" spans="1:25" ht="22.9" hidden="1" customHeight="1">
      <c r="A2050" s="80" t="s">
        <v>35</v>
      </c>
      <c r="B2050" s="80" t="s">
        <v>9</v>
      </c>
      <c r="C2050" s="80" t="s">
        <v>10</v>
      </c>
      <c r="D2050" s="80" t="s">
        <v>62</v>
      </c>
      <c r="E2050" s="80">
        <v>3</v>
      </c>
      <c r="F2050" s="80" t="s">
        <v>70</v>
      </c>
      <c r="G2050" s="80" t="s">
        <v>71</v>
      </c>
      <c r="H2050" s="80" t="s">
        <v>58</v>
      </c>
      <c r="I2050" s="26">
        <v>43516</v>
      </c>
      <c r="J2050" s="80">
        <v>20</v>
      </c>
      <c r="K2050" s="80">
        <v>2</v>
      </c>
      <c r="L2050" s="80">
        <v>2019</v>
      </c>
      <c r="M2050" s="27">
        <v>43516</v>
      </c>
      <c r="N2050" s="80" t="s">
        <v>6674</v>
      </c>
      <c r="O2050" s="80" t="s">
        <v>6673</v>
      </c>
      <c r="P2050" s="80">
        <v>19</v>
      </c>
      <c r="Q2050" s="80">
        <v>8087300610</v>
      </c>
      <c r="R2050" s="80" t="s">
        <v>99</v>
      </c>
      <c r="S2050" s="80">
        <v>0</v>
      </c>
      <c r="T2050" s="80" t="s">
        <v>100</v>
      </c>
      <c r="U2050" s="80" t="s">
        <v>101</v>
      </c>
      <c r="V2050" s="80" t="s">
        <v>111</v>
      </c>
      <c r="W2050" s="80" t="s">
        <v>107</v>
      </c>
      <c r="X2050" s="80" t="s">
        <v>104</v>
      </c>
      <c r="Y2050" s="80">
        <v>3</v>
      </c>
    </row>
    <row r="2051" spans="1:25" ht="22.9" hidden="1" customHeight="1">
      <c r="A2051" s="80" t="s">
        <v>35</v>
      </c>
      <c r="B2051" s="80" t="s">
        <v>9</v>
      </c>
      <c r="C2051" s="80" t="s">
        <v>10</v>
      </c>
      <c r="D2051" s="80" t="s">
        <v>62</v>
      </c>
      <c r="E2051" s="80">
        <v>3</v>
      </c>
      <c r="F2051" s="80" t="s">
        <v>70</v>
      </c>
      <c r="G2051" s="80" t="s">
        <v>71</v>
      </c>
      <c r="H2051" s="80" t="s">
        <v>58</v>
      </c>
      <c r="I2051" s="26">
        <v>43516</v>
      </c>
      <c r="J2051" s="80">
        <v>20</v>
      </c>
      <c r="K2051" s="80">
        <v>2</v>
      </c>
      <c r="L2051" s="80">
        <v>2019</v>
      </c>
      <c r="M2051" s="27">
        <v>43516</v>
      </c>
      <c r="N2051" s="80" t="s">
        <v>6672</v>
      </c>
      <c r="O2051" s="80" t="s">
        <v>6671</v>
      </c>
      <c r="P2051" s="80">
        <v>19</v>
      </c>
      <c r="Q2051" s="80">
        <v>80269114223</v>
      </c>
      <c r="R2051" s="80" t="s">
        <v>99</v>
      </c>
      <c r="S2051" s="80">
        <v>0</v>
      </c>
      <c r="T2051" s="80" t="s">
        <v>100</v>
      </c>
      <c r="U2051" s="80" t="s">
        <v>101</v>
      </c>
      <c r="V2051" s="80" t="s">
        <v>111</v>
      </c>
      <c r="W2051" s="80" t="s">
        <v>107</v>
      </c>
      <c r="X2051" s="80" t="s">
        <v>108</v>
      </c>
      <c r="Y2051" s="80">
        <v>3</v>
      </c>
    </row>
    <row r="2052" spans="1:25" ht="22.9" hidden="1" customHeight="1">
      <c r="A2052" s="80" t="s">
        <v>35</v>
      </c>
      <c r="B2052" s="80" t="s">
        <v>9</v>
      </c>
      <c r="C2052" s="80" t="s">
        <v>10</v>
      </c>
      <c r="D2052" s="80" t="s">
        <v>62</v>
      </c>
      <c r="E2052" s="80">
        <v>3</v>
      </c>
      <c r="F2052" s="80" t="s">
        <v>70</v>
      </c>
      <c r="G2052" s="80" t="s">
        <v>71</v>
      </c>
      <c r="H2052" s="80" t="s">
        <v>58</v>
      </c>
      <c r="I2052" s="26">
        <v>43516</v>
      </c>
      <c r="J2052" s="80">
        <v>20</v>
      </c>
      <c r="K2052" s="80">
        <v>2</v>
      </c>
      <c r="L2052" s="80">
        <v>2019</v>
      </c>
      <c r="M2052" s="27">
        <v>43516</v>
      </c>
      <c r="N2052" s="80" t="s">
        <v>6670</v>
      </c>
      <c r="O2052" s="80" t="s">
        <v>6669</v>
      </c>
      <c r="P2052" s="80">
        <v>19</v>
      </c>
      <c r="Q2052" s="80">
        <v>8110105696</v>
      </c>
      <c r="R2052" s="80" t="s">
        <v>99</v>
      </c>
      <c r="S2052" s="80">
        <v>0</v>
      </c>
      <c r="T2052" s="80" t="s">
        <v>100</v>
      </c>
      <c r="U2052" s="80" t="s">
        <v>101</v>
      </c>
      <c r="V2052" s="80" t="s">
        <v>111</v>
      </c>
      <c r="W2052" s="80" t="s">
        <v>107</v>
      </c>
      <c r="X2052" s="80" t="s">
        <v>104</v>
      </c>
      <c r="Y2052" s="80">
        <v>3</v>
      </c>
    </row>
    <row r="2053" spans="1:25" ht="22.9" hidden="1" customHeight="1">
      <c r="A2053" s="80" t="s">
        <v>35</v>
      </c>
      <c r="B2053" s="80" t="s">
        <v>9</v>
      </c>
      <c r="C2053" s="80" t="s">
        <v>10</v>
      </c>
      <c r="D2053" s="80" t="s">
        <v>62</v>
      </c>
      <c r="E2053" s="80">
        <v>3</v>
      </c>
      <c r="F2053" s="80" t="s">
        <v>70</v>
      </c>
      <c r="G2053" s="80" t="s">
        <v>71</v>
      </c>
      <c r="H2053" s="80" t="s">
        <v>58</v>
      </c>
      <c r="I2053" s="26">
        <v>43516</v>
      </c>
      <c r="J2053" s="80">
        <v>20</v>
      </c>
      <c r="K2053" s="80">
        <v>2</v>
      </c>
      <c r="L2053" s="80">
        <v>2019</v>
      </c>
      <c r="M2053" s="27">
        <v>43516</v>
      </c>
      <c r="N2053" s="80" t="s">
        <v>6668</v>
      </c>
      <c r="O2053" s="80" t="s">
        <v>6667</v>
      </c>
      <c r="P2053" s="80">
        <v>19</v>
      </c>
      <c r="Q2053" s="80">
        <v>8140988159</v>
      </c>
      <c r="R2053" s="80" t="s">
        <v>99</v>
      </c>
      <c r="S2053" s="80">
        <v>0</v>
      </c>
      <c r="T2053" s="80" t="s">
        <v>100</v>
      </c>
      <c r="U2053" s="80" t="s">
        <v>101</v>
      </c>
      <c r="V2053" s="80" t="s">
        <v>111</v>
      </c>
      <c r="W2053" s="80" t="s">
        <v>107</v>
      </c>
      <c r="X2053" s="80" t="s">
        <v>104</v>
      </c>
      <c r="Y2053" s="80">
        <v>3</v>
      </c>
    </row>
    <row r="2054" spans="1:25" ht="22.9" hidden="1" customHeight="1">
      <c r="A2054" s="80" t="s">
        <v>35</v>
      </c>
      <c r="B2054" s="80" t="s">
        <v>9</v>
      </c>
      <c r="C2054" s="80" t="s">
        <v>10</v>
      </c>
      <c r="D2054" s="80" t="s">
        <v>62</v>
      </c>
      <c r="E2054" s="80">
        <v>3</v>
      </c>
      <c r="F2054" s="80" t="s">
        <v>70</v>
      </c>
      <c r="G2054" s="80" t="s">
        <v>71</v>
      </c>
      <c r="H2054" s="80" t="s">
        <v>58</v>
      </c>
      <c r="I2054" s="26">
        <v>43516</v>
      </c>
      <c r="J2054" s="80">
        <v>20</v>
      </c>
      <c r="K2054" s="80">
        <v>2</v>
      </c>
      <c r="L2054" s="80">
        <v>2019</v>
      </c>
      <c r="M2054" s="27">
        <v>43516</v>
      </c>
      <c r="N2054" s="80" t="s">
        <v>6666</v>
      </c>
      <c r="O2054" s="80" t="s">
        <v>6665</v>
      </c>
      <c r="P2054" s="80">
        <v>18</v>
      </c>
      <c r="Q2054" s="80">
        <v>8134814095</v>
      </c>
      <c r="R2054" s="80" t="s">
        <v>99</v>
      </c>
      <c r="S2054" s="80">
        <v>0</v>
      </c>
      <c r="T2054" s="80" t="s">
        <v>100</v>
      </c>
      <c r="U2054" s="80" t="s">
        <v>101</v>
      </c>
      <c r="V2054" s="80" t="s">
        <v>111</v>
      </c>
      <c r="W2054" s="80" t="s">
        <v>107</v>
      </c>
      <c r="X2054" s="80" t="s">
        <v>104</v>
      </c>
      <c r="Y2054" s="80">
        <v>3</v>
      </c>
    </row>
    <row r="2055" spans="1:25" ht="22.9" hidden="1" customHeight="1">
      <c r="A2055" s="80" t="s">
        <v>35</v>
      </c>
      <c r="B2055" s="80" t="s">
        <v>9</v>
      </c>
      <c r="C2055" s="80" t="s">
        <v>10</v>
      </c>
      <c r="D2055" s="80" t="s">
        <v>62</v>
      </c>
      <c r="E2055" s="80">
        <v>3</v>
      </c>
      <c r="F2055" s="80" t="s">
        <v>70</v>
      </c>
      <c r="G2055" s="80" t="s">
        <v>71</v>
      </c>
      <c r="H2055" s="80" t="s">
        <v>58</v>
      </c>
      <c r="I2055" s="26">
        <v>43516</v>
      </c>
      <c r="J2055" s="80">
        <v>20</v>
      </c>
      <c r="K2055" s="80">
        <v>2</v>
      </c>
      <c r="L2055" s="80">
        <v>2019</v>
      </c>
      <c r="M2055" s="27">
        <v>43516</v>
      </c>
      <c r="N2055" s="80" t="s">
        <v>6664</v>
      </c>
      <c r="O2055" s="80" t="s">
        <v>6663</v>
      </c>
      <c r="P2055" s="80">
        <v>18</v>
      </c>
      <c r="Q2055" s="80">
        <v>8156310961</v>
      </c>
      <c r="R2055" s="80" t="s">
        <v>99</v>
      </c>
      <c r="S2055" s="80">
        <v>0</v>
      </c>
      <c r="T2055" s="80" t="s">
        <v>100</v>
      </c>
      <c r="U2055" s="80" t="s">
        <v>101</v>
      </c>
      <c r="V2055" s="80" t="s">
        <v>111</v>
      </c>
      <c r="W2055" s="80" t="s">
        <v>107</v>
      </c>
      <c r="X2055" s="80" t="s">
        <v>6077</v>
      </c>
    </row>
    <row r="2056" spans="1:25" ht="22.9" hidden="1" customHeight="1">
      <c r="A2056" s="80" t="s">
        <v>35</v>
      </c>
      <c r="B2056" s="80" t="s">
        <v>9</v>
      </c>
      <c r="C2056" s="80" t="s">
        <v>10</v>
      </c>
      <c r="D2056" s="80" t="s">
        <v>62</v>
      </c>
      <c r="E2056" s="80">
        <v>3</v>
      </c>
      <c r="F2056" s="80" t="s">
        <v>70</v>
      </c>
      <c r="G2056" s="80" t="s">
        <v>71</v>
      </c>
      <c r="H2056" s="80" t="s">
        <v>58</v>
      </c>
      <c r="I2056" s="26">
        <v>43516</v>
      </c>
      <c r="J2056" s="80">
        <v>20</v>
      </c>
      <c r="K2056" s="80">
        <v>2</v>
      </c>
      <c r="L2056" s="80">
        <v>2019</v>
      </c>
      <c r="M2056" s="27">
        <v>43516</v>
      </c>
      <c r="N2056" s="80" t="s">
        <v>6662</v>
      </c>
      <c r="O2056" s="80" t="s">
        <v>6661</v>
      </c>
      <c r="P2056" s="80">
        <v>19</v>
      </c>
      <c r="Q2056" s="80" t="s">
        <v>105</v>
      </c>
      <c r="R2056" s="80" t="s">
        <v>99</v>
      </c>
      <c r="S2056" s="80">
        <v>0</v>
      </c>
      <c r="T2056" s="80" t="s">
        <v>100</v>
      </c>
      <c r="U2056" s="80" t="s">
        <v>101</v>
      </c>
      <c r="V2056" s="80" t="s">
        <v>111</v>
      </c>
      <c r="W2056" s="80" t="s">
        <v>107</v>
      </c>
      <c r="X2056" s="80" t="s">
        <v>108</v>
      </c>
      <c r="Y2056" s="80">
        <v>3</v>
      </c>
    </row>
    <row r="2057" spans="1:25" ht="22.9" hidden="1" customHeight="1">
      <c r="A2057" s="80" t="s">
        <v>35</v>
      </c>
      <c r="B2057" s="80" t="s">
        <v>9</v>
      </c>
      <c r="C2057" s="80" t="s">
        <v>10</v>
      </c>
      <c r="D2057" s="80" t="s">
        <v>62</v>
      </c>
      <c r="E2057" s="80">
        <v>3</v>
      </c>
      <c r="F2057" s="80" t="s">
        <v>70</v>
      </c>
      <c r="G2057" s="80" t="s">
        <v>71</v>
      </c>
      <c r="H2057" s="80" t="s">
        <v>58</v>
      </c>
      <c r="I2057" s="26">
        <v>43516</v>
      </c>
      <c r="J2057" s="80">
        <v>20</v>
      </c>
      <c r="K2057" s="80">
        <v>2</v>
      </c>
      <c r="L2057" s="80">
        <v>2019</v>
      </c>
      <c r="M2057" s="27">
        <v>43516</v>
      </c>
      <c r="N2057" s="80" t="s">
        <v>6660</v>
      </c>
      <c r="O2057" s="80" t="s">
        <v>6659</v>
      </c>
      <c r="P2057" s="80">
        <v>18</v>
      </c>
      <c r="Q2057" s="80">
        <v>8161112825</v>
      </c>
      <c r="R2057" s="80" t="s">
        <v>99</v>
      </c>
      <c r="S2057" s="80">
        <v>0</v>
      </c>
      <c r="T2057" s="80" t="s">
        <v>100</v>
      </c>
      <c r="U2057" s="80" t="s">
        <v>101</v>
      </c>
      <c r="V2057" s="80" t="s">
        <v>111</v>
      </c>
      <c r="W2057" s="80" t="s">
        <v>107</v>
      </c>
      <c r="X2057" s="80" t="s">
        <v>104</v>
      </c>
      <c r="Y2057" s="80">
        <v>3</v>
      </c>
    </row>
    <row r="2058" spans="1:25" ht="22.9" hidden="1" customHeight="1">
      <c r="A2058" s="80" t="s">
        <v>35</v>
      </c>
      <c r="B2058" s="80" t="s">
        <v>9</v>
      </c>
      <c r="C2058" s="80" t="s">
        <v>10</v>
      </c>
      <c r="D2058" s="80" t="s">
        <v>62</v>
      </c>
      <c r="E2058" s="80">
        <v>3</v>
      </c>
      <c r="F2058" s="80" t="s">
        <v>70</v>
      </c>
      <c r="G2058" s="80" t="s">
        <v>71</v>
      </c>
      <c r="H2058" s="80" t="s">
        <v>58</v>
      </c>
      <c r="I2058" s="26">
        <v>43516</v>
      </c>
      <c r="J2058" s="80">
        <v>20</v>
      </c>
      <c r="K2058" s="80">
        <v>2</v>
      </c>
      <c r="L2058" s="80">
        <v>2019</v>
      </c>
      <c r="M2058" s="27">
        <v>43516</v>
      </c>
      <c r="N2058" s="80" t="s">
        <v>6658</v>
      </c>
      <c r="O2058" s="80" t="s">
        <v>6657</v>
      </c>
      <c r="P2058" s="80">
        <v>19</v>
      </c>
      <c r="Q2058" s="80">
        <v>9050156269</v>
      </c>
      <c r="R2058" s="80" t="s">
        <v>99</v>
      </c>
      <c r="S2058" s="80">
        <v>0</v>
      </c>
      <c r="T2058" s="80" t="s">
        <v>100</v>
      </c>
      <c r="U2058" s="80" t="s">
        <v>101</v>
      </c>
      <c r="V2058" s="80" t="s">
        <v>111</v>
      </c>
      <c r="W2058" s="80" t="s">
        <v>107</v>
      </c>
      <c r="X2058" s="80" t="s">
        <v>104</v>
      </c>
      <c r="Y2058" s="80">
        <v>3</v>
      </c>
    </row>
    <row r="2059" spans="1:25" ht="22.9" hidden="1" customHeight="1">
      <c r="A2059" s="80" t="s">
        <v>35</v>
      </c>
      <c r="B2059" s="80" t="s">
        <v>9</v>
      </c>
      <c r="C2059" s="80" t="s">
        <v>10</v>
      </c>
      <c r="D2059" s="80" t="s">
        <v>62</v>
      </c>
      <c r="E2059" s="80">
        <v>3</v>
      </c>
      <c r="F2059" s="80" t="s">
        <v>70</v>
      </c>
      <c r="G2059" s="80" t="s">
        <v>71</v>
      </c>
      <c r="H2059" s="80" t="s">
        <v>58</v>
      </c>
      <c r="I2059" s="26">
        <v>43516</v>
      </c>
      <c r="J2059" s="80">
        <v>20</v>
      </c>
      <c r="K2059" s="80">
        <v>2</v>
      </c>
      <c r="L2059" s="80">
        <v>2019</v>
      </c>
      <c r="M2059" s="27">
        <v>43516</v>
      </c>
      <c r="N2059" s="80" t="s">
        <v>6656</v>
      </c>
      <c r="O2059" s="80" t="s">
        <v>6655</v>
      </c>
      <c r="P2059" s="80">
        <v>19</v>
      </c>
      <c r="Q2059" s="80">
        <v>7033312957</v>
      </c>
      <c r="R2059" s="80" t="s">
        <v>99</v>
      </c>
      <c r="S2059" s="80">
        <v>0</v>
      </c>
      <c r="T2059" s="80" t="s">
        <v>100</v>
      </c>
      <c r="U2059" s="80" t="s">
        <v>101</v>
      </c>
      <c r="V2059" s="80" t="s">
        <v>111</v>
      </c>
      <c r="W2059" s="80" t="s">
        <v>107</v>
      </c>
      <c r="X2059" s="80" t="s">
        <v>104</v>
      </c>
      <c r="Y2059" s="80">
        <v>3</v>
      </c>
    </row>
    <row r="2060" spans="1:25" ht="22.9" hidden="1" customHeight="1">
      <c r="A2060" s="80" t="s">
        <v>35</v>
      </c>
      <c r="B2060" s="80" t="s">
        <v>9</v>
      </c>
      <c r="C2060" s="80" t="s">
        <v>10</v>
      </c>
      <c r="D2060" s="80" t="s">
        <v>62</v>
      </c>
      <c r="E2060" s="80">
        <v>3</v>
      </c>
      <c r="F2060" s="80" t="s">
        <v>70</v>
      </c>
      <c r="G2060" s="80" t="s">
        <v>71</v>
      </c>
      <c r="H2060" s="80" t="s">
        <v>58</v>
      </c>
      <c r="I2060" s="26">
        <v>43516</v>
      </c>
      <c r="J2060" s="80">
        <v>20</v>
      </c>
      <c r="K2060" s="80">
        <v>2</v>
      </c>
      <c r="L2060" s="80">
        <v>2019</v>
      </c>
      <c r="M2060" s="27">
        <v>43516</v>
      </c>
      <c r="N2060" s="80" t="s">
        <v>6654</v>
      </c>
      <c r="O2060" s="80" t="s">
        <v>6653</v>
      </c>
      <c r="P2060" s="80">
        <v>19</v>
      </c>
      <c r="Q2060" s="80">
        <v>8075502798</v>
      </c>
      <c r="R2060" s="80" t="s">
        <v>99</v>
      </c>
      <c r="S2060" s="80">
        <v>0</v>
      </c>
      <c r="T2060" s="80" t="s">
        <v>100</v>
      </c>
      <c r="U2060" s="80" t="s">
        <v>101</v>
      </c>
      <c r="V2060" s="80" t="s">
        <v>111</v>
      </c>
      <c r="W2060" s="80" t="s">
        <v>107</v>
      </c>
      <c r="X2060" s="80" t="s">
        <v>108</v>
      </c>
      <c r="Y2060" s="80">
        <v>3</v>
      </c>
    </row>
    <row r="2061" spans="1:25" ht="22.9" hidden="1" customHeight="1">
      <c r="A2061" s="80" t="s">
        <v>35</v>
      </c>
      <c r="B2061" s="80" t="s">
        <v>9</v>
      </c>
      <c r="C2061" s="80" t="s">
        <v>10</v>
      </c>
      <c r="D2061" s="80" t="s">
        <v>62</v>
      </c>
      <c r="E2061" s="80">
        <v>3</v>
      </c>
      <c r="F2061" s="80" t="s">
        <v>70</v>
      </c>
      <c r="G2061" s="80" t="s">
        <v>71</v>
      </c>
      <c r="H2061" s="80" t="s">
        <v>58</v>
      </c>
      <c r="I2061" s="26">
        <v>43516</v>
      </c>
      <c r="J2061" s="80">
        <v>20</v>
      </c>
      <c r="K2061" s="80">
        <v>2</v>
      </c>
      <c r="L2061" s="80">
        <v>2019</v>
      </c>
      <c r="M2061" s="27">
        <v>43516</v>
      </c>
      <c r="N2061" s="80" t="s">
        <v>210</v>
      </c>
      <c r="O2061" s="80" t="s">
        <v>6652</v>
      </c>
      <c r="P2061" s="80">
        <v>19</v>
      </c>
      <c r="Q2061" s="80">
        <v>8114404235</v>
      </c>
      <c r="R2061" s="80" t="s">
        <v>99</v>
      </c>
      <c r="S2061" s="80">
        <v>0</v>
      </c>
      <c r="T2061" s="80" t="s">
        <v>100</v>
      </c>
      <c r="U2061" s="80" t="s">
        <v>101</v>
      </c>
      <c r="V2061" s="80" t="s">
        <v>111</v>
      </c>
      <c r="W2061" s="80" t="s">
        <v>107</v>
      </c>
      <c r="X2061" s="80" t="s">
        <v>108</v>
      </c>
      <c r="Y2061" s="80">
        <v>3</v>
      </c>
    </row>
    <row r="2062" spans="1:25" ht="22.9" hidden="1" customHeight="1">
      <c r="A2062" s="80" t="s">
        <v>35</v>
      </c>
      <c r="B2062" s="80" t="s">
        <v>9</v>
      </c>
      <c r="C2062" s="80" t="s">
        <v>10</v>
      </c>
      <c r="D2062" s="80" t="s">
        <v>62</v>
      </c>
      <c r="E2062" s="80">
        <v>3</v>
      </c>
      <c r="F2062" s="80" t="s">
        <v>70</v>
      </c>
      <c r="G2062" s="80" t="s">
        <v>71</v>
      </c>
      <c r="H2062" s="80" t="s">
        <v>58</v>
      </c>
      <c r="I2062" s="26">
        <v>43516</v>
      </c>
      <c r="J2062" s="80">
        <v>20</v>
      </c>
      <c r="K2062" s="80">
        <v>2</v>
      </c>
      <c r="L2062" s="80">
        <v>2019</v>
      </c>
      <c r="M2062" s="27">
        <v>43516</v>
      </c>
      <c r="N2062" s="80" t="s">
        <v>6651</v>
      </c>
      <c r="O2062" s="80" t="s">
        <v>6650</v>
      </c>
      <c r="P2062" s="80">
        <v>19</v>
      </c>
      <c r="Q2062" s="80">
        <v>7035751272</v>
      </c>
      <c r="R2062" s="80" t="s">
        <v>99</v>
      </c>
      <c r="S2062" s="80">
        <v>0</v>
      </c>
      <c r="T2062" s="80" t="s">
        <v>100</v>
      </c>
      <c r="U2062" s="80" t="s">
        <v>101</v>
      </c>
      <c r="V2062" s="80" t="s">
        <v>111</v>
      </c>
      <c r="W2062" s="80" t="s">
        <v>107</v>
      </c>
      <c r="X2062" s="80" t="s">
        <v>104</v>
      </c>
      <c r="Y2062" s="80">
        <v>3</v>
      </c>
    </row>
    <row r="2063" spans="1:25" ht="22.9" hidden="1" customHeight="1">
      <c r="A2063" s="80" t="s">
        <v>35</v>
      </c>
      <c r="B2063" s="80" t="s">
        <v>9</v>
      </c>
      <c r="C2063" s="80" t="s">
        <v>10</v>
      </c>
      <c r="D2063" s="80" t="s">
        <v>62</v>
      </c>
      <c r="E2063" s="80">
        <v>3</v>
      </c>
      <c r="F2063" s="80" t="s">
        <v>70</v>
      </c>
      <c r="G2063" s="80" t="s">
        <v>71</v>
      </c>
      <c r="H2063" s="80" t="s">
        <v>58</v>
      </c>
      <c r="I2063" s="26">
        <v>43516</v>
      </c>
      <c r="J2063" s="80">
        <v>20</v>
      </c>
      <c r="K2063" s="80">
        <v>2</v>
      </c>
      <c r="L2063" s="80">
        <v>2019</v>
      </c>
      <c r="M2063" s="27">
        <v>43516</v>
      </c>
      <c r="N2063" s="80" t="s">
        <v>6649</v>
      </c>
      <c r="O2063" s="80" t="s">
        <v>6648</v>
      </c>
      <c r="P2063" s="80">
        <v>19</v>
      </c>
      <c r="Q2063" s="80">
        <v>8058836192</v>
      </c>
      <c r="R2063" s="80" t="s">
        <v>99</v>
      </c>
      <c r="S2063" s="80">
        <v>0</v>
      </c>
      <c r="T2063" s="80" t="s">
        <v>100</v>
      </c>
      <c r="U2063" s="80" t="s">
        <v>101</v>
      </c>
      <c r="V2063" s="80" t="s">
        <v>111</v>
      </c>
      <c r="W2063" s="80" t="s">
        <v>107</v>
      </c>
      <c r="X2063" s="80" t="s">
        <v>6077</v>
      </c>
    </row>
    <row r="2064" spans="1:25" ht="22.9" hidden="1" customHeight="1">
      <c r="A2064" s="80" t="s">
        <v>35</v>
      </c>
      <c r="B2064" s="80" t="s">
        <v>9</v>
      </c>
      <c r="C2064" s="80" t="s">
        <v>10</v>
      </c>
      <c r="D2064" s="80" t="s">
        <v>62</v>
      </c>
      <c r="E2064" s="80">
        <v>3</v>
      </c>
      <c r="F2064" s="80" t="s">
        <v>70</v>
      </c>
      <c r="G2064" s="80" t="s">
        <v>71</v>
      </c>
      <c r="H2064" s="80" t="s">
        <v>58</v>
      </c>
      <c r="I2064" s="26">
        <v>43516</v>
      </c>
      <c r="J2064" s="80">
        <v>20</v>
      </c>
      <c r="K2064" s="80">
        <v>2</v>
      </c>
      <c r="L2064" s="80">
        <v>2019</v>
      </c>
      <c r="M2064" s="27">
        <v>43516</v>
      </c>
      <c r="N2064" s="80" t="s">
        <v>6647</v>
      </c>
      <c r="O2064" s="80" t="s">
        <v>6646</v>
      </c>
      <c r="P2064" s="80">
        <v>19</v>
      </c>
      <c r="Q2064" s="80">
        <v>80944027781</v>
      </c>
      <c r="R2064" s="80" t="s">
        <v>99</v>
      </c>
      <c r="S2064" s="80">
        <v>0</v>
      </c>
      <c r="T2064" s="80" t="s">
        <v>100</v>
      </c>
      <c r="U2064" s="80" t="s">
        <v>101</v>
      </c>
      <c r="V2064" s="80" t="s">
        <v>111</v>
      </c>
      <c r="W2064" s="80" t="s">
        <v>107</v>
      </c>
      <c r="X2064" s="80" t="s">
        <v>6077</v>
      </c>
    </row>
    <row r="2065" spans="1:25" ht="22.9" hidden="1" customHeight="1">
      <c r="A2065" s="80" t="s">
        <v>35</v>
      </c>
      <c r="B2065" s="80" t="s">
        <v>9</v>
      </c>
      <c r="C2065" s="80" t="s">
        <v>10</v>
      </c>
      <c r="D2065" s="80" t="s">
        <v>62</v>
      </c>
      <c r="E2065" s="80">
        <v>3</v>
      </c>
      <c r="F2065" s="80" t="s">
        <v>70</v>
      </c>
      <c r="G2065" s="80" t="s">
        <v>71</v>
      </c>
      <c r="H2065" s="80" t="s">
        <v>58</v>
      </c>
      <c r="I2065" s="26">
        <v>43516</v>
      </c>
      <c r="J2065" s="80">
        <v>20</v>
      </c>
      <c r="K2065" s="80">
        <v>2</v>
      </c>
      <c r="L2065" s="80">
        <v>2019</v>
      </c>
      <c r="M2065" s="27">
        <v>43516</v>
      </c>
      <c r="N2065" s="80" t="s">
        <v>211</v>
      </c>
      <c r="O2065" s="80" t="s">
        <v>6645</v>
      </c>
      <c r="P2065" s="80">
        <v>18</v>
      </c>
      <c r="Q2065" s="80" t="s">
        <v>105</v>
      </c>
      <c r="R2065" s="80" t="s">
        <v>99</v>
      </c>
      <c r="S2065" s="80">
        <v>0</v>
      </c>
      <c r="T2065" s="80" t="s">
        <v>100</v>
      </c>
      <c r="U2065" s="80" t="s">
        <v>101</v>
      </c>
      <c r="V2065" s="80" t="s">
        <v>111</v>
      </c>
      <c r="W2065" s="80" t="s">
        <v>107</v>
      </c>
      <c r="X2065" s="80" t="s">
        <v>6077</v>
      </c>
    </row>
    <row r="2066" spans="1:25" ht="22.9" hidden="1" customHeight="1">
      <c r="A2066" s="80" t="s">
        <v>35</v>
      </c>
      <c r="B2066" s="80" t="s">
        <v>9</v>
      </c>
      <c r="C2066" s="80" t="s">
        <v>10</v>
      </c>
      <c r="D2066" s="80" t="s">
        <v>62</v>
      </c>
      <c r="E2066" s="80">
        <v>3</v>
      </c>
      <c r="F2066" s="80" t="s">
        <v>70</v>
      </c>
      <c r="G2066" s="80" t="s">
        <v>71</v>
      </c>
      <c r="H2066" s="80" t="s">
        <v>58</v>
      </c>
      <c r="I2066" s="26">
        <v>43516</v>
      </c>
      <c r="J2066" s="80">
        <v>20</v>
      </c>
      <c r="K2066" s="80">
        <v>2</v>
      </c>
      <c r="L2066" s="80">
        <v>2019</v>
      </c>
      <c r="M2066" s="27">
        <v>43516</v>
      </c>
      <c r="N2066" s="80" t="s">
        <v>6644</v>
      </c>
      <c r="O2066" s="80" t="s">
        <v>6643</v>
      </c>
      <c r="P2066" s="80">
        <v>19</v>
      </c>
      <c r="Q2066" s="80">
        <v>8106385126</v>
      </c>
      <c r="R2066" s="80" t="s">
        <v>99</v>
      </c>
      <c r="S2066" s="80">
        <v>0</v>
      </c>
      <c r="T2066" s="80" t="s">
        <v>100</v>
      </c>
      <c r="U2066" s="80" t="s">
        <v>101</v>
      </c>
      <c r="V2066" s="80" t="s">
        <v>111</v>
      </c>
      <c r="W2066" s="80" t="s">
        <v>107</v>
      </c>
      <c r="X2066" s="80" t="s">
        <v>108</v>
      </c>
      <c r="Y2066" s="80">
        <v>1</v>
      </c>
    </row>
    <row r="2067" spans="1:25" ht="22.9" hidden="1" customHeight="1">
      <c r="A2067" s="80" t="s">
        <v>35</v>
      </c>
      <c r="B2067" s="80" t="s">
        <v>9</v>
      </c>
      <c r="C2067" s="80" t="s">
        <v>10</v>
      </c>
      <c r="D2067" s="80" t="s">
        <v>62</v>
      </c>
      <c r="E2067" s="80">
        <v>3</v>
      </c>
      <c r="F2067" s="80" t="s">
        <v>70</v>
      </c>
      <c r="G2067" s="80" t="s">
        <v>71</v>
      </c>
      <c r="H2067" s="80" t="s">
        <v>58</v>
      </c>
      <c r="I2067" s="26">
        <v>43516</v>
      </c>
      <c r="J2067" s="80">
        <v>20</v>
      </c>
      <c r="K2067" s="80">
        <v>2</v>
      </c>
      <c r="L2067" s="80">
        <v>2019</v>
      </c>
      <c r="M2067" s="27">
        <v>43516</v>
      </c>
      <c r="N2067" s="80" t="s">
        <v>6642</v>
      </c>
      <c r="O2067" s="80" t="s">
        <v>6641</v>
      </c>
      <c r="P2067" s="80">
        <v>18</v>
      </c>
      <c r="Q2067" s="80">
        <v>9027781822</v>
      </c>
      <c r="R2067" s="80" t="s">
        <v>99</v>
      </c>
      <c r="S2067" s="80">
        <v>0</v>
      </c>
      <c r="T2067" s="80" t="s">
        <v>100</v>
      </c>
      <c r="U2067" s="80" t="s">
        <v>101</v>
      </c>
      <c r="V2067" s="80" t="s">
        <v>111</v>
      </c>
      <c r="W2067" s="80" t="s">
        <v>107</v>
      </c>
      <c r="X2067" s="80" t="s">
        <v>104</v>
      </c>
      <c r="Y2067" s="80">
        <v>1</v>
      </c>
    </row>
    <row r="2068" spans="1:25" ht="22.9" hidden="1" customHeight="1">
      <c r="A2068" s="80" t="s">
        <v>35</v>
      </c>
      <c r="B2068" s="80" t="s">
        <v>9</v>
      </c>
      <c r="C2068" s="80" t="s">
        <v>10</v>
      </c>
      <c r="D2068" s="80" t="s">
        <v>62</v>
      </c>
      <c r="E2068" s="80">
        <v>3</v>
      </c>
      <c r="F2068" s="80" t="s">
        <v>70</v>
      </c>
      <c r="G2068" s="80" t="s">
        <v>71</v>
      </c>
      <c r="H2068" s="80" t="s">
        <v>58</v>
      </c>
      <c r="I2068" s="26">
        <v>43516</v>
      </c>
      <c r="J2068" s="80">
        <v>20</v>
      </c>
      <c r="K2068" s="80">
        <v>2</v>
      </c>
      <c r="L2068" s="80">
        <v>2019</v>
      </c>
      <c r="M2068" s="27">
        <v>43516</v>
      </c>
      <c r="N2068" s="80" t="s">
        <v>6640</v>
      </c>
      <c r="O2068" s="80" t="s">
        <v>6639</v>
      </c>
      <c r="P2068" s="80">
        <v>19</v>
      </c>
      <c r="Q2068" s="80" t="s">
        <v>105</v>
      </c>
      <c r="R2068" s="80" t="s">
        <v>99</v>
      </c>
      <c r="S2068" s="80">
        <v>0</v>
      </c>
      <c r="T2068" s="80" t="s">
        <v>100</v>
      </c>
      <c r="U2068" s="80" t="s">
        <v>101</v>
      </c>
      <c r="V2068" s="80" t="s">
        <v>111</v>
      </c>
      <c r="W2068" s="80" t="s">
        <v>107</v>
      </c>
      <c r="X2068" s="80" t="s">
        <v>6077</v>
      </c>
    </row>
    <row r="2069" spans="1:25" ht="22.9" hidden="1" customHeight="1">
      <c r="A2069" s="80" t="s">
        <v>35</v>
      </c>
      <c r="B2069" s="80" t="s">
        <v>9</v>
      </c>
      <c r="C2069" s="80" t="s">
        <v>10</v>
      </c>
      <c r="D2069" s="80" t="s">
        <v>62</v>
      </c>
      <c r="E2069" s="80">
        <v>3</v>
      </c>
      <c r="F2069" s="80" t="s">
        <v>70</v>
      </c>
      <c r="G2069" s="80" t="s">
        <v>71</v>
      </c>
      <c r="H2069" s="80" t="s">
        <v>58</v>
      </c>
      <c r="I2069" s="26">
        <v>43516</v>
      </c>
      <c r="J2069" s="80">
        <v>20</v>
      </c>
      <c r="K2069" s="80">
        <v>2</v>
      </c>
      <c r="L2069" s="80">
        <v>2019</v>
      </c>
      <c r="M2069" s="27">
        <v>43516</v>
      </c>
      <c r="N2069" s="80" t="s">
        <v>6638</v>
      </c>
      <c r="O2069" s="80" t="s">
        <v>6637</v>
      </c>
      <c r="P2069" s="80">
        <v>19</v>
      </c>
      <c r="Q2069" s="80" t="s">
        <v>105</v>
      </c>
      <c r="R2069" s="80" t="s">
        <v>99</v>
      </c>
      <c r="S2069" s="80">
        <v>0</v>
      </c>
      <c r="T2069" s="80" t="s">
        <v>100</v>
      </c>
      <c r="U2069" s="80" t="s">
        <v>101</v>
      </c>
      <c r="V2069" s="80" t="s">
        <v>111</v>
      </c>
      <c r="W2069" s="80" t="s">
        <v>107</v>
      </c>
      <c r="X2069" s="80" t="s">
        <v>6077</v>
      </c>
    </row>
    <row r="2070" spans="1:25" ht="22.9" hidden="1" customHeight="1">
      <c r="A2070" s="80" t="s">
        <v>35</v>
      </c>
      <c r="B2070" s="80" t="s">
        <v>9</v>
      </c>
      <c r="C2070" s="80" t="s">
        <v>10</v>
      </c>
      <c r="D2070" s="80" t="s">
        <v>62</v>
      </c>
      <c r="E2070" s="80">
        <v>3</v>
      </c>
      <c r="F2070" s="80" t="s">
        <v>70</v>
      </c>
      <c r="G2070" s="80" t="s">
        <v>71</v>
      </c>
      <c r="H2070" s="80" t="s">
        <v>58</v>
      </c>
      <c r="I2070" s="26">
        <v>43516</v>
      </c>
      <c r="J2070" s="80">
        <v>20</v>
      </c>
      <c r="K2070" s="80">
        <v>2</v>
      </c>
      <c r="L2070" s="80">
        <v>2019</v>
      </c>
      <c r="M2070" s="27">
        <v>43516</v>
      </c>
      <c r="N2070" s="80" t="s">
        <v>6636</v>
      </c>
      <c r="O2070" s="80" t="s">
        <v>6635</v>
      </c>
      <c r="P2070" s="80">
        <v>18</v>
      </c>
      <c r="Q2070" s="80" t="s">
        <v>105</v>
      </c>
      <c r="R2070" s="80" t="s">
        <v>99</v>
      </c>
      <c r="S2070" s="80">
        <v>0</v>
      </c>
      <c r="T2070" s="80" t="s">
        <v>100</v>
      </c>
      <c r="U2070" s="80" t="s">
        <v>101</v>
      </c>
      <c r="V2070" s="80" t="s">
        <v>111</v>
      </c>
      <c r="W2070" s="80" t="s">
        <v>107</v>
      </c>
      <c r="X2070" s="80" t="s">
        <v>6077</v>
      </c>
    </row>
    <row r="2071" spans="1:25" ht="22.9" hidden="1" customHeight="1">
      <c r="A2071" s="80" t="s">
        <v>35</v>
      </c>
      <c r="B2071" s="80" t="s">
        <v>9</v>
      </c>
      <c r="C2071" s="80" t="s">
        <v>10</v>
      </c>
      <c r="D2071" s="80" t="s">
        <v>62</v>
      </c>
      <c r="E2071" s="80">
        <v>3</v>
      </c>
      <c r="F2071" s="80" t="s">
        <v>70</v>
      </c>
      <c r="G2071" s="80" t="s">
        <v>71</v>
      </c>
      <c r="H2071" s="80" t="s">
        <v>58</v>
      </c>
      <c r="I2071" s="26">
        <v>43516</v>
      </c>
      <c r="J2071" s="80">
        <v>20</v>
      </c>
      <c r="K2071" s="80">
        <v>2</v>
      </c>
      <c r="L2071" s="80">
        <v>2019</v>
      </c>
      <c r="M2071" s="27">
        <v>43516</v>
      </c>
      <c r="N2071" s="80" t="s">
        <v>6634</v>
      </c>
      <c r="O2071" s="80" t="s">
        <v>6633</v>
      </c>
      <c r="P2071" s="80">
        <v>19</v>
      </c>
      <c r="Q2071" s="80">
        <v>7011262928</v>
      </c>
      <c r="R2071" s="80" t="s">
        <v>99</v>
      </c>
      <c r="S2071" s="80">
        <v>0</v>
      </c>
      <c r="T2071" s="80" t="s">
        <v>100</v>
      </c>
      <c r="U2071" s="80" t="s">
        <v>101</v>
      </c>
      <c r="V2071" s="80" t="s">
        <v>111</v>
      </c>
      <c r="W2071" s="80" t="s">
        <v>107</v>
      </c>
      <c r="X2071" s="80" t="s">
        <v>6077</v>
      </c>
    </row>
    <row r="2072" spans="1:25" ht="22.9" hidden="1" customHeight="1">
      <c r="A2072" s="80" t="s">
        <v>35</v>
      </c>
      <c r="B2072" s="80" t="s">
        <v>9</v>
      </c>
      <c r="C2072" s="80" t="s">
        <v>10</v>
      </c>
      <c r="D2072" s="80" t="s">
        <v>62</v>
      </c>
      <c r="E2072" s="80">
        <v>3</v>
      </c>
      <c r="F2072" s="80" t="s">
        <v>70</v>
      </c>
      <c r="G2072" s="80" t="s">
        <v>71</v>
      </c>
      <c r="H2072" s="80" t="s">
        <v>58</v>
      </c>
      <c r="I2072" s="26">
        <v>43516</v>
      </c>
      <c r="J2072" s="80">
        <v>20</v>
      </c>
      <c r="K2072" s="80">
        <v>2</v>
      </c>
      <c r="L2072" s="80">
        <v>2019</v>
      </c>
      <c r="M2072" s="27">
        <v>43516</v>
      </c>
      <c r="N2072" s="80" t="s">
        <v>6632</v>
      </c>
      <c r="O2072" s="80" t="s">
        <v>6631</v>
      </c>
      <c r="P2072" s="80">
        <v>18</v>
      </c>
      <c r="Q2072" s="80">
        <v>9020629181</v>
      </c>
      <c r="R2072" s="80" t="s">
        <v>99</v>
      </c>
      <c r="S2072" s="80">
        <v>0</v>
      </c>
      <c r="T2072" s="80" t="s">
        <v>100</v>
      </c>
      <c r="U2072" s="80" t="s">
        <v>101</v>
      </c>
      <c r="V2072" s="80" t="s">
        <v>111</v>
      </c>
      <c r="W2072" s="80" t="s">
        <v>107</v>
      </c>
      <c r="X2072" s="80" t="s">
        <v>6077</v>
      </c>
    </row>
    <row r="2073" spans="1:25" ht="22.9" hidden="1" customHeight="1">
      <c r="A2073" s="80" t="s">
        <v>35</v>
      </c>
      <c r="B2073" s="80" t="s">
        <v>9</v>
      </c>
      <c r="C2073" s="80" t="s">
        <v>10</v>
      </c>
      <c r="D2073" s="80" t="s">
        <v>62</v>
      </c>
      <c r="E2073" s="80">
        <v>3</v>
      </c>
      <c r="F2073" s="80" t="s">
        <v>70</v>
      </c>
      <c r="G2073" s="80" t="s">
        <v>71</v>
      </c>
      <c r="H2073" s="80" t="s">
        <v>58</v>
      </c>
      <c r="I2073" s="26">
        <v>43516</v>
      </c>
      <c r="J2073" s="80">
        <v>20</v>
      </c>
      <c r="K2073" s="80">
        <v>2</v>
      </c>
      <c r="L2073" s="80">
        <v>2019</v>
      </c>
      <c r="M2073" s="27">
        <v>43516</v>
      </c>
      <c r="N2073" s="80" t="s">
        <v>6630</v>
      </c>
      <c r="O2073" s="80" t="s">
        <v>6629</v>
      </c>
      <c r="P2073" s="80">
        <v>19</v>
      </c>
      <c r="Q2073" s="80" t="s">
        <v>105</v>
      </c>
      <c r="R2073" s="80" t="s">
        <v>99</v>
      </c>
      <c r="S2073" s="80">
        <v>1</v>
      </c>
      <c r="T2073" s="80" t="s">
        <v>100</v>
      </c>
      <c r="U2073" s="80" t="s">
        <v>101</v>
      </c>
      <c r="V2073" s="80" t="s">
        <v>111</v>
      </c>
      <c r="W2073" s="80" t="s">
        <v>107</v>
      </c>
      <c r="X2073" s="80" t="s">
        <v>108</v>
      </c>
      <c r="Y2073" s="80">
        <v>3</v>
      </c>
    </row>
    <row r="2074" spans="1:25" ht="22.9" hidden="1" customHeight="1">
      <c r="A2074" s="80" t="s">
        <v>35</v>
      </c>
      <c r="B2074" s="80" t="s">
        <v>9</v>
      </c>
      <c r="C2074" s="80" t="s">
        <v>10</v>
      </c>
      <c r="D2074" s="80" t="s">
        <v>62</v>
      </c>
      <c r="E2074" s="80">
        <v>3</v>
      </c>
      <c r="F2074" s="80" t="s">
        <v>70</v>
      </c>
      <c r="G2074" s="80" t="s">
        <v>71</v>
      </c>
      <c r="H2074" s="80" t="s">
        <v>58</v>
      </c>
      <c r="I2074" s="26">
        <v>43516</v>
      </c>
      <c r="J2074" s="80">
        <v>20</v>
      </c>
      <c r="K2074" s="80">
        <v>2</v>
      </c>
      <c r="L2074" s="80">
        <v>2019</v>
      </c>
      <c r="M2074" s="27">
        <v>43516</v>
      </c>
      <c r="N2074" s="80" t="s">
        <v>6628</v>
      </c>
      <c r="O2074" s="80" t="s">
        <v>6627</v>
      </c>
      <c r="P2074" s="80">
        <v>18</v>
      </c>
      <c r="Q2074" s="80" t="s">
        <v>105</v>
      </c>
      <c r="R2074" s="80" t="s">
        <v>99</v>
      </c>
      <c r="S2074" s="80">
        <v>0</v>
      </c>
      <c r="T2074" s="80" t="s">
        <v>100</v>
      </c>
      <c r="U2074" s="80" t="s">
        <v>101</v>
      </c>
      <c r="V2074" s="80" t="s">
        <v>111</v>
      </c>
      <c r="W2074" s="80" t="s">
        <v>107</v>
      </c>
      <c r="X2074" s="80" t="s">
        <v>104</v>
      </c>
      <c r="Y2074" s="80">
        <v>1</v>
      </c>
    </row>
    <row r="2075" spans="1:25" ht="22.9" hidden="1" customHeight="1">
      <c r="A2075" s="80" t="s">
        <v>35</v>
      </c>
      <c r="B2075" s="80" t="s">
        <v>9</v>
      </c>
      <c r="C2075" s="80" t="s">
        <v>10</v>
      </c>
      <c r="D2075" s="80" t="s">
        <v>62</v>
      </c>
      <c r="E2075" s="80">
        <v>3</v>
      </c>
      <c r="F2075" s="80" t="s">
        <v>70</v>
      </c>
      <c r="G2075" s="80" t="s">
        <v>71</v>
      </c>
      <c r="H2075" s="80" t="s">
        <v>58</v>
      </c>
      <c r="I2075" s="26">
        <v>43516</v>
      </c>
      <c r="J2075" s="80">
        <v>20</v>
      </c>
      <c r="K2075" s="80">
        <v>2</v>
      </c>
      <c r="L2075" s="80">
        <v>2019</v>
      </c>
      <c r="M2075" s="27">
        <v>43516</v>
      </c>
      <c r="N2075" s="80" t="s">
        <v>6626</v>
      </c>
      <c r="O2075" s="80" t="s">
        <v>6625</v>
      </c>
      <c r="P2075" s="80">
        <v>19</v>
      </c>
      <c r="Q2075" s="80" t="s">
        <v>105</v>
      </c>
      <c r="R2075" s="80" t="s">
        <v>99</v>
      </c>
      <c r="S2075" s="80">
        <v>0</v>
      </c>
      <c r="T2075" s="80" t="s">
        <v>100</v>
      </c>
      <c r="U2075" s="80" t="s">
        <v>101</v>
      </c>
      <c r="V2075" s="80" t="s">
        <v>111</v>
      </c>
      <c r="W2075" s="80" t="s">
        <v>107</v>
      </c>
      <c r="X2075" s="80" t="s">
        <v>131</v>
      </c>
      <c r="Y2075" s="80">
        <v>6</v>
      </c>
    </row>
    <row r="2076" spans="1:25" ht="22.9" hidden="1" customHeight="1">
      <c r="A2076" s="80" t="s">
        <v>35</v>
      </c>
      <c r="B2076" s="80" t="s">
        <v>9</v>
      </c>
      <c r="C2076" s="80" t="s">
        <v>10</v>
      </c>
      <c r="D2076" s="80" t="s">
        <v>62</v>
      </c>
      <c r="E2076" s="80">
        <v>3</v>
      </c>
      <c r="F2076" s="80" t="s">
        <v>70</v>
      </c>
      <c r="G2076" s="80" t="s">
        <v>71</v>
      </c>
      <c r="H2076" s="80" t="s">
        <v>58</v>
      </c>
      <c r="I2076" s="26">
        <v>43516</v>
      </c>
      <c r="J2076" s="80">
        <v>20</v>
      </c>
      <c r="K2076" s="80">
        <v>2</v>
      </c>
      <c r="L2076" s="80">
        <v>2019</v>
      </c>
      <c r="M2076" s="27">
        <v>43516</v>
      </c>
      <c r="N2076" s="80" t="s">
        <v>6624</v>
      </c>
      <c r="O2076" s="80" t="s">
        <v>6623</v>
      </c>
      <c r="P2076" s="80">
        <v>18</v>
      </c>
      <c r="Q2076" s="80" t="s">
        <v>105</v>
      </c>
      <c r="R2076" s="80" t="s">
        <v>99</v>
      </c>
      <c r="S2076" s="80">
        <v>0</v>
      </c>
      <c r="T2076" s="80" t="s">
        <v>100</v>
      </c>
      <c r="U2076" s="80" t="s">
        <v>101</v>
      </c>
      <c r="V2076" s="80" t="s">
        <v>111</v>
      </c>
      <c r="W2076" s="80" t="s">
        <v>107</v>
      </c>
      <c r="X2076" s="80" t="s">
        <v>108</v>
      </c>
      <c r="Y2076" s="80">
        <v>3</v>
      </c>
    </row>
    <row r="2077" spans="1:25" ht="22.9" hidden="1" customHeight="1">
      <c r="A2077" s="80" t="s">
        <v>35</v>
      </c>
      <c r="B2077" s="80" t="s">
        <v>9</v>
      </c>
      <c r="C2077" s="80" t="s">
        <v>10</v>
      </c>
      <c r="D2077" s="80" t="s">
        <v>62</v>
      </c>
      <c r="E2077" s="80">
        <v>3</v>
      </c>
      <c r="F2077" s="80" t="s">
        <v>70</v>
      </c>
      <c r="G2077" s="80" t="s">
        <v>71</v>
      </c>
      <c r="H2077" s="80" t="s">
        <v>58</v>
      </c>
      <c r="I2077" s="26">
        <v>43516</v>
      </c>
      <c r="J2077" s="80">
        <v>20</v>
      </c>
      <c r="K2077" s="80">
        <v>2</v>
      </c>
      <c r="L2077" s="80">
        <v>2019</v>
      </c>
      <c r="M2077" s="27">
        <v>43516</v>
      </c>
      <c r="N2077" s="80" t="s">
        <v>6622</v>
      </c>
      <c r="O2077" s="80" t="s">
        <v>6621</v>
      </c>
      <c r="P2077" s="80">
        <v>19</v>
      </c>
      <c r="Q2077" s="80">
        <v>7058068602</v>
      </c>
      <c r="R2077" s="80" t="s">
        <v>99</v>
      </c>
      <c r="S2077" s="80">
        <v>0</v>
      </c>
      <c r="T2077" s="80" t="s">
        <v>100</v>
      </c>
      <c r="U2077" s="80" t="s">
        <v>101</v>
      </c>
      <c r="V2077" s="80" t="s">
        <v>111</v>
      </c>
      <c r="W2077" s="80" t="s">
        <v>107</v>
      </c>
      <c r="X2077" s="80" t="s">
        <v>6077</v>
      </c>
    </row>
    <row r="2078" spans="1:25" ht="22.9" hidden="1" customHeight="1">
      <c r="A2078" s="80" t="s">
        <v>35</v>
      </c>
      <c r="B2078" s="80" t="s">
        <v>9</v>
      </c>
      <c r="C2078" s="80" t="s">
        <v>10</v>
      </c>
      <c r="D2078" s="80" t="s">
        <v>62</v>
      </c>
      <c r="E2078" s="80">
        <v>3</v>
      </c>
      <c r="F2078" s="80" t="s">
        <v>70</v>
      </c>
      <c r="G2078" s="80" t="s">
        <v>71</v>
      </c>
      <c r="H2078" s="80" t="s">
        <v>58</v>
      </c>
      <c r="I2078" s="26">
        <v>43516</v>
      </c>
      <c r="J2078" s="80">
        <v>20</v>
      </c>
      <c r="K2078" s="80">
        <v>2</v>
      </c>
      <c r="L2078" s="80">
        <v>2019</v>
      </c>
      <c r="M2078" s="27">
        <v>43516</v>
      </c>
      <c r="N2078" s="80" t="s">
        <v>6620</v>
      </c>
      <c r="O2078" s="80" t="s">
        <v>6619</v>
      </c>
      <c r="P2078" s="80">
        <v>18</v>
      </c>
      <c r="Q2078" s="80" t="s">
        <v>105</v>
      </c>
      <c r="R2078" s="80" t="s">
        <v>99</v>
      </c>
      <c r="S2078" s="80">
        <v>0</v>
      </c>
      <c r="T2078" s="80" t="s">
        <v>100</v>
      </c>
      <c r="U2078" s="80" t="s">
        <v>101</v>
      </c>
      <c r="V2078" s="80" t="s">
        <v>111</v>
      </c>
      <c r="W2078" s="80" t="s">
        <v>107</v>
      </c>
      <c r="X2078" s="80" t="s">
        <v>108</v>
      </c>
      <c r="Y2078" s="80">
        <v>3</v>
      </c>
    </row>
    <row r="2079" spans="1:25" ht="22.9" hidden="1" customHeight="1">
      <c r="A2079" s="80" t="s">
        <v>35</v>
      </c>
      <c r="B2079" s="80" t="s">
        <v>9</v>
      </c>
      <c r="C2079" s="80" t="s">
        <v>10</v>
      </c>
      <c r="D2079" s="80" t="s">
        <v>62</v>
      </c>
      <c r="E2079" s="80">
        <v>3</v>
      </c>
      <c r="F2079" s="80" t="s">
        <v>70</v>
      </c>
      <c r="G2079" s="80" t="s">
        <v>71</v>
      </c>
      <c r="H2079" s="80" t="s">
        <v>58</v>
      </c>
      <c r="I2079" s="26">
        <v>43516</v>
      </c>
      <c r="J2079" s="80">
        <v>20</v>
      </c>
      <c r="K2079" s="80">
        <v>2</v>
      </c>
      <c r="L2079" s="80">
        <v>2019</v>
      </c>
      <c r="M2079" s="27">
        <v>43516</v>
      </c>
      <c r="N2079" s="80" t="s">
        <v>6618</v>
      </c>
      <c r="O2079" s="80" t="s">
        <v>6617</v>
      </c>
      <c r="P2079" s="80">
        <v>19</v>
      </c>
      <c r="Q2079" s="80" t="s">
        <v>105</v>
      </c>
      <c r="R2079" s="80" t="s">
        <v>99</v>
      </c>
      <c r="S2079" s="80">
        <v>0</v>
      </c>
      <c r="T2079" s="80" t="s">
        <v>100</v>
      </c>
      <c r="U2079" s="80" t="s">
        <v>101</v>
      </c>
      <c r="V2079" s="80" t="s">
        <v>111</v>
      </c>
      <c r="W2079" s="80" t="s">
        <v>107</v>
      </c>
      <c r="X2079" s="80" t="s">
        <v>104</v>
      </c>
      <c r="Y2079" s="80">
        <v>3</v>
      </c>
    </row>
    <row r="2080" spans="1:25" ht="22.9" hidden="1" customHeight="1">
      <c r="A2080" s="80" t="s">
        <v>35</v>
      </c>
      <c r="B2080" s="80" t="s">
        <v>9</v>
      </c>
      <c r="C2080" s="80" t="s">
        <v>10</v>
      </c>
      <c r="D2080" s="80" t="s">
        <v>62</v>
      </c>
      <c r="E2080" s="80">
        <v>3</v>
      </c>
      <c r="F2080" s="80" t="s">
        <v>70</v>
      </c>
      <c r="G2080" s="80" t="s">
        <v>71</v>
      </c>
      <c r="H2080" s="80" t="s">
        <v>58</v>
      </c>
      <c r="I2080" s="26">
        <v>43516</v>
      </c>
      <c r="J2080" s="80">
        <v>20</v>
      </c>
      <c r="K2080" s="80">
        <v>2</v>
      </c>
      <c r="L2080" s="80">
        <v>2019</v>
      </c>
      <c r="M2080" s="27">
        <v>43516</v>
      </c>
      <c r="N2080" s="80" t="s">
        <v>6616</v>
      </c>
      <c r="O2080" s="80" t="s">
        <v>6615</v>
      </c>
      <c r="P2080" s="80">
        <v>18</v>
      </c>
      <c r="Q2080" s="80" t="s">
        <v>105</v>
      </c>
      <c r="R2080" s="80" t="s">
        <v>99</v>
      </c>
      <c r="S2080" s="80">
        <v>0</v>
      </c>
      <c r="T2080" s="80" t="s">
        <v>100</v>
      </c>
      <c r="U2080" s="80" t="s">
        <v>101</v>
      </c>
      <c r="V2080" s="80" t="s">
        <v>111</v>
      </c>
      <c r="W2080" s="80" t="s">
        <v>107</v>
      </c>
      <c r="X2080" s="80" t="s">
        <v>104</v>
      </c>
      <c r="Y2080" s="80">
        <v>3</v>
      </c>
    </row>
    <row r="2081" spans="1:25" ht="22.9" hidden="1" customHeight="1">
      <c r="A2081" s="80" t="s">
        <v>35</v>
      </c>
      <c r="B2081" s="80" t="s">
        <v>9</v>
      </c>
      <c r="C2081" s="80" t="s">
        <v>10</v>
      </c>
      <c r="D2081" s="80" t="s">
        <v>62</v>
      </c>
      <c r="E2081" s="80">
        <v>3</v>
      </c>
      <c r="F2081" s="80" t="s">
        <v>70</v>
      </c>
      <c r="G2081" s="80" t="s">
        <v>71</v>
      </c>
      <c r="H2081" s="80" t="s">
        <v>58</v>
      </c>
      <c r="I2081" s="26">
        <v>43516</v>
      </c>
      <c r="J2081" s="80">
        <v>20</v>
      </c>
      <c r="K2081" s="80">
        <v>2</v>
      </c>
      <c r="L2081" s="80">
        <v>2019</v>
      </c>
      <c r="M2081" s="27">
        <v>43516</v>
      </c>
      <c r="N2081" s="80" t="s">
        <v>6614</v>
      </c>
      <c r="O2081" s="80" t="s">
        <v>6613</v>
      </c>
      <c r="P2081" s="80">
        <v>19</v>
      </c>
      <c r="Q2081" s="80" t="s">
        <v>105</v>
      </c>
      <c r="R2081" s="80" t="s">
        <v>99</v>
      </c>
      <c r="S2081" s="80">
        <v>0</v>
      </c>
      <c r="T2081" s="80" t="s">
        <v>100</v>
      </c>
      <c r="U2081" s="80" t="s">
        <v>101</v>
      </c>
      <c r="V2081" s="80" t="s">
        <v>111</v>
      </c>
      <c r="W2081" s="80" t="s">
        <v>107</v>
      </c>
      <c r="X2081" s="80" t="s">
        <v>104</v>
      </c>
      <c r="Y2081" s="80">
        <v>3</v>
      </c>
    </row>
    <row r="2082" spans="1:25" ht="22.9" hidden="1" customHeight="1">
      <c r="A2082" s="80" t="s">
        <v>35</v>
      </c>
      <c r="B2082" s="80" t="s">
        <v>9</v>
      </c>
      <c r="C2082" s="80" t="s">
        <v>10</v>
      </c>
      <c r="D2082" s="80" t="s">
        <v>62</v>
      </c>
      <c r="E2082" s="80">
        <v>3</v>
      </c>
      <c r="F2082" s="80" t="s">
        <v>70</v>
      </c>
      <c r="G2082" s="80" t="s">
        <v>71</v>
      </c>
      <c r="H2082" s="80" t="s">
        <v>58</v>
      </c>
      <c r="I2082" s="26">
        <v>43516</v>
      </c>
      <c r="J2082" s="80">
        <v>20</v>
      </c>
      <c r="K2082" s="80">
        <v>2</v>
      </c>
      <c r="L2082" s="80">
        <v>2019</v>
      </c>
      <c r="M2082" s="27">
        <v>43516</v>
      </c>
      <c r="N2082" s="80" t="s">
        <v>6612</v>
      </c>
      <c r="O2082" s="80" t="s">
        <v>6611</v>
      </c>
      <c r="P2082" s="80">
        <v>19</v>
      </c>
      <c r="Q2082" s="80" t="s">
        <v>105</v>
      </c>
      <c r="R2082" s="80" t="s">
        <v>99</v>
      </c>
      <c r="S2082" s="80">
        <v>0</v>
      </c>
      <c r="T2082" s="80" t="s">
        <v>100</v>
      </c>
      <c r="U2082" s="80" t="s">
        <v>101</v>
      </c>
      <c r="V2082" s="80" t="s">
        <v>111</v>
      </c>
      <c r="W2082" s="80" t="s">
        <v>107</v>
      </c>
      <c r="X2082" s="80" t="s">
        <v>104</v>
      </c>
      <c r="Y2082" s="80">
        <v>3</v>
      </c>
    </row>
    <row r="2083" spans="1:25" ht="22.9" hidden="1" customHeight="1">
      <c r="A2083" s="80" t="s">
        <v>35</v>
      </c>
      <c r="B2083" s="80" t="s">
        <v>9</v>
      </c>
      <c r="C2083" s="80" t="s">
        <v>10</v>
      </c>
      <c r="D2083" s="80" t="s">
        <v>62</v>
      </c>
      <c r="E2083" s="80">
        <v>3</v>
      </c>
      <c r="F2083" s="80" t="s">
        <v>70</v>
      </c>
      <c r="G2083" s="80" t="s">
        <v>71</v>
      </c>
      <c r="H2083" s="80" t="s">
        <v>58</v>
      </c>
      <c r="I2083" s="26">
        <v>43516</v>
      </c>
      <c r="J2083" s="80">
        <v>20</v>
      </c>
      <c r="K2083" s="80">
        <v>2</v>
      </c>
      <c r="L2083" s="80">
        <v>2019</v>
      </c>
      <c r="M2083" s="27">
        <v>43516</v>
      </c>
      <c r="N2083" s="80" t="s">
        <v>6610</v>
      </c>
      <c r="O2083" s="80" t="s">
        <v>6609</v>
      </c>
      <c r="P2083" s="80">
        <v>18</v>
      </c>
      <c r="Q2083" s="80" t="s">
        <v>105</v>
      </c>
      <c r="R2083" s="80" t="s">
        <v>99</v>
      </c>
      <c r="S2083" s="80">
        <v>0</v>
      </c>
      <c r="T2083" s="80" t="s">
        <v>100</v>
      </c>
      <c r="U2083" s="80" t="s">
        <v>101</v>
      </c>
      <c r="V2083" s="80" t="s">
        <v>111</v>
      </c>
      <c r="W2083" s="80" t="s">
        <v>107</v>
      </c>
      <c r="X2083" s="80" t="s">
        <v>108</v>
      </c>
      <c r="Y2083" s="80">
        <v>3</v>
      </c>
    </row>
    <row r="2084" spans="1:25" ht="22.9" hidden="1" customHeight="1">
      <c r="A2084" s="80" t="s">
        <v>35</v>
      </c>
      <c r="B2084" s="80" t="s">
        <v>9</v>
      </c>
      <c r="C2084" s="80" t="s">
        <v>10</v>
      </c>
      <c r="D2084" s="80" t="s">
        <v>62</v>
      </c>
      <c r="E2084" s="80">
        <v>3</v>
      </c>
      <c r="F2084" s="80" t="s">
        <v>70</v>
      </c>
      <c r="G2084" s="80" t="s">
        <v>71</v>
      </c>
      <c r="H2084" s="80" t="s">
        <v>58</v>
      </c>
      <c r="I2084" s="26">
        <v>43516</v>
      </c>
      <c r="J2084" s="80">
        <v>20</v>
      </c>
      <c r="K2084" s="80">
        <v>2</v>
      </c>
      <c r="L2084" s="80">
        <v>2019</v>
      </c>
      <c r="M2084" s="27">
        <v>43516</v>
      </c>
      <c r="N2084" s="80" t="s">
        <v>6608</v>
      </c>
      <c r="O2084" s="80" t="s">
        <v>6607</v>
      </c>
      <c r="P2084" s="80">
        <v>19</v>
      </c>
      <c r="Q2084" s="80" t="s">
        <v>105</v>
      </c>
      <c r="R2084" s="80" t="s">
        <v>99</v>
      </c>
      <c r="S2084" s="80">
        <v>0</v>
      </c>
      <c r="T2084" s="80" t="s">
        <v>100</v>
      </c>
      <c r="U2084" s="80" t="s">
        <v>101</v>
      </c>
      <c r="V2084" s="80" t="s">
        <v>111</v>
      </c>
      <c r="W2084" s="80" t="s">
        <v>107</v>
      </c>
      <c r="X2084" s="80" t="s">
        <v>104</v>
      </c>
      <c r="Y2084" s="80">
        <v>3</v>
      </c>
    </row>
    <row r="2085" spans="1:25" ht="22.9" hidden="1" customHeight="1">
      <c r="A2085" s="80" t="s">
        <v>35</v>
      </c>
      <c r="B2085" s="80" t="s">
        <v>9</v>
      </c>
      <c r="C2085" s="80" t="s">
        <v>10</v>
      </c>
      <c r="D2085" s="80" t="s">
        <v>62</v>
      </c>
      <c r="E2085" s="80">
        <v>3</v>
      </c>
      <c r="F2085" s="80" t="s">
        <v>70</v>
      </c>
      <c r="G2085" s="80" t="s">
        <v>71</v>
      </c>
      <c r="H2085" s="80" t="s">
        <v>58</v>
      </c>
      <c r="I2085" s="26">
        <v>43516</v>
      </c>
      <c r="J2085" s="80">
        <v>20</v>
      </c>
      <c r="K2085" s="80">
        <v>2</v>
      </c>
      <c r="L2085" s="80">
        <v>2019</v>
      </c>
      <c r="M2085" s="27">
        <v>43516</v>
      </c>
      <c r="N2085" s="80" t="s">
        <v>6606</v>
      </c>
      <c r="O2085" s="80" t="s">
        <v>6605</v>
      </c>
      <c r="P2085" s="80">
        <v>19</v>
      </c>
      <c r="Q2085" s="80" t="s">
        <v>105</v>
      </c>
      <c r="R2085" s="80" t="s">
        <v>99</v>
      </c>
      <c r="S2085" s="80">
        <v>0</v>
      </c>
      <c r="T2085" s="80" t="s">
        <v>100</v>
      </c>
      <c r="U2085" s="80" t="s">
        <v>101</v>
      </c>
      <c r="V2085" s="80" t="s">
        <v>111</v>
      </c>
      <c r="W2085" s="80" t="s">
        <v>107</v>
      </c>
      <c r="X2085" s="80" t="s">
        <v>104</v>
      </c>
      <c r="Y2085" s="80">
        <v>1</v>
      </c>
    </row>
    <row r="2086" spans="1:25" ht="22.9" hidden="1" customHeight="1">
      <c r="A2086" s="80" t="s">
        <v>35</v>
      </c>
      <c r="B2086" s="80" t="s">
        <v>9</v>
      </c>
      <c r="C2086" s="80" t="s">
        <v>10</v>
      </c>
      <c r="D2086" s="80" t="s">
        <v>62</v>
      </c>
      <c r="E2086" s="80">
        <v>3</v>
      </c>
      <c r="F2086" s="80" t="s">
        <v>70</v>
      </c>
      <c r="G2086" s="80" t="s">
        <v>71</v>
      </c>
      <c r="H2086" s="80" t="s">
        <v>58</v>
      </c>
      <c r="I2086" s="26">
        <v>43516</v>
      </c>
      <c r="J2086" s="80">
        <v>20</v>
      </c>
      <c r="K2086" s="80">
        <v>2</v>
      </c>
      <c r="L2086" s="80">
        <v>2019</v>
      </c>
      <c r="M2086" s="27">
        <v>43516</v>
      </c>
      <c r="N2086" s="80" t="s">
        <v>6604</v>
      </c>
      <c r="O2086" s="80" t="s">
        <v>6603</v>
      </c>
      <c r="P2086" s="80">
        <v>19</v>
      </c>
      <c r="Q2086" s="80" t="s">
        <v>105</v>
      </c>
      <c r="R2086" s="80" t="s">
        <v>99</v>
      </c>
      <c r="S2086" s="80">
        <v>0</v>
      </c>
      <c r="T2086" s="80" t="s">
        <v>100</v>
      </c>
      <c r="U2086" s="80" t="s">
        <v>101</v>
      </c>
      <c r="V2086" s="80" t="s">
        <v>111</v>
      </c>
      <c r="W2086" s="80" t="s">
        <v>107</v>
      </c>
      <c r="X2086" s="80" t="s">
        <v>104</v>
      </c>
      <c r="Y2086" s="80">
        <v>3</v>
      </c>
    </row>
    <row r="2087" spans="1:25" ht="22.9" hidden="1" customHeight="1">
      <c r="A2087" s="80" t="s">
        <v>35</v>
      </c>
      <c r="B2087" s="80" t="s">
        <v>9</v>
      </c>
      <c r="C2087" s="80" t="s">
        <v>10</v>
      </c>
      <c r="D2087" s="80" t="s">
        <v>62</v>
      </c>
      <c r="E2087" s="80">
        <v>3</v>
      </c>
      <c r="F2087" s="80" t="s">
        <v>70</v>
      </c>
      <c r="G2087" s="80" t="s">
        <v>71</v>
      </c>
      <c r="H2087" s="80" t="s">
        <v>58</v>
      </c>
      <c r="I2087" s="26">
        <v>43516</v>
      </c>
      <c r="J2087" s="80">
        <v>20</v>
      </c>
      <c r="K2087" s="80">
        <v>2</v>
      </c>
      <c r="L2087" s="80">
        <v>2019</v>
      </c>
      <c r="M2087" s="27">
        <v>43516</v>
      </c>
      <c r="N2087" s="80" t="s">
        <v>6602</v>
      </c>
      <c r="O2087" s="80" t="s">
        <v>6601</v>
      </c>
      <c r="P2087" s="80">
        <v>18</v>
      </c>
      <c r="Q2087" s="80" t="s">
        <v>105</v>
      </c>
      <c r="R2087" s="80" t="s">
        <v>99</v>
      </c>
      <c r="S2087" s="80">
        <v>0</v>
      </c>
      <c r="T2087" s="80" t="s">
        <v>100</v>
      </c>
      <c r="U2087" s="80" t="s">
        <v>101</v>
      </c>
      <c r="V2087" s="80" t="s">
        <v>111</v>
      </c>
      <c r="W2087" s="80" t="s">
        <v>107</v>
      </c>
      <c r="X2087" s="80" t="s">
        <v>104</v>
      </c>
      <c r="Y2087" s="80">
        <v>3</v>
      </c>
    </row>
    <row r="2088" spans="1:25" ht="22.9" hidden="1" customHeight="1">
      <c r="A2088" s="80" t="s">
        <v>35</v>
      </c>
      <c r="B2088" s="80" t="s">
        <v>9</v>
      </c>
      <c r="C2088" s="80" t="s">
        <v>10</v>
      </c>
      <c r="D2088" s="80" t="s">
        <v>62</v>
      </c>
      <c r="E2088" s="80">
        <v>3</v>
      </c>
      <c r="F2088" s="80" t="s">
        <v>70</v>
      </c>
      <c r="G2088" s="80" t="s">
        <v>71</v>
      </c>
      <c r="H2088" s="80" t="s">
        <v>58</v>
      </c>
      <c r="I2088" s="26">
        <v>43516</v>
      </c>
      <c r="J2088" s="80">
        <v>20</v>
      </c>
      <c r="K2088" s="80">
        <v>2</v>
      </c>
      <c r="L2088" s="80">
        <v>2019</v>
      </c>
      <c r="M2088" s="27">
        <v>43516</v>
      </c>
      <c r="N2088" s="80" t="s">
        <v>6600</v>
      </c>
      <c r="O2088" s="80" t="s">
        <v>6599</v>
      </c>
      <c r="P2088" s="80">
        <v>19</v>
      </c>
      <c r="Q2088" s="80" t="s">
        <v>105</v>
      </c>
      <c r="R2088" s="80" t="s">
        <v>121</v>
      </c>
      <c r="S2088" s="80">
        <v>2</v>
      </c>
      <c r="T2088" s="80" t="s">
        <v>100</v>
      </c>
      <c r="U2088" s="80" t="s">
        <v>101</v>
      </c>
      <c r="V2088" s="80" t="s">
        <v>111</v>
      </c>
      <c r="W2088" s="80" t="s">
        <v>107</v>
      </c>
      <c r="X2088" s="80" t="s">
        <v>131</v>
      </c>
      <c r="Y2088" s="80">
        <v>6</v>
      </c>
    </row>
    <row r="2089" spans="1:25" ht="22.9" hidden="1" customHeight="1">
      <c r="A2089" s="80" t="s">
        <v>35</v>
      </c>
      <c r="B2089" s="80" t="s">
        <v>9</v>
      </c>
      <c r="C2089" s="80" t="s">
        <v>10</v>
      </c>
      <c r="D2089" s="80" t="s">
        <v>62</v>
      </c>
      <c r="E2089" s="80">
        <v>3</v>
      </c>
      <c r="F2089" s="80" t="s">
        <v>70</v>
      </c>
      <c r="G2089" s="80" t="s">
        <v>71</v>
      </c>
      <c r="H2089" s="80" t="s">
        <v>58</v>
      </c>
      <c r="I2089" s="26">
        <v>43516</v>
      </c>
      <c r="J2089" s="80">
        <v>20</v>
      </c>
      <c r="K2089" s="80">
        <v>2</v>
      </c>
      <c r="L2089" s="80">
        <v>2019</v>
      </c>
      <c r="M2089" s="27">
        <v>43516</v>
      </c>
      <c r="N2089" s="80" t="s">
        <v>6598</v>
      </c>
      <c r="O2089" s="80" t="s">
        <v>6597</v>
      </c>
      <c r="P2089" s="80">
        <v>19</v>
      </c>
      <c r="Q2089" s="80" t="s">
        <v>105</v>
      </c>
      <c r="R2089" s="80" t="s">
        <v>99</v>
      </c>
      <c r="S2089" s="80">
        <v>0</v>
      </c>
      <c r="T2089" s="80" t="s">
        <v>100</v>
      </c>
      <c r="U2089" s="80" t="s">
        <v>101</v>
      </c>
      <c r="V2089" s="80" t="s">
        <v>111</v>
      </c>
      <c r="W2089" s="80" t="s">
        <v>107</v>
      </c>
      <c r="X2089" s="80" t="s">
        <v>108</v>
      </c>
      <c r="Y2089" s="80">
        <v>3</v>
      </c>
    </row>
    <row r="2090" spans="1:25" ht="22.9" hidden="1" customHeight="1">
      <c r="A2090" s="80" t="s">
        <v>35</v>
      </c>
      <c r="B2090" s="80" t="s">
        <v>9</v>
      </c>
      <c r="C2090" s="80" t="s">
        <v>10</v>
      </c>
      <c r="D2090" s="80" t="s">
        <v>62</v>
      </c>
      <c r="E2090" s="80">
        <v>3</v>
      </c>
      <c r="F2090" s="80" t="s">
        <v>70</v>
      </c>
      <c r="G2090" s="80" t="s">
        <v>71</v>
      </c>
      <c r="H2090" s="80" t="s">
        <v>58</v>
      </c>
      <c r="I2090" s="26">
        <v>43516</v>
      </c>
      <c r="J2090" s="80">
        <v>20</v>
      </c>
      <c r="K2090" s="80">
        <v>2</v>
      </c>
      <c r="L2090" s="80">
        <v>2019</v>
      </c>
      <c r="M2090" s="27">
        <v>43516</v>
      </c>
      <c r="N2090" s="80" t="s">
        <v>6596</v>
      </c>
      <c r="O2090" s="80" t="s">
        <v>6595</v>
      </c>
      <c r="P2090" s="80">
        <v>18</v>
      </c>
      <c r="Q2090" s="80" t="s">
        <v>105</v>
      </c>
      <c r="R2090" s="80" t="s">
        <v>99</v>
      </c>
      <c r="S2090" s="80">
        <v>0</v>
      </c>
      <c r="T2090" s="80" t="s">
        <v>100</v>
      </c>
      <c r="U2090" s="80" t="s">
        <v>101</v>
      </c>
      <c r="V2090" s="80" t="s">
        <v>111</v>
      </c>
      <c r="W2090" s="80" t="s">
        <v>107</v>
      </c>
      <c r="X2090" s="80" t="s">
        <v>108</v>
      </c>
      <c r="Y2090" s="80">
        <v>3</v>
      </c>
    </row>
    <row r="2091" spans="1:25" ht="22.9" hidden="1" customHeight="1">
      <c r="A2091" s="80" t="s">
        <v>35</v>
      </c>
      <c r="B2091" s="80" t="s">
        <v>9</v>
      </c>
      <c r="C2091" s="80" t="s">
        <v>10</v>
      </c>
      <c r="D2091" s="80" t="s">
        <v>62</v>
      </c>
      <c r="E2091" s="80">
        <v>3</v>
      </c>
      <c r="F2091" s="80" t="s">
        <v>70</v>
      </c>
      <c r="G2091" s="80" t="s">
        <v>71</v>
      </c>
      <c r="H2091" s="80" t="s">
        <v>58</v>
      </c>
      <c r="I2091" s="26">
        <v>43516</v>
      </c>
      <c r="J2091" s="80">
        <v>20</v>
      </c>
      <c r="K2091" s="80">
        <v>2</v>
      </c>
      <c r="L2091" s="80">
        <v>2019</v>
      </c>
      <c r="M2091" s="27">
        <v>43516</v>
      </c>
      <c r="N2091" s="80" t="s">
        <v>6594</v>
      </c>
      <c r="O2091" s="80" t="s">
        <v>6593</v>
      </c>
      <c r="P2091" s="80">
        <v>19</v>
      </c>
      <c r="Q2091" s="80" t="s">
        <v>105</v>
      </c>
      <c r="R2091" s="80" t="s">
        <v>99</v>
      </c>
      <c r="S2091" s="80">
        <v>0</v>
      </c>
      <c r="T2091" s="80" t="s">
        <v>100</v>
      </c>
      <c r="U2091" s="80" t="s">
        <v>101</v>
      </c>
      <c r="V2091" s="80" t="s">
        <v>111</v>
      </c>
      <c r="W2091" s="80" t="s">
        <v>107</v>
      </c>
      <c r="X2091" s="80" t="s">
        <v>108</v>
      </c>
      <c r="Y2091" s="80">
        <v>3</v>
      </c>
    </row>
    <row r="2092" spans="1:25" ht="22.9" hidden="1" customHeight="1">
      <c r="A2092" s="80" t="s">
        <v>35</v>
      </c>
      <c r="B2092" s="80" t="s">
        <v>9</v>
      </c>
      <c r="C2092" s="80" t="s">
        <v>10</v>
      </c>
      <c r="D2092" s="80" t="s">
        <v>62</v>
      </c>
      <c r="E2092" s="80">
        <v>3</v>
      </c>
      <c r="F2092" s="80" t="s">
        <v>70</v>
      </c>
      <c r="G2092" s="80" t="s">
        <v>71</v>
      </c>
      <c r="H2092" s="80" t="s">
        <v>58</v>
      </c>
      <c r="I2092" s="26">
        <v>43516</v>
      </c>
      <c r="J2092" s="80">
        <v>20</v>
      </c>
      <c r="K2092" s="80">
        <v>2</v>
      </c>
      <c r="L2092" s="80">
        <v>2019</v>
      </c>
      <c r="M2092" s="27">
        <v>43516</v>
      </c>
      <c r="N2092" s="80" t="s">
        <v>6592</v>
      </c>
      <c r="O2092" s="80" t="s">
        <v>6591</v>
      </c>
      <c r="P2092" s="80">
        <v>19</v>
      </c>
      <c r="Q2092" s="80" t="s">
        <v>105</v>
      </c>
      <c r="R2092" s="80" t="s">
        <v>99</v>
      </c>
      <c r="S2092" s="80">
        <v>1</v>
      </c>
      <c r="T2092" s="80" t="s">
        <v>100</v>
      </c>
      <c r="U2092" s="80" t="s">
        <v>101</v>
      </c>
      <c r="V2092" s="80" t="s">
        <v>111</v>
      </c>
      <c r="W2092" s="80" t="s">
        <v>107</v>
      </c>
      <c r="X2092" s="80" t="s">
        <v>108</v>
      </c>
      <c r="Y2092" s="80">
        <v>3</v>
      </c>
    </row>
    <row r="2093" spans="1:25" ht="22.9" hidden="1" customHeight="1">
      <c r="A2093" s="80" t="s">
        <v>35</v>
      </c>
      <c r="B2093" s="80" t="s">
        <v>9</v>
      </c>
      <c r="C2093" s="80" t="s">
        <v>10</v>
      </c>
      <c r="D2093" s="80" t="s">
        <v>62</v>
      </c>
      <c r="E2093" s="80">
        <v>3</v>
      </c>
      <c r="F2093" s="80" t="s">
        <v>70</v>
      </c>
      <c r="G2093" s="80" t="s">
        <v>71</v>
      </c>
      <c r="H2093" s="80" t="s">
        <v>58</v>
      </c>
      <c r="I2093" s="26">
        <v>43516</v>
      </c>
      <c r="J2093" s="80">
        <v>20</v>
      </c>
      <c r="K2093" s="80">
        <v>2</v>
      </c>
      <c r="L2093" s="80">
        <v>2019</v>
      </c>
      <c r="M2093" s="27">
        <v>43516</v>
      </c>
      <c r="N2093" s="80" t="s">
        <v>6590</v>
      </c>
      <c r="O2093" s="80" t="s">
        <v>6589</v>
      </c>
      <c r="P2093" s="80">
        <v>18</v>
      </c>
      <c r="Q2093" s="80" t="s">
        <v>105</v>
      </c>
      <c r="R2093" s="80" t="s">
        <v>99</v>
      </c>
      <c r="S2093" s="80">
        <v>0</v>
      </c>
      <c r="T2093" s="80" t="s">
        <v>100</v>
      </c>
      <c r="U2093" s="80" t="s">
        <v>101</v>
      </c>
      <c r="V2093" s="80" t="s">
        <v>111</v>
      </c>
      <c r="W2093" s="80" t="s">
        <v>107</v>
      </c>
      <c r="X2093" s="80" t="s">
        <v>104</v>
      </c>
      <c r="Y2093" s="80">
        <v>3</v>
      </c>
    </row>
    <row r="2094" spans="1:25" ht="22.9" hidden="1" customHeight="1">
      <c r="A2094" s="80" t="s">
        <v>35</v>
      </c>
      <c r="B2094" s="80" t="s">
        <v>9</v>
      </c>
      <c r="C2094" s="80" t="s">
        <v>10</v>
      </c>
      <c r="D2094" s="80" t="s">
        <v>62</v>
      </c>
      <c r="E2094" s="80">
        <v>3</v>
      </c>
      <c r="F2094" s="80" t="s">
        <v>70</v>
      </c>
      <c r="G2094" s="80" t="s">
        <v>71</v>
      </c>
      <c r="H2094" s="80" t="s">
        <v>58</v>
      </c>
      <c r="I2094" s="26">
        <v>43516</v>
      </c>
      <c r="J2094" s="80">
        <v>20</v>
      </c>
      <c r="K2094" s="80">
        <v>2</v>
      </c>
      <c r="L2094" s="80">
        <v>2019</v>
      </c>
      <c r="M2094" s="27">
        <v>43516</v>
      </c>
      <c r="N2094" s="80" t="s">
        <v>6588</v>
      </c>
      <c r="O2094" s="80" t="s">
        <v>6587</v>
      </c>
      <c r="P2094" s="80">
        <v>18</v>
      </c>
      <c r="Q2094" s="80" t="s">
        <v>105</v>
      </c>
      <c r="R2094" s="80" t="s">
        <v>99</v>
      </c>
      <c r="S2094" s="80">
        <v>0</v>
      </c>
      <c r="T2094" s="80" t="s">
        <v>100</v>
      </c>
      <c r="U2094" s="80" t="s">
        <v>101</v>
      </c>
      <c r="V2094" s="80" t="s">
        <v>111</v>
      </c>
      <c r="W2094" s="80" t="s">
        <v>107</v>
      </c>
      <c r="X2094" s="80" t="s">
        <v>108</v>
      </c>
      <c r="Y2094" s="80">
        <v>3</v>
      </c>
    </row>
    <row r="2095" spans="1:25" ht="22.9" hidden="1" customHeight="1">
      <c r="A2095" s="80" t="s">
        <v>35</v>
      </c>
      <c r="B2095" s="80" t="s">
        <v>9</v>
      </c>
      <c r="C2095" s="80" t="s">
        <v>10</v>
      </c>
      <c r="D2095" s="80" t="s">
        <v>62</v>
      </c>
      <c r="E2095" s="80">
        <v>3</v>
      </c>
      <c r="F2095" s="80" t="s">
        <v>70</v>
      </c>
      <c r="G2095" s="80" t="s">
        <v>71</v>
      </c>
      <c r="H2095" s="80" t="s">
        <v>58</v>
      </c>
      <c r="I2095" s="26">
        <v>43517</v>
      </c>
      <c r="J2095" s="80">
        <v>21</v>
      </c>
      <c r="K2095" s="80">
        <v>2</v>
      </c>
      <c r="L2095" s="80">
        <v>2019</v>
      </c>
      <c r="M2095" s="27">
        <v>43517</v>
      </c>
      <c r="N2095" s="80" t="s">
        <v>6586</v>
      </c>
      <c r="O2095" s="80" t="s">
        <v>6585</v>
      </c>
      <c r="P2095" s="80">
        <v>19</v>
      </c>
      <c r="Q2095" s="80">
        <v>8077689372</v>
      </c>
      <c r="R2095" s="80" t="s">
        <v>99</v>
      </c>
      <c r="S2095" s="80">
        <v>0</v>
      </c>
      <c r="T2095" s="80" t="s">
        <v>100</v>
      </c>
      <c r="U2095" s="80" t="s">
        <v>101</v>
      </c>
      <c r="V2095" s="80" t="s">
        <v>111</v>
      </c>
      <c r="W2095" s="80" t="s">
        <v>107</v>
      </c>
      <c r="X2095" s="80" t="s">
        <v>6077</v>
      </c>
    </row>
    <row r="2096" spans="1:25" ht="22.9" hidden="1" customHeight="1">
      <c r="A2096" s="80" t="s">
        <v>35</v>
      </c>
      <c r="B2096" s="80" t="s">
        <v>9</v>
      </c>
      <c r="C2096" s="80" t="s">
        <v>10</v>
      </c>
      <c r="D2096" s="80" t="s">
        <v>62</v>
      </c>
      <c r="E2096" s="80">
        <v>3</v>
      </c>
      <c r="F2096" s="80" t="s">
        <v>70</v>
      </c>
      <c r="G2096" s="80" t="s">
        <v>71</v>
      </c>
      <c r="H2096" s="80" t="s">
        <v>58</v>
      </c>
      <c r="I2096" s="26">
        <v>43517</v>
      </c>
      <c r="J2096" s="80">
        <v>21</v>
      </c>
      <c r="K2096" s="80">
        <v>2</v>
      </c>
      <c r="L2096" s="80">
        <v>2019</v>
      </c>
      <c r="M2096" s="27">
        <v>43517</v>
      </c>
      <c r="N2096" s="80" t="s">
        <v>6584</v>
      </c>
      <c r="O2096" s="80" t="s">
        <v>6583</v>
      </c>
      <c r="P2096" s="80">
        <v>19</v>
      </c>
      <c r="Q2096" s="80" t="s">
        <v>105</v>
      </c>
      <c r="R2096" s="80" t="s">
        <v>99</v>
      </c>
      <c r="S2096" s="80">
        <v>0</v>
      </c>
      <c r="T2096" s="80" t="s">
        <v>100</v>
      </c>
      <c r="U2096" s="80" t="s">
        <v>101</v>
      </c>
      <c r="V2096" s="80" t="s">
        <v>111</v>
      </c>
      <c r="W2096" s="80" t="s">
        <v>107</v>
      </c>
      <c r="X2096" s="80" t="s">
        <v>104</v>
      </c>
      <c r="Y2096" s="80">
        <v>1</v>
      </c>
    </row>
    <row r="2097" spans="1:25" ht="22.9" hidden="1" customHeight="1">
      <c r="A2097" s="80" t="s">
        <v>35</v>
      </c>
      <c r="B2097" s="80" t="s">
        <v>9</v>
      </c>
      <c r="C2097" s="80" t="s">
        <v>10</v>
      </c>
      <c r="D2097" s="80" t="s">
        <v>62</v>
      </c>
      <c r="E2097" s="80">
        <v>3</v>
      </c>
      <c r="F2097" s="80" t="s">
        <v>70</v>
      </c>
      <c r="G2097" s="80" t="s">
        <v>71</v>
      </c>
      <c r="H2097" s="80" t="s">
        <v>58</v>
      </c>
      <c r="I2097" s="26">
        <v>43517</v>
      </c>
      <c r="J2097" s="80">
        <v>21</v>
      </c>
      <c r="K2097" s="80">
        <v>2</v>
      </c>
      <c r="L2097" s="80">
        <v>2019</v>
      </c>
      <c r="M2097" s="27">
        <v>43517</v>
      </c>
      <c r="N2097" s="80" t="s">
        <v>6582</v>
      </c>
      <c r="O2097" s="80" t="s">
        <v>6581</v>
      </c>
      <c r="P2097" s="80">
        <v>18</v>
      </c>
      <c r="Q2097" s="80" t="s">
        <v>105</v>
      </c>
      <c r="R2097" s="80" t="s">
        <v>99</v>
      </c>
      <c r="S2097" s="80">
        <v>0</v>
      </c>
      <c r="T2097" s="80" t="s">
        <v>100</v>
      </c>
      <c r="U2097" s="80" t="s">
        <v>101</v>
      </c>
      <c r="V2097" s="80" t="s">
        <v>111</v>
      </c>
      <c r="W2097" s="80" t="s">
        <v>107</v>
      </c>
      <c r="X2097" s="80" t="s">
        <v>104</v>
      </c>
      <c r="Y2097" s="80">
        <v>1</v>
      </c>
    </row>
    <row r="2098" spans="1:25" ht="22.9" hidden="1" customHeight="1">
      <c r="A2098" s="80" t="s">
        <v>35</v>
      </c>
      <c r="B2098" s="80" t="s">
        <v>9</v>
      </c>
      <c r="C2098" s="80" t="s">
        <v>10</v>
      </c>
      <c r="D2098" s="80" t="s">
        <v>62</v>
      </c>
      <c r="E2098" s="80">
        <v>3</v>
      </c>
      <c r="F2098" s="80" t="s">
        <v>70</v>
      </c>
      <c r="G2098" s="80" t="s">
        <v>71</v>
      </c>
      <c r="H2098" s="80" t="s">
        <v>58</v>
      </c>
      <c r="I2098" s="26">
        <v>43517</v>
      </c>
      <c r="J2098" s="80">
        <v>21</v>
      </c>
      <c r="K2098" s="80">
        <v>2</v>
      </c>
      <c r="L2098" s="80">
        <v>2019</v>
      </c>
      <c r="M2098" s="27">
        <v>43517</v>
      </c>
      <c r="N2098" s="80" t="s">
        <v>212</v>
      </c>
      <c r="O2098" s="80" t="s">
        <v>6580</v>
      </c>
      <c r="P2098" s="80">
        <v>19</v>
      </c>
      <c r="Q2098" s="80">
        <v>7019273135</v>
      </c>
      <c r="R2098" s="80" t="s">
        <v>99</v>
      </c>
      <c r="S2098" s="80">
        <v>0</v>
      </c>
      <c r="T2098" s="80" t="s">
        <v>100</v>
      </c>
      <c r="U2098" s="80" t="s">
        <v>101</v>
      </c>
      <c r="V2098" s="80" t="s">
        <v>111</v>
      </c>
      <c r="W2098" s="80" t="s">
        <v>107</v>
      </c>
      <c r="X2098" s="80" t="s">
        <v>104</v>
      </c>
      <c r="Y2098" s="80">
        <v>3</v>
      </c>
    </row>
    <row r="2099" spans="1:25" ht="22.9" hidden="1" customHeight="1">
      <c r="A2099" s="80" t="s">
        <v>35</v>
      </c>
      <c r="B2099" s="80" t="s">
        <v>9</v>
      </c>
      <c r="C2099" s="80" t="s">
        <v>10</v>
      </c>
      <c r="D2099" s="80" t="s">
        <v>62</v>
      </c>
      <c r="E2099" s="80">
        <v>3</v>
      </c>
      <c r="F2099" s="80" t="s">
        <v>70</v>
      </c>
      <c r="G2099" s="80" t="s">
        <v>71</v>
      </c>
      <c r="H2099" s="80" t="s">
        <v>58</v>
      </c>
      <c r="I2099" s="26">
        <v>43517</v>
      </c>
      <c r="J2099" s="80">
        <v>21</v>
      </c>
      <c r="K2099" s="80">
        <v>2</v>
      </c>
      <c r="L2099" s="80">
        <v>2019</v>
      </c>
      <c r="M2099" s="27">
        <v>43517</v>
      </c>
      <c r="N2099" s="80" t="s">
        <v>6579</v>
      </c>
      <c r="O2099" s="80" t="s">
        <v>6578</v>
      </c>
      <c r="P2099" s="80">
        <v>18</v>
      </c>
      <c r="Q2099" s="80">
        <v>8026639515</v>
      </c>
      <c r="R2099" s="80" t="s">
        <v>99</v>
      </c>
      <c r="S2099" s="80">
        <v>0</v>
      </c>
      <c r="T2099" s="80" t="s">
        <v>100</v>
      </c>
      <c r="U2099" s="80" t="s">
        <v>101</v>
      </c>
      <c r="V2099" s="80" t="s">
        <v>111</v>
      </c>
      <c r="W2099" s="80" t="s">
        <v>107</v>
      </c>
      <c r="X2099" s="80" t="s">
        <v>6077</v>
      </c>
    </row>
    <row r="2100" spans="1:25" ht="22.9" hidden="1" customHeight="1">
      <c r="A2100" s="80" t="s">
        <v>35</v>
      </c>
      <c r="B2100" s="80" t="s">
        <v>9</v>
      </c>
      <c r="C2100" s="80" t="s">
        <v>10</v>
      </c>
      <c r="D2100" s="80" t="s">
        <v>62</v>
      </c>
      <c r="E2100" s="80">
        <v>3</v>
      </c>
      <c r="F2100" s="80" t="s">
        <v>70</v>
      </c>
      <c r="G2100" s="80" t="s">
        <v>71</v>
      </c>
      <c r="H2100" s="80" t="s">
        <v>58</v>
      </c>
      <c r="I2100" s="26">
        <v>43517</v>
      </c>
      <c r="J2100" s="80">
        <v>21</v>
      </c>
      <c r="K2100" s="80">
        <v>2</v>
      </c>
      <c r="L2100" s="80">
        <v>2019</v>
      </c>
      <c r="M2100" s="27">
        <v>43517</v>
      </c>
      <c r="N2100" s="80" t="s">
        <v>6577</v>
      </c>
      <c r="O2100" s="80" t="s">
        <v>6576</v>
      </c>
      <c r="P2100" s="80">
        <v>19</v>
      </c>
      <c r="Q2100" s="80">
        <v>9063976023</v>
      </c>
      <c r="R2100" s="80" t="s">
        <v>99</v>
      </c>
      <c r="S2100" s="80">
        <v>0</v>
      </c>
      <c r="T2100" s="80" t="s">
        <v>100</v>
      </c>
      <c r="U2100" s="80" t="s">
        <v>101</v>
      </c>
      <c r="V2100" s="80" t="s">
        <v>111</v>
      </c>
      <c r="W2100" s="80" t="s">
        <v>107</v>
      </c>
      <c r="X2100" s="80" t="s">
        <v>108</v>
      </c>
      <c r="Y2100" s="80">
        <v>3</v>
      </c>
    </row>
    <row r="2101" spans="1:25" ht="22.9" hidden="1" customHeight="1">
      <c r="A2101" s="80" t="s">
        <v>35</v>
      </c>
      <c r="B2101" s="80" t="s">
        <v>9</v>
      </c>
      <c r="C2101" s="80" t="s">
        <v>10</v>
      </c>
      <c r="D2101" s="80" t="s">
        <v>62</v>
      </c>
      <c r="E2101" s="80">
        <v>3</v>
      </c>
      <c r="F2101" s="80" t="s">
        <v>70</v>
      </c>
      <c r="G2101" s="80" t="s">
        <v>71</v>
      </c>
      <c r="H2101" s="80" t="s">
        <v>58</v>
      </c>
      <c r="I2101" s="26">
        <v>43517</v>
      </c>
      <c r="J2101" s="80">
        <v>21</v>
      </c>
      <c r="K2101" s="80">
        <v>2</v>
      </c>
      <c r="L2101" s="80">
        <v>2019</v>
      </c>
      <c r="M2101" s="27">
        <v>43517</v>
      </c>
      <c r="N2101" s="80" t="s">
        <v>6575</v>
      </c>
      <c r="O2101" s="80" t="s">
        <v>6574</v>
      </c>
      <c r="P2101" s="80">
        <v>19</v>
      </c>
      <c r="Q2101" s="80">
        <v>9071830813</v>
      </c>
      <c r="R2101" s="80" t="s">
        <v>99</v>
      </c>
      <c r="S2101" s="80">
        <v>0</v>
      </c>
      <c r="T2101" s="80" t="s">
        <v>100</v>
      </c>
      <c r="U2101" s="80" t="s">
        <v>101</v>
      </c>
      <c r="V2101" s="80" t="s">
        <v>111</v>
      </c>
      <c r="W2101" s="80" t="s">
        <v>107</v>
      </c>
      <c r="X2101" s="80" t="s">
        <v>104</v>
      </c>
      <c r="Y2101" s="80">
        <v>3</v>
      </c>
    </row>
    <row r="2102" spans="1:25" ht="22.9" hidden="1" customHeight="1">
      <c r="A2102" s="80" t="s">
        <v>35</v>
      </c>
      <c r="B2102" s="80" t="s">
        <v>9</v>
      </c>
      <c r="C2102" s="80" t="s">
        <v>10</v>
      </c>
      <c r="D2102" s="80" t="s">
        <v>62</v>
      </c>
      <c r="E2102" s="80">
        <v>3</v>
      </c>
      <c r="F2102" s="80" t="s">
        <v>70</v>
      </c>
      <c r="G2102" s="80" t="s">
        <v>71</v>
      </c>
      <c r="H2102" s="80" t="s">
        <v>58</v>
      </c>
      <c r="I2102" s="26">
        <v>43517</v>
      </c>
      <c r="J2102" s="80">
        <v>21</v>
      </c>
      <c r="K2102" s="80">
        <v>2</v>
      </c>
      <c r="L2102" s="80">
        <v>2019</v>
      </c>
      <c r="M2102" s="27">
        <v>43517</v>
      </c>
      <c r="N2102" s="80" t="s">
        <v>6573</v>
      </c>
      <c r="O2102" s="80" t="s">
        <v>6572</v>
      </c>
      <c r="P2102" s="80">
        <v>18</v>
      </c>
      <c r="Q2102" s="80">
        <v>7089042609</v>
      </c>
      <c r="R2102" s="80" t="s">
        <v>99</v>
      </c>
      <c r="S2102" s="80">
        <v>0</v>
      </c>
      <c r="T2102" s="80" t="s">
        <v>100</v>
      </c>
      <c r="U2102" s="80" t="s">
        <v>101</v>
      </c>
      <c r="V2102" s="80" t="s">
        <v>111</v>
      </c>
      <c r="W2102" s="80" t="s">
        <v>107</v>
      </c>
      <c r="X2102" s="80" t="s">
        <v>6077</v>
      </c>
    </row>
    <row r="2103" spans="1:25" ht="22.9" hidden="1" customHeight="1">
      <c r="A2103" s="80" t="s">
        <v>35</v>
      </c>
      <c r="B2103" s="80" t="s">
        <v>9</v>
      </c>
      <c r="C2103" s="80" t="s">
        <v>10</v>
      </c>
      <c r="D2103" s="80" t="s">
        <v>62</v>
      </c>
      <c r="E2103" s="80">
        <v>3</v>
      </c>
      <c r="F2103" s="80" t="s">
        <v>70</v>
      </c>
      <c r="G2103" s="80" t="s">
        <v>71</v>
      </c>
      <c r="H2103" s="80" t="s">
        <v>58</v>
      </c>
      <c r="I2103" s="26">
        <v>43517</v>
      </c>
      <c r="J2103" s="80">
        <v>21</v>
      </c>
      <c r="K2103" s="80">
        <v>2</v>
      </c>
      <c r="L2103" s="80">
        <v>2019</v>
      </c>
      <c r="M2103" s="27">
        <v>43517</v>
      </c>
      <c r="N2103" s="80" t="s">
        <v>6571</v>
      </c>
      <c r="O2103" s="80" t="s">
        <v>6570</v>
      </c>
      <c r="P2103" s="80">
        <v>19</v>
      </c>
      <c r="Q2103" s="80">
        <v>8181765528</v>
      </c>
      <c r="R2103" s="80" t="s">
        <v>99</v>
      </c>
      <c r="S2103" s="80">
        <v>0</v>
      </c>
      <c r="T2103" s="80" t="s">
        <v>100</v>
      </c>
      <c r="U2103" s="80" t="s">
        <v>101</v>
      </c>
      <c r="V2103" s="80" t="s">
        <v>111</v>
      </c>
      <c r="W2103" s="80" t="s">
        <v>107</v>
      </c>
      <c r="X2103" s="80" t="s">
        <v>104</v>
      </c>
      <c r="Y2103" s="80">
        <v>1</v>
      </c>
    </row>
    <row r="2104" spans="1:25" ht="22.9" hidden="1" customHeight="1">
      <c r="A2104" s="80" t="s">
        <v>35</v>
      </c>
      <c r="B2104" s="80" t="s">
        <v>9</v>
      </c>
      <c r="C2104" s="80" t="s">
        <v>10</v>
      </c>
      <c r="D2104" s="80" t="s">
        <v>62</v>
      </c>
      <c r="E2104" s="80">
        <v>3</v>
      </c>
      <c r="F2104" s="80" t="s">
        <v>70</v>
      </c>
      <c r="G2104" s="80" t="s">
        <v>71</v>
      </c>
      <c r="H2104" s="80" t="s">
        <v>58</v>
      </c>
      <c r="I2104" s="26">
        <v>43517</v>
      </c>
      <c r="J2104" s="80">
        <v>21</v>
      </c>
      <c r="K2104" s="80">
        <v>2</v>
      </c>
      <c r="L2104" s="80">
        <v>2019</v>
      </c>
      <c r="M2104" s="27">
        <v>43517</v>
      </c>
      <c r="N2104" s="80" t="s">
        <v>6569</v>
      </c>
      <c r="O2104" s="80" t="s">
        <v>6568</v>
      </c>
      <c r="P2104" s="80">
        <v>19</v>
      </c>
      <c r="Q2104" s="80">
        <v>7037123831</v>
      </c>
      <c r="R2104" s="80" t="s">
        <v>99</v>
      </c>
      <c r="S2104" s="80">
        <v>0</v>
      </c>
      <c r="T2104" s="80" t="s">
        <v>100</v>
      </c>
      <c r="U2104" s="80" t="s">
        <v>101</v>
      </c>
      <c r="V2104" s="80" t="s">
        <v>111</v>
      </c>
      <c r="W2104" s="80" t="s">
        <v>107</v>
      </c>
      <c r="X2104" s="80" t="s">
        <v>108</v>
      </c>
      <c r="Y2104" s="80">
        <v>3</v>
      </c>
    </row>
    <row r="2105" spans="1:25" ht="22.9" hidden="1" customHeight="1">
      <c r="A2105" s="80" t="s">
        <v>35</v>
      </c>
      <c r="B2105" s="80" t="s">
        <v>9</v>
      </c>
      <c r="C2105" s="80" t="s">
        <v>10</v>
      </c>
      <c r="D2105" s="80" t="s">
        <v>62</v>
      </c>
      <c r="E2105" s="80">
        <v>3</v>
      </c>
      <c r="F2105" s="80" t="s">
        <v>70</v>
      </c>
      <c r="G2105" s="80" t="s">
        <v>71</v>
      </c>
      <c r="H2105" s="80" t="s">
        <v>58</v>
      </c>
      <c r="I2105" s="26">
        <v>43517</v>
      </c>
      <c r="J2105" s="80">
        <v>21</v>
      </c>
      <c r="K2105" s="80">
        <v>2</v>
      </c>
      <c r="L2105" s="80">
        <v>2019</v>
      </c>
      <c r="M2105" s="27">
        <v>43517</v>
      </c>
      <c r="N2105" s="80" t="s">
        <v>6567</v>
      </c>
      <c r="O2105" s="80" t="s">
        <v>6566</v>
      </c>
      <c r="P2105" s="80">
        <v>19</v>
      </c>
      <c r="Q2105" s="80" t="s">
        <v>105</v>
      </c>
      <c r="R2105" s="80" t="s">
        <v>99</v>
      </c>
      <c r="S2105" s="80">
        <v>0</v>
      </c>
      <c r="T2105" s="80" t="s">
        <v>100</v>
      </c>
      <c r="U2105" s="80" t="s">
        <v>101</v>
      </c>
      <c r="V2105" s="80" t="s">
        <v>111</v>
      </c>
      <c r="W2105" s="80" t="s">
        <v>107</v>
      </c>
      <c r="X2105" s="80" t="s">
        <v>6077</v>
      </c>
    </row>
    <row r="2106" spans="1:25" ht="22.9" hidden="1" customHeight="1">
      <c r="A2106" s="80" t="s">
        <v>35</v>
      </c>
      <c r="B2106" s="80" t="s">
        <v>9</v>
      </c>
      <c r="C2106" s="80" t="s">
        <v>10</v>
      </c>
      <c r="D2106" s="80" t="s">
        <v>62</v>
      </c>
      <c r="E2106" s="80">
        <v>3</v>
      </c>
      <c r="F2106" s="80" t="s">
        <v>70</v>
      </c>
      <c r="G2106" s="80" t="s">
        <v>71</v>
      </c>
      <c r="H2106" s="80" t="s">
        <v>58</v>
      </c>
      <c r="I2106" s="26">
        <v>43517</v>
      </c>
      <c r="J2106" s="80">
        <v>21</v>
      </c>
      <c r="K2106" s="80">
        <v>2</v>
      </c>
      <c r="L2106" s="80">
        <v>2019</v>
      </c>
      <c r="M2106" s="27">
        <v>43517</v>
      </c>
      <c r="N2106" s="80" t="s">
        <v>6565</v>
      </c>
      <c r="O2106" s="80" t="s">
        <v>6564</v>
      </c>
      <c r="P2106" s="80">
        <v>19</v>
      </c>
      <c r="Q2106" s="80">
        <v>7083582422</v>
      </c>
      <c r="R2106" s="80" t="s">
        <v>99</v>
      </c>
      <c r="S2106" s="80">
        <v>0</v>
      </c>
      <c r="T2106" s="80" t="s">
        <v>100</v>
      </c>
      <c r="U2106" s="80" t="s">
        <v>101</v>
      </c>
      <c r="V2106" s="80" t="s">
        <v>111</v>
      </c>
      <c r="W2106" s="80" t="s">
        <v>107</v>
      </c>
      <c r="X2106" s="80" t="s">
        <v>108</v>
      </c>
      <c r="Y2106" s="80">
        <v>3</v>
      </c>
    </row>
    <row r="2107" spans="1:25" ht="22.9" hidden="1" customHeight="1">
      <c r="A2107" s="80" t="s">
        <v>35</v>
      </c>
      <c r="B2107" s="80" t="s">
        <v>9</v>
      </c>
      <c r="C2107" s="80" t="s">
        <v>10</v>
      </c>
      <c r="D2107" s="80" t="s">
        <v>62</v>
      </c>
      <c r="E2107" s="80">
        <v>3</v>
      </c>
      <c r="F2107" s="80" t="s">
        <v>70</v>
      </c>
      <c r="G2107" s="80" t="s">
        <v>71</v>
      </c>
      <c r="H2107" s="80" t="s">
        <v>58</v>
      </c>
      <c r="I2107" s="26">
        <v>43517</v>
      </c>
      <c r="J2107" s="80">
        <v>21</v>
      </c>
      <c r="K2107" s="80">
        <v>2</v>
      </c>
      <c r="L2107" s="80">
        <v>2019</v>
      </c>
      <c r="M2107" s="27">
        <v>43517</v>
      </c>
      <c r="N2107" s="80" t="s">
        <v>6563</v>
      </c>
      <c r="O2107" s="80" t="s">
        <v>6562</v>
      </c>
      <c r="P2107" s="80">
        <v>18</v>
      </c>
      <c r="Q2107" s="80">
        <v>9039300386</v>
      </c>
      <c r="R2107" s="80" t="s">
        <v>99</v>
      </c>
      <c r="S2107" s="80">
        <v>0</v>
      </c>
      <c r="T2107" s="80" t="s">
        <v>100</v>
      </c>
      <c r="U2107" s="80" t="s">
        <v>101</v>
      </c>
      <c r="V2107" s="80" t="s">
        <v>111</v>
      </c>
      <c r="W2107" s="80" t="s">
        <v>107</v>
      </c>
      <c r="X2107" s="80" t="s">
        <v>104</v>
      </c>
      <c r="Y2107" s="80">
        <v>1</v>
      </c>
    </row>
    <row r="2108" spans="1:25" ht="22.9" hidden="1" customHeight="1">
      <c r="A2108" s="80" t="s">
        <v>35</v>
      </c>
      <c r="B2108" s="80" t="s">
        <v>9</v>
      </c>
      <c r="C2108" s="80" t="s">
        <v>10</v>
      </c>
      <c r="D2108" s="80" t="s">
        <v>62</v>
      </c>
      <c r="E2108" s="80">
        <v>3</v>
      </c>
      <c r="F2108" s="80" t="s">
        <v>70</v>
      </c>
      <c r="G2108" s="80" t="s">
        <v>71</v>
      </c>
      <c r="H2108" s="80" t="s">
        <v>58</v>
      </c>
      <c r="I2108" s="26">
        <v>43517</v>
      </c>
      <c r="J2108" s="80">
        <v>21</v>
      </c>
      <c r="K2108" s="80">
        <v>2</v>
      </c>
      <c r="L2108" s="80">
        <v>2019</v>
      </c>
      <c r="M2108" s="27">
        <v>43517</v>
      </c>
      <c r="N2108" s="80" t="s">
        <v>6561</v>
      </c>
      <c r="O2108" s="80" t="s">
        <v>6560</v>
      </c>
      <c r="P2108" s="80">
        <v>19</v>
      </c>
      <c r="Q2108" s="80">
        <v>90502235031</v>
      </c>
      <c r="R2108" s="80" t="s">
        <v>99</v>
      </c>
      <c r="S2108" s="80">
        <v>0</v>
      </c>
      <c r="T2108" s="80" t="s">
        <v>100</v>
      </c>
      <c r="U2108" s="80" t="s">
        <v>101</v>
      </c>
      <c r="V2108" s="80" t="s">
        <v>111</v>
      </c>
      <c r="W2108" s="80" t="s">
        <v>107</v>
      </c>
      <c r="X2108" s="80" t="s">
        <v>108</v>
      </c>
      <c r="Y2108" s="80">
        <v>3</v>
      </c>
    </row>
    <row r="2109" spans="1:25" ht="22.9" hidden="1" customHeight="1">
      <c r="A2109" s="80" t="s">
        <v>35</v>
      </c>
      <c r="B2109" s="80" t="s">
        <v>9</v>
      </c>
      <c r="C2109" s="80" t="s">
        <v>10</v>
      </c>
      <c r="D2109" s="80" t="s">
        <v>62</v>
      </c>
      <c r="E2109" s="80">
        <v>3</v>
      </c>
      <c r="F2109" s="80" t="s">
        <v>70</v>
      </c>
      <c r="G2109" s="80" t="s">
        <v>71</v>
      </c>
      <c r="H2109" s="80" t="s">
        <v>58</v>
      </c>
      <c r="I2109" s="26">
        <v>43517</v>
      </c>
      <c r="J2109" s="80">
        <v>21</v>
      </c>
      <c r="K2109" s="80">
        <v>2</v>
      </c>
      <c r="L2109" s="80">
        <v>2019</v>
      </c>
      <c r="M2109" s="27">
        <v>43517</v>
      </c>
      <c r="N2109" s="80" t="s">
        <v>6559</v>
      </c>
      <c r="O2109" s="80" t="s">
        <v>6558</v>
      </c>
      <c r="P2109" s="80">
        <v>19</v>
      </c>
      <c r="Q2109" s="80" t="s">
        <v>105</v>
      </c>
      <c r="R2109" s="80" t="s">
        <v>99</v>
      </c>
      <c r="S2109" s="80">
        <v>0</v>
      </c>
      <c r="T2109" s="80" t="s">
        <v>100</v>
      </c>
      <c r="U2109" s="80" t="s">
        <v>101</v>
      </c>
      <c r="V2109" s="80" t="s">
        <v>111</v>
      </c>
      <c r="W2109" s="80" t="s">
        <v>107</v>
      </c>
      <c r="X2109" s="80" t="s">
        <v>104</v>
      </c>
      <c r="Y2109" s="80">
        <v>3</v>
      </c>
    </row>
    <row r="2110" spans="1:25" ht="22.9" hidden="1" customHeight="1">
      <c r="A2110" s="80" t="s">
        <v>35</v>
      </c>
      <c r="B2110" s="80" t="s">
        <v>9</v>
      </c>
      <c r="C2110" s="80" t="s">
        <v>10</v>
      </c>
      <c r="D2110" s="80" t="s">
        <v>62</v>
      </c>
      <c r="E2110" s="80">
        <v>3</v>
      </c>
      <c r="F2110" s="80" t="s">
        <v>70</v>
      </c>
      <c r="G2110" s="80" t="s">
        <v>71</v>
      </c>
      <c r="H2110" s="80" t="s">
        <v>58</v>
      </c>
      <c r="I2110" s="26">
        <v>43517</v>
      </c>
      <c r="J2110" s="80">
        <v>21</v>
      </c>
      <c r="K2110" s="80">
        <v>2</v>
      </c>
      <c r="L2110" s="80">
        <v>2019</v>
      </c>
      <c r="M2110" s="27">
        <v>43517</v>
      </c>
      <c r="N2110" s="80" t="s">
        <v>6557</v>
      </c>
      <c r="O2110" s="80" t="s">
        <v>6556</v>
      </c>
      <c r="P2110" s="80">
        <v>19</v>
      </c>
      <c r="Q2110" s="80" t="s">
        <v>105</v>
      </c>
      <c r="R2110" s="80" t="s">
        <v>99</v>
      </c>
      <c r="S2110" s="80">
        <v>0</v>
      </c>
      <c r="T2110" s="80" t="s">
        <v>100</v>
      </c>
      <c r="U2110" s="80" t="s">
        <v>101</v>
      </c>
      <c r="V2110" s="80" t="s">
        <v>111</v>
      </c>
      <c r="W2110" s="80" t="s">
        <v>107</v>
      </c>
      <c r="X2110" s="80" t="s">
        <v>6077</v>
      </c>
    </row>
    <row r="2111" spans="1:25" ht="22.9" hidden="1" customHeight="1">
      <c r="A2111" s="80" t="s">
        <v>35</v>
      </c>
      <c r="B2111" s="80" t="s">
        <v>9</v>
      </c>
      <c r="C2111" s="80" t="s">
        <v>10</v>
      </c>
      <c r="D2111" s="80" t="s">
        <v>62</v>
      </c>
      <c r="E2111" s="80">
        <v>3</v>
      </c>
      <c r="F2111" s="80" t="s">
        <v>70</v>
      </c>
      <c r="G2111" s="80" t="s">
        <v>71</v>
      </c>
      <c r="H2111" s="80" t="s">
        <v>58</v>
      </c>
      <c r="I2111" s="26">
        <v>43517</v>
      </c>
      <c r="J2111" s="80">
        <v>21</v>
      </c>
      <c r="K2111" s="80">
        <v>2</v>
      </c>
      <c r="L2111" s="80">
        <v>2019</v>
      </c>
      <c r="M2111" s="27">
        <v>43517</v>
      </c>
      <c r="N2111" s="80" t="s">
        <v>6555</v>
      </c>
      <c r="O2111" s="80" t="s">
        <v>6554</v>
      </c>
      <c r="P2111" s="80">
        <v>18</v>
      </c>
      <c r="Q2111" s="80" t="s">
        <v>105</v>
      </c>
      <c r="R2111" s="80" t="s">
        <v>99</v>
      </c>
      <c r="S2111" s="80">
        <v>0</v>
      </c>
      <c r="T2111" s="80" t="s">
        <v>100</v>
      </c>
      <c r="U2111" s="80" t="s">
        <v>101</v>
      </c>
      <c r="V2111" s="80" t="s">
        <v>111</v>
      </c>
      <c r="W2111" s="80" t="s">
        <v>107</v>
      </c>
      <c r="X2111" s="80" t="s">
        <v>104</v>
      </c>
      <c r="Y2111" s="80">
        <v>1</v>
      </c>
    </row>
    <row r="2112" spans="1:25" ht="22.9" hidden="1" customHeight="1">
      <c r="A2112" s="80" t="s">
        <v>35</v>
      </c>
      <c r="B2112" s="80" t="s">
        <v>9</v>
      </c>
      <c r="C2112" s="80" t="s">
        <v>10</v>
      </c>
      <c r="D2112" s="80" t="s">
        <v>62</v>
      </c>
      <c r="E2112" s="80">
        <v>3</v>
      </c>
      <c r="F2112" s="80" t="s">
        <v>70</v>
      </c>
      <c r="G2112" s="80" t="s">
        <v>71</v>
      </c>
      <c r="H2112" s="80" t="s">
        <v>58</v>
      </c>
      <c r="I2112" s="26">
        <v>43517</v>
      </c>
      <c r="J2112" s="80">
        <v>21</v>
      </c>
      <c r="K2112" s="80">
        <v>2</v>
      </c>
      <c r="L2112" s="80">
        <v>2019</v>
      </c>
      <c r="M2112" s="27">
        <v>43517</v>
      </c>
      <c r="N2112" s="80" t="s">
        <v>6553</v>
      </c>
      <c r="O2112" s="80" t="s">
        <v>6552</v>
      </c>
      <c r="P2112" s="80">
        <v>19</v>
      </c>
      <c r="Q2112" s="80" t="s">
        <v>105</v>
      </c>
      <c r="R2112" s="80" t="s">
        <v>99</v>
      </c>
      <c r="S2112" s="80">
        <v>0</v>
      </c>
      <c r="T2112" s="80" t="s">
        <v>100</v>
      </c>
      <c r="U2112" s="80" t="s">
        <v>101</v>
      </c>
      <c r="V2112" s="80" t="s">
        <v>111</v>
      </c>
      <c r="W2112" s="80" t="s">
        <v>107</v>
      </c>
      <c r="X2112" s="80" t="s">
        <v>104</v>
      </c>
      <c r="Y2112" s="80">
        <v>3</v>
      </c>
    </row>
    <row r="2113" spans="1:25" ht="22.9" hidden="1" customHeight="1">
      <c r="A2113" s="80" t="s">
        <v>35</v>
      </c>
      <c r="B2113" s="80" t="s">
        <v>9</v>
      </c>
      <c r="C2113" s="80" t="s">
        <v>10</v>
      </c>
      <c r="D2113" s="80" t="s">
        <v>62</v>
      </c>
      <c r="E2113" s="80">
        <v>3</v>
      </c>
      <c r="F2113" s="80" t="s">
        <v>70</v>
      </c>
      <c r="G2113" s="80" t="s">
        <v>71</v>
      </c>
      <c r="H2113" s="80" t="s">
        <v>58</v>
      </c>
      <c r="I2113" s="26">
        <v>43517</v>
      </c>
      <c r="J2113" s="80">
        <v>21</v>
      </c>
      <c r="K2113" s="80">
        <v>2</v>
      </c>
      <c r="L2113" s="80">
        <v>2019</v>
      </c>
      <c r="M2113" s="27">
        <v>43517</v>
      </c>
      <c r="N2113" s="80" t="s">
        <v>6551</v>
      </c>
      <c r="O2113" s="80" t="s">
        <v>6550</v>
      </c>
      <c r="P2113" s="80">
        <v>18</v>
      </c>
      <c r="Q2113" s="80" t="s">
        <v>105</v>
      </c>
      <c r="R2113" s="80" t="s">
        <v>99</v>
      </c>
      <c r="S2113" s="80">
        <v>0</v>
      </c>
      <c r="T2113" s="80" t="s">
        <v>100</v>
      </c>
      <c r="U2113" s="80" t="s">
        <v>101</v>
      </c>
      <c r="V2113" s="80" t="s">
        <v>111</v>
      </c>
      <c r="W2113" s="80" t="s">
        <v>107</v>
      </c>
      <c r="X2113" s="80" t="s">
        <v>104</v>
      </c>
      <c r="Y2113" s="80">
        <v>3</v>
      </c>
    </row>
    <row r="2114" spans="1:25" ht="22.9" hidden="1" customHeight="1">
      <c r="A2114" s="80" t="s">
        <v>35</v>
      </c>
      <c r="B2114" s="80" t="s">
        <v>9</v>
      </c>
      <c r="C2114" s="80" t="s">
        <v>10</v>
      </c>
      <c r="D2114" s="80" t="s">
        <v>62</v>
      </c>
      <c r="E2114" s="80">
        <v>3</v>
      </c>
      <c r="F2114" s="80" t="s">
        <v>70</v>
      </c>
      <c r="G2114" s="80" t="s">
        <v>71</v>
      </c>
      <c r="H2114" s="80" t="s">
        <v>58</v>
      </c>
      <c r="I2114" s="26">
        <v>43517</v>
      </c>
      <c r="J2114" s="80">
        <v>21</v>
      </c>
      <c r="K2114" s="80">
        <v>2</v>
      </c>
      <c r="L2114" s="80">
        <v>2019</v>
      </c>
      <c r="M2114" s="27">
        <v>43517</v>
      </c>
      <c r="N2114" s="80" t="s">
        <v>6549</v>
      </c>
      <c r="O2114" s="80" t="s">
        <v>6548</v>
      </c>
      <c r="P2114" s="80">
        <v>19</v>
      </c>
      <c r="Q2114" s="80" t="s">
        <v>105</v>
      </c>
      <c r="R2114" s="80" t="s">
        <v>99</v>
      </c>
      <c r="S2114" s="80">
        <v>0</v>
      </c>
      <c r="T2114" s="80" t="s">
        <v>100</v>
      </c>
      <c r="U2114" s="80" t="s">
        <v>101</v>
      </c>
      <c r="V2114" s="80" t="s">
        <v>111</v>
      </c>
      <c r="W2114" s="80" t="s">
        <v>107</v>
      </c>
      <c r="X2114" s="80" t="s">
        <v>108</v>
      </c>
      <c r="Y2114" s="80">
        <v>1</v>
      </c>
    </row>
    <row r="2115" spans="1:25" ht="22.9" hidden="1" customHeight="1">
      <c r="A2115" s="80" t="s">
        <v>35</v>
      </c>
      <c r="B2115" s="80" t="s">
        <v>9</v>
      </c>
      <c r="C2115" s="80" t="s">
        <v>10</v>
      </c>
      <c r="D2115" s="80" t="s">
        <v>62</v>
      </c>
      <c r="E2115" s="80">
        <v>3</v>
      </c>
      <c r="F2115" s="80" t="s">
        <v>70</v>
      </c>
      <c r="G2115" s="80" t="s">
        <v>71</v>
      </c>
      <c r="H2115" s="80" t="s">
        <v>58</v>
      </c>
      <c r="I2115" s="26">
        <v>43517</v>
      </c>
      <c r="J2115" s="80">
        <v>21</v>
      </c>
      <c r="K2115" s="80">
        <v>2</v>
      </c>
      <c r="L2115" s="80">
        <v>2019</v>
      </c>
      <c r="M2115" s="27">
        <v>43517</v>
      </c>
      <c r="N2115" s="80" t="s">
        <v>6547</v>
      </c>
      <c r="O2115" s="80" t="s">
        <v>6546</v>
      </c>
      <c r="P2115" s="80">
        <v>19</v>
      </c>
      <c r="Q2115" s="80" t="s">
        <v>105</v>
      </c>
      <c r="R2115" s="80" t="s">
        <v>99</v>
      </c>
      <c r="S2115" s="80">
        <v>0</v>
      </c>
      <c r="T2115" s="80" t="s">
        <v>100</v>
      </c>
      <c r="U2115" s="80" t="s">
        <v>101</v>
      </c>
      <c r="V2115" s="80" t="s">
        <v>111</v>
      </c>
      <c r="W2115" s="80" t="s">
        <v>107</v>
      </c>
      <c r="X2115" s="80" t="s">
        <v>104</v>
      </c>
      <c r="Y2115" s="80">
        <v>1</v>
      </c>
    </row>
    <row r="2116" spans="1:25" ht="22.9" hidden="1" customHeight="1">
      <c r="A2116" s="80" t="s">
        <v>35</v>
      </c>
      <c r="B2116" s="80" t="s">
        <v>9</v>
      </c>
      <c r="C2116" s="80" t="s">
        <v>10</v>
      </c>
      <c r="D2116" s="80" t="s">
        <v>62</v>
      </c>
      <c r="E2116" s="80">
        <v>3</v>
      </c>
      <c r="F2116" s="80" t="s">
        <v>70</v>
      </c>
      <c r="G2116" s="80" t="s">
        <v>71</v>
      </c>
      <c r="H2116" s="80" t="s">
        <v>58</v>
      </c>
      <c r="I2116" s="26">
        <v>43517</v>
      </c>
      <c r="J2116" s="80">
        <v>21</v>
      </c>
      <c r="K2116" s="80">
        <v>2</v>
      </c>
      <c r="L2116" s="80">
        <v>2019</v>
      </c>
      <c r="M2116" s="27">
        <v>43517</v>
      </c>
      <c r="N2116" s="80" t="s">
        <v>6545</v>
      </c>
      <c r="O2116" s="80" t="s">
        <v>6544</v>
      </c>
      <c r="P2116" s="80">
        <v>18</v>
      </c>
      <c r="Q2116" s="80" t="s">
        <v>105</v>
      </c>
      <c r="R2116" s="80" t="s">
        <v>99</v>
      </c>
      <c r="S2116" s="80">
        <v>0</v>
      </c>
      <c r="T2116" s="80" t="s">
        <v>100</v>
      </c>
      <c r="U2116" s="80" t="s">
        <v>101</v>
      </c>
      <c r="V2116" s="80" t="s">
        <v>111</v>
      </c>
      <c r="W2116" s="80" t="s">
        <v>107</v>
      </c>
      <c r="X2116" s="80" t="s">
        <v>104</v>
      </c>
      <c r="Y2116" s="80">
        <v>1</v>
      </c>
    </row>
    <row r="2117" spans="1:25" ht="22.9" hidden="1" customHeight="1">
      <c r="A2117" s="80" t="s">
        <v>35</v>
      </c>
      <c r="B2117" s="80" t="s">
        <v>9</v>
      </c>
      <c r="C2117" s="80" t="s">
        <v>10</v>
      </c>
      <c r="D2117" s="80" t="s">
        <v>62</v>
      </c>
      <c r="E2117" s="80">
        <v>3</v>
      </c>
      <c r="F2117" s="80" t="s">
        <v>70</v>
      </c>
      <c r="G2117" s="80" t="s">
        <v>71</v>
      </c>
      <c r="H2117" s="80" t="s">
        <v>58</v>
      </c>
      <c r="I2117" s="26">
        <v>43517</v>
      </c>
      <c r="J2117" s="80">
        <v>21</v>
      </c>
      <c r="K2117" s="80">
        <v>2</v>
      </c>
      <c r="L2117" s="80">
        <v>2019</v>
      </c>
      <c r="M2117" s="27">
        <v>43517</v>
      </c>
      <c r="N2117" s="80" t="s">
        <v>6543</v>
      </c>
      <c r="O2117" s="80" t="s">
        <v>6542</v>
      </c>
      <c r="P2117" s="80">
        <v>19</v>
      </c>
      <c r="Q2117" s="80" t="s">
        <v>105</v>
      </c>
      <c r="R2117" s="80" t="s">
        <v>99</v>
      </c>
      <c r="S2117" s="80">
        <v>0</v>
      </c>
      <c r="T2117" s="80" t="s">
        <v>100</v>
      </c>
      <c r="U2117" s="80" t="s">
        <v>101</v>
      </c>
      <c r="V2117" s="80" t="s">
        <v>111</v>
      </c>
      <c r="W2117" s="80" t="s">
        <v>107</v>
      </c>
      <c r="X2117" s="80" t="s">
        <v>131</v>
      </c>
      <c r="Y2117" s="80">
        <v>6</v>
      </c>
    </row>
    <row r="2118" spans="1:25" ht="22.9" hidden="1" customHeight="1">
      <c r="A2118" s="80" t="s">
        <v>35</v>
      </c>
      <c r="B2118" s="80" t="s">
        <v>9</v>
      </c>
      <c r="C2118" s="80" t="s">
        <v>10</v>
      </c>
      <c r="D2118" s="80" t="s">
        <v>62</v>
      </c>
      <c r="E2118" s="80">
        <v>3</v>
      </c>
      <c r="F2118" s="80" t="s">
        <v>70</v>
      </c>
      <c r="G2118" s="80" t="s">
        <v>71</v>
      </c>
      <c r="H2118" s="80" t="s">
        <v>58</v>
      </c>
      <c r="I2118" s="26">
        <v>43517</v>
      </c>
      <c r="J2118" s="80">
        <v>21</v>
      </c>
      <c r="K2118" s="80">
        <v>2</v>
      </c>
      <c r="L2118" s="80">
        <v>2019</v>
      </c>
      <c r="M2118" s="27">
        <v>43517</v>
      </c>
      <c r="N2118" s="80" t="s">
        <v>6541</v>
      </c>
      <c r="O2118" s="80" t="s">
        <v>6540</v>
      </c>
      <c r="P2118" s="80">
        <v>18</v>
      </c>
      <c r="Q2118" s="80">
        <v>8027354228</v>
      </c>
      <c r="R2118" s="80" t="s">
        <v>99</v>
      </c>
      <c r="S2118" s="80">
        <v>0</v>
      </c>
      <c r="T2118" s="80" t="s">
        <v>100</v>
      </c>
      <c r="U2118" s="80" t="s">
        <v>101</v>
      </c>
      <c r="V2118" s="80" t="s">
        <v>111</v>
      </c>
      <c r="W2118" s="80" t="s">
        <v>107</v>
      </c>
      <c r="X2118" s="80" t="s">
        <v>104</v>
      </c>
      <c r="Y2118" s="80">
        <v>3</v>
      </c>
    </row>
    <row r="2119" spans="1:25" ht="22.9" hidden="1" customHeight="1">
      <c r="A2119" s="80" t="s">
        <v>35</v>
      </c>
      <c r="B2119" s="80" t="s">
        <v>9</v>
      </c>
      <c r="C2119" s="80" t="s">
        <v>10</v>
      </c>
      <c r="D2119" s="80" t="s">
        <v>62</v>
      </c>
      <c r="E2119" s="80">
        <v>3</v>
      </c>
      <c r="F2119" s="80" t="s">
        <v>70</v>
      </c>
      <c r="G2119" s="80" t="s">
        <v>71</v>
      </c>
      <c r="H2119" s="80" t="s">
        <v>58</v>
      </c>
      <c r="I2119" s="26">
        <v>43517</v>
      </c>
      <c r="J2119" s="80">
        <v>21</v>
      </c>
      <c r="K2119" s="80">
        <v>2</v>
      </c>
      <c r="L2119" s="80">
        <v>2019</v>
      </c>
      <c r="M2119" s="27">
        <v>43517</v>
      </c>
      <c r="N2119" s="80" t="s">
        <v>6539</v>
      </c>
      <c r="O2119" s="80" t="s">
        <v>6538</v>
      </c>
      <c r="P2119" s="80">
        <v>19</v>
      </c>
      <c r="Q2119" s="80">
        <v>9067306660</v>
      </c>
      <c r="R2119" s="80" t="s">
        <v>99</v>
      </c>
      <c r="S2119" s="80">
        <v>0</v>
      </c>
      <c r="T2119" s="80" t="s">
        <v>100</v>
      </c>
      <c r="U2119" s="80" t="s">
        <v>101</v>
      </c>
      <c r="V2119" s="80" t="s">
        <v>111</v>
      </c>
      <c r="W2119" s="80" t="s">
        <v>107</v>
      </c>
      <c r="X2119" s="80" t="s">
        <v>104</v>
      </c>
      <c r="Y2119" s="80">
        <v>3</v>
      </c>
    </row>
    <row r="2120" spans="1:25" ht="22.9" hidden="1" customHeight="1">
      <c r="A2120" s="80" t="s">
        <v>35</v>
      </c>
      <c r="B2120" s="80" t="s">
        <v>9</v>
      </c>
      <c r="C2120" s="80" t="s">
        <v>10</v>
      </c>
      <c r="D2120" s="80" t="s">
        <v>62</v>
      </c>
      <c r="E2120" s="80">
        <v>3</v>
      </c>
      <c r="F2120" s="80" t="s">
        <v>70</v>
      </c>
      <c r="G2120" s="80" t="s">
        <v>71</v>
      </c>
      <c r="H2120" s="80" t="s">
        <v>58</v>
      </c>
      <c r="I2120" s="26">
        <v>43517</v>
      </c>
      <c r="J2120" s="80">
        <v>21</v>
      </c>
      <c r="K2120" s="80">
        <v>2</v>
      </c>
      <c r="L2120" s="80">
        <v>2019</v>
      </c>
      <c r="M2120" s="27">
        <v>43517</v>
      </c>
      <c r="N2120" s="80" t="s">
        <v>6537</v>
      </c>
      <c r="O2120" s="80" t="s">
        <v>6536</v>
      </c>
      <c r="P2120" s="80">
        <v>17</v>
      </c>
      <c r="Q2120" s="80" t="s">
        <v>105</v>
      </c>
      <c r="R2120" s="80" t="s">
        <v>99</v>
      </c>
      <c r="S2120" s="80">
        <v>0</v>
      </c>
      <c r="T2120" s="80" t="s">
        <v>100</v>
      </c>
      <c r="U2120" s="80" t="s">
        <v>101</v>
      </c>
      <c r="V2120" s="80" t="s">
        <v>111</v>
      </c>
      <c r="W2120" s="80" t="s">
        <v>107</v>
      </c>
      <c r="X2120" s="80" t="s">
        <v>104</v>
      </c>
      <c r="Y2120" s="80">
        <v>3</v>
      </c>
    </row>
    <row r="2121" spans="1:25" ht="22.9" hidden="1" customHeight="1">
      <c r="A2121" s="80" t="s">
        <v>35</v>
      </c>
      <c r="B2121" s="80" t="s">
        <v>9</v>
      </c>
      <c r="C2121" s="80" t="s">
        <v>10</v>
      </c>
      <c r="D2121" s="80" t="s">
        <v>62</v>
      </c>
      <c r="E2121" s="80">
        <v>3</v>
      </c>
      <c r="F2121" s="80" t="s">
        <v>70</v>
      </c>
      <c r="G2121" s="80" t="s">
        <v>71</v>
      </c>
      <c r="H2121" s="80" t="s">
        <v>58</v>
      </c>
      <c r="I2121" s="26">
        <v>43517</v>
      </c>
      <c r="J2121" s="80">
        <v>21</v>
      </c>
      <c r="K2121" s="80">
        <v>2</v>
      </c>
      <c r="L2121" s="80">
        <v>2019</v>
      </c>
      <c r="M2121" s="27">
        <v>43517</v>
      </c>
      <c r="N2121" s="80" t="s">
        <v>6535</v>
      </c>
      <c r="O2121" s="80" t="s">
        <v>6534</v>
      </c>
      <c r="P2121" s="80">
        <v>19</v>
      </c>
      <c r="Q2121" s="80" t="s">
        <v>105</v>
      </c>
      <c r="R2121" s="80" t="s">
        <v>99</v>
      </c>
      <c r="S2121" s="80">
        <v>0</v>
      </c>
      <c r="T2121" s="80" t="s">
        <v>100</v>
      </c>
      <c r="U2121" s="80" t="s">
        <v>101</v>
      </c>
      <c r="V2121" s="80" t="s">
        <v>111</v>
      </c>
      <c r="W2121" s="80" t="s">
        <v>107</v>
      </c>
      <c r="X2121" s="80" t="s">
        <v>108</v>
      </c>
      <c r="Y2121" s="80">
        <v>3</v>
      </c>
    </row>
    <row r="2122" spans="1:25" ht="22.9" hidden="1" customHeight="1">
      <c r="A2122" s="80" t="s">
        <v>35</v>
      </c>
      <c r="B2122" s="80" t="s">
        <v>9</v>
      </c>
      <c r="C2122" s="80" t="s">
        <v>10</v>
      </c>
      <c r="D2122" s="80" t="s">
        <v>62</v>
      </c>
      <c r="E2122" s="80">
        <v>3</v>
      </c>
      <c r="F2122" s="80" t="s">
        <v>70</v>
      </c>
      <c r="G2122" s="80" t="s">
        <v>71</v>
      </c>
      <c r="H2122" s="80" t="s">
        <v>58</v>
      </c>
      <c r="I2122" s="26">
        <v>43517</v>
      </c>
      <c r="J2122" s="80">
        <v>21</v>
      </c>
      <c r="K2122" s="80">
        <v>2</v>
      </c>
      <c r="L2122" s="80">
        <v>2019</v>
      </c>
      <c r="M2122" s="27">
        <v>43517</v>
      </c>
      <c r="N2122" s="80" t="s">
        <v>6533</v>
      </c>
      <c r="O2122" s="80" t="s">
        <v>6532</v>
      </c>
      <c r="P2122" s="80">
        <v>19</v>
      </c>
      <c r="Q2122" s="80" t="s">
        <v>105</v>
      </c>
      <c r="R2122" s="80" t="s">
        <v>99</v>
      </c>
      <c r="S2122" s="80">
        <v>0</v>
      </c>
      <c r="T2122" s="80" t="s">
        <v>100</v>
      </c>
      <c r="U2122" s="80" t="s">
        <v>101</v>
      </c>
      <c r="V2122" s="80" t="s">
        <v>111</v>
      </c>
      <c r="W2122" s="80" t="s">
        <v>107</v>
      </c>
      <c r="X2122" s="80" t="s">
        <v>104</v>
      </c>
      <c r="Y2122" s="80">
        <v>3</v>
      </c>
    </row>
    <row r="2123" spans="1:25" ht="22.9" hidden="1" customHeight="1">
      <c r="A2123" s="80" t="s">
        <v>35</v>
      </c>
      <c r="B2123" s="80" t="s">
        <v>9</v>
      </c>
      <c r="C2123" s="80" t="s">
        <v>10</v>
      </c>
      <c r="D2123" s="80" t="s">
        <v>62</v>
      </c>
      <c r="E2123" s="80">
        <v>3</v>
      </c>
      <c r="F2123" s="80" t="s">
        <v>70</v>
      </c>
      <c r="G2123" s="80" t="s">
        <v>71</v>
      </c>
      <c r="H2123" s="80" t="s">
        <v>58</v>
      </c>
      <c r="I2123" s="26">
        <v>43517</v>
      </c>
      <c r="J2123" s="80">
        <v>21</v>
      </c>
      <c r="K2123" s="80">
        <v>2</v>
      </c>
      <c r="L2123" s="80">
        <v>2019</v>
      </c>
      <c r="M2123" s="27">
        <v>43517</v>
      </c>
      <c r="N2123" s="80" t="s">
        <v>6531</v>
      </c>
      <c r="O2123" s="80" t="s">
        <v>6530</v>
      </c>
      <c r="P2123" s="80">
        <v>19</v>
      </c>
      <c r="Q2123" s="80" t="s">
        <v>105</v>
      </c>
      <c r="R2123" s="80" t="s">
        <v>99</v>
      </c>
      <c r="S2123" s="80">
        <v>0</v>
      </c>
      <c r="T2123" s="80" t="s">
        <v>100</v>
      </c>
      <c r="U2123" s="80" t="s">
        <v>101</v>
      </c>
      <c r="V2123" s="80" t="s">
        <v>111</v>
      </c>
      <c r="W2123" s="80" t="s">
        <v>107</v>
      </c>
      <c r="X2123" s="80" t="s">
        <v>104</v>
      </c>
      <c r="Y2123" s="80">
        <v>3</v>
      </c>
    </row>
    <row r="2124" spans="1:25" ht="22.9" hidden="1" customHeight="1">
      <c r="A2124" s="80" t="s">
        <v>35</v>
      </c>
      <c r="B2124" s="80" t="s">
        <v>9</v>
      </c>
      <c r="C2124" s="80" t="s">
        <v>10</v>
      </c>
      <c r="D2124" s="80" t="s">
        <v>62</v>
      </c>
      <c r="E2124" s="80">
        <v>3</v>
      </c>
      <c r="F2124" s="80" t="s">
        <v>70</v>
      </c>
      <c r="G2124" s="80" t="s">
        <v>71</v>
      </c>
      <c r="H2124" s="80" t="s">
        <v>58</v>
      </c>
      <c r="I2124" s="26">
        <v>43517</v>
      </c>
      <c r="J2124" s="80">
        <v>21</v>
      </c>
      <c r="K2124" s="80">
        <v>2</v>
      </c>
      <c r="L2124" s="80">
        <v>2019</v>
      </c>
      <c r="M2124" s="27">
        <v>43517</v>
      </c>
      <c r="N2124" s="80" t="s">
        <v>6529</v>
      </c>
      <c r="O2124" s="80" t="s">
        <v>6528</v>
      </c>
      <c r="P2124" s="80">
        <v>19</v>
      </c>
      <c r="Q2124" s="80" t="s">
        <v>105</v>
      </c>
      <c r="R2124" s="80" t="s">
        <v>99</v>
      </c>
      <c r="S2124" s="80">
        <v>0</v>
      </c>
      <c r="T2124" s="80" t="s">
        <v>100</v>
      </c>
      <c r="U2124" s="80" t="s">
        <v>101</v>
      </c>
      <c r="V2124" s="80" t="s">
        <v>111</v>
      </c>
      <c r="W2124" s="80" t="s">
        <v>107</v>
      </c>
      <c r="X2124" s="80" t="s">
        <v>104</v>
      </c>
      <c r="Y2124" s="80">
        <v>3</v>
      </c>
    </row>
    <row r="2125" spans="1:25" ht="22.9" hidden="1" customHeight="1">
      <c r="A2125" s="80" t="s">
        <v>35</v>
      </c>
      <c r="B2125" s="80" t="s">
        <v>9</v>
      </c>
      <c r="C2125" s="80" t="s">
        <v>10</v>
      </c>
      <c r="D2125" s="80" t="s">
        <v>62</v>
      </c>
      <c r="E2125" s="80">
        <v>3</v>
      </c>
      <c r="F2125" s="80" t="s">
        <v>70</v>
      </c>
      <c r="G2125" s="80" t="s">
        <v>71</v>
      </c>
      <c r="H2125" s="80" t="s">
        <v>58</v>
      </c>
      <c r="I2125" s="26">
        <v>43517</v>
      </c>
      <c r="J2125" s="80">
        <v>21</v>
      </c>
      <c r="K2125" s="80">
        <v>2</v>
      </c>
      <c r="L2125" s="80">
        <v>2019</v>
      </c>
      <c r="M2125" s="27">
        <v>43517</v>
      </c>
      <c r="N2125" s="80" t="s">
        <v>6527</v>
      </c>
      <c r="O2125" s="80" t="s">
        <v>6526</v>
      </c>
      <c r="P2125" s="80">
        <v>19</v>
      </c>
      <c r="Q2125" s="80" t="s">
        <v>105</v>
      </c>
      <c r="R2125" s="80" t="s">
        <v>99</v>
      </c>
      <c r="S2125" s="80">
        <v>0</v>
      </c>
      <c r="T2125" s="80" t="s">
        <v>100</v>
      </c>
      <c r="U2125" s="80" t="s">
        <v>101</v>
      </c>
      <c r="V2125" s="80" t="s">
        <v>111</v>
      </c>
      <c r="W2125" s="80" t="s">
        <v>107</v>
      </c>
      <c r="X2125" s="80" t="s">
        <v>104</v>
      </c>
      <c r="Y2125" s="80">
        <v>3</v>
      </c>
    </row>
    <row r="2126" spans="1:25" ht="22.9" hidden="1" customHeight="1">
      <c r="A2126" s="80" t="s">
        <v>35</v>
      </c>
      <c r="B2126" s="80" t="s">
        <v>9</v>
      </c>
      <c r="C2126" s="80" t="s">
        <v>10</v>
      </c>
      <c r="D2126" s="80" t="s">
        <v>62</v>
      </c>
      <c r="E2126" s="80">
        <v>3</v>
      </c>
      <c r="F2126" s="80" t="s">
        <v>70</v>
      </c>
      <c r="G2126" s="80" t="s">
        <v>71</v>
      </c>
      <c r="H2126" s="80" t="s">
        <v>58</v>
      </c>
      <c r="I2126" s="26">
        <v>43517</v>
      </c>
      <c r="J2126" s="80">
        <v>21</v>
      </c>
      <c r="K2126" s="80">
        <v>2</v>
      </c>
      <c r="L2126" s="80">
        <v>2019</v>
      </c>
      <c r="M2126" s="27">
        <v>43517</v>
      </c>
      <c r="N2126" s="80" t="s">
        <v>6525</v>
      </c>
      <c r="O2126" s="80" t="s">
        <v>6524</v>
      </c>
      <c r="P2126" s="80">
        <v>19</v>
      </c>
      <c r="Q2126" s="80" t="s">
        <v>105</v>
      </c>
      <c r="R2126" s="80" t="s">
        <v>99</v>
      </c>
      <c r="S2126" s="80">
        <v>0</v>
      </c>
      <c r="T2126" s="80" t="s">
        <v>100</v>
      </c>
      <c r="U2126" s="80" t="s">
        <v>101</v>
      </c>
      <c r="V2126" s="80" t="s">
        <v>111</v>
      </c>
      <c r="W2126" s="80" t="s">
        <v>107</v>
      </c>
      <c r="X2126" s="80" t="s">
        <v>104</v>
      </c>
      <c r="Y2126" s="80">
        <v>3</v>
      </c>
    </row>
    <row r="2127" spans="1:25" ht="22.9" hidden="1" customHeight="1">
      <c r="A2127" s="80" t="s">
        <v>35</v>
      </c>
      <c r="B2127" s="80" t="s">
        <v>9</v>
      </c>
      <c r="C2127" s="80" t="s">
        <v>10</v>
      </c>
      <c r="D2127" s="80" t="s">
        <v>62</v>
      </c>
      <c r="E2127" s="80">
        <v>3</v>
      </c>
      <c r="F2127" s="80" t="s">
        <v>70</v>
      </c>
      <c r="G2127" s="80" t="s">
        <v>71</v>
      </c>
      <c r="H2127" s="80" t="s">
        <v>58</v>
      </c>
      <c r="I2127" s="26">
        <v>43517</v>
      </c>
      <c r="J2127" s="80">
        <v>21</v>
      </c>
      <c r="K2127" s="80">
        <v>2</v>
      </c>
      <c r="L2127" s="80">
        <v>2019</v>
      </c>
      <c r="M2127" s="27">
        <v>43517</v>
      </c>
      <c r="N2127" s="80" t="s">
        <v>6523</v>
      </c>
      <c r="O2127" s="80" t="s">
        <v>6522</v>
      </c>
      <c r="P2127" s="80">
        <v>19</v>
      </c>
      <c r="Q2127" s="80" t="s">
        <v>105</v>
      </c>
      <c r="R2127" s="80" t="s">
        <v>99</v>
      </c>
      <c r="S2127" s="80">
        <v>0</v>
      </c>
      <c r="T2127" s="80" t="s">
        <v>100</v>
      </c>
      <c r="U2127" s="80" t="s">
        <v>101</v>
      </c>
      <c r="V2127" s="80" t="s">
        <v>111</v>
      </c>
      <c r="W2127" s="80" t="s">
        <v>107</v>
      </c>
      <c r="X2127" s="80" t="s">
        <v>104</v>
      </c>
      <c r="Y2127" s="80">
        <v>3</v>
      </c>
    </row>
    <row r="2128" spans="1:25" ht="22.9" hidden="1" customHeight="1">
      <c r="A2128" s="80" t="s">
        <v>35</v>
      </c>
      <c r="B2128" s="80" t="s">
        <v>9</v>
      </c>
      <c r="C2128" s="80" t="s">
        <v>10</v>
      </c>
      <c r="D2128" s="80" t="s">
        <v>62</v>
      </c>
      <c r="E2128" s="80">
        <v>3</v>
      </c>
      <c r="F2128" s="80" t="s">
        <v>70</v>
      </c>
      <c r="G2128" s="80" t="s">
        <v>71</v>
      </c>
      <c r="H2128" s="80" t="s">
        <v>58</v>
      </c>
      <c r="I2128" s="26">
        <v>43517</v>
      </c>
      <c r="J2128" s="80">
        <v>21</v>
      </c>
      <c r="K2128" s="80">
        <v>2</v>
      </c>
      <c r="L2128" s="80">
        <v>2019</v>
      </c>
      <c r="M2128" s="27">
        <v>43517</v>
      </c>
      <c r="N2128" s="80" t="s">
        <v>6521</v>
      </c>
      <c r="O2128" s="80" t="s">
        <v>6520</v>
      </c>
      <c r="P2128" s="80">
        <v>19</v>
      </c>
      <c r="Q2128" s="80" t="s">
        <v>105</v>
      </c>
      <c r="R2128" s="80" t="s">
        <v>99</v>
      </c>
      <c r="S2128" s="80">
        <v>0</v>
      </c>
      <c r="T2128" s="80" t="s">
        <v>100</v>
      </c>
      <c r="U2128" s="80" t="s">
        <v>101</v>
      </c>
      <c r="V2128" s="80" t="s">
        <v>111</v>
      </c>
      <c r="W2128" s="80" t="s">
        <v>107</v>
      </c>
      <c r="X2128" s="80" t="s">
        <v>104</v>
      </c>
      <c r="Y2128" s="80">
        <v>3</v>
      </c>
    </row>
    <row r="2129" spans="1:25" ht="22.9" hidden="1" customHeight="1">
      <c r="A2129" s="80" t="s">
        <v>35</v>
      </c>
      <c r="B2129" s="80" t="s">
        <v>9</v>
      </c>
      <c r="C2129" s="80" t="s">
        <v>10</v>
      </c>
      <c r="D2129" s="80" t="s">
        <v>62</v>
      </c>
      <c r="E2129" s="80">
        <v>3</v>
      </c>
      <c r="F2129" s="80" t="s">
        <v>70</v>
      </c>
      <c r="G2129" s="80" t="s">
        <v>71</v>
      </c>
      <c r="H2129" s="80" t="s">
        <v>58</v>
      </c>
      <c r="I2129" s="26">
        <v>43517</v>
      </c>
      <c r="J2129" s="80">
        <v>21</v>
      </c>
      <c r="K2129" s="80">
        <v>2</v>
      </c>
      <c r="L2129" s="80">
        <v>2019</v>
      </c>
      <c r="M2129" s="27">
        <v>43517</v>
      </c>
      <c r="N2129" s="80" t="s">
        <v>6519</v>
      </c>
      <c r="O2129" s="80" t="s">
        <v>6518</v>
      </c>
      <c r="P2129" s="80">
        <v>19</v>
      </c>
      <c r="Q2129" s="80" t="s">
        <v>105</v>
      </c>
      <c r="R2129" s="80" t="s">
        <v>99</v>
      </c>
      <c r="S2129" s="80">
        <v>0</v>
      </c>
      <c r="T2129" s="80" t="s">
        <v>100</v>
      </c>
      <c r="U2129" s="80" t="s">
        <v>101</v>
      </c>
      <c r="V2129" s="80" t="s">
        <v>111</v>
      </c>
      <c r="W2129" s="80" t="s">
        <v>107</v>
      </c>
      <c r="X2129" s="80" t="s">
        <v>104</v>
      </c>
      <c r="Y2129" s="80">
        <v>3</v>
      </c>
    </row>
    <row r="2130" spans="1:25" ht="22.9" hidden="1" customHeight="1">
      <c r="A2130" s="80" t="s">
        <v>35</v>
      </c>
      <c r="B2130" s="80" t="s">
        <v>9</v>
      </c>
      <c r="C2130" s="80" t="s">
        <v>10</v>
      </c>
      <c r="D2130" s="80" t="s">
        <v>62</v>
      </c>
      <c r="E2130" s="80">
        <v>3</v>
      </c>
      <c r="F2130" s="80" t="s">
        <v>70</v>
      </c>
      <c r="G2130" s="80" t="s">
        <v>71</v>
      </c>
      <c r="H2130" s="80" t="s">
        <v>58</v>
      </c>
      <c r="I2130" s="26">
        <v>43517</v>
      </c>
      <c r="J2130" s="80">
        <v>21</v>
      </c>
      <c r="K2130" s="80">
        <v>2</v>
      </c>
      <c r="L2130" s="80">
        <v>2019</v>
      </c>
      <c r="M2130" s="27">
        <v>43517</v>
      </c>
      <c r="N2130" s="80" t="s">
        <v>6517</v>
      </c>
      <c r="O2130" s="80" t="s">
        <v>6516</v>
      </c>
      <c r="P2130" s="80">
        <v>19</v>
      </c>
      <c r="Q2130" s="80" t="s">
        <v>105</v>
      </c>
      <c r="R2130" s="80" t="s">
        <v>99</v>
      </c>
      <c r="S2130" s="80">
        <v>0</v>
      </c>
      <c r="T2130" s="80" t="s">
        <v>100</v>
      </c>
      <c r="U2130" s="80" t="s">
        <v>101</v>
      </c>
      <c r="V2130" s="80" t="s">
        <v>111</v>
      </c>
      <c r="W2130" s="80" t="s">
        <v>107</v>
      </c>
      <c r="X2130" s="80" t="s">
        <v>104</v>
      </c>
      <c r="Y2130" s="80">
        <v>3</v>
      </c>
    </row>
    <row r="2131" spans="1:25" ht="22.9" hidden="1" customHeight="1">
      <c r="A2131" s="80" t="s">
        <v>35</v>
      </c>
      <c r="B2131" s="80" t="s">
        <v>9</v>
      </c>
      <c r="C2131" s="80" t="s">
        <v>10</v>
      </c>
      <c r="D2131" s="80" t="s">
        <v>62</v>
      </c>
      <c r="E2131" s="80">
        <v>3</v>
      </c>
      <c r="F2131" s="80" t="s">
        <v>70</v>
      </c>
      <c r="G2131" s="80" t="s">
        <v>71</v>
      </c>
      <c r="H2131" s="80" t="s">
        <v>58</v>
      </c>
      <c r="I2131" s="26">
        <v>43517</v>
      </c>
      <c r="J2131" s="80">
        <v>21</v>
      </c>
      <c r="K2131" s="80">
        <v>2</v>
      </c>
      <c r="L2131" s="80">
        <v>2019</v>
      </c>
      <c r="M2131" s="27">
        <v>43517</v>
      </c>
      <c r="N2131" s="80" t="s">
        <v>6515</v>
      </c>
      <c r="O2131" s="80" t="s">
        <v>6514</v>
      </c>
      <c r="P2131" s="80">
        <v>18</v>
      </c>
      <c r="Q2131" s="80" t="s">
        <v>105</v>
      </c>
      <c r="R2131" s="80" t="s">
        <v>99</v>
      </c>
      <c r="S2131" s="80">
        <v>0</v>
      </c>
      <c r="T2131" s="80" t="s">
        <v>100</v>
      </c>
      <c r="U2131" s="80" t="s">
        <v>101</v>
      </c>
      <c r="V2131" s="80" t="s">
        <v>111</v>
      </c>
      <c r="W2131" s="80" t="s">
        <v>107</v>
      </c>
      <c r="X2131" s="80" t="s">
        <v>104</v>
      </c>
      <c r="Y2131" s="80">
        <v>3</v>
      </c>
    </row>
    <row r="2132" spans="1:25" ht="22.9" hidden="1" customHeight="1">
      <c r="A2132" s="80" t="s">
        <v>35</v>
      </c>
      <c r="B2132" s="80" t="s">
        <v>9</v>
      </c>
      <c r="C2132" s="80" t="s">
        <v>10</v>
      </c>
      <c r="D2132" s="80" t="s">
        <v>62</v>
      </c>
      <c r="E2132" s="80">
        <v>3</v>
      </c>
      <c r="F2132" s="80" t="s">
        <v>70</v>
      </c>
      <c r="G2132" s="80" t="s">
        <v>71</v>
      </c>
      <c r="H2132" s="80" t="s">
        <v>58</v>
      </c>
      <c r="I2132" s="26">
        <v>43517</v>
      </c>
      <c r="J2132" s="80">
        <v>21</v>
      </c>
      <c r="K2132" s="80">
        <v>2</v>
      </c>
      <c r="L2132" s="80">
        <v>2019</v>
      </c>
      <c r="M2132" s="27">
        <v>43517</v>
      </c>
      <c r="N2132" s="80" t="s">
        <v>6513</v>
      </c>
      <c r="O2132" s="80" t="s">
        <v>6512</v>
      </c>
      <c r="P2132" s="80">
        <v>18</v>
      </c>
      <c r="Q2132" s="80" t="s">
        <v>105</v>
      </c>
      <c r="R2132" s="80" t="s">
        <v>99</v>
      </c>
      <c r="S2132" s="80">
        <v>0</v>
      </c>
      <c r="T2132" s="80" t="s">
        <v>100</v>
      </c>
      <c r="U2132" s="80" t="s">
        <v>101</v>
      </c>
      <c r="V2132" s="80" t="s">
        <v>111</v>
      </c>
      <c r="W2132" s="80" t="s">
        <v>107</v>
      </c>
      <c r="X2132" s="80" t="s">
        <v>104</v>
      </c>
      <c r="Y2132" s="80">
        <v>3</v>
      </c>
    </row>
    <row r="2133" spans="1:25" ht="22.9" hidden="1" customHeight="1">
      <c r="A2133" s="80" t="s">
        <v>35</v>
      </c>
      <c r="B2133" s="80" t="s">
        <v>9</v>
      </c>
      <c r="C2133" s="80" t="s">
        <v>10</v>
      </c>
      <c r="D2133" s="80" t="s">
        <v>62</v>
      </c>
      <c r="E2133" s="80">
        <v>3</v>
      </c>
      <c r="F2133" s="80" t="s">
        <v>70</v>
      </c>
      <c r="G2133" s="80" t="s">
        <v>71</v>
      </c>
      <c r="H2133" s="80" t="s">
        <v>58</v>
      </c>
      <c r="I2133" s="26">
        <v>43517</v>
      </c>
      <c r="J2133" s="80">
        <v>21</v>
      </c>
      <c r="K2133" s="80">
        <v>2</v>
      </c>
      <c r="L2133" s="80">
        <v>2019</v>
      </c>
      <c r="M2133" s="27">
        <v>43517</v>
      </c>
      <c r="N2133" s="80" t="s">
        <v>5693</v>
      </c>
      <c r="O2133" s="80" t="s">
        <v>6511</v>
      </c>
      <c r="P2133" s="80">
        <v>19</v>
      </c>
      <c r="Q2133" s="80" t="s">
        <v>105</v>
      </c>
      <c r="R2133" s="80" t="s">
        <v>99</v>
      </c>
      <c r="S2133" s="80">
        <v>0</v>
      </c>
      <c r="T2133" s="80" t="s">
        <v>100</v>
      </c>
      <c r="U2133" s="80" t="s">
        <v>101</v>
      </c>
      <c r="V2133" s="80" t="s">
        <v>111</v>
      </c>
      <c r="W2133" s="80" t="s">
        <v>107</v>
      </c>
      <c r="X2133" s="80" t="s">
        <v>104</v>
      </c>
      <c r="Y2133" s="80">
        <v>3</v>
      </c>
    </row>
    <row r="2134" spans="1:25" ht="22.9" hidden="1" customHeight="1">
      <c r="A2134" s="80" t="s">
        <v>35</v>
      </c>
      <c r="B2134" s="80" t="s">
        <v>9</v>
      </c>
      <c r="C2134" s="80" t="s">
        <v>10</v>
      </c>
      <c r="D2134" s="80" t="s">
        <v>62</v>
      </c>
      <c r="E2134" s="80">
        <v>3</v>
      </c>
      <c r="F2134" s="80" t="s">
        <v>70</v>
      </c>
      <c r="G2134" s="80" t="s">
        <v>71</v>
      </c>
      <c r="H2134" s="80" t="s">
        <v>58</v>
      </c>
      <c r="I2134" s="26">
        <v>43517</v>
      </c>
      <c r="J2134" s="80">
        <v>21</v>
      </c>
      <c r="K2134" s="80">
        <v>2</v>
      </c>
      <c r="L2134" s="80">
        <v>2019</v>
      </c>
      <c r="M2134" s="27">
        <v>43517</v>
      </c>
      <c r="N2134" s="80" t="s">
        <v>6510</v>
      </c>
      <c r="O2134" s="80" t="s">
        <v>6509</v>
      </c>
      <c r="P2134" s="80">
        <v>18</v>
      </c>
      <c r="Q2134" s="80" t="s">
        <v>105</v>
      </c>
      <c r="R2134" s="80" t="s">
        <v>99</v>
      </c>
      <c r="S2134" s="80">
        <v>0</v>
      </c>
      <c r="T2134" s="80" t="s">
        <v>100</v>
      </c>
      <c r="U2134" s="80" t="s">
        <v>101</v>
      </c>
      <c r="V2134" s="80" t="s">
        <v>111</v>
      </c>
      <c r="W2134" s="80" t="s">
        <v>107</v>
      </c>
      <c r="X2134" s="80" t="s">
        <v>104</v>
      </c>
      <c r="Y2134" s="80">
        <v>3</v>
      </c>
    </row>
    <row r="2135" spans="1:25" ht="22.9" hidden="1" customHeight="1">
      <c r="A2135" s="80" t="s">
        <v>35</v>
      </c>
      <c r="B2135" s="80" t="s">
        <v>9</v>
      </c>
      <c r="C2135" s="80" t="s">
        <v>10</v>
      </c>
      <c r="D2135" s="80" t="s">
        <v>62</v>
      </c>
      <c r="E2135" s="80">
        <v>3</v>
      </c>
      <c r="F2135" s="80" t="s">
        <v>70</v>
      </c>
      <c r="G2135" s="80" t="s">
        <v>71</v>
      </c>
      <c r="H2135" s="80" t="s">
        <v>58</v>
      </c>
      <c r="I2135" s="26">
        <v>43517</v>
      </c>
      <c r="J2135" s="80">
        <v>21</v>
      </c>
      <c r="K2135" s="80">
        <v>2</v>
      </c>
      <c r="L2135" s="80">
        <v>2019</v>
      </c>
      <c r="M2135" s="27">
        <v>43517</v>
      </c>
      <c r="N2135" s="80" t="s">
        <v>6508</v>
      </c>
      <c r="O2135" s="80" t="s">
        <v>6507</v>
      </c>
      <c r="P2135" s="80">
        <v>19</v>
      </c>
      <c r="Q2135" s="80" t="s">
        <v>105</v>
      </c>
      <c r="R2135" s="80" t="s">
        <v>99</v>
      </c>
      <c r="S2135" s="80">
        <v>0</v>
      </c>
      <c r="T2135" s="80" t="s">
        <v>100</v>
      </c>
      <c r="U2135" s="80" t="s">
        <v>101</v>
      </c>
      <c r="V2135" s="80" t="s">
        <v>111</v>
      </c>
      <c r="W2135" s="80" t="s">
        <v>107</v>
      </c>
      <c r="X2135" s="80" t="s">
        <v>104</v>
      </c>
      <c r="Y2135" s="80">
        <v>3</v>
      </c>
    </row>
    <row r="2136" spans="1:25" ht="22.9" hidden="1" customHeight="1">
      <c r="A2136" s="80" t="s">
        <v>35</v>
      </c>
      <c r="B2136" s="80" t="s">
        <v>9</v>
      </c>
      <c r="C2136" s="80" t="s">
        <v>10</v>
      </c>
      <c r="D2136" s="80" t="s">
        <v>62</v>
      </c>
      <c r="E2136" s="80">
        <v>3</v>
      </c>
      <c r="F2136" s="80" t="s">
        <v>70</v>
      </c>
      <c r="G2136" s="80" t="s">
        <v>71</v>
      </c>
      <c r="H2136" s="80" t="s">
        <v>58</v>
      </c>
      <c r="I2136" s="26">
        <v>43517</v>
      </c>
      <c r="J2136" s="80">
        <v>21</v>
      </c>
      <c r="K2136" s="80">
        <v>2</v>
      </c>
      <c r="L2136" s="80">
        <v>2019</v>
      </c>
      <c r="M2136" s="27">
        <v>43517</v>
      </c>
      <c r="N2136" s="80" t="s">
        <v>6506</v>
      </c>
      <c r="O2136" s="80" t="s">
        <v>6505</v>
      </c>
      <c r="P2136" s="80">
        <v>19</v>
      </c>
      <c r="Q2136" s="80" t="s">
        <v>105</v>
      </c>
      <c r="R2136" s="80" t="s">
        <v>99</v>
      </c>
      <c r="S2136" s="80">
        <v>0</v>
      </c>
      <c r="T2136" s="80" t="s">
        <v>100</v>
      </c>
      <c r="U2136" s="80" t="s">
        <v>101</v>
      </c>
      <c r="V2136" s="80" t="s">
        <v>111</v>
      </c>
      <c r="W2136" s="80" t="s">
        <v>107</v>
      </c>
      <c r="X2136" s="80" t="s">
        <v>104</v>
      </c>
      <c r="Y2136" s="80">
        <v>3</v>
      </c>
    </row>
    <row r="2137" spans="1:25" ht="22.9" hidden="1" customHeight="1">
      <c r="A2137" s="80" t="s">
        <v>35</v>
      </c>
      <c r="B2137" s="80" t="s">
        <v>9</v>
      </c>
      <c r="C2137" s="80" t="s">
        <v>10</v>
      </c>
      <c r="D2137" s="80" t="s">
        <v>62</v>
      </c>
      <c r="E2137" s="80">
        <v>3</v>
      </c>
      <c r="F2137" s="80" t="s">
        <v>70</v>
      </c>
      <c r="G2137" s="80" t="s">
        <v>71</v>
      </c>
      <c r="H2137" s="80" t="s">
        <v>58</v>
      </c>
      <c r="I2137" s="26">
        <v>43517</v>
      </c>
      <c r="J2137" s="80">
        <v>21</v>
      </c>
      <c r="K2137" s="80">
        <v>2</v>
      </c>
      <c r="L2137" s="80">
        <v>2019</v>
      </c>
      <c r="M2137" s="27">
        <v>43517</v>
      </c>
      <c r="N2137" s="80" t="s">
        <v>6504</v>
      </c>
      <c r="O2137" s="80" t="s">
        <v>6503</v>
      </c>
      <c r="P2137" s="80">
        <v>19</v>
      </c>
      <c r="Q2137" s="80" t="s">
        <v>105</v>
      </c>
      <c r="R2137" s="80" t="s">
        <v>99</v>
      </c>
      <c r="S2137" s="80">
        <v>0</v>
      </c>
      <c r="T2137" s="80" t="s">
        <v>100</v>
      </c>
      <c r="U2137" s="80" t="s">
        <v>101</v>
      </c>
      <c r="V2137" s="80" t="s">
        <v>111</v>
      </c>
      <c r="W2137" s="80" t="s">
        <v>107</v>
      </c>
      <c r="X2137" s="80" t="s">
        <v>104</v>
      </c>
      <c r="Y2137" s="80">
        <v>3</v>
      </c>
    </row>
    <row r="2138" spans="1:25" ht="22.9" hidden="1" customHeight="1">
      <c r="A2138" s="80" t="s">
        <v>35</v>
      </c>
      <c r="B2138" s="80" t="s">
        <v>9</v>
      </c>
      <c r="C2138" s="80" t="s">
        <v>10</v>
      </c>
      <c r="D2138" s="80" t="s">
        <v>62</v>
      </c>
      <c r="E2138" s="80">
        <v>3</v>
      </c>
      <c r="F2138" s="80" t="s">
        <v>70</v>
      </c>
      <c r="G2138" s="80" t="s">
        <v>71</v>
      </c>
      <c r="H2138" s="80" t="s">
        <v>58</v>
      </c>
      <c r="I2138" s="26">
        <v>43517</v>
      </c>
      <c r="J2138" s="80">
        <v>21</v>
      </c>
      <c r="K2138" s="80">
        <v>2</v>
      </c>
      <c r="L2138" s="80">
        <v>2019</v>
      </c>
      <c r="M2138" s="27">
        <v>43517</v>
      </c>
      <c r="N2138" s="80" t="s">
        <v>6502</v>
      </c>
      <c r="O2138" s="80" t="s">
        <v>6501</v>
      </c>
      <c r="P2138" s="80">
        <v>19</v>
      </c>
      <c r="Q2138" s="80" t="s">
        <v>105</v>
      </c>
      <c r="R2138" s="80" t="s">
        <v>99</v>
      </c>
      <c r="S2138" s="80">
        <v>0</v>
      </c>
      <c r="T2138" s="80" t="s">
        <v>100</v>
      </c>
      <c r="U2138" s="80" t="s">
        <v>101</v>
      </c>
      <c r="V2138" s="80" t="s">
        <v>111</v>
      </c>
      <c r="W2138" s="80" t="s">
        <v>107</v>
      </c>
      <c r="X2138" s="80" t="s">
        <v>104</v>
      </c>
      <c r="Y2138" s="80">
        <v>3</v>
      </c>
    </row>
    <row r="2139" spans="1:25" ht="22.9" hidden="1" customHeight="1">
      <c r="A2139" s="80" t="s">
        <v>35</v>
      </c>
      <c r="B2139" s="80" t="s">
        <v>9</v>
      </c>
      <c r="C2139" s="80" t="s">
        <v>10</v>
      </c>
      <c r="D2139" s="80" t="s">
        <v>62</v>
      </c>
      <c r="E2139" s="80">
        <v>3</v>
      </c>
      <c r="F2139" s="80" t="s">
        <v>70</v>
      </c>
      <c r="G2139" s="80" t="s">
        <v>71</v>
      </c>
      <c r="H2139" s="80" t="s">
        <v>58</v>
      </c>
      <c r="I2139" s="26">
        <v>43517</v>
      </c>
      <c r="J2139" s="80">
        <v>21</v>
      </c>
      <c r="K2139" s="80">
        <v>2</v>
      </c>
      <c r="L2139" s="80">
        <v>2019</v>
      </c>
      <c r="M2139" s="27">
        <v>43517</v>
      </c>
      <c r="N2139" s="80" t="s">
        <v>6500</v>
      </c>
      <c r="O2139" s="80" t="s">
        <v>6499</v>
      </c>
      <c r="P2139" s="80">
        <v>18</v>
      </c>
      <c r="Q2139" s="80" t="s">
        <v>105</v>
      </c>
      <c r="R2139" s="80" t="s">
        <v>99</v>
      </c>
      <c r="S2139" s="80">
        <v>0</v>
      </c>
      <c r="T2139" s="80" t="s">
        <v>100</v>
      </c>
      <c r="U2139" s="80" t="s">
        <v>101</v>
      </c>
      <c r="V2139" s="80" t="s">
        <v>111</v>
      </c>
      <c r="W2139" s="80" t="s">
        <v>107</v>
      </c>
      <c r="X2139" s="80" t="s">
        <v>104</v>
      </c>
      <c r="Y2139" s="80">
        <v>3</v>
      </c>
    </row>
    <row r="2140" spans="1:25" ht="22.9" hidden="1" customHeight="1">
      <c r="A2140" s="80" t="s">
        <v>35</v>
      </c>
      <c r="B2140" s="80" t="s">
        <v>9</v>
      </c>
      <c r="C2140" s="80" t="s">
        <v>10</v>
      </c>
      <c r="D2140" s="80" t="s">
        <v>62</v>
      </c>
      <c r="E2140" s="80">
        <v>3</v>
      </c>
      <c r="F2140" s="80" t="s">
        <v>70</v>
      </c>
      <c r="G2140" s="80" t="s">
        <v>71</v>
      </c>
      <c r="H2140" s="80" t="s">
        <v>58</v>
      </c>
      <c r="I2140" s="26">
        <v>43517</v>
      </c>
      <c r="J2140" s="80">
        <v>21</v>
      </c>
      <c r="K2140" s="80">
        <v>2</v>
      </c>
      <c r="L2140" s="80">
        <v>2019</v>
      </c>
      <c r="M2140" s="27">
        <v>43517</v>
      </c>
      <c r="N2140" s="80" t="s">
        <v>6498</v>
      </c>
      <c r="O2140" s="80" t="s">
        <v>6497</v>
      </c>
      <c r="P2140" s="80">
        <v>18</v>
      </c>
      <c r="Q2140" s="80" t="s">
        <v>105</v>
      </c>
      <c r="R2140" s="80" t="s">
        <v>99</v>
      </c>
      <c r="S2140" s="80">
        <v>0</v>
      </c>
      <c r="T2140" s="80" t="s">
        <v>100</v>
      </c>
      <c r="U2140" s="80" t="s">
        <v>101</v>
      </c>
      <c r="V2140" s="80" t="s">
        <v>111</v>
      </c>
      <c r="W2140" s="80" t="s">
        <v>107</v>
      </c>
      <c r="X2140" s="80" t="s">
        <v>104</v>
      </c>
      <c r="Y2140" s="80">
        <v>3</v>
      </c>
    </row>
    <row r="2141" spans="1:25" ht="22.9" hidden="1" customHeight="1">
      <c r="A2141" s="80" t="s">
        <v>35</v>
      </c>
      <c r="B2141" s="80" t="s">
        <v>9</v>
      </c>
      <c r="C2141" s="80" t="s">
        <v>10</v>
      </c>
      <c r="D2141" s="80" t="s">
        <v>62</v>
      </c>
      <c r="E2141" s="80">
        <v>3</v>
      </c>
      <c r="F2141" s="80" t="s">
        <v>70</v>
      </c>
      <c r="G2141" s="80" t="s">
        <v>71</v>
      </c>
      <c r="H2141" s="80" t="s">
        <v>58</v>
      </c>
      <c r="I2141" s="26">
        <v>43517</v>
      </c>
      <c r="J2141" s="80">
        <v>21</v>
      </c>
      <c r="K2141" s="80">
        <v>2</v>
      </c>
      <c r="L2141" s="80">
        <v>2019</v>
      </c>
      <c r="M2141" s="27">
        <v>43517</v>
      </c>
      <c r="N2141" s="80" t="s">
        <v>6496</v>
      </c>
      <c r="O2141" s="80" t="s">
        <v>6495</v>
      </c>
      <c r="P2141" s="80">
        <v>18</v>
      </c>
      <c r="Q2141" s="80" t="s">
        <v>105</v>
      </c>
      <c r="R2141" s="80" t="s">
        <v>99</v>
      </c>
      <c r="S2141" s="80">
        <v>0</v>
      </c>
      <c r="T2141" s="80" t="s">
        <v>100</v>
      </c>
      <c r="U2141" s="80" t="s">
        <v>101</v>
      </c>
      <c r="V2141" s="80" t="s">
        <v>111</v>
      </c>
      <c r="W2141" s="80" t="s">
        <v>107</v>
      </c>
      <c r="X2141" s="80" t="s">
        <v>104</v>
      </c>
      <c r="Y2141" s="80">
        <v>3</v>
      </c>
    </row>
    <row r="2142" spans="1:25" ht="22.9" hidden="1" customHeight="1">
      <c r="A2142" s="80" t="s">
        <v>35</v>
      </c>
      <c r="B2142" s="80" t="s">
        <v>9</v>
      </c>
      <c r="C2142" s="80" t="s">
        <v>10</v>
      </c>
      <c r="D2142" s="80" t="s">
        <v>62</v>
      </c>
      <c r="E2142" s="80">
        <v>3</v>
      </c>
      <c r="F2142" s="80" t="s">
        <v>70</v>
      </c>
      <c r="G2142" s="80" t="s">
        <v>71</v>
      </c>
      <c r="H2142" s="80" t="s">
        <v>58</v>
      </c>
      <c r="I2142" s="26">
        <v>43517</v>
      </c>
      <c r="J2142" s="80">
        <v>21</v>
      </c>
      <c r="K2142" s="80">
        <v>2</v>
      </c>
      <c r="L2142" s="80">
        <v>2019</v>
      </c>
      <c r="M2142" s="27">
        <v>43517</v>
      </c>
      <c r="N2142" s="80" t="s">
        <v>6494</v>
      </c>
      <c r="O2142" s="80" t="s">
        <v>6493</v>
      </c>
      <c r="P2142" s="80">
        <v>18</v>
      </c>
      <c r="Q2142" s="80" t="s">
        <v>105</v>
      </c>
      <c r="R2142" s="80" t="s">
        <v>99</v>
      </c>
      <c r="S2142" s="80">
        <v>0</v>
      </c>
      <c r="T2142" s="80" t="s">
        <v>100</v>
      </c>
      <c r="U2142" s="80" t="s">
        <v>101</v>
      </c>
      <c r="V2142" s="80" t="s">
        <v>111</v>
      </c>
      <c r="W2142" s="80" t="s">
        <v>107</v>
      </c>
      <c r="X2142" s="80" t="s">
        <v>104</v>
      </c>
      <c r="Y2142" s="80">
        <v>3</v>
      </c>
    </row>
    <row r="2143" spans="1:25" ht="22.9" hidden="1" customHeight="1">
      <c r="A2143" s="80" t="s">
        <v>35</v>
      </c>
      <c r="B2143" s="80" t="s">
        <v>9</v>
      </c>
      <c r="C2143" s="80" t="s">
        <v>10</v>
      </c>
      <c r="D2143" s="80" t="s">
        <v>62</v>
      </c>
      <c r="E2143" s="80">
        <v>3</v>
      </c>
      <c r="F2143" s="80" t="s">
        <v>70</v>
      </c>
      <c r="G2143" s="80" t="s">
        <v>71</v>
      </c>
      <c r="H2143" s="80" t="s">
        <v>58</v>
      </c>
      <c r="I2143" s="26">
        <v>43517</v>
      </c>
      <c r="J2143" s="80">
        <v>21</v>
      </c>
      <c r="K2143" s="80">
        <v>2</v>
      </c>
      <c r="L2143" s="80">
        <v>2019</v>
      </c>
      <c r="M2143" s="27">
        <v>43517</v>
      </c>
      <c r="N2143" s="80" t="s">
        <v>6492</v>
      </c>
      <c r="O2143" s="80" t="s">
        <v>6491</v>
      </c>
      <c r="P2143" s="80">
        <v>18</v>
      </c>
      <c r="Q2143" s="80" t="s">
        <v>105</v>
      </c>
      <c r="R2143" s="80" t="s">
        <v>99</v>
      </c>
      <c r="S2143" s="80">
        <v>0</v>
      </c>
      <c r="T2143" s="80" t="s">
        <v>100</v>
      </c>
      <c r="U2143" s="80" t="s">
        <v>101</v>
      </c>
      <c r="V2143" s="80" t="s">
        <v>111</v>
      </c>
      <c r="W2143" s="80" t="s">
        <v>107</v>
      </c>
      <c r="X2143" s="80" t="s">
        <v>104</v>
      </c>
      <c r="Y2143" s="80">
        <v>3</v>
      </c>
    </row>
    <row r="2144" spans="1:25" ht="22.9" hidden="1" customHeight="1">
      <c r="A2144" s="80" t="s">
        <v>35</v>
      </c>
      <c r="B2144" s="80" t="s">
        <v>9</v>
      </c>
      <c r="C2144" s="80" t="s">
        <v>10</v>
      </c>
      <c r="D2144" s="80" t="s">
        <v>62</v>
      </c>
      <c r="E2144" s="80">
        <v>3</v>
      </c>
      <c r="F2144" s="80" t="s">
        <v>70</v>
      </c>
      <c r="G2144" s="80" t="s">
        <v>71</v>
      </c>
      <c r="H2144" s="80" t="s">
        <v>58</v>
      </c>
      <c r="I2144" s="26">
        <v>43517</v>
      </c>
      <c r="J2144" s="80">
        <v>21</v>
      </c>
      <c r="K2144" s="80">
        <v>2</v>
      </c>
      <c r="L2144" s="80">
        <v>2019</v>
      </c>
      <c r="M2144" s="27">
        <v>43517</v>
      </c>
      <c r="N2144" s="80" t="s">
        <v>6490</v>
      </c>
      <c r="O2144" s="80" t="s">
        <v>6489</v>
      </c>
      <c r="P2144" s="80">
        <v>19</v>
      </c>
      <c r="Q2144" s="80" t="s">
        <v>105</v>
      </c>
      <c r="R2144" s="80" t="s">
        <v>99</v>
      </c>
      <c r="S2144" s="80">
        <v>0</v>
      </c>
      <c r="T2144" s="80" t="s">
        <v>100</v>
      </c>
      <c r="U2144" s="80" t="s">
        <v>101</v>
      </c>
      <c r="V2144" s="80" t="s">
        <v>111</v>
      </c>
      <c r="W2144" s="80" t="s">
        <v>107</v>
      </c>
      <c r="X2144" s="80" t="s">
        <v>104</v>
      </c>
      <c r="Y2144" s="80">
        <v>3</v>
      </c>
    </row>
    <row r="2145" spans="1:25" ht="22.9" hidden="1" customHeight="1">
      <c r="A2145" s="80" t="s">
        <v>35</v>
      </c>
      <c r="B2145" s="80" t="s">
        <v>9</v>
      </c>
      <c r="C2145" s="80" t="s">
        <v>10</v>
      </c>
      <c r="D2145" s="80" t="s">
        <v>62</v>
      </c>
      <c r="E2145" s="80">
        <v>3</v>
      </c>
      <c r="F2145" s="80" t="s">
        <v>70</v>
      </c>
      <c r="G2145" s="80" t="s">
        <v>71</v>
      </c>
      <c r="H2145" s="80" t="s">
        <v>58</v>
      </c>
      <c r="I2145" s="26">
        <v>43517</v>
      </c>
      <c r="J2145" s="80">
        <v>21</v>
      </c>
      <c r="K2145" s="80">
        <v>2</v>
      </c>
      <c r="L2145" s="80">
        <v>2019</v>
      </c>
      <c r="M2145" s="27">
        <v>43517</v>
      </c>
      <c r="N2145" s="80" t="s">
        <v>6488</v>
      </c>
      <c r="O2145" s="80" t="s">
        <v>6487</v>
      </c>
      <c r="P2145" s="80">
        <v>19</v>
      </c>
      <c r="Q2145" s="80" t="s">
        <v>105</v>
      </c>
      <c r="R2145" s="80" t="s">
        <v>99</v>
      </c>
      <c r="S2145" s="80">
        <v>0</v>
      </c>
      <c r="T2145" s="80" t="s">
        <v>100</v>
      </c>
      <c r="U2145" s="80" t="s">
        <v>101</v>
      </c>
      <c r="V2145" s="80" t="s">
        <v>111</v>
      </c>
      <c r="W2145" s="80" t="s">
        <v>107</v>
      </c>
      <c r="X2145" s="80" t="s">
        <v>104</v>
      </c>
      <c r="Y2145" s="80">
        <v>3</v>
      </c>
    </row>
    <row r="2146" spans="1:25" ht="22.9" hidden="1" customHeight="1">
      <c r="A2146" s="80" t="s">
        <v>35</v>
      </c>
      <c r="B2146" s="80" t="s">
        <v>9</v>
      </c>
      <c r="C2146" s="80" t="s">
        <v>10</v>
      </c>
      <c r="D2146" s="80" t="s">
        <v>62</v>
      </c>
      <c r="E2146" s="80">
        <v>3</v>
      </c>
      <c r="F2146" s="80" t="s">
        <v>70</v>
      </c>
      <c r="G2146" s="80" t="s">
        <v>71</v>
      </c>
      <c r="H2146" s="80" t="s">
        <v>58</v>
      </c>
      <c r="I2146" s="26">
        <v>43517</v>
      </c>
      <c r="J2146" s="80">
        <v>21</v>
      </c>
      <c r="K2146" s="80">
        <v>2</v>
      </c>
      <c r="L2146" s="80">
        <v>2019</v>
      </c>
      <c r="M2146" s="27">
        <v>43517</v>
      </c>
      <c r="N2146" s="80" t="s">
        <v>6486</v>
      </c>
      <c r="O2146" s="80" t="s">
        <v>6485</v>
      </c>
      <c r="P2146" s="80">
        <v>18</v>
      </c>
      <c r="Q2146" s="80" t="s">
        <v>105</v>
      </c>
      <c r="R2146" s="80" t="s">
        <v>99</v>
      </c>
      <c r="S2146" s="80">
        <v>0</v>
      </c>
      <c r="T2146" s="80" t="s">
        <v>100</v>
      </c>
      <c r="U2146" s="80" t="s">
        <v>101</v>
      </c>
      <c r="V2146" s="80" t="s">
        <v>111</v>
      </c>
      <c r="W2146" s="80" t="s">
        <v>107</v>
      </c>
      <c r="X2146" s="80" t="s">
        <v>6077</v>
      </c>
    </row>
    <row r="2147" spans="1:25" ht="22.9" hidden="1" customHeight="1">
      <c r="A2147" s="80" t="s">
        <v>35</v>
      </c>
      <c r="B2147" s="80" t="s">
        <v>9</v>
      </c>
      <c r="C2147" s="80" t="s">
        <v>10</v>
      </c>
      <c r="D2147" s="80" t="s">
        <v>62</v>
      </c>
      <c r="E2147" s="80">
        <v>3</v>
      </c>
      <c r="F2147" s="80" t="s">
        <v>70</v>
      </c>
      <c r="G2147" s="80" t="s">
        <v>71</v>
      </c>
      <c r="H2147" s="80" t="s">
        <v>58</v>
      </c>
      <c r="I2147" s="26">
        <v>43517</v>
      </c>
      <c r="J2147" s="80">
        <v>21</v>
      </c>
      <c r="K2147" s="80">
        <v>2</v>
      </c>
      <c r="L2147" s="80">
        <v>2019</v>
      </c>
      <c r="M2147" s="27">
        <v>43517</v>
      </c>
      <c r="N2147" s="80" t="s">
        <v>6484</v>
      </c>
      <c r="O2147" s="80" t="s">
        <v>6483</v>
      </c>
      <c r="P2147" s="80">
        <v>19</v>
      </c>
      <c r="Q2147" s="80" t="s">
        <v>105</v>
      </c>
      <c r="R2147" s="80" t="s">
        <v>99</v>
      </c>
      <c r="S2147" s="80">
        <v>0</v>
      </c>
      <c r="T2147" s="80" t="s">
        <v>100</v>
      </c>
      <c r="U2147" s="80" t="s">
        <v>101</v>
      </c>
      <c r="V2147" s="80" t="s">
        <v>111</v>
      </c>
      <c r="W2147" s="80" t="s">
        <v>107</v>
      </c>
      <c r="X2147" s="80" t="s">
        <v>6077</v>
      </c>
    </row>
    <row r="2148" spans="1:25" ht="22.9" hidden="1" customHeight="1">
      <c r="A2148" s="80" t="s">
        <v>35</v>
      </c>
      <c r="B2148" s="80" t="s">
        <v>9</v>
      </c>
      <c r="C2148" s="80" t="s">
        <v>10</v>
      </c>
      <c r="D2148" s="80" t="s">
        <v>62</v>
      </c>
      <c r="E2148" s="80">
        <v>3</v>
      </c>
      <c r="F2148" s="80" t="s">
        <v>70</v>
      </c>
      <c r="G2148" s="80" t="s">
        <v>71</v>
      </c>
      <c r="H2148" s="80" t="s">
        <v>58</v>
      </c>
      <c r="I2148" s="26">
        <v>43517</v>
      </c>
      <c r="J2148" s="80">
        <v>21</v>
      </c>
      <c r="K2148" s="80">
        <v>2</v>
      </c>
      <c r="L2148" s="80">
        <v>2019</v>
      </c>
      <c r="M2148" s="27">
        <v>43517</v>
      </c>
      <c r="N2148" s="80" t="s">
        <v>6482</v>
      </c>
      <c r="O2148" s="80" t="s">
        <v>6481</v>
      </c>
      <c r="P2148" s="80">
        <v>19</v>
      </c>
      <c r="Q2148" s="80" t="s">
        <v>105</v>
      </c>
      <c r="R2148" s="80" t="s">
        <v>99</v>
      </c>
      <c r="S2148" s="80">
        <v>0</v>
      </c>
      <c r="T2148" s="80" t="s">
        <v>100</v>
      </c>
      <c r="U2148" s="80" t="s">
        <v>101</v>
      </c>
      <c r="V2148" s="80" t="s">
        <v>111</v>
      </c>
      <c r="W2148" s="80" t="s">
        <v>107</v>
      </c>
      <c r="X2148" s="80" t="s">
        <v>6077</v>
      </c>
    </row>
    <row r="2149" spans="1:25" ht="22.9" hidden="1" customHeight="1">
      <c r="A2149" s="80" t="s">
        <v>35</v>
      </c>
      <c r="B2149" s="80" t="s">
        <v>9</v>
      </c>
      <c r="C2149" s="80" t="s">
        <v>10</v>
      </c>
      <c r="D2149" s="80" t="s">
        <v>62</v>
      </c>
      <c r="E2149" s="80">
        <v>3</v>
      </c>
      <c r="F2149" s="80" t="s">
        <v>70</v>
      </c>
      <c r="G2149" s="80" t="s">
        <v>71</v>
      </c>
      <c r="H2149" s="80" t="s">
        <v>58</v>
      </c>
      <c r="I2149" s="26">
        <v>43517</v>
      </c>
      <c r="J2149" s="80">
        <v>21</v>
      </c>
      <c r="K2149" s="80">
        <v>2</v>
      </c>
      <c r="L2149" s="80">
        <v>2019</v>
      </c>
      <c r="M2149" s="27">
        <v>43517</v>
      </c>
      <c r="N2149" s="80" t="s">
        <v>6480</v>
      </c>
      <c r="O2149" s="80" t="s">
        <v>6479</v>
      </c>
      <c r="P2149" s="80">
        <v>19</v>
      </c>
      <c r="Q2149" s="80" t="s">
        <v>105</v>
      </c>
      <c r="R2149" s="80" t="s">
        <v>99</v>
      </c>
      <c r="S2149" s="80">
        <v>0</v>
      </c>
      <c r="T2149" s="80" t="s">
        <v>100</v>
      </c>
      <c r="U2149" s="80" t="s">
        <v>101</v>
      </c>
      <c r="V2149" s="80" t="s">
        <v>111</v>
      </c>
      <c r="W2149" s="80" t="s">
        <v>107</v>
      </c>
      <c r="X2149" s="80" t="s">
        <v>6077</v>
      </c>
    </row>
    <row r="2150" spans="1:25" ht="22.9" hidden="1" customHeight="1">
      <c r="A2150" s="80" t="s">
        <v>35</v>
      </c>
      <c r="B2150" s="80" t="s">
        <v>9</v>
      </c>
      <c r="C2150" s="80" t="s">
        <v>10</v>
      </c>
      <c r="D2150" s="80" t="s">
        <v>62</v>
      </c>
      <c r="E2150" s="80">
        <v>3</v>
      </c>
      <c r="F2150" s="80" t="s">
        <v>70</v>
      </c>
      <c r="G2150" s="80" t="s">
        <v>71</v>
      </c>
      <c r="H2150" s="80" t="s">
        <v>58</v>
      </c>
      <c r="I2150" s="26">
        <v>43517</v>
      </c>
      <c r="J2150" s="80">
        <v>21</v>
      </c>
      <c r="K2150" s="80">
        <v>2</v>
      </c>
      <c r="L2150" s="80">
        <v>2019</v>
      </c>
      <c r="M2150" s="27">
        <v>43517</v>
      </c>
      <c r="N2150" s="80" t="s">
        <v>6478</v>
      </c>
      <c r="O2150" s="80" t="s">
        <v>6477</v>
      </c>
      <c r="P2150" s="80">
        <v>18</v>
      </c>
      <c r="Q2150" s="80" t="s">
        <v>105</v>
      </c>
      <c r="R2150" s="80" t="s">
        <v>99</v>
      </c>
      <c r="S2150" s="80">
        <v>0</v>
      </c>
      <c r="T2150" s="80" t="s">
        <v>100</v>
      </c>
      <c r="U2150" s="80" t="s">
        <v>101</v>
      </c>
      <c r="V2150" s="80" t="s">
        <v>111</v>
      </c>
      <c r="W2150" s="80" t="s">
        <v>107</v>
      </c>
      <c r="X2150" s="80" t="s">
        <v>6077</v>
      </c>
    </row>
    <row r="2151" spans="1:25" ht="22.9" hidden="1" customHeight="1">
      <c r="A2151" s="80" t="s">
        <v>35</v>
      </c>
      <c r="B2151" s="80" t="s">
        <v>9</v>
      </c>
      <c r="C2151" s="80" t="s">
        <v>10</v>
      </c>
      <c r="D2151" s="80" t="s">
        <v>62</v>
      </c>
      <c r="E2151" s="80">
        <v>3</v>
      </c>
      <c r="F2151" s="80" t="s">
        <v>70</v>
      </c>
      <c r="G2151" s="80" t="s">
        <v>71</v>
      </c>
      <c r="H2151" s="80" t="s">
        <v>58</v>
      </c>
      <c r="I2151" s="26">
        <v>43517</v>
      </c>
      <c r="J2151" s="80">
        <v>21</v>
      </c>
      <c r="K2151" s="80">
        <v>2</v>
      </c>
      <c r="L2151" s="80">
        <v>2019</v>
      </c>
      <c r="M2151" s="27">
        <v>43517</v>
      </c>
      <c r="N2151" s="80" t="s">
        <v>6476</v>
      </c>
      <c r="O2151" s="80" t="s">
        <v>6475</v>
      </c>
      <c r="P2151" s="80">
        <v>19</v>
      </c>
      <c r="Q2151" s="80" t="s">
        <v>105</v>
      </c>
      <c r="R2151" s="80" t="s">
        <v>99</v>
      </c>
      <c r="S2151" s="80">
        <v>0</v>
      </c>
      <c r="T2151" s="80" t="s">
        <v>100</v>
      </c>
      <c r="U2151" s="80" t="s">
        <v>101</v>
      </c>
      <c r="V2151" s="80" t="s">
        <v>111</v>
      </c>
      <c r="W2151" s="80" t="s">
        <v>107</v>
      </c>
      <c r="X2151" s="80" t="s">
        <v>6077</v>
      </c>
    </row>
    <row r="2152" spans="1:25" ht="22.9" hidden="1" customHeight="1">
      <c r="A2152" s="80" t="s">
        <v>35</v>
      </c>
      <c r="B2152" s="80" t="s">
        <v>9</v>
      </c>
      <c r="C2152" s="80" t="s">
        <v>10</v>
      </c>
      <c r="D2152" s="80" t="s">
        <v>62</v>
      </c>
      <c r="E2152" s="80">
        <v>3</v>
      </c>
      <c r="F2152" s="80" t="s">
        <v>70</v>
      </c>
      <c r="G2152" s="80" t="s">
        <v>71</v>
      </c>
      <c r="H2152" s="80" t="s">
        <v>58</v>
      </c>
      <c r="I2152" s="26">
        <v>43517</v>
      </c>
      <c r="J2152" s="80">
        <v>21</v>
      </c>
      <c r="K2152" s="80">
        <v>2</v>
      </c>
      <c r="L2152" s="80">
        <v>2019</v>
      </c>
      <c r="M2152" s="27">
        <v>43517</v>
      </c>
      <c r="N2152" s="80" t="s">
        <v>6474</v>
      </c>
      <c r="O2152" s="80" t="s">
        <v>6473</v>
      </c>
      <c r="P2152" s="80">
        <v>19</v>
      </c>
      <c r="Q2152" s="80" t="s">
        <v>105</v>
      </c>
      <c r="R2152" s="80" t="s">
        <v>99</v>
      </c>
      <c r="S2152" s="80">
        <v>0</v>
      </c>
      <c r="T2152" s="80" t="s">
        <v>100</v>
      </c>
      <c r="U2152" s="80" t="s">
        <v>101</v>
      </c>
      <c r="V2152" s="80" t="s">
        <v>111</v>
      </c>
      <c r="W2152" s="80" t="s">
        <v>107</v>
      </c>
      <c r="X2152" s="80" t="s">
        <v>6077</v>
      </c>
    </row>
    <row r="2153" spans="1:25" ht="22.9" hidden="1" customHeight="1">
      <c r="A2153" s="80" t="s">
        <v>35</v>
      </c>
      <c r="B2153" s="80" t="s">
        <v>9</v>
      </c>
      <c r="C2153" s="80" t="s">
        <v>10</v>
      </c>
      <c r="D2153" s="80" t="s">
        <v>62</v>
      </c>
      <c r="E2153" s="80">
        <v>3</v>
      </c>
      <c r="F2153" s="80" t="s">
        <v>70</v>
      </c>
      <c r="G2153" s="80" t="s">
        <v>71</v>
      </c>
      <c r="H2153" s="80" t="s">
        <v>58</v>
      </c>
      <c r="I2153" s="26">
        <v>43517</v>
      </c>
      <c r="J2153" s="80">
        <v>21</v>
      </c>
      <c r="K2153" s="80">
        <v>2</v>
      </c>
      <c r="L2153" s="80">
        <v>2019</v>
      </c>
      <c r="M2153" s="27">
        <v>43517</v>
      </c>
      <c r="N2153" s="80" t="s">
        <v>6472</v>
      </c>
      <c r="O2153" s="80" t="s">
        <v>6471</v>
      </c>
      <c r="P2153" s="80">
        <v>19</v>
      </c>
      <c r="Q2153" s="80" t="s">
        <v>105</v>
      </c>
      <c r="R2153" s="80" t="s">
        <v>99</v>
      </c>
      <c r="S2153" s="80">
        <v>0</v>
      </c>
      <c r="T2153" s="80" t="s">
        <v>100</v>
      </c>
      <c r="U2153" s="80" t="s">
        <v>101</v>
      </c>
      <c r="V2153" s="80" t="s">
        <v>111</v>
      </c>
      <c r="W2153" s="80" t="s">
        <v>107</v>
      </c>
      <c r="X2153" s="80" t="s">
        <v>6077</v>
      </c>
    </row>
    <row r="2154" spans="1:25" ht="22.9" hidden="1" customHeight="1">
      <c r="A2154" s="80" t="s">
        <v>35</v>
      </c>
      <c r="B2154" s="80" t="s">
        <v>9</v>
      </c>
      <c r="C2154" s="80" t="s">
        <v>10</v>
      </c>
      <c r="D2154" s="80" t="s">
        <v>62</v>
      </c>
      <c r="E2154" s="80">
        <v>3</v>
      </c>
      <c r="F2154" s="80" t="s">
        <v>70</v>
      </c>
      <c r="G2154" s="80" t="s">
        <v>71</v>
      </c>
      <c r="H2154" s="80" t="s">
        <v>58</v>
      </c>
      <c r="I2154" s="26">
        <v>43517</v>
      </c>
      <c r="J2154" s="80">
        <v>21</v>
      </c>
      <c r="K2154" s="80">
        <v>2</v>
      </c>
      <c r="L2154" s="80">
        <v>2019</v>
      </c>
      <c r="M2154" s="27">
        <v>43517</v>
      </c>
      <c r="N2154" s="80" t="s">
        <v>6470</v>
      </c>
      <c r="O2154" s="80" t="s">
        <v>6469</v>
      </c>
      <c r="P2154" s="80">
        <v>19</v>
      </c>
      <c r="Q2154" s="80" t="s">
        <v>105</v>
      </c>
      <c r="R2154" s="80" t="s">
        <v>99</v>
      </c>
      <c r="S2154" s="80">
        <v>0</v>
      </c>
      <c r="T2154" s="80" t="s">
        <v>100</v>
      </c>
      <c r="U2154" s="80" t="s">
        <v>101</v>
      </c>
      <c r="V2154" s="80" t="s">
        <v>111</v>
      </c>
      <c r="W2154" s="80" t="s">
        <v>107</v>
      </c>
      <c r="X2154" s="80" t="s">
        <v>6077</v>
      </c>
    </row>
    <row r="2155" spans="1:25" ht="22.9" hidden="1" customHeight="1">
      <c r="A2155" s="80" t="s">
        <v>35</v>
      </c>
      <c r="B2155" s="80" t="s">
        <v>9</v>
      </c>
      <c r="C2155" s="80" t="s">
        <v>10</v>
      </c>
      <c r="D2155" s="80" t="s">
        <v>62</v>
      </c>
      <c r="E2155" s="80">
        <v>3</v>
      </c>
      <c r="F2155" s="80" t="s">
        <v>70</v>
      </c>
      <c r="G2155" s="80" t="s">
        <v>71</v>
      </c>
      <c r="H2155" s="80" t="s">
        <v>58</v>
      </c>
      <c r="I2155" s="26">
        <v>43517</v>
      </c>
      <c r="J2155" s="80">
        <v>21</v>
      </c>
      <c r="K2155" s="80">
        <v>2</v>
      </c>
      <c r="L2155" s="80">
        <v>2019</v>
      </c>
      <c r="M2155" s="27">
        <v>43517</v>
      </c>
      <c r="N2155" s="80" t="s">
        <v>6468</v>
      </c>
      <c r="O2155" s="80" t="s">
        <v>6467</v>
      </c>
      <c r="P2155" s="80">
        <v>19</v>
      </c>
      <c r="Q2155" s="80" t="s">
        <v>105</v>
      </c>
      <c r="R2155" s="80" t="s">
        <v>99</v>
      </c>
      <c r="S2155" s="80">
        <v>0</v>
      </c>
      <c r="T2155" s="80" t="s">
        <v>100</v>
      </c>
      <c r="U2155" s="80" t="s">
        <v>101</v>
      </c>
      <c r="V2155" s="80" t="s">
        <v>111</v>
      </c>
      <c r="W2155" s="80" t="s">
        <v>107</v>
      </c>
      <c r="X2155" s="80" t="s">
        <v>6077</v>
      </c>
    </row>
    <row r="2156" spans="1:25" ht="22.9" hidden="1" customHeight="1">
      <c r="A2156" s="80" t="s">
        <v>35</v>
      </c>
      <c r="B2156" s="80" t="s">
        <v>9</v>
      </c>
      <c r="C2156" s="80" t="s">
        <v>10</v>
      </c>
      <c r="D2156" s="80" t="s">
        <v>62</v>
      </c>
      <c r="E2156" s="80">
        <v>3</v>
      </c>
      <c r="F2156" s="80" t="s">
        <v>70</v>
      </c>
      <c r="G2156" s="80" t="s">
        <v>71</v>
      </c>
      <c r="H2156" s="80" t="s">
        <v>58</v>
      </c>
      <c r="I2156" s="26">
        <v>43517</v>
      </c>
      <c r="J2156" s="80">
        <v>21</v>
      </c>
      <c r="K2156" s="80">
        <v>2</v>
      </c>
      <c r="L2156" s="80">
        <v>2019</v>
      </c>
      <c r="M2156" s="27">
        <v>43517</v>
      </c>
      <c r="N2156" s="80" t="s">
        <v>6466</v>
      </c>
      <c r="O2156" s="80" t="s">
        <v>6465</v>
      </c>
      <c r="P2156" s="80">
        <v>19</v>
      </c>
      <c r="Q2156" s="80" t="s">
        <v>105</v>
      </c>
      <c r="R2156" s="80" t="s">
        <v>99</v>
      </c>
      <c r="S2156" s="80">
        <v>0</v>
      </c>
      <c r="T2156" s="80" t="s">
        <v>100</v>
      </c>
      <c r="U2156" s="80" t="s">
        <v>101</v>
      </c>
      <c r="V2156" s="80" t="s">
        <v>111</v>
      </c>
      <c r="W2156" s="80" t="s">
        <v>107</v>
      </c>
      <c r="X2156" s="80" t="s">
        <v>6077</v>
      </c>
    </row>
    <row r="2157" spans="1:25" ht="22.9" hidden="1" customHeight="1">
      <c r="A2157" s="80" t="s">
        <v>35</v>
      </c>
      <c r="B2157" s="80" t="s">
        <v>9</v>
      </c>
      <c r="C2157" s="80" t="s">
        <v>10</v>
      </c>
      <c r="D2157" s="80" t="s">
        <v>62</v>
      </c>
      <c r="E2157" s="80">
        <v>3</v>
      </c>
      <c r="F2157" s="80" t="s">
        <v>70</v>
      </c>
      <c r="G2157" s="80" t="s">
        <v>71</v>
      </c>
      <c r="H2157" s="80" t="s">
        <v>58</v>
      </c>
      <c r="I2157" s="26">
        <v>43517</v>
      </c>
      <c r="J2157" s="80">
        <v>21</v>
      </c>
      <c r="K2157" s="80">
        <v>2</v>
      </c>
      <c r="L2157" s="80">
        <v>2019</v>
      </c>
      <c r="M2157" s="27">
        <v>43517</v>
      </c>
      <c r="N2157" s="80" t="s">
        <v>6464</v>
      </c>
      <c r="O2157" s="80" t="s">
        <v>6463</v>
      </c>
      <c r="P2157" s="80">
        <v>18</v>
      </c>
      <c r="Q2157" s="80" t="s">
        <v>105</v>
      </c>
      <c r="R2157" s="80" t="s">
        <v>99</v>
      </c>
      <c r="S2157" s="80">
        <v>0</v>
      </c>
      <c r="T2157" s="80" t="s">
        <v>100</v>
      </c>
      <c r="U2157" s="80" t="s">
        <v>101</v>
      </c>
      <c r="V2157" s="80" t="s">
        <v>111</v>
      </c>
      <c r="W2157" s="80" t="s">
        <v>107</v>
      </c>
      <c r="X2157" s="80" t="s">
        <v>6077</v>
      </c>
    </row>
    <row r="2158" spans="1:25" ht="22.9" hidden="1" customHeight="1">
      <c r="A2158" s="80" t="s">
        <v>35</v>
      </c>
      <c r="B2158" s="80" t="s">
        <v>9</v>
      </c>
      <c r="C2158" s="80" t="s">
        <v>10</v>
      </c>
      <c r="D2158" s="80" t="s">
        <v>62</v>
      </c>
      <c r="E2158" s="80">
        <v>3</v>
      </c>
      <c r="F2158" s="80" t="s">
        <v>70</v>
      </c>
      <c r="G2158" s="80" t="s">
        <v>71</v>
      </c>
      <c r="H2158" s="80" t="s">
        <v>58</v>
      </c>
      <c r="I2158" s="26">
        <v>43517</v>
      </c>
      <c r="J2158" s="80">
        <v>21</v>
      </c>
      <c r="K2158" s="80">
        <v>2</v>
      </c>
      <c r="L2158" s="80">
        <v>2019</v>
      </c>
      <c r="M2158" s="27">
        <v>43517</v>
      </c>
      <c r="N2158" s="80" t="s">
        <v>6462</v>
      </c>
      <c r="O2158" s="80" t="s">
        <v>6461</v>
      </c>
      <c r="P2158" s="80">
        <v>19</v>
      </c>
      <c r="Q2158" s="80" t="s">
        <v>105</v>
      </c>
      <c r="R2158" s="80" t="s">
        <v>99</v>
      </c>
      <c r="S2158" s="80">
        <v>0</v>
      </c>
      <c r="T2158" s="80" t="s">
        <v>100</v>
      </c>
      <c r="U2158" s="80" t="s">
        <v>101</v>
      </c>
      <c r="V2158" s="80" t="s">
        <v>111</v>
      </c>
      <c r="W2158" s="80" t="s">
        <v>107</v>
      </c>
      <c r="X2158" s="80" t="s">
        <v>6077</v>
      </c>
    </row>
    <row r="2159" spans="1:25" ht="22.9" hidden="1" customHeight="1">
      <c r="A2159" s="80" t="s">
        <v>35</v>
      </c>
      <c r="B2159" s="80" t="s">
        <v>9</v>
      </c>
      <c r="C2159" s="80" t="s">
        <v>10</v>
      </c>
      <c r="D2159" s="80" t="s">
        <v>62</v>
      </c>
      <c r="E2159" s="80">
        <v>3</v>
      </c>
      <c r="F2159" s="80" t="s">
        <v>70</v>
      </c>
      <c r="G2159" s="80" t="s">
        <v>71</v>
      </c>
      <c r="H2159" s="80" t="s">
        <v>58</v>
      </c>
      <c r="I2159" s="26">
        <v>43517</v>
      </c>
      <c r="J2159" s="80">
        <v>21</v>
      </c>
      <c r="K2159" s="80">
        <v>2</v>
      </c>
      <c r="L2159" s="80">
        <v>2019</v>
      </c>
      <c r="M2159" s="27">
        <v>43517</v>
      </c>
      <c r="N2159" s="80" t="s">
        <v>6460</v>
      </c>
      <c r="O2159" s="80" t="s">
        <v>6459</v>
      </c>
      <c r="P2159" s="80">
        <v>19</v>
      </c>
      <c r="Q2159" s="80" t="s">
        <v>105</v>
      </c>
      <c r="R2159" s="80" t="s">
        <v>99</v>
      </c>
      <c r="S2159" s="80">
        <v>0</v>
      </c>
      <c r="T2159" s="80" t="s">
        <v>100</v>
      </c>
      <c r="U2159" s="80" t="s">
        <v>101</v>
      </c>
      <c r="V2159" s="80" t="s">
        <v>111</v>
      </c>
      <c r="W2159" s="80" t="s">
        <v>107</v>
      </c>
      <c r="X2159" s="80" t="s">
        <v>6077</v>
      </c>
    </row>
    <row r="2160" spans="1:25" ht="22.9" hidden="1" customHeight="1">
      <c r="A2160" s="80" t="s">
        <v>35</v>
      </c>
      <c r="B2160" s="80" t="s">
        <v>9</v>
      </c>
      <c r="C2160" s="80" t="s">
        <v>10</v>
      </c>
      <c r="D2160" s="80" t="s">
        <v>62</v>
      </c>
      <c r="E2160" s="80">
        <v>3</v>
      </c>
      <c r="F2160" s="80" t="s">
        <v>70</v>
      </c>
      <c r="G2160" s="80" t="s">
        <v>71</v>
      </c>
      <c r="H2160" s="80" t="s">
        <v>58</v>
      </c>
      <c r="I2160" s="26">
        <v>43517</v>
      </c>
      <c r="J2160" s="80">
        <v>21</v>
      </c>
      <c r="K2160" s="80">
        <v>2</v>
      </c>
      <c r="L2160" s="80">
        <v>2019</v>
      </c>
      <c r="M2160" s="27">
        <v>43517</v>
      </c>
      <c r="N2160" s="80" t="s">
        <v>6458</v>
      </c>
      <c r="O2160" s="80" t="s">
        <v>6457</v>
      </c>
      <c r="P2160" s="80">
        <v>18</v>
      </c>
      <c r="Q2160" s="80" t="s">
        <v>105</v>
      </c>
      <c r="R2160" s="80" t="s">
        <v>99</v>
      </c>
      <c r="S2160" s="80">
        <v>0</v>
      </c>
      <c r="T2160" s="80" t="s">
        <v>100</v>
      </c>
      <c r="U2160" s="80" t="s">
        <v>101</v>
      </c>
      <c r="V2160" s="80" t="s">
        <v>111</v>
      </c>
      <c r="W2160" s="80" t="s">
        <v>107</v>
      </c>
      <c r="X2160" s="80" t="s">
        <v>6077</v>
      </c>
    </row>
    <row r="2161" spans="1:25" ht="22.9" hidden="1" customHeight="1">
      <c r="A2161" s="80" t="s">
        <v>35</v>
      </c>
      <c r="B2161" s="80" t="s">
        <v>9</v>
      </c>
      <c r="C2161" s="80" t="s">
        <v>10</v>
      </c>
      <c r="D2161" s="80" t="s">
        <v>62</v>
      </c>
      <c r="E2161" s="80">
        <v>3</v>
      </c>
      <c r="F2161" s="80" t="s">
        <v>70</v>
      </c>
      <c r="G2161" s="80" t="s">
        <v>71</v>
      </c>
      <c r="H2161" s="80" t="s">
        <v>58</v>
      </c>
      <c r="I2161" s="26">
        <v>43517</v>
      </c>
      <c r="J2161" s="80">
        <v>21</v>
      </c>
      <c r="K2161" s="80">
        <v>2</v>
      </c>
      <c r="L2161" s="80">
        <v>2019</v>
      </c>
      <c r="M2161" s="27">
        <v>43517</v>
      </c>
      <c r="N2161" s="80" t="s">
        <v>6456</v>
      </c>
      <c r="O2161" s="80" t="s">
        <v>6455</v>
      </c>
      <c r="P2161" s="80">
        <v>18</v>
      </c>
      <c r="Q2161" s="80" t="s">
        <v>105</v>
      </c>
      <c r="R2161" s="80" t="s">
        <v>99</v>
      </c>
      <c r="S2161" s="80">
        <v>0</v>
      </c>
      <c r="T2161" s="80" t="s">
        <v>100</v>
      </c>
      <c r="U2161" s="80" t="s">
        <v>101</v>
      </c>
      <c r="V2161" s="80" t="s">
        <v>111</v>
      </c>
      <c r="W2161" s="80" t="s">
        <v>107</v>
      </c>
      <c r="X2161" s="80" t="s">
        <v>6077</v>
      </c>
    </row>
    <row r="2162" spans="1:25" ht="22.9" hidden="1" customHeight="1">
      <c r="A2162" s="80" t="s">
        <v>35</v>
      </c>
      <c r="B2162" s="80" t="s">
        <v>9</v>
      </c>
      <c r="C2162" s="80" t="s">
        <v>10</v>
      </c>
      <c r="D2162" s="80" t="s">
        <v>62</v>
      </c>
      <c r="E2162" s="80">
        <v>3</v>
      </c>
      <c r="F2162" s="80" t="s">
        <v>70</v>
      </c>
      <c r="G2162" s="80" t="s">
        <v>71</v>
      </c>
      <c r="H2162" s="80" t="s">
        <v>58</v>
      </c>
      <c r="I2162" s="26">
        <v>43517</v>
      </c>
      <c r="J2162" s="80">
        <v>21</v>
      </c>
      <c r="K2162" s="80">
        <v>2</v>
      </c>
      <c r="L2162" s="80">
        <v>2019</v>
      </c>
      <c r="M2162" s="27">
        <v>43517</v>
      </c>
      <c r="N2162" s="80" t="s">
        <v>6454</v>
      </c>
      <c r="O2162" s="80" t="s">
        <v>6453</v>
      </c>
      <c r="P2162" s="80">
        <v>19</v>
      </c>
      <c r="Q2162" s="80" t="s">
        <v>105</v>
      </c>
      <c r="R2162" s="80" t="s">
        <v>99</v>
      </c>
      <c r="S2162" s="80">
        <v>0</v>
      </c>
      <c r="T2162" s="80" t="s">
        <v>100</v>
      </c>
      <c r="U2162" s="80" t="s">
        <v>101</v>
      </c>
      <c r="V2162" s="80" t="s">
        <v>111</v>
      </c>
      <c r="W2162" s="80" t="s">
        <v>107</v>
      </c>
      <c r="X2162" s="80" t="s">
        <v>6077</v>
      </c>
    </row>
    <row r="2163" spans="1:25" ht="22.9" hidden="1" customHeight="1">
      <c r="A2163" s="80" t="s">
        <v>38</v>
      </c>
      <c r="B2163" s="80" t="s">
        <v>9</v>
      </c>
      <c r="C2163" s="80" t="s">
        <v>10</v>
      </c>
      <c r="D2163" s="80" t="s">
        <v>26</v>
      </c>
      <c r="E2163" s="80">
        <v>2</v>
      </c>
      <c r="F2163" s="80" t="s">
        <v>27</v>
      </c>
      <c r="G2163" s="80" t="s">
        <v>28</v>
      </c>
      <c r="H2163" s="80" t="s">
        <v>29</v>
      </c>
      <c r="I2163" s="26">
        <v>43522</v>
      </c>
      <c r="J2163" s="80">
        <v>26</v>
      </c>
      <c r="K2163" s="80">
        <v>2</v>
      </c>
      <c r="L2163" s="80">
        <v>2019</v>
      </c>
      <c r="M2163" s="27">
        <v>43522</v>
      </c>
      <c r="N2163" s="80" t="s">
        <v>6452</v>
      </c>
      <c r="O2163" s="80" t="s">
        <v>6451</v>
      </c>
      <c r="P2163" s="80">
        <v>18</v>
      </c>
      <c r="Q2163" s="80" t="s">
        <v>105</v>
      </c>
      <c r="R2163" s="80" t="s">
        <v>99</v>
      </c>
      <c r="S2163" s="80">
        <v>0</v>
      </c>
      <c r="T2163" s="80" t="s">
        <v>100</v>
      </c>
      <c r="U2163" s="80" t="s">
        <v>101</v>
      </c>
      <c r="V2163" s="80" t="s">
        <v>102</v>
      </c>
      <c r="W2163" s="80" t="s">
        <v>107</v>
      </c>
      <c r="X2163" s="80" t="s">
        <v>6077</v>
      </c>
    </row>
    <row r="2164" spans="1:25" ht="22.9" hidden="1" customHeight="1">
      <c r="A2164" s="80" t="s">
        <v>38</v>
      </c>
      <c r="B2164" s="80" t="s">
        <v>9</v>
      </c>
      <c r="C2164" s="80" t="s">
        <v>10</v>
      </c>
      <c r="D2164" s="80" t="s">
        <v>26</v>
      </c>
      <c r="E2164" s="80">
        <v>2</v>
      </c>
      <c r="F2164" s="80" t="s">
        <v>27</v>
      </c>
      <c r="G2164" s="80" t="s">
        <v>28</v>
      </c>
      <c r="H2164" s="80" t="s">
        <v>29</v>
      </c>
      <c r="I2164" s="26">
        <v>43522</v>
      </c>
      <c r="J2164" s="80">
        <v>26</v>
      </c>
      <c r="K2164" s="80">
        <v>2</v>
      </c>
      <c r="L2164" s="80">
        <v>2019</v>
      </c>
      <c r="M2164" s="27">
        <v>43522</v>
      </c>
      <c r="N2164" s="80" t="s">
        <v>6450</v>
      </c>
      <c r="O2164" s="80" t="s">
        <v>6449</v>
      </c>
      <c r="P2164" s="80">
        <v>19</v>
      </c>
      <c r="Q2164" s="80" t="s">
        <v>105</v>
      </c>
      <c r="R2164" s="80" t="s">
        <v>99</v>
      </c>
      <c r="S2164" s="80">
        <v>0</v>
      </c>
      <c r="T2164" s="80" t="s">
        <v>100</v>
      </c>
      <c r="U2164" s="80" t="s">
        <v>101</v>
      </c>
      <c r="V2164" s="80" t="s">
        <v>102</v>
      </c>
      <c r="W2164" s="80" t="s">
        <v>107</v>
      </c>
      <c r="X2164" s="80" t="s">
        <v>6077</v>
      </c>
    </row>
    <row r="2165" spans="1:25" ht="22.9" hidden="1" customHeight="1">
      <c r="A2165" s="80" t="s">
        <v>38</v>
      </c>
      <c r="B2165" s="80" t="s">
        <v>9</v>
      </c>
      <c r="C2165" s="80" t="s">
        <v>10</v>
      </c>
      <c r="D2165" s="80" t="s">
        <v>26</v>
      </c>
      <c r="E2165" s="80">
        <v>2</v>
      </c>
      <c r="F2165" s="80" t="s">
        <v>27</v>
      </c>
      <c r="G2165" s="80" t="s">
        <v>28</v>
      </c>
      <c r="H2165" s="80" t="s">
        <v>29</v>
      </c>
      <c r="I2165" s="26">
        <v>43522</v>
      </c>
      <c r="J2165" s="80">
        <v>26</v>
      </c>
      <c r="K2165" s="80">
        <v>2</v>
      </c>
      <c r="L2165" s="80">
        <v>2019</v>
      </c>
      <c r="M2165" s="27">
        <v>43522</v>
      </c>
      <c r="N2165" s="80" t="s">
        <v>6448</v>
      </c>
      <c r="O2165" s="80" t="s">
        <v>6447</v>
      </c>
      <c r="P2165" s="80">
        <v>18</v>
      </c>
      <c r="Q2165" s="80" t="s">
        <v>105</v>
      </c>
      <c r="R2165" s="80" t="s">
        <v>99</v>
      </c>
      <c r="S2165" s="80">
        <v>0</v>
      </c>
      <c r="T2165" s="80" t="s">
        <v>100</v>
      </c>
      <c r="U2165" s="80" t="s">
        <v>101</v>
      </c>
      <c r="V2165" s="80" t="s">
        <v>102</v>
      </c>
      <c r="W2165" s="80" t="s">
        <v>107</v>
      </c>
      <c r="X2165" s="80" t="s">
        <v>6077</v>
      </c>
    </row>
    <row r="2166" spans="1:25" ht="22.9" hidden="1" customHeight="1">
      <c r="A2166" s="80" t="s">
        <v>38</v>
      </c>
      <c r="B2166" s="80" t="s">
        <v>9</v>
      </c>
      <c r="C2166" s="80" t="s">
        <v>10</v>
      </c>
      <c r="D2166" s="80" t="s">
        <v>26</v>
      </c>
      <c r="E2166" s="80">
        <v>2</v>
      </c>
      <c r="F2166" s="80" t="s">
        <v>27</v>
      </c>
      <c r="G2166" s="80" t="s">
        <v>28</v>
      </c>
      <c r="H2166" s="80" t="s">
        <v>29</v>
      </c>
      <c r="I2166" s="26">
        <v>43522</v>
      </c>
      <c r="J2166" s="80">
        <v>26</v>
      </c>
      <c r="K2166" s="80">
        <v>2</v>
      </c>
      <c r="L2166" s="80">
        <v>2019</v>
      </c>
      <c r="M2166" s="27">
        <v>43522</v>
      </c>
      <c r="N2166" s="80" t="s">
        <v>6446</v>
      </c>
      <c r="O2166" s="80" t="s">
        <v>6445</v>
      </c>
      <c r="P2166" s="80">
        <v>19</v>
      </c>
      <c r="Q2166" s="80" t="s">
        <v>105</v>
      </c>
      <c r="R2166" s="80" t="s">
        <v>99</v>
      </c>
      <c r="S2166" s="80">
        <v>0</v>
      </c>
      <c r="T2166" s="80" t="s">
        <v>100</v>
      </c>
      <c r="U2166" s="80" t="s">
        <v>101</v>
      </c>
      <c r="V2166" s="80" t="s">
        <v>102</v>
      </c>
      <c r="W2166" s="80" t="s">
        <v>107</v>
      </c>
      <c r="X2166" s="80" t="s">
        <v>6077</v>
      </c>
    </row>
    <row r="2167" spans="1:25" ht="22.9" hidden="1" customHeight="1">
      <c r="A2167" s="80" t="s">
        <v>38</v>
      </c>
      <c r="B2167" s="80" t="s">
        <v>9</v>
      </c>
      <c r="C2167" s="80" t="s">
        <v>10</v>
      </c>
      <c r="D2167" s="80" t="s">
        <v>26</v>
      </c>
      <c r="E2167" s="80">
        <v>2</v>
      </c>
      <c r="F2167" s="80" t="s">
        <v>27</v>
      </c>
      <c r="G2167" s="80" t="s">
        <v>28</v>
      </c>
      <c r="H2167" s="80" t="s">
        <v>29</v>
      </c>
      <c r="I2167" s="26">
        <v>43523</v>
      </c>
      <c r="J2167" s="80">
        <v>27</v>
      </c>
      <c r="K2167" s="80">
        <v>2</v>
      </c>
      <c r="L2167" s="80">
        <v>2019</v>
      </c>
      <c r="M2167" s="27">
        <v>43523</v>
      </c>
      <c r="N2167" s="80" t="s">
        <v>6444</v>
      </c>
      <c r="O2167" s="80" t="s">
        <v>6443</v>
      </c>
      <c r="P2167" s="80">
        <v>19</v>
      </c>
      <c r="Q2167" s="80" t="s">
        <v>105</v>
      </c>
      <c r="R2167" s="80" t="s">
        <v>99</v>
      </c>
      <c r="S2167" s="80">
        <v>0</v>
      </c>
      <c r="T2167" s="80" t="s">
        <v>100</v>
      </c>
      <c r="U2167" s="80" t="s">
        <v>101</v>
      </c>
      <c r="V2167" s="80" t="s">
        <v>102</v>
      </c>
      <c r="W2167" s="80" t="s">
        <v>107</v>
      </c>
      <c r="X2167" s="80" t="s">
        <v>6077</v>
      </c>
    </row>
    <row r="2168" spans="1:25" ht="22.9" hidden="1" customHeight="1">
      <c r="A2168" s="80" t="s">
        <v>38</v>
      </c>
      <c r="B2168" s="80" t="s">
        <v>9</v>
      </c>
      <c r="C2168" s="80" t="s">
        <v>10</v>
      </c>
      <c r="D2168" s="80" t="s">
        <v>26</v>
      </c>
      <c r="E2168" s="80">
        <v>2</v>
      </c>
      <c r="F2168" s="80" t="s">
        <v>27</v>
      </c>
      <c r="G2168" s="80" t="s">
        <v>28</v>
      </c>
      <c r="H2168" s="80" t="s">
        <v>29</v>
      </c>
      <c r="I2168" s="26">
        <v>43523</v>
      </c>
      <c r="J2168" s="80">
        <v>27</v>
      </c>
      <c r="K2168" s="80">
        <v>2</v>
      </c>
      <c r="L2168" s="80">
        <v>2019</v>
      </c>
      <c r="M2168" s="27">
        <v>43523</v>
      </c>
      <c r="N2168" s="80" t="s">
        <v>6442</v>
      </c>
      <c r="O2168" s="80" t="s">
        <v>6441</v>
      </c>
      <c r="P2168" s="80">
        <v>18</v>
      </c>
      <c r="Q2168" s="80" t="s">
        <v>105</v>
      </c>
      <c r="R2168" s="80" t="s">
        <v>99</v>
      </c>
      <c r="S2168" s="80">
        <v>0</v>
      </c>
      <c r="T2168" s="80" t="s">
        <v>100</v>
      </c>
      <c r="U2168" s="80" t="s">
        <v>101</v>
      </c>
      <c r="V2168" s="80" t="s">
        <v>102</v>
      </c>
      <c r="W2168" s="80" t="s">
        <v>107</v>
      </c>
      <c r="X2168" s="80" t="s">
        <v>6077</v>
      </c>
    </row>
    <row r="2169" spans="1:25" ht="22.9" hidden="1" customHeight="1">
      <c r="A2169" s="80" t="s">
        <v>38</v>
      </c>
      <c r="B2169" s="80" t="s">
        <v>9</v>
      </c>
      <c r="C2169" s="80" t="s">
        <v>10</v>
      </c>
      <c r="D2169" s="80" t="s">
        <v>26</v>
      </c>
      <c r="E2169" s="80">
        <v>2</v>
      </c>
      <c r="F2169" s="80" t="s">
        <v>27</v>
      </c>
      <c r="G2169" s="80" t="s">
        <v>28</v>
      </c>
      <c r="H2169" s="80" t="s">
        <v>29</v>
      </c>
      <c r="I2169" s="26">
        <v>43523</v>
      </c>
      <c r="J2169" s="80">
        <v>27</v>
      </c>
      <c r="K2169" s="80">
        <v>2</v>
      </c>
      <c r="L2169" s="80">
        <v>2019</v>
      </c>
      <c r="M2169" s="27">
        <v>43523</v>
      </c>
      <c r="N2169" s="80" t="s">
        <v>6440</v>
      </c>
      <c r="O2169" s="80" t="s">
        <v>213</v>
      </c>
      <c r="P2169" s="80">
        <v>19</v>
      </c>
      <c r="Q2169" s="80" t="s">
        <v>105</v>
      </c>
      <c r="R2169" s="80" t="s">
        <v>99</v>
      </c>
      <c r="S2169" s="80">
        <v>0</v>
      </c>
      <c r="T2169" s="80" t="s">
        <v>100</v>
      </c>
      <c r="U2169" s="80" t="s">
        <v>101</v>
      </c>
      <c r="V2169" s="80" t="s">
        <v>102</v>
      </c>
      <c r="W2169" s="80" t="s">
        <v>107</v>
      </c>
      <c r="X2169" s="80" t="s">
        <v>6077</v>
      </c>
    </row>
    <row r="2170" spans="1:25" ht="22.9" hidden="1" customHeight="1">
      <c r="A2170" s="80" t="s">
        <v>38</v>
      </c>
      <c r="B2170" s="80" t="s">
        <v>9</v>
      </c>
      <c r="C2170" s="80" t="s">
        <v>10</v>
      </c>
      <c r="D2170" s="80" t="s">
        <v>26</v>
      </c>
      <c r="E2170" s="80">
        <v>2</v>
      </c>
      <c r="F2170" s="80" t="s">
        <v>27</v>
      </c>
      <c r="G2170" s="80" t="s">
        <v>28</v>
      </c>
      <c r="H2170" s="80" t="s">
        <v>29</v>
      </c>
      <c r="I2170" s="26">
        <v>43524</v>
      </c>
      <c r="J2170" s="80">
        <v>28</v>
      </c>
      <c r="K2170" s="80">
        <v>2</v>
      </c>
      <c r="L2170" s="80">
        <v>2019</v>
      </c>
      <c r="M2170" s="27">
        <v>43524</v>
      </c>
      <c r="N2170" s="80" t="s">
        <v>6439</v>
      </c>
      <c r="O2170" s="80" t="s">
        <v>6438</v>
      </c>
      <c r="P2170" s="80">
        <v>18</v>
      </c>
      <c r="Q2170" s="80" t="s">
        <v>105</v>
      </c>
      <c r="R2170" s="80" t="s">
        <v>99</v>
      </c>
      <c r="S2170" s="80">
        <v>0</v>
      </c>
      <c r="T2170" s="80" t="s">
        <v>106</v>
      </c>
      <c r="U2170" s="80" t="s">
        <v>101</v>
      </c>
      <c r="V2170" s="80" t="s">
        <v>102</v>
      </c>
      <c r="W2170" s="80" t="s">
        <v>107</v>
      </c>
      <c r="X2170" s="80" t="s">
        <v>104</v>
      </c>
      <c r="Y2170" s="80">
        <v>3</v>
      </c>
    </row>
    <row r="2171" spans="1:25" ht="22.9" hidden="1" customHeight="1">
      <c r="A2171" s="80" t="s">
        <v>38</v>
      </c>
      <c r="B2171" s="80" t="s">
        <v>9</v>
      </c>
      <c r="C2171" s="80" t="s">
        <v>10</v>
      </c>
      <c r="D2171" s="80" t="s">
        <v>26</v>
      </c>
      <c r="E2171" s="80">
        <v>2</v>
      </c>
      <c r="F2171" s="80" t="s">
        <v>27</v>
      </c>
      <c r="G2171" s="80" t="s">
        <v>28</v>
      </c>
      <c r="H2171" s="80" t="s">
        <v>29</v>
      </c>
      <c r="I2171" s="26">
        <v>43524</v>
      </c>
      <c r="J2171" s="80">
        <v>28</v>
      </c>
      <c r="K2171" s="80">
        <v>2</v>
      </c>
      <c r="L2171" s="80">
        <v>2019</v>
      </c>
      <c r="M2171" s="27">
        <v>43524</v>
      </c>
      <c r="N2171" s="80" t="s">
        <v>6437</v>
      </c>
      <c r="O2171" s="80" t="s">
        <v>6436</v>
      </c>
      <c r="P2171" s="80">
        <v>19</v>
      </c>
      <c r="Q2171" s="80" t="s">
        <v>105</v>
      </c>
      <c r="R2171" s="80" t="s">
        <v>99</v>
      </c>
      <c r="S2171" s="80">
        <v>0</v>
      </c>
      <c r="T2171" s="80" t="s">
        <v>113</v>
      </c>
      <c r="U2171" s="80" t="s">
        <v>6377</v>
      </c>
      <c r="V2171" s="80" t="s">
        <v>102</v>
      </c>
      <c r="W2171" s="80" t="s">
        <v>107</v>
      </c>
      <c r="X2171" s="80" t="s">
        <v>6077</v>
      </c>
    </row>
    <row r="2172" spans="1:25" ht="22.9" hidden="1" customHeight="1">
      <c r="A2172" s="80" t="s">
        <v>38</v>
      </c>
      <c r="B2172" s="80" t="s">
        <v>9</v>
      </c>
      <c r="C2172" s="80" t="s">
        <v>10</v>
      </c>
      <c r="D2172" s="80" t="s">
        <v>26</v>
      </c>
      <c r="E2172" s="80">
        <v>2</v>
      </c>
      <c r="F2172" s="80" t="s">
        <v>27</v>
      </c>
      <c r="G2172" s="80" t="s">
        <v>28</v>
      </c>
      <c r="H2172" s="80" t="s">
        <v>29</v>
      </c>
      <c r="I2172" s="26">
        <v>43524</v>
      </c>
      <c r="J2172" s="80">
        <v>28</v>
      </c>
      <c r="K2172" s="80">
        <v>2</v>
      </c>
      <c r="L2172" s="80">
        <v>2019</v>
      </c>
      <c r="M2172" s="27">
        <v>43524</v>
      </c>
      <c r="N2172" s="80" t="s">
        <v>6435</v>
      </c>
      <c r="O2172" s="80" t="s">
        <v>6434</v>
      </c>
      <c r="P2172" s="80">
        <v>18</v>
      </c>
      <c r="Q2172" s="80" t="s">
        <v>105</v>
      </c>
      <c r="R2172" s="80" t="s">
        <v>99</v>
      </c>
      <c r="S2172" s="80">
        <v>0</v>
      </c>
      <c r="T2172" s="80" t="s">
        <v>106</v>
      </c>
      <c r="U2172" s="80" t="s">
        <v>101</v>
      </c>
      <c r="V2172" s="80" t="s">
        <v>102</v>
      </c>
      <c r="W2172" s="80" t="s">
        <v>107</v>
      </c>
      <c r="X2172" s="80" t="s">
        <v>104</v>
      </c>
      <c r="Y2172" s="80">
        <v>3</v>
      </c>
    </row>
    <row r="2173" spans="1:25" ht="22.9" hidden="1" customHeight="1">
      <c r="A2173" s="80" t="s">
        <v>38</v>
      </c>
      <c r="B2173" s="80" t="s">
        <v>9</v>
      </c>
      <c r="C2173" s="80" t="s">
        <v>10</v>
      </c>
      <c r="D2173" s="80" t="s">
        <v>26</v>
      </c>
      <c r="E2173" s="80">
        <v>2</v>
      </c>
      <c r="F2173" s="80" t="s">
        <v>27</v>
      </c>
      <c r="G2173" s="80" t="s">
        <v>28</v>
      </c>
      <c r="H2173" s="80" t="s">
        <v>29</v>
      </c>
      <c r="I2173" s="26">
        <v>43524</v>
      </c>
      <c r="J2173" s="80">
        <v>28</v>
      </c>
      <c r="K2173" s="80">
        <v>2</v>
      </c>
      <c r="L2173" s="80">
        <v>2019</v>
      </c>
      <c r="M2173" s="27">
        <v>43524</v>
      </c>
      <c r="N2173" s="80" t="s">
        <v>6433</v>
      </c>
      <c r="O2173" s="80" t="s">
        <v>6432</v>
      </c>
      <c r="P2173" s="80">
        <v>18</v>
      </c>
      <c r="Q2173" s="80" t="s">
        <v>105</v>
      </c>
      <c r="R2173" s="80" t="s">
        <v>99</v>
      </c>
      <c r="S2173" s="80">
        <v>0</v>
      </c>
      <c r="T2173" s="80" t="s">
        <v>113</v>
      </c>
      <c r="U2173" s="80" t="s">
        <v>6377</v>
      </c>
      <c r="V2173" s="80" t="s">
        <v>102</v>
      </c>
      <c r="W2173" s="80" t="s">
        <v>107</v>
      </c>
      <c r="X2173" s="80" t="s">
        <v>104</v>
      </c>
      <c r="Y2173" s="80">
        <v>3</v>
      </c>
    </row>
    <row r="2174" spans="1:25" ht="22.9" hidden="1" customHeight="1">
      <c r="A2174" s="80" t="s">
        <v>38</v>
      </c>
      <c r="B2174" s="80" t="s">
        <v>9</v>
      </c>
      <c r="C2174" s="80" t="s">
        <v>10</v>
      </c>
      <c r="D2174" s="80" t="s">
        <v>26</v>
      </c>
      <c r="E2174" s="80">
        <v>2</v>
      </c>
      <c r="F2174" s="80" t="s">
        <v>27</v>
      </c>
      <c r="G2174" s="80" t="s">
        <v>28</v>
      </c>
      <c r="H2174" s="80" t="s">
        <v>29</v>
      </c>
      <c r="I2174" s="26">
        <v>43524</v>
      </c>
      <c r="J2174" s="80">
        <v>28</v>
      </c>
      <c r="K2174" s="80">
        <v>2</v>
      </c>
      <c r="L2174" s="80">
        <v>2019</v>
      </c>
      <c r="M2174" s="27">
        <v>43524</v>
      </c>
      <c r="N2174" s="80" t="s">
        <v>6431</v>
      </c>
      <c r="O2174" s="80" t="s">
        <v>6430</v>
      </c>
      <c r="P2174" s="80">
        <v>19</v>
      </c>
      <c r="Q2174" s="80" t="s">
        <v>105</v>
      </c>
      <c r="R2174" s="80" t="s">
        <v>99</v>
      </c>
      <c r="S2174" s="80">
        <v>0</v>
      </c>
      <c r="T2174" s="80" t="s">
        <v>113</v>
      </c>
      <c r="U2174" s="80" t="s">
        <v>6377</v>
      </c>
      <c r="V2174" s="80" t="s">
        <v>102</v>
      </c>
      <c r="W2174" s="80" t="s">
        <v>107</v>
      </c>
      <c r="X2174" s="80" t="s">
        <v>6077</v>
      </c>
    </row>
    <row r="2175" spans="1:25" ht="22.9" hidden="1" customHeight="1">
      <c r="A2175" s="80" t="s">
        <v>38</v>
      </c>
      <c r="B2175" s="80" t="s">
        <v>9</v>
      </c>
      <c r="C2175" s="80" t="s">
        <v>10</v>
      </c>
      <c r="D2175" s="80" t="s">
        <v>26</v>
      </c>
      <c r="E2175" s="80">
        <v>2</v>
      </c>
      <c r="F2175" s="80" t="s">
        <v>27</v>
      </c>
      <c r="G2175" s="80" t="s">
        <v>28</v>
      </c>
      <c r="H2175" s="80" t="s">
        <v>29</v>
      </c>
      <c r="I2175" s="26">
        <v>43524</v>
      </c>
      <c r="J2175" s="80">
        <v>28</v>
      </c>
      <c r="K2175" s="80">
        <v>2</v>
      </c>
      <c r="L2175" s="80">
        <v>2019</v>
      </c>
      <c r="M2175" s="27">
        <v>43524</v>
      </c>
      <c r="N2175" s="80" t="s">
        <v>6429</v>
      </c>
      <c r="O2175" s="80" t="s">
        <v>6428</v>
      </c>
      <c r="P2175" s="80">
        <v>18</v>
      </c>
      <c r="Q2175" s="80" t="s">
        <v>105</v>
      </c>
      <c r="R2175" s="80" t="s">
        <v>99</v>
      </c>
      <c r="S2175" s="80">
        <v>0</v>
      </c>
      <c r="T2175" s="80" t="s">
        <v>113</v>
      </c>
      <c r="U2175" s="80" t="s">
        <v>6377</v>
      </c>
      <c r="V2175" s="80" t="s">
        <v>102</v>
      </c>
      <c r="W2175" s="80" t="s">
        <v>107</v>
      </c>
      <c r="X2175" s="80" t="s">
        <v>6077</v>
      </c>
    </row>
    <row r="2176" spans="1:25" ht="22.9" hidden="1" customHeight="1">
      <c r="A2176" s="80" t="s">
        <v>38</v>
      </c>
      <c r="B2176" s="80" t="s">
        <v>9</v>
      </c>
      <c r="C2176" s="80" t="s">
        <v>10</v>
      </c>
      <c r="D2176" s="80" t="s">
        <v>26</v>
      </c>
      <c r="E2176" s="80">
        <v>2</v>
      </c>
      <c r="F2176" s="80" t="s">
        <v>32</v>
      </c>
      <c r="G2176" s="80" t="s">
        <v>33</v>
      </c>
      <c r="H2176" s="80" t="s">
        <v>29</v>
      </c>
      <c r="I2176" s="26">
        <v>43522</v>
      </c>
      <c r="J2176" s="80">
        <v>26</v>
      </c>
      <c r="K2176" s="80">
        <v>2</v>
      </c>
      <c r="L2176" s="80">
        <v>2019</v>
      </c>
      <c r="M2176" s="27">
        <v>43522</v>
      </c>
      <c r="N2176" s="80" t="s">
        <v>6427</v>
      </c>
      <c r="O2176" s="80" t="s">
        <v>214</v>
      </c>
      <c r="P2176" s="80">
        <v>18</v>
      </c>
      <c r="Q2176" s="80" t="s">
        <v>105</v>
      </c>
      <c r="R2176" s="80" t="s">
        <v>99</v>
      </c>
      <c r="S2176" s="80">
        <v>0</v>
      </c>
      <c r="T2176" s="80" t="s">
        <v>100</v>
      </c>
      <c r="U2176" s="80" t="s">
        <v>101</v>
      </c>
      <c r="V2176" s="80" t="s">
        <v>102</v>
      </c>
      <c r="W2176" s="80" t="s">
        <v>107</v>
      </c>
      <c r="X2176" s="80" t="s">
        <v>104</v>
      </c>
      <c r="Y2176" s="80">
        <v>3</v>
      </c>
    </row>
    <row r="2177" spans="1:25" ht="22.9" hidden="1" customHeight="1">
      <c r="A2177" s="80" t="s">
        <v>38</v>
      </c>
      <c r="B2177" s="80" t="s">
        <v>9</v>
      </c>
      <c r="C2177" s="80" t="s">
        <v>10</v>
      </c>
      <c r="D2177" s="80" t="s">
        <v>26</v>
      </c>
      <c r="E2177" s="80">
        <v>2</v>
      </c>
      <c r="F2177" s="80" t="s">
        <v>32</v>
      </c>
      <c r="G2177" s="80" t="s">
        <v>33</v>
      </c>
      <c r="H2177" s="80" t="s">
        <v>29</v>
      </c>
      <c r="I2177" s="26">
        <v>43522</v>
      </c>
      <c r="J2177" s="80">
        <v>26</v>
      </c>
      <c r="K2177" s="80">
        <v>2</v>
      </c>
      <c r="L2177" s="80">
        <v>2019</v>
      </c>
      <c r="M2177" s="27">
        <v>43522</v>
      </c>
      <c r="N2177" s="80" t="s">
        <v>6426</v>
      </c>
      <c r="O2177" s="80" t="s">
        <v>6425</v>
      </c>
      <c r="P2177" s="80">
        <v>19</v>
      </c>
      <c r="Q2177" s="80" t="s">
        <v>105</v>
      </c>
      <c r="R2177" s="80" t="s">
        <v>99</v>
      </c>
      <c r="S2177" s="80">
        <v>0</v>
      </c>
      <c r="T2177" s="80" t="s">
        <v>100</v>
      </c>
      <c r="U2177" s="80" t="s">
        <v>101</v>
      </c>
      <c r="V2177" s="80" t="s">
        <v>102</v>
      </c>
      <c r="W2177" s="80" t="s">
        <v>107</v>
      </c>
      <c r="X2177" s="80" t="s">
        <v>6077</v>
      </c>
    </row>
    <row r="2178" spans="1:25" ht="22.9" hidden="1" customHeight="1">
      <c r="A2178" s="80" t="s">
        <v>38</v>
      </c>
      <c r="B2178" s="80" t="s">
        <v>9</v>
      </c>
      <c r="C2178" s="80" t="s">
        <v>10</v>
      </c>
      <c r="D2178" s="80" t="s">
        <v>26</v>
      </c>
      <c r="E2178" s="80">
        <v>2</v>
      </c>
      <c r="F2178" s="80" t="s">
        <v>32</v>
      </c>
      <c r="G2178" s="80" t="s">
        <v>33</v>
      </c>
      <c r="H2178" s="80" t="s">
        <v>29</v>
      </c>
      <c r="I2178" s="26">
        <v>43522</v>
      </c>
      <c r="J2178" s="80">
        <v>26</v>
      </c>
      <c r="K2178" s="80">
        <v>2</v>
      </c>
      <c r="L2178" s="80">
        <v>2019</v>
      </c>
      <c r="M2178" s="27">
        <v>43522</v>
      </c>
      <c r="N2178" s="80" t="s">
        <v>6424</v>
      </c>
      <c r="O2178" s="80" t="s">
        <v>6423</v>
      </c>
      <c r="P2178" s="80">
        <v>17</v>
      </c>
      <c r="Q2178" s="80" t="s">
        <v>105</v>
      </c>
      <c r="R2178" s="80" t="s">
        <v>99</v>
      </c>
      <c r="S2178" s="80">
        <v>0</v>
      </c>
      <c r="T2178" s="80" t="s">
        <v>100</v>
      </c>
      <c r="U2178" s="80" t="s">
        <v>101</v>
      </c>
      <c r="V2178" s="80" t="s">
        <v>102</v>
      </c>
      <c r="W2178" s="80" t="s">
        <v>107</v>
      </c>
      <c r="X2178" s="80" t="s">
        <v>108</v>
      </c>
      <c r="Y2178" s="80">
        <v>3</v>
      </c>
    </row>
    <row r="2179" spans="1:25" ht="22.9" hidden="1" customHeight="1">
      <c r="A2179" s="80" t="s">
        <v>38</v>
      </c>
      <c r="B2179" s="80" t="s">
        <v>9</v>
      </c>
      <c r="C2179" s="80" t="s">
        <v>10</v>
      </c>
      <c r="D2179" s="80" t="s">
        <v>26</v>
      </c>
      <c r="E2179" s="80">
        <v>2</v>
      </c>
      <c r="F2179" s="80" t="s">
        <v>32</v>
      </c>
      <c r="G2179" s="80" t="s">
        <v>33</v>
      </c>
      <c r="H2179" s="80" t="s">
        <v>29</v>
      </c>
      <c r="I2179" s="26">
        <v>43522</v>
      </c>
      <c r="J2179" s="80">
        <v>26</v>
      </c>
      <c r="K2179" s="80">
        <v>2</v>
      </c>
      <c r="L2179" s="80">
        <v>2019</v>
      </c>
      <c r="M2179" s="27">
        <v>43522</v>
      </c>
      <c r="N2179" s="80" t="s">
        <v>6422</v>
      </c>
      <c r="O2179" s="80" t="s">
        <v>6421</v>
      </c>
      <c r="P2179" s="80">
        <v>19</v>
      </c>
      <c r="Q2179" s="80" t="s">
        <v>105</v>
      </c>
      <c r="R2179" s="80" t="s">
        <v>99</v>
      </c>
      <c r="S2179" s="80">
        <v>0</v>
      </c>
      <c r="T2179" s="80" t="s">
        <v>100</v>
      </c>
      <c r="U2179" s="80" t="s">
        <v>101</v>
      </c>
      <c r="V2179" s="80" t="s">
        <v>102</v>
      </c>
      <c r="W2179" s="80" t="s">
        <v>107</v>
      </c>
      <c r="X2179" s="80" t="s">
        <v>6077</v>
      </c>
    </row>
    <row r="2180" spans="1:25" ht="22.9" hidden="1" customHeight="1">
      <c r="A2180" s="80" t="s">
        <v>38</v>
      </c>
      <c r="B2180" s="80" t="s">
        <v>9</v>
      </c>
      <c r="C2180" s="80" t="s">
        <v>10</v>
      </c>
      <c r="D2180" s="80" t="s">
        <v>26</v>
      </c>
      <c r="E2180" s="80">
        <v>2</v>
      </c>
      <c r="F2180" s="80" t="s">
        <v>32</v>
      </c>
      <c r="G2180" s="80" t="s">
        <v>33</v>
      </c>
      <c r="H2180" s="80" t="s">
        <v>29</v>
      </c>
      <c r="I2180" s="26">
        <v>43522</v>
      </c>
      <c r="J2180" s="80">
        <v>26</v>
      </c>
      <c r="K2180" s="80">
        <v>2</v>
      </c>
      <c r="L2180" s="80">
        <v>2019</v>
      </c>
      <c r="M2180" s="27">
        <v>43522</v>
      </c>
      <c r="N2180" s="80" t="s">
        <v>6420</v>
      </c>
      <c r="O2180" s="80" t="s">
        <v>6419</v>
      </c>
      <c r="P2180" s="80">
        <v>18</v>
      </c>
      <c r="Q2180" s="80" t="s">
        <v>105</v>
      </c>
      <c r="R2180" s="80" t="s">
        <v>99</v>
      </c>
      <c r="S2180" s="80">
        <v>0</v>
      </c>
      <c r="T2180" s="80" t="s">
        <v>100</v>
      </c>
      <c r="U2180" s="80" t="s">
        <v>101</v>
      </c>
      <c r="V2180" s="80" t="s">
        <v>102</v>
      </c>
      <c r="W2180" s="80" t="s">
        <v>107</v>
      </c>
      <c r="X2180" s="80" t="s">
        <v>6077</v>
      </c>
    </row>
    <row r="2181" spans="1:25" ht="22.9" hidden="1" customHeight="1">
      <c r="A2181" s="80" t="s">
        <v>38</v>
      </c>
      <c r="B2181" s="80" t="s">
        <v>9</v>
      </c>
      <c r="C2181" s="80" t="s">
        <v>10</v>
      </c>
      <c r="D2181" s="80" t="s">
        <v>26</v>
      </c>
      <c r="E2181" s="80">
        <v>2</v>
      </c>
      <c r="F2181" s="80" t="s">
        <v>32</v>
      </c>
      <c r="G2181" s="80" t="s">
        <v>33</v>
      </c>
      <c r="H2181" s="80" t="s">
        <v>29</v>
      </c>
      <c r="I2181" s="26">
        <v>43522</v>
      </c>
      <c r="J2181" s="80">
        <v>26</v>
      </c>
      <c r="K2181" s="80">
        <v>2</v>
      </c>
      <c r="L2181" s="80">
        <v>2019</v>
      </c>
      <c r="M2181" s="27">
        <v>43522</v>
      </c>
      <c r="N2181" s="80" t="s">
        <v>6418</v>
      </c>
      <c r="O2181" s="80" t="s">
        <v>6417</v>
      </c>
      <c r="P2181" s="80">
        <v>19</v>
      </c>
      <c r="Q2181" s="80">
        <v>8137208421</v>
      </c>
      <c r="R2181" s="80" t="s">
        <v>99</v>
      </c>
      <c r="S2181" s="80">
        <v>0</v>
      </c>
      <c r="T2181" s="80" t="s">
        <v>100</v>
      </c>
      <c r="U2181" s="80" t="s">
        <v>101</v>
      </c>
      <c r="V2181" s="80" t="s">
        <v>102</v>
      </c>
      <c r="W2181" s="80" t="s">
        <v>107</v>
      </c>
      <c r="X2181" s="80" t="s">
        <v>6077</v>
      </c>
    </row>
    <row r="2182" spans="1:25" ht="22.9" hidden="1" customHeight="1">
      <c r="A2182" s="80" t="s">
        <v>38</v>
      </c>
      <c r="B2182" s="80" t="s">
        <v>9</v>
      </c>
      <c r="C2182" s="80" t="s">
        <v>10</v>
      </c>
      <c r="D2182" s="80" t="s">
        <v>26</v>
      </c>
      <c r="E2182" s="80">
        <v>2</v>
      </c>
      <c r="F2182" s="80" t="s">
        <v>32</v>
      </c>
      <c r="G2182" s="80" t="s">
        <v>33</v>
      </c>
      <c r="H2182" s="80" t="s">
        <v>29</v>
      </c>
      <c r="I2182" s="26">
        <v>43522</v>
      </c>
      <c r="J2182" s="80">
        <v>26</v>
      </c>
      <c r="K2182" s="80">
        <v>2</v>
      </c>
      <c r="L2182" s="80">
        <v>2019</v>
      </c>
      <c r="M2182" s="27">
        <v>43522</v>
      </c>
      <c r="N2182" s="80" t="s">
        <v>6416</v>
      </c>
      <c r="O2182" s="80" t="s">
        <v>6415</v>
      </c>
      <c r="P2182" s="80">
        <v>18</v>
      </c>
      <c r="Q2182" s="80">
        <v>818118131</v>
      </c>
      <c r="R2182" s="80" t="s">
        <v>99</v>
      </c>
      <c r="S2182" s="80">
        <v>0</v>
      </c>
      <c r="T2182" s="80" t="s">
        <v>100</v>
      </c>
      <c r="U2182" s="80" t="s">
        <v>101</v>
      </c>
      <c r="V2182" s="80" t="s">
        <v>102</v>
      </c>
      <c r="W2182" s="80" t="s">
        <v>107</v>
      </c>
      <c r="X2182" s="80" t="s">
        <v>6077</v>
      </c>
    </row>
    <row r="2183" spans="1:25" ht="22.9" hidden="1" customHeight="1">
      <c r="A2183" s="80" t="s">
        <v>38</v>
      </c>
      <c r="B2183" s="80" t="s">
        <v>9</v>
      </c>
      <c r="C2183" s="80" t="s">
        <v>10</v>
      </c>
      <c r="D2183" s="80" t="s">
        <v>26</v>
      </c>
      <c r="E2183" s="80">
        <v>2</v>
      </c>
      <c r="F2183" s="80" t="s">
        <v>32</v>
      </c>
      <c r="G2183" s="80" t="s">
        <v>33</v>
      </c>
      <c r="H2183" s="80" t="s">
        <v>29</v>
      </c>
      <c r="I2183" s="26">
        <v>43522</v>
      </c>
      <c r="J2183" s="80">
        <v>26</v>
      </c>
      <c r="K2183" s="80">
        <v>2</v>
      </c>
      <c r="L2183" s="80">
        <v>2019</v>
      </c>
      <c r="M2183" s="27">
        <v>43522</v>
      </c>
      <c r="N2183" s="80" t="s">
        <v>6414</v>
      </c>
      <c r="O2183" s="80" t="s">
        <v>6413</v>
      </c>
      <c r="P2183" s="80">
        <v>18</v>
      </c>
      <c r="Q2183" s="80" t="s">
        <v>105</v>
      </c>
      <c r="R2183" s="80" t="s">
        <v>99</v>
      </c>
      <c r="S2183" s="80">
        <v>0</v>
      </c>
      <c r="T2183" s="80" t="s">
        <v>100</v>
      </c>
      <c r="U2183" s="80" t="s">
        <v>101</v>
      </c>
      <c r="V2183" s="80" t="s">
        <v>102</v>
      </c>
      <c r="W2183" s="80" t="s">
        <v>107</v>
      </c>
      <c r="X2183" s="80" t="s">
        <v>104</v>
      </c>
      <c r="Y2183" s="80">
        <v>3</v>
      </c>
    </row>
    <row r="2184" spans="1:25" ht="22.9" hidden="1" customHeight="1">
      <c r="A2184" s="80" t="s">
        <v>38</v>
      </c>
      <c r="B2184" s="80" t="s">
        <v>9</v>
      </c>
      <c r="C2184" s="80" t="s">
        <v>10</v>
      </c>
      <c r="D2184" s="80" t="s">
        <v>26</v>
      </c>
      <c r="E2184" s="80">
        <v>2</v>
      </c>
      <c r="F2184" s="80" t="s">
        <v>32</v>
      </c>
      <c r="G2184" s="80" t="s">
        <v>33</v>
      </c>
      <c r="H2184" s="80" t="s">
        <v>29</v>
      </c>
      <c r="I2184" s="26">
        <v>43522</v>
      </c>
      <c r="J2184" s="80">
        <v>26</v>
      </c>
      <c r="K2184" s="80">
        <v>2</v>
      </c>
      <c r="L2184" s="80">
        <v>2019</v>
      </c>
      <c r="M2184" s="27">
        <v>43522</v>
      </c>
      <c r="N2184" s="80" t="s">
        <v>6412</v>
      </c>
      <c r="O2184" s="80" t="s">
        <v>6411</v>
      </c>
      <c r="P2184" s="80">
        <v>19</v>
      </c>
      <c r="Q2184" s="80" t="s">
        <v>105</v>
      </c>
      <c r="R2184" s="80" t="s">
        <v>99</v>
      </c>
      <c r="S2184" s="80">
        <v>0</v>
      </c>
      <c r="T2184" s="80" t="s">
        <v>100</v>
      </c>
      <c r="U2184" s="80" t="s">
        <v>101</v>
      </c>
      <c r="V2184" s="80" t="s">
        <v>102</v>
      </c>
      <c r="W2184" s="80" t="s">
        <v>107</v>
      </c>
      <c r="X2184" s="80" t="s">
        <v>6077</v>
      </c>
    </row>
    <row r="2185" spans="1:25" ht="22.9" hidden="1" customHeight="1">
      <c r="A2185" s="80" t="s">
        <v>38</v>
      </c>
      <c r="B2185" s="80" t="s">
        <v>9</v>
      </c>
      <c r="C2185" s="80" t="s">
        <v>10</v>
      </c>
      <c r="D2185" s="80" t="s">
        <v>26</v>
      </c>
      <c r="E2185" s="80">
        <v>2</v>
      </c>
      <c r="F2185" s="80" t="s">
        <v>32</v>
      </c>
      <c r="G2185" s="80" t="s">
        <v>33</v>
      </c>
      <c r="H2185" s="80" t="s">
        <v>29</v>
      </c>
      <c r="I2185" s="26">
        <v>43522</v>
      </c>
      <c r="J2185" s="80">
        <v>26</v>
      </c>
      <c r="K2185" s="80">
        <v>2</v>
      </c>
      <c r="L2185" s="80">
        <v>2019</v>
      </c>
      <c r="M2185" s="27">
        <v>43522</v>
      </c>
      <c r="N2185" s="80" t="s">
        <v>6410</v>
      </c>
      <c r="O2185" s="80" t="s">
        <v>6409</v>
      </c>
      <c r="P2185" s="80">
        <v>19</v>
      </c>
      <c r="Q2185" s="80" t="s">
        <v>105</v>
      </c>
      <c r="R2185" s="80" t="s">
        <v>99</v>
      </c>
      <c r="S2185" s="80">
        <v>0</v>
      </c>
      <c r="T2185" s="80" t="s">
        <v>100</v>
      </c>
      <c r="U2185" s="80" t="s">
        <v>101</v>
      </c>
      <c r="V2185" s="80" t="s">
        <v>102</v>
      </c>
      <c r="W2185" s="80" t="s">
        <v>107</v>
      </c>
      <c r="X2185" s="80" t="s">
        <v>104</v>
      </c>
      <c r="Y2185" s="80">
        <v>3</v>
      </c>
    </row>
    <row r="2186" spans="1:25" ht="22.9" hidden="1" customHeight="1">
      <c r="A2186" s="80" t="s">
        <v>38</v>
      </c>
      <c r="B2186" s="80" t="s">
        <v>9</v>
      </c>
      <c r="C2186" s="80" t="s">
        <v>10</v>
      </c>
      <c r="D2186" s="80" t="s">
        <v>26</v>
      </c>
      <c r="E2186" s="80">
        <v>2</v>
      </c>
      <c r="F2186" s="80" t="s">
        <v>32</v>
      </c>
      <c r="G2186" s="80" t="s">
        <v>33</v>
      </c>
      <c r="H2186" s="80" t="s">
        <v>29</v>
      </c>
      <c r="I2186" s="26">
        <v>43522</v>
      </c>
      <c r="J2186" s="80">
        <v>26</v>
      </c>
      <c r="K2186" s="80">
        <v>2</v>
      </c>
      <c r="L2186" s="80">
        <v>2019</v>
      </c>
      <c r="M2186" s="27">
        <v>43522</v>
      </c>
      <c r="N2186" s="80" t="s">
        <v>6408</v>
      </c>
      <c r="O2186" s="80" t="s">
        <v>6407</v>
      </c>
      <c r="P2186" s="80">
        <v>19</v>
      </c>
      <c r="Q2186" s="80" t="s">
        <v>105</v>
      </c>
      <c r="R2186" s="80" t="s">
        <v>99</v>
      </c>
      <c r="S2186" s="80">
        <v>0</v>
      </c>
      <c r="T2186" s="80" t="s">
        <v>100</v>
      </c>
      <c r="U2186" s="80" t="s">
        <v>101</v>
      </c>
      <c r="V2186" s="80" t="s">
        <v>102</v>
      </c>
      <c r="W2186" s="80" t="s">
        <v>107</v>
      </c>
      <c r="X2186" s="80" t="s">
        <v>6077</v>
      </c>
    </row>
    <row r="2187" spans="1:25" ht="22.9" hidden="1" customHeight="1">
      <c r="A2187" s="80" t="s">
        <v>38</v>
      </c>
      <c r="B2187" s="80" t="s">
        <v>9</v>
      </c>
      <c r="C2187" s="80" t="s">
        <v>10</v>
      </c>
      <c r="D2187" s="80" t="s">
        <v>26</v>
      </c>
      <c r="E2187" s="80">
        <v>2</v>
      </c>
      <c r="F2187" s="80" t="s">
        <v>32</v>
      </c>
      <c r="G2187" s="80" t="s">
        <v>33</v>
      </c>
      <c r="H2187" s="80" t="s">
        <v>29</v>
      </c>
      <c r="I2187" s="26">
        <v>43522</v>
      </c>
      <c r="J2187" s="80">
        <v>26</v>
      </c>
      <c r="K2187" s="80">
        <v>2</v>
      </c>
      <c r="L2187" s="80">
        <v>2019</v>
      </c>
      <c r="M2187" s="27">
        <v>43522</v>
      </c>
      <c r="N2187" s="80" t="s">
        <v>6406</v>
      </c>
      <c r="O2187" s="80" t="s">
        <v>6405</v>
      </c>
      <c r="P2187" s="80">
        <v>19</v>
      </c>
      <c r="Q2187" s="80">
        <v>7052098120</v>
      </c>
      <c r="R2187" s="80" t="s">
        <v>99</v>
      </c>
      <c r="S2187" s="80">
        <v>0</v>
      </c>
      <c r="T2187" s="80" t="s">
        <v>100</v>
      </c>
      <c r="U2187" s="80" t="s">
        <v>101</v>
      </c>
      <c r="V2187" s="80" t="s">
        <v>102</v>
      </c>
      <c r="W2187" s="80" t="s">
        <v>107</v>
      </c>
      <c r="X2187" s="80" t="s">
        <v>6077</v>
      </c>
    </row>
    <row r="2188" spans="1:25" ht="22.9" hidden="1" customHeight="1">
      <c r="A2188" s="80" t="s">
        <v>38</v>
      </c>
      <c r="B2188" s="80" t="s">
        <v>9</v>
      </c>
      <c r="C2188" s="80" t="s">
        <v>10</v>
      </c>
      <c r="D2188" s="80" t="s">
        <v>26</v>
      </c>
      <c r="E2188" s="80">
        <v>2</v>
      </c>
      <c r="F2188" s="80" t="s">
        <v>32</v>
      </c>
      <c r="G2188" s="80" t="s">
        <v>33</v>
      </c>
      <c r="H2188" s="80" t="s">
        <v>29</v>
      </c>
      <c r="I2188" s="26">
        <v>43522</v>
      </c>
      <c r="J2188" s="80">
        <v>26</v>
      </c>
      <c r="K2188" s="80">
        <v>2</v>
      </c>
      <c r="L2188" s="80">
        <v>2019</v>
      </c>
      <c r="M2188" s="27">
        <v>43522</v>
      </c>
      <c r="N2188" s="80" t="s">
        <v>6404</v>
      </c>
      <c r="O2188" s="80" t="s">
        <v>6403</v>
      </c>
      <c r="P2188" s="80">
        <v>18</v>
      </c>
      <c r="Q2188" s="80" t="s">
        <v>105</v>
      </c>
      <c r="R2188" s="80" t="s">
        <v>99</v>
      </c>
      <c r="S2188" s="80">
        <v>0</v>
      </c>
      <c r="T2188" s="80" t="s">
        <v>100</v>
      </c>
      <c r="U2188" s="80" t="s">
        <v>101</v>
      </c>
      <c r="V2188" s="80" t="s">
        <v>102</v>
      </c>
      <c r="W2188" s="80" t="s">
        <v>107</v>
      </c>
      <c r="X2188" s="80" t="s">
        <v>6077</v>
      </c>
    </row>
    <row r="2189" spans="1:25" ht="22.9" hidden="1" customHeight="1">
      <c r="A2189" s="80" t="s">
        <v>38</v>
      </c>
      <c r="B2189" s="80" t="s">
        <v>9</v>
      </c>
      <c r="C2189" s="80" t="s">
        <v>10</v>
      </c>
      <c r="D2189" s="80" t="s">
        <v>26</v>
      </c>
      <c r="E2189" s="80">
        <v>2</v>
      </c>
      <c r="F2189" s="80" t="s">
        <v>32</v>
      </c>
      <c r="G2189" s="80" t="s">
        <v>33</v>
      </c>
      <c r="H2189" s="80" t="s">
        <v>29</v>
      </c>
      <c r="I2189" s="26">
        <v>43522</v>
      </c>
      <c r="J2189" s="80">
        <v>26</v>
      </c>
      <c r="K2189" s="80">
        <v>2</v>
      </c>
      <c r="L2189" s="80">
        <v>2019</v>
      </c>
      <c r="M2189" s="27">
        <v>43522</v>
      </c>
      <c r="N2189" s="80" t="s">
        <v>6402</v>
      </c>
      <c r="O2189" s="80" t="s">
        <v>6401</v>
      </c>
      <c r="P2189" s="80">
        <v>19</v>
      </c>
      <c r="Q2189" s="80" t="s">
        <v>105</v>
      </c>
      <c r="R2189" s="80" t="s">
        <v>99</v>
      </c>
      <c r="S2189" s="80">
        <v>0</v>
      </c>
      <c r="T2189" s="80" t="s">
        <v>100</v>
      </c>
      <c r="U2189" s="80" t="s">
        <v>101</v>
      </c>
      <c r="V2189" s="80" t="s">
        <v>102</v>
      </c>
      <c r="W2189" s="80" t="s">
        <v>107</v>
      </c>
      <c r="X2189" s="80" t="s">
        <v>6077</v>
      </c>
    </row>
    <row r="2190" spans="1:25" ht="22.9" hidden="1" customHeight="1">
      <c r="A2190" s="80" t="s">
        <v>38</v>
      </c>
      <c r="B2190" s="80" t="s">
        <v>9</v>
      </c>
      <c r="C2190" s="80" t="s">
        <v>10</v>
      </c>
      <c r="D2190" s="80" t="s">
        <v>26</v>
      </c>
      <c r="E2190" s="80">
        <v>2</v>
      </c>
      <c r="F2190" s="80" t="s">
        <v>32</v>
      </c>
      <c r="G2190" s="80" t="s">
        <v>33</v>
      </c>
      <c r="H2190" s="80" t="s">
        <v>29</v>
      </c>
      <c r="I2190" s="26">
        <v>43522</v>
      </c>
      <c r="J2190" s="80">
        <v>26</v>
      </c>
      <c r="K2190" s="80">
        <v>2</v>
      </c>
      <c r="L2190" s="80">
        <v>2019</v>
      </c>
      <c r="M2190" s="27">
        <v>43522</v>
      </c>
      <c r="N2190" s="80" t="s">
        <v>6400</v>
      </c>
      <c r="O2190" s="80" t="s">
        <v>6399</v>
      </c>
      <c r="P2190" s="80">
        <v>18</v>
      </c>
      <c r="Q2190" s="80" t="s">
        <v>105</v>
      </c>
      <c r="R2190" s="80" t="s">
        <v>121</v>
      </c>
      <c r="S2190" s="80">
        <v>1</v>
      </c>
      <c r="T2190" s="80" t="s">
        <v>100</v>
      </c>
      <c r="U2190" s="80" t="s">
        <v>101</v>
      </c>
      <c r="V2190" s="80" t="s">
        <v>102</v>
      </c>
      <c r="W2190" s="80" t="s">
        <v>107</v>
      </c>
      <c r="X2190" s="80" t="s">
        <v>108</v>
      </c>
      <c r="Y2190" s="80">
        <v>3</v>
      </c>
    </row>
    <row r="2191" spans="1:25" ht="22.9" hidden="1" customHeight="1">
      <c r="A2191" s="80" t="s">
        <v>38</v>
      </c>
      <c r="B2191" s="80" t="s">
        <v>9</v>
      </c>
      <c r="C2191" s="80" t="s">
        <v>10</v>
      </c>
      <c r="D2191" s="80" t="s">
        <v>26</v>
      </c>
      <c r="E2191" s="80">
        <v>2</v>
      </c>
      <c r="F2191" s="80" t="s">
        <v>32</v>
      </c>
      <c r="G2191" s="80" t="s">
        <v>33</v>
      </c>
      <c r="H2191" s="80" t="s">
        <v>29</v>
      </c>
      <c r="I2191" s="26">
        <v>43522</v>
      </c>
      <c r="J2191" s="80">
        <v>26</v>
      </c>
      <c r="K2191" s="80">
        <v>2</v>
      </c>
      <c r="L2191" s="80">
        <v>2019</v>
      </c>
      <c r="M2191" s="27">
        <v>43522</v>
      </c>
      <c r="N2191" s="80" t="s">
        <v>6398</v>
      </c>
      <c r="O2191" s="80" t="s">
        <v>6397</v>
      </c>
      <c r="P2191" s="80">
        <v>19</v>
      </c>
      <c r="Q2191" s="80" t="s">
        <v>105</v>
      </c>
      <c r="R2191" s="80" t="s">
        <v>99</v>
      </c>
      <c r="S2191" s="80">
        <v>0</v>
      </c>
      <c r="T2191" s="80" t="s">
        <v>100</v>
      </c>
      <c r="U2191" s="80" t="s">
        <v>101</v>
      </c>
      <c r="V2191" s="80" t="s">
        <v>102</v>
      </c>
      <c r="W2191" s="80" t="s">
        <v>107</v>
      </c>
      <c r="X2191" s="80" t="s">
        <v>6077</v>
      </c>
    </row>
    <row r="2192" spans="1:25" ht="22.9" hidden="1" customHeight="1">
      <c r="A2192" s="80" t="s">
        <v>38</v>
      </c>
      <c r="B2192" s="80" t="s">
        <v>9</v>
      </c>
      <c r="C2192" s="80" t="s">
        <v>10</v>
      </c>
      <c r="D2192" s="80" t="s">
        <v>26</v>
      </c>
      <c r="E2192" s="80">
        <v>2</v>
      </c>
      <c r="F2192" s="80" t="s">
        <v>32</v>
      </c>
      <c r="G2192" s="80" t="s">
        <v>33</v>
      </c>
      <c r="H2192" s="80" t="s">
        <v>29</v>
      </c>
      <c r="I2192" s="26">
        <v>43522</v>
      </c>
      <c r="J2192" s="80">
        <v>26</v>
      </c>
      <c r="K2192" s="80">
        <v>2</v>
      </c>
      <c r="L2192" s="80">
        <v>2019</v>
      </c>
      <c r="M2192" s="27">
        <v>43522</v>
      </c>
      <c r="N2192" s="80" t="s">
        <v>6396</v>
      </c>
      <c r="O2192" s="80" t="s">
        <v>6395</v>
      </c>
      <c r="P2192" s="80">
        <v>19</v>
      </c>
      <c r="Q2192" s="80" t="s">
        <v>105</v>
      </c>
      <c r="R2192" s="80" t="s">
        <v>99</v>
      </c>
      <c r="S2192" s="80">
        <v>0</v>
      </c>
      <c r="T2192" s="80" t="s">
        <v>100</v>
      </c>
      <c r="U2192" s="80" t="s">
        <v>101</v>
      </c>
      <c r="V2192" s="80" t="s">
        <v>102</v>
      </c>
      <c r="W2192" s="80" t="s">
        <v>107</v>
      </c>
      <c r="X2192" s="80" t="s">
        <v>6077</v>
      </c>
    </row>
    <row r="2193" spans="1:25" ht="22.9" hidden="1" customHeight="1">
      <c r="A2193" s="80" t="s">
        <v>38</v>
      </c>
      <c r="B2193" s="80" t="s">
        <v>9</v>
      </c>
      <c r="C2193" s="80" t="s">
        <v>10</v>
      </c>
      <c r="D2193" s="80" t="s">
        <v>26</v>
      </c>
      <c r="E2193" s="80">
        <v>2</v>
      </c>
      <c r="F2193" s="80" t="s">
        <v>32</v>
      </c>
      <c r="G2193" s="80" t="s">
        <v>33</v>
      </c>
      <c r="H2193" s="80" t="s">
        <v>29</v>
      </c>
      <c r="I2193" s="26">
        <v>43523</v>
      </c>
      <c r="J2193" s="80">
        <v>27</v>
      </c>
      <c r="K2193" s="80">
        <v>2</v>
      </c>
      <c r="L2193" s="80">
        <v>2019</v>
      </c>
      <c r="M2193" s="27">
        <v>43523</v>
      </c>
      <c r="N2193" s="80" t="s">
        <v>6394</v>
      </c>
      <c r="O2193" s="80" t="s">
        <v>6393</v>
      </c>
      <c r="P2193" s="80">
        <v>18</v>
      </c>
      <c r="Q2193" s="80" t="s">
        <v>105</v>
      </c>
      <c r="R2193" s="80" t="s">
        <v>99</v>
      </c>
      <c r="S2193" s="80">
        <v>0</v>
      </c>
      <c r="T2193" s="80" t="s">
        <v>100</v>
      </c>
      <c r="U2193" s="80" t="s">
        <v>101</v>
      </c>
      <c r="V2193" s="80" t="s">
        <v>102</v>
      </c>
      <c r="W2193" s="80" t="s">
        <v>107</v>
      </c>
      <c r="X2193" s="80" t="s">
        <v>104</v>
      </c>
      <c r="Y2193" s="80">
        <v>3</v>
      </c>
    </row>
    <row r="2194" spans="1:25" ht="22.9" hidden="1" customHeight="1">
      <c r="A2194" s="80" t="s">
        <v>38</v>
      </c>
      <c r="B2194" s="80" t="s">
        <v>9</v>
      </c>
      <c r="C2194" s="80" t="s">
        <v>10</v>
      </c>
      <c r="D2194" s="80" t="s">
        <v>26</v>
      </c>
      <c r="E2194" s="80">
        <v>2</v>
      </c>
      <c r="F2194" s="80" t="s">
        <v>32</v>
      </c>
      <c r="G2194" s="80" t="s">
        <v>33</v>
      </c>
      <c r="H2194" s="80" t="s">
        <v>29</v>
      </c>
      <c r="I2194" s="26">
        <v>43523</v>
      </c>
      <c r="J2194" s="80">
        <v>27</v>
      </c>
      <c r="K2194" s="80">
        <v>2</v>
      </c>
      <c r="L2194" s="80">
        <v>2019</v>
      </c>
      <c r="M2194" s="27">
        <v>43523</v>
      </c>
      <c r="N2194" s="80" t="s">
        <v>6392</v>
      </c>
      <c r="O2194" s="80" t="s">
        <v>6391</v>
      </c>
      <c r="P2194" s="80">
        <v>18</v>
      </c>
      <c r="Q2194" s="80" t="s">
        <v>105</v>
      </c>
      <c r="R2194" s="80" t="s">
        <v>99</v>
      </c>
      <c r="S2194" s="80">
        <v>0</v>
      </c>
      <c r="T2194" s="80" t="s">
        <v>100</v>
      </c>
      <c r="U2194" s="80" t="s">
        <v>101</v>
      </c>
      <c r="V2194" s="80" t="s">
        <v>102</v>
      </c>
      <c r="W2194" s="80" t="s">
        <v>107</v>
      </c>
      <c r="X2194" s="80" t="s">
        <v>104</v>
      </c>
      <c r="Y2194" s="80">
        <v>3</v>
      </c>
    </row>
    <row r="2195" spans="1:25" ht="22.9" hidden="1" customHeight="1">
      <c r="A2195" s="80" t="s">
        <v>38</v>
      </c>
      <c r="B2195" s="80" t="s">
        <v>9</v>
      </c>
      <c r="C2195" s="80" t="s">
        <v>10</v>
      </c>
      <c r="D2195" s="80" t="s">
        <v>26</v>
      </c>
      <c r="E2195" s="80">
        <v>2</v>
      </c>
      <c r="F2195" s="80" t="s">
        <v>32</v>
      </c>
      <c r="G2195" s="80" t="s">
        <v>33</v>
      </c>
      <c r="H2195" s="80" t="s">
        <v>29</v>
      </c>
      <c r="I2195" s="26">
        <v>43523</v>
      </c>
      <c r="J2195" s="80">
        <v>27</v>
      </c>
      <c r="K2195" s="80">
        <v>2</v>
      </c>
      <c r="L2195" s="80">
        <v>2019</v>
      </c>
      <c r="M2195" s="27">
        <v>43523</v>
      </c>
      <c r="N2195" s="80" t="s">
        <v>6390</v>
      </c>
      <c r="O2195" s="80" t="s">
        <v>215</v>
      </c>
      <c r="P2195" s="80">
        <v>19</v>
      </c>
      <c r="Q2195" s="80" t="s">
        <v>105</v>
      </c>
      <c r="R2195" s="80" t="s">
        <v>99</v>
      </c>
      <c r="S2195" s="80">
        <v>0</v>
      </c>
      <c r="T2195" s="80" t="s">
        <v>100</v>
      </c>
      <c r="U2195" s="80" t="s">
        <v>101</v>
      </c>
      <c r="V2195" s="80" t="s">
        <v>102</v>
      </c>
      <c r="W2195" s="80" t="s">
        <v>107</v>
      </c>
      <c r="X2195" s="80" t="s">
        <v>6077</v>
      </c>
    </row>
    <row r="2196" spans="1:25" ht="22.9" hidden="1" customHeight="1">
      <c r="A2196" s="80" t="s">
        <v>38</v>
      </c>
      <c r="B2196" s="80" t="s">
        <v>9</v>
      </c>
      <c r="C2196" s="80" t="s">
        <v>10</v>
      </c>
      <c r="D2196" s="80" t="s">
        <v>26</v>
      </c>
      <c r="E2196" s="80">
        <v>2</v>
      </c>
      <c r="F2196" s="80" t="s">
        <v>32</v>
      </c>
      <c r="G2196" s="80" t="s">
        <v>33</v>
      </c>
      <c r="H2196" s="80" t="s">
        <v>29</v>
      </c>
      <c r="I2196" s="26">
        <v>43523</v>
      </c>
      <c r="J2196" s="80">
        <v>27</v>
      </c>
      <c r="K2196" s="80">
        <v>2</v>
      </c>
      <c r="L2196" s="80">
        <v>2019</v>
      </c>
      <c r="M2196" s="27">
        <v>43523</v>
      </c>
      <c r="N2196" s="80" t="s">
        <v>6389</v>
      </c>
      <c r="O2196" s="80" t="s">
        <v>6388</v>
      </c>
      <c r="P2196" s="80">
        <v>18</v>
      </c>
      <c r="Q2196" s="80" t="s">
        <v>105</v>
      </c>
      <c r="R2196" s="80" t="s">
        <v>99</v>
      </c>
      <c r="S2196" s="80">
        <v>0</v>
      </c>
      <c r="T2196" s="80" t="s">
        <v>100</v>
      </c>
      <c r="U2196" s="80" t="s">
        <v>101</v>
      </c>
      <c r="V2196" s="80" t="s">
        <v>102</v>
      </c>
      <c r="W2196" s="80" t="s">
        <v>107</v>
      </c>
      <c r="X2196" s="80" t="s">
        <v>104</v>
      </c>
      <c r="Y2196" s="80">
        <v>3</v>
      </c>
    </row>
    <row r="2197" spans="1:25" ht="22.9" hidden="1" customHeight="1">
      <c r="A2197" s="80" t="s">
        <v>38</v>
      </c>
      <c r="B2197" s="80" t="s">
        <v>9</v>
      </c>
      <c r="C2197" s="80" t="s">
        <v>10</v>
      </c>
      <c r="D2197" s="80" t="s">
        <v>26</v>
      </c>
      <c r="E2197" s="80">
        <v>2</v>
      </c>
      <c r="F2197" s="80" t="s">
        <v>32</v>
      </c>
      <c r="G2197" s="80" t="s">
        <v>33</v>
      </c>
      <c r="H2197" s="80" t="s">
        <v>29</v>
      </c>
      <c r="I2197" s="26">
        <v>43523</v>
      </c>
      <c r="J2197" s="80">
        <v>27</v>
      </c>
      <c r="K2197" s="80">
        <v>2</v>
      </c>
      <c r="L2197" s="80">
        <v>2019</v>
      </c>
      <c r="M2197" s="27">
        <v>43523</v>
      </c>
      <c r="N2197" s="80" t="s">
        <v>6387</v>
      </c>
      <c r="O2197" s="80" t="s">
        <v>6386</v>
      </c>
      <c r="P2197" s="80">
        <v>19</v>
      </c>
      <c r="Q2197" s="80" t="s">
        <v>105</v>
      </c>
      <c r="R2197" s="80" t="s">
        <v>99</v>
      </c>
      <c r="S2197" s="80">
        <v>0</v>
      </c>
      <c r="T2197" s="80" t="s">
        <v>100</v>
      </c>
      <c r="U2197" s="80" t="s">
        <v>101</v>
      </c>
      <c r="V2197" s="80" t="s">
        <v>102</v>
      </c>
      <c r="W2197" s="80" t="s">
        <v>107</v>
      </c>
      <c r="X2197" s="80" t="s">
        <v>104</v>
      </c>
      <c r="Y2197" s="80">
        <v>3</v>
      </c>
    </row>
    <row r="2198" spans="1:25" ht="22.9" hidden="1" customHeight="1">
      <c r="A2198" s="80" t="s">
        <v>38</v>
      </c>
      <c r="B2198" s="80" t="s">
        <v>9</v>
      </c>
      <c r="C2198" s="80" t="s">
        <v>10</v>
      </c>
      <c r="D2198" s="80" t="s">
        <v>26</v>
      </c>
      <c r="E2198" s="80">
        <v>2</v>
      </c>
      <c r="F2198" s="80" t="s">
        <v>32</v>
      </c>
      <c r="G2198" s="80" t="s">
        <v>33</v>
      </c>
      <c r="H2198" s="80" t="s">
        <v>29</v>
      </c>
      <c r="I2198" s="26">
        <v>43523</v>
      </c>
      <c r="J2198" s="80">
        <v>27</v>
      </c>
      <c r="K2198" s="80">
        <v>2</v>
      </c>
      <c r="L2198" s="80">
        <v>2019</v>
      </c>
      <c r="M2198" s="27">
        <v>43523</v>
      </c>
      <c r="N2198" s="80" t="s">
        <v>6385</v>
      </c>
      <c r="O2198" s="80" t="s">
        <v>6384</v>
      </c>
      <c r="P2198" s="80">
        <v>19</v>
      </c>
      <c r="Q2198" s="80" t="s">
        <v>105</v>
      </c>
      <c r="R2198" s="80" t="s">
        <v>99</v>
      </c>
      <c r="S2198" s="80">
        <v>0</v>
      </c>
      <c r="T2198" s="80" t="s">
        <v>106</v>
      </c>
      <c r="U2198" s="80" t="s">
        <v>101</v>
      </c>
      <c r="V2198" s="80" t="s">
        <v>102</v>
      </c>
      <c r="W2198" s="80" t="s">
        <v>107</v>
      </c>
      <c r="X2198" s="80" t="s">
        <v>6077</v>
      </c>
    </row>
    <row r="2199" spans="1:25" ht="22.9" hidden="1" customHeight="1">
      <c r="A2199" s="80" t="s">
        <v>38</v>
      </c>
      <c r="B2199" s="80" t="s">
        <v>9</v>
      </c>
      <c r="C2199" s="80" t="s">
        <v>10</v>
      </c>
      <c r="D2199" s="80" t="s">
        <v>26</v>
      </c>
      <c r="E2199" s="80">
        <v>2</v>
      </c>
      <c r="F2199" s="80" t="s">
        <v>32</v>
      </c>
      <c r="G2199" s="80" t="s">
        <v>33</v>
      </c>
      <c r="H2199" s="80" t="s">
        <v>29</v>
      </c>
      <c r="I2199" s="26">
        <v>43524</v>
      </c>
      <c r="J2199" s="80">
        <v>28</v>
      </c>
      <c r="K2199" s="80">
        <v>2</v>
      </c>
      <c r="L2199" s="80">
        <v>2019</v>
      </c>
      <c r="M2199" s="27">
        <v>43524</v>
      </c>
      <c r="N2199" s="80" t="s">
        <v>6383</v>
      </c>
      <c r="O2199" s="80" t="s">
        <v>6382</v>
      </c>
      <c r="P2199" s="80">
        <v>18</v>
      </c>
      <c r="Q2199" s="80" t="s">
        <v>105</v>
      </c>
      <c r="R2199" s="80" t="s">
        <v>99</v>
      </c>
      <c r="S2199" s="80">
        <v>0</v>
      </c>
      <c r="T2199" s="80" t="s">
        <v>113</v>
      </c>
      <c r="U2199" s="80" t="s">
        <v>6377</v>
      </c>
      <c r="V2199" s="80" t="s">
        <v>102</v>
      </c>
      <c r="W2199" s="80" t="s">
        <v>103</v>
      </c>
      <c r="X2199" s="80" t="s">
        <v>131</v>
      </c>
      <c r="Y2199" s="80">
        <v>6</v>
      </c>
    </row>
    <row r="2200" spans="1:25" ht="22.9" hidden="1" customHeight="1">
      <c r="A2200" s="80" t="s">
        <v>38</v>
      </c>
      <c r="B2200" s="80" t="s">
        <v>9</v>
      </c>
      <c r="C2200" s="80" t="s">
        <v>10</v>
      </c>
      <c r="D2200" s="80" t="s">
        <v>26</v>
      </c>
      <c r="E2200" s="80">
        <v>2</v>
      </c>
      <c r="F2200" s="80" t="s">
        <v>32</v>
      </c>
      <c r="G2200" s="80" t="s">
        <v>33</v>
      </c>
      <c r="H2200" s="80" t="s">
        <v>29</v>
      </c>
      <c r="I2200" s="26">
        <v>43524</v>
      </c>
      <c r="J2200" s="80">
        <v>28</v>
      </c>
      <c r="K2200" s="80">
        <v>2</v>
      </c>
      <c r="L2200" s="80">
        <v>2019</v>
      </c>
      <c r="M2200" s="27">
        <v>43524</v>
      </c>
      <c r="N2200" s="80" t="s">
        <v>6381</v>
      </c>
      <c r="O2200" s="80" t="s">
        <v>6380</v>
      </c>
      <c r="P2200" s="80">
        <v>19</v>
      </c>
      <c r="Q2200" s="80" t="s">
        <v>105</v>
      </c>
      <c r="R2200" s="80" t="s">
        <v>99</v>
      </c>
      <c r="S2200" s="80">
        <v>0</v>
      </c>
      <c r="T2200" s="80" t="s">
        <v>113</v>
      </c>
      <c r="U2200" s="80" t="s">
        <v>6377</v>
      </c>
      <c r="V2200" s="80" t="s">
        <v>102</v>
      </c>
      <c r="W2200" s="80" t="s">
        <v>103</v>
      </c>
      <c r="X2200" s="80" t="s">
        <v>108</v>
      </c>
      <c r="Y2200" s="80">
        <v>3</v>
      </c>
    </row>
    <row r="2201" spans="1:25" ht="22.9" hidden="1" customHeight="1">
      <c r="A2201" s="80" t="s">
        <v>38</v>
      </c>
      <c r="B2201" s="80" t="s">
        <v>9</v>
      </c>
      <c r="C2201" s="80" t="s">
        <v>10</v>
      </c>
      <c r="D2201" s="80" t="s">
        <v>26</v>
      </c>
      <c r="E2201" s="80">
        <v>2</v>
      </c>
      <c r="F2201" s="80" t="s">
        <v>32</v>
      </c>
      <c r="G2201" s="80" t="s">
        <v>33</v>
      </c>
      <c r="H2201" s="80" t="s">
        <v>29</v>
      </c>
      <c r="I2201" s="26">
        <v>43524</v>
      </c>
      <c r="J2201" s="80">
        <v>28</v>
      </c>
      <c r="K2201" s="80">
        <v>2</v>
      </c>
      <c r="L2201" s="80">
        <v>2019</v>
      </c>
      <c r="M2201" s="27">
        <v>43524</v>
      </c>
      <c r="N2201" s="80" t="s">
        <v>6379</v>
      </c>
      <c r="O2201" s="80" t="s">
        <v>6378</v>
      </c>
      <c r="P2201" s="80">
        <v>18</v>
      </c>
      <c r="Q2201" s="80" t="s">
        <v>105</v>
      </c>
      <c r="R2201" s="80" t="s">
        <v>99</v>
      </c>
      <c r="S2201" s="80">
        <v>0</v>
      </c>
      <c r="T2201" s="80" t="s">
        <v>113</v>
      </c>
      <c r="U2201" s="80" t="s">
        <v>6377</v>
      </c>
      <c r="V2201" s="80" t="s">
        <v>102</v>
      </c>
      <c r="W2201" s="80" t="s">
        <v>103</v>
      </c>
      <c r="X2201" s="80" t="s">
        <v>108</v>
      </c>
      <c r="Y2201" s="80">
        <v>1</v>
      </c>
    </row>
    <row r="2202" spans="1:25" ht="22.9" hidden="1" customHeight="1">
      <c r="A2202" s="80" t="s">
        <v>38</v>
      </c>
      <c r="B2202" s="80" t="s">
        <v>9</v>
      </c>
      <c r="C2202" s="80" t="s">
        <v>10</v>
      </c>
      <c r="D2202" s="80" t="s">
        <v>26</v>
      </c>
      <c r="E2202" s="80">
        <v>2</v>
      </c>
      <c r="F2202" s="80" t="s">
        <v>32</v>
      </c>
      <c r="G2202" s="80" t="s">
        <v>33</v>
      </c>
      <c r="H2202" s="80" t="s">
        <v>29</v>
      </c>
      <c r="I2202" s="26">
        <v>43524</v>
      </c>
      <c r="J2202" s="80">
        <v>28</v>
      </c>
      <c r="K2202" s="80">
        <v>2</v>
      </c>
      <c r="L2202" s="80">
        <v>2019</v>
      </c>
      <c r="M2202" s="27">
        <v>43524</v>
      </c>
      <c r="N2202" s="80" t="s">
        <v>6376</v>
      </c>
      <c r="O2202" s="80" t="s">
        <v>6375</v>
      </c>
      <c r="P2202" s="80">
        <v>19</v>
      </c>
      <c r="Q2202" s="80" t="s">
        <v>105</v>
      </c>
      <c r="R2202" s="80" t="s">
        <v>99</v>
      </c>
      <c r="S2202" s="80">
        <v>0</v>
      </c>
      <c r="T2202" s="80" t="s">
        <v>113</v>
      </c>
      <c r="U2202" s="80" t="s">
        <v>6372</v>
      </c>
      <c r="V2202" s="80" t="s">
        <v>102</v>
      </c>
      <c r="W2202" s="80" t="s">
        <v>103</v>
      </c>
      <c r="X2202" s="80" t="s">
        <v>6077</v>
      </c>
    </row>
    <row r="2203" spans="1:25" ht="22.9" hidden="1" customHeight="1">
      <c r="A2203" s="80" t="s">
        <v>38</v>
      </c>
      <c r="B2203" s="80" t="s">
        <v>9</v>
      </c>
      <c r="C2203" s="80" t="s">
        <v>10</v>
      </c>
      <c r="D2203" s="80" t="s">
        <v>26</v>
      </c>
      <c r="E2203" s="80">
        <v>2</v>
      </c>
      <c r="F2203" s="80" t="s">
        <v>32</v>
      </c>
      <c r="G2203" s="80" t="s">
        <v>33</v>
      </c>
      <c r="H2203" s="80" t="s">
        <v>29</v>
      </c>
      <c r="I2203" s="26">
        <v>43524</v>
      </c>
      <c r="J2203" s="80">
        <v>28</v>
      </c>
      <c r="K2203" s="80">
        <v>2</v>
      </c>
      <c r="L2203" s="80">
        <v>2019</v>
      </c>
      <c r="M2203" s="27">
        <v>43524</v>
      </c>
      <c r="N2203" s="80" t="s">
        <v>6374</v>
      </c>
      <c r="O2203" s="80" t="s">
        <v>6373</v>
      </c>
      <c r="P2203" s="80">
        <v>18</v>
      </c>
      <c r="Q2203" s="80" t="s">
        <v>105</v>
      </c>
      <c r="R2203" s="80" t="s">
        <v>99</v>
      </c>
      <c r="S2203" s="80">
        <v>0</v>
      </c>
      <c r="T2203" s="80" t="s">
        <v>113</v>
      </c>
      <c r="U2203" s="80" t="s">
        <v>6372</v>
      </c>
      <c r="V2203" s="80" t="s">
        <v>102</v>
      </c>
      <c r="W2203" s="80" t="s">
        <v>103</v>
      </c>
      <c r="X2203" s="80" t="s">
        <v>108</v>
      </c>
      <c r="Y2203" s="80">
        <v>3</v>
      </c>
    </row>
    <row r="2204" spans="1:25" ht="22.9" hidden="1" customHeight="1">
      <c r="A2204" s="80" t="s">
        <v>42</v>
      </c>
      <c r="B2204" s="80" t="s">
        <v>9</v>
      </c>
      <c r="C2204" s="80" t="s">
        <v>10</v>
      </c>
      <c r="D2204" s="80" t="s">
        <v>26</v>
      </c>
      <c r="E2204" s="80">
        <v>2</v>
      </c>
      <c r="F2204" s="80" t="s">
        <v>27</v>
      </c>
      <c r="G2204" s="80" t="s">
        <v>28</v>
      </c>
      <c r="H2204" s="80" t="s">
        <v>29</v>
      </c>
      <c r="I2204" s="26">
        <v>43525</v>
      </c>
      <c r="J2204" s="80">
        <v>1</v>
      </c>
      <c r="K2204" s="80">
        <v>3</v>
      </c>
      <c r="L2204" s="80">
        <v>2019</v>
      </c>
      <c r="M2204" s="27">
        <v>43525</v>
      </c>
      <c r="N2204" s="80" t="s">
        <v>6371</v>
      </c>
      <c r="O2204" s="80" t="s">
        <v>216</v>
      </c>
      <c r="P2204" s="80">
        <v>19</v>
      </c>
      <c r="Q2204" s="80" t="s">
        <v>105</v>
      </c>
      <c r="R2204" s="80" t="s">
        <v>99</v>
      </c>
      <c r="S2204" s="80">
        <v>0</v>
      </c>
      <c r="T2204" s="80" t="s">
        <v>100</v>
      </c>
      <c r="U2204" s="80" t="s">
        <v>101</v>
      </c>
      <c r="V2204" s="80" t="s">
        <v>102</v>
      </c>
      <c r="W2204" s="80" t="s">
        <v>107</v>
      </c>
      <c r="X2204" s="80" t="s">
        <v>6077</v>
      </c>
    </row>
    <row r="2205" spans="1:25" ht="22.9" hidden="1" customHeight="1">
      <c r="A2205" s="80" t="s">
        <v>42</v>
      </c>
      <c r="B2205" s="80" t="s">
        <v>9</v>
      </c>
      <c r="C2205" s="80" t="s">
        <v>10</v>
      </c>
      <c r="D2205" s="80" t="s">
        <v>26</v>
      </c>
      <c r="E2205" s="80">
        <v>2</v>
      </c>
      <c r="F2205" s="80" t="s">
        <v>27</v>
      </c>
      <c r="G2205" s="80" t="s">
        <v>28</v>
      </c>
      <c r="H2205" s="80" t="s">
        <v>29</v>
      </c>
      <c r="I2205" s="26">
        <v>43525</v>
      </c>
      <c r="J2205" s="80">
        <v>1</v>
      </c>
      <c r="K2205" s="80">
        <v>3</v>
      </c>
      <c r="L2205" s="80">
        <v>2019</v>
      </c>
      <c r="M2205" s="27">
        <v>43525</v>
      </c>
      <c r="N2205" s="80" t="s">
        <v>6370</v>
      </c>
      <c r="O2205" s="80" t="s">
        <v>6369</v>
      </c>
      <c r="P2205" s="80">
        <v>19</v>
      </c>
      <c r="Q2205" s="80" t="s">
        <v>105</v>
      </c>
      <c r="R2205" s="80" t="s">
        <v>99</v>
      </c>
      <c r="S2205" s="80">
        <v>0</v>
      </c>
      <c r="T2205" s="80" t="s">
        <v>100</v>
      </c>
      <c r="U2205" s="80" t="s">
        <v>101</v>
      </c>
      <c r="V2205" s="80" t="s">
        <v>102</v>
      </c>
      <c r="W2205" s="80" t="s">
        <v>107</v>
      </c>
      <c r="X2205" s="80" t="s">
        <v>6077</v>
      </c>
    </row>
    <row r="2206" spans="1:25" ht="22.9" hidden="1" customHeight="1">
      <c r="A2206" s="80" t="s">
        <v>42</v>
      </c>
      <c r="B2206" s="80" t="s">
        <v>9</v>
      </c>
      <c r="C2206" s="80" t="s">
        <v>10</v>
      </c>
      <c r="D2206" s="80" t="s">
        <v>26</v>
      </c>
      <c r="E2206" s="80">
        <v>2</v>
      </c>
      <c r="F2206" s="80" t="s">
        <v>27</v>
      </c>
      <c r="G2206" s="80" t="s">
        <v>28</v>
      </c>
      <c r="H2206" s="80" t="s">
        <v>29</v>
      </c>
      <c r="I2206" s="26">
        <v>43525</v>
      </c>
      <c r="J2206" s="80">
        <v>1</v>
      </c>
      <c r="K2206" s="80">
        <v>3</v>
      </c>
      <c r="L2206" s="80">
        <v>2019</v>
      </c>
      <c r="M2206" s="27">
        <v>43525</v>
      </c>
      <c r="N2206" s="80" t="s">
        <v>6368</v>
      </c>
      <c r="O2206" s="80" t="s">
        <v>6367</v>
      </c>
      <c r="P2206" s="80">
        <v>19</v>
      </c>
      <c r="Q2206" s="80" t="s">
        <v>105</v>
      </c>
      <c r="R2206" s="80" t="s">
        <v>99</v>
      </c>
      <c r="S2206" s="80">
        <v>0</v>
      </c>
      <c r="T2206" s="80" t="s">
        <v>100</v>
      </c>
      <c r="U2206" s="80" t="s">
        <v>101</v>
      </c>
      <c r="V2206" s="80" t="s">
        <v>102</v>
      </c>
      <c r="W2206" s="80" t="s">
        <v>107</v>
      </c>
      <c r="X2206" s="80" t="s">
        <v>6077</v>
      </c>
    </row>
    <row r="2207" spans="1:25" ht="22.9" hidden="1" customHeight="1">
      <c r="A2207" s="80" t="s">
        <v>42</v>
      </c>
      <c r="B2207" s="80" t="s">
        <v>9</v>
      </c>
      <c r="C2207" s="80" t="s">
        <v>10</v>
      </c>
      <c r="D2207" s="80" t="s">
        <v>26</v>
      </c>
      <c r="E2207" s="80">
        <v>2</v>
      </c>
      <c r="F2207" s="80" t="s">
        <v>27</v>
      </c>
      <c r="G2207" s="80" t="s">
        <v>28</v>
      </c>
      <c r="H2207" s="80" t="s">
        <v>29</v>
      </c>
      <c r="I2207" s="26">
        <v>43525</v>
      </c>
      <c r="J2207" s="80">
        <v>1</v>
      </c>
      <c r="K2207" s="80">
        <v>3</v>
      </c>
      <c r="L2207" s="80">
        <v>2019</v>
      </c>
      <c r="M2207" s="27">
        <v>43525</v>
      </c>
      <c r="N2207" s="80" t="s">
        <v>6366</v>
      </c>
      <c r="O2207" s="80" t="s">
        <v>6365</v>
      </c>
      <c r="P2207" s="80">
        <v>18</v>
      </c>
      <c r="Q2207" s="80" t="s">
        <v>105</v>
      </c>
      <c r="R2207" s="80" t="s">
        <v>99</v>
      </c>
      <c r="S2207" s="80">
        <v>0</v>
      </c>
      <c r="T2207" s="80" t="s">
        <v>100</v>
      </c>
      <c r="U2207" s="80" t="s">
        <v>101</v>
      </c>
      <c r="V2207" s="80" t="s">
        <v>102</v>
      </c>
      <c r="W2207" s="80" t="s">
        <v>107</v>
      </c>
      <c r="X2207" s="80" t="s">
        <v>104</v>
      </c>
      <c r="Y2207" s="80">
        <v>3</v>
      </c>
    </row>
    <row r="2208" spans="1:25" ht="22.9" hidden="1" customHeight="1">
      <c r="A2208" s="80" t="s">
        <v>42</v>
      </c>
      <c r="B2208" s="80" t="s">
        <v>9</v>
      </c>
      <c r="C2208" s="80" t="s">
        <v>10</v>
      </c>
      <c r="D2208" s="80" t="s">
        <v>26</v>
      </c>
      <c r="E2208" s="80">
        <v>2</v>
      </c>
      <c r="F2208" s="80" t="s">
        <v>27</v>
      </c>
      <c r="G2208" s="80" t="s">
        <v>28</v>
      </c>
      <c r="H2208" s="80" t="s">
        <v>29</v>
      </c>
      <c r="I2208" s="26">
        <v>43526</v>
      </c>
      <c r="J2208" s="80">
        <v>2</v>
      </c>
      <c r="K2208" s="80">
        <v>3</v>
      </c>
      <c r="L2208" s="80">
        <v>2019</v>
      </c>
      <c r="M2208" s="27">
        <v>43526</v>
      </c>
      <c r="N2208" s="80" t="s">
        <v>6364</v>
      </c>
      <c r="O2208" s="80" t="s">
        <v>6363</v>
      </c>
      <c r="P2208" s="80">
        <v>19</v>
      </c>
      <c r="Q2208" s="80" t="s">
        <v>105</v>
      </c>
      <c r="R2208" s="80" t="s">
        <v>99</v>
      </c>
      <c r="S2208" s="80">
        <v>0</v>
      </c>
      <c r="T2208" s="80" t="s">
        <v>100</v>
      </c>
      <c r="U2208" s="80" t="s">
        <v>101</v>
      </c>
      <c r="V2208" s="80" t="s">
        <v>111</v>
      </c>
      <c r="W2208" s="80" t="s">
        <v>107</v>
      </c>
      <c r="X2208" s="80" t="s">
        <v>6077</v>
      </c>
    </row>
    <row r="2209" spans="1:25" ht="22.9" hidden="1" customHeight="1">
      <c r="A2209" s="80" t="s">
        <v>42</v>
      </c>
      <c r="B2209" s="80" t="s">
        <v>9</v>
      </c>
      <c r="C2209" s="80" t="s">
        <v>10</v>
      </c>
      <c r="D2209" s="80" t="s">
        <v>26</v>
      </c>
      <c r="E2209" s="80">
        <v>2</v>
      </c>
      <c r="F2209" s="80" t="s">
        <v>27</v>
      </c>
      <c r="G2209" s="80" t="s">
        <v>28</v>
      </c>
      <c r="H2209" s="80" t="s">
        <v>29</v>
      </c>
      <c r="I2209" s="26">
        <v>43526</v>
      </c>
      <c r="J2209" s="80">
        <v>2</v>
      </c>
      <c r="K2209" s="80">
        <v>3</v>
      </c>
      <c r="L2209" s="80">
        <v>2019</v>
      </c>
      <c r="M2209" s="27">
        <v>43526</v>
      </c>
      <c r="N2209" s="80" t="s">
        <v>6362</v>
      </c>
      <c r="O2209" s="80" t="s">
        <v>6361</v>
      </c>
      <c r="P2209" s="80">
        <v>18</v>
      </c>
      <c r="Q2209" s="80" t="s">
        <v>105</v>
      </c>
      <c r="R2209" s="80" t="s">
        <v>99</v>
      </c>
      <c r="S2209" s="80">
        <v>0</v>
      </c>
      <c r="T2209" s="80" t="s">
        <v>100</v>
      </c>
      <c r="U2209" s="80" t="s">
        <v>101</v>
      </c>
      <c r="V2209" s="80" t="s">
        <v>111</v>
      </c>
      <c r="W2209" s="80" t="s">
        <v>107</v>
      </c>
      <c r="X2209" s="80" t="s">
        <v>104</v>
      </c>
      <c r="Y2209" s="80">
        <v>3</v>
      </c>
    </row>
    <row r="2210" spans="1:25" ht="22.9" hidden="1" customHeight="1">
      <c r="A2210" s="80" t="s">
        <v>42</v>
      </c>
      <c r="B2210" s="80" t="s">
        <v>9</v>
      </c>
      <c r="C2210" s="80" t="s">
        <v>10</v>
      </c>
      <c r="D2210" s="80" t="s">
        <v>26</v>
      </c>
      <c r="E2210" s="80">
        <v>2</v>
      </c>
      <c r="F2210" s="80" t="s">
        <v>27</v>
      </c>
      <c r="G2210" s="80" t="s">
        <v>28</v>
      </c>
      <c r="H2210" s="80" t="s">
        <v>29</v>
      </c>
      <c r="I2210" s="26">
        <v>43526</v>
      </c>
      <c r="J2210" s="80">
        <v>2</v>
      </c>
      <c r="K2210" s="80">
        <v>3</v>
      </c>
      <c r="L2210" s="80">
        <v>2019</v>
      </c>
      <c r="M2210" s="27">
        <v>43526</v>
      </c>
      <c r="N2210" s="80" t="s">
        <v>6360</v>
      </c>
      <c r="O2210" s="80" t="s">
        <v>6359</v>
      </c>
      <c r="P2210" s="80">
        <v>19</v>
      </c>
      <c r="Q2210" s="80" t="s">
        <v>105</v>
      </c>
      <c r="R2210" s="80" t="s">
        <v>99</v>
      </c>
      <c r="S2210" s="80">
        <v>0</v>
      </c>
      <c r="T2210" s="80" t="s">
        <v>100</v>
      </c>
      <c r="U2210" s="80" t="s">
        <v>101</v>
      </c>
      <c r="V2210" s="80" t="s">
        <v>111</v>
      </c>
      <c r="W2210" s="80" t="s">
        <v>107</v>
      </c>
      <c r="X2210" s="80" t="s">
        <v>104</v>
      </c>
      <c r="Y2210" s="80">
        <v>3</v>
      </c>
    </row>
    <row r="2211" spans="1:25" ht="22.9" hidden="1" customHeight="1">
      <c r="A2211" s="80" t="s">
        <v>42</v>
      </c>
      <c r="B2211" s="80" t="s">
        <v>9</v>
      </c>
      <c r="C2211" s="80" t="s">
        <v>10</v>
      </c>
      <c r="D2211" s="80" t="s">
        <v>26</v>
      </c>
      <c r="E2211" s="80">
        <v>2</v>
      </c>
      <c r="F2211" s="80" t="s">
        <v>27</v>
      </c>
      <c r="G2211" s="80" t="s">
        <v>28</v>
      </c>
      <c r="H2211" s="80" t="s">
        <v>29</v>
      </c>
      <c r="I2211" s="26">
        <v>43526</v>
      </c>
      <c r="J2211" s="80">
        <v>2</v>
      </c>
      <c r="K2211" s="80">
        <v>3</v>
      </c>
      <c r="L2211" s="80">
        <v>2019</v>
      </c>
      <c r="M2211" s="27">
        <v>43526</v>
      </c>
      <c r="N2211" s="80" t="s">
        <v>6358</v>
      </c>
      <c r="O2211" s="80" t="s">
        <v>6357</v>
      </c>
      <c r="P2211" s="80">
        <v>19</v>
      </c>
      <c r="Q2211" s="80" t="s">
        <v>105</v>
      </c>
      <c r="R2211" s="80" t="s">
        <v>99</v>
      </c>
      <c r="S2211" s="80">
        <v>0</v>
      </c>
      <c r="T2211" s="80" t="s">
        <v>100</v>
      </c>
      <c r="U2211" s="80" t="s">
        <v>101</v>
      </c>
      <c r="V2211" s="80" t="s">
        <v>111</v>
      </c>
      <c r="W2211" s="80" t="s">
        <v>107</v>
      </c>
      <c r="X2211" s="80" t="s">
        <v>6077</v>
      </c>
    </row>
    <row r="2212" spans="1:25" ht="22.9" hidden="1" customHeight="1">
      <c r="A2212" s="80" t="s">
        <v>42</v>
      </c>
      <c r="B2212" s="80" t="s">
        <v>9</v>
      </c>
      <c r="C2212" s="80" t="s">
        <v>10</v>
      </c>
      <c r="D2212" s="80" t="s">
        <v>26</v>
      </c>
      <c r="E2212" s="80">
        <v>2</v>
      </c>
      <c r="F2212" s="80" t="s">
        <v>27</v>
      </c>
      <c r="G2212" s="80" t="s">
        <v>28</v>
      </c>
      <c r="H2212" s="80" t="s">
        <v>29</v>
      </c>
      <c r="I2212" s="26">
        <v>43526</v>
      </c>
      <c r="J2212" s="80">
        <v>2</v>
      </c>
      <c r="K2212" s="80">
        <v>3</v>
      </c>
      <c r="L2212" s="80">
        <v>2019</v>
      </c>
      <c r="M2212" s="27">
        <v>43526</v>
      </c>
      <c r="N2212" s="80" t="s">
        <v>6356</v>
      </c>
      <c r="O2212" s="80" t="s">
        <v>6355</v>
      </c>
      <c r="P2212" s="80">
        <v>18</v>
      </c>
      <c r="Q2212" s="80" t="s">
        <v>105</v>
      </c>
      <c r="R2212" s="80" t="s">
        <v>99</v>
      </c>
      <c r="S2212" s="80">
        <v>0</v>
      </c>
      <c r="T2212" s="80" t="s">
        <v>100</v>
      </c>
      <c r="U2212" s="80" t="s">
        <v>101</v>
      </c>
      <c r="V2212" s="80" t="s">
        <v>111</v>
      </c>
      <c r="W2212" s="80" t="s">
        <v>107</v>
      </c>
      <c r="X2212" s="80" t="s">
        <v>104</v>
      </c>
      <c r="Y2212" s="80">
        <v>3</v>
      </c>
    </row>
    <row r="2213" spans="1:25" ht="22.9" hidden="1" customHeight="1">
      <c r="A2213" s="80" t="s">
        <v>42</v>
      </c>
      <c r="B2213" s="80" t="s">
        <v>9</v>
      </c>
      <c r="C2213" s="80" t="s">
        <v>10</v>
      </c>
      <c r="D2213" s="80" t="s">
        <v>26</v>
      </c>
      <c r="E2213" s="80">
        <v>2</v>
      </c>
      <c r="F2213" s="80" t="s">
        <v>27</v>
      </c>
      <c r="G2213" s="80" t="s">
        <v>28</v>
      </c>
      <c r="H2213" s="80" t="s">
        <v>29</v>
      </c>
      <c r="I2213" s="26">
        <v>43526</v>
      </c>
      <c r="J2213" s="80">
        <v>2</v>
      </c>
      <c r="K2213" s="80">
        <v>3</v>
      </c>
      <c r="L2213" s="80">
        <v>2019</v>
      </c>
      <c r="M2213" s="27">
        <v>43526</v>
      </c>
      <c r="N2213" s="80" t="s">
        <v>6354</v>
      </c>
      <c r="O2213" s="80" t="s">
        <v>6353</v>
      </c>
      <c r="P2213" s="80">
        <v>18</v>
      </c>
      <c r="Q2213" s="80" t="s">
        <v>105</v>
      </c>
      <c r="R2213" s="80" t="s">
        <v>99</v>
      </c>
      <c r="S2213" s="80">
        <v>0</v>
      </c>
      <c r="T2213" s="80" t="s">
        <v>100</v>
      </c>
      <c r="U2213" s="80" t="s">
        <v>101</v>
      </c>
      <c r="V2213" s="80" t="s">
        <v>111</v>
      </c>
      <c r="W2213" s="80" t="s">
        <v>107</v>
      </c>
      <c r="X2213" s="80" t="s">
        <v>104</v>
      </c>
      <c r="Y2213" s="80">
        <v>3</v>
      </c>
    </row>
    <row r="2214" spans="1:25" ht="22.9" hidden="1" customHeight="1">
      <c r="A2214" s="80" t="s">
        <v>42</v>
      </c>
      <c r="B2214" s="80" t="s">
        <v>9</v>
      </c>
      <c r="C2214" s="80" t="s">
        <v>10</v>
      </c>
      <c r="D2214" s="80" t="s">
        <v>26</v>
      </c>
      <c r="E2214" s="80">
        <v>2</v>
      </c>
      <c r="F2214" s="80" t="s">
        <v>27</v>
      </c>
      <c r="G2214" s="80" t="s">
        <v>28</v>
      </c>
      <c r="H2214" s="80" t="s">
        <v>29</v>
      </c>
      <c r="I2214" s="26">
        <v>43526</v>
      </c>
      <c r="J2214" s="80">
        <v>2</v>
      </c>
      <c r="K2214" s="80">
        <v>3</v>
      </c>
      <c r="L2214" s="80">
        <v>2019</v>
      </c>
      <c r="M2214" s="27">
        <v>43526</v>
      </c>
      <c r="N2214" s="80" t="s">
        <v>6352</v>
      </c>
      <c r="O2214" s="80" t="s">
        <v>6351</v>
      </c>
      <c r="P2214" s="80">
        <v>19</v>
      </c>
      <c r="Q2214" s="80" t="s">
        <v>105</v>
      </c>
      <c r="R2214" s="80" t="s">
        <v>99</v>
      </c>
      <c r="S2214" s="80">
        <v>0</v>
      </c>
      <c r="T2214" s="80" t="s">
        <v>100</v>
      </c>
      <c r="U2214" s="80" t="s">
        <v>101</v>
      </c>
      <c r="V2214" s="80" t="s">
        <v>111</v>
      </c>
      <c r="W2214" s="80" t="s">
        <v>107</v>
      </c>
      <c r="X2214" s="80" t="s">
        <v>6077</v>
      </c>
    </row>
    <row r="2215" spans="1:25" ht="22.9" hidden="1" customHeight="1">
      <c r="A2215" s="80" t="s">
        <v>42</v>
      </c>
      <c r="B2215" s="80" t="s">
        <v>9</v>
      </c>
      <c r="C2215" s="80" t="s">
        <v>10</v>
      </c>
      <c r="D2215" s="80" t="s">
        <v>26</v>
      </c>
      <c r="E2215" s="80">
        <v>2</v>
      </c>
      <c r="F2215" s="80" t="s">
        <v>27</v>
      </c>
      <c r="G2215" s="80" t="s">
        <v>28</v>
      </c>
      <c r="H2215" s="80" t="s">
        <v>29</v>
      </c>
      <c r="I2215" s="26">
        <v>43526</v>
      </c>
      <c r="J2215" s="80">
        <v>2</v>
      </c>
      <c r="K2215" s="80">
        <v>3</v>
      </c>
      <c r="L2215" s="80">
        <v>2019</v>
      </c>
      <c r="M2215" s="27">
        <v>43526</v>
      </c>
      <c r="N2215" s="80" t="s">
        <v>6350</v>
      </c>
      <c r="O2215" s="80" t="s">
        <v>6349</v>
      </c>
      <c r="P2215" s="80">
        <v>19</v>
      </c>
      <c r="Q2215" s="80" t="s">
        <v>105</v>
      </c>
      <c r="R2215" s="80" t="s">
        <v>99</v>
      </c>
      <c r="S2215" s="80">
        <v>0</v>
      </c>
      <c r="T2215" s="80" t="s">
        <v>100</v>
      </c>
      <c r="U2215" s="80" t="s">
        <v>101</v>
      </c>
      <c r="V2215" s="80" t="s">
        <v>111</v>
      </c>
      <c r="W2215" s="80" t="s">
        <v>107</v>
      </c>
      <c r="X2215" s="80" t="s">
        <v>6077</v>
      </c>
    </row>
    <row r="2216" spans="1:25" ht="22.9" hidden="1" customHeight="1">
      <c r="A2216" s="80" t="s">
        <v>42</v>
      </c>
      <c r="B2216" s="80" t="s">
        <v>9</v>
      </c>
      <c r="C2216" s="80" t="s">
        <v>10</v>
      </c>
      <c r="D2216" s="80" t="s">
        <v>26</v>
      </c>
      <c r="E2216" s="80">
        <v>2</v>
      </c>
      <c r="F2216" s="80" t="s">
        <v>27</v>
      </c>
      <c r="G2216" s="80" t="s">
        <v>28</v>
      </c>
      <c r="H2216" s="80" t="s">
        <v>29</v>
      </c>
      <c r="I2216" s="26">
        <v>43526</v>
      </c>
      <c r="J2216" s="80">
        <v>2</v>
      </c>
      <c r="K2216" s="80">
        <v>3</v>
      </c>
      <c r="L2216" s="80">
        <v>2019</v>
      </c>
      <c r="M2216" s="27">
        <v>43526</v>
      </c>
      <c r="N2216" s="80" t="s">
        <v>6348</v>
      </c>
      <c r="O2216" s="80" t="s">
        <v>6347</v>
      </c>
      <c r="P2216" s="80">
        <v>18</v>
      </c>
      <c r="Q2216" s="80" t="s">
        <v>105</v>
      </c>
      <c r="R2216" s="80" t="s">
        <v>99</v>
      </c>
      <c r="S2216" s="80">
        <v>0</v>
      </c>
      <c r="T2216" s="80" t="s">
        <v>100</v>
      </c>
      <c r="U2216" s="80" t="s">
        <v>101</v>
      </c>
      <c r="V2216" s="80" t="s">
        <v>111</v>
      </c>
      <c r="W2216" s="80" t="s">
        <v>107</v>
      </c>
      <c r="X2216" s="80" t="s">
        <v>104</v>
      </c>
      <c r="Y2216" s="80">
        <v>3</v>
      </c>
    </row>
    <row r="2217" spans="1:25" ht="22.9" hidden="1" customHeight="1">
      <c r="A2217" s="80" t="s">
        <v>42</v>
      </c>
      <c r="B2217" s="80" t="s">
        <v>9</v>
      </c>
      <c r="C2217" s="80" t="s">
        <v>10</v>
      </c>
      <c r="D2217" s="80" t="s">
        <v>26</v>
      </c>
      <c r="E2217" s="80">
        <v>2</v>
      </c>
      <c r="F2217" s="80" t="s">
        <v>27</v>
      </c>
      <c r="G2217" s="80" t="s">
        <v>28</v>
      </c>
      <c r="H2217" s="80" t="s">
        <v>29</v>
      </c>
      <c r="I2217" s="26">
        <v>43526</v>
      </c>
      <c r="J2217" s="80">
        <v>2</v>
      </c>
      <c r="K2217" s="80">
        <v>3</v>
      </c>
      <c r="L2217" s="80">
        <v>2019</v>
      </c>
      <c r="M2217" s="27">
        <v>43526</v>
      </c>
      <c r="N2217" s="80" t="s">
        <v>6346</v>
      </c>
      <c r="O2217" s="80" t="s">
        <v>6345</v>
      </c>
      <c r="P2217" s="80">
        <v>18</v>
      </c>
      <c r="Q2217" s="80" t="s">
        <v>105</v>
      </c>
      <c r="R2217" s="80" t="s">
        <v>99</v>
      </c>
      <c r="S2217" s="80">
        <v>0</v>
      </c>
      <c r="T2217" s="80" t="s">
        <v>100</v>
      </c>
      <c r="U2217" s="80" t="s">
        <v>101</v>
      </c>
      <c r="V2217" s="80" t="s">
        <v>111</v>
      </c>
      <c r="W2217" s="80" t="s">
        <v>107</v>
      </c>
      <c r="X2217" s="80" t="s">
        <v>104</v>
      </c>
      <c r="Y2217" s="80">
        <v>3</v>
      </c>
    </row>
    <row r="2218" spans="1:25" ht="22.9" hidden="1" customHeight="1">
      <c r="A2218" s="80" t="s">
        <v>42</v>
      </c>
      <c r="B2218" s="80" t="s">
        <v>9</v>
      </c>
      <c r="C2218" s="80" t="s">
        <v>10</v>
      </c>
      <c r="D2218" s="80" t="s">
        <v>26</v>
      </c>
      <c r="E2218" s="80">
        <v>2</v>
      </c>
      <c r="F2218" s="80" t="s">
        <v>27</v>
      </c>
      <c r="G2218" s="80" t="s">
        <v>28</v>
      </c>
      <c r="H2218" s="80" t="s">
        <v>29</v>
      </c>
      <c r="I2218" s="26">
        <v>43526</v>
      </c>
      <c r="J2218" s="80">
        <v>2</v>
      </c>
      <c r="K2218" s="80">
        <v>3</v>
      </c>
      <c r="L2218" s="80">
        <v>2019</v>
      </c>
      <c r="M2218" s="27">
        <v>43526</v>
      </c>
      <c r="N2218" s="80" t="s">
        <v>6344</v>
      </c>
      <c r="O2218" s="80" t="s">
        <v>6343</v>
      </c>
      <c r="P2218" s="80">
        <v>19</v>
      </c>
      <c r="Q2218" s="80" t="s">
        <v>105</v>
      </c>
      <c r="R2218" s="80" t="s">
        <v>99</v>
      </c>
      <c r="S2218" s="80">
        <v>0</v>
      </c>
      <c r="T2218" s="80" t="s">
        <v>100</v>
      </c>
      <c r="U2218" s="80" t="s">
        <v>101</v>
      </c>
      <c r="V2218" s="80" t="s">
        <v>111</v>
      </c>
      <c r="W2218" s="80" t="s">
        <v>107</v>
      </c>
      <c r="X2218" s="80" t="s">
        <v>6077</v>
      </c>
    </row>
    <row r="2219" spans="1:25" ht="22.9" hidden="1" customHeight="1">
      <c r="A2219" s="80" t="s">
        <v>42</v>
      </c>
      <c r="B2219" s="80" t="s">
        <v>9</v>
      </c>
      <c r="C2219" s="80" t="s">
        <v>10</v>
      </c>
      <c r="D2219" s="80" t="s">
        <v>26</v>
      </c>
      <c r="E2219" s="80">
        <v>2</v>
      </c>
      <c r="F2219" s="80" t="s">
        <v>27</v>
      </c>
      <c r="G2219" s="80" t="s">
        <v>28</v>
      </c>
      <c r="H2219" s="80" t="s">
        <v>29</v>
      </c>
      <c r="I2219" s="26">
        <v>43526</v>
      </c>
      <c r="J2219" s="80">
        <v>2</v>
      </c>
      <c r="K2219" s="80">
        <v>3</v>
      </c>
      <c r="L2219" s="80">
        <v>2019</v>
      </c>
      <c r="M2219" s="27">
        <v>43526</v>
      </c>
      <c r="N2219" s="80" t="s">
        <v>6342</v>
      </c>
      <c r="O2219" s="80" t="s">
        <v>6341</v>
      </c>
      <c r="P2219" s="80">
        <v>18</v>
      </c>
      <c r="Q2219" s="80" t="s">
        <v>105</v>
      </c>
      <c r="R2219" s="80" t="s">
        <v>99</v>
      </c>
      <c r="S2219" s="80">
        <v>0</v>
      </c>
      <c r="T2219" s="80" t="s">
        <v>100</v>
      </c>
      <c r="U2219" s="80" t="s">
        <v>101</v>
      </c>
      <c r="V2219" s="80" t="s">
        <v>111</v>
      </c>
      <c r="W2219" s="80" t="s">
        <v>107</v>
      </c>
      <c r="X2219" s="80" t="s">
        <v>104</v>
      </c>
      <c r="Y2219" s="80">
        <v>3</v>
      </c>
    </row>
    <row r="2220" spans="1:25" ht="22.9" hidden="1" customHeight="1">
      <c r="A2220" s="80" t="s">
        <v>42</v>
      </c>
      <c r="B2220" s="80" t="s">
        <v>9</v>
      </c>
      <c r="C2220" s="80" t="s">
        <v>10</v>
      </c>
      <c r="D2220" s="80" t="s">
        <v>26</v>
      </c>
      <c r="E2220" s="80">
        <v>2</v>
      </c>
      <c r="F2220" s="80" t="s">
        <v>27</v>
      </c>
      <c r="G2220" s="80" t="s">
        <v>28</v>
      </c>
      <c r="H2220" s="80" t="s">
        <v>29</v>
      </c>
      <c r="I2220" s="26">
        <v>43526</v>
      </c>
      <c r="J2220" s="80">
        <v>2</v>
      </c>
      <c r="K2220" s="80">
        <v>3</v>
      </c>
      <c r="L2220" s="80">
        <v>2019</v>
      </c>
      <c r="M2220" s="27">
        <v>43526</v>
      </c>
      <c r="N2220" s="80" t="s">
        <v>6340</v>
      </c>
      <c r="O2220" s="80" t="s">
        <v>6339</v>
      </c>
      <c r="P2220" s="80">
        <v>15</v>
      </c>
      <c r="Q2220" s="80" t="s">
        <v>105</v>
      </c>
      <c r="R2220" s="80" t="s">
        <v>99</v>
      </c>
      <c r="S2220" s="80">
        <v>0</v>
      </c>
      <c r="T2220" s="80" t="s">
        <v>100</v>
      </c>
      <c r="U2220" s="80" t="s">
        <v>101</v>
      </c>
      <c r="V2220" s="80" t="s">
        <v>111</v>
      </c>
      <c r="W2220" s="80" t="s">
        <v>107</v>
      </c>
      <c r="X2220" s="80" t="s">
        <v>108</v>
      </c>
      <c r="Y2220" s="80">
        <v>3</v>
      </c>
    </row>
    <row r="2221" spans="1:25" ht="22.9" hidden="1" customHeight="1">
      <c r="A2221" s="80" t="s">
        <v>42</v>
      </c>
      <c r="B2221" s="80" t="s">
        <v>9</v>
      </c>
      <c r="C2221" s="80" t="s">
        <v>10</v>
      </c>
      <c r="D2221" s="80" t="s">
        <v>26</v>
      </c>
      <c r="E2221" s="80">
        <v>2</v>
      </c>
      <c r="F2221" s="80" t="s">
        <v>32</v>
      </c>
      <c r="G2221" s="80" t="s">
        <v>33</v>
      </c>
      <c r="H2221" s="80" t="s">
        <v>29</v>
      </c>
      <c r="I2221" s="26">
        <v>43526</v>
      </c>
      <c r="J2221" s="80">
        <v>2</v>
      </c>
      <c r="K2221" s="80">
        <v>3</v>
      </c>
      <c r="L2221" s="80">
        <v>2019</v>
      </c>
      <c r="M2221" s="27">
        <v>43526</v>
      </c>
      <c r="N2221" s="80" t="s">
        <v>6338</v>
      </c>
      <c r="O2221" s="80" t="s">
        <v>6337</v>
      </c>
      <c r="P2221" s="80">
        <v>19</v>
      </c>
      <c r="Q2221" s="80" t="s">
        <v>105</v>
      </c>
      <c r="R2221" s="80" t="s">
        <v>99</v>
      </c>
      <c r="S2221" s="80">
        <v>0</v>
      </c>
      <c r="T2221" s="80" t="s">
        <v>100</v>
      </c>
      <c r="U2221" s="80" t="s">
        <v>101</v>
      </c>
      <c r="V2221" s="80" t="s">
        <v>111</v>
      </c>
      <c r="W2221" s="80" t="s">
        <v>107</v>
      </c>
      <c r="X2221" s="80" t="s">
        <v>6077</v>
      </c>
    </row>
    <row r="2222" spans="1:25" ht="22.9" hidden="1" customHeight="1">
      <c r="A2222" s="80" t="s">
        <v>42</v>
      </c>
      <c r="B2222" s="80" t="s">
        <v>9</v>
      </c>
      <c r="C2222" s="80" t="s">
        <v>10</v>
      </c>
      <c r="D2222" s="80" t="s">
        <v>26</v>
      </c>
      <c r="E2222" s="80">
        <v>2</v>
      </c>
      <c r="F2222" s="80" t="s">
        <v>32</v>
      </c>
      <c r="G2222" s="80" t="s">
        <v>33</v>
      </c>
      <c r="H2222" s="80" t="s">
        <v>29</v>
      </c>
      <c r="I2222" s="26">
        <v>43526</v>
      </c>
      <c r="J2222" s="80">
        <v>2</v>
      </c>
      <c r="K2222" s="80">
        <v>3</v>
      </c>
      <c r="L2222" s="80">
        <v>2019</v>
      </c>
      <c r="M2222" s="27">
        <v>43526</v>
      </c>
      <c r="N2222" s="80" t="s">
        <v>6336</v>
      </c>
      <c r="O2222" s="80" t="s">
        <v>6335</v>
      </c>
      <c r="P2222" s="80">
        <v>19</v>
      </c>
      <c r="Q2222" s="80" t="s">
        <v>105</v>
      </c>
      <c r="R2222" s="80" t="s">
        <v>99</v>
      </c>
      <c r="S2222" s="80">
        <v>0</v>
      </c>
      <c r="T2222" s="80" t="s">
        <v>100</v>
      </c>
      <c r="U2222" s="80" t="s">
        <v>101</v>
      </c>
      <c r="V2222" s="80" t="s">
        <v>111</v>
      </c>
      <c r="W2222" s="80" t="s">
        <v>107</v>
      </c>
      <c r="X2222" s="80" t="s">
        <v>6077</v>
      </c>
    </row>
    <row r="2223" spans="1:25" ht="22.9" hidden="1" customHeight="1">
      <c r="A2223" s="80" t="s">
        <v>42</v>
      </c>
      <c r="B2223" s="80" t="s">
        <v>9</v>
      </c>
      <c r="C2223" s="80" t="s">
        <v>10</v>
      </c>
      <c r="D2223" s="80" t="s">
        <v>26</v>
      </c>
      <c r="E2223" s="80">
        <v>2</v>
      </c>
      <c r="F2223" s="80" t="s">
        <v>32</v>
      </c>
      <c r="G2223" s="80" t="s">
        <v>33</v>
      </c>
      <c r="H2223" s="80" t="s">
        <v>29</v>
      </c>
      <c r="I2223" s="26">
        <v>43526</v>
      </c>
      <c r="J2223" s="80">
        <v>2</v>
      </c>
      <c r="K2223" s="80">
        <v>3</v>
      </c>
      <c r="L2223" s="80">
        <v>2019</v>
      </c>
      <c r="M2223" s="27">
        <v>43526</v>
      </c>
      <c r="N2223" s="80" t="s">
        <v>6334</v>
      </c>
      <c r="O2223" s="80" t="s">
        <v>6333</v>
      </c>
      <c r="P2223" s="80">
        <v>19</v>
      </c>
      <c r="Q2223" s="80" t="s">
        <v>105</v>
      </c>
      <c r="R2223" s="80" t="s">
        <v>99</v>
      </c>
      <c r="S2223" s="80">
        <v>0</v>
      </c>
      <c r="T2223" s="80" t="s">
        <v>100</v>
      </c>
      <c r="U2223" s="80" t="s">
        <v>101</v>
      </c>
      <c r="V2223" s="80" t="s">
        <v>111</v>
      </c>
      <c r="W2223" s="80" t="s">
        <v>107</v>
      </c>
      <c r="X2223" s="80" t="s">
        <v>172</v>
      </c>
    </row>
    <row r="2224" spans="1:25" ht="22.9" hidden="1" customHeight="1">
      <c r="A2224" s="80" t="s">
        <v>42</v>
      </c>
      <c r="B2224" s="80" t="s">
        <v>9</v>
      </c>
      <c r="C2224" s="80" t="s">
        <v>10</v>
      </c>
      <c r="D2224" s="80" t="s">
        <v>26</v>
      </c>
      <c r="E2224" s="80">
        <v>2</v>
      </c>
      <c r="F2224" s="80" t="s">
        <v>32</v>
      </c>
      <c r="G2224" s="80" t="s">
        <v>33</v>
      </c>
      <c r="H2224" s="80" t="s">
        <v>29</v>
      </c>
      <c r="I2224" s="26">
        <v>43526</v>
      </c>
      <c r="J2224" s="80">
        <v>2</v>
      </c>
      <c r="K2224" s="80">
        <v>3</v>
      </c>
      <c r="L2224" s="80">
        <v>2019</v>
      </c>
      <c r="M2224" s="27">
        <v>43526</v>
      </c>
      <c r="N2224" s="80" t="s">
        <v>6332</v>
      </c>
      <c r="O2224" s="80" t="s">
        <v>6331</v>
      </c>
      <c r="P2224" s="80">
        <v>18</v>
      </c>
      <c r="Q2224" s="80" t="s">
        <v>105</v>
      </c>
      <c r="R2224" s="80" t="s">
        <v>99</v>
      </c>
      <c r="S2224" s="80">
        <v>0</v>
      </c>
      <c r="T2224" s="80" t="s">
        <v>100</v>
      </c>
      <c r="U2224" s="80" t="s">
        <v>101</v>
      </c>
      <c r="V2224" s="80" t="s">
        <v>111</v>
      </c>
      <c r="W2224" s="80" t="s">
        <v>107</v>
      </c>
      <c r="X2224" s="80" t="s">
        <v>6077</v>
      </c>
    </row>
    <row r="2225" spans="1:25" ht="22.9" hidden="1" customHeight="1">
      <c r="A2225" s="80" t="s">
        <v>42</v>
      </c>
      <c r="B2225" s="80" t="s">
        <v>9</v>
      </c>
      <c r="C2225" s="80" t="s">
        <v>10</v>
      </c>
      <c r="D2225" s="80" t="s">
        <v>26</v>
      </c>
      <c r="E2225" s="80">
        <v>2</v>
      </c>
      <c r="F2225" s="80" t="s">
        <v>32</v>
      </c>
      <c r="G2225" s="80" t="s">
        <v>33</v>
      </c>
      <c r="H2225" s="80" t="s">
        <v>29</v>
      </c>
      <c r="I2225" s="26">
        <v>43526</v>
      </c>
      <c r="J2225" s="80">
        <v>2</v>
      </c>
      <c r="K2225" s="80">
        <v>3</v>
      </c>
      <c r="L2225" s="80">
        <v>2019</v>
      </c>
      <c r="M2225" s="27">
        <v>43526</v>
      </c>
      <c r="N2225" s="80" t="s">
        <v>6330</v>
      </c>
      <c r="O2225" s="80" t="s">
        <v>6329</v>
      </c>
      <c r="P2225" s="80">
        <v>19</v>
      </c>
      <c r="Q2225" s="80" t="s">
        <v>105</v>
      </c>
      <c r="R2225" s="80" t="s">
        <v>99</v>
      </c>
      <c r="S2225" s="80">
        <v>0</v>
      </c>
      <c r="T2225" s="80" t="s">
        <v>100</v>
      </c>
      <c r="U2225" s="80" t="s">
        <v>101</v>
      </c>
      <c r="V2225" s="80" t="s">
        <v>111</v>
      </c>
      <c r="W2225" s="80" t="s">
        <v>107</v>
      </c>
      <c r="X2225" s="80" t="s">
        <v>6077</v>
      </c>
    </row>
    <row r="2226" spans="1:25" ht="22.9" hidden="1" customHeight="1">
      <c r="A2226" s="80" t="s">
        <v>42</v>
      </c>
      <c r="B2226" s="80" t="s">
        <v>9</v>
      </c>
      <c r="C2226" s="80" t="s">
        <v>10</v>
      </c>
      <c r="D2226" s="80" t="s">
        <v>26</v>
      </c>
      <c r="E2226" s="80">
        <v>2</v>
      </c>
      <c r="F2226" s="80" t="s">
        <v>32</v>
      </c>
      <c r="G2226" s="80" t="s">
        <v>33</v>
      </c>
      <c r="H2226" s="80" t="s">
        <v>29</v>
      </c>
      <c r="I2226" s="26">
        <v>43526</v>
      </c>
      <c r="J2226" s="80">
        <v>2</v>
      </c>
      <c r="K2226" s="80">
        <v>3</v>
      </c>
      <c r="L2226" s="80">
        <v>2019</v>
      </c>
      <c r="M2226" s="27">
        <v>43526</v>
      </c>
      <c r="N2226" s="80" t="s">
        <v>6328</v>
      </c>
      <c r="O2226" s="80" t="s">
        <v>6327</v>
      </c>
      <c r="P2226" s="80">
        <v>19</v>
      </c>
      <c r="Q2226" s="80" t="s">
        <v>105</v>
      </c>
      <c r="R2226" s="80" t="s">
        <v>99</v>
      </c>
      <c r="S2226" s="80">
        <v>0</v>
      </c>
      <c r="T2226" s="80" t="s">
        <v>100</v>
      </c>
      <c r="U2226" s="80" t="s">
        <v>101</v>
      </c>
      <c r="V2226" s="80" t="s">
        <v>111</v>
      </c>
      <c r="W2226" s="80" t="s">
        <v>107</v>
      </c>
      <c r="X2226" s="80" t="s">
        <v>6077</v>
      </c>
    </row>
    <row r="2227" spans="1:25" ht="22.9" hidden="1" customHeight="1">
      <c r="A2227" s="80" t="s">
        <v>42</v>
      </c>
      <c r="B2227" s="80" t="s">
        <v>9</v>
      </c>
      <c r="C2227" s="80" t="s">
        <v>10</v>
      </c>
      <c r="D2227" s="80" t="s">
        <v>26</v>
      </c>
      <c r="E2227" s="80">
        <v>2</v>
      </c>
      <c r="F2227" s="80" t="s">
        <v>32</v>
      </c>
      <c r="G2227" s="80" t="s">
        <v>33</v>
      </c>
      <c r="H2227" s="80" t="s">
        <v>29</v>
      </c>
      <c r="I2227" s="26">
        <v>43526</v>
      </c>
      <c r="J2227" s="80">
        <v>2</v>
      </c>
      <c r="K2227" s="80">
        <v>3</v>
      </c>
      <c r="L2227" s="80">
        <v>2019</v>
      </c>
      <c r="M2227" s="27">
        <v>43526</v>
      </c>
      <c r="N2227" s="80" t="s">
        <v>6326</v>
      </c>
      <c r="O2227" s="80" t="s">
        <v>6325</v>
      </c>
      <c r="P2227" s="80">
        <v>19</v>
      </c>
      <c r="Q2227" s="80" t="s">
        <v>105</v>
      </c>
      <c r="R2227" s="80" t="s">
        <v>99</v>
      </c>
      <c r="S2227" s="80">
        <v>0</v>
      </c>
      <c r="T2227" s="80" t="s">
        <v>100</v>
      </c>
      <c r="U2227" s="80" t="s">
        <v>101</v>
      </c>
      <c r="V2227" s="80" t="s">
        <v>111</v>
      </c>
      <c r="W2227" s="80" t="s">
        <v>107</v>
      </c>
      <c r="X2227" s="80" t="s">
        <v>104</v>
      </c>
      <c r="Y2227" s="80">
        <v>3</v>
      </c>
    </row>
    <row r="2228" spans="1:25" ht="22.9" hidden="1" customHeight="1">
      <c r="A2228" s="80" t="s">
        <v>42</v>
      </c>
      <c r="B2228" s="80" t="s">
        <v>9</v>
      </c>
      <c r="C2228" s="80" t="s">
        <v>10</v>
      </c>
      <c r="D2228" s="80" t="s">
        <v>26</v>
      </c>
      <c r="E2228" s="80">
        <v>2</v>
      </c>
      <c r="F2228" s="80" t="s">
        <v>32</v>
      </c>
      <c r="G2228" s="80" t="s">
        <v>33</v>
      </c>
      <c r="H2228" s="80" t="s">
        <v>29</v>
      </c>
      <c r="I2228" s="26">
        <v>43526</v>
      </c>
      <c r="J2228" s="80">
        <v>2</v>
      </c>
      <c r="K2228" s="80">
        <v>3</v>
      </c>
      <c r="L2228" s="80">
        <v>2019</v>
      </c>
      <c r="M2228" s="27">
        <v>43526</v>
      </c>
      <c r="N2228" s="80" t="s">
        <v>6324</v>
      </c>
      <c r="O2228" s="80" t="s">
        <v>6323</v>
      </c>
      <c r="P2228" s="80">
        <v>18</v>
      </c>
      <c r="Q2228" s="80" t="s">
        <v>105</v>
      </c>
      <c r="R2228" s="80" t="s">
        <v>99</v>
      </c>
      <c r="S2228" s="80">
        <v>0</v>
      </c>
      <c r="T2228" s="80" t="s">
        <v>100</v>
      </c>
      <c r="U2228" s="80" t="s">
        <v>101</v>
      </c>
      <c r="V2228" s="80" t="s">
        <v>111</v>
      </c>
      <c r="W2228" s="80" t="s">
        <v>107</v>
      </c>
      <c r="X2228" s="80" t="s">
        <v>104</v>
      </c>
      <c r="Y2228" s="80">
        <v>3</v>
      </c>
    </row>
    <row r="2229" spans="1:25" ht="22.9" hidden="1" customHeight="1">
      <c r="A2229" s="80" t="s">
        <v>42</v>
      </c>
      <c r="B2229" s="80" t="s">
        <v>9</v>
      </c>
      <c r="C2229" s="80" t="s">
        <v>10</v>
      </c>
      <c r="D2229" s="80" t="s">
        <v>26</v>
      </c>
      <c r="E2229" s="80">
        <v>2</v>
      </c>
      <c r="F2229" s="80" t="s">
        <v>32</v>
      </c>
      <c r="G2229" s="80" t="s">
        <v>33</v>
      </c>
      <c r="H2229" s="80" t="s">
        <v>29</v>
      </c>
      <c r="I2229" s="26">
        <v>43526</v>
      </c>
      <c r="J2229" s="80">
        <v>2</v>
      </c>
      <c r="K2229" s="80">
        <v>3</v>
      </c>
      <c r="L2229" s="80">
        <v>2019</v>
      </c>
      <c r="M2229" s="27">
        <v>43526</v>
      </c>
      <c r="N2229" s="80" t="s">
        <v>6322</v>
      </c>
      <c r="O2229" s="80" t="s">
        <v>6321</v>
      </c>
      <c r="P2229" s="80">
        <v>19</v>
      </c>
      <c r="Q2229" s="80" t="s">
        <v>105</v>
      </c>
      <c r="R2229" s="80" t="s">
        <v>99</v>
      </c>
      <c r="S2229" s="80">
        <v>0</v>
      </c>
      <c r="T2229" s="80" t="s">
        <v>100</v>
      </c>
      <c r="U2229" s="80" t="s">
        <v>101</v>
      </c>
      <c r="V2229" s="80" t="s">
        <v>111</v>
      </c>
      <c r="W2229" s="80" t="s">
        <v>107</v>
      </c>
      <c r="X2229" s="80" t="s">
        <v>104</v>
      </c>
      <c r="Y2229" s="80">
        <v>3</v>
      </c>
    </row>
    <row r="2230" spans="1:25" ht="22.9" hidden="1" customHeight="1">
      <c r="A2230" s="80" t="s">
        <v>42</v>
      </c>
      <c r="B2230" s="80" t="s">
        <v>9</v>
      </c>
      <c r="C2230" s="80" t="s">
        <v>10</v>
      </c>
      <c r="D2230" s="80" t="s">
        <v>26</v>
      </c>
      <c r="E2230" s="80">
        <v>2</v>
      </c>
      <c r="F2230" s="80" t="s">
        <v>32</v>
      </c>
      <c r="G2230" s="80" t="s">
        <v>33</v>
      </c>
      <c r="H2230" s="80" t="s">
        <v>29</v>
      </c>
      <c r="I2230" s="26">
        <v>43526</v>
      </c>
      <c r="J2230" s="80">
        <v>2</v>
      </c>
      <c r="K2230" s="80">
        <v>3</v>
      </c>
      <c r="L2230" s="80">
        <v>2019</v>
      </c>
      <c r="M2230" s="27">
        <v>43526</v>
      </c>
      <c r="N2230" s="80" t="s">
        <v>6320</v>
      </c>
      <c r="O2230" s="80" t="s">
        <v>5722</v>
      </c>
      <c r="P2230" s="80">
        <v>19</v>
      </c>
      <c r="Q2230" s="80" t="s">
        <v>105</v>
      </c>
      <c r="R2230" s="80" t="s">
        <v>99</v>
      </c>
      <c r="S2230" s="80">
        <v>0</v>
      </c>
      <c r="T2230" s="80" t="s">
        <v>100</v>
      </c>
      <c r="U2230" s="80" t="s">
        <v>101</v>
      </c>
      <c r="V2230" s="80" t="s">
        <v>111</v>
      </c>
      <c r="W2230" s="80" t="s">
        <v>107</v>
      </c>
      <c r="X2230" s="80" t="s">
        <v>104</v>
      </c>
      <c r="Y2230" s="80">
        <v>3</v>
      </c>
    </row>
    <row r="2231" spans="1:25" ht="22.9" hidden="1" customHeight="1">
      <c r="A2231" s="80" t="s">
        <v>42</v>
      </c>
      <c r="B2231" s="80" t="s">
        <v>9</v>
      </c>
      <c r="C2231" s="80" t="s">
        <v>10</v>
      </c>
      <c r="D2231" s="80" t="s">
        <v>26</v>
      </c>
      <c r="E2231" s="80">
        <v>2</v>
      </c>
      <c r="F2231" s="80" t="s">
        <v>32</v>
      </c>
      <c r="G2231" s="80" t="s">
        <v>33</v>
      </c>
      <c r="H2231" s="80" t="s">
        <v>29</v>
      </c>
      <c r="I2231" s="26">
        <v>43526</v>
      </c>
      <c r="J2231" s="80">
        <v>2</v>
      </c>
      <c r="K2231" s="80">
        <v>3</v>
      </c>
      <c r="L2231" s="80">
        <v>2019</v>
      </c>
      <c r="M2231" s="27">
        <v>43526</v>
      </c>
      <c r="N2231" s="80" t="s">
        <v>6319</v>
      </c>
      <c r="O2231" s="80" t="s">
        <v>5712</v>
      </c>
      <c r="P2231" s="80">
        <v>19</v>
      </c>
      <c r="Q2231" s="80" t="s">
        <v>105</v>
      </c>
      <c r="R2231" s="80" t="s">
        <v>99</v>
      </c>
      <c r="S2231" s="80">
        <v>0</v>
      </c>
      <c r="T2231" s="80" t="s">
        <v>100</v>
      </c>
      <c r="U2231" s="80" t="s">
        <v>101</v>
      </c>
      <c r="V2231" s="80" t="s">
        <v>111</v>
      </c>
      <c r="W2231" s="80" t="s">
        <v>107</v>
      </c>
      <c r="X2231" s="80" t="s">
        <v>104</v>
      </c>
      <c r="Y2231" s="80">
        <v>3</v>
      </c>
    </row>
    <row r="2232" spans="1:25" ht="22.9" hidden="1" customHeight="1">
      <c r="A2232" s="80" t="s">
        <v>42</v>
      </c>
      <c r="B2232" s="80" t="s">
        <v>9</v>
      </c>
      <c r="C2232" s="80" t="s">
        <v>10</v>
      </c>
      <c r="D2232" s="80" t="s">
        <v>26</v>
      </c>
      <c r="E2232" s="80">
        <v>2</v>
      </c>
      <c r="F2232" s="80" t="s">
        <v>32</v>
      </c>
      <c r="G2232" s="80" t="s">
        <v>33</v>
      </c>
      <c r="H2232" s="80" t="s">
        <v>29</v>
      </c>
      <c r="I2232" s="26">
        <v>43526</v>
      </c>
      <c r="J2232" s="80">
        <v>2</v>
      </c>
      <c r="K2232" s="80">
        <v>3</v>
      </c>
      <c r="L2232" s="80">
        <v>2019</v>
      </c>
      <c r="M2232" s="27">
        <v>43526</v>
      </c>
      <c r="N2232" s="80" t="s">
        <v>6318</v>
      </c>
      <c r="O2232" s="80" t="s">
        <v>6317</v>
      </c>
      <c r="P2232" s="80">
        <v>18</v>
      </c>
      <c r="Q2232" s="80" t="s">
        <v>105</v>
      </c>
      <c r="R2232" s="80" t="s">
        <v>99</v>
      </c>
      <c r="S2232" s="80">
        <v>0</v>
      </c>
      <c r="T2232" s="80" t="s">
        <v>100</v>
      </c>
      <c r="U2232" s="80" t="s">
        <v>101</v>
      </c>
      <c r="V2232" s="80" t="s">
        <v>111</v>
      </c>
      <c r="W2232" s="80" t="s">
        <v>107</v>
      </c>
      <c r="X2232" s="80" t="s">
        <v>6077</v>
      </c>
    </row>
    <row r="2233" spans="1:25" ht="22.9" hidden="1" customHeight="1">
      <c r="A2233" s="80" t="s">
        <v>42</v>
      </c>
      <c r="B2233" s="80" t="s">
        <v>9</v>
      </c>
      <c r="C2233" s="80" t="s">
        <v>10</v>
      </c>
      <c r="D2233" s="80" t="s">
        <v>26</v>
      </c>
      <c r="E2233" s="80">
        <v>2</v>
      </c>
      <c r="F2233" s="80" t="s">
        <v>32</v>
      </c>
      <c r="G2233" s="80" t="s">
        <v>33</v>
      </c>
      <c r="H2233" s="80" t="s">
        <v>29</v>
      </c>
      <c r="I2233" s="26">
        <v>43526</v>
      </c>
      <c r="J2233" s="80">
        <v>2</v>
      </c>
      <c r="K2233" s="80">
        <v>3</v>
      </c>
      <c r="L2233" s="80">
        <v>2019</v>
      </c>
      <c r="M2233" s="27">
        <v>43526</v>
      </c>
      <c r="N2233" s="80" t="s">
        <v>6316</v>
      </c>
      <c r="O2233" s="80" t="s">
        <v>6315</v>
      </c>
      <c r="P2233" s="80">
        <v>19</v>
      </c>
      <c r="Q2233" s="80" t="s">
        <v>105</v>
      </c>
      <c r="R2233" s="80" t="s">
        <v>99</v>
      </c>
      <c r="S2233" s="80">
        <v>0</v>
      </c>
      <c r="T2233" s="80" t="s">
        <v>100</v>
      </c>
      <c r="U2233" s="80" t="s">
        <v>101</v>
      </c>
      <c r="V2233" s="80" t="s">
        <v>111</v>
      </c>
      <c r="W2233" s="80" t="s">
        <v>107</v>
      </c>
      <c r="X2233" s="80" t="s">
        <v>6077</v>
      </c>
    </row>
    <row r="2234" spans="1:25" ht="22.9" hidden="1" customHeight="1">
      <c r="A2234" s="80" t="s">
        <v>42</v>
      </c>
      <c r="B2234" s="80" t="s">
        <v>9</v>
      </c>
      <c r="C2234" s="80" t="s">
        <v>10</v>
      </c>
      <c r="D2234" s="80" t="s">
        <v>26</v>
      </c>
      <c r="E2234" s="80">
        <v>2</v>
      </c>
      <c r="F2234" s="80" t="s">
        <v>32</v>
      </c>
      <c r="G2234" s="80" t="s">
        <v>33</v>
      </c>
      <c r="H2234" s="80" t="s">
        <v>29</v>
      </c>
      <c r="I2234" s="26">
        <v>43526</v>
      </c>
      <c r="J2234" s="80">
        <v>2</v>
      </c>
      <c r="K2234" s="80">
        <v>3</v>
      </c>
      <c r="L2234" s="80">
        <v>2019</v>
      </c>
      <c r="M2234" s="27">
        <v>43526</v>
      </c>
      <c r="N2234" s="80" t="s">
        <v>6314</v>
      </c>
      <c r="O2234" s="80" t="s">
        <v>6313</v>
      </c>
      <c r="P2234" s="80">
        <v>19</v>
      </c>
      <c r="Q2234" s="80" t="s">
        <v>105</v>
      </c>
      <c r="R2234" s="80" t="s">
        <v>99</v>
      </c>
      <c r="S2234" s="80">
        <v>0</v>
      </c>
      <c r="T2234" s="80" t="s">
        <v>100</v>
      </c>
      <c r="U2234" s="80" t="s">
        <v>101</v>
      </c>
      <c r="V2234" s="80" t="s">
        <v>111</v>
      </c>
      <c r="W2234" s="80" t="s">
        <v>107</v>
      </c>
      <c r="X2234" s="80" t="s">
        <v>6077</v>
      </c>
    </row>
    <row r="2235" spans="1:25" ht="22.9" hidden="1" customHeight="1">
      <c r="A2235" s="80" t="s">
        <v>24</v>
      </c>
      <c r="B2235" s="80" t="s">
        <v>9</v>
      </c>
      <c r="C2235" s="80" t="s">
        <v>10</v>
      </c>
      <c r="D2235" s="80" t="s">
        <v>26</v>
      </c>
      <c r="E2235" s="80">
        <v>2</v>
      </c>
      <c r="F2235" s="80" t="s">
        <v>27</v>
      </c>
      <c r="G2235" s="80" t="s">
        <v>28</v>
      </c>
      <c r="H2235" s="80" t="s">
        <v>29</v>
      </c>
      <c r="I2235" s="26">
        <v>43528</v>
      </c>
      <c r="J2235" s="80">
        <v>4</v>
      </c>
      <c r="K2235" s="80">
        <v>3</v>
      </c>
      <c r="L2235" s="80">
        <v>2019</v>
      </c>
      <c r="M2235" s="27">
        <v>43528</v>
      </c>
      <c r="N2235" s="80" t="s">
        <v>6312</v>
      </c>
      <c r="O2235" s="80" t="s">
        <v>6311</v>
      </c>
      <c r="P2235" s="80">
        <v>19</v>
      </c>
      <c r="Q2235" s="80" t="s">
        <v>105</v>
      </c>
      <c r="R2235" s="80" t="s">
        <v>99</v>
      </c>
      <c r="S2235" s="80">
        <v>0</v>
      </c>
      <c r="T2235" s="80" t="s">
        <v>100</v>
      </c>
      <c r="U2235" s="80" t="s">
        <v>101</v>
      </c>
      <c r="V2235" s="80" t="s">
        <v>102</v>
      </c>
      <c r="W2235" s="80" t="s">
        <v>107</v>
      </c>
      <c r="X2235" s="80" t="s">
        <v>6077</v>
      </c>
    </row>
    <row r="2236" spans="1:25" ht="22.9" hidden="1" customHeight="1">
      <c r="A2236" s="80" t="s">
        <v>24</v>
      </c>
      <c r="B2236" s="80" t="s">
        <v>9</v>
      </c>
      <c r="C2236" s="80" t="s">
        <v>10</v>
      </c>
      <c r="D2236" s="80" t="s">
        <v>26</v>
      </c>
      <c r="E2236" s="80">
        <v>2</v>
      </c>
      <c r="F2236" s="80" t="s">
        <v>27</v>
      </c>
      <c r="G2236" s="80" t="s">
        <v>28</v>
      </c>
      <c r="H2236" s="80" t="s">
        <v>29</v>
      </c>
      <c r="I2236" s="26">
        <v>43528</v>
      </c>
      <c r="J2236" s="80">
        <v>4</v>
      </c>
      <c r="K2236" s="80">
        <v>3</v>
      </c>
      <c r="L2236" s="80">
        <v>2019</v>
      </c>
      <c r="M2236" s="27">
        <v>43528</v>
      </c>
      <c r="N2236" s="80" t="s">
        <v>6310</v>
      </c>
      <c r="O2236" s="80" t="s">
        <v>6309</v>
      </c>
      <c r="P2236" s="80">
        <v>18</v>
      </c>
      <c r="Q2236" s="80" t="s">
        <v>105</v>
      </c>
      <c r="R2236" s="80" t="s">
        <v>99</v>
      </c>
      <c r="S2236" s="80">
        <v>0</v>
      </c>
      <c r="T2236" s="80" t="s">
        <v>100</v>
      </c>
      <c r="U2236" s="80" t="s">
        <v>101</v>
      </c>
      <c r="V2236" s="80" t="s">
        <v>102</v>
      </c>
      <c r="W2236" s="80" t="s">
        <v>107</v>
      </c>
      <c r="X2236" s="80" t="s">
        <v>104</v>
      </c>
      <c r="Y2236" s="80">
        <v>3</v>
      </c>
    </row>
    <row r="2237" spans="1:25" ht="22.9" hidden="1" customHeight="1">
      <c r="A2237" s="80" t="s">
        <v>24</v>
      </c>
      <c r="B2237" s="80" t="s">
        <v>9</v>
      </c>
      <c r="C2237" s="80" t="s">
        <v>10</v>
      </c>
      <c r="D2237" s="80" t="s">
        <v>26</v>
      </c>
      <c r="E2237" s="80">
        <v>2</v>
      </c>
      <c r="F2237" s="80" t="s">
        <v>27</v>
      </c>
      <c r="G2237" s="80" t="s">
        <v>28</v>
      </c>
      <c r="H2237" s="80" t="s">
        <v>29</v>
      </c>
      <c r="I2237" s="26">
        <v>43528</v>
      </c>
      <c r="J2237" s="80">
        <v>4</v>
      </c>
      <c r="K2237" s="80">
        <v>3</v>
      </c>
      <c r="L2237" s="80">
        <v>2019</v>
      </c>
      <c r="M2237" s="27">
        <v>43528</v>
      </c>
      <c r="N2237" s="80" t="s">
        <v>6308</v>
      </c>
      <c r="O2237" s="80" t="s">
        <v>6307</v>
      </c>
      <c r="P2237" s="80">
        <v>19</v>
      </c>
      <c r="Q2237" s="80" t="s">
        <v>105</v>
      </c>
      <c r="R2237" s="80" t="s">
        <v>99</v>
      </c>
      <c r="S2237" s="80">
        <v>0</v>
      </c>
      <c r="T2237" s="80" t="s">
        <v>100</v>
      </c>
      <c r="U2237" s="80" t="s">
        <v>101</v>
      </c>
      <c r="V2237" s="80" t="s">
        <v>102</v>
      </c>
      <c r="W2237" s="80" t="s">
        <v>107</v>
      </c>
      <c r="X2237" s="80" t="s">
        <v>6077</v>
      </c>
    </row>
    <row r="2238" spans="1:25" ht="22.9" hidden="1" customHeight="1">
      <c r="A2238" s="80" t="s">
        <v>24</v>
      </c>
      <c r="B2238" s="80" t="s">
        <v>9</v>
      </c>
      <c r="C2238" s="80" t="s">
        <v>10</v>
      </c>
      <c r="D2238" s="80" t="s">
        <v>26</v>
      </c>
      <c r="E2238" s="80">
        <v>2</v>
      </c>
      <c r="F2238" s="80" t="s">
        <v>27</v>
      </c>
      <c r="G2238" s="80" t="s">
        <v>28</v>
      </c>
      <c r="H2238" s="80" t="s">
        <v>29</v>
      </c>
      <c r="I2238" s="26">
        <v>43529</v>
      </c>
      <c r="J2238" s="80">
        <v>5</v>
      </c>
      <c r="K2238" s="80">
        <v>3</v>
      </c>
      <c r="L2238" s="80">
        <v>2019</v>
      </c>
      <c r="M2238" s="27">
        <v>43529</v>
      </c>
      <c r="N2238" s="80" t="s">
        <v>6306</v>
      </c>
      <c r="O2238" s="80" t="s">
        <v>6305</v>
      </c>
      <c r="P2238" s="80">
        <v>18</v>
      </c>
      <c r="Q2238" s="80" t="s">
        <v>105</v>
      </c>
      <c r="R2238" s="80" t="s">
        <v>99</v>
      </c>
      <c r="S2238" s="80">
        <v>0</v>
      </c>
      <c r="T2238" s="80" t="s">
        <v>100</v>
      </c>
      <c r="U2238" s="80" t="s">
        <v>101</v>
      </c>
      <c r="V2238" s="80" t="s">
        <v>102</v>
      </c>
      <c r="W2238" s="80" t="s">
        <v>107</v>
      </c>
      <c r="X2238" s="80" t="s">
        <v>104</v>
      </c>
      <c r="Y2238" s="80">
        <v>3</v>
      </c>
    </row>
    <row r="2239" spans="1:25" ht="22.9" hidden="1" customHeight="1">
      <c r="A2239" s="80" t="s">
        <v>24</v>
      </c>
      <c r="B2239" s="80" t="s">
        <v>9</v>
      </c>
      <c r="C2239" s="80" t="s">
        <v>10</v>
      </c>
      <c r="D2239" s="80" t="s">
        <v>26</v>
      </c>
      <c r="E2239" s="80">
        <v>2</v>
      </c>
      <c r="F2239" s="80" t="s">
        <v>27</v>
      </c>
      <c r="G2239" s="80" t="s">
        <v>28</v>
      </c>
      <c r="H2239" s="80" t="s">
        <v>29</v>
      </c>
      <c r="I2239" s="26">
        <v>43529</v>
      </c>
      <c r="J2239" s="80">
        <v>5</v>
      </c>
      <c r="K2239" s="80">
        <v>3</v>
      </c>
      <c r="L2239" s="80">
        <v>2019</v>
      </c>
      <c r="M2239" s="27">
        <v>43529</v>
      </c>
      <c r="N2239" s="80" t="s">
        <v>6304</v>
      </c>
      <c r="O2239" s="80" t="s">
        <v>6303</v>
      </c>
      <c r="P2239" s="80">
        <v>19</v>
      </c>
      <c r="Q2239" s="80" t="s">
        <v>105</v>
      </c>
      <c r="R2239" s="80" t="s">
        <v>99</v>
      </c>
      <c r="S2239" s="80">
        <v>0</v>
      </c>
      <c r="T2239" s="80" t="s">
        <v>100</v>
      </c>
      <c r="U2239" s="80" t="s">
        <v>101</v>
      </c>
      <c r="V2239" s="80" t="s">
        <v>102</v>
      </c>
      <c r="W2239" s="80" t="s">
        <v>107</v>
      </c>
      <c r="X2239" s="80" t="s">
        <v>6077</v>
      </c>
    </row>
    <row r="2240" spans="1:25" ht="22.9" hidden="1" customHeight="1">
      <c r="A2240" s="80" t="s">
        <v>24</v>
      </c>
      <c r="B2240" s="80" t="s">
        <v>9</v>
      </c>
      <c r="C2240" s="80" t="s">
        <v>10</v>
      </c>
      <c r="D2240" s="80" t="s">
        <v>26</v>
      </c>
      <c r="E2240" s="80">
        <v>2</v>
      </c>
      <c r="F2240" s="80" t="s">
        <v>27</v>
      </c>
      <c r="G2240" s="80" t="s">
        <v>28</v>
      </c>
      <c r="H2240" s="80" t="s">
        <v>29</v>
      </c>
      <c r="I2240" s="26">
        <v>43530</v>
      </c>
      <c r="J2240" s="80">
        <v>6</v>
      </c>
      <c r="K2240" s="80">
        <v>3</v>
      </c>
      <c r="L2240" s="80">
        <v>2019</v>
      </c>
      <c r="M2240" s="27">
        <v>43530</v>
      </c>
      <c r="N2240" s="80" t="s">
        <v>6302</v>
      </c>
      <c r="O2240" s="80" t="s">
        <v>6301</v>
      </c>
      <c r="P2240" s="80">
        <v>19</v>
      </c>
      <c r="Q2240" s="80" t="s">
        <v>105</v>
      </c>
      <c r="R2240" s="80" t="s">
        <v>99</v>
      </c>
      <c r="S2240" s="80">
        <v>0</v>
      </c>
      <c r="T2240" s="80" t="s">
        <v>100</v>
      </c>
      <c r="U2240" s="80" t="s">
        <v>101</v>
      </c>
      <c r="V2240" s="80" t="s">
        <v>102</v>
      </c>
      <c r="W2240" s="80" t="s">
        <v>107</v>
      </c>
      <c r="X2240" s="80" t="s">
        <v>6077</v>
      </c>
    </row>
    <row r="2241" spans="1:25" ht="22.9" hidden="1" customHeight="1">
      <c r="A2241" s="80" t="s">
        <v>24</v>
      </c>
      <c r="B2241" s="80" t="s">
        <v>9</v>
      </c>
      <c r="C2241" s="80" t="s">
        <v>10</v>
      </c>
      <c r="D2241" s="80" t="s">
        <v>26</v>
      </c>
      <c r="E2241" s="80">
        <v>2</v>
      </c>
      <c r="F2241" s="80" t="s">
        <v>27</v>
      </c>
      <c r="G2241" s="80" t="s">
        <v>28</v>
      </c>
      <c r="H2241" s="80" t="s">
        <v>29</v>
      </c>
      <c r="I2241" s="26">
        <v>43530</v>
      </c>
      <c r="J2241" s="80">
        <v>6</v>
      </c>
      <c r="K2241" s="80">
        <v>3</v>
      </c>
      <c r="L2241" s="80">
        <v>2019</v>
      </c>
      <c r="M2241" s="27">
        <v>43530</v>
      </c>
      <c r="N2241" s="80" t="s">
        <v>6300</v>
      </c>
      <c r="O2241" s="80" t="s">
        <v>6299</v>
      </c>
      <c r="P2241" s="80">
        <v>18</v>
      </c>
      <c r="Q2241" s="80" t="s">
        <v>105</v>
      </c>
      <c r="R2241" s="80" t="s">
        <v>99</v>
      </c>
      <c r="S2241" s="80">
        <v>0</v>
      </c>
      <c r="T2241" s="80" t="s">
        <v>100</v>
      </c>
      <c r="U2241" s="80" t="s">
        <v>101</v>
      </c>
      <c r="V2241" s="80" t="s">
        <v>102</v>
      </c>
      <c r="W2241" s="80" t="s">
        <v>107</v>
      </c>
      <c r="X2241" s="80" t="s">
        <v>104</v>
      </c>
      <c r="Y2241" s="80">
        <v>3</v>
      </c>
    </row>
    <row r="2242" spans="1:25" ht="22.9" hidden="1" customHeight="1">
      <c r="A2242" s="80" t="s">
        <v>24</v>
      </c>
      <c r="B2242" s="80" t="s">
        <v>9</v>
      </c>
      <c r="C2242" s="80" t="s">
        <v>10</v>
      </c>
      <c r="D2242" s="80" t="s">
        <v>26</v>
      </c>
      <c r="E2242" s="80">
        <v>2</v>
      </c>
      <c r="F2242" s="80" t="s">
        <v>27</v>
      </c>
      <c r="G2242" s="80" t="s">
        <v>28</v>
      </c>
      <c r="H2242" s="80" t="s">
        <v>29</v>
      </c>
      <c r="I2242" s="26">
        <v>43531</v>
      </c>
      <c r="J2242" s="80">
        <v>7</v>
      </c>
      <c r="K2242" s="80">
        <v>3</v>
      </c>
      <c r="L2242" s="80">
        <v>2019</v>
      </c>
      <c r="M2242" s="27">
        <v>43531</v>
      </c>
      <c r="N2242" s="80" t="s">
        <v>6298</v>
      </c>
      <c r="O2242" s="80" t="s">
        <v>6297</v>
      </c>
      <c r="P2242" s="80">
        <v>18</v>
      </c>
      <c r="Q2242" s="80" t="s">
        <v>105</v>
      </c>
      <c r="R2242" s="80" t="s">
        <v>99</v>
      </c>
      <c r="S2242" s="80">
        <v>0</v>
      </c>
      <c r="T2242" s="80" t="s">
        <v>100</v>
      </c>
      <c r="U2242" s="80" t="s">
        <v>101</v>
      </c>
      <c r="V2242" s="80" t="s">
        <v>102</v>
      </c>
      <c r="W2242" s="80" t="s">
        <v>107</v>
      </c>
      <c r="X2242" s="80" t="s">
        <v>6077</v>
      </c>
    </row>
    <row r="2243" spans="1:25" ht="22.9" hidden="1" customHeight="1">
      <c r="A2243" s="80" t="s">
        <v>24</v>
      </c>
      <c r="B2243" s="80" t="s">
        <v>9</v>
      </c>
      <c r="C2243" s="80" t="s">
        <v>10</v>
      </c>
      <c r="D2243" s="80" t="s">
        <v>26</v>
      </c>
      <c r="E2243" s="80">
        <v>2</v>
      </c>
      <c r="F2243" s="80" t="s">
        <v>27</v>
      </c>
      <c r="G2243" s="80" t="s">
        <v>28</v>
      </c>
      <c r="H2243" s="80" t="s">
        <v>29</v>
      </c>
      <c r="I2243" s="26">
        <v>43531</v>
      </c>
      <c r="J2243" s="80">
        <v>7</v>
      </c>
      <c r="K2243" s="80">
        <v>3</v>
      </c>
      <c r="L2243" s="80">
        <v>2019</v>
      </c>
      <c r="M2243" s="27">
        <v>43531</v>
      </c>
      <c r="N2243" s="80" t="s">
        <v>6296</v>
      </c>
      <c r="O2243" s="80" t="s">
        <v>6295</v>
      </c>
      <c r="P2243" s="80">
        <v>19</v>
      </c>
      <c r="Q2243" s="80" t="s">
        <v>105</v>
      </c>
      <c r="R2243" s="80" t="s">
        <v>99</v>
      </c>
      <c r="S2243" s="80">
        <v>0</v>
      </c>
      <c r="T2243" s="80" t="s">
        <v>100</v>
      </c>
      <c r="U2243" s="80" t="s">
        <v>101</v>
      </c>
      <c r="V2243" s="80" t="s">
        <v>102</v>
      </c>
      <c r="W2243" s="80" t="s">
        <v>107</v>
      </c>
      <c r="X2243" s="80" t="s">
        <v>6077</v>
      </c>
    </row>
    <row r="2244" spans="1:25" ht="22.9" hidden="1" customHeight="1">
      <c r="A2244" s="80" t="s">
        <v>24</v>
      </c>
      <c r="B2244" s="80" t="s">
        <v>9</v>
      </c>
      <c r="C2244" s="80" t="s">
        <v>10</v>
      </c>
      <c r="D2244" s="80" t="s">
        <v>26</v>
      </c>
      <c r="E2244" s="80">
        <v>2</v>
      </c>
      <c r="F2244" s="80" t="s">
        <v>27</v>
      </c>
      <c r="G2244" s="80" t="s">
        <v>28</v>
      </c>
      <c r="H2244" s="80" t="s">
        <v>29</v>
      </c>
      <c r="I2244" s="26">
        <v>43531</v>
      </c>
      <c r="J2244" s="80">
        <v>7</v>
      </c>
      <c r="K2244" s="80">
        <v>3</v>
      </c>
      <c r="L2244" s="80">
        <v>2019</v>
      </c>
      <c r="M2244" s="27">
        <v>43531</v>
      </c>
      <c r="N2244" s="80" t="s">
        <v>6294</v>
      </c>
      <c r="O2244" s="80" t="s">
        <v>6293</v>
      </c>
      <c r="P2244" s="80">
        <v>19</v>
      </c>
      <c r="Q2244" s="80" t="s">
        <v>105</v>
      </c>
      <c r="R2244" s="80" t="s">
        <v>99</v>
      </c>
      <c r="S2244" s="80">
        <v>0</v>
      </c>
      <c r="T2244" s="80" t="s">
        <v>100</v>
      </c>
      <c r="U2244" s="80" t="s">
        <v>101</v>
      </c>
      <c r="V2244" s="80" t="s">
        <v>102</v>
      </c>
      <c r="W2244" s="80" t="s">
        <v>107</v>
      </c>
      <c r="X2244" s="80" t="s">
        <v>104</v>
      </c>
      <c r="Y2244" s="80">
        <v>3</v>
      </c>
    </row>
    <row r="2245" spans="1:25" ht="22.9" hidden="1" customHeight="1">
      <c r="A2245" s="80" t="s">
        <v>24</v>
      </c>
      <c r="B2245" s="80" t="s">
        <v>9</v>
      </c>
      <c r="C2245" s="80" t="s">
        <v>10</v>
      </c>
      <c r="D2245" s="80" t="s">
        <v>26</v>
      </c>
      <c r="E2245" s="80">
        <v>2</v>
      </c>
      <c r="F2245" s="80" t="s">
        <v>32</v>
      </c>
      <c r="G2245" s="80" t="s">
        <v>33</v>
      </c>
      <c r="H2245" s="80" t="s">
        <v>29</v>
      </c>
      <c r="I2245" s="26">
        <v>43528</v>
      </c>
      <c r="J2245" s="80">
        <v>4</v>
      </c>
      <c r="K2245" s="80">
        <v>3</v>
      </c>
      <c r="L2245" s="80">
        <v>2019</v>
      </c>
      <c r="M2245" s="27">
        <v>43528</v>
      </c>
      <c r="N2245" s="80" t="s">
        <v>6292</v>
      </c>
      <c r="O2245" s="80" t="s">
        <v>6291</v>
      </c>
      <c r="P2245" s="80">
        <v>18</v>
      </c>
      <c r="Q2245" s="80" t="s">
        <v>105</v>
      </c>
      <c r="R2245" s="80" t="s">
        <v>99</v>
      </c>
      <c r="S2245" s="80">
        <v>0</v>
      </c>
      <c r="T2245" s="80" t="s">
        <v>100</v>
      </c>
      <c r="U2245" s="80" t="s">
        <v>101</v>
      </c>
      <c r="V2245" s="80" t="s">
        <v>102</v>
      </c>
      <c r="W2245" s="80" t="s">
        <v>107</v>
      </c>
      <c r="X2245" s="80" t="s">
        <v>6077</v>
      </c>
    </row>
    <row r="2246" spans="1:25" ht="22.9" hidden="1" customHeight="1">
      <c r="A2246" s="80" t="s">
        <v>24</v>
      </c>
      <c r="B2246" s="80" t="s">
        <v>9</v>
      </c>
      <c r="C2246" s="80" t="s">
        <v>10</v>
      </c>
      <c r="D2246" s="80" t="s">
        <v>26</v>
      </c>
      <c r="E2246" s="80">
        <v>2</v>
      </c>
      <c r="F2246" s="80" t="s">
        <v>32</v>
      </c>
      <c r="G2246" s="80" t="s">
        <v>33</v>
      </c>
      <c r="H2246" s="80" t="s">
        <v>29</v>
      </c>
      <c r="I2246" s="26">
        <v>43528</v>
      </c>
      <c r="J2246" s="80">
        <v>4</v>
      </c>
      <c r="K2246" s="80">
        <v>3</v>
      </c>
      <c r="L2246" s="80">
        <v>2019</v>
      </c>
      <c r="M2246" s="27">
        <v>43528</v>
      </c>
      <c r="N2246" s="80" t="s">
        <v>6290</v>
      </c>
      <c r="O2246" s="80" t="s">
        <v>6289</v>
      </c>
      <c r="P2246" s="80">
        <v>19</v>
      </c>
      <c r="Q2246" s="80" t="s">
        <v>105</v>
      </c>
      <c r="R2246" s="80" t="s">
        <v>99</v>
      </c>
      <c r="S2246" s="80">
        <v>0</v>
      </c>
      <c r="T2246" s="80" t="s">
        <v>100</v>
      </c>
      <c r="U2246" s="80" t="s">
        <v>101</v>
      </c>
      <c r="V2246" s="80" t="s">
        <v>102</v>
      </c>
      <c r="W2246" s="80" t="s">
        <v>107</v>
      </c>
      <c r="X2246" s="80" t="s">
        <v>6077</v>
      </c>
    </row>
    <row r="2247" spans="1:25" ht="22.9" hidden="1" customHeight="1">
      <c r="A2247" s="80" t="s">
        <v>24</v>
      </c>
      <c r="B2247" s="80" t="s">
        <v>9</v>
      </c>
      <c r="C2247" s="80" t="s">
        <v>10</v>
      </c>
      <c r="D2247" s="80" t="s">
        <v>26</v>
      </c>
      <c r="E2247" s="80">
        <v>2</v>
      </c>
      <c r="F2247" s="80" t="s">
        <v>32</v>
      </c>
      <c r="G2247" s="80" t="s">
        <v>33</v>
      </c>
      <c r="H2247" s="80" t="s">
        <v>29</v>
      </c>
      <c r="I2247" s="26">
        <v>43528</v>
      </c>
      <c r="J2247" s="80">
        <v>4</v>
      </c>
      <c r="K2247" s="80">
        <v>3</v>
      </c>
      <c r="L2247" s="80">
        <v>2019</v>
      </c>
      <c r="M2247" s="27">
        <v>43528</v>
      </c>
      <c r="N2247" s="80" t="s">
        <v>6288</v>
      </c>
      <c r="O2247" s="80" t="s">
        <v>6287</v>
      </c>
      <c r="P2247" s="80">
        <v>18</v>
      </c>
      <c r="Q2247" s="80" t="s">
        <v>105</v>
      </c>
      <c r="R2247" s="80" t="s">
        <v>99</v>
      </c>
      <c r="S2247" s="80">
        <v>0</v>
      </c>
      <c r="T2247" s="80" t="s">
        <v>100</v>
      </c>
      <c r="U2247" s="80" t="s">
        <v>101</v>
      </c>
      <c r="V2247" s="80" t="s">
        <v>102</v>
      </c>
      <c r="W2247" s="80" t="s">
        <v>107</v>
      </c>
      <c r="X2247" s="80" t="s">
        <v>6077</v>
      </c>
    </row>
    <row r="2248" spans="1:25" ht="22.9" hidden="1" customHeight="1">
      <c r="A2248" s="80" t="s">
        <v>24</v>
      </c>
      <c r="B2248" s="80" t="s">
        <v>9</v>
      </c>
      <c r="C2248" s="80" t="s">
        <v>10</v>
      </c>
      <c r="D2248" s="80" t="s">
        <v>26</v>
      </c>
      <c r="E2248" s="80">
        <v>2</v>
      </c>
      <c r="F2248" s="80" t="s">
        <v>32</v>
      </c>
      <c r="G2248" s="80" t="s">
        <v>33</v>
      </c>
      <c r="H2248" s="80" t="s">
        <v>29</v>
      </c>
      <c r="I2248" s="26">
        <v>43528</v>
      </c>
      <c r="J2248" s="80">
        <v>4</v>
      </c>
      <c r="K2248" s="80">
        <v>3</v>
      </c>
      <c r="L2248" s="80">
        <v>2019</v>
      </c>
      <c r="M2248" s="27">
        <v>43528</v>
      </c>
      <c r="N2248" s="80" t="s">
        <v>6286</v>
      </c>
      <c r="O2248" s="80" t="s">
        <v>6285</v>
      </c>
      <c r="P2248" s="80">
        <v>19</v>
      </c>
      <c r="Q2248" s="80" t="s">
        <v>105</v>
      </c>
      <c r="R2248" s="80" t="s">
        <v>99</v>
      </c>
      <c r="S2248" s="80">
        <v>0</v>
      </c>
      <c r="T2248" s="80" t="s">
        <v>100</v>
      </c>
      <c r="U2248" s="80" t="s">
        <v>101</v>
      </c>
      <c r="V2248" s="80" t="s">
        <v>102</v>
      </c>
      <c r="W2248" s="80" t="s">
        <v>107</v>
      </c>
      <c r="X2248" s="80" t="s">
        <v>6077</v>
      </c>
    </row>
    <row r="2249" spans="1:25" ht="22.9" hidden="1" customHeight="1">
      <c r="A2249" s="80" t="s">
        <v>24</v>
      </c>
      <c r="B2249" s="80" t="s">
        <v>9</v>
      </c>
      <c r="C2249" s="80" t="s">
        <v>10</v>
      </c>
      <c r="D2249" s="80" t="s">
        <v>26</v>
      </c>
      <c r="E2249" s="80">
        <v>2</v>
      </c>
      <c r="F2249" s="80" t="s">
        <v>32</v>
      </c>
      <c r="G2249" s="80" t="s">
        <v>33</v>
      </c>
      <c r="H2249" s="80" t="s">
        <v>29</v>
      </c>
      <c r="I2249" s="26">
        <v>43528</v>
      </c>
      <c r="J2249" s="80">
        <v>4</v>
      </c>
      <c r="K2249" s="80">
        <v>3</v>
      </c>
      <c r="L2249" s="80">
        <v>2019</v>
      </c>
      <c r="M2249" s="27">
        <v>43528</v>
      </c>
      <c r="N2249" s="80" t="s">
        <v>6284</v>
      </c>
      <c r="O2249" s="80" t="s">
        <v>6283</v>
      </c>
      <c r="P2249" s="80">
        <v>18</v>
      </c>
      <c r="Q2249" s="80" t="s">
        <v>105</v>
      </c>
      <c r="R2249" s="80" t="s">
        <v>99</v>
      </c>
      <c r="S2249" s="80">
        <v>0</v>
      </c>
      <c r="T2249" s="80" t="s">
        <v>100</v>
      </c>
      <c r="U2249" s="80" t="s">
        <v>101</v>
      </c>
      <c r="V2249" s="80" t="s">
        <v>102</v>
      </c>
      <c r="W2249" s="80" t="s">
        <v>107</v>
      </c>
      <c r="X2249" s="80" t="s">
        <v>6077</v>
      </c>
    </row>
    <row r="2250" spans="1:25" ht="22.9" hidden="1" customHeight="1">
      <c r="A2250" s="80" t="s">
        <v>24</v>
      </c>
      <c r="B2250" s="80" t="s">
        <v>9</v>
      </c>
      <c r="C2250" s="80" t="s">
        <v>10</v>
      </c>
      <c r="D2250" s="80" t="s">
        <v>26</v>
      </c>
      <c r="E2250" s="80">
        <v>2</v>
      </c>
      <c r="F2250" s="80" t="s">
        <v>32</v>
      </c>
      <c r="G2250" s="80" t="s">
        <v>33</v>
      </c>
      <c r="H2250" s="80" t="s">
        <v>29</v>
      </c>
      <c r="I2250" s="26">
        <v>43528</v>
      </c>
      <c r="J2250" s="80">
        <v>4</v>
      </c>
      <c r="K2250" s="80">
        <v>3</v>
      </c>
      <c r="L2250" s="80">
        <v>2019</v>
      </c>
      <c r="M2250" s="27">
        <v>43528</v>
      </c>
      <c r="N2250" s="80" t="s">
        <v>6282</v>
      </c>
      <c r="O2250" s="80" t="s">
        <v>6281</v>
      </c>
      <c r="P2250" s="80">
        <v>19</v>
      </c>
      <c r="Q2250" s="80" t="s">
        <v>105</v>
      </c>
      <c r="R2250" s="80" t="s">
        <v>99</v>
      </c>
      <c r="S2250" s="80">
        <v>0</v>
      </c>
      <c r="T2250" s="80" t="s">
        <v>100</v>
      </c>
      <c r="U2250" s="80" t="s">
        <v>101</v>
      </c>
      <c r="V2250" s="80" t="s">
        <v>102</v>
      </c>
      <c r="W2250" s="80" t="s">
        <v>107</v>
      </c>
      <c r="X2250" s="80" t="s">
        <v>6077</v>
      </c>
    </row>
    <row r="2251" spans="1:25" ht="22.9" hidden="1" customHeight="1">
      <c r="A2251" s="80" t="s">
        <v>24</v>
      </c>
      <c r="B2251" s="80" t="s">
        <v>9</v>
      </c>
      <c r="C2251" s="80" t="s">
        <v>10</v>
      </c>
      <c r="D2251" s="80" t="s">
        <v>26</v>
      </c>
      <c r="E2251" s="80">
        <v>2</v>
      </c>
      <c r="F2251" s="80" t="s">
        <v>32</v>
      </c>
      <c r="G2251" s="80" t="s">
        <v>33</v>
      </c>
      <c r="H2251" s="80" t="s">
        <v>29</v>
      </c>
      <c r="I2251" s="26">
        <v>43528</v>
      </c>
      <c r="J2251" s="80">
        <v>4</v>
      </c>
      <c r="K2251" s="80">
        <v>3</v>
      </c>
      <c r="L2251" s="80">
        <v>2019</v>
      </c>
      <c r="M2251" s="27">
        <v>43528</v>
      </c>
      <c r="N2251" s="80" t="s">
        <v>6280</v>
      </c>
      <c r="O2251" s="80" t="s">
        <v>6279</v>
      </c>
      <c r="P2251" s="80">
        <v>18</v>
      </c>
      <c r="Q2251" s="80" t="s">
        <v>105</v>
      </c>
      <c r="R2251" s="80" t="s">
        <v>99</v>
      </c>
      <c r="S2251" s="80">
        <v>0</v>
      </c>
      <c r="T2251" s="80" t="s">
        <v>100</v>
      </c>
      <c r="U2251" s="80" t="s">
        <v>101</v>
      </c>
      <c r="V2251" s="80" t="s">
        <v>102</v>
      </c>
      <c r="W2251" s="80" t="s">
        <v>107</v>
      </c>
      <c r="X2251" s="80" t="s">
        <v>6077</v>
      </c>
    </row>
    <row r="2252" spans="1:25" ht="22.9" hidden="1" customHeight="1">
      <c r="A2252" s="80" t="s">
        <v>24</v>
      </c>
      <c r="B2252" s="80" t="s">
        <v>9</v>
      </c>
      <c r="C2252" s="80" t="s">
        <v>10</v>
      </c>
      <c r="D2252" s="80" t="s">
        <v>26</v>
      </c>
      <c r="E2252" s="80">
        <v>2</v>
      </c>
      <c r="F2252" s="80" t="s">
        <v>32</v>
      </c>
      <c r="G2252" s="80" t="s">
        <v>33</v>
      </c>
      <c r="H2252" s="80" t="s">
        <v>29</v>
      </c>
      <c r="I2252" s="26">
        <v>43528</v>
      </c>
      <c r="J2252" s="80">
        <v>4</v>
      </c>
      <c r="K2252" s="80">
        <v>3</v>
      </c>
      <c r="L2252" s="80">
        <v>2019</v>
      </c>
      <c r="M2252" s="27">
        <v>43528</v>
      </c>
      <c r="N2252" s="80" t="s">
        <v>6278</v>
      </c>
      <c r="O2252" s="80" t="s">
        <v>6277</v>
      </c>
      <c r="P2252" s="80">
        <v>19</v>
      </c>
      <c r="Q2252" s="80" t="s">
        <v>105</v>
      </c>
      <c r="R2252" s="80" t="s">
        <v>99</v>
      </c>
      <c r="S2252" s="80">
        <v>0</v>
      </c>
      <c r="T2252" s="80" t="s">
        <v>100</v>
      </c>
      <c r="U2252" s="80" t="s">
        <v>101</v>
      </c>
      <c r="V2252" s="80" t="s">
        <v>102</v>
      </c>
      <c r="W2252" s="80" t="s">
        <v>107</v>
      </c>
      <c r="X2252" s="80" t="s">
        <v>6077</v>
      </c>
    </row>
    <row r="2253" spans="1:25" ht="22.9" hidden="1" customHeight="1">
      <c r="A2253" s="80" t="s">
        <v>24</v>
      </c>
      <c r="B2253" s="80" t="s">
        <v>9</v>
      </c>
      <c r="C2253" s="80" t="s">
        <v>10</v>
      </c>
      <c r="D2253" s="80" t="s">
        <v>26</v>
      </c>
      <c r="E2253" s="80">
        <v>2</v>
      </c>
      <c r="F2253" s="80" t="s">
        <v>32</v>
      </c>
      <c r="G2253" s="80" t="s">
        <v>33</v>
      </c>
      <c r="H2253" s="80" t="s">
        <v>29</v>
      </c>
      <c r="I2253" s="26">
        <v>43529</v>
      </c>
      <c r="J2253" s="80">
        <v>5</v>
      </c>
      <c r="K2253" s="80">
        <v>3</v>
      </c>
      <c r="L2253" s="80">
        <v>2019</v>
      </c>
      <c r="M2253" s="27">
        <v>43529</v>
      </c>
      <c r="N2253" s="80" t="s">
        <v>6276</v>
      </c>
      <c r="O2253" s="80" t="s">
        <v>6275</v>
      </c>
      <c r="P2253" s="80">
        <v>19</v>
      </c>
      <c r="Q2253" s="80" t="s">
        <v>105</v>
      </c>
      <c r="R2253" s="80" t="s">
        <v>99</v>
      </c>
      <c r="S2253" s="80">
        <v>0</v>
      </c>
      <c r="T2253" s="80" t="s">
        <v>100</v>
      </c>
      <c r="U2253" s="80" t="s">
        <v>101</v>
      </c>
      <c r="V2253" s="80" t="s">
        <v>102</v>
      </c>
      <c r="W2253" s="80" t="s">
        <v>107</v>
      </c>
      <c r="X2253" s="80" t="s">
        <v>6077</v>
      </c>
    </row>
    <row r="2254" spans="1:25" ht="22.9" hidden="1" customHeight="1">
      <c r="A2254" s="80" t="s">
        <v>24</v>
      </c>
      <c r="B2254" s="80" t="s">
        <v>9</v>
      </c>
      <c r="C2254" s="80" t="s">
        <v>10</v>
      </c>
      <c r="D2254" s="80" t="s">
        <v>26</v>
      </c>
      <c r="E2254" s="80">
        <v>2</v>
      </c>
      <c r="F2254" s="80" t="s">
        <v>32</v>
      </c>
      <c r="G2254" s="80" t="s">
        <v>33</v>
      </c>
      <c r="H2254" s="80" t="s">
        <v>29</v>
      </c>
      <c r="I2254" s="26">
        <v>43529</v>
      </c>
      <c r="J2254" s="80">
        <v>5</v>
      </c>
      <c r="K2254" s="80">
        <v>3</v>
      </c>
      <c r="L2254" s="80">
        <v>2019</v>
      </c>
      <c r="M2254" s="27">
        <v>43529</v>
      </c>
      <c r="N2254" s="80" t="s">
        <v>6274</v>
      </c>
      <c r="O2254" s="80" t="s">
        <v>6273</v>
      </c>
      <c r="P2254" s="80">
        <v>19</v>
      </c>
      <c r="Q2254" s="80" t="s">
        <v>105</v>
      </c>
      <c r="R2254" s="80" t="s">
        <v>99</v>
      </c>
      <c r="S2254" s="80">
        <v>0</v>
      </c>
      <c r="T2254" s="80" t="s">
        <v>100</v>
      </c>
      <c r="U2254" s="80" t="s">
        <v>101</v>
      </c>
      <c r="V2254" s="80" t="s">
        <v>102</v>
      </c>
      <c r="W2254" s="80" t="s">
        <v>107</v>
      </c>
      <c r="X2254" s="80" t="s">
        <v>6077</v>
      </c>
    </row>
    <row r="2255" spans="1:25" ht="22.9" hidden="1" customHeight="1">
      <c r="A2255" s="80" t="s">
        <v>24</v>
      </c>
      <c r="B2255" s="80" t="s">
        <v>9</v>
      </c>
      <c r="C2255" s="80" t="s">
        <v>10</v>
      </c>
      <c r="D2255" s="80" t="s">
        <v>26</v>
      </c>
      <c r="E2255" s="80">
        <v>2</v>
      </c>
      <c r="F2255" s="80" t="s">
        <v>32</v>
      </c>
      <c r="G2255" s="80" t="s">
        <v>33</v>
      </c>
      <c r="H2255" s="80" t="s">
        <v>29</v>
      </c>
      <c r="I2255" s="26">
        <v>43529</v>
      </c>
      <c r="J2255" s="80">
        <v>5</v>
      </c>
      <c r="K2255" s="80">
        <v>3</v>
      </c>
      <c r="L2255" s="80">
        <v>2019</v>
      </c>
      <c r="M2255" s="27">
        <v>43529</v>
      </c>
      <c r="N2255" s="80" t="s">
        <v>6272</v>
      </c>
      <c r="O2255" s="80" t="s">
        <v>6271</v>
      </c>
      <c r="P2255" s="80">
        <v>18</v>
      </c>
      <c r="Q2255" s="80" t="s">
        <v>105</v>
      </c>
      <c r="R2255" s="80" t="s">
        <v>99</v>
      </c>
      <c r="S2255" s="80">
        <v>0</v>
      </c>
      <c r="T2255" s="80" t="s">
        <v>100</v>
      </c>
      <c r="U2255" s="80" t="s">
        <v>101</v>
      </c>
      <c r="V2255" s="80" t="s">
        <v>102</v>
      </c>
      <c r="W2255" s="80" t="s">
        <v>107</v>
      </c>
      <c r="X2255" s="80" t="s">
        <v>104</v>
      </c>
      <c r="Y2255" s="80">
        <v>3</v>
      </c>
    </row>
    <row r="2256" spans="1:25" ht="22.9" hidden="1" customHeight="1">
      <c r="A2256" s="80" t="s">
        <v>24</v>
      </c>
      <c r="B2256" s="80" t="s">
        <v>9</v>
      </c>
      <c r="C2256" s="80" t="s">
        <v>10</v>
      </c>
      <c r="D2256" s="80" t="s">
        <v>26</v>
      </c>
      <c r="E2256" s="80">
        <v>2</v>
      </c>
      <c r="F2256" s="80" t="s">
        <v>32</v>
      </c>
      <c r="G2256" s="80" t="s">
        <v>33</v>
      </c>
      <c r="H2256" s="80" t="s">
        <v>29</v>
      </c>
      <c r="I2256" s="26">
        <v>43531</v>
      </c>
      <c r="J2256" s="80">
        <v>7</v>
      </c>
      <c r="K2256" s="80">
        <v>3</v>
      </c>
      <c r="L2256" s="80">
        <v>2019</v>
      </c>
      <c r="M2256" s="27">
        <v>43531</v>
      </c>
      <c r="N2256" s="80" t="s">
        <v>6270</v>
      </c>
      <c r="O2256" s="80" t="s">
        <v>5727</v>
      </c>
      <c r="P2256" s="80">
        <v>19</v>
      </c>
      <c r="Q2256" s="80" t="s">
        <v>105</v>
      </c>
      <c r="R2256" s="80" t="s">
        <v>99</v>
      </c>
      <c r="S2256" s="80">
        <v>0</v>
      </c>
      <c r="T2256" s="80" t="s">
        <v>100</v>
      </c>
      <c r="U2256" s="80" t="s">
        <v>101</v>
      </c>
      <c r="V2256" s="80" t="s">
        <v>102</v>
      </c>
      <c r="W2256" s="80" t="s">
        <v>107</v>
      </c>
      <c r="X2256" s="80" t="s">
        <v>104</v>
      </c>
      <c r="Y2256" s="80">
        <v>3</v>
      </c>
    </row>
    <row r="2257" spans="1:25" ht="22.9" hidden="1" customHeight="1">
      <c r="A2257" s="80" t="s">
        <v>24</v>
      </c>
      <c r="B2257" s="80" t="s">
        <v>9</v>
      </c>
      <c r="C2257" s="80" t="s">
        <v>10</v>
      </c>
      <c r="D2257" s="80" t="s">
        <v>26</v>
      </c>
      <c r="E2257" s="80">
        <v>2</v>
      </c>
      <c r="F2257" s="80" t="s">
        <v>32</v>
      </c>
      <c r="G2257" s="80" t="s">
        <v>33</v>
      </c>
      <c r="H2257" s="80" t="s">
        <v>29</v>
      </c>
      <c r="I2257" s="26">
        <v>43531</v>
      </c>
      <c r="J2257" s="80">
        <v>7</v>
      </c>
      <c r="K2257" s="80">
        <v>3</v>
      </c>
      <c r="L2257" s="80">
        <v>2019</v>
      </c>
      <c r="M2257" s="27">
        <v>43531</v>
      </c>
      <c r="N2257" s="80" t="s">
        <v>6269</v>
      </c>
      <c r="O2257" s="80" t="s">
        <v>217</v>
      </c>
      <c r="P2257" s="80">
        <v>19</v>
      </c>
      <c r="Q2257" s="80" t="s">
        <v>105</v>
      </c>
      <c r="R2257" s="80" t="s">
        <v>99</v>
      </c>
      <c r="S2257" s="80">
        <v>0</v>
      </c>
      <c r="T2257" s="80" t="s">
        <v>100</v>
      </c>
      <c r="U2257" s="80" t="s">
        <v>101</v>
      </c>
      <c r="V2257" s="80" t="s">
        <v>102</v>
      </c>
      <c r="W2257" s="80" t="s">
        <v>107</v>
      </c>
      <c r="X2257" s="80" t="s">
        <v>104</v>
      </c>
      <c r="Y2257" s="80">
        <v>3</v>
      </c>
    </row>
    <row r="2258" spans="1:25" ht="22.9" hidden="1" customHeight="1">
      <c r="A2258" s="80" t="s">
        <v>35</v>
      </c>
      <c r="B2258" s="80" t="s">
        <v>9</v>
      </c>
      <c r="C2258" s="80" t="s">
        <v>10</v>
      </c>
      <c r="D2258" s="80" t="s">
        <v>26</v>
      </c>
      <c r="E2258" s="80">
        <v>2</v>
      </c>
      <c r="F2258" s="80" t="s">
        <v>27</v>
      </c>
      <c r="G2258" s="80" t="s">
        <v>28</v>
      </c>
      <c r="H2258" s="80" t="s">
        <v>29</v>
      </c>
      <c r="I2258" s="26">
        <v>43535</v>
      </c>
      <c r="J2258" s="80">
        <v>11</v>
      </c>
      <c r="K2258" s="80">
        <v>3</v>
      </c>
      <c r="L2258" s="80">
        <v>2019</v>
      </c>
      <c r="M2258" s="27">
        <v>43535</v>
      </c>
      <c r="N2258" s="80" t="s">
        <v>6268</v>
      </c>
      <c r="O2258" s="80" t="s">
        <v>6267</v>
      </c>
      <c r="P2258" s="80">
        <v>18</v>
      </c>
      <c r="Q2258" s="80" t="s">
        <v>105</v>
      </c>
      <c r="R2258" s="80" t="s">
        <v>99</v>
      </c>
      <c r="S2258" s="80">
        <v>0</v>
      </c>
      <c r="T2258" s="80" t="s">
        <v>100</v>
      </c>
      <c r="U2258" s="80" t="s">
        <v>101</v>
      </c>
      <c r="V2258" s="80" t="s">
        <v>102</v>
      </c>
      <c r="W2258" s="80" t="s">
        <v>107</v>
      </c>
      <c r="X2258" s="80" t="s">
        <v>6077</v>
      </c>
    </row>
    <row r="2259" spans="1:25" ht="22.9" hidden="1" customHeight="1">
      <c r="A2259" s="80" t="s">
        <v>35</v>
      </c>
      <c r="B2259" s="80" t="s">
        <v>9</v>
      </c>
      <c r="C2259" s="80" t="s">
        <v>10</v>
      </c>
      <c r="D2259" s="80" t="s">
        <v>26</v>
      </c>
      <c r="E2259" s="80">
        <v>2</v>
      </c>
      <c r="F2259" s="80" t="s">
        <v>27</v>
      </c>
      <c r="G2259" s="80" t="s">
        <v>28</v>
      </c>
      <c r="H2259" s="80" t="s">
        <v>29</v>
      </c>
      <c r="I2259" s="26">
        <v>43535</v>
      </c>
      <c r="J2259" s="80">
        <v>11</v>
      </c>
      <c r="K2259" s="80">
        <v>3</v>
      </c>
      <c r="L2259" s="80">
        <v>2019</v>
      </c>
      <c r="M2259" s="27">
        <v>43535</v>
      </c>
      <c r="N2259" s="80" t="s">
        <v>6266</v>
      </c>
      <c r="O2259" s="80" t="s">
        <v>6265</v>
      </c>
      <c r="P2259" s="80">
        <v>18</v>
      </c>
      <c r="Q2259" s="80" t="s">
        <v>105</v>
      </c>
      <c r="R2259" s="80" t="s">
        <v>99</v>
      </c>
      <c r="S2259" s="80">
        <v>0</v>
      </c>
      <c r="T2259" s="80" t="s">
        <v>100</v>
      </c>
      <c r="U2259" s="80" t="s">
        <v>101</v>
      </c>
      <c r="V2259" s="80" t="s">
        <v>102</v>
      </c>
      <c r="W2259" s="80" t="s">
        <v>107</v>
      </c>
      <c r="X2259" s="80" t="s">
        <v>6077</v>
      </c>
    </row>
    <row r="2260" spans="1:25" ht="22.9" hidden="1" customHeight="1">
      <c r="A2260" s="80" t="s">
        <v>35</v>
      </c>
      <c r="B2260" s="80" t="s">
        <v>9</v>
      </c>
      <c r="C2260" s="80" t="s">
        <v>10</v>
      </c>
      <c r="D2260" s="80" t="s">
        <v>26</v>
      </c>
      <c r="E2260" s="80">
        <v>2</v>
      </c>
      <c r="F2260" s="80" t="s">
        <v>27</v>
      </c>
      <c r="G2260" s="80" t="s">
        <v>28</v>
      </c>
      <c r="H2260" s="80" t="s">
        <v>29</v>
      </c>
      <c r="I2260" s="26">
        <v>43535</v>
      </c>
      <c r="J2260" s="80">
        <v>11</v>
      </c>
      <c r="K2260" s="80">
        <v>3</v>
      </c>
      <c r="L2260" s="80">
        <v>2019</v>
      </c>
      <c r="M2260" s="27">
        <v>43535</v>
      </c>
      <c r="N2260" s="80" t="s">
        <v>6264</v>
      </c>
      <c r="O2260" s="80" t="s">
        <v>6263</v>
      </c>
      <c r="P2260" s="80">
        <v>18</v>
      </c>
      <c r="Q2260" s="80" t="s">
        <v>105</v>
      </c>
      <c r="R2260" s="80" t="s">
        <v>99</v>
      </c>
      <c r="S2260" s="80">
        <v>0</v>
      </c>
      <c r="T2260" s="80" t="s">
        <v>100</v>
      </c>
      <c r="U2260" s="80" t="s">
        <v>101</v>
      </c>
      <c r="V2260" s="80" t="s">
        <v>102</v>
      </c>
      <c r="W2260" s="80" t="s">
        <v>107</v>
      </c>
      <c r="X2260" s="80" t="s">
        <v>6077</v>
      </c>
    </row>
    <row r="2261" spans="1:25" ht="22.9" hidden="1" customHeight="1">
      <c r="A2261" s="80" t="s">
        <v>35</v>
      </c>
      <c r="B2261" s="80" t="s">
        <v>9</v>
      </c>
      <c r="C2261" s="80" t="s">
        <v>10</v>
      </c>
      <c r="D2261" s="80" t="s">
        <v>26</v>
      </c>
      <c r="E2261" s="80">
        <v>2</v>
      </c>
      <c r="F2261" s="80" t="s">
        <v>27</v>
      </c>
      <c r="G2261" s="80" t="s">
        <v>28</v>
      </c>
      <c r="H2261" s="80" t="s">
        <v>29</v>
      </c>
      <c r="I2261" s="26">
        <v>43535</v>
      </c>
      <c r="J2261" s="80">
        <v>11</v>
      </c>
      <c r="K2261" s="80">
        <v>3</v>
      </c>
      <c r="L2261" s="80">
        <v>2019</v>
      </c>
      <c r="M2261" s="27">
        <v>43535</v>
      </c>
      <c r="N2261" s="80" t="s">
        <v>6262</v>
      </c>
      <c r="O2261" s="80" t="s">
        <v>6261</v>
      </c>
      <c r="P2261" s="80">
        <v>19</v>
      </c>
      <c r="Q2261" s="80" t="s">
        <v>105</v>
      </c>
      <c r="R2261" s="80" t="s">
        <v>99</v>
      </c>
      <c r="S2261" s="80">
        <v>0</v>
      </c>
      <c r="T2261" s="80" t="s">
        <v>100</v>
      </c>
      <c r="U2261" s="80" t="s">
        <v>101</v>
      </c>
      <c r="V2261" s="80" t="s">
        <v>102</v>
      </c>
      <c r="W2261" s="80" t="s">
        <v>107</v>
      </c>
      <c r="X2261" s="80" t="s">
        <v>6077</v>
      </c>
    </row>
    <row r="2262" spans="1:25" ht="22.9" hidden="1" customHeight="1">
      <c r="A2262" s="80" t="s">
        <v>35</v>
      </c>
      <c r="B2262" s="80" t="s">
        <v>9</v>
      </c>
      <c r="C2262" s="80" t="s">
        <v>10</v>
      </c>
      <c r="D2262" s="80" t="s">
        <v>26</v>
      </c>
      <c r="E2262" s="80">
        <v>2</v>
      </c>
      <c r="F2262" s="80" t="s">
        <v>27</v>
      </c>
      <c r="G2262" s="80" t="s">
        <v>28</v>
      </c>
      <c r="H2262" s="80" t="s">
        <v>29</v>
      </c>
      <c r="I2262" s="26">
        <v>43535</v>
      </c>
      <c r="J2262" s="80">
        <v>11</v>
      </c>
      <c r="K2262" s="80">
        <v>3</v>
      </c>
      <c r="L2262" s="80">
        <v>2019</v>
      </c>
      <c r="M2262" s="27">
        <v>43535</v>
      </c>
      <c r="N2262" s="80" t="s">
        <v>6260</v>
      </c>
      <c r="O2262" s="80" t="s">
        <v>6259</v>
      </c>
      <c r="P2262" s="80">
        <v>18</v>
      </c>
      <c r="Q2262" s="80" t="s">
        <v>105</v>
      </c>
      <c r="R2262" s="80" t="s">
        <v>99</v>
      </c>
      <c r="S2262" s="80">
        <v>0</v>
      </c>
      <c r="T2262" s="80" t="s">
        <v>100</v>
      </c>
      <c r="U2262" s="80" t="s">
        <v>101</v>
      </c>
      <c r="V2262" s="80" t="s">
        <v>102</v>
      </c>
      <c r="W2262" s="80" t="s">
        <v>107</v>
      </c>
      <c r="X2262" s="80" t="s">
        <v>6077</v>
      </c>
    </row>
    <row r="2263" spans="1:25" ht="22.9" hidden="1" customHeight="1">
      <c r="A2263" s="80" t="s">
        <v>35</v>
      </c>
      <c r="B2263" s="80" t="s">
        <v>9</v>
      </c>
      <c r="C2263" s="80" t="s">
        <v>10</v>
      </c>
      <c r="D2263" s="80" t="s">
        <v>26</v>
      </c>
      <c r="E2263" s="80">
        <v>2</v>
      </c>
      <c r="F2263" s="80" t="s">
        <v>27</v>
      </c>
      <c r="G2263" s="80" t="s">
        <v>28</v>
      </c>
      <c r="H2263" s="80" t="s">
        <v>29</v>
      </c>
      <c r="I2263" s="26">
        <v>43536</v>
      </c>
      <c r="J2263" s="80">
        <v>12</v>
      </c>
      <c r="K2263" s="80">
        <v>3</v>
      </c>
      <c r="L2263" s="80">
        <v>2019</v>
      </c>
      <c r="M2263" s="27">
        <v>43536</v>
      </c>
      <c r="N2263" s="80" t="s">
        <v>6258</v>
      </c>
      <c r="O2263" s="80" t="s">
        <v>6257</v>
      </c>
      <c r="P2263" s="80">
        <v>19</v>
      </c>
      <c r="Q2263" s="80" t="s">
        <v>105</v>
      </c>
      <c r="R2263" s="80" t="s">
        <v>99</v>
      </c>
      <c r="S2263" s="80">
        <v>0</v>
      </c>
      <c r="T2263" s="80" t="s">
        <v>100</v>
      </c>
      <c r="U2263" s="80" t="s">
        <v>101</v>
      </c>
      <c r="V2263" s="80" t="s">
        <v>102</v>
      </c>
      <c r="W2263" s="80" t="s">
        <v>107</v>
      </c>
      <c r="X2263" s="80" t="s">
        <v>6077</v>
      </c>
    </row>
    <row r="2264" spans="1:25" ht="22.9" hidden="1" customHeight="1">
      <c r="A2264" s="80" t="s">
        <v>35</v>
      </c>
      <c r="B2264" s="80" t="s">
        <v>9</v>
      </c>
      <c r="C2264" s="80" t="s">
        <v>10</v>
      </c>
      <c r="D2264" s="80" t="s">
        <v>26</v>
      </c>
      <c r="E2264" s="80">
        <v>2</v>
      </c>
      <c r="F2264" s="80" t="s">
        <v>27</v>
      </c>
      <c r="G2264" s="80" t="s">
        <v>28</v>
      </c>
      <c r="H2264" s="80" t="s">
        <v>29</v>
      </c>
      <c r="I2264" s="26">
        <v>43536</v>
      </c>
      <c r="J2264" s="80">
        <v>12</v>
      </c>
      <c r="K2264" s="80">
        <v>3</v>
      </c>
      <c r="L2264" s="80">
        <v>2019</v>
      </c>
      <c r="M2264" s="27">
        <v>43536</v>
      </c>
      <c r="N2264" s="80" t="s">
        <v>6256</v>
      </c>
      <c r="O2264" s="80" t="s">
        <v>6255</v>
      </c>
      <c r="P2264" s="80">
        <v>18</v>
      </c>
      <c r="Q2264" s="80" t="s">
        <v>105</v>
      </c>
      <c r="R2264" s="80" t="s">
        <v>99</v>
      </c>
      <c r="S2264" s="80">
        <v>0</v>
      </c>
      <c r="T2264" s="80" t="s">
        <v>100</v>
      </c>
      <c r="U2264" s="80" t="s">
        <v>101</v>
      </c>
      <c r="V2264" s="80" t="s">
        <v>102</v>
      </c>
      <c r="W2264" s="80" t="s">
        <v>107</v>
      </c>
      <c r="X2264" s="80" t="s">
        <v>6077</v>
      </c>
    </row>
    <row r="2265" spans="1:25" ht="22.9" hidden="1" customHeight="1">
      <c r="A2265" s="80" t="s">
        <v>35</v>
      </c>
      <c r="B2265" s="80" t="s">
        <v>9</v>
      </c>
      <c r="C2265" s="80" t="s">
        <v>10</v>
      </c>
      <c r="D2265" s="80" t="s">
        <v>26</v>
      </c>
      <c r="E2265" s="80">
        <v>2</v>
      </c>
      <c r="F2265" s="80" t="s">
        <v>27</v>
      </c>
      <c r="G2265" s="80" t="s">
        <v>28</v>
      </c>
      <c r="H2265" s="80" t="s">
        <v>29</v>
      </c>
      <c r="I2265" s="26">
        <v>43537</v>
      </c>
      <c r="J2265" s="80">
        <v>13</v>
      </c>
      <c r="K2265" s="80">
        <v>3</v>
      </c>
      <c r="L2265" s="80">
        <v>2019</v>
      </c>
      <c r="M2265" s="27">
        <v>43537</v>
      </c>
      <c r="N2265" s="80" t="s">
        <v>6254</v>
      </c>
      <c r="O2265" s="80" t="s">
        <v>6253</v>
      </c>
      <c r="P2265" s="80">
        <v>18</v>
      </c>
      <c r="Q2265" s="80" t="s">
        <v>105</v>
      </c>
      <c r="R2265" s="80" t="s">
        <v>99</v>
      </c>
      <c r="S2265" s="80">
        <v>0</v>
      </c>
      <c r="T2265" s="80" t="s">
        <v>100</v>
      </c>
      <c r="U2265" s="80" t="s">
        <v>101</v>
      </c>
      <c r="V2265" s="80" t="s">
        <v>102</v>
      </c>
      <c r="W2265" s="80" t="s">
        <v>107</v>
      </c>
      <c r="X2265" s="80" t="s">
        <v>6077</v>
      </c>
    </row>
    <row r="2266" spans="1:25" ht="22.9" hidden="1" customHeight="1">
      <c r="A2266" s="80" t="s">
        <v>35</v>
      </c>
      <c r="B2266" s="80" t="s">
        <v>9</v>
      </c>
      <c r="C2266" s="80" t="s">
        <v>10</v>
      </c>
      <c r="D2266" s="80" t="s">
        <v>26</v>
      </c>
      <c r="E2266" s="80">
        <v>2</v>
      </c>
      <c r="F2266" s="80" t="s">
        <v>27</v>
      </c>
      <c r="G2266" s="80" t="s">
        <v>28</v>
      </c>
      <c r="H2266" s="80" t="s">
        <v>29</v>
      </c>
      <c r="I2266" s="26">
        <v>43537</v>
      </c>
      <c r="J2266" s="80">
        <v>13</v>
      </c>
      <c r="K2266" s="80">
        <v>3</v>
      </c>
      <c r="L2266" s="80">
        <v>2019</v>
      </c>
      <c r="M2266" s="27">
        <v>43537</v>
      </c>
      <c r="N2266" s="80" t="s">
        <v>6252</v>
      </c>
      <c r="O2266" s="80" t="s">
        <v>6251</v>
      </c>
      <c r="P2266" s="80">
        <v>19</v>
      </c>
      <c r="Q2266" s="80" t="s">
        <v>105</v>
      </c>
      <c r="R2266" s="80" t="s">
        <v>99</v>
      </c>
      <c r="S2266" s="80">
        <v>0</v>
      </c>
      <c r="T2266" s="80" t="s">
        <v>100</v>
      </c>
      <c r="U2266" s="80" t="s">
        <v>101</v>
      </c>
      <c r="V2266" s="80" t="s">
        <v>102</v>
      </c>
      <c r="W2266" s="80" t="s">
        <v>107</v>
      </c>
      <c r="X2266" s="80" t="s">
        <v>6077</v>
      </c>
    </row>
    <row r="2267" spans="1:25" ht="22.9" hidden="1" customHeight="1">
      <c r="A2267" s="80" t="s">
        <v>35</v>
      </c>
      <c r="B2267" s="80" t="s">
        <v>9</v>
      </c>
      <c r="C2267" s="80" t="s">
        <v>10</v>
      </c>
      <c r="D2267" s="80" t="s">
        <v>26</v>
      </c>
      <c r="E2267" s="80">
        <v>2</v>
      </c>
      <c r="F2267" s="80" t="s">
        <v>27</v>
      </c>
      <c r="G2267" s="80" t="s">
        <v>28</v>
      </c>
      <c r="H2267" s="80" t="s">
        <v>29</v>
      </c>
      <c r="I2267" s="26">
        <v>43537</v>
      </c>
      <c r="J2267" s="80">
        <v>13</v>
      </c>
      <c r="K2267" s="80">
        <v>3</v>
      </c>
      <c r="L2267" s="80">
        <v>2019</v>
      </c>
      <c r="M2267" s="27">
        <v>43537</v>
      </c>
      <c r="N2267" s="80" t="s">
        <v>6250</v>
      </c>
      <c r="O2267" s="80" t="s">
        <v>6249</v>
      </c>
      <c r="P2267" s="80">
        <v>18</v>
      </c>
      <c r="Q2267" s="80" t="s">
        <v>105</v>
      </c>
      <c r="R2267" s="80" t="s">
        <v>99</v>
      </c>
      <c r="S2267" s="80">
        <v>0</v>
      </c>
      <c r="T2267" s="80" t="s">
        <v>100</v>
      </c>
      <c r="U2267" s="80" t="s">
        <v>101</v>
      </c>
      <c r="V2267" s="80" t="s">
        <v>102</v>
      </c>
      <c r="W2267" s="80" t="s">
        <v>107</v>
      </c>
      <c r="X2267" s="80" t="s">
        <v>6077</v>
      </c>
    </row>
    <row r="2268" spans="1:25" ht="22.9" hidden="1" customHeight="1">
      <c r="A2268" s="80" t="s">
        <v>35</v>
      </c>
      <c r="B2268" s="80" t="s">
        <v>9</v>
      </c>
      <c r="C2268" s="80" t="s">
        <v>10</v>
      </c>
      <c r="D2268" s="80" t="s">
        <v>26</v>
      </c>
      <c r="E2268" s="80">
        <v>2</v>
      </c>
      <c r="F2268" s="80" t="s">
        <v>27</v>
      </c>
      <c r="G2268" s="80" t="s">
        <v>28</v>
      </c>
      <c r="H2268" s="80" t="s">
        <v>29</v>
      </c>
      <c r="I2268" s="26">
        <v>43537</v>
      </c>
      <c r="J2268" s="80">
        <v>13</v>
      </c>
      <c r="K2268" s="80">
        <v>3</v>
      </c>
      <c r="L2268" s="80">
        <v>2019</v>
      </c>
      <c r="M2268" s="27">
        <v>43537</v>
      </c>
      <c r="N2268" s="80" t="s">
        <v>6248</v>
      </c>
      <c r="O2268" s="80" t="s">
        <v>218</v>
      </c>
      <c r="P2268" s="80">
        <v>19</v>
      </c>
      <c r="Q2268" s="80" t="s">
        <v>105</v>
      </c>
      <c r="R2268" s="80" t="s">
        <v>99</v>
      </c>
      <c r="S2268" s="80">
        <v>0</v>
      </c>
      <c r="T2268" s="80" t="s">
        <v>100</v>
      </c>
      <c r="U2268" s="80" t="s">
        <v>101</v>
      </c>
      <c r="V2268" s="80" t="s">
        <v>102</v>
      </c>
      <c r="W2268" s="80" t="s">
        <v>107</v>
      </c>
      <c r="X2268" s="80" t="s">
        <v>6077</v>
      </c>
    </row>
    <row r="2269" spans="1:25" ht="22.9" hidden="1" customHeight="1">
      <c r="A2269" s="80" t="s">
        <v>35</v>
      </c>
      <c r="B2269" s="80" t="s">
        <v>9</v>
      </c>
      <c r="C2269" s="80" t="s">
        <v>10</v>
      </c>
      <c r="D2269" s="80" t="s">
        <v>26</v>
      </c>
      <c r="E2269" s="80">
        <v>2</v>
      </c>
      <c r="F2269" s="80" t="s">
        <v>27</v>
      </c>
      <c r="G2269" s="80" t="s">
        <v>28</v>
      </c>
      <c r="H2269" s="80" t="s">
        <v>29</v>
      </c>
      <c r="I2269" s="26">
        <v>43538</v>
      </c>
      <c r="J2269" s="80">
        <v>14</v>
      </c>
      <c r="K2269" s="80">
        <v>3</v>
      </c>
      <c r="L2269" s="80">
        <v>2019</v>
      </c>
      <c r="M2269" s="27">
        <v>43538</v>
      </c>
      <c r="N2269" s="80" t="s">
        <v>6247</v>
      </c>
      <c r="O2269" s="80" t="s">
        <v>6246</v>
      </c>
      <c r="P2269" s="80">
        <v>19</v>
      </c>
      <c r="Q2269" s="80" t="s">
        <v>105</v>
      </c>
      <c r="R2269" s="80" t="s">
        <v>99</v>
      </c>
      <c r="S2269" s="80">
        <v>0</v>
      </c>
      <c r="T2269" s="80" t="s">
        <v>100</v>
      </c>
      <c r="U2269" s="80" t="s">
        <v>101</v>
      </c>
      <c r="V2269" s="80" t="s">
        <v>102</v>
      </c>
      <c r="W2269" s="80" t="s">
        <v>107</v>
      </c>
      <c r="X2269" s="80" t="s">
        <v>6077</v>
      </c>
    </row>
    <row r="2270" spans="1:25" ht="22.9" hidden="1" customHeight="1">
      <c r="A2270" s="80" t="s">
        <v>35</v>
      </c>
      <c r="B2270" s="80" t="s">
        <v>9</v>
      </c>
      <c r="C2270" s="80" t="s">
        <v>10</v>
      </c>
      <c r="D2270" s="80" t="s">
        <v>26</v>
      </c>
      <c r="E2270" s="80">
        <v>2</v>
      </c>
      <c r="F2270" s="80" t="s">
        <v>27</v>
      </c>
      <c r="G2270" s="80" t="s">
        <v>28</v>
      </c>
      <c r="H2270" s="80" t="s">
        <v>29</v>
      </c>
      <c r="I2270" s="26">
        <v>43538</v>
      </c>
      <c r="J2270" s="80">
        <v>14</v>
      </c>
      <c r="K2270" s="80">
        <v>3</v>
      </c>
      <c r="L2270" s="80">
        <v>2019</v>
      </c>
      <c r="M2270" s="27">
        <v>43538</v>
      </c>
      <c r="N2270" s="80" t="s">
        <v>6245</v>
      </c>
      <c r="O2270" s="80" t="s">
        <v>6244</v>
      </c>
      <c r="P2270" s="80">
        <v>19</v>
      </c>
      <c r="Q2270" s="80" t="s">
        <v>105</v>
      </c>
      <c r="R2270" s="80" t="s">
        <v>99</v>
      </c>
      <c r="S2270" s="80">
        <v>0</v>
      </c>
      <c r="T2270" s="80" t="s">
        <v>100</v>
      </c>
      <c r="U2270" s="80" t="s">
        <v>101</v>
      </c>
      <c r="V2270" s="80" t="s">
        <v>102</v>
      </c>
      <c r="W2270" s="80" t="s">
        <v>107</v>
      </c>
      <c r="X2270" s="80" t="s">
        <v>6077</v>
      </c>
    </row>
    <row r="2271" spans="1:25" ht="22.9" hidden="1" customHeight="1">
      <c r="A2271" s="80" t="s">
        <v>35</v>
      </c>
      <c r="B2271" s="80" t="s">
        <v>9</v>
      </c>
      <c r="C2271" s="80" t="s">
        <v>10</v>
      </c>
      <c r="D2271" s="80" t="s">
        <v>26</v>
      </c>
      <c r="E2271" s="80">
        <v>2</v>
      </c>
      <c r="F2271" s="80" t="s">
        <v>27</v>
      </c>
      <c r="G2271" s="80" t="s">
        <v>28</v>
      </c>
      <c r="H2271" s="80" t="s">
        <v>29</v>
      </c>
      <c r="I2271" s="26">
        <v>43538</v>
      </c>
      <c r="J2271" s="80">
        <v>14</v>
      </c>
      <c r="K2271" s="80">
        <v>3</v>
      </c>
      <c r="L2271" s="80">
        <v>2019</v>
      </c>
      <c r="M2271" s="27">
        <v>43538</v>
      </c>
      <c r="N2271" s="80" t="s">
        <v>6243</v>
      </c>
      <c r="O2271" s="80" t="s">
        <v>6242</v>
      </c>
      <c r="P2271" s="80">
        <v>18</v>
      </c>
      <c r="Q2271" s="80" t="s">
        <v>105</v>
      </c>
      <c r="R2271" s="80" t="s">
        <v>99</v>
      </c>
      <c r="S2271" s="80">
        <v>0</v>
      </c>
      <c r="T2271" s="80" t="s">
        <v>100</v>
      </c>
      <c r="U2271" s="80" t="s">
        <v>101</v>
      </c>
      <c r="V2271" s="80" t="s">
        <v>102</v>
      </c>
      <c r="W2271" s="80" t="s">
        <v>107</v>
      </c>
      <c r="X2271" s="80" t="s">
        <v>104</v>
      </c>
      <c r="Y2271" s="80">
        <v>3</v>
      </c>
    </row>
    <row r="2272" spans="1:25" ht="22.9" hidden="1" customHeight="1">
      <c r="A2272" s="80" t="s">
        <v>35</v>
      </c>
      <c r="B2272" s="80" t="s">
        <v>9</v>
      </c>
      <c r="C2272" s="80" t="s">
        <v>10</v>
      </c>
      <c r="D2272" s="80" t="s">
        <v>26</v>
      </c>
      <c r="E2272" s="80">
        <v>2</v>
      </c>
      <c r="F2272" s="80" t="s">
        <v>27</v>
      </c>
      <c r="G2272" s="80" t="s">
        <v>28</v>
      </c>
      <c r="H2272" s="80" t="s">
        <v>29</v>
      </c>
      <c r="I2272" s="26">
        <v>43539</v>
      </c>
      <c r="J2272" s="80">
        <v>15</v>
      </c>
      <c r="K2272" s="80">
        <v>3</v>
      </c>
      <c r="L2272" s="80">
        <v>2019</v>
      </c>
      <c r="M2272" s="27">
        <v>43539</v>
      </c>
      <c r="N2272" s="80" t="s">
        <v>6241</v>
      </c>
      <c r="O2272" s="80" t="s">
        <v>6240</v>
      </c>
      <c r="P2272" s="80">
        <v>19</v>
      </c>
      <c r="Q2272" s="80" t="s">
        <v>105</v>
      </c>
      <c r="R2272" s="80" t="s">
        <v>99</v>
      </c>
      <c r="S2272" s="80">
        <v>0</v>
      </c>
      <c r="T2272" s="80" t="s">
        <v>100</v>
      </c>
      <c r="U2272" s="80" t="s">
        <v>101</v>
      </c>
      <c r="V2272" s="80" t="s">
        <v>102</v>
      </c>
      <c r="W2272" s="80" t="s">
        <v>107</v>
      </c>
      <c r="X2272" s="80" t="s">
        <v>6077</v>
      </c>
    </row>
    <row r="2273" spans="1:25" ht="22.9" hidden="1" customHeight="1">
      <c r="A2273" s="80" t="s">
        <v>35</v>
      </c>
      <c r="B2273" s="80" t="s">
        <v>9</v>
      </c>
      <c r="C2273" s="80" t="s">
        <v>10</v>
      </c>
      <c r="D2273" s="80" t="s">
        <v>26</v>
      </c>
      <c r="E2273" s="80">
        <v>2</v>
      </c>
      <c r="F2273" s="80" t="s">
        <v>27</v>
      </c>
      <c r="G2273" s="80" t="s">
        <v>28</v>
      </c>
      <c r="H2273" s="80" t="s">
        <v>29</v>
      </c>
      <c r="I2273" s="26">
        <v>43539</v>
      </c>
      <c r="J2273" s="80">
        <v>15</v>
      </c>
      <c r="K2273" s="80">
        <v>3</v>
      </c>
      <c r="L2273" s="80">
        <v>2019</v>
      </c>
      <c r="M2273" s="27">
        <v>43539</v>
      </c>
      <c r="N2273" s="80" t="s">
        <v>6239</v>
      </c>
      <c r="O2273" s="80" t="s">
        <v>6238</v>
      </c>
      <c r="P2273" s="80">
        <v>17</v>
      </c>
      <c r="Q2273" s="80" t="s">
        <v>105</v>
      </c>
      <c r="R2273" s="80" t="s">
        <v>99</v>
      </c>
      <c r="S2273" s="80">
        <v>0</v>
      </c>
      <c r="T2273" s="80" t="s">
        <v>100</v>
      </c>
      <c r="U2273" s="80" t="s">
        <v>101</v>
      </c>
      <c r="V2273" s="80" t="s">
        <v>102</v>
      </c>
      <c r="W2273" s="80" t="s">
        <v>107</v>
      </c>
      <c r="X2273" s="80" t="s">
        <v>104</v>
      </c>
      <c r="Y2273" s="80">
        <v>2</v>
      </c>
    </row>
    <row r="2274" spans="1:25" ht="22.9" hidden="1" customHeight="1">
      <c r="A2274" s="80" t="s">
        <v>35</v>
      </c>
      <c r="B2274" s="80" t="s">
        <v>9</v>
      </c>
      <c r="C2274" s="80" t="s">
        <v>10</v>
      </c>
      <c r="D2274" s="80" t="s">
        <v>26</v>
      </c>
      <c r="E2274" s="80">
        <v>2</v>
      </c>
      <c r="F2274" s="80" t="s">
        <v>27</v>
      </c>
      <c r="G2274" s="80" t="s">
        <v>28</v>
      </c>
      <c r="H2274" s="80" t="s">
        <v>29</v>
      </c>
      <c r="I2274" s="26">
        <v>43540</v>
      </c>
      <c r="J2274" s="80">
        <v>16</v>
      </c>
      <c r="K2274" s="80">
        <v>3</v>
      </c>
      <c r="L2274" s="80">
        <v>2019</v>
      </c>
      <c r="M2274" s="27">
        <v>43540</v>
      </c>
      <c r="N2274" s="80" t="s">
        <v>6237</v>
      </c>
      <c r="O2274" s="80" t="s">
        <v>6236</v>
      </c>
      <c r="P2274" s="80">
        <v>18</v>
      </c>
      <c r="Q2274" s="80" t="s">
        <v>105</v>
      </c>
      <c r="R2274" s="80" t="s">
        <v>99</v>
      </c>
      <c r="S2274" s="80">
        <v>0</v>
      </c>
      <c r="T2274" s="80" t="s">
        <v>100</v>
      </c>
      <c r="U2274" s="80" t="s">
        <v>101</v>
      </c>
      <c r="V2274" s="80" t="s">
        <v>111</v>
      </c>
      <c r="W2274" s="80" t="s">
        <v>107</v>
      </c>
      <c r="X2274" s="80" t="s">
        <v>104</v>
      </c>
      <c r="Y2274" s="80">
        <v>3</v>
      </c>
    </row>
    <row r="2275" spans="1:25" ht="22.9" hidden="1" customHeight="1">
      <c r="A2275" s="80" t="s">
        <v>35</v>
      </c>
      <c r="B2275" s="80" t="s">
        <v>9</v>
      </c>
      <c r="C2275" s="80" t="s">
        <v>10</v>
      </c>
      <c r="D2275" s="80" t="s">
        <v>26</v>
      </c>
      <c r="E2275" s="80">
        <v>2</v>
      </c>
      <c r="F2275" s="80" t="s">
        <v>27</v>
      </c>
      <c r="G2275" s="80" t="s">
        <v>28</v>
      </c>
      <c r="H2275" s="80" t="s">
        <v>29</v>
      </c>
      <c r="I2275" s="26">
        <v>43540</v>
      </c>
      <c r="J2275" s="80">
        <v>16</v>
      </c>
      <c r="K2275" s="80">
        <v>3</v>
      </c>
      <c r="L2275" s="80">
        <v>2019</v>
      </c>
      <c r="M2275" s="27">
        <v>43540</v>
      </c>
      <c r="N2275" s="80" t="s">
        <v>6235</v>
      </c>
      <c r="O2275" s="80" t="s">
        <v>6234</v>
      </c>
      <c r="P2275" s="80">
        <v>19</v>
      </c>
      <c r="Q2275" s="80" t="s">
        <v>105</v>
      </c>
      <c r="R2275" s="80" t="s">
        <v>99</v>
      </c>
      <c r="S2275" s="80">
        <v>0</v>
      </c>
      <c r="T2275" s="80" t="s">
        <v>100</v>
      </c>
      <c r="U2275" s="80" t="s">
        <v>101</v>
      </c>
      <c r="V2275" s="80" t="s">
        <v>111</v>
      </c>
      <c r="W2275" s="80" t="s">
        <v>107</v>
      </c>
      <c r="X2275" s="80" t="s">
        <v>6077</v>
      </c>
    </row>
    <row r="2276" spans="1:25" ht="22.9" hidden="1" customHeight="1">
      <c r="A2276" s="80" t="s">
        <v>35</v>
      </c>
      <c r="B2276" s="80" t="s">
        <v>9</v>
      </c>
      <c r="C2276" s="80" t="s">
        <v>10</v>
      </c>
      <c r="D2276" s="80" t="s">
        <v>26</v>
      </c>
      <c r="E2276" s="80">
        <v>2</v>
      </c>
      <c r="F2276" s="80" t="s">
        <v>27</v>
      </c>
      <c r="G2276" s="80" t="s">
        <v>28</v>
      </c>
      <c r="H2276" s="80" t="s">
        <v>29</v>
      </c>
      <c r="I2276" s="26">
        <v>43540</v>
      </c>
      <c r="J2276" s="80">
        <v>16</v>
      </c>
      <c r="K2276" s="80">
        <v>3</v>
      </c>
      <c r="L2276" s="80">
        <v>2019</v>
      </c>
      <c r="M2276" s="27">
        <v>43540</v>
      </c>
      <c r="N2276" s="80" t="s">
        <v>6233</v>
      </c>
      <c r="O2276" s="80" t="s">
        <v>6232</v>
      </c>
      <c r="P2276" s="80">
        <v>17</v>
      </c>
      <c r="Q2276" s="80" t="s">
        <v>105</v>
      </c>
      <c r="R2276" s="80" t="s">
        <v>99</v>
      </c>
      <c r="S2276" s="80">
        <v>0</v>
      </c>
      <c r="T2276" s="80" t="s">
        <v>100</v>
      </c>
      <c r="U2276" s="80" t="s">
        <v>101</v>
      </c>
      <c r="V2276" s="80" t="s">
        <v>111</v>
      </c>
      <c r="W2276" s="80" t="s">
        <v>107</v>
      </c>
      <c r="X2276" s="80" t="s">
        <v>104</v>
      </c>
      <c r="Y2276" s="80">
        <v>3</v>
      </c>
    </row>
    <row r="2277" spans="1:25" ht="22.9" hidden="1" customHeight="1">
      <c r="A2277" s="80" t="s">
        <v>35</v>
      </c>
      <c r="B2277" s="80" t="s">
        <v>9</v>
      </c>
      <c r="C2277" s="80" t="s">
        <v>10</v>
      </c>
      <c r="D2277" s="80" t="s">
        <v>26</v>
      </c>
      <c r="E2277" s="80">
        <v>2</v>
      </c>
      <c r="F2277" s="80" t="s">
        <v>27</v>
      </c>
      <c r="G2277" s="80" t="s">
        <v>28</v>
      </c>
      <c r="H2277" s="80" t="s">
        <v>29</v>
      </c>
      <c r="I2277" s="26">
        <v>43540</v>
      </c>
      <c r="J2277" s="80">
        <v>16</v>
      </c>
      <c r="K2277" s="80">
        <v>3</v>
      </c>
      <c r="L2277" s="80">
        <v>2019</v>
      </c>
      <c r="M2277" s="27">
        <v>43540</v>
      </c>
      <c r="N2277" s="80" t="s">
        <v>6231</v>
      </c>
      <c r="O2277" s="80" t="s">
        <v>6230</v>
      </c>
      <c r="P2277" s="80">
        <v>19</v>
      </c>
      <c r="Q2277" s="80" t="s">
        <v>105</v>
      </c>
      <c r="R2277" s="80" t="s">
        <v>99</v>
      </c>
      <c r="S2277" s="80">
        <v>0</v>
      </c>
      <c r="T2277" s="80" t="s">
        <v>100</v>
      </c>
      <c r="U2277" s="80" t="s">
        <v>101</v>
      </c>
      <c r="V2277" s="80" t="s">
        <v>111</v>
      </c>
      <c r="W2277" s="80" t="s">
        <v>107</v>
      </c>
      <c r="X2277" s="80" t="s">
        <v>6077</v>
      </c>
    </row>
    <row r="2278" spans="1:25" ht="22.9" hidden="1" customHeight="1">
      <c r="A2278" s="80" t="s">
        <v>35</v>
      </c>
      <c r="B2278" s="80" t="s">
        <v>9</v>
      </c>
      <c r="C2278" s="80" t="s">
        <v>10</v>
      </c>
      <c r="D2278" s="80" t="s">
        <v>26</v>
      </c>
      <c r="E2278" s="80">
        <v>2</v>
      </c>
      <c r="F2278" s="80" t="s">
        <v>27</v>
      </c>
      <c r="G2278" s="80" t="s">
        <v>28</v>
      </c>
      <c r="H2278" s="80" t="s">
        <v>29</v>
      </c>
      <c r="I2278" s="26">
        <v>43540</v>
      </c>
      <c r="J2278" s="80">
        <v>16</v>
      </c>
      <c r="K2278" s="80">
        <v>3</v>
      </c>
      <c r="L2278" s="80">
        <v>2019</v>
      </c>
      <c r="M2278" s="27">
        <v>43540</v>
      </c>
      <c r="N2278" s="80" t="s">
        <v>6229</v>
      </c>
      <c r="O2278" s="80" t="s">
        <v>5717</v>
      </c>
      <c r="P2278" s="80">
        <v>19</v>
      </c>
      <c r="Q2278" s="80" t="s">
        <v>105</v>
      </c>
      <c r="R2278" s="80" t="s">
        <v>99</v>
      </c>
      <c r="S2278" s="80">
        <v>0</v>
      </c>
      <c r="T2278" s="80" t="s">
        <v>100</v>
      </c>
      <c r="U2278" s="80" t="s">
        <v>101</v>
      </c>
      <c r="V2278" s="80" t="s">
        <v>111</v>
      </c>
      <c r="W2278" s="80" t="s">
        <v>107</v>
      </c>
      <c r="X2278" s="80" t="s">
        <v>6077</v>
      </c>
    </row>
    <row r="2279" spans="1:25" ht="22.9" hidden="1" customHeight="1">
      <c r="A2279" s="80" t="s">
        <v>35</v>
      </c>
      <c r="B2279" s="80" t="s">
        <v>9</v>
      </c>
      <c r="C2279" s="80" t="s">
        <v>10</v>
      </c>
      <c r="D2279" s="80" t="s">
        <v>26</v>
      </c>
      <c r="E2279" s="80">
        <v>2</v>
      </c>
      <c r="F2279" s="80" t="s">
        <v>27</v>
      </c>
      <c r="G2279" s="80" t="s">
        <v>28</v>
      </c>
      <c r="H2279" s="80" t="s">
        <v>29</v>
      </c>
      <c r="I2279" s="26">
        <v>43540</v>
      </c>
      <c r="J2279" s="80">
        <v>16</v>
      </c>
      <c r="K2279" s="80">
        <v>3</v>
      </c>
      <c r="L2279" s="80">
        <v>2019</v>
      </c>
      <c r="M2279" s="27">
        <v>43540</v>
      </c>
      <c r="N2279" s="80" t="s">
        <v>6228</v>
      </c>
      <c r="O2279" s="80" t="s">
        <v>6227</v>
      </c>
      <c r="P2279" s="80">
        <v>19</v>
      </c>
      <c r="Q2279" s="80" t="s">
        <v>105</v>
      </c>
      <c r="R2279" s="80" t="s">
        <v>99</v>
      </c>
      <c r="S2279" s="80">
        <v>0</v>
      </c>
      <c r="T2279" s="80" t="s">
        <v>100</v>
      </c>
      <c r="U2279" s="80" t="s">
        <v>101</v>
      </c>
      <c r="V2279" s="80" t="s">
        <v>111</v>
      </c>
      <c r="W2279" s="80" t="s">
        <v>107</v>
      </c>
      <c r="X2279" s="80" t="s">
        <v>6077</v>
      </c>
    </row>
    <row r="2280" spans="1:25" ht="22.9" hidden="1" customHeight="1">
      <c r="A2280" s="80" t="s">
        <v>35</v>
      </c>
      <c r="B2280" s="80" t="s">
        <v>9</v>
      </c>
      <c r="C2280" s="80" t="s">
        <v>10</v>
      </c>
      <c r="D2280" s="80" t="s">
        <v>26</v>
      </c>
      <c r="E2280" s="80">
        <v>2</v>
      </c>
      <c r="F2280" s="80" t="s">
        <v>27</v>
      </c>
      <c r="G2280" s="80" t="s">
        <v>28</v>
      </c>
      <c r="H2280" s="80" t="s">
        <v>29</v>
      </c>
      <c r="I2280" s="26">
        <v>43540</v>
      </c>
      <c r="J2280" s="80">
        <v>16</v>
      </c>
      <c r="K2280" s="80">
        <v>3</v>
      </c>
      <c r="L2280" s="80">
        <v>2019</v>
      </c>
      <c r="M2280" s="27">
        <v>43540</v>
      </c>
      <c r="N2280" s="80" t="s">
        <v>6226</v>
      </c>
      <c r="O2280" s="80" t="s">
        <v>6225</v>
      </c>
      <c r="P2280" s="80">
        <v>18</v>
      </c>
      <c r="Q2280" s="80" t="s">
        <v>105</v>
      </c>
      <c r="R2280" s="80" t="s">
        <v>99</v>
      </c>
      <c r="S2280" s="80">
        <v>0</v>
      </c>
      <c r="T2280" s="80" t="s">
        <v>100</v>
      </c>
      <c r="U2280" s="80" t="s">
        <v>101</v>
      </c>
      <c r="V2280" s="80" t="s">
        <v>111</v>
      </c>
      <c r="W2280" s="80" t="s">
        <v>107</v>
      </c>
      <c r="X2280" s="80" t="s">
        <v>6077</v>
      </c>
    </row>
    <row r="2281" spans="1:25" ht="22.9" hidden="1" customHeight="1">
      <c r="A2281" s="80" t="s">
        <v>35</v>
      </c>
      <c r="B2281" s="80" t="s">
        <v>9</v>
      </c>
      <c r="C2281" s="80" t="s">
        <v>10</v>
      </c>
      <c r="D2281" s="80" t="s">
        <v>26</v>
      </c>
      <c r="E2281" s="80">
        <v>2</v>
      </c>
      <c r="F2281" s="80" t="s">
        <v>27</v>
      </c>
      <c r="G2281" s="80" t="s">
        <v>28</v>
      </c>
      <c r="H2281" s="80" t="s">
        <v>29</v>
      </c>
      <c r="I2281" s="26">
        <v>43540</v>
      </c>
      <c r="J2281" s="80">
        <v>16</v>
      </c>
      <c r="K2281" s="80">
        <v>3</v>
      </c>
      <c r="L2281" s="80">
        <v>2019</v>
      </c>
      <c r="M2281" s="27">
        <v>43540</v>
      </c>
      <c r="N2281" s="80" t="s">
        <v>6224</v>
      </c>
      <c r="O2281" s="80" t="s">
        <v>6223</v>
      </c>
      <c r="P2281" s="80">
        <v>19</v>
      </c>
      <c r="Q2281" s="80" t="s">
        <v>105</v>
      </c>
      <c r="R2281" s="80" t="s">
        <v>99</v>
      </c>
      <c r="S2281" s="80">
        <v>0</v>
      </c>
      <c r="T2281" s="80" t="s">
        <v>100</v>
      </c>
      <c r="U2281" s="80" t="s">
        <v>101</v>
      </c>
      <c r="V2281" s="80" t="s">
        <v>111</v>
      </c>
      <c r="W2281" s="80" t="s">
        <v>107</v>
      </c>
      <c r="X2281" s="80" t="s">
        <v>6077</v>
      </c>
    </row>
    <row r="2282" spans="1:25" ht="22.9" hidden="1" customHeight="1">
      <c r="A2282" s="80" t="s">
        <v>35</v>
      </c>
      <c r="B2282" s="80" t="s">
        <v>9</v>
      </c>
      <c r="C2282" s="80" t="s">
        <v>10</v>
      </c>
      <c r="D2282" s="80" t="s">
        <v>26</v>
      </c>
      <c r="E2282" s="80">
        <v>2</v>
      </c>
      <c r="F2282" s="80" t="s">
        <v>27</v>
      </c>
      <c r="G2282" s="80" t="s">
        <v>28</v>
      </c>
      <c r="H2282" s="80" t="s">
        <v>29</v>
      </c>
      <c r="I2282" s="26">
        <v>43540</v>
      </c>
      <c r="J2282" s="80">
        <v>16</v>
      </c>
      <c r="K2282" s="80">
        <v>3</v>
      </c>
      <c r="L2282" s="80">
        <v>2019</v>
      </c>
      <c r="M2282" s="27">
        <v>43540</v>
      </c>
      <c r="N2282" s="80" t="s">
        <v>6222</v>
      </c>
      <c r="O2282" s="80" t="s">
        <v>6221</v>
      </c>
      <c r="P2282" s="80">
        <v>19</v>
      </c>
      <c r="Q2282" s="80" t="s">
        <v>105</v>
      </c>
      <c r="R2282" s="80" t="s">
        <v>99</v>
      </c>
      <c r="S2282" s="80">
        <v>0</v>
      </c>
      <c r="T2282" s="80" t="s">
        <v>100</v>
      </c>
      <c r="U2282" s="80" t="s">
        <v>101</v>
      </c>
      <c r="V2282" s="80" t="s">
        <v>111</v>
      </c>
      <c r="W2282" s="80" t="s">
        <v>107</v>
      </c>
      <c r="X2282" s="80" t="s">
        <v>6077</v>
      </c>
    </row>
    <row r="2283" spans="1:25" ht="22.9" hidden="1" customHeight="1">
      <c r="A2283" s="80" t="s">
        <v>35</v>
      </c>
      <c r="B2283" s="80" t="s">
        <v>9</v>
      </c>
      <c r="C2283" s="80" t="s">
        <v>10</v>
      </c>
      <c r="D2283" s="80" t="s">
        <v>26</v>
      </c>
      <c r="E2283" s="80">
        <v>2</v>
      </c>
      <c r="F2283" s="80" t="s">
        <v>27</v>
      </c>
      <c r="G2283" s="80" t="s">
        <v>28</v>
      </c>
      <c r="H2283" s="80" t="s">
        <v>29</v>
      </c>
      <c r="I2283" s="26">
        <v>43540</v>
      </c>
      <c r="J2283" s="80">
        <v>16</v>
      </c>
      <c r="K2283" s="80">
        <v>3</v>
      </c>
      <c r="L2283" s="80">
        <v>2019</v>
      </c>
      <c r="M2283" s="27">
        <v>43540</v>
      </c>
      <c r="N2283" s="80" t="s">
        <v>6220</v>
      </c>
      <c r="O2283" s="80" t="s">
        <v>6219</v>
      </c>
      <c r="P2283" s="80">
        <v>19</v>
      </c>
      <c r="Q2283" s="80" t="s">
        <v>105</v>
      </c>
      <c r="R2283" s="80" t="s">
        <v>99</v>
      </c>
      <c r="S2283" s="80">
        <v>0</v>
      </c>
      <c r="T2283" s="80" t="s">
        <v>100</v>
      </c>
      <c r="U2283" s="80" t="s">
        <v>101</v>
      </c>
      <c r="V2283" s="80" t="s">
        <v>111</v>
      </c>
      <c r="W2283" s="80" t="s">
        <v>107</v>
      </c>
      <c r="X2283" s="80" t="s">
        <v>6077</v>
      </c>
    </row>
    <row r="2284" spans="1:25" ht="22.9" hidden="1" customHeight="1">
      <c r="A2284" s="80" t="s">
        <v>35</v>
      </c>
      <c r="B2284" s="80" t="s">
        <v>9</v>
      </c>
      <c r="C2284" s="80" t="s">
        <v>10</v>
      </c>
      <c r="D2284" s="80" t="s">
        <v>26</v>
      </c>
      <c r="E2284" s="80">
        <v>2</v>
      </c>
      <c r="F2284" s="80" t="s">
        <v>32</v>
      </c>
      <c r="G2284" s="80" t="s">
        <v>33</v>
      </c>
      <c r="H2284" s="80" t="s">
        <v>29</v>
      </c>
      <c r="I2284" s="26">
        <v>43536</v>
      </c>
      <c r="J2284" s="80">
        <v>12</v>
      </c>
      <c r="K2284" s="80">
        <v>3</v>
      </c>
      <c r="L2284" s="80">
        <v>2019</v>
      </c>
      <c r="M2284" s="27">
        <v>43536</v>
      </c>
      <c r="N2284" s="80" t="s">
        <v>6218</v>
      </c>
      <c r="O2284" s="80" t="s">
        <v>6217</v>
      </c>
      <c r="P2284" s="80">
        <v>19</v>
      </c>
      <c r="Q2284" s="80">
        <v>8101774636</v>
      </c>
      <c r="R2284" s="80" t="s">
        <v>99</v>
      </c>
      <c r="S2284" s="80">
        <v>2</v>
      </c>
      <c r="T2284" s="80" t="s">
        <v>100</v>
      </c>
      <c r="U2284" s="80" t="s">
        <v>101</v>
      </c>
      <c r="V2284" s="80" t="s">
        <v>102</v>
      </c>
      <c r="W2284" s="80" t="s">
        <v>107</v>
      </c>
      <c r="X2284" s="80" t="s">
        <v>104</v>
      </c>
      <c r="Y2284" s="80">
        <v>3</v>
      </c>
    </row>
    <row r="2285" spans="1:25" ht="22.9" hidden="1" customHeight="1">
      <c r="A2285" s="80" t="s">
        <v>35</v>
      </c>
      <c r="B2285" s="80" t="s">
        <v>9</v>
      </c>
      <c r="C2285" s="80" t="s">
        <v>10</v>
      </c>
      <c r="D2285" s="80" t="s">
        <v>26</v>
      </c>
      <c r="E2285" s="80">
        <v>2</v>
      </c>
      <c r="F2285" s="80" t="s">
        <v>32</v>
      </c>
      <c r="G2285" s="80" t="s">
        <v>33</v>
      </c>
      <c r="H2285" s="80" t="s">
        <v>29</v>
      </c>
      <c r="I2285" s="26">
        <v>43536</v>
      </c>
      <c r="J2285" s="80">
        <v>12</v>
      </c>
      <c r="K2285" s="80">
        <v>3</v>
      </c>
      <c r="L2285" s="80">
        <v>2019</v>
      </c>
      <c r="M2285" s="27">
        <v>43536</v>
      </c>
      <c r="N2285" s="80" t="s">
        <v>6216</v>
      </c>
      <c r="O2285" s="80" t="s">
        <v>6215</v>
      </c>
      <c r="P2285" s="80">
        <v>17</v>
      </c>
      <c r="Q2285" s="80" t="s">
        <v>105</v>
      </c>
      <c r="R2285" s="80" t="s">
        <v>99</v>
      </c>
      <c r="S2285" s="80">
        <v>0</v>
      </c>
      <c r="T2285" s="80" t="s">
        <v>100</v>
      </c>
      <c r="U2285" s="80" t="s">
        <v>101</v>
      </c>
      <c r="V2285" s="80" t="s">
        <v>102</v>
      </c>
      <c r="W2285" s="80" t="s">
        <v>107</v>
      </c>
      <c r="X2285" s="80" t="s">
        <v>104</v>
      </c>
      <c r="Y2285" s="80">
        <v>3</v>
      </c>
    </row>
    <row r="2286" spans="1:25" ht="22.9" hidden="1" customHeight="1">
      <c r="A2286" s="80" t="s">
        <v>35</v>
      </c>
      <c r="B2286" s="80" t="s">
        <v>9</v>
      </c>
      <c r="C2286" s="80" t="s">
        <v>10</v>
      </c>
      <c r="D2286" s="80" t="s">
        <v>26</v>
      </c>
      <c r="E2286" s="80">
        <v>2</v>
      </c>
      <c r="F2286" s="80" t="s">
        <v>32</v>
      </c>
      <c r="G2286" s="80" t="s">
        <v>33</v>
      </c>
      <c r="H2286" s="80" t="s">
        <v>29</v>
      </c>
      <c r="I2286" s="26">
        <v>43536</v>
      </c>
      <c r="J2286" s="80">
        <v>12</v>
      </c>
      <c r="K2286" s="80">
        <v>3</v>
      </c>
      <c r="L2286" s="80">
        <v>2019</v>
      </c>
      <c r="M2286" s="27">
        <v>43536</v>
      </c>
      <c r="N2286" s="80" t="s">
        <v>6214</v>
      </c>
      <c r="O2286" s="80" t="s">
        <v>6213</v>
      </c>
      <c r="P2286" s="80">
        <v>19</v>
      </c>
      <c r="Q2286" s="80" t="s">
        <v>105</v>
      </c>
      <c r="R2286" s="80" t="s">
        <v>99</v>
      </c>
      <c r="S2286" s="80">
        <v>0</v>
      </c>
      <c r="T2286" s="80" t="s">
        <v>100</v>
      </c>
      <c r="U2286" s="80" t="s">
        <v>101</v>
      </c>
      <c r="V2286" s="80" t="s">
        <v>102</v>
      </c>
      <c r="W2286" s="80" t="s">
        <v>107</v>
      </c>
      <c r="X2286" s="80" t="s">
        <v>104</v>
      </c>
      <c r="Y2286" s="80">
        <v>3</v>
      </c>
    </row>
    <row r="2287" spans="1:25" ht="22.9" hidden="1" customHeight="1">
      <c r="A2287" s="80" t="s">
        <v>35</v>
      </c>
      <c r="B2287" s="80" t="s">
        <v>9</v>
      </c>
      <c r="C2287" s="80" t="s">
        <v>10</v>
      </c>
      <c r="D2287" s="80" t="s">
        <v>26</v>
      </c>
      <c r="E2287" s="80">
        <v>2</v>
      </c>
      <c r="F2287" s="80" t="s">
        <v>32</v>
      </c>
      <c r="G2287" s="80" t="s">
        <v>33</v>
      </c>
      <c r="H2287" s="80" t="s">
        <v>29</v>
      </c>
      <c r="I2287" s="26">
        <v>43536</v>
      </c>
      <c r="J2287" s="80">
        <v>12</v>
      </c>
      <c r="K2287" s="80">
        <v>3</v>
      </c>
      <c r="L2287" s="80">
        <v>2019</v>
      </c>
      <c r="M2287" s="27">
        <v>43536</v>
      </c>
      <c r="N2287" s="80" t="s">
        <v>6212</v>
      </c>
      <c r="O2287" s="80" t="s">
        <v>6211</v>
      </c>
      <c r="P2287" s="80">
        <v>15</v>
      </c>
      <c r="Q2287" s="80" t="s">
        <v>105</v>
      </c>
      <c r="R2287" s="80" t="s">
        <v>99</v>
      </c>
      <c r="S2287" s="80">
        <v>0</v>
      </c>
      <c r="T2287" s="80" t="s">
        <v>100</v>
      </c>
      <c r="U2287" s="80" t="s">
        <v>101</v>
      </c>
      <c r="V2287" s="80" t="s">
        <v>102</v>
      </c>
      <c r="W2287" s="80" t="s">
        <v>107</v>
      </c>
      <c r="X2287" s="80" t="s">
        <v>104</v>
      </c>
      <c r="Y2287" s="80">
        <v>3</v>
      </c>
    </row>
    <row r="2288" spans="1:25" ht="22.9" hidden="1" customHeight="1">
      <c r="A2288" s="80" t="s">
        <v>35</v>
      </c>
      <c r="B2288" s="80" t="s">
        <v>9</v>
      </c>
      <c r="C2288" s="80" t="s">
        <v>10</v>
      </c>
      <c r="D2288" s="80" t="s">
        <v>26</v>
      </c>
      <c r="E2288" s="80">
        <v>2</v>
      </c>
      <c r="F2288" s="80" t="s">
        <v>32</v>
      </c>
      <c r="G2288" s="80" t="s">
        <v>33</v>
      </c>
      <c r="H2288" s="80" t="s">
        <v>29</v>
      </c>
      <c r="I2288" s="26">
        <v>43537</v>
      </c>
      <c r="J2288" s="80">
        <v>13</v>
      </c>
      <c r="K2288" s="80">
        <v>3</v>
      </c>
      <c r="L2288" s="80">
        <v>2019</v>
      </c>
      <c r="M2288" s="27">
        <v>43537</v>
      </c>
      <c r="N2288" s="80" t="s">
        <v>6210</v>
      </c>
      <c r="O2288" s="80" t="s">
        <v>6209</v>
      </c>
      <c r="P2288" s="80">
        <v>19</v>
      </c>
      <c r="Q2288" s="80" t="s">
        <v>105</v>
      </c>
      <c r="R2288" s="80" t="s">
        <v>99</v>
      </c>
      <c r="S2288" s="80">
        <v>0</v>
      </c>
      <c r="T2288" s="80" t="s">
        <v>100</v>
      </c>
      <c r="U2288" s="80" t="s">
        <v>101</v>
      </c>
      <c r="V2288" s="80" t="s">
        <v>102</v>
      </c>
      <c r="W2288" s="80" t="s">
        <v>107</v>
      </c>
      <c r="X2288" s="80" t="s">
        <v>104</v>
      </c>
      <c r="Y2288" s="80">
        <v>3</v>
      </c>
    </row>
    <row r="2289" spans="1:25" ht="22.9" hidden="1" customHeight="1">
      <c r="A2289" s="80" t="s">
        <v>35</v>
      </c>
      <c r="B2289" s="80" t="s">
        <v>9</v>
      </c>
      <c r="C2289" s="80" t="s">
        <v>10</v>
      </c>
      <c r="D2289" s="80" t="s">
        <v>26</v>
      </c>
      <c r="E2289" s="80">
        <v>2</v>
      </c>
      <c r="F2289" s="80" t="s">
        <v>32</v>
      </c>
      <c r="G2289" s="80" t="s">
        <v>33</v>
      </c>
      <c r="H2289" s="80" t="s">
        <v>29</v>
      </c>
      <c r="I2289" s="26">
        <v>43537</v>
      </c>
      <c r="J2289" s="80">
        <v>13</v>
      </c>
      <c r="K2289" s="80">
        <v>3</v>
      </c>
      <c r="L2289" s="80">
        <v>2019</v>
      </c>
      <c r="M2289" s="27">
        <v>43537</v>
      </c>
      <c r="N2289" s="80" t="s">
        <v>6208</v>
      </c>
      <c r="O2289" s="80" t="s">
        <v>6207</v>
      </c>
      <c r="P2289" s="80">
        <v>19</v>
      </c>
      <c r="Q2289" s="80" t="s">
        <v>105</v>
      </c>
      <c r="R2289" s="80" t="s">
        <v>121</v>
      </c>
      <c r="S2289" s="80">
        <v>1</v>
      </c>
      <c r="T2289" s="80" t="s">
        <v>100</v>
      </c>
      <c r="U2289" s="80" t="s">
        <v>101</v>
      </c>
      <c r="V2289" s="80" t="s">
        <v>102</v>
      </c>
      <c r="W2289" s="80" t="s">
        <v>107</v>
      </c>
      <c r="X2289" s="80" t="s">
        <v>131</v>
      </c>
      <c r="Y2289" s="80">
        <v>6</v>
      </c>
    </row>
    <row r="2290" spans="1:25" ht="22.9" hidden="1" customHeight="1">
      <c r="A2290" s="80" t="s">
        <v>35</v>
      </c>
      <c r="B2290" s="80" t="s">
        <v>9</v>
      </c>
      <c r="C2290" s="80" t="s">
        <v>10</v>
      </c>
      <c r="D2290" s="80" t="s">
        <v>26</v>
      </c>
      <c r="E2290" s="80">
        <v>2</v>
      </c>
      <c r="F2290" s="80" t="s">
        <v>32</v>
      </c>
      <c r="G2290" s="80" t="s">
        <v>33</v>
      </c>
      <c r="H2290" s="80" t="s">
        <v>29</v>
      </c>
      <c r="I2290" s="26">
        <v>43537</v>
      </c>
      <c r="J2290" s="80">
        <v>13</v>
      </c>
      <c r="K2290" s="80">
        <v>3</v>
      </c>
      <c r="L2290" s="80">
        <v>2019</v>
      </c>
      <c r="M2290" s="27">
        <v>43537</v>
      </c>
      <c r="N2290" s="80" t="s">
        <v>6206</v>
      </c>
      <c r="O2290" s="80" t="s">
        <v>6205</v>
      </c>
      <c r="P2290" s="80">
        <v>18</v>
      </c>
      <c r="Q2290" s="80" t="s">
        <v>105</v>
      </c>
      <c r="R2290" s="80" t="s">
        <v>99</v>
      </c>
      <c r="S2290" s="80">
        <v>0</v>
      </c>
      <c r="T2290" s="80" t="s">
        <v>100</v>
      </c>
      <c r="U2290" s="80" t="s">
        <v>101</v>
      </c>
      <c r="V2290" s="80" t="s">
        <v>102</v>
      </c>
      <c r="W2290" s="80" t="s">
        <v>107</v>
      </c>
      <c r="X2290" s="80" t="s">
        <v>104</v>
      </c>
      <c r="Y2290" s="80">
        <v>3</v>
      </c>
    </row>
    <row r="2291" spans="1:25" ht="22.9" hidden="1" customHeight="1">
      <c r="A2291" s="80" t="s">
        <v>35</v>
      </c>
      <c r="B2291" s="80" t="s">
        <v>9</v>
      </c>
      <c r="C2291" s="80" t="s">
        <v>10</v>
      </c>
      <c r="D2291" s="80" t="s">
        <v>26</v>
      </c>
      <c r="E2291" s="80">
        <v>2</v>
      </c>
      <c r="F2291" s="80" t="s">
        <v>32</v>
      </c>
      <c r="G2291" s="80" t="s">
        <v>33</v>
      </c>
      <c r="H2291" s="80" t="s">
        <v>29</v>
      </c>
      <c r="I2291" s="26">
        <v>43538</v>
      </c>
      <c r="J2291" s="80">
        <v>14</v>
      </c>
      <c r="K2291" s="80">
        <v>3</v>
      </c>
      <c r="L2291" s="80">
        <v>2019</v>
      </c>
      <c r="M2291" s="27">
        <v>43538</v>
      </c>
      <c r="N2291" s="80" t="s">
        <v>6204</v>
      </c>
      <c r="O2291" s="80" t="s">
        <v>6203</v>
      </c>
      <c r="P2291" s="80">
        <v>17</v>
      </c>
      <c r="Q2291" s="80" t="s">
        <v>105</v>
      </c>
      <c r="R2291" s="80" t="s">
        <v>99</v>
      </c>
      <c r="S2291" s="80">
        <v>0</v>
      </c>
      <c r="T2291" s="80" t="s">
        <v>100</v>
      </c>
      <c r="U2291" s="80" t="s">
        <v>101</v>
      </c>
      <c r="V2291" s="80" t="s">
        <v>102</v>
      </c>
      <c r="W2291" s="80" t="s">
        <v>107</v>
      </c>
    </row>
    <row r="2292" spans="1:25" ht="22.9" hidden="1" customHeight="1">
      <c r="A2292" s="80" t="s">
        <v>35</v>
      </c>
      <c r="B2292" s="80" t="s">
        <v>9</v>
      </c>
      <c r="C2292" s="80" t="s">
        <v>10</v>
      </c>
      <c r="D2292" s="80" t="s">
        <v>26</v>
      </c>
      <c r="E2292" s="80">
        <v>2</v>
      </c>
      <c r="F2292" s="80" t="s">
        <v>32</v>
      </c>
      <c r="G2292" s="80" t="s">
        <v>33</v>
      </c>
      <c r="H2292" s="80" t="s">
        <v>29</v>
      </c>
      <c r="I2292" s="26">
        <v>43538</v>
      </c>
      <c r="J2292" s="80">
        <v>14</v>
      </c>
      <c r="K2292" s="80">
        <v>3</v>
      </c>
      <c r="L2292" s="80">
        <v>2019</v>
      </c>
      <c r="M2292" s="27">
        <v>43538</v>
      </c>
      <c r="N2292" s="80" t="s">
        <v>6202</v>
      </c>
      <c r="O2292" s="80" t="s">
        <v>6201</v>
      </c>
      <c r="P2292" s="80">
        <v>19</v>
      </c>
      <c r="Q2292" s="80" t="s">
        <v>105</v>
      </c>
      <c r="R2292" s="80" t="s">
        <v>99</v>
      </c>
      <c r="S2292" s="80">
        <v>0</v>
      </c>
      <c r="T2292" s="80" t="s">
        <v>100</v>
      </c>
      <c r="U2292" s="80" t="s">
        <v>101</v>
      </c>
      <c r="V2292" s="80" t="s">
        <v>102</v>
      </c>
      <c r="W2292" s="80" t="s">
        <v>107</v>
      </c>
    </row>
    <row r="2293" spans="1:25" ht="22.9" hidden="1" customHeight="1">
      <c r="A2293" s="80" t="s">
        <v>35</v>
      </c>
      <c r="B2293" s="80" t="s">
        <v>9</v>
      </c>
      <c r="C2293" s="80" t="s">
        <v>10</v>
      </c>
      <c r="D2293" s="80" t="s">
        <v>26</v>
      </c>
      <c r="E2293" s="80">
        <v>2</v>
      </c>
      <c r="F2293" s="80" t="s">
        <v>32</v>
      </c>
      <c r="G2293" s="80" t="s">
        <v>33</v>
      </c>
      <c r="H2293" s="80" t="s">
        <v>29</v>
      </c>
      <c r="I2293" s="26">
        <v>43538</v>
      </c>
      <c r="J2293" s="80">
        <v>14</v>
      </c>
      <c r="K2293" s="80">
        <v>3</v>
      </c>
      <c r="L2293" s="80">
        <v>2019</v>
      </c>
      <c r="M2293" s="27">
        <v>43538</v>
      </c>
      <c r="N2293" s="80" t="s">
        <v>6200</v>
      </c>
      <c r="O2293" s="80" t="s">
        <v>6199</v>
      </c>
      <c r="P2293" s="80">
        <v>19</v>
      </c>
      <c r="Q2293" s="80" t="s">
        <v>105</v>
      </c>
      <c r="R2293" s="80" t="s">
        <v>99</v>
      </c>
      <c r="S2293" s="80">
        <v>0</v>
      </c>
      <c r="T2293" s="80" t="s">
        <v>100</v>
      </c>
      <c r="U2293" s="80" t="s">
        <v>101</v>
      </c>
      <c r="V2293" s="80" t="s">
        <v>102</v>
      </c>
      <c r="W2293" s="80" t="s">
        <v>107</v>
      </c>
    </row>
    <row r="2294" spans="1:25" ht="22.9" hidden="1" customHeight="1">
      <c r="A2294" s="80" t="s">
        <v>35</v>
      </c>
      <c r="B2294" s="80" t="s">
        <v>9</v>
      </c>
      <c r="C2294" s="80" t="s">
        <v>10</v>
      </c>
      <c r="D2294" s="80" t="s">
        <v>26</v>
      </c>
      <c r="E2294" s="80">
        <v>2</v>
      </c>
      <c r="F2294" s="80" t="s">
        <v>32</v>
      </c>
      <c r="G2294" s="80" t="s">
        <v>33</v>
      </c>
      <c r="H2294" s="80" t="s">
        <v>29</v>
      </c>
      <c r="I2294" s="26">
        <v>43538</v>
      </c>
      <c r="J2294" s="80">
        <v>14</v>
      </c>
      <c r="K2294" s="80">
        <v>3</v>
      </c>
      <c r="L2294" s="80">
        <v>2019</v>
      </c>
      <c r="M2294" s="27">
        <v>43538</v>
      </c>
      <c r="N2294" s="80" t="s">
        <v>6198</v>
      </c>
      <c r="O2294" s="80" t="s">
        <v>6197</v>
      </c>
      <c r="P2294" s="80">
        <v>18</v>
      </c>
      <c r="Q2294" s="80" t="s">
        <v>105</v>
      </c>
      <c r="R2294" s="80" t="s">
        <v>99</v>
      </c>
      <c r="S2294" s="80">
        <v>0</v>
      </c>
      <c r="T2294" s="80" t="s">
        <v>100</v>
      </c>
      <c r="U2294" s="80" t="s">
        <v>101</v>
      </c>
      <c r="V2294" s="80" t="s">
        <v>102</v>
      </c>
      <c r="W2294" s="80" t="s">
        <v>107</v>
      </c>
    </row>
    <row r="2295" spans="1:25" ht="22.9" hidden="1" customHeight="1">
      <c r="A2295" s="80" t="s">
        <v>35</v>
      </c>
      <c r="B2295" s="80" t="s">
        <v>9</v>
      </c>
      <c r="C2295" s="80" t="s">
        <v>10</v>
      </c>
      <c r="D2295" s="80" t="s">
        <v>26</v>
      </c>
      <c r="E2295" s="80">
        <v>2</v>
      </c>
      <c r="F2295" s="80" t="s">
        <v>32</v>
      </c>
      <c r="G2295" s="80" t="s">
        <v>33</v>
      </c>
      <c r="H2295" s="80" t="s">
        <v>29</v>
      </c>
      <c r="I2295" s="26">
        <v>43538</v>
      </c>
      <c r="J2295" s="80">
        <v>14</v>
      </c>
      <c r="K2295" s="80">
        <v>3</v>
      </c>
      <c r="L2295" s="80">
        <v>2019</v>
      </c>
      <c r="M2295" s="27">
        <v>43538</v>
      </c>
      <c r="N2295" s="80" t="s">
        <v>6196</v>
      </c>
      <c r="O2295" s="80" t="s">
        <v>6195</v>
      </c>
      <c r="P2295" s="80">
        <v>18</v>
      </c>
      <c r="Q2295" s="80" t="s">
        <v>105</v>
      </c>
      <c r="R2295" s="80" t="s">
        <v>99</v>
      </c>
      <c r="S2295" s="80">
        <v>0</v>
      </c>
      <c r="T2295" s="80" t="s">
        <v>100</v>
      </c>
      <c r="U2295" s="80" t="s">
        <v>101</v>
      </c>
      <c r="V2295" s="80" t="s">
        <v>102</v>
      </c>
      <c r="W2295" s="80" t="s">
        <v>107</v>
      </c>
    </row>
    <row r="2296" spans="1:25" ht="22.9" hidden="1" customHeight="1">
      <c r="A2296" s="80" t="s">
        <v>35</v>
      </c>
      <c r="B2296" s="80" t="s">
        <v>9</v>
      </c>
      <c r="C2296" s="80" t="s">
        <v>10</v>
      </c>
      <c r="D2296" s="80" t="s">
        <v>26</v>
      </c>
      <c r="E2296" s="80">
        <v>2</v>
      </c>
      <c r="F2296" s="80" t="s">
        <v>32</v>
      </c>
      <c r="G2296" s="80" t="s">
        <v>33</v>
      </c>
      <c r="H2296" s="80" t="s">
        <v>29</v>
      </c>
      <c r="I2296" s="26">
        <v>43539</v>
      </c>
      <c r="J2296" s="80">
        <v>15</v>
      </c>
      <c r="K2296" s="80">
        <v>3</v>
      </c>
      <c r="L2296" s="80">
        <v>2019</v>
      </c>
      <c r="M2296" s="27">
        <v>43539</v>
      </c>
      <c r="N2296" s="80" t="s">
        <v>6194</v>
      </c>
      <c r="O2296" s="80" t="s">
        <v>6193</v>
      </c>
      <c r="P2296" s="80">
        <v>17</v>
      </c>
      <c r="Q2296" s="80" t="s">
        <v>105</v>
      </c>
      <c r="R2296" s="80" t="s">
        <v>99</v>
      </c>
      <c r="S2296" s="80">
        <v>0</v>
      </c>
      <c r="T2296" s="80" t="s">
        <v>100</v>
      </c>
      <c r="U2296" s="80" t="s">
        <v>101</v>
      </c>
      <c r="V2296" s="80" t="s">
        <v>102</v>
      </c>
      <c r="W2296" s="80" t="s">
        <v>107</v>
      </c>
      <c r="X2296" s="80" t="s">
        <v>104</v>
      </c>
      <c r="Y2296" s="80">
        <v>3</v>
      </c>
    </row>
    <row r="2297" spans="1:25" ht="22.9" hidden="1" customHeight="1">
      <c r="A2297" s="80" t="s">
        <v>35</v>
      </c>
      <c r="B2297" s="80" t="s">
        <v>9</v>
      </c>
      <c r="C2297" s="80" t="s">
        <v>10</v>
      </c>
      <c r="D2297" s="80" t="s">
        <v>26</v>
      </c>
      <c r="E2297" s="80">
        <v>2</v>
      </c>
      <c r="F2297" s="80" t="s">
        <v>32</v>
      </c>
      <c r="G2297" s="80" t="s">
        <v>33</v>
      </c>
      <c r="H2297" s="80" t="s">
        <v>29</v>
      </c>
      <c r="I2297" s="26">
        <v>43539</v>
      </c>
      <c r="J2297" s="80">
        <v>15</v>
      </c>
      <c r="K2297" s="80">
        <v>3</v>
      </c>
      <c r="L2297" s="80">
        <v>2019</v>
      </c>
      <c r="M2297" s="27">
        <v>43539</v>
      </c>
      <c r="N2297" s="80" t="s">
        <v>6192</v>
      </c>
      <c r="O2297" s="80" t="s">
        <v>6191</v>
      </c>
      <c r="P2297" s="80">
        <v>16</v>
      </c>
      <c r="Q2297" s="80" t="s">
        <v>105</v>
      </c>
      <c r="R2297" s="80" t="s">
        <v>99</v>
      </c>
      <c r="S2297" s="80">
        <v>0</v>
      </c>
      <c r="T2297" s="80" t="s">
        <v>100</v>
      </c>
      <c r="U2297" s="80" t="s">
        <v>101</v>
      </c>
      <c r="V2297" s="80" t="s">
        <v>102</v>
      </c>
      <c r="W2297" s="80" t="s">
        <v>107</v>
      </c>
      <c r="X2297" s="80" t="s">
        <v>104</v>
      </c>
      <c r="Y2297" s="80">
        <v>2</v>
      </c>
    </row>
    <row r="2298" spans="1:25" ht="22.9" hidden="1" customHeight="1">
      <c r="A2298" s="80" t="s">
        <v>35</v>
      </c>
      <c r="B2298" s="80" t="s">
        <v>9</v>
      </c>
      <c r="C2298" s="80" t="s">
        <v>10</v>
      </c>
      <c r="D2298" s="80" t="s">
        <v>26</v>
      </c>
      <c r="E2298" s="80">
        <v>2</v>
      </c>
      <c r="F2298" s="80" t="s">
        <v>32</v>
      </c>
      <c r="G2298" s="80" t="s">
        <v>33</v>
      </c>
      <c r="H2298" s="80" t="s">
        <v>29</v>
      </c>
      <c r="I2298" s="26">
        <v>43539</v>
      </c>
      <c r="J2298" s="80">
        <v>15</v>
      </c>
      <c r="K2298" s="80">
        <v>3</v>
      </c>
      <c r="L2298" s="80">
        <v>2019</v>
      </c>
      <c r="M2298" s="27">
        <v>43539</v>
      </c>
      <c r="N2298" s="80" t="s">
        <v>6190</v>
      </c>
      <c r="O2298" s="80" t="s">
        <v>6189</v>
      </c>
      <c r="P2298" s="80">
        <v>18</v>
      </c>
      <c r="Q2298" s="80">
        <v>8153843660</v>
      </c>
      <c r="R2298" s="80" t="s">
        <v>99</v>
      </c>
      <c r="S2298" s="80">
        <v>0</v>
      </c>
      <c r="T2298" s="80" t="s">
        <v>100</v>
      </c>
      <c r="U2298" s="80" t="s">
        <v>101</v>
      </c>
      <c r="V2298" s="80" t="s">
        <v>102</v>
      </c>
      <c r="W2298" s="80" t="s">
        <v>107</v>
      </c>
      <c r="X2298" s="80" t="s">
        <v>6077</v>
      </c>
    </row>
    <row r="2299" spans="1:25" ht="22.9" hidden="1" customHeight="1">
      <c r="A2299" s="80" t="s">
        <v>35</v>
      </c>
      <c r="B2299" s="80" t="s">
        <v>9</v>
      </c>
      <c r="C2299" s="80" t="s">
        <v>10</v>
      </c>
      <c r="D2299" s="80" t="s">
        <v>26</v>
      </c>
      <c r="E2299" s="80">
        <v>2</v>
      </c>
      <c r="F2299" s="80" t="s">
        <v>32</v>
      </c>
      <c r="G2299" s="80" t="s">
        <v>33</v>
      </c>
      <c r="H2299" s="80" t="s">
        <v>29</v>
      </c>
      <c r="I2299" s="26">
        <v>43540</v>
      </c>
      <c r="J2299" s="80">
        <v>16</v>
      </c>
      <c r="K2299" s="80">
        <v>3</v>
      </c>
      <c r="L2299" s="80">
        <v>2019</v>
      </c>
      <c r="M2299" s="27">
        <v>43540</v>
      </c>
      <c r="N2299" s="80" t="s">
        <v>219</v>
      </c>
      <c r="O2299" s="80" t="s">
        <v>6188</v>
      </c>
      <c r="P2299" s="80">
        <v>19</v>
      </c>
      <c r="Q2299" s="80" t="s">
        <v>105</v>
      </c>
      <c r="R2299" s="80" t="s">
        <v>99</v>
      </c>
      <c r="S2299" s="80">
        <v>0</v>
      </c>
      <c r="T2299" s="80" t="s">
        <v>100</v>
      </c>
      <c r="U2299" s="80" t="s">
        <v>101</v>
      </c>
      <c r="V2299" s="80" t="s">
        <v>111</v>
      </c>
      <c r="W2299" s="80" t="s">
        <v>107</v>
      </c>
      <c r="X2299" s="80" t="s">
        <v>6077</v>
      </c>
    </row>
    <row r="2300" spans="1:25" ht="22.9" hidden="1" customHeight="1">
      <c r="A2300" s="80" t="s">
        <v>35</v>
      </c>
      <c r="B2300" s="80" t="s">
        <v>9</v>
      </c>
      <c r="C2300" s="80" t="s">
        <v>10</v>
      </c>
      <c r="D2300" s="80" t="s">
        <v>26</v>
      </c>
      <c r="E2300" s="80">
        <v>2</v>
      </c>
      <c r="F2300" s="80" t="s">
        <v>32</v>
      </c>
      <c r="G2300" s="80" t="s">
        <v>33</v>
      </c>
      <c r="H2300" s="80" t="s">
        <v>29</v>
      </c>
      <c r="I2300" s="26">
        <v>43540</v>
      </c>
      <c r="J2300" s="80">
        <v>16</v>
      </c>
      <c r="K2300" s="80">
        <v>3</v>
      </c>
      <c r="L2300" s="80">
        <v>2019</v>
      </c>
      <c r="M2300" s="27">
        <v>43540</v>
      </c>
      <c r="N2300" s="80" t="s">
        <v>6187</v>
      </c>
      <c r="O2300" s="80" t="s">
        <v>6186</v>
      </c>
      <c r="P2300" s="80">
        <v>19</v>
      </c>
      <c r="Q2300" s="80">
        <v>9033488630</v>
      </c>
      <c r="R2300" s="80" t="s">
        <v>99</v>
      </c>
      <c r="S2300" s="80">
        <v>0</v>
      </c>
      <c r="T2300" s="80" t="s">
        <v>100</v>
      </c>
      <c r="U2300" s="80" t="s">
        <v>101</v>
      </c>
      <c r="V2300" s="80" t="s">
        <v>111</v>
      </c>
      <c r="W2300" s="80" t="s">
        <v>107</v>
      </c>
      <c r="X2300" s="80" t="s">
        <v>6077</v>
      </c>
    </row>
    <row r="2301" spans="1:25" ht="22.9" hidden="1" customHeight="1">
      <c r="A2301" s="80" t="s">
        <v>35</v>
      </c>
      <c r="B2301" s="80" t="s">
        <v>9</v>
      </c>
      <c r="C2301" s="80" t="s">
        <v>10</v>
      </c>
      <c r="D2301" s="80" t="s">
        <v>26</v>
      </c>
      <c r="E2301" s="80">
        <v>2</v>
      </c>
      <c r="F2301" s="80" t="s">
        <v>32</v>
      </c>
      <c r="G2301" s="80" t="s">
        <v>33</v>
      </c>
      <c r="H2301" s="80" t="s">
        <v>29</v>
      </c>
      <c r="I2301" s="26">
        <v>43540</v>
      </c>
      <c r="J2301" s="80">
        <v>16</v>
      </c>
      <c r="K2301" s="80">
        <v>3</v>
      </c>
      <c r="L2301" s="80">
        <v>2019</v>
      </c>
      <c r="M2301" s="27">
        <v>43540</v>
      </c>
      <c r="N2301" s="80" t="s">
        <v>6185</v>
      </c>
      <c r="O2301" s="80" t="s">
        <v>6184</v>
      </c>
      <c r="P2301" s="80">
        <v>18</v>
      </c>
      <c r="Q2301" s="80" t="s">
        <v>105</v>
      </c>
      <c r="R2301" s="80" t="s">
        <v>99</v>
      </c>
      <c r="S2301" s="80">
        <v>0</v>
      </c>
      <c r="T2301" s="80" t="s">
        <v>100</v>
      </c>
      <c r="U2301" s="80" t="s">
        <v>101</v>
      </c>
      <c r="V2301" s="80" t="s">
        <v>111</v>
      </c>
      <c r="W2301" s="80" t="s">
        <v>107</v>
      </c>
      <c r="X2301" s="80" t="s">
        <v>6077</v>
      </c>
    </row>
    <row r="2302" spans="1:25" ht="22.9" hidden="1" customHeight="1">
      <c r="A2302" s="80" t="s">
        <v>35</v>
      </c>
      <c r="B2302" s="80" t="s">
        <v>9</v>
      </c>
      <c r="C2302" s="80" t="s">
        <v>10</v>
      </c>
      <c r="D2302" s="80" t="s">
        <v>26</v>
      </c>
      <c r="E2302" s="80">
        <v>2</v>
      </c>
      <c r="F2302" s="80" t="s">
        <v>32</v>
      </c>
      <c r="G2302" s="80" t="s">
        <v>33</v>
      </c>
      <c r="H2302" s="80" t="s">
        <v>29</v>
      </c>
      <c r="I2302" s="26">
        <v>43540</v>
      </c>
      <c r="J2302" s="80">
        <v>16</v>
      </c>
      <c r="K2302" s="80">
        <v>3</v>
      </c>
      <c r="L2302" s="80">
        <v>2019</v>
      </c>
      <c r="M2302" s="27">
        <v>43540</v>
      </c>
      <c r="N2302" s="80" t="s">
        <v>6183</v>
      </c>
      <c r="O2302" s="80" t="s">
        <v>6182</v>
      </c>
      <c r="P2302" s="80">
        <v>19</v>
      </c>
      <c r="Q2302" s="80">
        <v>8069833871</v>
      </c>
      <c r="R2302" s="80" t="s">
        <v>99</v>
      </c>
      <c r="S2302" s="80">
        <v>0</v>
      </c>
      <c r="T2302" s="80" t="s">
        <v>100</v>
      </c>
      <c r="U2302" s="80" t="s">
        <v>101</v>
      </c>
      <c r="V2302" s="80" t="s">
        <v>111</v>
      </c>
      <c r="W2302" s="80" t="s">
        <v>107</v>
      </c>
      <c r="X2302" s="80" t="s">
        <v>6077</v>
      </c>
    </row>
    <row r="2303" spans="1:25" ht="22.9" hidden="1" customHeight="1">
      <c r="A2303" s="80" t="s">
        <v>35</v>
      </c>
      <c r="B2303" s="80" t="s">
        <v>9</v>
      </c>
      <c r="C2303" s="80" t="s">
        <v>10</v>
      </c>
      <c r="D2303" s="80" t="s">
        <v>26</v>
      </c>
      <c r="E2303" s="80">
        <v>2</v>
      </c>
      <c r="F2303" s="80" t="s">
        <v>32</v>
      </c>
      <c r="G2303" s="80" t="s">
        <v>33</v>
      </c>
      <c r="H2303" s="80" t="s">
        <v>29</v>
      </c>
      <c r="I2303" s="26">
        <v>43540</v>
      </c>
      <c r="J2303" s="80">
        <v>16</v>
      </c>
      <c r="K2303" s="80">
        <v>3</v>
      </c>
      <c r="L2303" s="80">
        <v>2019</v>
      </c>
      <c r="M2303" s="27">
        <v>43540</v>
      </c>
      <c r="N2303" s="80" t="s">
        <v>6181</v>
      </c>
      <c r="O2303" s="80" t="s">
        <v>6180</v>
      </c>
      <c r="P2303" s="80">
        <v>18</v>
      </c>
      <c r="Q2303" s="80">
        <v>7034557256</v>
      </c>
      <c r="R2303" s="80" t="s">
        <v>99</v>
      </c>
      <c r="S2303" s="80">
        <v>0</v>
      </c>
      <c r="T2303" s="80" t="s">
        <v>100</v>
      </c>
      <c r="U2303" s="80" t="s">
        <v>101</v>
      </c>
      <c r="V2303" s="80" t="s">
        <v>111</v>
      </c>
      <c r="W2303" s="80" t="s">
        <v>107</v>
      </c>
      <c r="X2303" s="80" t="s">
        <v>104</v>
      </c>
      <c r="Y2303" s="80">
        <v>3</v>
      </c>
    </row>
    <row r="2304" spans="1:25" ht="22.9" hidden="1" customHeight="1">
      <c r="A2304" s="80" t="s">
        <v>35</v>
      </c>
      <c r="B2304" s="80" t="s">
        <v>9</v>
      </c>
      <c r="C2304" s="80" t="s">
        <v>10</v>
      </c>
      <c r="D2304" s="80" t="s">
        <v>26</v>
      </c>
      <c r="E2304" s="80">
        <v>2</v>
      </c>
      <c r="F2304" s="80" t="s">
        <v>32</v>
      </c>
      <c r="G2304" s="80" t="s">
        <v>33</v>
      </c>
      <c r="H2304" s="80" t="s">
        <v>29</v>
      </c>
      <c r="I2304" s="26">
        <v>43540</v>
      </c>
      <c r="J2304" s="80">
        <v>16</v>
      </c>
      <c r="K2304" s="80">
        <v>3</v>
      </c>
      <c r="L2304" s="80">
        <v>2019</v>
      </c>
      <c r="M2304" s="27">
        <v>43540</v>
      </c>
      <c r="N2304" s="80" t="s">
        <v>6179</v>
      </c>
      <c r="O2304" s="80" t="s">
        <v>6178</v>
      </c>
      <c r="P2304" s="80">
        <v>19</v>
      </c>
      <c r="Q2304" s="80" t="s">
        <v>105</v>
      </c>
      <c r="R2304" s="80" t="s">
        <v>99</v>
      </c>
      <c r="S2304" s="80">
        <v>0</v>
      </c>
      <c r="T2304" s="80" t="s">
        <v>100</v>
      </c>
      <c r="U2304" s="80" t="s">
        <v>101</v>
      </c>
      <c r="V2304" s="80" t="s">
        <v>111</v>
      </c>
      <c r="W2304" s="80" t="s">
        <v>107</v>
      </c>
      <c r="X2304" s="80" t="s">
        <v>6077</v>
      </c>
    </row>
    <row r="2305" spans="1:25" ht="22.9" hidden="1" customHeight="1">
      <c r="A2305" s="80" t="s">
        <v>35</v>
      </c>
      <c r="B2305" s="80" t="s">
        <v>9</v>
      </c>
      <c r="C2305" s="80" t="s">
        <v>10</v>
      </c>
      <c r="D2305" s="80" t="s">
        <v>26</v>
      </c>
      <c r="E2305" s="80">
        <v>2</v>
      </c>
      <c r="F2305" s="80" t="s">
        <v>32</v>
      </c>
      <c r="G2305" s="80" t="s">
        <v>33</v>
      </c>
      <c r="H2305" s="80" t="s">
        <v>29</v>
      </c>
      <c r="I2305" s="26">
        <v>43540</v>
      </c>
      <c r="J2305" s="80">
        <v>16</v>
      </c>
      <c r="K2305" s="80">
        <v>3</v>
      </c>
      <c r="L2305" s="80">
        <v>2019</v>
      </c>
      <c r="M2305" s="27">
        <v>43540</v>
      </c>
      <c r="N2305" s="80" t="s">
        <v>6177</v>
      </c>
      <c r="O2305" s="80" t="s">
        <v>220</v>
      </c>
      <c r="P2305" s="80">
        <v>19</v>
      </c>
      <c r="Q2305" s="80">
        <v>8054001850</v>
      </c>
      <c r="R2305" s="80" t="s">
        <v>99</v>
      </c>
      <c r="S2305" s="80">
        <v>0</v>
      </c>
      <c r="T2305" s="80" t="s">
        <v>100</v>
      </c>
      <c r="U2305" s="80" t="s">
        <v>101</v>
      </c>
      <c r="V2305" s="80" t="s">
        <v>111</v>
      </c>
      <c r="W2305" s="80" t="s">
        <v>107</v>
      </c>
      <c r="X2305" s="80" t="s">
        <v>6077</v>
      </c>
    </row>
    <row r="2306" spans="1:25" ht="22.9" hidden="1" customHeight="1">
      <c r="A2306" s="80" t="s">
        <v>35</v>
      </c>
      <c r="B2306" s="80" t="s">
        <v>9</v>
      </c>
      <c r="C2306" s="80" t="s">
        <v>10</v>
      </c>
      <c r="D2306" s="80" t="s">
        <v>26</v>
      </c>
      <c r="E2306" s="80">
        <v>2</v>
      </c>
      <c r="F2306" s="80" t="s">
        <v>32</v>
      </c>
      <c r="G2306" s="80" t="s">
        <v>33</v>
      </c>
      <c r="H2306" s="80" t="s">
        <v>29</v>
      </c>
      <c r="I2306" s="26">
        <v>43540</v>
      </c>
      <c r="J2306" s="80">
        <v>16</v>
      </c>
      <c r="K2306" s="80">
        <v>3</v>
      </c>
      <c r="L2306" s="80">
        <v>2019</v>
      </c>
      <c r="M2306" s="27">
        <v>43540</v>
      </c>
      <c r="N2306" s="80" t="s">
        <v>6176</v>
      </c>
      <c r="O2306" s="80" t="s">
        <v>6175</v>
      </c>
      <c r="P2306" s="80">
        <v>17</v>
      </c>
      <c r="Q2306" s="80" t="s">
        <v>105</v>
      </c>
      <c r="R2306" s="80" t="s">
        <v>99</v>
      </c>
      <c r="S2306" s="80">
        <v>0</v>
      </c>
      <c r="T2306" s="80" t="s">
        <v>100</v>
      </c>
      <c r="U2306" s="80" t="s">
        <v>101</v>
      </c>
      <c r="V2306" s="80" t="s">
        <v>111</v>
      </c>
      <c r="W2306" s="80" t="s">
        <v>107</v>
      </c>
      <c r="X2306" s="80" t="s">
        <v>104</v>
      </c>
      <c r="Y2306" s="80">
        <v>2</v>
      </c>
    </row>
    <row r="2307" spans="1:25" ht="22.9" hidden="1" customHeight="1">
      <c r="A2307" s="80" t="s">
        <v>35</v>
      </c>
      <c r="B2307" s="80" t="s">
        <v>9</v>
      </c>
      <c r="C2307" s="80" t="s">
        <v>10</v>
      </c>
      <c r="D2307" s="80" t="s">
        <v>26</v>
      </c>
      <c r="E2307" s="80">
        <v>2</v>
      </c>
      <c r="F2307" s="80" t="s">
        <v>32</v>
      </c>
      <c r="G2307" s="80" t="s">
        <v>33</v>
      </c>
      <c r="H2307" s="80" t="s">
        <v>29</v>
      </c>
      <c r="I2307" s="26">
        <v>43540</v>
      </c>
      <c r="J2307" s="80">
        <v>16</v>
      </c>
      <c r="K2307" s="80">
        <v>3</v>
      </c>
      <c r="L2307" s="80">
        <v>2019</v>
      </c>
      <c r="M2307" s="27">
        <v>43540</v>
      </c>
      <c r="N2307" s="80" t="s">
        <v>6174</v>
      </c>
      <c r="O2307" s="80" t="s">
        <v>6173</v>
      </c>
      <c r="P2307" s="80">
        <v>18</v>
      </c>
      <c r="Q2307" s="80" t="s">
        <v>105</v>
      </c>
      <c r="R2307" s="80" t="s">
        <v>99</v>
      </c>
      <c r="S2307" s="80">
        <v>0</v>
      </c>
      <c r="T2307" s="80" t="s">
        <v>100</v>
      </c>
      <c r="U2307" s="80" t="s">
        <v>101</v>
      </c>
      <c r="V2307" s="80" t="s">
        <v>111</v>
      </c>
      <c r="W2307" s="80" t="s">
        <v>107</v>
      </c>
      <c r="X2307" s="80" t="s">
        <v>104</v>
      </c>
      <c r="Y2307" s="80">
        <v>3</v>
      </c>
    </row>
    <row r="2308" spans="1:25" ht="22.9" hidden="1" customHeight="1">
      <c r="A2308" s="80" t="s">
        <v>35</v>
      </c>
      <c r="B2308" s="80" t="s">
        <v>9</v>
      </c>
      <c r="C2308" s="80" t="s">
        <v>10</v>
      </c>
      <c r="D2308" s="80" t="s">
        <v>26</v>
      </c>
      <c r="E2308" s="80">
        <v>2</v>
      </c>
      <c r="F2308" s="80" t="s">
        <v>32</v>
      </c>
      <c r="G2308" s="80" t="s">
        <v>33</v>
      </c>
      <c r="H2308" s="80" t="s">
        <v>29</v>
      </c>
      <c r="I2308" s="26">
        <v>43540</v>
      </c>
      <c r="J2308" s="80">
        <v>16</v>
      </c>
      <c r="K2308" s="80">
        <v>3</v>
      </c>
      <c r="L2308" s="80">
        <v>2019</v>
      </c>
      <c r="M2308" s="27">
        <v>43540</v>
      </c>
      <c r="N2308" s="80" t="s">
        <v>6172</v>
      </c>
      <c r="O2308" s="80" t="s">
        <v>6171</v>
      </c>
      <c r="P2308" s="80">
        <v>18</v>
      </c>
      <c r="Q2308" s="80" t="s">
        <v>105</v>
      </c>
      <c r="R2308" s="80" t="s">
        <v>99</v>
      </c>
      <c r="S2308" s="80">
        <v>0</v>
      </c>
      <c r="T2308" s="80" t="s">
        <v>100</v>
      </c>
      <c r="U2308" s="80" t="s">
        <v>101</v>
      </c>
      <c r="V2308" s="80" t="s">
        <v>111</v>
      </c>
      <c r="W2308" s="80" t="s">
        <v>107</v>
      </c>
      <c r="X2308" s="80" t="s">
        <v>104</v>
      </c>
      <c r="Y2308" s="80">
        <v>3</v>
      </c>
    </row>
    <row r="2309" spans="1:25" ht="22.9" hidden="1" customHeight="1">
      <c r="A2309" s="80" t="s">
        <v>35</v>
      </c>
      <c r="B2309" s="80" t="s">
        <v>9</v>
      </c>
      <c r="C2309" s="80" t="s">
        <v>10</v>
      </c>
      <c r="D2309" s="80" t="s">
        <v>26</v>
      </c>
      <c r="E2309" s="80">
        <v>2</v>
      </c>
      <c r="F2309" s="80" t="s">
        <v>32</v>
      </c>
      <c r="G2309" s="80" t="s">
        <v>33</v>
      </c>
      <c r="H2309" s="80" t="s">
        <v>29</v>
      </c>
      <c r="I2309" s="26">
        <v>43540</v>
      </c>
      <c r="J2309" s="80">
        <v>16</v>
      </c>
      <c r="K2309" s="80">
        <v>3</v>
      </c>
      <c r="L2309" s="80">
        <v>2019</v>
      </c>
      <c r="M2309" s="27">
        <v>43540</v>
      </c>
      <c r="N2309" s="80" t="s">
        <v>6170</v>
      </c>
      <c r="O2309" s="80" t="s">
        <v>6169</v>
      </c>
      <c r="P2309" s="80">
        <v>19</v>
      </c>
      <c r="Q2309" s="80" t="s">
        <v>105</v>
      </c>
      <c r="R2309" s="80" t="s">
        <v>99</v>
      </c>
      <c r="S2309" s="80">
        <v>0</v>
      </c>
      <c r="T2309" s="80" t="s">
        <v>100</v>
      </c>
      <c r="U2309" s="80" t="s">
        <v>101</v>
      </c>
      <c r="V2309" s="80" t="s">
        <v>111</v>
      </c>
      <c r="W2309" s="80" t="s">
        <v>107</v>
      </c>
      <c r="X2309" s="80" t="s">
        <v>104</v>
      </c>
      <c r="Y2309" s="80">
        <v>3</v>
      </c>
    </row>
    <row r="2310" spans="1:25" s="80" customFormat="1" ht="22.9" hidden="1" customHeight="1">
      <c r="A2310" s="80" t="s">
        <v>38</v>
      </c>
      <c r="B2310" s="80" t="s">
        <v>9</v>
      </c>
      <c r="C2310" s="80" t="s">
        <v>10</v>
      </c>
      <c r="D2310" s="80" t="s">
        <v>26</v>
      </c>
      <c r="E2310" s="80">
        <v>2</v>
      </c>
      <c r="F2310" s="80" t="s">
        <v>27</v>
      </c>
      <c r="G2310" s="80" t="s">
        <v>28</v>
      </c>
      <c r="H2310" s="80" t="s">
        <v>29</v>
      </c>
      <c r="I2310" s="26">
        <v>43542</v>
      </c>
      <c r="J2310" s="80">
        <v>18</v>
      </c>
      <c r="K2310" s="80">
        <v>3</v>
      </c>
      <c r="L2310" s="80">
        <v>2019</v>
      </c>
      <c r="M2310" s="27">
        <f t="shared" ref="M2310:M2373" si="51">DATE(L2310,K2310,J2310)</f>
        <v>43542</v>
      </c>
      <c r="N2310" s="80" t="s">
        <v>6168</v>
      </c>
      <c r="O2310" s="80" t="s">
        <v>6167</v>
      </c>
      <c r="P2310" s="80">
        <v>19</v>
      </c>
      <c r="Q2310" s="80" t="s">
        <v>105</v>
      </c>
      <c r="R2310" s="80" t="s">
        <v>99</v>
      </c>
      <c r="S2310" s="80">
        <v>0</v>
      </c>
      <c r="T2310" s="80" t="s">
        <v>100</v>
      </c>
      <c r="U2310" s="80" t="s">
        <v>101</v>
      </c>
      <c r="V2310" s="80" t="s">
        <v>102</v>
      </c>
      <c r="W2310" s="80" t="s">
        <v>107</v>
      </c>
      <c r="X2310" s="80" t="s">
        <v>6077</v>
      </c>
    </row>
    <row r="2311" spans="1:25" s="80" customFormat="1" ht="22.9" hidden="1" customHeight="1">
      <c r="A2311" s="80" t="s">
        <v>38</v>
      </c>
      <c r="B2311" s="80" t="s">
        <v>9</v>
      </c>
      <c r="C2311" s="80" t="s">
        <v>10</v>
      </c>
      <c r="D2311" s="80" t="s">
        <v>26</v>
      </c>
      <c r="E2311" s="80">
        <v>2</v>
      </c>
      <c r="F2311" s="80" t="s">
        <v>27</v>
      </c>
      <c r="G2311" s="80" t="s">
        <v>28</v>
      </c>
      <c r="H2311" s="80" t="s">
        <v>29</v>
      </c>
      <c r="I2311" s="26">
        <v>43542</v>
      </c>
      <c r="J2311" s="80">
        <v>18</v>
      </c>
      <c r="K2311" s="80">
        <v>3</v>
      </c>
      <c r="L2311" s="80">
        <v>2019</v>
      </c>
      <c r="M2311" s="27">
        <f t="shared" si="51"/>
        <v>43542</v>
      </c>
      <c r="N2311" s="80" t="s">
        <v>6166</v>
      </c>
      <c r="O2311" s="80" t="s">
        <v>6165</v>
      </c>
      <c r="P2311" s="80">
        <v>19</v>
      </c>
      <c r="Q2311" s="80" t="s">
        <v>105</v>
      </c>
      <c r="R2311" s="80" t="s">
        <v>99</v>
      </c>
      <c r="S2311" s="80">
        <v>0</v>
      </c>
      <c r="T2311" s="80" t="s">
        <v>100</v>
      </c>
      <c r="U2311" s="80" t="s">
        <v>101</v>
      </c>
      <c r="V2311" s="80" t="s">
        <v>102</v>
      </c>
      <c r="W2311" s="80" t="s">
        <v>107</v>
      </c>
      <c r="X2311" s="80" t="s">
        <v>6077</v>
      </c>
    </row>
    <row r="2312" spans="1:25" s="80" customFormat="1" ht="22.9" hidden="1" customHeight="1">
      <c r="A2312" s="80" t="s">
        <v>38</v>
      </c>
      <c r="B2312" s="80" t="s">
        <v>9</v>
      </c>
      <c r="C2312" s="80" t="s">
        <v>10</v>
      </c>
      <c r="D2312" s="80" t="s">
        <v>26</v>
      </c>
      <c r="E2312" s="80">
        <v>2</v>
      </c>
      <c r="F2312" s="80" t="s">
        <v>27</v>
      </c>
      <c r="G2312" s="80" t="s">
        <v>28</v>
      </c>
      <c r="H2312" s="80" t="s">
        <v>29</v>
      </c>
      <c r="I2312" s="26">
        <v>43542</v>
      </c>
      <c r="J2312" s="80">
        <v>18</v>
      </c>
      <c r="K2312" s="80">
        <v>3</v>
      </c>
      <c r="L2312" s="80">
        <v>2019</v>
      </c>
      <c r="M2312" s="27">
        <f t="shared" si="51"/>
        <v>43542</v>
      </c>
      <c r="N2312" s="80" t="s">
        <v>6164</v>
      </c>
      <c r="O2312" s="80" t="s">
        <v>6163</v>
      </c>
      <c r="P2312" s="80">
        <v>18</v>
      </c>
      <c r="Q2312" s="80" t="s">
        <v>105</v>
      </c>
      <c r="R2312" s="80" t="s">
        <v>99</v>
      </c>
      <c r="S2312" s="80">
        <v>0</v>
      </c>
      <c r="T2312" s="80" t="s">
        <v>100</v>
      </c>
      <c r="U2312" s="80" t="s">
        <v>101</v>
      </c>
      <c r="V2312" s="80" t="s">
        <v>102</v>
      </c>
      <c r="W2312" s="80" t="s">
        <v>107</v>
      </c>
      <c r="X2312" s="80" t="s">
        <v>104</v>
      </c>
      <c r="Y2312" s="80">
        <v>3</v>
      </c>
    </row>
    <row r="2313" spans="1:25" s="80" customFormat="1" ht="22.9" hidden="1" customHeight="1">
      <c r="A2313" s="80" t="s">
        <v>38</v>
      </c>
      <c r="B2313" s="80" t="s">
        <v>9</v>
      </c>
      <c r="C2313" s="80" t="s">
        <v>10</v>
      </c>
      <c r="D2313" s="80" t="s">
        <v>26</v>
      </c>
      <c r="E2313" s="80">
        <v>2</v>
      </c>
      <c r="F2313" s="80" t="s">
        <v>27</v>
      </c>
      <c r="G2313" s="80" t="s">
        <v>28</v>
      </c>
      <c r="H2313" s="80" t="s">
        <v>29</v>
      </c>
      <c r="I2313" s="26">
        <v>43542</v>
      </c>
      <c r="J2313" s="80">
        <v>18</v>
      </c>
      <c r="K2313" s="80">
        <v>3</v>
      </c>
      <c r="L2313" s="80">
        <v>2019</v>
      </c>
      <c r="M2313" s="27">
        <f t="shared" si="51"/>
        <v>43542</v>
      </c>
      <c r="N2313" s="80" t="s">
        <v>6162</v>
      </c>
      <c r="O2313" s="80" t="s">
        <v>6161</v>
      </c>
      <c r="P2313" s="80">
        <v>18</v>
      </c>
      <c r="Q2313" s="80" t="s">
        <v>105</v>
      </c>
      <c r="R2313" s="80" t="s">
        <v>99</v>
      </c>
      <c r="S2313" s="80">
        <v>0</v>
      </c>
      <c r="T2313" s="80" t="s">
        <v>100</v>
      </c>
      <c r="U2313" s="80" t="s">
        <v>101</v>
      </c>
      <c r="V2313" s="80" t="s">
        <v>102</v>
      </c>
      <c r="W2313" s="80" t="s">
        <v>107</v>
      </c>
      <c r="X2313" s="80" t="s">
        <v>104</v>
      </c>
      <c r="Y2313" s="80">
        <v>3</v>
      </c>
    </row>
    <row r="2314" spans="1:25" s="80" customFormat="1" ht="22.9" hidden="1" customHeight="1">
      <c r="A2314" s="80" t="s">
        <v>38</v>
      </c>
      <c r="B2314" s="80" t="s">
        <v>9</v>
      </c>
      <c r="C2314" s="80" t="s">
        <v>10</v>
      </c>
      <c r="D2314" s="80" t="s">
        <v>26</v>
      </c>
      <c r="E2314" s="80">
        <v>2</v>
      </c>
      <c r="F2314" s="80" t="s">
        <v>27</v>
      </c>
      <c r="G2314" s="80" t="s">
        <v>28</v>
      </c>
      <c r="H2314" s="80" t="s">
        <v>29</v>
      </c>
      <c r="I2314" s="26">
        <v>43543</v>
      </c>
      <c r="J2314" s="80">
        <v>19</v>
      </c>
      <c r="K2314" s="80">
        <v>3</v>
      </c>
      <c r="L2314" s="80">
        <v>2019</v>
      </c>
      <c r="M2314" s="27">
        <f t="shared" si="51"/>
        <v>43543</v>
      </c>
      <c r="N2314" s="80" t="s">
        <v>6160</v>
      </c>
      <c r="O2314" s="80" t="s">
        <v>6159</v>
      </c>
      <c r="P2314" s="80">
        <v>18</v>
      </c>
      <c r="Q2314" s="80" t="s">
        <v>105</v>
      </c>
      <c r="R2314" s="80" t="s">
        <v>99</v>
      </c>
      <c r="S2314" s="80">
        <v>0</v>
      </c>
      <c r="T2314" s="80" t="s">
        <v>100</v>
      </c>
      <c r="U2314" s="80" t="s">
        <v>101</v>
      </c>
      <c r="V2314" s="80" t="s">
        <v>102</v>
      </c>
      <c r="W2314" s="80" t="s">
        <v>107</v>
      </c>
      <c r="X2314" s="80" t="s">
        <v>104</v>
      </c>
      <c r="Y2314" s="80">
        <v>3</v>
      </c>
    </row>
    <row r="2315" spans="1:25" s="80" customFormat="1" ht="22.9" hidden="1" customHeight="1">
      <c r="A2315" s="80" t="s">
        <v>38</v>
      </c>
      <c r="B2315" s="80" t="s">
        <v>9</v>
      </c>
      <c r="C2315" s="80" t="s">
        <v>10</v>
      </c>
      <c r="D2315" s="80" t="s">
        <v>26</v>
      </c>
      <c r="E2315" s="80">
        <v>2</v>
      </c>
      <c r="F2315" s="80" t="s">
        <v>27</v>
      </c>
      <c r="G2315" s="80" t="s">
        <v>28</v>
      </c>
      <c r="H2315" s="80" t="s">
        <v>29</v>
      </c>
      <c r="I2315" s="26">
        <v>43543</v>
      </c>
      <c r="J2315" s="80">
        <v>19</v>
      </c>
      <c r="K2315" s="80">
        <v>3</v>
      </c>
      <c r="L2315" s="80">
        <v>2019</v>
      </c>
      <c r="M2315" s="27">
        <f t="shared" si="51"/>
        <v>43543</v>
      </c>
      <c r="N2315" s="80" t="s">
        <v>6158</v>
      </c>
      <c r="O2315" s="80" t="s">
        <v>6157</v>
      </c>
      <c r="P2315" s="80">
        <v>19</v>
      </c>
      <c r="Q2315" s="80" t="s">
        <v>105</v>
      </c>
      <c r="R2315" s="80" t="s">
        <v>99</v>
      </c>
      <c r="S2315" s="80">
        <v>0</v>
      </c>
      <c r="T2315" s="80" t="s">
        <v>100</v>
      </c>
      <c r="U2315" s="80" t="s">
        <v>101</v>
      </c>
      <c r="V2315" s="80" t="s">
        <v>102</v>
      </c>
      <c r="W2315" s="80" t="s">
        <v>107</v>
      </c>
      <c r="X2315" s="80" t="s">
        <v>6077</v>
      </c>
    </row>
    <row r="2316" spans="1:25" s="80" customFormat="1" ht="22.9" hidden="1" customHeight="1">
      <c r="A2316" s="80" t="s">
        <v>38</v>
      </c>
      <c r="B2316" s="80" t="s">
        <v>9</v>
      </c>
      <c r="C2316" s="80" t="s">
        <v>10</v>
      </c>
      <c r="D2316" s="80" t="s">
        <v>26</v>
      </c>
      <c r="E2316" s="80">
        <v>2</v>
      </c>
      <c r="F2316" s="80" t="s">
        <v>27</v>
      </c>
      <c r="G2316" s="80" t="s">
        <v>28</v>
      </c>
      <c r="H2316" s="80" t="s">
        <v>29</v>
      </c>
      <c r="I2316" s="26">
        <v>43544</v>
      </c>
      <c r="J2316" s="80">
        <v>20</v>
      </c>
      <c r="K2316" s="80">
        <v>3</v>
      </c>
      <c r="L2316" s="80">
        <v>2019</v>
      </c>
      <c r="M2316" s="27">
        <f t="shared" si="51"/>
        <v>43544</v>
      </c>
      <c r="N2316" s="80" t="s">
        <v>6156</v>
      </c>
      <c r="O2316" s="80" t="s">
        <v>6155</v>
      </c>
      <c r="P2316" s="80">
        <v>19</v>
      </c>
      <c r="Q2316" s="80" t="s">
        <v>105</v>
      </c>
      <c r="R2316" s="80" t="s">
        <v>99</v>
      </c>
      <c r="S2316" s="80">
        <v>0</v>
      </c>
      <c r="T2316" s="80" t="s">
        <v>100</v>
      </c>
      <c r="U2316" s="80" t="s">
        <v>101</v>
      </c>
      <c r="V2316" s="80" t="s">
        <v>102</v>
      </c>
      <c r="W2316" s="80" t="s">
        <v>107</v>
      </c>
      <c r="X2316" s="80" t="s">
        <v>6077</v>
      </c>
    </row>
    <row r="2317" spans="1:25" s="80" customFormat="1" ht="22.9" hidden="1" customHeight="1">
      <c r="A2317" s="80" t="s">
        <v>38</v>
      </c>
      <c r="B2317" s="80" t="s">
        <v>9</v>
      </c>
      <c r="C2317" s="80" t="s">
        <v>10</v>
      </c>
      <c r="D2317" s="80" t="s">
        <v>26</v>
      </c>
      <c r="E2317" s="80">
        <v>2</v>
      </c>
      <c r="F2317" s="80" t="s">
        <v>27</v>
      </c>
      <c r="G2317" s="80" t="s">
        <v>28</v>
      </c>
      <c r="H2317" s="80" t="s">
        <v>29</v>
      </c>
      <c r="I2317" s="26">
        <v>43544</v>
      </c>
      <c r="J2317" s="80">
        <v>20</v>
      </c>
      <c r="K2317" s="80">
        <v>3</v>
      </c>
      <c r="L2317" s="80">
        <v>2019</v>
      </c>
      <c r="M2317" s="27">
        <f t="shared" si="51"/>
        <v>43544</v>
      </c>
      <c r="N2317" s="80" t="s">
        <v>6154</v>
      </c>
      <c r="O2317" s="80" t="s">
        <v>6153</v>
      </c>
      <c r="P2317" s="80">
        <v>19</v>
      </c>
      <c r="Q2317" s="80" t="s">
        <v>105</v>
      </c>
      <c r="R2317" s="80" t="s">
        <v>99</v>
      </c>
      <c r="S2317" s="80">
        <v>0</v>
      </c>
      <c r="T2317" s="80" t="s">
        <v>100</v>
      </c>
      <c r="U2317" s="80" t="s">
        <v>101</v>
      </c>
      <c r="V2317" s="80" t="s">
        <v>102</v>
      </c>
      <c r="W2317" s="80" t="s">
        <v>107</v>
      </c>
      <c r="X2317" s="80" t="s">
        <v>6077</v>
      </c>
    </row>
    <row r="2318" spans="1:25" s="80" customFormat="1" ht="22.9" hidden="1" customHeight="1">
      <c r="A2318" s="80" t="s">
        <v>38</v>
      </c>
      <c r="B2318" s="80" t="s">
        <v>9</v>
      </c>
      <c r="C2318" s="80" t="s">
        <v>10</v>
      </c>
      <c r="D2318" s="80" t="s">
        <v>26</v>
      </c>
      <c r="E2318" s="80">
        <v>2</v>
      </c>
      <c r="F2318" s="80" t="s">
        <v>27</v>
      </c>
      <c r="G2318" s="80" t="s">
        <v>28</v>
      </c>
      <c r="H2318" s="80" t="s">
        <v>29</v>
      </c>
      <c r="I2318" s="26">
        <v>43545</v>
      </c>
      <c r="J2318" s="80">
        <v>21</v>
      </c>
      <c r="K2318" s="80">
        <v>3</v>
      </c>
      <c r="L2318" s="80">
        <v>2019</v>
      </c>
      <c r="M2318" s="27">
        <f t="shared" si="51"/>
        <v>43545</v>
      </c>
      <c r="N2318" s="80" t="s">
        <v>6152</v>
      </c>
      <c r="O2318" s="80" t="s">
        <v>6151</v>
      </c>
      <c r="P2318" s="80">
        <v>18</v>
      </c>
      <c r="Q2318" s="80" t="s">
        <v>105</v>
      </c>
      <c r="R2318" s="80" t="s">
        <v>99</v>
      </c>
      <c r="S2318" s="80">
        <v>0</v>
      </c>
      <c r="T2318" s="80" t="s">
        <v>100</v>
      </c>
      <c r="U2318" s="80" t="s">
        <v>101</v>
      </c>
      <c r="V2318" s="80" t="s">
        <v>102</v>
      </c>
      <c r="W2318" s="80" t="s">
        <v>107</v>
      </c>
      <c r="X2318" s="80" t="s">
        <v>6077</v>
      </c>
    </row>
    <row r="2319" spans="1:25" s="80" customFormat="1" ht="22.9" hidden="1" customHeight="1">
      <c r="A2319" s="80" t="s">
        <v>38</v>
      </c>
      <c r="B2319" s="80" t="s">
        <v>9</v>
      </c>
      <c r="C2319" s="80" t="s">
        <v>10</v>
      </c>
      <c r="D2319" s="80" t="s">
        <v>26</v>
      </c>
      <c r="E2319" s="80">
        <v>2</v>
      </c>
      <c r="F2319" s="80" t="s">
        <v>27</v>
      </c>
      <c r="G2319" s="80" t="s">
        <v>28</v>
      </c>
      <c r="H2319" s="80" t="s">
        <v>29</v>
      </c>
      <c r="I2319" s="26">
        <v>43545</v>
      </c>
      <c r="J2319" s="80">
        <v>21</v>
      </c>
      <c r="K2319" s="80">
        <v>3</v>
      </c>
      <c r="L2319" s="80">
        <v>2019</v>
      </c>
      <c r="M2319" s="27">
        <f t="shared" si="51"/>
        <v>43545</v>
      </c>
      <c r="N2319" s="80" t="s">
        <v>6150</v>
      </c>
      <c r="O2319" s="80" t="s">
        <v>6149</v>
      </c>
      <c r="P2319" s="80">
        <v>18</v>
      </c>
      <c r="Q2319" s="80" t="s">
        <v>105</v>
      </c>
      <c r="R2319" s="80" t="s">
        <v>99</v>
      </c>
      <c r="S2319" s="80">
        <v>0</v>
      </c>
      <c r="T2319" s="80" t="s">
        <v>100</v>
      </c>
      <c r="U2319" s="80" t="s">
        <v>101</v>
      </c>
      <c r="V2319" s="80" t="s">
        <v>102</v>
      </c>
      <c r="W2319" s="80" t="s">
        <v>107</v>
      </c>
      <c r="X2319" s="80" t="s">
        <v>6077</v>
      </c>
    </row>
    <row r="2320" spans="1:25" s="80" customFormat="1" ht="22.9" hidden="1" customHeight="1">
      <c r="A2320" s="80" t="s">
        <v>38</v>
      </c>
      <c r="B2320" s="80" t="s">
        <v>9</v>
      </c>
      <c r="C2320" s="80" t="s">
        <v>10</v>
      </c>
      <c r="D2320" s="80" t="s">
        <v>26</v>
      </c>
      <c r="E2320" s="80">
        <v>2</v>
      </c>
      <c r="F2320" s="80" t="s">
        <v>27</v>
      </c>
      <c r="G2320" s="80" t="s">
        <v>28</v>
      </c>
      <c r="H2320" s="80" t="s">
        <v>29</v>
      </c>
      <c r="I2320" s="26">
        <v>43546</v>
      </c>
      <c r="J2320" s="80">
        <v>22</v>
      </c>
      <c r="K2320" s="80">
        <v>3</v>
      </c>
      <c r="L2320" s="80">
        <v>2019</v>
      </c>
      <c r="M2320" s="27">
        <f t="shared" si="51"/>
        <v>43546</v>
      </c>
      <c r="N2320" s="80" t="s">
        <v>6148</v>
      </c>
      <c r="O2320" s="80" t="s">
        <v>6147</v>
      </c>
      <c r="P2320" s="80">
        <v>18</v>
      </c>
      <c r="Q2320" s="80" t="s">
        <v>105</v>
      </c>
      <c r="R2320" s="80" t="s">
        <v>99</v>
      </c>
      <c r="S2320" s="80">
        <v>0</v>
      </c>
      <c r="T2320" s="80" t="s">
        <v>100</v>
      </c>
      <c r="U2320" s="80" t="s">
        <v>101</v>
      </c>
      <c r="V2320" s="80" t="s">
        <v>102</v>
      </c>
      <c r="W2320" s="80" t="s">
        <v>107</v>
      </c>
      <c r="X2320" s="80" t="s">
        <v>6077</v>
      </c>
    </row>
    <row r="2321" spans="1:25" s="80" customFormat="1" ht="22.9" hidden="1" customHeight="1">
      <c r="A2321" s="80" t="s">
        <v>38</v>
      </c>
      <c r="B2321" s="80" t="s">
        <v>9</v>
      </c>
      <c r="C2321" s="80" t="s">
        <v>10</v>
      </c>
      <c r="D2321" s="80" t="s">
        <v>26</v>
      </c>
      <c r="E2321" s="80">
        <v>2</v>
      </c>
      <c r="F2321" s="80" t="s">
        <v>27</v>
      </c>
      <c r="G2321" s="80" t="s">
        <v>28</v>
      </c>
      <c r="H2321" s="80" t="s">
        <v>29</v>
      </c>
      <c r="I2321" s="26">
        <v>43546</v>
      </c>
      <c r="J2321" s="80">
        <v>22</v>
      </c>
      <c r="K2321" s="80">
        <v>3</v>
      </c>
      <c r="L2321" s="80">
        <v>2019</v>
      </c>
      <c r="M2321" s="27">
        <f t="shared" si="51"/>
        <v>43546</v>
      </c>
      <c r="N2321" s="80" t="s">
        <v>6146</v>
      </c>
      <c r="O2321" s="80" t="s">
        <v>6145</v>
      </c>
      <c r="P2321" s="80">
        <v>19</v>
      </c>
      <c r="Q2321" s="80" t="s">
        <v>105</v>
      </c>
      <c r="R2321" s="80" t="s">
        <v>99</v>
      </c>
      <c r="S2321" s="80">
        <v>0</v>
      </c>
      <c r="T2321" s="80" t="s">
        <v>100</v>
      </c>
      <c r="U2321" s="80" t="s">
        <v>101</v>
      </c>
      <c r="V2321" s="80" t="s">
        <v>102</v>
      </c>
      <c r="W2321" s="80" t="s">
        <v>107</v>
      </c>
      <c r="X2321" s="80" t="s">
        <v>6077</v>
      </c>
    </row>
    <row r="2322" spans="1:25" s="80" customFormat="1" ht="22.9" hidden="1" customHeight="1">
      <c r="A2322" s="80" t="s">
        <v>38</v>
      </c>
      <c r="B2322" s="80" t="s">
        <v>9</v>
      </c>
      <c r="C2322" s="80" t="s">
        <v>10</v>
      </c>
      <c r="D2322" s="80" t="s">
        <v>26</v>
      </c>
      <c r="E2322" s="80">
        <v>2</v>
      </c>
      <c r="F2322" s="80" t="s">
        <v>27</v>
      </c>
      <c r="G2322" s="80" t="s">
        <v>28</v>
      </c>
      <c r="H2322" s="80" t="s">
        <v>29</v>
      </c>
      <c r="I2322" s="26">
        <v>43547</v>
      </c>
      <c r="J2322" s="80">
        <v>23</v>
      </c>
      <c r="K2322" s="80">
        <v>3</v>
      </c>
      <c r="L2322" s="80">
        <v>2019</v>
      </c>
      <c r="M2322" s="27">
        <f t="shared" si="51"/>
        <v>43547</v>
      </c>
      <c r="N2322" s="80" t="s">
        <v>221</v>
      </c>
      <c r="O2322" s="80" t="s">
        <v>222</v>
      </c>
      <c r="P2322" s="80">
        <v>19</v>
      </c>
      <c r="Q2322" s="80" t="s">
        <v>105</v>
      </c>
      <c r="R2322" s="80" t="s">
        <v>99</v>
      </c>
      <c r="S2322" s="80">
        <v>0</v>
      </c>
      <c r="T2322" s="80" t="s">
        <v>100</v>
      </c>
      <c r="U2322" s="80" t="s">
        <v>101</v>
      </c>
      <c r="V2322" s="80" t="s">
        <v>111</v>
      </c>
      <c r="W2322" s="80" t="s">
        <v>107</v>
      </c>
      <c r="X2322" s="80" t="s">
        <v>6077</v>
      </c>
    </row>
    <row r="2323" spans="1:25" s="80" customFormat="1" ht="22.9" hidden="1" customHeight="1">
      <c r="A2323" s="80" t="s">
        <v>38</v>
      </c>
      <c r="B2323" s="80" t="s">
        <v>9</v>
      </c>
      <c r="C2323" s="80" t="s">
        <v>10</v>
      </c>
      <c r="D2323" s="80" t="s">
        <v>26</v>
      </c>
      <c r="E2323" s="80">
        <v>2</v>
      </c>
      <c r="F2323" s="80" t="s">
        <v>27</v>
      </c>
      <c r="G2323" s="80" t="s">
        <v>28</v>
      </c>
      <c r="H2323" s="80" t="s">
        <v>29</v>
      </c>
      <c r="I2323" s="26">
        <v>43547</v>
      </c>
      <c r="J2323" s="80">
        <v>23</v>
      </c>
      <c r="K2323" s="80">
        <v>3</v>
      </c>
      <c r="L2323" s="80">
        <v>2019</v>
      </c>
      <c r="M2323" s="27">
        <f t="shared" si="51"/>
        <v>43547</v>
      </c>
      <c r="N2323" s="80" t="s">
        <v>6144</v>
      </c>
      <c r="O2323" s="80" t="s">
        <v>6143</v>
      </c>
      <c r="P2323" s="80">
        <v>19</v>
      </c>
      <c r="Q2323" s="80" t="s">
        <v>105</v>
      </c>
      <c r="R2323" s="80" t="s">
        <v>99</v>
      </c>
      <c r="S2323" s="80">
        <v>0</v>
      </c>
      <c r="T2323" s="80" t="s">
        <v>100</v>
      </c>
      <c r="U2323" s="80" t="s">
        <v>101</v>
      </c>
      <c r="V2323" s="80" t="s">
        <v>111</v>
      </c>
      <c r="W2323" s="80" t="s">
        <v>107</v>
      </c>
      <c r="X2323" s="80" t="s">
        <v>6077</v>
      </c>
    </row>
    <row r="2324" spans="1:25" s="80" customFormat="1" ht="22.9" hidden="1" customHeight="1">
      <c r="A2324" s="80" t="s">
        <v>38</v>
      </c>
      <c r="B2324" s="80" t="s">
        <v>9</v>
      </c>
      <c r="C2324" s="80" t="s">
        <v>10</v>
      </c>
      <c r="D2324" s="80" t="s">
        <v>26</v>
      </c>
      <c r="E2324" s="80">
        <v>2</v>
      </c>
      <c r="F2324" s="80" t="s">
        <v>27</v>
      </c>
      <c r="G2324" s="80" t="s">
        <v>28</v>
      </c>
      <c r="H2324" s="80" t="s">
        <v>29</v>
      </c>
      <c r="I2324" s="26">
        <v>43547</v>
      </c>
      <c r="J2324" s="80">
        <v>23</v>
      </c>
      <c r="K2324" s="80">
        <v>3</v>
      </c>
      <c r="L2324" s="80">
        <v>2019</v>
      </c>
      <c r="M2324" s="27">
        <f t="shared" si="51"/>
        <v>43547</v>
      </c>
      <c r="N2324" s="80" t="s">
        <v>6142</v>
      </c>
      <c r="O2324" s="80" t="s">
        <v>6141</v>
      </c>
      <c r="P2324" s="80">
        <v>18</v>
      </c>
      <c r="Q2324" s="80" t="s">
        <v>105</v>
      </c>
      <c r="R2324" s="80" t="s">
        <v>99</v>
      </c>
      <c r="S2324" s="80">
        <v>0</v>
      </c>
      <c r="T2324" s="80" t="s">
        <v>100</v>
      </c>
      <c r="U2324" s="80" t="s">
        <v>101</v>
      </c>
      <c r="V2324" s="80" t="s">
        <v>111</v>
      </c>
      <c r="W2324" s="80" t="s">
        <v>107</v>
      </c>
      <c r="X2324" s="80" t="s">
        <v>6077</v>
      </c>
    </row>
    <row r="2325" spans="1:25" s="80" customFormat="1" ht="22.9" hidden="1" customHeight="1">
      <c r="A2325" s="80" t="s">
        <v>38</v>
      </c>
      <c r="B2325" s="80" t="s">
        <v>9</v>
      </c>
      <c r="C2325" s="80" t="s">
        <v>10</v>
      </c>
      <c r="D2325" s="80" t="s">
        <v>26</v>
      </c>
      <c r="E2325" s="80">
        <v>2</v>
      </c>
      <c r="F2325" s="80" t="s">
        <v>27</v>
      </c>
      <c r="G2325" s="80" t="s">
        <v>28</v>
      </c>
      <c r="H2325" s="80" t="s">
        <v>29</v>
      </c>
      <c r="I2325" s="26">
        <v>43547</v>
      </c>
      <c r="J2325" s="80">
        <v>23</v>
      </c>
      <c r="K2325" s="80">
        <v>3</v>
      </c>
      <c r="L2325" s="80">
        <v>2019</v>
      </c>
      <c r="M2325" s="27">
        <f t="shared" si="51"/>
        <v>43547</v>
      </c>
      <c r="N2325" s="80" t="s">
        <v>6140</v>
      </c>
      <c r="O2325" s="80" t="s">
        <v>6139</v>
      </c>
      <c r="P2325" s="80">
        <v>18</v>
      </c>
      <c r="Q2325" s="80" t="s">
        <v>105</v>
      </c>
      <c r="R2325" s="80" t="s">
        <v>99</v>
      </c>
      <c r="S2325" s="80">
        <v>0</v>
      </c>
      <c r="T2325" s="80" t="s">
        <v>100</v>
      </c>
      <c r="U2325" s="80" t="s">
        <v>101</v>
      </c>
      <c r="V2325" s="80" t="s">
        <v>111</v>
      </c>
      <c r="W2325" s="80" t="s">
        <v>107</v>
      </c>
      <c r="X2325" s="80" t="s">
        <v>6077</v>
      </c>
    </row>
    <row r="2326" spans="1:25" s="80" customFormat="1" ht="22.9" hidden="1" customHeight="1">
      <c r="A2326" s="80" t="s">
        <v>38</v>
      </c>
      <c r="B2326" s="80" t="s">
        <v>9</v>
      </c>
      <c r="C2326" s="80" t="s">
        <v>10</v>
      </c>
      <c r="D2326" s="80" t="s">
        <v>26</v>
      </c>
      <c r="E2326" s="80">
        <v>2</v>
      </c>
      <c r="F2326" s="80" t="s">
        <v>27</v>
      </c>
      <c r="G2326" s="80" t="s">
        <v>28</v>
      </c>
      <c r="H2326" s="80" t="s">
        <v>29</v>
      </c>
      <c r="I2326" s="26">
        <v>43547</v>
      </c>
      <c r="J2326" s="80">
        <v>23</v>
      </c>
      <c r="K2326" s="80">
        <v>3</v>
      </c>
      <c r="L2326" s="80">
        <v>2019</v>
      </c>
      <c r="M2326" s="27">
        <f t="shared" si="51"/>
        <v>43547</v>
      </c>
      <c r="N2326" s="80" t="s">
        <v>6138</v>
      </c>
      <c r="O2326" s="80" t="s">
        <v>6137</v>
      </c>
      <c r="P2326" s="80">
        <v>19</v>
      </c>
      <c r="Q2326" s="80" t="s">
        <v>105</v>
      </c>
      <c r="R2326" s="80" t="s">
        <v>99</v>
      </c>
      <c r="S2326" s="80">
        <v>0</v>
      </c>
      <c r="T2326" s="80" t="s">
        <v>100</v>
      </c>
      <c r="U2326" s="80" t="s">
        <v>101</v>
      </c>
      <c r="V2326" s="80" t="s">
        <v>111</v>
      </c>
      <c r="W2326" s="80" t="s">
        <v>107</v>
      </c>
      <c r="X2326" s="80" t="s">
        <v>6077</v>
      </c>
    </row>
    <row r="2327" spans="1:25" s="80" customFormat="1" ht="22.9" hidden="1" customHeight="1">
      <c r="A2327" s="80" t="s">
        <v>38</v>
      </c>
      <c r="B2327" s="80" t="s">
        <v>9</v>
      </c>
      <c r="C2327" s="80" t="s">
        <v>10</v>
      </c>
      <c r="D2327" s="80" t="s">
        <v>26</v>
      </c>
      <c r="E2327" s="80">
        <v>2</v>
      </c>
      <c r="F2327" s="80" t="s">
        <v>27</v>
      </c>
      <c r="G2327" s="80" t="s">
        <v>28</v>
      </c>
      <c r="H2327" s="80" t="s">
        <v>29</v>
      </c>
      <c r="I2327" s="26">
        <v>43547</v>
      </c>
      <c r="J2327" s="80">
        <v>23</v>
      </c>
      <c r="K2327" s="80">
        <v>3</v>
      </c>
      <c r="L2327" s="80">
        <v>2019</v>
      </c>
      <c r="M2327" s="27">
        <f t="shared" si="51"/>
        <v>43547</v>
      </c>
      <c r="N2327" s="80" t="s">
        <v>6136</v>
      </c>
      <c r="O2327" s="80" t="s">
        <v>6135</v>
      </c>
      <c r="P2327" s="80">
        <v>18</v>
      </c>
      <c r="Q2327" s="80" t="s">
        <v>105</v>
      </c>
      <c r="R2327" s="80" t="s">
        <v>99</v>
      </c>
      <c r="S2327" s="80">
        <v>0</v>
      </c>
      <c r="T2327" s="80" t="s">
        <v>100</v>
      </c>
      <c r="U2327" s="80" t="s">
        <v>101</v>
      </c>
      <c r="V2327" s="80" t="s">
        <v>111</v>
      </c>
      <c r="W2327" s="80" t="s">
        <v>107</v>
      </c>
      <c r="X2327" s="80" t="s">
        <v>6077</v>
      </c>
    </row>
    <row r="2328" spans="1:25" s="80" customFormat="1" ht="22.9" hidden="1" customHeight="1">
      <c r="A2328" s="80" t="s">
        <v>38</v>
      </c>
      <c r="B2328" s="80" t="s">
        <v>9</v>
      </c>
      <c r="C2328" s="80" t="s">
        <v>10</v>
      </c>
      <c r="D2328" s="80" t="s">
        <v>26</v>
      </c>
      <c r="E2328" s="80">
        <v>2</v>
      </c>
      <c r="F2328" s="80" t="s">
        <v>27</v>
      </c>
      <c r="G2328" s="80" t="s">
        <v>28</v>
      </c>
      <c r="H2328" s="80" t="s">
        <v>29</v>
      </c>
      <c r="I2328" s="26">
        <v>43547</v>
      </c>
      <c r="J2328" s="80">
        <v>23</v>
      </c>
      <c r="K2328" s="80">
        <v>3</v>
      </c>
      <c r="L2328" s="80">
        <v>2019</v>
      </c>
      <c r="M2328" s="27">
        <f t="shared" si="51"/>
        <v>43547</v>
      </c>
      <c r="N2328" s="80" t="s">
        <v>6134</v>
      </c>
      <c r="O2328" s="80" t="s">
        <v>6133</v>
      </c>
      <c r="P2328" s="80">
        <v>18</v>
      </c>
      <c r="Q2328" s="80" t="s">
        <v>105</v>
      </c>
      <c r="R2328" s="80" t="s">
        <v>99</v>
      </c>
      <c r="S2328" s="80">
        <v>0</v>
      </c>
      <c r="T2328" s="80" t="s">
        <v>100</v>
      </c>
      <c r="U2328" s="80" t="s">
        <v>101</v>
      </c>
      <c r="V2328" s="80" t="s">
        <v>111</v>
      </c>
      <c r="W2328" s="80" t="s">
        <v>107</v>
      </c>
      <c r="X2328" s="80" t="s">
        <v>6077</v>
      </c>
    </row>
    <row r="2329" spans="1:25" s="80" customFormat="1" ht="22.9" hidden="1" customHeight="1">
      <c r="A2329" s="80" t="s">
        <v>38</v>
      </c>
      <c r="B2329" s="80" t="s">
        <v>9</v>
      </c>
      <c r="C2329" s="80" t="s">
        <v>10</v>
      </c>
      <c r="D2329" s="80" t="s">
        <v>26</v>
      </c>
      <c r="E2329" s="80">
        <v>2</v>
      </c>
      <c r="F2329" s="80" t="s">
        <v>27</v>
      </c>
      <c r="G2329" s="80" t="s">
        <v>28</v>
      </c>
      <c r="H2329" s="80" t="s">
        <v>29</v>
      </c>
      <c r="I2329" s="26">
        <v>43547</v>
      </c>
      <c r="J2329" s="80">
        <v>23</v>
      </c>
      <c r="K2329" s="80">
        <v>3</v>
      </c>
      <c r="L2329" s="80">
        <v>2019</v>
      </c>
      <c r="M2329" s="27">
        <f t="shared" si="51"/>
        <v>43547</v>
      </c>
      <c r="N2329" s="80" t="s">
        <v>6132</v>
      </c>
      <c r="O2329" s="80" t="s">
        <v>6131</v>
      </c>
      <c r="P2329" s="80">
        <v>19</v>
      </c>
      <c r="Q2329" s="80" t="s">
        <v>105</v>
      </c>
      <c r="R2329" s="80" t="s">
        <v>99</v>
      </c>
      <c r="S2329" s="80">
        <v>0</v>
      </c>
      <c r="T2329" s="80" t="s">
        <v>100</v>
      </c>
      <c r="U2329" s="80" t="s">
        <v>101</v>
      </c>
      <c r="V2329" s="80" t="s">
        <v>111</v>
      </c>
      <c r="W2329" s="80" t="s">
        <v>107</v>
      </c>
      <c r="X2329" s="80" t="s">
        <v>6077</v>
      </c>
    </row>
    <row r="2330" spans="1:25" s="80" customFormat="1" ht="22.9" hidden="1" customHeight="1">
      <c r="A2330" s="80" t="s">
        <v>38</v>
      </c>
      <c r="B2330" s="80" t="s">
        <v>9</v>
      </c>
      <c r="C2330" s="80" t="s">
        <v>10</v>
      </c>
      <c r="D2330" s="80" t="s">
        <v>26</v>
      </c>
      <c r="E2330" s="80">
        <v>2</v>
      </c>
      <c r="F2330" s="80" t="s">
        <v>27</v>
      </c>
      <c r="G2330" s="80" t="s">
        <v>28</v>
      </c>
      <c r="H2330" s="80" t="s">
        <v>29</v>
      </c>
      <c r="I2330" s="26">
        <v>43547</v>
      </c>
      <c r="J2330" s="80">
        <v>23</v>
      </c>
      <c r="K2330" s="80">
        <v>3</v>
      </c>
      <c r="L2330" s="80">
        <v>2019</v>
      </c>
      <c r="M2330" s="27">
        <f t="shared" si="51"/>
        <v>43547</v>
      </c>
      <c r="N2330" s="80" t="s">
        <v>6130</v>
      </c>
      <c r="O2330" s="80" t="s">
        <v>5699</v>
      </c>
      <c r="P2330" s="80">
        <v>19</v>
      </c>
      <c r="Q2330" s="80" t="s">
        <v>105</v>
      </c>
      <c r="R2330" s="80" t="s">
        <v>99</v>
      </c>
      <c r="S2330" s="80">
        <v>0</v>
      </c>
      <c r="T2330" s="80" t="s">
        <v>100</v>
      </c>
      <c r="U2330" s="80" t="s">
        <v>101</v>
      </c>
      <c r="V2330" s="80" t="s">
        <v>111</v>
      </c>
      <c r="W2330" s="80" t="s">
        <v>107</v>
      </c>
      <c r="X2330" s="80" t="s">
        <v>6077</v>
      </c>
    </row>
    <row r="2331" spans="1:25" s="80" customFormat="1" ht="22.9" hidden="1" customHeight="1">
      <c r="A2331" s="80" t="s">
        <v>38</v>
      </c>
      <c r="B2331" s="80" t="s">
        <v>9</v>
      </c>
      <c r="C2331" s="80" t="s">
        <v>10</v>
      </c>
      <c r="D2331" s="80" t="s">
        <v>26</v>
      </c>
      <c r="E2331" s="80">
        <v>2</v>
      </c>
      <c r="F2331" s="80" t="s">
        <v>27</v>
      </c>
      <c r="G2331" s="80" t="s">
        <v>28</v>
      </c>
      <c r="H2331" s="80" t="s">
        <v>29</v>
      </c>
      <c r="I2331" s="26">
        <v>43547</v>
      </c>
      <c r="J2331" s="80">
        <v>23</v>
      </c>
      <c r="K2331" s="80">
        <v>3</v>
      </c>
      <c r="L2331" s="80">
        <v>2019</v>
      </c>
      <c r="M2331" s="27">
        <f t="shared" si="51"/>
        <v>43547</v>
      </c>
      <c r="N2331" s="80" t="s">
        <v>6129</v>
      </c>
      <c r="O2331" s="80" t="s">
        <v>6128</v>
      </c>
      <c r="P2331" s="80">
        <v>18</v>
      </c>
      <c r="Q2331" s="80" t="s">
        <v>105</v>
      </c>
      <c r="R2331" s="80" t="s">
        <v>99</v>
      </c>
      <c r="S2331" s="80">
        <v>0</v>
      </c>
      <c r="T2331" s="80" t="s">
        <v>100</v>
      </c>
      <c r="U2331" s="80" t="s">
        <v>101</v>
      </c>
      <c r="V2331" s="80" t="s">
        <v>111</v>
      </c>
      <c r="W2331" s="80" t="s">
        <v>107</v>
      </c>
      <c r="X2331" s="80" t="s">
        <v>104</v>
      </c>
      <c r="Y2331" s="80">
        <v>3</v>
      </c>
    </row>
    <row r="2332" spans="1:25" s="80" customFormat="1" ht="22.9" hidden="1" customHeight="1">
      <c r="A2332" s="80" t="s">
        <v>38</v>
      </c>
      <c r="B2332" s="80" t="s">
        <v>9</v>
      </c>
      <c r="C2332" s="80" t="s">
        <v>10</v>
      </c>
      <c r="D2332" s="80" t="s">
        <v>26</v>
      </c>
      <c r="E2332" s="80">
        <v>2</v>
      </c>
      <c r="F2332" s="80" t="s">
        <v>27</v>
      </c>
      <c r="G2332" s="80" t="s">
        <v>28</v>
      </c>
      <c r="H2332" s="80" t="s">
        <v>29</v>
      </c>
      <c r="I2332" s="26">
        <v>43547</v>
      </c>
      <c r="J2332" s="80">
        <v>23</v>
      </c>
      <c r="K2332" s="80">
        <v>3</v>
      </c>
      <c r="L2332" s="80">
        <v>2019</v>
      </c>
      <c r="M2332" s="27">
        <f t="shared" si="51"/>
        <v>43547</v>
      </c>
      <c r="N2332" s="80" t="s">
        <v>6127</v>
      </c>
      <c r="O2332" s="80" t="s">
        <v>6126</v>
      </c>
      <c r="P2332" s="80">
        <v>18</v>
      </c>
      <c r="Q2332" s="80" t="s">
        <v>105</v>
      </c>
      <c r="R2332" s="80" t="s">
        <v>99</v>
      </c>
      <c r="S2332" s="80">
        <v>0</v>
      </c>
      <c r="T2332" s="80" t="s">
        <v>100</v>
      </c>
      <c r="U2332" s="80" t="s">
        <v>101</v>
      </c>
      <c r="V2332" s="80" t="s">
        <v>111</v>
      </c>
      <c r="W2332" s="80" t="s">
        <v>107</v>
      </c>
      <c r="X2332" s="80" t="s">
        <v>104</v>
      </c>
      <c r="Y2332" s="80">
        <v>3</v>
      </c>
    </row>
    <row r="2333" spans="1:25" s="80" customFormat="1" ht="22.9" hidden="1" customHeight="1">
      <c r="A2333" s="80" t="s">
        <v>38</v>
      </c>
      <c r="B2333" s="80" t="s">
        <v>9</v>
      </c>
      <c r="C2333" s="80" t="s">
        <v>10</v>
      </c>
      <c r="D2333" s="80" t="s">
        <v>26</v>
      </c>
      <c r="E2333" s="80">
        <v>2</v>
      </c>
      <c r="F2333" s="80" t="s">
        <v>27</v>
      </c>
      <c r="G2333" s="80" t="s">
        <v>28</v>
      </c>
      <c r="H2333" s="80" t="s">
        <v>29</v>
      </c>
      <c r="I2333" s="26">
        <v>43547</v>
      </c>
      <c r="J2333" s="80">
        <v>23</v>
      </c>
      <c r="K2333" s="80">
        <v>3</v>
      </c>
      <c r="L2333" s="80">
        <v>2019</v>
      </c>
      <c r="M2333" s="27">
        <f t="shared" si="51"/>
        <v>43547</v>
      </c>
      <c r="N2333" s="80" t="s">
        <v>6125</v>
      </c>
      <c r="O2333" s="80" t="s">
        <v>6124</v>
      </c>
      <c r="P2333" s="80">
        <v>18</v>
      </c>
      <c r="Q2333" s="80" t="s">
        <v>105</v>
      </c>
      <c r="R2333" s="80" t="s">
        <v>99</v>
      </c>
      <c r="S2333" s="80">
        <v>0</v>
      </c>
      <c r="T2333" s="80" t="s">
        <v>100</v>
      </c>
      <c r="U2333" s="80" t="s">
        <v>101</v>
      </c>
      <c r="V2333" s="80" t="s">
        <v>111</v>
      </c>
      <c r="W2333" s="80" t="s">
        <v>107</v>
      </c>
      <c r="X2333" s="80" t="s">
        <v>104</v>
      </c>
      <c r="Y2333" s="80">
        <v>3</v>
      </c>
    </row>
    <row r="2334" spans="1:25" s="80" customFormat="1" ht="22.9" hidden="1" customHeight="1">
      <c r="A2334" s="80" t="s">
        <v>38</v>
      </c>
      <c r="B2334" s="80" t="s">
        <v>9</v>
      </c>
      <c r="C2334" s="80" t="s">
        <v>10</v>
      </c>
      <c r="D2334" s="80" t="s">
        <v>26</v>
      </c>
      <c r="E2334" s="80">
        <v>2</v>
      </c>
      <c r="F2334" s="80" t="s">
        <v>32</v>
      </c>
      <c r="G2334" s="80" t="s">
        <v>33</v>
      </c>
      <c r="H2334" s="80" t="s">
        <v>29</v>
      </c>
      <c r="I2334" s="26">
        <v>43542</v>
      </c>
      <c r="J2334" s="80">
        <v>18</v>
      </c>
      <c r="K2334" s="80">
        <v>3</v>
      </c>
      <c r="L2334" s="80">
        <v>2019</v>
      </c>
      <c r="M2334" s="27">
        <f t="shared" si="51"/>
        <v>43542</v>
      </c>
      <c r="N2334" s="80" t="s">
        <v>6123</v>
      </c>
      <c r="O2334" s="80" t="s">
        <v>6122</v>
      </c>
      <c r="P2334" s="80">
        <v>18</v>
      </c>
      <c r="Q2334" s="80" t="s">
        <v>105</v>
      </c>
      <c r="R2334" s="80" t="s">
        <v>99</v>
      </c>
      <c r="S2334" s="80">
        <v>1</v>
      </c>
      <c r="T2334" s="80" t="s">
        <v>100</v>
      </c>
      <c r="U2334" s="80" t="s">
        <v>101</v>
      </c>
      <c r="V2334" s="80" t="s">
        <v>102</v>
      </c>
      <c r="W2334" s="80" t="s">
        <v>107</v>
      </c>
      <c r="X2334" s="80" t="s">
        <v>108</v>
      </c>
      <c r="Y2334" s="80">
        <v>3</v>
      </c>
    </row>
    <row r="2335" spans="1:25" s="80" customFormat="1" ht="22.9" hidden="1" customHeight="1">
      <c r="A2335" s="80" t="s">
        <v>38</v>
      </c>
      <c r="B2335" s="80" t="s">
        <v>9</v>
      </c>
      <c r="C2335" s="80" t="s">
        <v>10</v>
      </c>
      <c r="D2335" s="80" t="s">
        <v>26</v>
      </c>
      <c r="E2335" s="80">
        <v>2</v>
      </c>
      <c r="F2335" s="80" t="s">
        <v>32</v>
      </c>
      <c r="G2335" s="80" t="s">
        <v>33</v>
      </c>
      <c r="H2335" s="80" t="s">
        <v>29</v>
      </c>
      <c r="I2335" s="26">
        <v>43542</v>
      </c>
      <c r="J2335" s="80">
        <v>18</v>
      </c>
      <c r="K2335" s="80">
        <v>3</v>
      </c>
      <c r="L2335" s="80">
        <v>2019</v>
      </c>
      <c r="M2335" s="27">
        <f t="shared" si="51"/>
        <v>43542</v>
      </c>
      <c r="N2335" s="80" t="s">
        <v>6121</v>
      </c>
      <c r="O2335" s="80" t="s">
        <v>6120</v>
      </c>
      <c r="P2335" s="80">
        <v>19</v>
      </c>
      <c r="Q2335" s="80" t="s">
        <v>105</v>
      </c>
      <c r="R2335" s="80" t="s">
        <v>99</v>
      </c>
      <c r="S2335" s="80">
        <v>0</v>
      </c>
      <c r="T2335" s="80" t="s">
        <v>100</v>
      </c>
      <c r="U2335" s="80" t="s">
        <v>101</v>
      </c>
      <c r="V2335" s="80" t="s">
        <v>102</v>
      </c>
      <c r="W2335" s="80" t="s">
        <v>107</v>
      </c>
      <c r="X2335" s="80" t="s">
        <v>104</v>
      </c>
      <c r="Y2335" s="80">
        <v>3</v>
      </c>
    </row>
    <row r="2336" spans="1:25" s="80" customFormat="1" ht="22.9" hidden="1" customHeight="1">
      <c r="A2336" s="80" t="s">
        <v>38</v>
      </c>
      <c r="B2336" s="80" t="s">
        <v>9</v>
      </c>
      <c r="C2336" s="80" t="s">
        <v>10</v>
      </c>
      <c r="D2336" s="80" t="s">
        <v>26</v>
      </c>
      <c r="E2336" s="80">
        <v>2</v>
      </c>
      <c r="F2336" s="80" t="s">
        <v>32</v>
      </c>
      <c r="G2336" s="80" t="s">
        <v>33</v>
      </c>
      <c r="H2336" s="80" t="s">
        <v>29</v>
      </c>
      <c r="I2336" s="26">
        <v>43542</v>
      </c>
      <c r="J2336" s="80">
        <v>18</v>
      </c>
      <c r="K2336" s="80">
        <v>3</v>
      </c>
      <c r="L2336" s="80">
        <v>2019</v>
      </c>
      <c r="M2336" s="27">
        <f t="shared" si="51"/>
        <v>43542</v>
      </c>
      <c r="N2336" s="80" t="s">
        <v>6119</v>
      </c>
      <c r="O2336" s="80" t="s">
        <v>6118</v>
      </c>
      <c r="P2336" s="80">
        <v>19</v>
      </c>
      <c r="Q2336" s="80" t="s">
        <v>105</v>
      </c>
      <c r="R2336" s="80" t="s">
        <v>99</v>
      </c>
      <c r="S2336" s="80">
        <v>0</v>
      </c>
      <c r="T2336" s="80" t="s">
        <v>100</v>
      </c>
      <c r="U2336" s="80" t="s">
        <v>101</v>
      </c>
      <c r="V2336" s="80" t="s">
        <v>102</v>
      </c>
      <c r="W2336" s="80" t="s">
        <v>107</v>
      </c>
      <c r="X2336" s="80" t="s">
        <v>6077</v>
      </c>
    </row>
    <row r="2337" spans="1:25" s="80" customFormat="1" ht="22.9" hidden="1" customHeight="1">
      <c r="A2337" s="80" t="s">
        <v>38</v>
      </c>
      <c r="B2337" s="80" t="s">
        <v>9</v>
      </c>
      <c r="C2337" s="80" t="s">
        <v>10</v>
      </c>
      <c r="D2337" s="80" t="s">
        <v>26</v>
      </c>
      <c r="E2337" s="80">
        <v>2</v>
      </c>
      <c r="F2337" s="80" t="s">
        <v>32</v>
      </c>
      <c r="G2337" s="80" t="s">
        <v>33</v>
      </c>
      <c r="H2337" s="80" t="s">
        <v>29</v>
      </c>
      <c r="I2337" s="26">
        <v>43542</v>
      </c>
      <c r="J2337" s="80">
        <v>18</v>
      </c>
      <c r="K2337" s="80">
        <v>3</v>
      </c>
      <c r="L2337" s="80">
        <v>2019</v>
      </c>
      <c r="M2337" s="27">
        <f t="shared" si="51"/>
        <v>43542</v>
      </c>
      <c r="N2337" s="80" t="s">
        <v>6117</v>
      </c>
      <c r="O2337" s="80" t="s">
        <v>6116</v>
      </c>
      <c r="P2337" s="80">
        <v>18</v>
      </c>
      <c r="Q2337" s="80" t="s">
        <v>105</v>
      </c>
      <c r="R2337" s="80" t="s">
        <v>121</v>
      </c>
      <c r="S2337" s="80">
        <v>2</v>
      </c>
      <c r="T2337" s="80" t="s">
        <v>100</v>
      </c>
      <c r="U2337" s="80" t="s">
        <v>101</v>
      </c>
      <c r="V2337" s="80" t="s">
        <v>102</v>
      </c>
      <c r="W2337" s="80" t="s">
        <v>107</v>
      </c>
      <c r="X2337" s="80" t="s">
        <v>131</v>
      </c>
      <c r="Y2337" s="80">
        <v>6</v>
      </c>
    </row>
    <row r="2338" spans="1:25" s="80" customFormat="1" ht="22.9" hidden="1" customHeight="1">
      <c r="A2338" s="80" t="s">
        <v>38</v>
      </c>
      <c r="B2338" s="80" t="s">
        <v>9</v>
      </c>
      <c r="C2338" s="80" t="s">
        <v>10</v>
      </c>
      <c r="D2338" s="80" t="s">
        <v>26</v>
      </c>
      <c r="E2338" s="80">
        <v>2</v>
      </c>
      <c r="F2338" s="80" t="s">
        <v>32</v>
      </c>
      <c r="G2338" s="80" t="s">
        <v>33</v>
      </c>
      <c r="H2338" s="80" t="s">
        <v>29</v>
      </c>
      <c r="I2338" s="26">
        <v>43542</v>
      </c>
      <c r="J2338" s="80">
        <v>18</v>
      </c>
      <c r="K2338" s="80">
        <v>3</v>
      </c>
      <c r="L2338" s="80">
        <v>2019</v>
      </c>
      <c r="M2338" s="27">
        <f t="shared" si="51"/>
        <v>43542</v>
      </c>
      <c r="N2338" s="80" t="s">
        <v>5737</v>
      </c>
      <c r="O2338" s="80" t="s">
        <v>6115</v>
      </c>
      <c r="P2338" s="80">
        <v>18</v>
      </c>
      <c r="Q2338" s="80" t="s">
        <v>105</v>
      </c>
      <c r="R2338" s="80" t="s">
        <v>99</v>
      </c>
      <c r="S2338" s="80">
        <v>1</v>
      </c>
      <c r="T2338" s="80" t="s">
        <v>100</v>
      </c>
      <c r="U2338" s="80" t="s">
        <v>101</v>
      </c>
      <c r="V2338" s="80" t="s">
        <v>102</v>
      </c>
      <c r="W2338" s="80" t="s">
        <v>107</v>
      </c>
      <c r="X2338" s="80" t="s">
        <v>108</v>
      </c>
      <c r="Y2338" s="80">
        <v>3</v>
      </c>
    </row>
    <row r="2339" spans="1:25" s="80" customFormat="1" ht="22.9" hidden="1" customHeight="1">
      <c r="A2339" s="80" t="s">
        <v>38</v>
      </c>
      <c r="B2339" s="80" t="s">
        <v>9</v>
      </c>
      <c r="C2339" s="80" t="s">
        <v>10</v>
      </c>
      <c r="D2339" s="80" t="s">
        <v>26</v>
      </c>
      <c r="E2339" s="80">
        <v>2</v>
      </c>
      <c r="F2339" s="80" t="s">
        <v>32</v>
      </c>
      <c r="G2339" s="80" t="s">
        <v>33</v>
      </c>
      <c r="H2339" s="80" t="s">
        <v>29</v>
      </c>
      <c r="I2339" s="26">
        <v>43543</v>
      </c>
      <c r="J2339" s="80">
        <v>19</v>
      </c>
      <c r="K2339" s="80">
        <v>3</v>
      </c>
      <c r="L2339" s="80">
        <v>2019</v>
      </c>
      <c r="M2339" s="27">
        <f t="shared" si="51"/>
        <v>43543</v>
      </c>
      <c r="N2339" s="80" t="s">
        <v>6114</v>
      </c>
      <c r="O2339" s="80" t="s">
        <v>6113</v>
      </c>
      <c r="P2339" s="80">
        <v>17</v>
      </c>
      <c r="Q2339" s="80" t="s">
        <v>105</v>
      </c>
      <c r="R2339" s="80" t="s">
        <v>99</v>
      </c>
      <c r="S2339" s="80">
        <v>0</v>
      </c>
      <c r="T2339" s="80" t="s">
        <v>100</v>
      </c>
      <c r="U2339" s="80" t="s">
        <v>101</v>
      </c>
      <c r="V2339" s="80" t="s">
        <v>102</v>
      </c>
      <c r="W2339" s="80" t="s">
        <v>107</v>
      </c>
      <c r="X2339" s="80" t="s">
        <v>104</v>
      </c>
      <c r="Y2339" s="80">
        <v>3</v>
      </c>
    </row>
    <row r="2340" spans="1:25" s="80" customFormat="1" ht="22.9" hidden="1" customHeight="1">
      <c r="A2340" s="80" t="s">
        <v>38</v>
      </c>
      <c r="B2340" s="80" t="s">
        <v>9</v>
      </c>
      <c r="C2340" s="80" t="s">
        <v>10</v>
      </c>
      <c r="D2340" s="80" t="s">
        <v>26</v>
      </c>
      <c r="E2340" s="80">
        <v>2</v>
      </c>
      <c r="F2340" s="80" t="s">
        <v>32</v>
      </c>
      <c r="G2340" s="80" t="s">
        <v>33</v>
      </c>
      <c r="H2340" s="80" t="s">
        <v>29</v>
      </c>
      <c r="I2340" s="26">
        <v>43543</v>
      </c>
      <c r="J2340" s="80">
        <v>19</v>
      </c>
      <c r="K2340" s="80">
        <v>3</v>
      </c>
      <c r="L2340" s="80">
        <v>2019</v>
      </c>
      <c r="M2340" s="27">
        <f t="shared" si="51"/>
        <v>43543</v>
      </c>
      <c r="N2340" s="80" t="s">
        <v>6112</v>
      </c>
      <c r="O2340" s="80" t="s">
        <v>6111</v>
      </c>
      <c r="P2340" s="80">
        <v>18</v>
      </c>
      <c r="Q2340" s="80" t="s">
        <v>105</v>
      </c>
      <c r="R2340" s="80" t="s">
        <v>99</v>
      </c>
      <c r="S2340" s="80">
        <v>0</v>
      </c>
      <c r="T2340" s="80" t="s">
        <v>100</v>
      </c>
      <c r="U2340" s="80" t="s">
        <v>101</v>
      </c>
      <c r="V2340" s="80" t="s">
        <v>102</v>
      </c>
      <c r="W2340" s="80" t="s">
        <v>107</v>
      </c>
      <c r="X2340" s="80" t="s">
        <v>104</v>
      </c>
      <c r="Y2340" s="80">
        <v>3</v>
      </c>
    </row>
    <row r="2341" spans="1:25" s="80" customFormat="1" ht="22.9" hidden="1" customHeight="1">
      <c r="A2341" s="80" t="s">
        <v>38</v>
      </c>
      <c r="B2341" s="80" t="s">
        <v>9</v>
      </c>
      <c r="C2341" s="80" t="s">
        <v>10</v>
      </c>
      <c r="D2341" s="80" t="s">
        <v>26</v>
      </c>
      <c r="E2341" s="80">
        <v>2</v>
      </c>
      <c r="F2341" s="80" t="s">
        <v>32</v>
      </c>
      <c r="G2341" s="80" t="s">
        <v>33</v>
      </c>
      <c r="H2341" s="80" t="s">
        <v>29</v>
      </c>
      <c r="I2341" s="26">
        <v>43543</v>
      </c>
      <c r="J2341" s="80">
        <v>19</v>
      </c>
      <c r="K2341" s="80">
        <v>3</v>
      </c>
      <c r="L2341" s="80">
        <v>2019</v>
      </c>
      <c r="M2341" s="27">
        <f t="shared" si="51"/>
        <v>43543</v>
      </c>
      <c r="N2341" s="80" t="s">
        <v>6110</v>
      </c>
      <c r="O2341" s="80" t="s">
        <v>6109</v>
      </c>
      <c r="P2341" s="80">
        <v>19</v>
      </c>
      <c r="Q2341" s="80" t="s">
        <v>105</v>
      </c>
      <c r="R2341" s="80" t="s">
        <v>99</v>
      </c>
      <c r="S2341" s="80">
        <v>0</v>
      </c>
      <c r="T2341" s="80" t="s">
        <v>100</v>
      </c>
      <c r="U2341" s="80" t="s">
        <v>101</v>
      </c>
      <c r="V2341" s="80" t="s">
        <v>102</v>
      </c>
      <c r="W2341" s="80" t="s">
        <v>107</v>
      </c>
      <c r="X2341" s="80" t="s">
        <v>6077</v>
      </c>
    </row>
    <row r="2342" spans="1:25" s="80" customFormat="1" ht="22.9" hidden="1" customHeight="1">
      <c r="A2342" s="80" t="s">
        <v>38</v>
      </c>
      <c r="B2342" s="80" t="s">
        <v>9</v>
      </c>
      <c r="C2342" s="80" t="s">
        <v>10</v>
      </c>
      <c r="D2342" s="80" t="s">
        <v>26</v>
      </c>
      <c r="E2342" s="80">
        <v>2</v>
      </c>
      <c r="F2342" s="80" t="s">
        <v>32</v>
      </c>
      <c r="G2342" s="80" t="s">
        <v>33</v>
      </c>
      <c r="H2342" s="80" t="s">
        <v>29</v>
      </c>
      <c r="I2342" s="26">
        <v>43544</v>
      </c>
      <c r="J2342" s="80">
        <v>20</v>
      </c>
      <c r="K2342" s="80">
        <v>3</v>
      </c>
      <c r="L2342" s="80">
        <v>2019</v>
      </c>
      <c r="M2342" s="27">
        <f t="shared" si="51"/>
        <v>43544</v>
      </c>
      <c r="N2342" s="80" t="s">
        <v>6108</v>
      </c>
      <c r="O2342" s="80" t="s">
        <v>6107</v>
      </c>
      <c r="P2342" s="80">
        <v>18</v>
      </c>
      <c r="Q2342" s="80" t="s">
        <v>105</v>
      </c>
      <c r="R2342" s="80" t="s">
        <v>99</v>
      </c>
      <c r="S2342" s="80">
        <v>0</v>
      </c>
      <c r="T2342" s="80" t="s">
        <v>100</v>
      </c>
      <c r="U2342" s="80" t="s">
        <v>101</v>
      </c>
      <c r="V2342" s="80" t="s">
        <v>102</v>
      </c>
      <c r="W2342" s="80" t="s">
        <v>107</v>
      </c>
      <c r="X2342" s="80" t="s">
        <v>6077</v>
      </c>
    </row>
    <row r="2343" spans="1:25" s="80" customFormat="1" ht="22.9" hidden="1" customHeight="1">
      <c r="A2343" s="80" t="s">
        <v>38</v>
      </c>
      <c r="B2343" s="80" t="s">
        <v>9</v>
      </c>
      <c r="C2343" s="80" t="s">
        <v>10</v>
      </c>
      <c r="D2343" s="80" t="s">
        <v>26</v>
      </c>
      <c r="E2343" s="80">
        <v>2</v>
      </c>
      <c r="F2343" s="80" t="s">
        <v>32</v>
      </c>
      <c r="G2343" s="80" t="s">
        <v>33</v>
      </c>
      <c r="H2343" s="80" t="s">
        <v>29</v>
      </c>
      <c r="I2343" s="26">
        <v>43544</v>
      </c>
      <c r="J2343" s="80">
        <v>20</v>
      </c>
      <c r="K2343" s="80">
        <v>3</v>
      </c>
      <c r="L2343" s="80">
        <v>2019</v>
      </c>
      <c r="M2343" s="27">
        <f t="shared" si="51"/>
        <v>43544</v>
      </c>
      <c r="N2343" s="80" t="s">
        <v>6106</v>
      </c>
      <c r="O2343" s="80" t="s">
        <v>6105</v>
      </c>
      <c r="P2343" s="80">
        <v>19</v>
      </c>
      <c r="Q2343" s="80" t="s">
        <v>105</v>
      </c>
      <c r="R2343" s="80" t="s">
        <v>99</v>
      </c>
      <c r="S2343" s="80">
        <v>0</v>
      </c>
      <c r="T2343" s="80" t="s">
        <v>100</v>
      </c>
      <c r="U2343" s="80" t="s">
        <v>101</v>
      </c>
      <c r="V2343" s="80" t="s">
        <v>102</v>
      </c>
      <c r="W2343" s="80" t="s">
        <v>107</v>
      </c>
      <c r="X2343" s="80" t="s">
        <v>104</v>
      </c>
      <c r="Y2343" s="80">
        <v>3</v>
      </c>
    </row>
    <row r="2344" spans="1:25" s="80" customFormat="1" ht="22.9" hidden="1" customHeight="1">
      <c r="A2344" s="80" t="s">
        <v>38</v>
      </c>
      <c r="B2344" s="80" t="s">
        <v>9</v>
      </c>
      <c r="C2344" s="80" t="s">
        <v>10</v>
      </c>
      <c r="D2344" s="80" t="s">
        <v>26</v>
      </c>
      <c r="E2344" s="80">
        <v>2</v>
      </c>
      <c r="F2344" s="80" t="s">
        <v>32</v>
      </c>
      <c r="G2344" s="80" t="s">
        <v>33</v>
      </c>
      <c r="H2344" s="80" t="s">
        <v>29</v>
      </c>
      <c r="I2344" s="26">
        <v>43544</v>
      </c>
      <c r="J2344" s="80">
        <v>20</v>
      </c>
      <c r="K2344" s="80">
        <v>3</v>
      </c>
      <c r="L2344" s="80">
        <v>2019</v>
      </c>
      <c r="M2344" s="27">
        <f t="shared" si="51"/>
        <v>43544</v>
      </c>
      <c r="N2344" s="80" t="s">
        <v>6104</v>
      </c>
      <c r="O2344" s="80" t="s">
        <v>6103</v>
      </c>
      <c r="P2344" s="80">
        <v>18</v>
      </c>
      <c r="Q2344" s="80" t="s">
        <v>105</v>
      </c>
      <c r="R2344" s="80" t="s">
        <v>99</v>
      </c>
      <c r="S2344" s="80">
        <v>0</v>
      </c>
      <c r="T2344" s="80" t="s">
        <v>100</v>
      </c>
      <c r="U2344" s="80" t="s">
        <v>101</v>
      </c>
      <c r="V2344" s="80" t="s">
        <v>102</v>
      </c>
      <c r="W2344" s="80" t="s">
        <v>107</v>
      </c>
      <c r="X2344" s="80" t="s">
        <v>104</v>
      </c>
      <c r="Y2344" s="80">
        <v>3</v>
      </c>
    </row>
    <row r="2345" spans="1:25" s="80" customFormat="1" ht="22.9" hidden="1" customHeight="1">
      <c r="A2345" s="80" t="s">
        <v>38</v>
      </c>
      <c r="B2345" s="80" t="s">
        <v>9</v>
      </c>
      <c r="C2345" s="80" t="s">
        <v>10</v>
      </c>
      <c r="D2345" s="80" t="s">
        <v>26</v>
      </c>
      <c r="E2345" s="80">
        <v>2</v>
      </c>
      <c r="F2345" s="80" t="s">
        <v>32</v>
      </c>
      <c r="G2345" s="80" t="s">
        <v>33</v>
      </c>
      <c r="H2345" s="80" t="s">
        <v>29</v>
      </c>
      <c r="I2345" s="26">
        <v>43545</v>
      </c>
      <c r="J2345" s="80">
        <v>21</v>
      </c>
      <c r="K2345" s="80">
        <v>3</v>
      </c>
      <c r="L2345" s="80">
        <v>2019</v>
      </c>
      <c r="M2345" s="27">
        <f t="shared" si="51"/>
        <v>43545</v>
      </c>
      <c r="N2345" s="80" t="s">
        <v>6102</v>
      </c>
      <c r="O2345" s="80" t="s">
        <v>6101</v>
      </c>
      <c r="P2345" s="80">
        <v>19</v>
      </c>
      <c r="Q2345" s="80" t="s">
        <v>105</v>
      </c>
      <c r="R2345" s="80" t="s">
        <v>99</v>
      </c>
      <c r="S2345" s="80">
        <v>1</v>
      </c>
      <c r="T2345" s="80" t="s">
        <v>113</v>
      </c>
      <c r="U2345" s="80" t="s">
        <v>223</v>
      </c>
      <c r="V2345" s="80" t="s">
        <v>102</v>
      </c>
      <c r="W2345" s="80" t="s">
        <v>107</v>
      </c>
      <c r="X2345" s="80" t="s">
        <v>108</v>
      </c>
      <c r="Y2345" s="80">
        <v>3</v>
      </c>
    </row>
    <row r="2346" spans="1:25" s="80" customFormat="1" ht="22.9" hidden="1" customHeight="1">
      <c r="A2346" s="80" t="s">
        <v>38</v>
      </c>
      <c r="B2346" s="80" t="s">
        <v>9</v>
      </c>
      <c r="C2346" s="80" t="s">
        <v>10</v>
      </c>
      <c r="D2346" s="80" t="s">
        <v>26</v>
      </c>
      <c r="E2346" s="80">
        <v>2</v>
      </c>
      <c r="F2346" s="80" t="s">
        <v>32</v>
      </c>
      <c r="G2346" s="80" t="s">
        <v>33</v>
      </c>
      <c r="H2346" s="80" t="s">
        <v>29</v>
      </c>
      <c r="I2346" s="26">
        <v>43546</v>
      </c>
      <c r="J2346" s="80">
        <v>22</v>
      </c>
      <c r="K2346" s="80">
        <v>3</v>
      </c>
      <c r="L2346" s="80">
        <v>2019</v>
      </c>
      <c r="M2346" s="27">
        <f t="shared" si="51"/>
        <v>43546</v>
      </c>
      <c r="N2346" s="80" t="s">
        <v>6100</v>
      </c>
      <c r="O2346" s="80" t="s">
        <v>6099</v>
      </c>
      <c r="P2346" s="80">
        <v>17</v>
      </c>
      <c r="Q2346" s="80" t="s">
        <v>105</v>
      </c>
      <c r="R2346" s="80" t="s">
        <v>99</v>
      </c>
      <c r="S2346" s="80">
        <v>0</v>
      </c>
      <c r="T2346" s="80" t="s">
        <v>100</v>
      </c>
      <c r="U2346" s="80" t="s">
        <v>101</v>
      </c>
      <c r="V2346" s="80" t="s">
        <v>102</v>
      </c>
      <c r="W2346" s="80" t="s">
        <v>107</v>
      </c>
      <c r="X2346" s="80" t="s">
        <v>104</v>
      </c>
      <c r="Y2346" s="80">
        <v>2</v>
      </c>
    </row>
    <row r="2347" spans="1:25" s="80" customFormat="1" ht="22.9" hidden="1" customHeight="1">
      <c r="A2347" s="80" t="s">
        <v>38</v>
      </c>
      <c r="B2347" s="80" t="s">
        <v>9</v>
      </c>
      <c r="C2347" s="80" t="s">
        <v>10</v>
      </c>
      <c r="D2347" s="80" t="s">
        <v>26</v>
      </c>
      <c r="E2347" s="80">
        <v>2</v>
      </c>
      <c r="F2347" s="80" t="s">
        <v>32</v>
      </c>
      <c r="G2347" s="80" t="s">
        <v>33</v>
      </c>
      <c r="H2347" s="80" t="s">
        <v>29</v>
      </c>
      <c r="I2347" s="26">
        <v>43547</v>
      </c>
      <c r="J2347" s="80">
        <v>23</v>
      </c>
      <c r="K2347" s="80">
        <v>3</v>
      </c>
      <c r="L2347" s="80">
        <v>2019</v>
      </c>
      <c r="M2347" s="27">
        <f t="shared" si="51"/>
        <v>43547</v>
      </c>
      <c r="N2347" s="80" t="s">
        <v>6098</v>
      </c>
      <c r="O2347" s="80" t="s">
        <v>6097</v>
      </c>
      <c r="P2347" s="80">
        <v>18</v>
      </c>
      <c r="Q2347" s="80" t="s">
        <v>105</v>
      </c>
      <c r="R2347" s="80" t="s">
        <v>99</v>
      </c>
      <c r="S2347" s="80">
        <v>0</v>
      </c>
      <c r="T2347" s="80" t="s">
        <v>100</v>
      </c>
      <c r="U2347" s="80" t="s">
        <v>101</v>
      </c>
      <c r="V2347" s="80" t="s">
        <v>111</v>
      </c>
      <c r="W2347" s="80" t="s">
        <v>107</v>
      </c>
      <c r="X2347" s="80" t="s">
        <v>6077</v>
      </c>
    </row>
    <row r="2348" spans="1:25" s="80" customFormat="1" ht="22.9" hidden="1" customHeight="1">
      <c r="A2348" s="80" t="s">
        <v>38</v>
      </c>
      <c r="B2348" s="80" t="s">
        <v>9</v>
      </c>
      <c r="C2348" s="80" t="s">
        <v>10</v>
      </c>
      <c r="D2348" s="80" t="s">
        <v>26</v>
      </c>
      <c r="E2348" s="80">
        <v>2</v>
      </c>
      <c r="F2348" s="80" t="s">
        <v>32</v>
      </c>
      <c r="G2348" s="80" t="s">
        <v>33</v>
      </c>
      <c r="H2348" s="80" t="s">
        <v>29</v>
      </c>
      <c r="I2348" s="26">
        <v>43547</v>
      </c>
      <c r="J2348" s="80">
        <v>23</v>
      </c>
      <c r="K2348" s="80">
        <v>3</v>
      </c>
      <c r="L2348" s="80">
        <v>2019</v>
      </c>
      <c r="M2348" s="27">
        <f t="shared" si="51"/>
        <v>43547</v>
      </c>
      <c r="N2348" s="80" t="s">
        <v>6096</v>
      </c>
      <c r="O2348" s="80" t="s">
        <v>224</v>
      </c>
      <c r="P2348" s="80">
        <v>19</v>
      </c>
      <c r="Q2348" s="80" t="s">
        <v>105</v>
      </c>
      <c r="R2348" s="80" t="s">
        <v>99</v>
      </c>
      <c r="S2348" s="80">
        <v>0</v>
      </c>
      <c r="T2348" s="80" t="s">
        <v>100</v>
      </c>
      <c r="U2348" s="80" t="s">
        <v>101</v>
      </c>
      <c r="V2348" s="80" t="s">
        <v>111</v>
      </c>
      <c r="W2348" s="80" t="s">
        <v>107</v>
      </c>
      <c r="X2348" s="80" t="s">
        <v>104</v>
      </c>
      <c r="Y2348" s="80">
        <v>3</v>
      </c>
    </row>
    <row r="2349" spans="1:25" s="80" customFormat="1" ht="22.9" hidden="1" customHeight="1">
      <c r="A2349" s="80" t="s">
        <v>38</v>
      </c>
      <c r="B2349" s="80" t="s">
        <v>9</v>
      </c>
      <c r="C2349" s="80" t="s">
        <v>10</v>
      </c>
      <c r="D2349" s="80" t="s">
        <v>26</v>
      </c>
      <c r="E2349" s="80">
        <v>2</v>
      </c>
      <c r="F2349" s="80" t="s">
        <v>32</v>
      </c>
      <c r="G2349" s="80" t="s">
        <v>33</v>
      </c>
      <c r="H2349" s="80" t="s">
        <v>29</v>
      </c>
      <c r="I2349" s="26">
        <v>43547</v>
      </c>
      <c r="J2349" s="80">
        <v>23</v>
      </c>
      <c r="K2349" s="80">
        <v>3</v>
      </c>
      <c r="L2349" s="80">
        <v>2019</v>
      </c>
      <c r="M2349" s="27">
        <f t="shared" si="51"/>
        <v>43547</v>
      </c>
      <c r="N2349" s="80" t="s">
        <v>6095</v>
      </c>
      <c r="O2349" s="80" t="s">
        <v>6094</v>
      </c>
      <c r="P2349" s="80">
        <v>19</v>
      </c>
      <c r="Q2349" s="80" t="s">
        <v>105</v>
      </c>
      <c r="R2349" s="80" t="s">
        <v>99</v>
      </c>
      <c r="S2349" s="80">
        <v>0</v>
      </c>
      <c r="T2349" s="80" t="s">
        <v>100</v>
      </c>
      <c r="U2349" s="80" t="s">
        <v>101</v>
      </c>
      <c r="V2349" s="80" t="s">
        <v>111</v>
      </c>
      <c r="W2349" s="80" t="s">
        <v>107</v>
      </c>
      <c r="X2349" s="80" t="s">
        <v>104</v>
      </c>
      <c r="Y2349" s="80">
        <v>3</v>
      </c>
    </row>
    <row r="2350" spans="1:25" s="80" customFormat="1" ht="22.9" hidden="1" customHeight="1">
      <c r="A2350" s="80" t="s">
        <v>38</v>
      </c>
      <c r="B2350" s="80" t="s">
        <v>9</v>
      </c>
      <c r="C2350" s="80" t="s">
        <v>10</v>
      </c>
      <c r="D2350" s="80" t="s">
        <v>26</v>
      </c>
      <c r="E2350" s="80">
        <v>2</v>
      </c>
      <c r="F2350" s="80" t="s">
        <v>32</v>
      </c>
      <c r="G2350" s="80" t="s">
        <v>33</v>
      </c>
      <c r="H2350" s="80" t="s">
        <v>29</v>
      </c>
      <c r="I2350" s="26">
        <v>43547</v>
      </c>
      <c r="J2350" s="80">
        <v>23</v>
      </c>
      <c r="K2350" s="80">
        <v>3</v>
      </c>
      <c r="L2350" s="80">
        <v>2019</v>
      </c>
      <c r="M2350" s="27">
        <f t="shared" si="51"/>
        <v>43547</v>
      </c>
      <c r="N2350" s="80" t="s">
        <v>6093</v>
      </c>
      <c r="O2350" s="80" t="s">
        <v>6092</v>
      </c>
      <c r="P2350" s="80">
        <v>19</v>
      </c>
      <c r="Q2350" s="80" t="s">
        <v>105</v>
      </c>
      <c r="R2350" s="80" t="s">
        <v>99</v>
      </c>
      <c r="S2350" s="80">
        <v>0</v>
      </c>
      <c r="T2350" s="80" t="s">
        <v>100</v>
      </c>
      <c r="U2350" s="80" t="s">
        <v>101</v>
      </c>
      <c r="V2350" s="80" t="s">
        <v>111</v>
      </c>
      <c r="W2350" s="80" t="s">
        <v>107</v>
      </c>
      <c r="X2350" s="80" t="s">
        <v>104</v>
      </c>
      <c r="Y2350" s="80">
        <v>3</v>
      </c>
    </row>
    <row r="2351" spans="1:25" s="80" customFormat="1" ht="22.9" hidden="1" customHeight="1">
      <c r="A2351" s="80" t="s">
        <v>38</v>
      </c>
      <c r="B2351" s="80" t="s">
        <v>9</v>
      </c>
      <c r="C2351" s="80" t="s">
        <v>10</v>
      </c>
      <c r="D2351" s="80" t="s">
        <v>26</v>
      </c>
      <c r="E2351" s="80">
        <v>2</v>
      </c>
      <c r="F2351" s="80" t="s">
        <v>32</v>
      </c>
      <c r="G2351" s="80" t="s">
        <v>33</v>
      </c>
      <c r="H2351" s="80" t="s">
        <v>29</v>
      </c>
      <c r="I2351" s="26">
        <v>43547</v>
      </c>
      <c r="J2351" s="80">
        <v>23</v>
      </c>
      <c r="K2351" s="80">
        <v>3</v>
      </c>
      <c r="L2351" s="80">
        <v>2019</v>
      </c>
      <c r="M2351" s="27">
        <f t="shared" si="51"/>
        <v>43547</v>
      </c>
      <c r="N2351" s="80" t="s">
        <v>6091</v>
      </c>
      <c r="O2351" s="80" t="s">
        <v>6090</v>
      </c>
      <c r="P2351" s="80">
        <v>18</v>
      </c>
      <c r="Q2351" s="80" t="s">
        <v>105</v>
      </c>
      <c r="R2351" s="80" t="s">
        <v>99</v>
      </c>
      <c r="S2351" s="80">
        <v>0</v>
      </c>
      <c r="T2351" s="80" t="s">
        <v>100</v>
      </c>
      <c r="U2351" s="80" t="s">
        <v>101</v>
      </c>
      <c r="V2351" s="80" t="s">
        <v>111</v>
      </c>
      <c r="W2351" s="80" t="s">
        <v>107</v>
      </c>
      <c r="X2351" s="80" t="s">
        <v>104</v>
      </c>
      <c r="Y2351" s="80">
        <v>3</v>
      </c>
    </row>
    <row r="2352" spans="1:25" s="80" customFormat="1" ht="22.9" hidden="1" customHeight="1">
      <c r="A2352" s="80" t="s">
        <v>38</v>
      </c>
      <c r="B2352" s="80" t="s">
        <v>9</v>
      </c>
      <c r="C2352" s="80" t="s">
        <v>10</v>
      </c>
      <c r="D2352" s="80" t="s">
        <v>26</v>
      </c>
      <c r="E2352" s="80">
        <v>2</v>
      </c>
      <c r="F2352" s="80" t="s">
        <v>32</v>
      </c>
      <c r="G2352" s="80" t="s">
        <v>33</v>
      </c>
      <c r="H2352" s="80" t="s">
        <v>29</v>
      </c>
      <c r="I2352" s="26">
        <v>43547</v>
      </c>
      <c r="J2352" s="80">
        <v>23</v>
      </c>
      <c r="K2352" s="80">
        <v>3</v>
      </c>
      <c r="L2352" s="80">
        <v>2019</v>
      </c>
      <c r="M2352" s="27">
        <f t="shared" si="51"/>
        <v>43547</v>
      </c>
      <c r="N2352" s="80" t="s">
        <v>6089</v>
      </c>
      <c r="O2352" s="80" t="s">
        <v>6088</v>
      </c>
      <c r="P2352" s="80">
        <v>18</v>
      </c>
      <c r="Q2352" s="80" t="s">
        <v>105</v>
      </c>
      <c r="R2352" s="80" t="s">
        <v>99</v>
      </c>
      <c r="S2352" s="80">
        <v>0</v>
      </c>
      <c r="T2352" s="80" t="s">
        <v>100</v>
      </c>
      <c r="U2352" s="80" t="s">
        <v>101</v>
      </c>
      <c r="V2352" s="80" t="s">
        <v>111</v>
      </c>
      <c r="W2352" s="80" t="s">
        <v>107</v>
      </c>
      <c r="X2352" s="80" t="s">
        <v>104</v>
      </c>
      <c r="Y2352" s="80">
        <v>3</v>
      </c>
    </row>
    <row r="2353" spans="1:25" s="80" customFormat="1" ht="22.9" hidden="1" customHeight="1">
      <c r="A2353" s="80" t="s">
        <v>38</v>
      </c>
      <c r="B2353" s="80" t="s">
        <v>9</v>
      </c>
      <c r="C2353" s="80" t="s">
        <v>10</v>
      </c>
      <c r="D2353" s="80" t="s">
        <v>26</v>
      </c>
      <c r="E2353" s="80">
        <v>2</v>
      </c>
      <c r="F2353" s="80" t="s">
        <v>32</v>
      </c>
      <c r="G2353" s="80" t="s">
        <v>33</v>
      </c>
      <c r="H2353" s="80" t="s">
        <v>29</v>
      </c>
      <c r="I2353" s="26">
        <v>43547</v>
      </c>
      <c r="J2353" s="80">
        <v>23</v>
      </c>
      <c r="K2353" s="80">
        <v>3</v>
      </c>
      <c r="L2353" s="80">
        <v>2019</v>
      </c>
      <c r="M2353" s="27">
        <f t="shared" si="51"/>
        <v>43547</v>
      </c>
      <c r="N2353" s="80" t="s">
        <v>6087</v>
      </c>
      <c r="O2353" s="80" t="s">
        <v>6086</v>
      </c>
      <c r="P2353" s="80">
        <v>19</v>
      </c>
      <c r="Q2353" s="80" t="s">
        <v>105</v>
      </c>
      <c r="R2353" s="80" t="s">
        <v>99</v>
      </c>
      <c r="S2353" s="80">
        <v>0</v>
      </c>
      <c r="T2353" s="80" t="s">
        <v>100</v>
      </c>
      <c r="U2353" s="80" t="s">
        <v>101</v>
      </c>
      <c r="V2353" s="80" t="s">
        <v>111</v>
      </c>
      <c r="W2353" s="80" t="s">
        <v>107</v>
      </c>
      <c r="X2353" s="80" t="s">
        <v>6077</v>
      </c>
    </row>
    <row r="2354" spans="1:25" s="80" customFormat="1" ht="22.9" hidden="1" customHeight="1">
      <c r="A2354" s="80" t="s">
        <v>38</v>
      </c>
      <c r="B2354" s="80" t="s">
        <v>9</v>
      </c>
      <c r="C2354" s="80" t="s">
        <v>10</v>
      </c>
      <c r="D2354" s="80" t="s">
        <v>26</v>
      </c>
      <c r="E2354" s="80">
        <v>2</v>
      </c>
      <c r="F2354" s="80" t="s">
        <v>32</v>
      </c>
      <c r="G2354" s="80" t="s">
        <v>33</v>
      </c>
      <c r="H2354" s="80" t="s">
        <v>29</v>
      </c>
      <c r="I2354" s="26">
        <v>43547</v>
      </c>
      <c r="J2354" s="80">
        <v>23</v>
      </c>
      <c r="K2354" s="80">
        <v>3</v>
      </c>
      <c r="L2354" s="80">
        <v>2019</v>
      </c>
      <c r="M2354" s="27">
        <f t="shared" si="51"/>
        <v>43547</v>
      </c>
      <c r="N2354" s="80" t="s">
        <v>6085</v>
      </c>
      <c r="O2354" s="80" t="s">
        <v>6084</v>
      </c>
      <c r="P2354" s="80">
        <v>19</v>
      </c>
      <c r="Q2354" s="80" t="s">
        <v>105</v>
      </c>
      <c r="R2354" s="80" t="s">
        <v>99</v>
      </c>
      <c r="S2354" s="80">
        <v>0</v>
      </c>
      <c r="T2354" s="80" t="s">
        <v>100</v>
      </c>
      <c r="U2354" s="80" t="s">
        <v>101</v>
      </c>
      <c r="V2354" s="80" t="s">
        <v>111</v>
      </c>
      <c r="W2354" s="80" t="s">
        <v>107</v>
      </c>
      <c r="X2354" s="80" t="s">
        <v>6077</v>
      </c>
    </row>
    <row r="2355" spans="1:25" s="80" customFormat="1" ht="22.9" hidden="1" customHeight="1">
      <c r="A2355" s="80" t="s">
        <v>38</v>
      </c>
      <c r="B2355" s="80" t="s">
        <v>9</v>
      </c>
      <c r="C2355" s="80" t="s">
        <v>10</v>
      </c>
      <c r="D2355" s="80" t="s">
        <v>26</v>
      </c>
      <c r="E2355" s="80">
        <v>2</v>
      </c>
      <c r="F2355" s="80" t="s">
        <v>32</v>
      </c>
      <c r="G2355" s="80" t="s">
        <v>33</v>
      </c>
      <c r="H2355" s="80" t="s">
        <v>29</v>
      </c>
      <c r="I2355" s="26">
        <v>43547</v>
      </c>
      <c r="J2355" s="80">
        <v>23</v>
      </c>
      <c r="K2355" s="80">
        <v>3</v>
      </c>
      <c r="L2355" s="80">
        <v>2019</v>
      </c>
      <c r="M2355" s="27">
        <f t="shared" si="51"/>
        <v>43547</v>
      </c>
      <c r="N2355" s="80" t="s">
        <v>6083</v>
      </c>
      <c r="O2355" s="80" t="s">
        <v>6082</v>
      </c>
      <c r="P2355" s="80">
        <v>17</v>
      </c>
      <c r="Q2355" s="80" t="s">
        <v>105</v>
      </c>
      <c r="R2355" s="80" t="s">
        <v>99</v>
      </c>
      <c r="S2355" s="80">
        <v>0</v>
      </c>
      <c r="T2355" s="80" t="s">
        <v>100</v>
      </c>
      <c r="U2355" s="80" t="s">
        <v>101</v>
      </c>
      <c r="V2355" s="80" t="s">
        <v>111</v>
      </c>
      <c r="W2355" s="80" t="s">
        <v>107</v>
      </c>
      <c r="X2355" s="80" t="s">
        <v>108</v>
      </c>
      <c r="Y2355" s="80">
        <v>3</v>
      </c>
    </row>
    <row r="2356" spans="1:25" s="80" customFormat="1" ht="22.9" hidden="1" customHeight="1">
      <c r="A2356" s="80" t="s">
        <v>38</v>
      </c>
      <c r="B2356" s="80" t="s">
        <v>9</v>
      </c>
      <c r="C2356" s="80" t="s">
        <v>10</v>
      </c>
      <c r="D2356" s="80" t="s">
        <v>26</v>
      </c>
      <c r="E2356" s="80">
        <v>2</v>
      </c>
      <c r="F2356" s="80" t="s">
        <v>32</v>
      </c>
      <c r="G2356" s="80" t="s">
        <v>33</v>
      </c>
      <c r="H2356" s="80" t="s">
        <v>29</v>
      </c>
      <c r="I2356" s="26">
        <v>43547</v>
      </c>
      <c r="J2356" s="80">
        <v>23</v>
      </c>
      <c r="K2356" s="80">
        <v>3</v>
      </c>
      <c r="L2356" s="80">
        <v>2019</v>
      </c>
      <c r="M2356" s="27">
        <f t="shared" si="51"/>
        <v>43547</v>
      </c>
      <c r="N2356" s="80" t="s">
        <v>6081</v>
      </c>
      <c r="O2356" s="80" t="s">
        <v>6080</v>
      </c>
      <c r="P2356" s="80">
        <v>18</v>
      </c>
      <c r="Q2356" s="80" t="s">
        <v>105</v>
      </c>
      <c r="R2356" s="80" t="s">
        <v>99</v>
      </c>
      <c r="S2356" s="80">
        <v>0</v>
      </c>
      <c r="T2356" s="80" t="s">
        <v>100</v>
      </c>
      <c r="U2356" s="80" t="s">
        <v>101</v>
      </c>
      <c r="V2356" s="80" t="s">
        <v>111</v>
      </c>
      <c r="W2356" s="80" t="s">
        <v>107</v>
      </c>
      <c r="X2356" s="80" t="s">
        <v>6077</v>
      </c>
    </row>
    <row r="2357" spans="1:25" s="80" customFormat="1" ht="22.9" hidden="1" customHeight="1">
      <c r="A2357" s="80" t="s">
        <v>38</v>
      </c>
      <c r="B2357" s="80" t="s">
        <v>9</v>
      </c>
      <c r="C2357" s="80" t="s">
        <v>10</v>
      </c>
      <c r="D2357" s="80" t="s">
        <v>26</v>
      </c>
      <c r="E2357" s="80">
        <v>2</v>
      </c>
      <c r="F2357" s="80" t="s">
        <v>32</v>
      </c>
      <c r="G2357" s="80" t="s">
        <v>33</v>
      </c>
      <c r="H2357" s="80" t="s">
        <v>29</v>
      </c>
      <c r="I2357" s="26">
        <v>43547</v>
      </c>
      <c r="J2357" s="80">
        <v>23</v>
      </c>
      <c r="K2357" s="80">
        <v>3</v>
      </c>
      <c r="L2357" s="80">
        <v>2019</v>
      </c>
      <c r="M2357" s="27">
        <f t="shared" si="51"/>
        <v>43547</v>
      </c>
      <c r="N2357" s="80" t="s">
        <v>6079</v>
      </c>
      <c r="O2357" s="80" t="s">
        <v>6078</v>
      </c>
      <c r="P2357" s="80">
        <v>18</v>
      </c>
      <c r="Q2357" s="80" t="s">
        <v>105</v>
      </c>
      <c r="R2357" s="80" t="s">
        <v>99</v>
      </c>
      <c r="S2357" s="80">
        <v>0</v>
      </c>
      <c r="T2357" s="80" t="s">
        <v>100</v>
      </c>
      <c r="U2357" s="80" t="s">
        <v>101</v>
      </c>
      <c r="V2357" s="80" t="s">
        <v>111</v>
      </c>
      <c r="W2357" s="80" t="s">
        <v>107</v>
      </c>
      <c r="X2357" s="80" t="s">
        <v>6077</v>
      </c>
    </row>
    <row r="2358" spans="1:25" s="80" customFormat="1" ht="22.9" hidden="1" customHeight="1">
      <c r="A2358" s="80" t="s">
        <v>38</v>
      </c>
      <c r="B2358" s="80" t="s">
        <v>9</v>
      </c>
      <c r="C2358" s="80" t="s">
        <v>10</v>
      </c>
      <c r="D2358" s="80" t="s">
        <v>26</v>
      </c>
      <c r="E2358" s="80">
        <v>2</v>
      </c>
      <c r="F2358" s="80" t="s">
        <v>32</v>
      </c>
      <c r="G2358" s="80" t="s">
        <v>33</v>
      </c>
      <c r="H2358" s="80" t="s">
        <v>29</v>
      </c>
      <c r="I2358" s="26">
        <v>43547</v>
      </c>
      <c r="J2358" s="80">
        <v>23</v>
      </c>
      <c r="K2358" s="80">
        <v>3</v>
      </c>
      <c r="L2358" s="80">
        <v>2019</v>
      </c>
      <c r="M2358" s="27">
        <f t="shared" si="51"/>
        <v>43547</v>
      </c>
      <c r="N2358" s="80" t="s">
        <v>6076</v>
      </c>
      <c r="O2358" s="80" t="s">
        <v>6075</v>
      </c>
      <c r="P2358" s="80">
        <v>18</v>
      </c>
      <c r="Q2358" s="80" t="s">
        <v>105</v>
      </c>
      <c r="R2358" s="80" t="s">
        <v>99</v>
      </c>
      <c r="S2358" s="80">
        <v>0</v>
      </c>
      <c r="T2358" s="80" t="s">
        <v>100</v>
      </c>
      <c r="U2358" s="80" t="s">
        <v>101</v>
      </c>
      <c r="V2358" s="80" t="s">
        <v>111</v>
      </c>
      <c r="W2358" s="80" t="s">
        <v>107</v>
      </c>
      <c r="X2358" s="80" t="s">
        <v>104</v>
      </c>
      <c r="Y2358" s="80">
        <v>3</v>
      </c>
    </row>
    <row r="2359" spans="1:25" s="80" customFormat="1" ht="22.9" hidden="1" customHeight="1">
      <c r="A2359" s="80" t="s">
        <v>38</v>
      </c>
      <c r="B2359" s="80" t="s">
        <v>9</v>
      </c>
      <c r="C2359" s="80" t="s">
        <v>10</v>
      </c>
      <c r="D2359" s="80" t="s">
        <v>26</v>
      </c>
      <c r="E2359" s="80">
        <v>2</v>
      </c>
      <c r="F2359" s="80" t="s">
        <v>32</v>
      </c>
      <c r="G2359" s="80" t="s">
        <v>33</v>
      </c>
      <c r="H2359" s="80" t="s">
        <v>29</v>
      </c>
      <c r="I2359" s="26">
        <v>43547</v>
      </c>
      <c r="J2359" s="80">
        <v>23</v>
      </c>
      <c r="K2359" s="80">
        <v>3</v>
      </c>
      <c r="L2359" s="80">
        <v>2019</v>
      </c>
      <c r="M2359" s="27">
        <f t="shared" si="51"/>
        <v>43547</v>
      </c>
      <c r="N2359" s="80" t="s">
        <v>6074</v>
      </c>
      <c r="O2359" s="80" t="s">
        <v>6073</v>
      </c>
      <c r="P2359" s="80">
        <v>19</v>
      </c>
      <c r="Q2359" s="80" t="s">
        <v>105</v>
      </c>
      <c r="R2359" s="80" t="s">
        <v>99</v>
      </c>
      <c r="S2359" s="80">
        <v>0</v>
      </c>
      <c r="T2359" s="80" t="s">
        <v>100</v>
      </c>
      <c r="U2359" s="80" t="s">
        <v>101</v>
      </c>
      <c r="V2359" s="80" t="s">
        <v>111</v>
      </c>
      <c r="W2359" s="80" t="s">
        <v>107</v>
      </c>
      <c r="X2359" s="80" t="s">
        <v>104</v>
      </c>
      <c r="Y2359" s="80">
        <v>3</v>
      </c>
    </row>
    <row r="2360" spans="1:25" s="80" customFormat="1" ht="22.9" hidden="1" customHeight="1">
      <c r="A2360" s="80" t="s">
        <v>38</v>
      </c>
      <c r="B2360" s="80" t="s">
        <v>9</v>
      </c>
      <c r="C2360" s="80" t="s">
        <v>10</v>
      </c>
      <c r="D2360" s="80" t="s">
        <v>26</v>
      </c>
      <c r="E2360" s="80">
        <v>9</v>
      </c>
      <c r="F2360" s="80" t="s">
        <v>76</v>
      </c>
      <c r="G2360" s="80" t="s">
        <v>77</v>
      </c>
      <c r="H2360" s="80" t="s">
        <v>58</v>
      </c>
      <c r="I2360" s="26">
        <v>43545</v>
      </c>
      <c r="J2360" s="80">
        <v>21</v>
      </c>
      <c r="K2360" s="80">
        <v>3</v>
      </c>
      <c r="L2360" s="80">
        <v>2019</v>
      </c>
      <c r="M2360" s="27">
        <f t="shared" si="51"/>
        <v>43545</v>
      </c>
      <c r="N2360" s="80" t="s">
        <v>6072</v>
      </c>
      <c r="O2360" s="80" t="s">
        <v>6071</v>
      </c>
      <c r="P2360" s="80">
        <v>19</v>
      </c>
      <c r="Q2360" s="80">
        <v>7068587346</v>
      </c>
      <c r="R2360" s="80" t="s">
        <v>99</v>
      </c>
      <c r="S2360" s="80">
        <v>0</v>
      </c>
      <c r="T2360" s="80" t="s">
        <v>100</v>
      </c>
      <c r="U2360" s="80" t="s">
        <v>101</v>
      </c>
      <c r="V2360" s="80" t="s">
        <v>111</v>
      </c>
      <c r="W2360" s="80" t="s">
        <v>107</v>
      </c>
      <c r="X2360" s="80" t="s">
        <v>163</v>
      </c>
    </row>
    <row r="2361" spans="1:25" s="80" customFormat="1" ht="22.9" hidden="1" customHeight="1">
      <c r="A2361" s="80" t="s">
        <v>38</v>
      </c>
      <c r="B2361" s="80" t="s">
        <v>9</v>
      </c>
      <c r="C2361" s="80" t="s">
        <v>10</v>
      </c>
      <c r="D2361" s="80" t="s">
        <v>26</v>
      </c>
      <c r="E2361" s="80">
        <v>9</v>
      </c>
      <c r="F2361" s="80" t="s">
        <v>76</v>
      </c>
      <c r="G2361" s="80" t="s">
        <v>77</v>
      </c>
      <c r="H2361" s="80" t="s">
        <v>58</v>
      </c>
      <c r="I2361" s="26">
        <v>43545</v>
      </c>
      <c r="J2361" s="80">
        <v>21</v>
      </c>
      <c r="K2361" s="80">
        <v>3</v>
      </c>
      <c r="L2361" s="80">
        <v>2019</v>
      </c>
      <c r="M2361" s="27">
        <f t="shared" si="51"/>
        <v>43545</v>
      </c>
      <c r="N2361" s="80" t="s">
        <v>6070</v>
      </c>
      <c r="O2361" s="80" t="s">
        <v>6069</v>
      </c>
      <c r="P2361" s="80">
        <v>19</v>
      </c>
      <c r="Q2361" s="80" t="s">
        <v>105</v>
      </c>
      <c r="R2361" s="80" t="s">
        <v>99</v>
      </c>
      <c r="S2361" s="80">
        <v>0</v>
      </c>
      <c r="T2361" s="80" t="s">
        <v>100</v>
      </c>
      <c r="U2361" s="80" t="s">
        <v>101</v>
      </c>
      <c r="V2361" s="80" t="s">
        <v>111</v>
      </c>
      <c r="W2361" s="80" t="s">
        <v>107</v>
      </c>
      <c r="X2361" s="80" t="s">
        <v>163</v>
      </c>
    </row>
    <row r="2362" spans="1:25" s="80" customFormat="1" ht="22.9" hidden="1" customHeight="1">
      <c r="A2362" s="80" t="s">
        <v>38</v>
      </c>
      <c r="B2362" s="80" t="s">
        <v>9</v>
      </c>
      <c r="C2362" s="80" t="s">
        <v>10</v>
      </c>
      <c r="D2362" s="80" t="s">
        <v>26</v>
      </c>
      <c r="E2362" s="80">
        <v>9</v>
      </c>
      <c r="F2362" s="80" t="s">
        <v>76</v>
      </c>
      <c r="G2362" s="80" t="s">
        <v>77</v>
      </c>
      <c r="H2362" s="80" t="s">
        <v>58</v>
      </c>
      <c r="I2362" s="26">
        <v>43545</v>
      </c>
      <c r="J2362" s="80">
        <v>21</v>
      </c>
      <c r="K2362" s="80">
        <v>3</v>
      </c>
      <c r="L2362" s="80">
        <v>2019</v>
      </c>
      <c r="M2362" s="27">
        <f t="shared" si="51"/>
        <v>43545</v>
      </c>
      <c r="N2362" s="80" t="s">
        <v>6068</v>
      </c>
      <c r="O2362" s="80" t="s">
        <v>6067</v>
      </c>
      <c r="P2362" s="80">
        <v>19</v>
      </c>
      <c r="Q2362" s="80">
        <v>7062731058</v>
      </c>
      <c r="R2362" s="80" t="s">
        <v>99</v>
      </c>
      <c r="S2362" s="80">
        <v>0</v>
      </c>
      <c r="T2362" s="80" t="s">
        <v>100</v>
      </c>
      <c r="U2362" s="80" t="s">
        <v>101</v>
      </c>
      <c r="V2362" s="80" t="s">
        <v>111</v>
      </c>
      <c r="W2362" s="80" t="s">
        <v>107</v>
      </c>
      <c r="X2362" s="80" t="s">
        <v>104</v>
      </c>
      <c r="Y2362" s="80">
        <v>3</v>
      </c>
    </row>
    <row r="2363" spans="1:25" s="80" customFormat="1" ht="22.9" hidden="1" customHeight="1">
      <c r="A2363" s="80" t="s">
        <v>38</v>
      </c>
      <c r="B2363" s="80" t="s">
        <v>9</v>
      </c>
      <c r="C2363" s="80" t="s">
        <v>10</v>
      </c>
      <c r="D2363" s="80" t="s">
        <v>26</v>
      </c>
      <c r="E2363" s="80">
        <v>9</v>
      </c>
      <c r="F2363" s="80" t="s">
        <v>76</v>
      </c>
      <c r="G2363" s="80" t="s">
        <v>77</v>
      </c>
      <c r="H2363" s="80" t="s">
        <v>58</v>
      </c>
      <c r="I2363" s="26">
        <v>43545</v>
      </c>
      <c r="J2363" s="80">
        <v>21</v>
      </c>
      <c r="K2363" s="80">
        <v>3</v>
      </c>
      <c r="L2363" s="80">
        <v>2019</v>
      </c>
      <c r="M2363" s="27">
        <f t="shared" si="51"/>
        <v>43545</v>
      </c>
      <c r="N2363" s="80" t="s">
        <v>6066</v>
      </c>
      <c r="O2363" s="80" t="s">
        <v>6065</v>
      </c>
      <c r="P2363" s="80">
        <v>19</v>
      </c>
      <c r="Q2363" s="80" t="s">
        <v>105</v>
      </c>
      <c r="R2363" s="80" t="s">
        <v>99</v>
      </c>
      <c r="S2363" s="80">
        <v>0</v>
      </c>
      <c r="T2363" s="80" t="s">
        <v>100</v>
      </c>
      <c r="U2363" s="80" t="s">
        <v>101</v>
      </c>
      <c r="V2363" s="80" t="s">
        <v>111</v>
      </c>
      <c r="W2363" s="80" t="s">
        <v>107</v>
      </c>
      <c r="X2363" s="80" t="s">
        <v>104</v>
      </c>
      <c r="Y2363" s="80">
        <v>3</v>
      </c>
    </row>
    <row r="2364" spans="1:25" s="80" customFormat="1" ht="22.9" hidden="1" customHeight="1">
      <c r="A2364" s="80" t="s">
        <v>38</v>
      </c>
      <c r="B2364" s="80" t="s">
        <v>9</v>
      </c>
      <c r="C2364" s="80" t="s">
        <v>10</v>
      </c>
      <c r="D2364" s="80" t="s">
        <v>26</v>
      </c>
      <c r="E2364" s="80">
        <v>9</v>
      </c>
      <c r="F2364" s="80" t="s">
        <v>76</v>
      </c>
      <c r="G2364" s="80" t="s">
        <v>77</v>
      </c>
      <c r="H2364" s="80" t="s">
        <v>58</v>
      </c>
      <c r="I2364" s="26">
        <v>43545</v>
      </c>
      <c r="J2364" s="80">
        <v>21</v>
      </c>
      <c r="K2364" s="80">
        <v>3</v>
      </c>
      <c r="L2364" s="80">
        <v>2019</v>
      </c>
      <c r="M2364" s="27">
        <f t="shared" si="51"/>
        <v>43545</v>
      </c>
      <c r="N2364" s="80" t="s">
        <v>6064</v>
      </c>
      <c r="O2364" s="80" t="s">
        <v>6063</v>
      </c>
      <c r="P2364" s="80">
        <v>19</v>
      </c>
      <c r="Q2364" s="80" t="s">
        <v>105</v>
      </c>
      <c r="R2364" s="80" t="s">
        <v>99</v>
      </c>
      <c r="S2364" s="80">
        <v>0</v>
      </c>
      <c r="T2364" s="80" t="s">
        <v>100</v>
      </c>
      <c r="U2364" s="80" t="s">
        <v>101</v>
      </c>
      <c r="V2364" s="80" t="s">
        <v>111</v>
      </c>
      <c r="W2364" s="80" t="s">
        <v>107</v>
      </c>
      <c r="X2364" s="80" t="s">
        <v>163</v>
      </c>
    </row>
    <row r="2365" spans="1:25" s="80" customFormat="1" ht="22.9" hidden="1" customHeight="1">
      <c r="A2365" s="80" t="s">
        <v>38</v>
      </c>
      <c r="B2365" s="80" t="s">
        <v>9</v>
      </c>
      <c r="C2365" s="80" t="s">
        <v>10</v>
      </c>
      <c r="D2365" s="80" t="s">
        <v>26</v>
      </c>
      <c r="E2365" s="80">
        <v>9</v>
      </c>
      <c r="F2365" s="80" t="s">
        <v>76</v>
      </c>
      <c r="G2365" s="80" t="s">
        <v>77</v>
      </c>
      <c r="H2365" s="80" t="s">
        <v>58</v>
      </c>
      <c r="I2365" s="26">
        <v>43545</v>
      </c>
      <c r="J2365" s="80">
        <v>21</v>
      </c>
      <c r="K2365" s="80">
        <v>3</v>
      </c>
      <c r="L2365" s="80">
        <v>2019</v>
      </c>
      <c r="M2365" s="27">
        <f t="shared" si="51"/>
        <v>43545</v>
      </c>
      <c r="N2365" s="80" t="s">
        <v>6062</v>
      </c>
      <c r="O2365" s="80" t="s">
        <v>6061</v>
      </c>
      <c r="P2365" s="80">
        <v>19</v>
      </c>
      <c r="Q2365" s="80" t="s">
        <v>105</v>
      </c>
      <c r="R2365" s="80" t="s">
        <v>99</v>
      </c>
      <c r="S2365" s="80">
        <v>0</v>
      </c>
      <c r="T2365" s="80" t="s">
        <v>100</v>
      </c>
      <c r="U2365" s="80" t="s">
        <v>101</v>
      </c>
      <c r="V2365" s="80" t="s">
        <v>111</v>
      </c>
      <c r="W2365" s="80" t="s">
        <v>107</v>
      </c>
      <c r="X2365" s="80" t="s">
        <v>163</v>
      </c>
    </row>
    <row r="2366" spans="1:25" s="80" customFormat="1" ht="22.9" hidden="1" customHeight="1">
      <c r="A2366" s="80" t="s">
        <v>38</v>
      </c>
      <c r="B2366" s="80" t="s">
        <v>9</v>
      </c>
      <c r="C2366" s="80" t="s">
        <v>10</v>
      </c>
      <c r="D2366" s="80" t="s">
        <v>26</v>
      </c>
      <c r="E2366" s="80">
        <v>9</v>
      </c>
      <c r="F2366" s="80" t="s">
        <v>76</v>
      </c>
      <c r="G2366" s="80" t="s">
        <v>77</v>
      </c>
      <c r="H2366" s="80" t="s">
        <v>58</v>
      </c>
      <c r="I2366" s="26">
        <v>43545</v>
      </c>
      <c r="J2366" s="80">
        <v>21</v>
      </c>
      <c r="K2366" s="80">
        <v>3</v>
      </c>
      <c r="L2366" s="80">
        <v>2019</v>
      </c>
      <c r="M2366" s="27">
        <f t="shared" si="51"/>
        <v>43545</v>
      </c>
      <c r="N2366" s="80" t="s">
        <v>6060</v>
      </c>
      <c r="O2366" s="80" t="s">
        <v>6059</v>
      </c>
      <c r="P2366" s="80">
        <v>19</v>
      </c>
      <c r="Q2366" s="80">
        <v>8132274272</v>
      </c>
      <c r="R2366" s="80" t="s">
        <v>99</v>
      </c>
      <c r="S2366" s="80">
        <v>0</v>
      </c>
      <c r="T2366" s="80" t="s">
        <v>100</v>
      </c>
      <c r="U2366" s="80" t="s">
        <v>101</v>
      </c>
      <c r="V2366" s="80" t="s">
        <v>111</v>
      </c>
      <c r="W2366" s="80" t="s">
        <v>107</v>
      </c>
      <c r="X2366" s="80" t="s">
        <v>163</v>
      </c>
    </row>
    <row r="2367" spans="1:25" s="80" customFormat="1" ht="22.9" hidden="1" customHeight="1">
      <c r="A2367" s="80" t="s">
        <v>38</v>
      </c>
      <c r="B2367" s="80" t="s">
        <v>9</v>
      </c>
      <c r="C2367" s="80" t="s">
        <v>10</v>
      </c>
      <c r="D2367" s="80" t="s">
        <v>26</v>
      </c>
      <c r="E2367" s="80">
        <v>9</v>
      </c>
      <c r="F2367" s="80" t="s">
        <v>76</v>
      </c>
      <c r="G2367" s="80" t="s">
        <v>77</v>
      </c>
      <c r="H2367" s="80" t="s">
        <v>58</v>
      </c>
      <c r="I2367" s="26">
        <v>43545</v>
      </c>
      <c r="J2367" s="80">
        <v>21</v>
      </c>
      <c r="K2367" s="80">
        <v>3</v>
      </c>
      <c r="L2367" s="80">
        <v>2019</v>
      </c>
      <c r="M2367" s="27">
        <f t="shared" si="51"/>
        <v>43545</v>
      </c>
      <c r="N2367" s="80" t="s">
        <v>6058</v>
      </c>
      <c r="O2367" s="80" t="s">
        <v>6057</v>
      </c>
      <c r="P2367" s="80">
        <v>18</v>
      </c>
      <c r="Q2367" s="80" t="s">
        <v>105</v>
      </c>
      <c r="R2367" s="80" t="s">
        <v>99</v>
      </c>
      <c r="S2367" s="80">
        <v>0</v>
      </c>
      <c r="T2367" s="80" t="s">
        <v>100</v>
      </c>
      <c r="U2367" s="80" t="s">
        <v>101</v>
      </c>
      <c r="V2367" s="80" t="s">
        <v>111</v>
      </c>
      <c r="W2367" s="80" t="s">
        <v>107</v>
      </c>
      <c r="X2367" s="80" t="s">
        <v>163</v>
      </c>
    </row>
    <row r="2368" spans="1:25" s="80" customFormat="1" ht="22.9" hidden="1" customHeight="1">
      <c r="A2368" s="80" t="s">
        <v>38</v>
      </c>
      <c r="B2368" s="80" t="s">
        <v>9</v>
      </c>
      <c r="C2368" s="80" t="s">
        <v>10</v>
      </c>
      <c r="D2368" s="80" t="s">
        <v>26</v>
      </c>
      <c r="E2368" s="80">
        <v>9</v>
      </c>
      <c r="F2368" s="80" t="s">
        <v>76</v>
      </c>
      <c r="G2368" s="80" t="s">
        <v>77</v>
      </c>
      <c r="H2368" s="80" t="s">
        <v>58</v>
      </c>
      <c r="I2368" s="26">
        <v>43545</v>
      </c>
      <c r="J2368" s="80">
        <v>21</v>
      </c>
      <c r="K2368" s="80">
        <v>3</v>
      </c>
      <c r="L2368" s="80">
        <v>2019</v>
      </c>
      <c r="M2368" s="27">
        <f t="shared" si="51"/>
        <v>43545</v>
      </c>
      <c r="N2368" s="80" t="s">
        <v>6056</v>
      </c>
      <c r="O2368" s="80" t="s">
        <v>6055</v>
      </c>
      <c r="P2368" s="80">
        <v>18</v>
      </c>
      <c r="Q2368" s="80">
        <v>8132274272</v>
      </c>
      <c r="R2368" s="80" t="s">
        <v>99</v>
      </c>
      <c r="S2368" s="80">
        <v>0</v>
      </c>
      <c r="T2368" s="80" t="s">
        <v>100</v>
      </c>
      <c r="U2368" s="80" t="s">
        <v>101</v>
      </c>
      <c r="V2368" s="80" t="s">
        <v>111</v>
      </c>
      <c r="W2368" s="80" t="s">
        <v>107</v>
      </c>
      <c r="X2368" s="80" t="s">
        <v>163</v>
      </c>
    </row>
    <row r="2369" spans="1:25" s="80" customFormat="1" ht="22.9" hidden="1" customHeight="1">
      <c r="A2369" s="80" t="s">
        <v>38</v>
      </c>
      <c r="B2369" s="80" t="s">
        <v>9</v>
      </c>
      <c r="C2369" s="80" t="s">
        <v>10</v>
      </c>
      <c r="D2369" s="80" t="s">
        <v>26</v>
      </c>
      <c r="E2369" s="80">
        <v>9</v>
      </c>
      <c r="F2369" s="80" t="s">
        <v>76</v>
      </c>
      <c r="G2369" s="80" t="s">
        <v>77</v>
      </c>
      <c r="H2369" s="80" t="s">
        <v>58</v>
      </c>
      <c r="I2369" s="26">
        <v>43545</v>
      </c>
      <c r="J2369" s="80">
        <v>21</v>
      </c>
      <c r="K2369" s="80">
        <v>3</v>
      </c>
      <c r="L2369" s="80">
        <v>2019</v>
      </c>
      <c r="M2369" s="27">
        <f t="shared" si="51"/>
        <v>43545</v>
      </c>
      <c r="N2369" s="80" t="s">
        <v>6054</v>
      </c>
      <c r="O2369" s="80" t="s">
        <v>6053</v>
      </c>
      <c r="P2369" s="80">
        <v>18</v>
      </c>
      <c r="Q2369" s="80">
        <v>8100273870</v>
      </c>
      <c r="R2369" s="80" t="s">
        <v>99</v>
      </c>
      <c r="S2369" s="80">
        <v>0</v>
      </c>
      <c r="T2369" s="80" t="s">
        <v>100</v>
      </c>
      <c r="U2369" s="80" t="s">
        <v>101</v>
      </c>
      <c r="V2369" s="80" t="s">
        <v>111</v>
      </c>
      <c r="W2369" s="80" t="s">
        <v>107</v>
      </c>
      <c r="X2369" s="80" t="s">
        <v>104</v>
      </c>
      <c r="Y2369" s="80">
        <v>3</v>
      </c>
    </row>
    <row r="2370" spans="1:25" s="80" customFormat="1" ht="22.9" hidden="1" customHeight="1">
      <c r="A2370" s="80" t="s">
        <v>38</v>
      </c>
      <c r="B2370" s="80" t="s">
        <v>9</v>
      </c>
      <c r="C2370" s="80" t="s">
        <v>10</v>
      </c>
      <c r="D2370" s="80" t="s">
        <v>26</v>
      </c>
      <c r="E2370" s="80">
        <v>9</v>
      </c>
      <c r="F2370" s="80" t="s">
        <v>76</v>
      </c>
      <c r="G2370" s="80" t="s">
        <v>77</v>
      </c>
      <c r="H2370" s="80" t="s">
        <v>58</v>
      </c>
      <c r="I2370" s="26">
        <v>43545</v>
      </c>
      <c r="J2370" s="80">
        <v>21</v>
      </c>
      <c r="K2370" s="80">
        <v>3</v>
      </c>
      <c r="L2370" s="80">
        <v>2019</v>
      </c>
      <c r="M2370" s="27">
        <f t="shared" si="51"/>
        <v>43545</v>
      </c>
      <c r="N2370" s="80" t="s">
        <v>5734</v>
      </c>
      <c r="O2370" s="80" t="s">
        <v>6052</v>
      </c>
      <c r="P2370" s="80">
        <v>18</v>
      </c>
      <c r="Q2370" s="80">
        <v>8057906723</v>
      </c>
      <c r="R2370" s="80" t="s">
        <v>99</v>
      </c>
      <c r="S2370" s="80">
        <v>0</v>
      </c>
      <c r="T2370" s="80" t="s">
        <v>100</v>
      </c>
      <c r="U2370" s="80" t="s">
        <v>101</v>
      </c>
      <c r="V2370" s="80" t="s">
        <v>111</v>
      </c>
      <c r="W2370" s="80" t="s">
        <v>107</v>
      </c>
      <c r="X2370" s="80" t="s">
        <v>163</v>
      </c>
    </row>
    <row r="2371" spans="1:25" s="80" customFormat="1" ht="22.9" hidden="1" customHeight="1">
      <c r="A2371" s="80" t="s">
        <v>38</v>
      </c>
      <c r="B2371" s="80" t="s">
        <v>9</v>
      </c>
      <c r="C2371" s="80" t="s">
        <v>10</v>
      </c>
      <c r="D2371" s="80" t="s">
        <v>26</v>
      </c>
      <c r="E2371" s="80">
        <v>9</v>
      </c>
      <c r="F2371" s="80" t="s">
        <v>76</v>
      </c>
      <c r="G2371" s="80" t="s">
        <v>77</v>
      </c>
      <c r="H2371" s="80" t="s">
        <v>58</v>
      </c>
      <c r="I2371" s="26">
        <v>43545</v>
      </c>
      <c r="J2371" s="80">
        <v>21</v>
      </c>
      <c r="K2371" s="80">
        <v>3</v>
      </c>
      <c r="L2371" s="80">
        <v>2019</v>
      </c>
      <c r="M2371" s="27">
        <f t="shared" si="51"/>
        <v>43545</v>
      </c>
      <c r="N2371" s="80" t="s">
        <v>6051</v>
      </c>
      <c r="O2371" s="80" t="s">
        <v>6050</v>
      </c>
      <c r="P2371" s="80">
        <v>18</v>
      </c>
      <c r="Q2371" s="80" t="s">
        <v>105</v>
      </c>
      <c r="R2371" s="80" t="s">
        <v>99</v>
      </c>
      <c r="S2371" s="80">
        <v>0</v>
      </c>
      <c r="T2371" s="80" t="s">
        <v>100</v>
      </c>
      <c r="U2371" s="80" t="s">
        <v>101</v>
      </c>
      <c r="V2371" s="80" t="s">
        <v>111</v>
      </c>
      <c r="W2371" s="80" t="s">
        <v>107</v>
      </c>
      <c r="X2371" s="80" t="s">
        <v>163</v>
      </c>
    </row>
    <row r="2372" spans="1:25" s="80" customFormat="1" ht="22.9" hidden="1" customHeight="1">
      <c r="A2372" s="80" t="s">
        <v>38</v>
      </c>
      <c r="B2372" s="80" t="s">
        <v>9</v>
      </c>
      <c r="C2372" s="80" t="s">
        <v>10</v>
      </c>
      <c r="D2372" s="80" t="s">
        <v>26</v>
      </c>
      <c r="E2372" s="80">
        <v>9</v>
      </c>
      <c r="F2372" s="80" t="s">
        <v>76</v>
      </c>
      <c r="G2372" s="80" t="s">
        <v>77</v>
      </c>
      <c r="H2372" s="80" t="s">
        <v>58</v>
      </c>
      <c r="I2372" s="26">
        <v>43545</v>
      </c>
      <c r="J2372" s="80">
        <v>21</v>
      </c>
      <c r="K2372" s="80">
        <v>3</v>
      </c>
      <c r="L2372" s="80">
        <v>2019</v>
      </c>
      <c r="M2372" s="27">
        <f t="shared" si="51"/>
        <v>43545</v>
      </c>
      <c r="N2372" s="80" t="s">
        <v>6049</v>
      </c>
      <c r="O2372" s="80" t="s">
        <v>6048</v>
      </c>
      <c r="P2372" s="80">
        <v>19</v>
      </c>
      <c r="Q2372" s="80">
        <v>8054013857</v>
      </c>
      <c r="R2372" s="80" t="s">
        <v>99</v>
      </c>
      <c r="S2372" s="80">
        <v>0</v>
      </c>
      <c r="T2372" s="80" t="s">
        <v>100</v>
      </c>
      <c r="U2372" s="80" t="s">
        <v>101</v>
      </c>
      <c r="V2372" s="80" t="s">
        <v>111</v>
      </c>
      <c r="W2372" s="80" t="s">
        <v>107</v>
      </c>
      <c r="X2372" s="80" t="s">
        <v>163</v>
      </c>
    </row>
    <row r="2373" spans="1:25" s="80" customFormat="1" ht="22.9" hidden="1" customHeight="1">
      <c r="A2373" s="80" t="s">
        <v>38</v>
      </c>
      <c r="B2373" s="80" t="s">
        <v>9</v>
      </c>
      <c r="C2373" s="80" t="s">
        <v>10</v>
      </c>
      <c r="D2373" s="80" t="s">
        <v>26</v>
      </c>
      <c r="E2373" s="80">
        <v>9</v>
      </c>
      <c r="F2373" s="80" t="s">
        <v>76</v>
      </c>
      <c r="G2373" s="80" t="s">
        <v>77</v>
      </c>
      <c r="H2373" s="80" t="s">
        <v>58</v>
      </c>
      <c r="I2373" s="26">
        <v>43545</v>
      </c>
      <c r="J2373" s="80">
        <v>21</v>
      </c>
      <c r="K2373" s="80">
        <v>3</v>
      </c>
      <c r="L2373" s="80">
        <v>2019</v>
      </c>
      <c r="M2373" s="27">
        <f t="shared" si="51"/>
        <v>43545</v>
      </c>
      <c r="N2373" s="80" t="s">
        <v>6047</v>
      </c>
      <c r="O2373" s="80" t="s">
        <v>6046</v>
      </c>
      <c r="P2373" s="80">
        <v>19</v>
      </c>
      <c r="Q2373" s="80">
        <v>8184887150</v>
      </c>
      <c r="R2373" s="80" t="s">
        <v>99</v>
      </c>
      <c r="S2373" s="80">
        <v>0</v>
      </c>
      <c r="T2373" s="80" t="s">
        <v>100</v>
      </c>
      <c r="U2373" s="80" t="s">
        <v>101</v>
      </c>
      <c r="V2373" s="80" t="s">
        <v>111</v>
      </c>
      <c r="W2373" s="80" t="s">
        <v>107</v>
      </c>
      <c r="X2373" s="80" t="s">
        <v>104</v>
      </c>
      <c r="Y2373" s="80">
        <v>3</v>
      </c>
    </row>
    <row r="2374" spans="1:25" s="80" customFormat="1" ht="22.9" hidden="1" customHeight="1">
      <c r="A2374" s="80" t="s">
        <v>38</v>
      </c>
      <c r="B2374" s="80" t="s">
        <v>9</v>
      </c>
      <c r="C2374" s="80" t="s">
        <v>10</v>
      </c>
      <c r="D2374" s="80" t="s">
        <v>26</v>
      </c>
      <c r="E2374" s="80">
        <v>9</v>
      </c>
      <c r="F2374" s="80" t="s">
        <v>76</v>
      </c>
      <c r="G2374" s="80" t="s">
        <v>77</v>
      </c>
      <c r="H2374" s="80" t="s">
        <v>58</v>
      </c>
      <c r="I2374" s="26">
        <v>43545</v>
      </c>
      <c r="J2374" s="80">
        <v>21</v>
      </c>
      <c r="K2374" s="80">
        <v>3</v>
      </c>
      <c r="L2374" s="80">
        <v>2019</v>
      </c>
      <c r="M2374" s="27">
        <f t="shared" ref="M2374:M2437" si="52">DATE(L2374,K2374,J2374)</f>
        <v>43545</v>
      </c>
      <c r="N2374" s="80" t="s">
        <v>6045</v>
      </c>
      <c r="O2374" s="80" t="s">
        <v>6044</v>
      </c>
      <c r="P2374" s="80">
        <v>18</v>
      </c>
      <c r="Q2374" s="80">
        <v>7015330997</v>
      </c>
      <c r="R2374" s="80" t="s">
        <v>99</v>
      </c>
      <c r="S2374" s="80">
        <v>0</v>
      </c>
      <c r="T2374" s="80" t="s">
        <v>100</v>
      </c>
      <c r="U2374" s="80" t="s">
        <v>101</v>
      </c>
      <c r="V2374" s="80" t="s">
        <v>111</v>
      </c>
      <c r="W2374" s="80" t="s">
        <v>107</v>
      </c>
      <c r="X2374" s="80" t="s">
        <v>163</v>
      </c>
    </row>
    <row r="2375" spans="1:25" s="80" customFormat="1" ht="22.9" hidden="1" customHeight="1">
      <c r="A2375" s="80" t="s">
        <v>38</v>
      </c>
      <c r="B2375" s="80" t="s">
        <v>9</v>
      </c>
      <c r="C2375" s="80" t="s">
        <v>10</v>
      </c>
      <c r="D2375" s="80" t="s">
        <v>26</v>
      </c>
      <c r="E2375" s="80">
        <v>9</v>
      </c>
      <c r="F2375" s="80" t="s">
        <v>76</v>
      </c>
      <c r="G2375" s="80" t="s">
        <v>77</v>
      </c>
      <c r="H2375" s="80" t="s">
        <v>58</v>
      </c>
      <c r="I2375" s="26">
        <v>43545</v>
      </c>
      <c r="J2375" s="80">
        <v>21</v>
      </c>
      <c r="K2375" s="80">
        <v>3</v>
      </c>
      <c r="L2375" s="80">
        <v>2019</v>
      </c>
      <c r="M2375" s="27">
        <f t="shared" si="52"/>
        <v>43545</v>
      </c>
      <c r="N2375" s="80" t="s">
        <v>6043</v>
      </c>
      <c r="O2375" s="80" t="s">
        <v>6042</v>
      </c>
      <c r="P2375" s="80">
        <v>18</v>
      </c>
      <c r="Q2375" s="80" t="s">
        <v>105</v>
      </c>
      <c r="R2375" s="80" t="s">
        <v>99</v>
      </c>
      <c r="S2375" s="80">
        <v>0</v>
      </c>
      <c r="T2375" s="80" t="s">
        <v>100</v>
      </c>
      <c r="U2375" s="80" t="s">
        <v>101</v>
      </c>
      <c r="V2375" s="80" t="s">
        <v>111</v>
      </c>
      <c r="W2375" s="80" t="s">
        <v>107</v>
      </c>
      <c r="X2375" s="80" t="s">
        <v>163</v>
      </c>
    </row>
    <row r="2376" spans="1:25" s="80" customFormat="1" ht="22.9" hidden="1" customHeight="1">
      <c r="A2376" s="80" t="s">
        <v>38</v>
      </c>
      <c r="B2376" s="80" t="s">
        <v>9</v>
      </c>
      <c r="C2376" s="80" t="s">
        <v>10</v>
      </c>
      <c r="D2376" s="80" t="s">
        <v>26</v>
      </c>
      <c r="E2376" s="80">
        <v>9</v>
      </c>
      <c r="F2376" s="80" t="s">
        <v>76</v>
      </c>
      <c r="G2376" s="80" t="s">
        <v>77</v>
      </c>
      <c r="H2376" s="80" t="s">
        <v>58</v>
      </c>
      <c r="I2376" s="26">
        <v>43545</v>
      </c>
      <c r="J2376" s="80">
        <v>21</v>
      </c>
      <c r="K2376" s="80">
        <v>3</v>
      </c>
      <c r="L2376" s="80">
        <v>2019</v>
      </c>
      <c r="M2376" s="27">
        <f t="shared" si="52"/>
        <v>43545</v>
      </c>
      <c r="N2376" s="80" t="s">
        <v>6041</v>
      </c>
      <c r="O2376" s="80" t="s">
        <v>6040</v>
      </c>
      <c r="P2376" s="80">
        <v>18</v>
      </c>
      <c r="Q2376" s="80" t="s">
        <v>105</v>
      </c>
      <c r="R2376" s="80" t="s">
        <v>99</v>
      </c>
      <c r="S2376" s="80">
        <v>0</v>
      </c>
      <c r="T2376" s="80" t="s">
        <v>100</v>
      </c>
      <c r="U2376" s="80" t="s">
        <v>101</v>
      </c>
      <c r="V2376" s="80" t="s">
        <v>111</v>
      </c>
      <c r="W2376" s="80" t="s">
        <v>107</v>
      </c>
      <c r="X2376" s="80" t="s">
        <v>163</v>
      </c>
    </row>
    <row r="2377" spans="1:25" s="80" customFormat="1" ht="22.9" hidden="1" customHeight="1">
      <c r="A2377" s="80" t="s">
        <v>38</v>
      </c>
      <c r="B2377" s="80" t="s">
        <v>9</v>
      </c>
      <c r="C2377" s="80" t="s">
        <v>10</v>
      </c>
      <c r="D2377" s="80" t="s">
        <v>26</v>
      </c>
      <c r="E2377" s="80">
        <v>9</v>
      </c>
      <c r="F2377" s="80" t="s">
        <v>76</v>
      </c>
      <c r="G2377" s="80" t="s">
        <v>77</v>
      </c>
      <c r="H2377" s="80" t="s">
        <v>58</v>
      </c>
      <c r="I2377" s="26">
        <v>43545</v>
      </c>
      <c r="J2377" s="80">
        <v>21</v>
      </c>
      <c r="K2377" s="80">
        <v>3</v>
      </c>
      <c r="L2377" s="80">
        <v>2019</v>
      </c>
      <c r="M2377" s="27">
        <f t="shared" si="52"/>
        <v>43545</v>
      </c>
      <c r="N2377" s="80" t="s">
        <v>6039</v>
      </c>
      <c r="O2377" s="80" t="s">
        <v>6038</v>
      </c>
      <c r="P2377" s="80">
        <v>18</v>
      </c>
      <c r="Q2377" s="80" t="s">
        <v>105</v>
      </c>
      <c r="R2377" s="80" t="s">
        <v>99</v>
      </c>
      <c r="S2377" s="80">
        <v>0</v>
      </c>
      <c r="T2377" s="80" t="s">
        <v>100</v>
      </c>
      <c r="U2377" s="80" t="s">
        <v>101</v>
      </c>
      <c r="V2377" s="80" t="s">
        <v>111</v>
      </c>
      <c r="W2377" s="80" t="s">
        <v>107</v>
      </c>
      <c r="X2377" s="80" t="s">
        <v>104</v>
      </c>
      <c r="Y2377" s="80">
        <v>3</v>
      </c>
    </row>
    <row r="2378" spans="1:25" s="80" customFormat="1" ht="22.9" hidden="1" customHeight="1">
      <c r="A2378" s="80" t="s">
        <v>38</v>
      </c>
      <c r="B2378" s="80" t="s">
        <v>9</v>
      </c>
      <c r="C2378" s="80" t="s">
        <v>10</v>
      </c>
      <c r="D2378" s="80" t="s">
        <v>26</v>
      </c>
      <c r="E2378" s="80">
        <v>9</v>
      </c>
      <c r="F2378" s="80" t="s">
        <v>76</v>
      </c>
      <c r="G2378" s="80" t="s">
        <v>77</v>
      </c>
      <c r="H2378" s="80" t="s">
        <v>58</v>
      </c>
      <c r="I2378" s="26">
        <v>43545</v>
      </c>
      <c r="J2378" s="80">
        <v>21</v>
      </c>
      <c r="K2378" s="80">
        <v>3</v>
      </c>
      <c r="L2378" s="80">
        <v>2019</v>
      </c>
      <c r="M2378" s="27">
        <f t="shared" si="52"/>
        <v>43545</v>
      </c>
      <c r="N2378" s="80" t="s">
        <v>6037</v>
      </c>
      <c r="O2378" s="80" t="s">
        <v>6036</v>
      </c>
      <c r="P2378" s="80">
        <v>19</v>
      </c>
      <c r="Q2378" s="80" t="s">
        <v>105</v>
      </c>
      <c r="R2378" s="80" t="s">
        <v>99</v>
      </c>
      <c r="S2378" s="80">
        <v>0</v>
      </c>
      <c r="T2378" s="80" t="s">
        <v>100</v>
      </c>
      <c r="U2378" s="80" t="s">
        <v>101</v>
      </c>
      <c r="V2378" s="80" t="s">
        <v>111</v>
      </c>
      <c r="W2378" s="80" t="s">
        <v>107</v>
      </c>
      <c r="X2378" s="80" t="s">
        <v>163</v>
      </c>
    </row>
    <row r="2379" spans="1:25" s="80" customFormat="1" ht="22.9" hidden="1" customHeight="1">
      <c r="A2379" s="80" t="s">
        <v>38</v>
      </c>
      <c r="B2379" s="80" t="s">
        <v>9</v>
      </c>
      <c r="C2379" s="80" t="s">
        <v>10</v>
      </c>
      <c r="D2379" s="80" t="s">
        <v>26</v>
      </c>
      <c r="E2379" s="80">
        <v>9</v>
      </c>
      <c r="F2379" s="80" t="s">
        <v>76</v>
      </c>
      <c r="G2379" s="80" t="s">
        <v>77</v>
      </c>
      <c r="H2379" s="80" t="s">
        <v>58</v>
      </c>
      <c r="I2379" s="26">
        <v>43545</v>
      </c>
      <c r="J2379" s="80">
        <v>21</v>
      </c>
      <c r="K2379" s="80">
        <v>3</v>
      </c>
      <c r="L2379" s="80">
        <v>2019</v>
      </c>
      <c r="M2379" s="27">
        <f t="shared" si="52"/>
        <v>43545</v>
      </c>
      <c r="N2379" s="80" t="s">
        <v>6035</v>
      </c>
      <c r="O2379" s="80" t="s">
        <v>6034</v>
      </c>
      <c r="P2379" s="80">
        <v>18</v>
      </c>
      <c r="Q2379" s="80" t="s">
        <v>105</v>
      </c>
      <c r="R2379" s="80" t="s">
        <v>99</v>
      </c>
      <c r="S2379" s="80">
        <v>0</v>
      </c>
      <c r="T2379" s="80" t="s">
        <v>100</v>
      </c>
      <c r="U2379" s="80" t="s">
        <v>101</v>
      </c>
      <c r="V2379" s="80" t="s">
        <v>111</v>
      </c>
      <c r="W2379" s="80" t="s">
        <v>107</v>
      </c>
      <c r="X2379" s="80" t="s">
        <v>163</v>
      </c>
    </row>
    <row r="2380" spans="1:25" s="80" customFormat="1" ht="22.9" hidden="1" customHeight="1">
      <c r="A2380" s="80" t="s">
        <v>38</v>
      </c>
      <c r="B2380" s="80" t="s">
        <v>9</v>
      </c>
      <c r="C2380" s="80" t="s">
        <v>10</v>
      </c>
      <c r="D2380" s="80" t="s">
        <v>26</v>
      </c>
      <c r="E2380" s="80">
        <v>9</v>
      </c>
      <c r="F2380" s="80" t="s">
        <v>76</v>
      </c>
      <c r="G2380" s="80" t="s">
        <v>77</v>
      </c>
      <c r="H2380" s="80" t="s">
        <v>58</v>
      </c>
      <c r="I2380" s="26">
        <v>43545</v>
      </c>
      <c r="J2380" s="80">
        <v>21</v>
      </c>
      <c r="K2380" s="80">
        <v>3</v>
      </c>
      <c r="L2380" s="80">
        <v>2019</v>
      </c>
      <c r="M2380" s="27">
        <f t="shared" si="52"/>
        <v>43545</v>
      </c>
      <c r="N2380" s="80" t="s">
        <v>6033</v>
      </c>
      <c r="O2380" s="80" t="s">
        <v>6032</v>
      </c>
      <c r="P2380" s="80">
        <v>19</v>
      </c>
      <c r="Q2380" s="80" t="s">
        <v>105</v>
      </c>
      <c r="R2380" s="80" t="s">
        <v>99</v>
      </c>
      <c r="S2380" s="80">
        <v>0</v>
      </c>
      <c r="T2380" s="80" t="s">
        <v>100</v>
      </c>
      <c r="U2380" s="80" t="s">
        <v>101</v>
      </c>
      <c r="V2380" s="80" t="s">
        <v>111</v>
      </c>
      <c r="W2380" s="80" t="s">
        <v>107</v>
      </c>
      <c r="X2380" s="80" t="s">
        <v>104</v>
      </c>
      <c r="Y2380" s="80">
        <v>3</v>
      </c>
    </row>
    <row r="2381" spans="1:25" s="80" customFormat="1" ht="22.9" hidden="1" customHeight="1">
      <c r="A2381" s="80" t="s">
        <v>38</v>
      </c>
      <c r="B2381" s="80" t="s">
        <v>9</v>
      </c>
      <c r="C2381" s="80" t="s">
        <v>10</v>
      </c>
      <c r="D2381" s="80" t="s">
        <v>26</v>
      </c>
      <c r="E2381" s="80">
        <v>9</v>
      </c>
      <c r="F2381" s="80" t="s">
        <v>76</v>
      </c>
      <c r="G2381" s="80" t="s">
        <v>77</v>
      </c>
      <c r="H2381" s="80" t="s">
        <v>58</v>
      </c>
      <c r="I2381" s="26">
        <v>43545</v>
      </c>
      <c r="J2381" s="80">
        <v>21</v>
      </c>
      <c r="K2381" s="80">
        <v>3</v>
      </c>
      <c r="L2381" s="80">
        <v>2019</v>
      </c>
      <c r="M2381" s="27">
        <f t="shared" si="52"/>
        <v>43545</v>
      </c>
      <c r="N2381" s="80" t="s">
        <v>6031</v>
      </c>
      <c r="O2381" s="80" t="s">
        <v>6030</v>
      </c>
      <c r="P2381" s="80">
        <v>19</v>
      </c>
      <c r="Q2381" s="80" t="s">
        <v>105</v>
      </c>
      <c r="R2381" s="80" t="s">
        <v>99</v>
      </c>
      <c r="S2381" s="80">
        <v>0</v>
      </c>
      <c r="T2381" s="80" t="s">
        <v>100</v>
      </c>
      <c r="U2381" s="80" t="s">
        <v>101</v>
      </c>
      <c r="V2381" s="80" t="s">
        <v>111</v>
      </c>
      <c r="W2381" s="80" t="s">
        <v>107</v>
      </c>
      <c r="X2381" s="80" t="s">
        <v>163</v>
      </c>
    </row>
    <row r="2382" spans="1:25" s="80" customFormat="1" ht="22.9" hidden="1" customHeight="1">
      <c r="A2382" s="80" t="s">
        <v>38</v>
      </c>
      <c r="B2382" s="80" t="s">
        <v>9</v>
      </c>
      <c r="C2382" s="80" t="s">
        <v>10</v>
      </c>
      <c r="D2382" s="80" t="s">
        <v>26</v>
      </c>
      <c r="E2382" s="80">
        <v>9</v>
      </c>
      <c r="F2382" s="80" t="s">
        <v>76</v>
      </c>
      <c r="G2382" s="80" t="s">
        <v>77</v>
      </c>
      <c r="H2382" s="80" t="s">
        <v>58</v>
      </c>
      <c r="I2382" s="26">
        <v>43545</v>
      </c>
      <c r="J2382" s="80">
        <v>21</v>
      </c>
      <c r="K2382" s="80">
        <v>3</v>
      </c>
      <c r="L2382" s="80">
        <v>2019</v>
      </c>
      <c r="M2382" s="27">
        <f t="shared" si="52"/>
        <v>43545</v>
      </c>
      <c r="N2382" s="80" t="s">
        <v>6029</v>
      </c>
      <c r="O2382" s="80" t="s">
        <v>6028</v>
      </c>
      <c r="P2382" s="80">
        <v>18</v>
      </c>
      <c r="Q2382" s="80" t="s">
        <v>105</v>
      </c>
      <c r="R2382" s="80" t="s">
        <v>99</v>
      </c>
      <c r="S2382" s="80">
        <v>0</v>
      </c>
      <c r="T2382" s="80" t="s">
        <v>100</v>
      </c>
      <c r="U2382" s="80" t="s">
        <v>101</v>
      </c>
      <c r="V2382" s="80" t="s">
        <v>111</v>
      </c>
      <c r="W2382" s="80" t="s">
        <v>107</v>
      </c>
      <c r="X2382" s="80" t="s">
        <v>104</v>
      </c>
      <c r="Y2382" s="80">
        <v>3</v>
      </c>
    </row>
    <row r="2383" spans="1:25" s="80" customFormat="1" ht="22.9" hidden="1" customHeight="1">
      <c r="A2383" s="80" t="s">
        <v>38</v>
      </c>
      <c r="B2383" s="80" t="s">
        <v>9</v>
      </c>
      <c r="C2383" s="80" t="s">
        <v>10</v>
      </c>
      <c r="D2383" s="80" t="s">
        <v>26</v>
      </c>
      <c r="E2383" s="80">
        <v>9</v>
      </c>
      <c r="F2383" s="80" t="s">
        <v>76</v>
      </c>
      <c r="G2383" s="80" t="s">
        <v>77</v>
      </c>
      <c r="H2383" s="80" t="s">
        <v>58</v>
      </c>
      <c r="I2383" s="26">
        <v>43545</v>
      </c>
      <c r="J2383" s="80">
        <v>21</v>
      </c>
      <c r="K2383" s="80">
        <v>3</v>
      </c>
      <c r="L2383" s="80">
        <v>2019</v>
      </c>
      <c r="M2383" s="27">
        <f t="shared" si="52"/>
        <v>43545</v>
      </c>
      <c r="N2383" s="80" t="s">
        <v>6027</v>
      </c>
      <c r="O2383" s="80" t="s">
        <v>6026</v>
      </c>
      <c r="P2383" s="80">
        <v>19</v>
      </c>
      <c r="Q2383" s="80" t="s">
        <v>105</v>
      </c>
      <c r="R2383" s="80" t="s">
        <v>99</v>
      </c>
      <c r="S2383" s="80">
        <v>0</v>
      </c>
      <c r="T2383" s="80" t="s">
        <v>100</v>
      </c>
      <c r="U2383" s="80" t="s">
        <v>101</v>
      </c>
      <c r="V2383" s="80" t="s">
        <v>111</v>
      </c>
      <c r="W2383" s="80" t="s">
        <v>107</v>
      </c>
      <c r="X2383" s="80" t="s">
        <v>163</v>
      </c>
    </row>
    <row r="2384" spans="1:25" s="80" customFormat="1" ht="22.9" hidden="1" customHeight="1">
      <c r="A2384" s="80" t="s">
        <v>38</v>
      </c>
      <c r="B2384" s="80" t="s">
        <v>9</v>
      </c>
      <c r="C2384" s="80" t="s">
        <v>10</v>
      </c>
      <c r="D2384" s="80" t="s">
        <v>26</v>
      </c>
      <c r="E2384" s="80">
        <v>9</v>
      </c>
      <c r="F2384" s="80" t="s">
        <v>76</v>
      </c>
      <c r="G2384" s="80" t="s">
        <v>77</v>
      </c>
      <c r="H2384" s="80" t="s">
        <v>58</v>
      </c>
      <c r="I2384" s="26">
        <v>43545</v>
      </c>
      <c r="J2384" s="80">
        <v>21</v>
      </c>
      <c r="K2384" s="80">
        <v>3</v>
      </c>
      <c r="L2384" s="80">
        <v>2019</v>
      </c>
      <c r="M2384" s="27">
        <f t="shared" si="52"/>
        <v>43545</v>
      </c>
      <c r="N2384" s="80" t="s">
        <v>6025</v>
      </c>
      <c r="O2384" s="80" t="s">
        <v>6024</v>
      </c>
      <c r="P2384" s="80">
        <v>19</v>
      </c>
      <c r="Q2384" s="80" t="s">
        <v>105</v>
      </c>
      <c r="R2384" s="80" t="s">
        <v>99</v>
      </c>
      <c r="S2384" s="80">
        <v>0</v>
      </c>
      <c r="T2384" s="80" t="s">
        <v>100</v>
      </c>
      <c r="U2384" s="80" t="s">
        <v>101</v>
      </c>
      <c r="V2384" s="80" t="s">
        <v>111</v>
      </c>
      <c r="W2384" s="80" t="s">
        <v>107</v>
      </c>
      <c r="X2384" s="80" t="s">
        <v>104</v>
      </c>
      <c r="Y2384" s="80">
        <v>3</v>
      </c>
    </row>
    <row r="2385" spans="1:25" s="80" customFormat="1" ht="22.9" hidden="1" customHeight="1">
      <c r="A2385" s="80" t="s">
        <v>38</v>
      </c>
      <c r="B2385" s="80" t="s">
        <v>9</v>
      </c>
      <c r="C2385" s="80" t="s">
        <v>10</v>
      </c>
      <c r="D2385" s="80" t="s">
        <v>26</v>
      </c>
      <c r="E2385" s="80">
        <v>9</v>
      </c>
      <c r="F2385" s="80" t="s">
        <v>76</v>
      </c>
      <c r="G2385" s="80" t="s">
        <v>77</v>
      </c>
      <c r="H2385" s="80" t="s">
        <v>58</v>
      </c>
      <c r="I2385" s="26">
        <v>43545</v>
      </c>
      <c r="J2385" s="80">
        <v>21</v>
      </c>
      <c r="K2385" s="80">
        <v>3</v>
      </c>
      <c r="L2385" s="80">
        <v>2019</v>
      </c>
      <c r="M2385" s="27">
        <f t="shared" si="52"/>
        <v>43545</v>
      </c>
      <c r="N2385" s="80" t="s">
        <v>6023</v>
      </c>
      <c r="O2385" s="80" t="s">
        <v>6022</v>
      </c>
      <c r="P2385" s="80">
        <v>17</v>
      </c>
      <c r="Q2385" s="80" t="s">
        <v>105</v>
      </c>
      <c r="R2385" s="80" t="s">
        <v>99</v>
      </c>
      <c r="S2385" s="80">
        <v>0</v>
      </c>
      <c r="T2385" s="80" t="s">
        <v>100</v>
      </c>
      <c r="U2385" s="80" t="s">
        <v>101</v>
      </c>
      <c r="V2385" s="80" t="s">
        <v>111</v>
      </c>
      <c r="W2385" s="80" t="s">
        <v>107</v>
      </c>
      <c r="X2385" s="80" t="s">
        <v>104</v>
      </c>
      <c r="Y2385" s="80">
        <v>3</v>
      </c>
    </row>
    <row r="2386" spans="1:25" s="80" customFormat="1" ht="22.9" hidden="1" customHeight="1">
      <c r="A2386" s="80" t="s">
        <v>38</v>
      </c>
      <c r="B2386" s="80" t="s">
        <v>9</v>
      </c>
      <c r="C2386" s="80" t="s">
        <v>10</v>
      </c>
      <c r="D2386" s="80" t="s">
        <v>26</v>
      </c>
      <c r="E2386" s="80">
        <v>9</v>
      </c>
      <c r="F2386" s="80" t="s">
        <v>76</v>
      </c>
      <c r="G2386" s="80" t="s">
        <v>77</v>
      </c>
      <c r="H2386" s="80" t="s">
        <v>58</v>
      </c>
      <c r="I2386" s="26">
        <v>43545</v>
      </c>
      <c r="J2386" s="80">
        <v>21</v>
      </c>
      <c r="K2386" s="80">
        <v>3</v>
      </c>
      <c r="L2386" s="80">
        <v>2019</v>
      </c>
      <c r="M2386" s="27">
        <f t="shared" si="52"/>
        <v>43545</v>
      </c>
      <c r="N2386" s="80" t="s">
        <v>6021</v>
      </c>
      <c r="O2386" s="80" t="s">
        <v>6020</v>
      </c>
      <c r="P2386" s="80">
        <v>19</v>
      </c>
      <c r="Q2386" s="80" t="s">
        <v>105</v>
      </c>
      <c r="R2386" s="80" t="s">
        <v>99</v>
      </c>
      <c r="S2386" s="80">
        <v>0</v>
      </c>
      <c r="T2386" s="80" t="s">
        <v>100</v>
      </c>
      <c r="U2386" s="80" t="s">
        <v>101</v>
      </c>
      <c r="V2386" s="80" t="s">
        <v>111</v>
      </c>
      <c r="W2386" s="80" t="s">
        <v>107</v>
      </c>
      <c r="X2386" s="80" t="s">
        <v>163</v>
      </c>
    </row>
    <row r="2387" spans="1:25" s="80" customFormat="1" ht="22.9" hidden="1" customHeight="1">
      <c r="A2387" s="80" t="s">
        <v>38</v>
      </c>
      <c r="B2387" s="80" t="s">
        <v>9</v>
      </c>
      <c r="C2387" s="80" t="s">
        <v>10</v>
      </c>
      <c r="D2387" s="80" t="s">
        <v>26</v>
      </c>
      <c r="E2387" s="80">
        <v>9</v>
      </c>
      <c r="F2387" s="80" t="s">
        <v>76</v>
      </c>
      <c r="G2387" s="80" t="s">
        <v>77</v>
      </c>
      <c r="H2387" s="80" t="s">
        <v>58</v>
      </c>
      <c r="I2387" s="26">
        <v>43545</v>
      </c>
      <c r="J2387" s="80">
        <v>21</v>
      </c>
      <c r="K2387" s="80">
        <v>3</v>
      </c>
      <c r="L2387" s="80">
        <v>2019</v>
      </c>
      <c r="M2387" s="27">
        <f t="shared" si="52"/>
        <v>43545</v>
      </c>
      <c r="N2387" s="80" t="s">
        <v>6019</v>
      </c>
      <c r="O2387" s="80" t="s">
        <v>6018</v>
      </c>
      <c r="P2387" s="80">
        <v>19</v>
      </c>
      <c r="Q2387" s="80" t="s">
        <v>105</v>
      </c>
      <c r="R2387" s="80" t="s">
        <v>99</v>
      </c>
      <c r="S2387" s="80">
        <v>0</v>
      </c>
      <c r="T2387" s="80" t="s">
        <v>100</v>
      </c>
      <c r="U2387" s="80" t="s">
        <v>101</v>
      </c>
      <c r="V2387" s="80" t="s">
        <v>111</v>
      </c>
      <c r="W2387" s="80" t="s">
        <v>107</v>
      </c>
      <c r="X2387" s="80" t="s">
        <v>163</v>
      </c>
    </row>
    <row r="2388" spans="1:25" s="80" customFormat="1" ht="22.9" hidden="1" customHeight="1">
      <c r="A2388" s="80" t="s">
        <v>38</v>
      </c>
      <c r="B2388" s="80" t="s">
        <v>9</v>
      </c>
      <c r="C2388" s="80" t="s">
        <v>10</v>
      </c>
      <c r="D2388" s="80" t="s">
        <v>26</v>
      </c>
      <c r="E2388" s="80">
        <v>9</v>
      </c>
      <c r="F2388" s="80" t="s">
        <v>76</v>
      </c>
      <c r="G2388" s="80" t="s">
        <v>77</v>
      </c>
      <c r="H2388" s="80" t="s">
        <v>58</v>
      </c>
      <c r="I2388" s="26">
        <v>43545</v>
      </c>
      <c r="J2388" s="80">
        <v>21</v>
      </c>
      <c r="K2388" s="80">
        <v>3</v>
      </c>
      <c r="L2388" s="80">
        <v>2019</v>
      </c>
      <c r="M2388" s="27">
        <f t="shared" si="52"/>
        <v>43545</v>
      </c>
      <c r="N2388" s="80" t="s">
        <v>6017</v>
      </c>
      <c r="O2388" s="80" t="s">
        <v>6016</v>
      </c>
      <c r="P2388" s="80">
        <v>19</v>
      </c>
      <c r="Q2388" s="80">
        <v>8067827615</v>
      </c>
      <c r="R2388" s="80" t="s">
        <v>99</v>
      </c>
      <c r="S2388" s="80">
        <v>0</v>
      </c>
      <c r="T2388" s="80" t="s">
        <v>100</v>
      </c>
      <c r="U2388" s="80" t="s">
        <v>101</v>
      </c>
      <c r="V2388" s="80" t="s">
        <v>111</v>
      </c>
      <c r="W2388" s="80" t="s">
        <v>107</v>
      </c>
      <c r="X2388" s="80" t="s">
        <v>163</v>
      </c>
    </row>
    <row r="2389" spans="1:25" s="80" customFormat="1" ht="22.9" hidden="1" customHeight="1">
      <c r="A2389" s="80" t="s">
        <v>38</v>
      </c>
      <c r="B2389" s="80" t="s">
        <v>9</v>
      </c>
      <c r="C2389" s="80" t="s">
        <v>10</v>
      </c>
      <c r="D2389" s="80" t="s">
        <v>26</v>
      </c>
      <c r="E2389" s="80">
        <v>9</v>
      </c>
      <c r="F2389" s="80" t="s">
        <v>76</v>
      </c>
      <c r="G2389" s="80" t="s">
        <v>77</v>
      </c>
      <c r="H2389" s="80" t="s">
        <v>58</v>
      </c>
      <c r="I2389" s="26">
        <v>43545</v>
      </c>
      <c r="J2389" s="80">
        <v>21</v>
      </c>
      <c r="K2389" s="80">
        <v>3</v>
      </c>
      <c r="L2389" s="80">
        <v>2019</v>
      </c>
      <c r="M2389" s="27">
        <f t="shared" si="52"/>
        <v>43545</v>
      </c>
      <c r="N2389" s="80" t="s">
        <v>6015</v>
      </c>
      <c r="O2389" s="80" t="s">
        <v>6014</v>
      </c>
      <c r="P2389" s="80">
        <v>17</v>
      </c>
      <c r="Q2389" s="80" t="s">
        <v>105</v>
      </c>
      <c r="R2389" s="80" t="s">
        <v>99</v>
      </c>
      <c r="S2389" s="80">
        <v>0</v>
      </c>
      <c r="T2389" s="80" t="s">
        <v>100</v>
      </c>
      <c r="U2389" s="80" t="s">
        <v>101</v>
      </c>
      <c r="V2389" s="80" t="s">
        <v>111</v>
      </c>
      <c r="W2389" s="80" t="s">
        <v>107</v>
      </c>
      <c r="X2389" s="80" t="s">
        <v>108</v>
      </c>
      <c r="Y2389" s="80">
        <v>2</v>
      </c>
    </row>
    <row r="2390" spans="1:25" s="80" customFormat="1" ht="22.9" hidden="1" customHeight="1">
      <c r="A2390" s="80" t="s">
        <v>38</v>
      </c>
      <c r="B2390" s="80" t="s">
        <v>9</v>
      </c>
      <c r="C2390" s="80" t="s">
        <v>10</v>
      </c>
      <c r="D2390" s="80" t="s">
        <v>26</v>
      </c>
      <c r="E2390" s="80">
        <v>9</v>
      </c>
      <c r="F2390" s="80" t="s">
        <v>76</v>
      </c>
      <c r="G2390" s="80" t="s">
        <v>77</v>
      </c>
      <c r="H2390" s="80" t="s">
        <v>58</v>
      </c>
      <c r="I2390" s="26">
        <v>43545</v>
      </c>
      <c r="J2390" s="80">
        <v>21</v>
      </c>
      <c r="K2390" s="80">
        <v>3</v>
      </c>
      <c r="L2390" s="80">
        <v>2019</v>
      </c>
      <c r="M2390" s="27">
        <f t="shared" si="52"/>
        <v>43545</v>
      </c>
      <c r="N2390" s="80" t="s">
        <v>6013</v>
      </c>
      <c r="O2390" s="80" t="s">
        <v>6012</v>
      </c>
      <c r="P2390" s="80">
        <v>19</v>
      </c>
      <c r="Q2390" s="80">
        <v>90097892482</v>
      </c>
      <c r="R2390" s="80" t="s">
        <v>99</v>
      </c>
      <c r="S2390" s="80">
        <v>0</v>
      </c>
      <c r="T2390" s="80" t="s">
        <v>100</v>
      </c>
      <c r="U2390" s="80" t="s">
        <v>101</v>
      </c>
      <c r="V2390" s="80" t="s">
        <v>111</v>
      </c>
      <c r="W2390" s="80" t="s">
        <v>107</v>
      </c>
      <c r="X2390" s="80" t="s">
        <v>163</v>
      </c>
    </row>
    <row r="2391" spans="1:25" s="80" customFormat="1" ht="22.9" hidden="1" customHeight="1">
      <c r="A2391" s="80" t="s">
        <v>38</v>
      </c>
      <c r="B2391" s="80" t="s">
        <v>9</v>
      </c>
      <c r="C2391" s="80" t="s">
        <v>10</v>
      </c>
      <c r="D2391" s="80" t="s">
        <v>26</v>
      </c>
      <c r="E2391" s="80">
        <v>9</v>
      </c>
      <c r="F2391" s="80" t="s">
        <v>76</v>
      </c>
      <c r="G2391" s="80" t="s">
        <v>77</v>
      </c>
      <c r="H2391" s="80" t="s">
        <v>58</v>
      </c>
      <c r="I2391" s="26">
        <v>43545</v>
      </c>
      <c r="J2391" s="80">
        <v>21</v>
      </c>
      <c r="K2391" s="80">
        <v>3</v>
      </c>
      <c r="L2391" s="80">
        <v>2019</v>
      </c>
      <c r="M2391" s="27">
        <f t="shared" si="52"/>
        <v>43545</v>
      </c>
      <c r="N2391" s="80" t="s">
        <v>6011</v>
      </c>
      <c r="O2391" s="80" t="s">
        <v>6010</v>
      </c>
      <c r="P2391" s="80">
        <v>18</v>
      </c>
      <c r="Q2391" s="80" t="s">
        <v>105</v>
      </c>
      <c r="R2391" s="80" t="s">
        <v>99</v>
      </c>
      <c r="S2391" s="80">
        <v>0</v>
      </c>
      <c r="T2391" s="80" t="s">
        <v>100</v>
      </c>
      <c r="U2391" s="80" t="s">
        <v>101</v>
      </c>
      <c r="V2391" s="80" t="s">
        <v>111</v>
      </c>
      <c r="W2391" s="80" t="s">
        <v>107</v>
      </c>
      <c r="X2391" s="80" t="s">
        <v>163</v>
      </c>
    </row>
    <row r="2392" spans="1:25" s="80" customFormat="1" ht="22.9" hidden="1" customHeight="1">
      <c r="A2392" s="80" t="s">
        <v>38</v>
      </c>
      <c r="B2392" s="80" t="s">
        <v>9</v>
      </c>
      <c r="C2392" s="80" t="s">
        <v>10</v>
      </c>
      <c r="D2392" s="80" t="s">
        <v>26</v>
      </c>
      <c r="E2392" s="80">
        <v>9</v>
      </c>
      <c r="F2392" s="80" t="s">
        <v>76</v>
      </c>
      <c r="G2392" s="80" t="s">
        <v>77</v>
      </c>
      <c r="H2392" s="80" t="s">
        <v>58</v>
      </c>
      <c r="I2392" s="26">
        <v>43545</v>
      </c>
      <c r="J2392" s="80">
        <v>21</v>
      </c>
      <c r="K2392" s="80">
        <v>3</v>
      </c>
      <c r="L2392" s="80">
        <v>2019</v>
      </c>
      <c r="M2392" s="27">
        <f t="shared" si="52"/>
        <v>43545</v>
      </c>
      <c r="N2392" s="80" t="s">
        <v>6009</v>
      </c>
      <c r="O2392" s="80" t="s">
        <v>6008</v>
      </c>
      <c r="P2392" s="80">
        <v>18</v>
      </c>
      <c r="Q2392" s="80" t="s">
        <v>105</v>
      </c>
      <c r="R2392" s="80" t="s">
        <v>99</v>
      </c>
      <c r="S2392" s="80">
        <v>0</v>
      </c>
      <c r="T2392" s="80" t="s">
        <v>100</v>
      </c>
      <c r="U2392" s="80" t="s">
        <v>101</v>
      </c>
      <c r="V2392" s="80" t="s">
        <v>111</v>
      </c>
      <c r="W2392" s="80" t="s">
        <v>107</v>
      </c>
      <c r="X2392" s="80" t="s">
        <v>163</v>
      </c>
    </row>
    <row r="2393" spans="1:25" s="80" customFormat="1" ht="22.9" hidden="1" customHeight="1">
      <c r="A2393" s="80" t="s">
        <v>38</v>
      </c>
      <c r="B2393" s="80" t="s">
        <v>9</v>
      </c>
      <c r="C2393" s="80" t="s">
        <v>10</v>
      </c>
      <c r="D2393" s="80" t="s">
        <v>26</v>
      </c>
      <c r="E2393" s="80">
        <v>9</v>
      </c>
      <c r="F2393" s="80" t="s">
        <v>76</v>
      </c>
      <c r="G2393" s="80" t="s">
        <v>77</v>
      </c>
      <c r="H2393" s="80" t="s">
        <v>58</v>
      </c>
      <c r="I2393" s="26">
        <v>43545</v>
      </c>
      <c r="J2393" s="80">
        <v>21</v>
      </c>
      <c r="K2393" s="80">
        <v>3</v>
      </c>
      <c r="L2393" s="80">
        <v>2019</v>
      </c>
      <c r="M2393" s="27">
        <f t="shared" si="52"/>
        <v>43545</v>
      </c>
      <c r="N2393" s="80" t="s">
        <v>6007</v>
      </c>
      <c r="O2393" s="80" t="s">
        <v>6006</v>
      </c>
      <c r="P2393" s="80">
        <v>18</v>
      </c>
      <c r="Q2393" s="80" t="s">
        <v>105</v>
      </c>
      <c r="R2393" s="80" t="s">
        <v>99</v>
      </c>
      <c r="S2393" s="80">
        <v>0</v>
      </c>
      <c r="T2393" s="80" t="s">
        <v>100</v>
      </c>
      <c r="U2393" s="80" t="s">
        <v>101</v>
      </c>
      <c r="V2393" s="80" t="s">
        <v>111</v>
      </c>
      <c r="W2393" s="80" t="s">
        <v>107</v>
      </c>
      <c r="X2393" s="80" t="s">
        <v>163</v>
      </c>
    </row>
    <row r="2394" spans="1:25" s="80" customFormat="1" ht="22.9" hidden="1" customHeight="1">
      <c r="A2394" s="80" t="s">
        <v>38</v>
      </c>
      <c r="B2394" s="80" t="s">
        <v>9</v>
      </c>
      <c r="C2394" s="80" t="s">
        <v>10</v>
      </c>
      <c r="D2394" s="80" t="s">
        <v>26</v>
      </c>
      <c r="E2394" s="80">
        <v>9</v>
      </c>
      <c r="F2394" s="80" t="s">
        <v>76</v>
      </c>
      <c r="G2394" s="80" t="s">
        <v>77</v>
      </c>
      <c r="H2394" s="80" t="s">
        <v>58</v>
      </c>
      <c r="I2394" s="26">
        <v>43545</v>
      </c>
      <c r="J2394" s="80">
        <v>21</v>
      </c>
      <c r="K2394" s="80">
        <v>3</v>
      </c>
      <c r="L2394" s="80">
        <v>2019</v>
      </c>
      <c r="M2394" s="27">
        <f t="shared" si="52"/>
        <v>43545</v>
      </c>
      <c r="N2394" s="80" t="s">
        <v>6005</v>
      </c>
      <c r="O2394" s="80" t="s">
        <v>6004</v>
      </c>
      <c r="P2394" s="80">
        <v>19</v>
      </c>
      <c r="Q2394" s="80" t="s">
        <v>105</v>
      </c>
      <c r="R2394" s="80" t="s">
        <v>99</v>
      </c>
      <c r="S2394" s="80">
        <v>0</v>
      </c>
      <c r="T2394" s="80" t="s">
        <v>100</v>
      </c>
      <c r="U2394" s="80" t="s">
        <v>101</v>
      </c>
      <c r="V2394" s="80" t="s">
        <v>111</v>
      </c>
      <c r="W2394" s="80" t="s">
        <v>107</v>
      </c>
      <c r="X2394" s="80" t="s">
        <v>163</v>
      </c>
    </row>
    <row r="2395" spans="1:25" s="80" customFormat="1" ht="22.9" hidden="1" customHeight="1">
      <c r="A2395" s="80" t="s">
        <v>38</v>
      </c>
      <c r="B2395" s="80" t="s">
        <v>9</v>
      </c>
      <c r="C2395" s="80" t="s">
        <v>10</v>
      </c>
      <c r="D2395" s="80" t="s">
        <v>26</v>
      </c>
      <c r="E2395" s="80">
        <v>9</v>
      </c>
      <c r="F2395" s="80" t="s">
        <v>76</v>
      </c>
      <c r="G2395" s="80" t="s">
        <v>77</v>
      </c>
      <c r="H2395" s="80" t="s">
        <v>58</v>
      </c>
      <c r="I2395" s="26">
        <v>43545</v>
      </c>
      <c r="J2395" s="80">
        <v>21</v>
      </c>
      <c r="K2395" s="80">
        <v>3</v>
      </c>
      <c r="L2395" s="80">
        <v>2019</v>
      </c>
      <c r="M2395" s="27">
        <f t="shared" si="52"/>
        <v>43545</v>
      </c>
      <c r="N2395" s="80" t="s">
        <v>6003</v>
      </c>
      <c r="O2395" s="80" t="s">
        <v>6002</v>
      </c>
      <c r="P2395" s="80">
        <v>18</v>
      </c>
      <c r="Q2395" s="80" t="s">
        <v>105</v>
      </c>
      <c r="R2395" s="80" t="s">
        <v>99</v>
      </c>
      <c r="S2395" s="80">
        <v>0</v>
      </c>
      <c r="T2395" s="80" t="s">
        <v>100</v>
      </c>
      <c r="U2395" s="80" t="s">
        <v>101</v>
      </c>
      <c r="V2395" s="80" t="s">
        <v>111</v>
      </c>
      <c r="W2395" s="80" t="s">
        <v>107</v>
      </c>
      <c r="X2395" s="80" t="s">
        <v>104</v>
      </c>
      <c r="Y2395" s="80">
        <v>3</v>
      </c>
    </row>
    <row r="2396" spans="1:25" s="80" customFormat="1" ht="22.9" hidden="1" customHeight="1">
      <c r="A2396" s="80" t="s">
        <v>38</v>
      </c>
      <c r="B2396" s="80" t="s">
        <v>9</v>
      </c>
      <c r="C2396" s="80" t="s">
        <v>10</v>
      </c>
      <c r="D2396" s="80" t="s">
        <v>26</v>
      </c>
      <c r="E2396" s="80">
        <v>9</v>
      </c>
      <c r="F2396" s="80" t="s">
        <v>76</v>
      </c>
      <c r="G2396" s="80" t="s">
        <v>77</v>
      </c>
      <c r="H2396" s="80" t="s">
        <v>58</v>
      </c>
      <c r="I2396" s="26">
        <v>43545</v>
      </c>
      <c r="J2396" s="80">
        <v>21</v>
      </c>
      <c r="K2396" s="80">
        <v>3</v>
      </c>
      <c r="L2396" s="80">
        <v>2019</v>
      </c>
      <c r="M2396" s="27">
        <f t="shared" si="52"/>
        <v>43545</v>
      </c>
      <c r="N2396" s="80" t="s">
        <v>6001</v>
      </c>
      <c r="O2396" s="80" t="s">
        <v>6000</v>
      </c>
      <c r="P2396" s="80">
        <v>19</v>
      </c>
      <c r="Q2396" s="80" t="s">
        <v>105</v>
      </c>
      <c r="R2396" s="80" t="s">
        <v>99</v>
      </c>
      <c r="S2396" s="80">
        <v>0</v>
      </c>
      <c r="T2396" s="80" t="s">
        <v>100</v>
      </c>
      <c r="U2396" s="80" t="s">
        <v>101</v>
      </c>
      <c r="V2396" s="80" t="s">
        <v>111</v>
      </c>
      <c r="W2396" s="80" t="s">
        <v>107</v>
      </c>
      <c r="X2396" s="80" t="s">
        <v>163</v>
      </c>
    </row>
    <row r="2397" spans="1:25" s="80" customFormat="1" ht="22.9" hidden="1" customHeight="1">
      <c r="A2397" s="80" t="s">
        <v>38</v>
      </c>
      <c r="B2397" s="80" t="s">
        <v>9</v>
      </c>
      <c r="C2397" s="80" t="s">
        <v>10</v>
      </c>
      <c r="D2397" s="80" t="s">
        <v>26</v>
      </c>
      <c r="E2397" s="80">
        <v>9</v>
      </c>
      <c r="F2397" s="80" t="s">
        <v>76</v>
      </c>
      <c r="G2397" s="80" t="s">
        <v>77</v>
      </c>
      <c r="H2397" s="80" t="s">
        <v>58</v>
      </c>
      <c r="I2397" s="26">
        <v>43545</v>
      </c>
      <c r="J2397" s="80">
        <v>21</v>
      </c>
      <c r="K2397" s="80">
        <v>3</v>
      </c>
      <c r="L2397" s="80">
        <v>2019</v>
      </c>
      <c r="M2397" s="27">
        <f t="shared" si="52"/>
        <v>43545</v>
      </c>
      <c r="N2397" s="80" t="s">
        <v>5999</v>
      </c>
      <c r="O2397" s="80" t="s">
        <v>5998</v>
      </c>
      <c r="P2397" s="80">
        <v>18</v>
      </c>
      <c r="Q2397" s="80" t="s">
        <v>105</v>
      </c>
      <c r="R2397" s="80" t="s">
        <v>99</v>
      </c>
      <c r="S2397" s="80">
        <v>0</v>
      </c>
      <c r="T2397" s="80" t="s">
        <v>100</v>
      </c>
      <c r="U2397" s="80" t="s">
        <v>101</v>
      </c>
      <c r="V2397" s="80" t="s">
        <v>111</v>
      </c>
      <c r="W2397" s="80" t="s">
        <v>107</v>
      </c>
      <c r="X2397" s="80" t="s">
        <v>163</v>
      </c>
    </row>
    <row r="2398" spans="1:25" s="80" customFormat="1" ht="22.9" hidden="1" customHeight="1">
      <c r="A2398" s="80" t="s">
        <v>38</v>
      </c>
      <c r="B2398" s="80" t="s">
        <v>9</v>
      </c>
      <c r="C2398" s="80" t="s">
        <v>10</v>
      </c>
      <c r="D2398" s="80" t="s">
        <v>26</v>
      </c>
      <c r="E2398" s="80">
        <v>9</v>
      </c>
      <c r="F2398" s="80" t="s">
        <v>76</v>
      </c>
      <c r="G2398" s="80" t="s">
        <v>77</v>
      </c>
      <c r="H2398" s="80" t="s">
        <v>58</v>
      </c>
      <c r="I2398" s="26">
        <v>43545</v>
      </c>
      <c r="J2398" s="80">
        <v>21</v>
      </c>
      <c r="K2398" s="80">
        <v>3</v>
      </c>
      <c r="L2398" s="80">
        <v>2019</v>
      </c>
      <c r="M2398" s="27">
        <f t="shared" si="52"/>
        <v>43545</v>
      </c>
      <c r="N2398" s="80" t="s">
        <v>5997</v>
      </c>
      <c r="O2398" s="80" t="s">
        <v>5996</v>
      </c>
      <c r="P2398" s="80">
        <v>19</v>
      </c>
      <c r="Q2398" s="80" t="s">
        <v>105</v>
      </c>
      <c r="R2398" s="80" t="s">
        <v>99</v>
      </c>
      <c r="S2398" s="80">
        <v>0</v>
      </c>
      <c r="T2398" s="80" t="s">
        <v>100</v>
      </c>
      <c r="U2398" s="80" t="s">
        <v>101</v>
      </c>
      <c r="V2398" s="80" t="s">
        <v>111</v>
      </c>
      <c r="W2398" s="80" t="s">
        <v>107</v>
      </c>
      <c r="X2398" s="80" t="s">
        <v>163</v>
      </c>
    </row>
    <row r="2399" spans="1:25" s="80" customFormat="1" ht="22.9" hidden="1" customHeight="1">
      <c r="A2399" s="80" t="s">
        <v>38</v>
      </c>
      <c r="B2399" s="80" t="s">
        <v>9</v>
      </c>
      <c r="C2399" s="80" t="s">
        <v>10</v>
      </c>
      <c r="D2399" s="80" t="s">
        <v>26</v>
      </c>
      <c r="E2399" s="80">
        <v>9</v>
      </c>
      <c r="F2399" s="80" t="s">
        <v>76</v>
      </c>
      <c r="G2399" s="80" t="s">
        <v>77</v>
      </c>
      <c r="H2399" s="80" t="s">
        <v>58</v>
      </c>
      <c r="I2399" s="26">
        <v>43545</v>
      </c>
      <c r="J2399" s="80">
        <v>21</v>
      </c>
      <c r="K2399" s="80">
        <v>3</v>
      </c>
      <c r="L2399" s="80">
        <v>2019</v>
      </c>
      <c r="M2399" s="27">
        <f t="shared" si="52"/>
        <v>43545</v>
      </c>
      <c r="N2399" s="80" t="s">
        <v>5995</v>
      </c>
      <c r="O2399" s="80" t="s">
        <v>5994</v>
      </c>
      <c r="P2399" s="80">
        <v>19</v>
      </c>
      <c r="Q2399" s="80" t="s">
        <v>105</v>
      </c>
      <c r="R2399" s="80" t="s">
        <v>99</v>
      </c>
      <c r="S2399" s="80">
        <v>0</v>
      </c>
      <c r="T2399" s="80" t="s">
        <v>100</v>
      </c>
      <c r="U2399" s="80" t="s">
        <v>101</v>
      </c>
      <c r="V2399" s="80" t="s">
        <v>111</v>
      </c>
      <c r="W2399" s="80" t="s">
        <v>107</v>
      </c>
      <c r="X2399" s="80" t="s">
        <v>163</v>
      </c>
    </row>
    <row r="2400" spans="1:25" s="80" customFormat="1" ht="22.9" hidden="1" customHeight="1">
      <c r="A2400" s="80" t="s">
        <v>38</v>
      </c>
      <c r="B2400" s="80" t="s">
        <v>9</v>
      </c>
      <c r="C2400" s="80" t="s">
        <v>10</v>
      </c>
      <c r="D2400" s="80" t="s">
        <v>26</v>
      </c>
      <c r="E2400" s="80">
        <v>9</v>
      </c>
      <c r="F2400" s="80" t="s">
        <v>76</v>
      </c>
      <c r="G2400" s="80" t="s">
        <v>77</v>
      </c>
      <c r="H2400" s="80" t="s">
        <v>58</v>
      </c>
      <c r="I2400" s="26">
        <v>43545</v>
      </c>
      <c r="J2400" s="80">
        <v>21</v>
      </c>
      <c r="K2400" s="80">
        <v>3</v>
      </c>
      <c r="L2400" s="80">
        <v>2019</v>
      </c>
      <c r="M2400" s="27">
        <f t="shared" si="52"/>
        <v>43545</v>
      </c>
      <c r="N2400" s="80" t="s">
        <v>5993</v>
      </c>
      <c r="O2400" s="80" t="s">
        <v>5992</v>
      </c>
      <c r="P2400" s="80">
        <v>19</v>
      </c>
      <c r="Q2400" s="80">
        <v>8124148061</v>
      </c>
      <c r="R2400" s="80" t="s">
        <v>99</v>
      </c>
      <c r="S2400" s="80">
        <v>0</v>
      </c>
      <c r="T2400" s="80" t="s">
        <v>100</v>
      </c>
      <c r="U2400" s="80" t="s">
        <v>101</v>
      </c>
      <c r="V2400" s="80" t="s">
        <v>111</v>
      </c>
      <c r="W2400" s="80" t="s">
        <v>107</v>
      </c>
      <c r="X2400" s="80" t="s">
        <v>163</v>
      </c>
    </row>
    <row r="2401" spans="1:25" s="80" customFormat="1" ht="22.9" hidden="1" customHeight="1">
      <c r="A2401" s="80" t="s">
        <v>38</v>
      </c>
      <c r="B2401" s="80" t="s">
        <v>9</v>
      </c>
      <c r="C2401" s="80" t="s">
        <v>10</v>
      </c>
      <c r="D2401" s="80" t="s">
        <v>26</v>
      </c>
      <c r="E2401" s="80">
        <v>9</v>
      </c>
      <c r="F2401" s="80" t="s">
        <v>76</v>
      </c>
      <c r="G2401" s="80" t="s">
        <v>77</v>
      </c>
      <c r="H2401" s="80" t="s">
        <v>58</v>
      </c>
      <c r="I2401" s="26">
        <v>43545</v>
      </c>
      <c r="J2401" s="80">
        <v>21</v>
      </c>
      <c r="K2401" s="80">
        <v>3</v>
      </c>
      <c r="L2401" s="80">
        <v>2019</v>
      </c>
      <c r="M2401" s="27">
        <f t="shared" si="52"/>
        <v>43545</v>
      </c>
      <c r="N2401" s="80" t="s">
        <v>5991</v>
      </c>
      <c r="O2401" s="80" t="s">
        <v>5990</v>
      </c>
      <c r="P2401" s="80">
        <v>19</v>
      </c>
      <c r="Q2401" s="80">
        <v>8031979154</v>
      </c>
      <c r="R2401" s="80" t="s">
        <v>99</v>
      </c>
      <c r="S2401" s="80">
        <v>0</v>
      </c>
      <c r="T2401" s="80" t="s">
        <v>100</v>
      </c>
      <c r="U2401" s="80" t="s">
        <v>101</v>
      </c>
      <c r="V2401" s="80" t="s">
        <v>111</v>
      </c>
      <c r="W2401" s="80" t="s">
        <v>107</v>
      </c>
      <c r="X2401" s="80" t="s">
        <v>163</v>
      </c>
    </row>
    <row r="2402" spans="1:25" s="80" customFormat="1" ht="22.9" hidden="1" customHeight="1">
      <c r="A2402" s="80" t="s">
        <v>38</v>
      </c>
      <c r="B2402" s="80" t="s">
        <v>9</v>
      </c>
      <c r="C2402" s="80" t="s">
        <v>10</v>
      </c>
      <c r="D2402" s="80" t="s">
        <v>26</v>
      </c>
      <c r="E2402" s="80">
        <v>9</v>
      </c>
      <c r="F2402" s="80" t="s">
        <v>76</v>
      </c>
      <c r="G2402" s="80" t="s">
        <v>77</v>
      </c>
      <c r="H2402" s="80" t="s">
        <v>58</v>
      </c>
      <c r="I2402" s="26">
        <v>43545</v>
      </c>
      <c r="J2402" s="80">
        <v>21</v>
      </c>
      <c r="K2402" s="80">
        <v>3</v>
      </c>
      <c r="L2402" s="80">
        <v>2019</v>
      </c>
      <c r="M2402" s="27">
        <f t="shared" si="52"/>
        <v>43545</v>
      </c>
      <c r="N2402" s="80" t="s">
        <v>5989</v>
      </c>
      <c r="O2402" s="80" t="s">
        <v>5988</v>
      </c>
      <c r="P2402" s="80">
        <v>18</v>
      </c>
      <c r="Q2402" s="80">
        <v>8066391482</v>
      </c>
      <c r="R2402" s="80" t="s">
        <v>99</v>
      </c>
      <c r="S2402" s="80">
        <v>0</v>
      </c>
      <c r="T2402" s="80" t="s">
        <v>100</v>
      </c>
      <c r="U2402" s="80" t="s">
        <v>101</v>
      </c>
      <c r="V2402" s="80" t="s">
        <v>111</v>
      </c>
      <c r="W2402" s="80" t="s">
        <v>107</v>
      </c>
      <c r="X2402" s="80" t="s">
        <v>163</v>
      </c>
    </row>
    <row r="2403" spans="1:25" s="80" customFormat="1" ht="22.9" hidden="1" customHeight="1">
      <c r="A2403" s="80" t="s">
        <v>38</v>
      </c>
      <c r="B2403" s="80" t="s">
        <v>9</v>
      </c>
      <c r="C2403" s="80" t="s">
        <v>10</v>
      </c>
      <c r="D2403" s="80" t="s">
        <v>26</v>
      </c>
      <c r="E2403" s="80">
        <v>9</v>
      </c>
      <c r="F2403" s="80" t="s">
        <v>76</v>
      </c>
      <c r="G2403" s="80" t="s">
        <v>77</v>
      </c>
      <c r="H2403" s="80" t="s">
        <v>58</v>
      </c>
      <c r="I2403" s="26">
        <v>43545</v>
      </c>
      <c r="J2403" s="80">
        <v>21</v>
      </c>
      <c r="K2403" s="80">
        <v>3</v>
      </c>
      <c r="L2403" s="80">
        <v>2019</v>
      </c>
      <c r="M2403" s="27">
        <f t="shared" si="52"/>
        <v>43545</v>
      </c>
      <c r="N2403" s="80" t="s">
        <v>5987</v>
      </c>
      <c r="O2403" s="80" t="s">
        <v>5986</v>
      </c>
      <c r="P2403" s="80">
        <v>18</v>
      </c>
      <c r="Q2403" s="80" t="s">
        <v>105</v>
      </c>
      <c r="R2403" s="80" t="s">
        <v>99</v>
      </c>
      <c r="S2403" s="80">
        <v>0</v>
      </c>
      <c r="T2403" s="80" t="s">
        <v>100</v>
      </c>
      <c r="U2403" s="80" t="s">
        <v>101</v>
      </c>
      <c r="V2403" s="80" t="s">
        <v>111</v>
      </c>
      <c r="W2403" s="80" t="s">
        <v>107</v>
      </c>
      <c r="X2403" s="80" t="s">
        <v>163</v>
      </c>
    </row>
    <row r="2404" spans="1:25" s="80" customFormat="1" ht="22.9" hidden="1" customHeight="1">
      <c r="A2404" s="80" t="s">
        <v>38</v>
      </c>
      <c r="B2404" s="80" t="s">
        <v>9</v>
      </c>
      <c r="C2404" s="80" t="s">
        <v>10</v>
      </c>
      <c r="D2404" s="80" t="s">
        <v>26</v>
      </c>
      <c r="E2404" s="80">
        <v>9</v>
      </c>
      <c r="F2404" s="80" t="s">
        <v>76</v>
      </c>
      <c r="G2404" s="80" t="s">
        <v>77</v>
      </c>
      <c r="H2404" s="80" t="s">
        <v>58</v>
      </c>
      <c r="I2404" s="26">
        <v>43545</v>
      </c>
      <c r="J2404" s="80">
        <v>21</v>
      </c>
      <c r="K2404" s="80">
        <v>3</v>
      </c>
      <c r="L2404" s="80">
        <v>2019</v>
      </c>
      <c r="M2404" s="27">
        <f t="shared" si="52"/>
        <v>43545</v>
      </c>
      <c r="N2404" s="80" t="s">
        <v>5985</v>
      </c>
      <c r="O2404" s="80" t="s">
        <v>5984</v>
      </c>
      <c r="P2404" s="80">
        <v>18</v>
      </c>
      <c r="Q2404" s="80" t="s">
        <v>105</v>
      </c>
      <c r="R2404" s="80" t="s">
        <v>99</v>
      </c>
      <c r="S2404" s="80">
        <v>0</v>
      </c>
      <c r="T2404" s="80" t="s">
        <v>100</v>
      </c>
      <c r="U2404" s="80" t="s">
        <v>101</v>
      </c>
      <c r="V2404" s="80" t="s">
        <v>111</v>
      </c>
      <c r="W2404" s="80" t="s">
        <v>107</v>
      </c>
      <c r="X2404" s="80" t="s">
        <v>163</v>
      </c>
    </row>
    <row r="2405" spans="1:25" s="80" customFormat="1" ht="22.9" hidden="1" customHeight="1">
      <c r="A2405" s="80" t="s">
        <v>38</v>
      </c>
      <c r="B2405" s="80" t="s">
        <v>9</v>
      </c>
      <c r="C2405" s="80" t="s">
        <v>10</v>
      </c>
      <c r="D2405" s="80" t="s">
        <v>26</v>
      </c>
      <c r="E2405" s="80">
        <v>9</v>
      </c>
      <c r="F2405" s="80" t="s">
        <v>76</v>
      </c>
      <c r="G2405" s="80" t="s">
        <v>77</v>
      </c>
      <c r="H2405" s="80" t="s">
        <v>58</v>
      </c>
      <c r="I2405" s="26">
        <v>43545</v>
      </c>
      <c r="J2405" s="80">
        <v>21</v>
      </c>
      <c r="K2405" s="80">
        <v>3</v>
      </c>
      <c r="L2405" s="80">
        <v>2019</v>
      </c>
      <c r="M2405" s="27">
        <f t="shared" si="52"/>
        <v>43545</v>
      </c>
      <c r="N2405" s="80" t="s">
        <v>5983</v>
      </c>
      <c r="O2405" s="80" t="s">
        <v>5982</v>
      </c>
      <c r="P2405" s="80">
        <v>18</v>
      </c>
      <c r="Q2405" s="80">
        <v>8088607575</v>
      </c>
      <c r="R2405" s="80" t="s">
        <v>99</v>
      </c>
      <c r="S2405" s="80">
        <v>0</v>
      </c>
      <c r="T2405" s="80" t="s">
        <v>100</v>
      </c>
      <c r="U2405" s="80" t="s">
        <v>101</v>
      </c>
      <c r="V2405" s="80" t="s">
        <v>111</v>
      </c>
      <c r="W2405" s="80" t="s">
        <v>107</v>
      </c>
      <c r="X2405" s="80" t="s">
        <v>163</v>
      </c>
    </row>
    <row r="2406" spans="1:25" s="80" customFormat="1" ht="22.9" hidden="1" customHeight="1">
      <c r="A2406" s="80" t="s">
        <v>38</v>
      </c>
      <c r="B2406" s="80" t="s">
        <v>9</v>
      </c>
      <c r="C2406" s="80" t="s">
        <v>10</v>
      </c>
      <c r="D2406" s="80" t="s">
        <v>26</v>
      </c>
      <c r="E2406" s="80">
        <v>9</v>
      </c>
      <c r="F2406" s="80" t="s">
        <v>76</v>
      </c>
      <c r="G2406" s="80" t="s">
        <v>77</v>
      </c>
      <c r="H2406" s="80" t="s">
        <v>58</v>
      </c>
      <c r="I2406" s="26">
        <v>43545</v>
      </c>
      <c r="J2406" s="80">
        <v>21</v>
      </c>
      <c r="K2406" s="80">
        <v>3</v>
      </c>
      <c r="L2406" s="80">
        <v>2019</v>
      </c>
      <c r="M2406" s="27">
        <f t="shared" si="52"/>
        <v>43545</v>
      </c>
      <c r="N2406" s="80" t="s">
        <v>5981</v>
      </c>
      <c r="O2406" s="80" t="s">
        <v>5980</v>
      </c>
      <c r="P2406" s="80">
        <v>16</v>
      </c>
      <c r="Q2406" s="80" t="s">
        <v>105</v>
      </c>
      <c r="R2406" s="80" t="s">
        <v>99</v>
      </c>
      <c r="S2406" s="80">
        <v>0</v>
      </c>
      <c r="T2406" s="80" t="s">
        <v>100</v>
      </c>
      <c r="U2406" s="80" t="s">
        <v>101</v>
      </c>
      <c r="V2406" s="80" t="s">
        <v>111</v>
      </c>
      <c r="W2406" s="80" t="s">
        <v>107</v>
      </c>
      <c r="X2406" s="80" t="s">
        <v>163</v>
      </c>
    </row>
    <row r="2407" spans="1:25" s="80" customFormat="1" ht="22.9" hidden="1" customHeight="1">
      <c r="A2407" s="80" t="s">
        <v>38</v>
      </c>
      <c r="B2407" s="80" t="s">
        <v>9</v>
      </c>
      <c r="C2407" s="80" t="s">
        <v>10</v>
      </c>
      <c r="D2407" s="80" t="s">
        <v>26</v>
      </c>
      <c r="E2407" s="80">
        <v>9</v>
      </c>
      <c r="F2407" s="80" t="s">
        <v>76</v>
      </c>
      <c r="G2407" s="80" t="s">
        <v>77</v>
      </c>
      <c r="H2407" s="80" t="s">
        <v>58</v>
      </c>
      <c r="I2407" s="26">
        <v>43545</v>
      </c>
      <c r="J2407" s="80">
        <v>21</v>
      </c>
      <c r="K2407" s="80">
        <v>3</v>
      </c>
      <c r="L2407" s="80">
        <v>2019</v>
      </c>
      <c r="M2407" s="27">
        <f t="shared" si="52"/>
        <v>43545</v>
      </c>
      <c r="N2407" s="80" t="s">
        <v>5979</v>
      </c>
      <c r="O2407" s="80" t="s">
        <v>5978</v>
      </c>
      <c r="P2407" s="80">
        <v>19</v>
      </c>
      <c r="Q2407" s="80" t="s">
        <v>105</v>
      </c>
      <c r="R2407" s="80" t="s">
        <v>99</v>
      </c>
      <c r="S2407" s="80">
        <v>0</v>
      </c>
      <c r="T2407" s="80" t="s">
        <v>100</v>
      </c>
      <c r="U2407" s="80" t="s">
        <v>101</v>
      </c>
      <c r="V2407" s="80" t="s">
        <v>111</v>
      </c>
      <c r="W2407" s="80" t="s">
        <v>107</v>
      </c>
      <c r="X2407" s="80" t="s">
        <v>163</v>
      </c>
    </row>
    <row r="2408" spans="1:25" s="80" customFormat="1" ht="22.9" hidden="1" customHeight="1">
      <c r="A2408" s="80" t="s">
        <v>38</v>
      </c>
      <c r="B2408" s="80" t="s">
        <v>9</v>
      </c>
      <c r="C2408" s="80" t="s">
        <v>10</v>
      </c>
      <c r="D2408" s="80" t="s">
        <v>26</v>
      </c>
      <c r="E2408" s="80">
        <v>9</v>
      </c>
      <c r="F2408" s="80" t="s">
        <v>76</v>
      </c>
      <c r="G2408" s="80" t="s">
        <v>77</v>
      </c>
      <c r="H2408" s="80" t="s">
        <v>58</v>
      </c>
      <c r="I2408" s="26">
        <v>43545</v>
      </c>
      <c r="J2408" s="80">
        <v>21</v>
      </c>
      <c r="K2408" s="80">
        <v>3</v>
      </c>
      <c r="L2408" s="80">
        <v>2019</v>
      </c>
      <c r="M2408" s="27">
        <f t="shared" si="52"/>
        <v>43545</v>
      </c>
      <c r="N2408" s="80" t="s">
        <v>5977</v>
      </c>
      <c r="O2408" s="80" t="s">
        <v>5976</v>
      </c>
      <c r="P2408" s="80">
        <v>19</v>
      </c>
      <c r="Q2408" s="80" t="s">
        <v>105</v>
      </c>
      <c r="R2408" s="80" t="s">
        <v>99</v>
      </c>
      <c r="S2408" s="80">
        <v>0</v>
      </c>
      <c r="T2408" s="80" t="s">
        <v>100</v>
      </c>
      <c r="U2408" s="80" t="s">
        <v>101</v>
      </c>
      <c r="V2408" s="80" t="s">
        <v>111</v>
      </c>
      <c r="W2408" s="80" t="s">
        <v>107</v>
      </c>
      <c r="X2408" s="80" t="s">
        <v>163</v>
      </c>
    </row>
    <row r="2409" spans="1:25" s="80" customFormat="1" ht="22.9" hidden="1" customHeight="1">
      <c r="A2409" s="80" t="s">
        <v>38</v>
      </c>
      <c r="B2409" s="80" t="s">
        <v>9</v>
      </c>
      <c r="C2409" s="80" t="s">
        <v>10</v>
      </c>
      <c r="D2409" s="80" t="s">
        <v>26</v>
      </c>
      <c r="E2409" s="80">
        <v>9</v>
      </c>
      <c r="F2409" s="80" t="s">
        <v>76</v>
      </c>
      <c r="G2409" s="80" t="s">
        <v>77</v>
      </c>
      <c r="H2409" s="80" t="s">
        <v>58</v>
      </c>
      <c r="I2409" s="26">
        <v>43545</v>
      </c>
      <c r="J2409" s="80">
        <v>21</v>
      </c>
      <c r="K2409" s="80">
        <v>3</v>
      </c>
      <c r="L2409" s="80">
        <v>2019</v>
      </c>
      <c r="M2409" s="27">
        <f t="shared" si="52"/>
        <v>43545</v>
      </c>
      <c r="N2409" s="80" t="s">
        <v>5975</v>
      </c>
      <c r="O2409" s="80" t="s">
        <v>5974</v>
      </c>
      <c r="P2409" s="80">
        <v>15</v>
      </c>
      <c r="Q2409" s="80" t="s">
        <v>105</v>
      </c>
      <c r="R2409" s="80" t="s">
        <v>99</v>
      </c>
      <c r="S2409" s="80">
        <v>0</v>
      </c>
      <c r="T2409" s="80" t="s">
        <v>100</v>
      </c>
      <c r="U2409" s="80" t="s">
        <v>101</v>
      </c>
      <c r="V2409" s="80" t="s">
        <v>111</v>
      </c>
      <c r="W2409" s="80" t="s">
        <v>107</v>
      </c>
      <c r="X2409" s="80" t="s">
        <v>108</v>
      </c>
      <c r="Y2409" s="80">
        <v>3</v>
      </c>
    </row>
    <row r="2410" spans="1:25" s="80" customFormat="1" ht="22.9" hidden="1" customHeight="1">
      <c r="A2410" s="80" t="s">
        <v>38</v>
      </c>
      <c r="B2410" s="80" t="s">
        <v>9</v>
      </c>
      <c r="C2410" s="80" t="s">
        <v>10</v>
      </c>
      <c r="D2410" s="80" t="s">
        <v>26</v>
      </c>
      <c r="E2410" s="80">
        <v>9</v>
      </c>
      <c r="F2410" s="80" t="s">
        <v>76</v>
      </c>
      <c r="G2410" s="80" t="s">
        <v>77</v>
      </c>
      <c r="H2410" s="80" t="s">
        <v>58</v>
      </c>
      <c r="I2410" s="26">
        <v>43545</v>
      </c>
      <c r="J2410" s="80">
        <v>21</v>
      </c>
      <c r="K2410" s="80">
        <v>3</v>
      </c>
      <c r="L2410" s="80">
        <v>2019</v>
      </c>
      <c r="M2410" s="27">
        <f t="shared" si="52"/>
        <v>43545</v>
      </c>
      <c r="N2410" s="80" t="s">
        <v>5973</v>
      </c>
      <c r="O2410" s="80" t="s">
        <v>5972</v>
      </c>
      <c r="P2410" s="80">
        <v>15</v>
      </c>
      <c r="Q2410" s="80" t="s">
        <v>105</v>
      </c>
      <c r="R2410" s="80" t="s">
        <v>99</v>
      </c>
      <c r="S2410" s="80">
        <v>0</v>
      </c>
      <c r="T2410" s="80" t="s">
        <v>100</v>
      </c>
      <c r="U2410" s="80" t="s">
        <v>101</v>
      </c>
      <c r="V2410" s="80" t="s">
        <v>111</v>
      </c>
      <c r="W2410" s="80" t="s">
        <v>107</v>
      </c>
      <c r="X2410" s="80" t="s">
        <v>108</v>
      </c>
      <c r="Y2410" s="80">
        <v>2</v>
      </c>
    </row>
    <row r="2411" spans="1:25" s="80" customFormat="1" ht="22.9" hidden="1" customHeight="1">
      <c r="A2411" s="80" t="s">
        <v>38</v>
      </c>
      <c r="B2411" s="80" t="s">
        <v>9</v>
      </c>
      <c r="C2411" s="80" t="s">
        <v>10</v>
      </c>
      <c r="D2411" s="80" t="s">
        <v>26</v>
      </c>
      <c r="E2411" s="80">
        <v>9</v>
      </c>
      <c r="F2411" s="80" t="s">
        <v>76</v>
      </c>
      <c r="G2411" s="80" t="s">
        <v>77</v>
      </c>
      <c r="H2411" s="80" t="s">
        <v>58</v>
      </c>
      <c r="I2411" s="26">
        <v>43545</v>
      </c>
      <c r="J2411" s="80">
        <v>21</v>
      </c>
      <c r="K2411" s="80">
        <v>3</v>
      </c>
      <c r="L2411" s="80">
        <v>2019</v>
      </c>
      <c r="M2411" s="27">
        <f t="shared" si="52"/>
        <v>43545</v>
      </c>
      <c r="N2411" s="80" t="s">
        <v>5971</v>
      </c>
      <c r="O2411" s="80" t="s">
        <v>5970</v>
      </c>
      <c r="P2411" s="80">
        <v>16</v>
      </c>
      <c r="Q2411" s="80" t="s">
        <v>105</v>
      </c>
      <c r="R2411" s="80" t="s">
        <v>99</v>
      </c>
      <c r="S2411" s="80">
        <v>0</v>
      </c>
      <c r="T2411" s="80" t="s">
        <v>100</v>
      </c>
      <c r="U2411" s="80" t="s">
        <v>101</v>
      </c>
      <c r="V2411" s="80" t="s">
        <v>111</v>
      </c>
      <c r="W2411" s="80" t="s">
        <v>107</v>
      </c>
      <c r="X2411" s="80" t="s">
        <v>108</v>
      </c>
      <c r="Y2411" s="80">
        <v>3</v>
      </c>
    </row>
    <row r="2412" spans="1:25" s="80" customFormat="1" ht="22.9" hidden="1" customHeight="1">
      <c r="A2412" s="80" t="s">
        <v>38</v>
      </c>
      <c r="B2412" s="80" t="s">
        <v>9</v>
      </c>
      <c r="C2412" s="80" t="s">
        <v>10</v>
      </c>
      <c r="D2412" s="80" t="s">
        <v>26</v>
      </c>
      <c r="E2412" s="80">
        <v>9</v>
      </c>
      <c r="F2412" s="80" t="s">
        <v>76</v>
      </c>
      <c r="G2412" s="80" t="s">
        <v>77</v>
      </c>
      <c r="H2412" s="80" t="s">
        <v>58</v>
      </c>
      <c r="I2412" s="26">
        <v>43545</v>
      </c>
      <c r="J2412" s="80">
        <v>21</v>
      </c>
      <c r="K2412" s="80">
        <v>3</v>
      </c>
      <c r="L2412" s="80">
        <v>2019</v>
      </c>
      <c r="M2412" s="27">
        <f t="shared" si="52"/>
        <v>43545</v>
      </c>
      <c r="N2412" s="80" t="s">
        <v>225</v>
      </c>
      <c r="O2412" s="80" t="s">
        <v>5969</v>
      </c>
      <c r="P2412" s="80">
        <v>19</v>
      </c>
      <c r="Q2412" s="80" t="s">
        <v>105</v>
      </c>
      <c r="R2412" s="80" t="s">
        <v>99</v>
      </c>
      <c r="S2412" s="80">
        <v>0</v>
      </c>
      <c r="T2412" s="80" t="s">
        <v>100</v>
      </c>
      <c r="U2412" s="80" t="s">
        <v>101</v>
      </c>
      <c r="V2412" s="80" t="s">
        <v>111</v>
      </c>
      <c r="W2412" s="80" t="s">
        <v>107</v>
      </c>
      <c r="X2412" s="80" t="s">
        <v>104</v>
      </c>
      <c r="Y2412" s="80">
        <v>3</v>
      </c>
    </row>
    <row r="2413" spans="1:25" s="80" customFormat="1" ht="22.9" hidden="1" customHeight="1">
      <c r="A2413" s="80" t="s">
        <v>38</v>
      </c>
      <c r="B2413" s="80" t="s">
        <v>9</v>
      </c>
      <c r="C2413" s="80" t="s">
        <v>10</v>
      </c>
      <c r="D2413" s="80" t="s">
        <v>26</v>
      </c>
      <c r="E2413" s="80">
        <v>9</v>
      </c>
      <c r="F2413" s="80" t="s">
        <v>76</v>
      </c>
      <c r="G2413" s="80" t="s">
        <v>77</v>
      </c>
      <c r="H2413" s="80" t="s">
        <v>58</v>
      </c>
      <c r="I2413" s="26">
        <v>43546</v>
      </c>
      <c r="J2413" s="80">
        <v>22</v>
      </c>
      <c r="K2413" s="80">
        <v>3</v>
      </c>
      <c r="L2413" s="80">
        <v>2019</v>
      </c>
      <c r="M2413" s="27">
        <f t="shared" si="52"/>
        <v>43546</v>
      </c>
      <c r="N2413" s="80" t="s">
        <v>5968</v>
      </c>
      <c r="O2413" s="80" t="s">
        <v>5967</v>
      </c>
      <c r="P2413" s="80">
        <v>19</v>
      </c>
      <c r="Q2413" s="80">
        <v>8105779099</v>
      </c>
      <c r="R2413" s="80" t="s">
        <v>99</v>
      </c>
      <c r="S2413" s="80">
        <v>1</v>
      </c>
      <c r="T2413" s="80" t="s">
        <v>100</v>
      </c>
      <c r="U2413" s="80" t="s">
        <v>101</v>
      </c>
      <c r="V2413" s="80" t="s">
        <v>111</v>
      </c>
      <c r="W2413" s="80" t="s">
        <v>107</v>
      </c>
      <c r="X2413" s="80" t="s">
        <v>104</v>
      </c>
      <c r="Y2413" s="80">
        <v>3</v>
      </c>
    </row>
    <row r="2414" spans="1:25" s="80" customFormat="1" ht="22.9" hidden="1" customHeight="1">
      <c r="A2414" s="80" t="s">
        <v>38</v>
      </c>
      <c r="B2414" s="80" t="s">
        <v>9</v>
      </c>
      <c r="C2414" s="80" t="s">
        <v>10</v>
      </c>
      <c r="D2414" s="80" t="s">
        <v>26</v>
      </c>
      <c r="E2414" s="80">
        <v>9</v>
      </c>
      <c r="F2414" s="80" t="s">
        <v>76</v>
      </c>
      <c r="G2414" s="80" t="s">
        <v>77</v>
      </c>
      <c r="H2414" s="80" t="s">
        <v>58</v>
      </c>
      <c r="I2414" s="26">
        <v>43546</v>
      </c>
      <c r="J2414" s="80">
        <v>22</v>
      </c>
      <c r="K2414" s="80">
        <v>3</v>
      </c>
      <c r="L2414" s="80">
        <v>2019</v>
      </c>
      <c r="M2414" s="27">
        <f t="shared" si="52"/>
        <v>43546</v>
      </c>
      <c r="N2414" s="80" t="s">
        <v>5966</v>
      </c>
      <c r="O2414" s="80" t="s">
        <v>5965</v>
      </c>
      <c r="P2414" s="80">
        <v>19</v>
      </c>
      <c r="Q2414" s="80">
        <v>9063237624</v>
      </c>
      <c r="R2414" s="80" t="s">
        <v>99</v>
      </c>
      <c r="S2414" s="80">
        <v>0</v>
      </c>
      <c r="T2414" s="80" t="s">
        <v>100</v>
      </c>
      <c r="U2414" s="80" t="s">
        <v>101</v>
      </c>
      <c r="V2414" s="80" t="s">
        <v>111</v>
      </c>
      <c r="W2414" s="80" t="s">
        <v>107</v>
      </c>
      <c r="X2414" s="80" t="s">
        <v>104</v>
      </c>
      <c r="Y2414" s="80">
        <v>3</v>
      </c>
    </row>
    <row r="2415" spans="1:25" s="80" customFormat="1" ht="22.9" hidden="1" customHeight="1">
      <c r="A2415" s="80" t="s">
        <v>38</v>
      </c>
      <c r="B2415" s="80" t="s">
        <v>9</v>
      </c>
      <c r="C2415" s="80" t="s">
        <v>10</v>
      </c>
      <c r="D2415" s="80" t="s">
        <v>26</v>
      </c>
      <c r="E2415" s="80">
        <v>9</v>
      </c>
      <c r="F2415" s="80" t="s">
        <v>76</v>
      </c>
      <c r="G2415" s="80" t="s">
        <v>77</v>
      </c>
      <c r="H2415" s="80" t="s">
        <v>58</v>
      </c>
      <c r="I2415" s="26">
        <v>43546</v>
      </c>
      <c r="J2415" s="80">
        <v>22</v>
      </c>
      <c r="K2415" s="80">
        <v>3</v>
      </c>
      <c r="L2415" s="80">
        <v>2019</v>
      </c>
      <c r="M2415" s="27">
        <f t="shared" si="52"/>
        <v>43546</v>
      </c>
      <c r="N2415" s="80" t="s">
        <v>5964</v>
      </c>
      <c r="O2415" s="80" t="s">
        <v>5963</v>
      </c>
      <c r="P2415" s="80">
        <v>19</v>
      </c>
      <c r="Q2415" s="80">
        <v>8081495927</v>
      </c>
      <c r="R2415" s="80" t="s">
        <v>99</v>
      </c>
      <c r="S2415" s="80">
        <v>0</v>
      </c>
      <c r="T2415" s="80" t="s">
        <v>100</v>
      </c>
      <c r="U2415" s="80" t="s">
        <v>101</v>
      </c>
      <c r="V2415" s="80" t="s">
        <v>111</v>
      </c>
      <c r="W2415" s="80" t="s">
        <v>107</v>
      </c>
      <c r="X2415" s="80" t="s">
        <v>163</v>
      </c>
    </row>
    <row r="2416" spans="1:25" s="80" customFormat="1" ht="22.9" hidden="1" customHeight="1">
      <c r="A2416" s="80" t="s">
        <v>38</v>
      </c>
      <c r="B2416" s="80" t="s">
        <v>9</v>
      </c>
      <c r="C2416" s="80" t="s">
        <v>10</v>
      </c>
      <c r="D2416" s="80" t="s">
        <v>26</v>
      </c>
      <c r="E2416" s="80">
        <v>9</v>
      </c>
      <c r="F2416" s="80" t="s">
        <v>76</v>
      </c>
      <c r="G2416" s="80" t="s">
        <v>77</v>
      </c>
      <c r="H2416" s="80" t="s">
        <v>58</v>
      </c>
      <c r="I2416" s="26">
        <v>43546</v>
      </c>
      <c r="J2416" s="80">
        <v>22</v>
      </c>
      <c r="K2416" s="80">
        <v>3</v>
      </c>
      <c r="L2416" s="80">
        <v>2019</v>
      </c>
      <c r="M2416" s="27">
        <f t="shared" si="52"/>
        <v>43546</v>
      </c>
      <c r="N2416" s="80" t="s">
        <v>5962</v>
      </c>
      <c r="O2416" s="80" t="s">
        <v>5961</v>
      </c>
      <c r="P2416" s="80">
        <v>19</v>
      </c>
      <c r="Q2416" s="80" t="s">
        <v>105</v>
      </c>
      <c r="R2416" s="80" t="s">
        <v>99</v>
      </c>
      <c r="S2416" s="80">
        <v>0</v>
      </c>
      <c r="T2416" s="80" t="s">
        <v>100</v>
      </c>
      <c r="U2416" s="80" t="s">
        <v>101</v>
      </c>
      <c r="V2416" s="80" t="s">
        <v>111</v>
      </c>
      <c r="W2416" s="80" t="s">
        <v>107</v>
      </c>
      <c r="X2416" s="80" t="s">
        <v>163</v>
      </c>
    </row>
    <row r="2417" spans="1:25" s="80" customFormat="1" ht="22.9" hidden="1" customHeight="1">
      <c r="A2417" s="80" t="s">
        <v>38</v>
      </c>
      <c r="B2417" s="80" t="s">
        <v>9</v>
      </c>
      <c r="C2417" s="80" t="s">
        <v>10</v>
      </c>
      <c r="D2417" s="80" t="s">
        <v>26</v>
      </c>
      <c r="E2417" s="80">
        <v>9</v>
      </c>
      <c r="F2417" s="80" t="s">
        <v>76</v>
      </c>
      <c r="G2417" s="80" t="s">
        <v>77</v>
      </c>
      <c r="H2417" s="80" t="s">
        <v>58</v>
      </c>
      <c r="I2417" s="26">
        <v>43546</v>
      </c>
      <c r="J2417" s="80">
        <v>22</v>
      </c>
      <c r="K2417" s="80">
        <v>3</v>
      </c>
      <c r="L2417" s="80">
        <v>2019</v>
      </c>
      <c r="M2417" s="27">
        <f t="shared" si="52"/>
        <v>43546</v>
      </c>
      <c r="N2417" s="80" t="s">
        <v>5960</v>
      </c>
      <c r="O2417" s="80" t="s">
        <v>5959</v>
      </c>
      <c r="P2417" s="80">
        <v>18</v>
      </c>
      <c r="Q2417" s="80">
        <v>7086409708</v>
      </c>
      <c r="R2417" s="80" t="s">
        <v>99</v>
      </c>
      <c r="S2417" s="80">
        <v>0</v>
      </c>
      <c r="T2417" s="80" t="s">
        <v>100</v>
      </c>
      <c r="U2417" s="80" t="s">
        <v>101</v>
      </c>
      <c r="V2417" s="80" t="s">
        <v>111</v>
      </c>
      <c r="W2417" s="80" t="s">
        <v>107</v>
      </c>
      <c r="X2417" s="80" t="s">
        <v>104</v>
      </c>
      <c r="Y2417" s="80">
        <v>3</v>
      </c>
    </row>
    <row r="2418" spans="1:25" s="80" customFormat="1" ht="22.9" hidden="1" customHeight="1">
      <c r="A2418" s="80" t="s">
        <v>38</v>
      </c>
      <c r="B2418" s="80" t="s">
        <v>9</v>
      </c>
      <c r="C2418" s="80" t="s">
        <v>10</v>
      </c>
      <c r="D2418" s="80" t="s">
        <v>26</v>
      </c>
      <c r="E2418" s="80">
        <v>9</v>
      </c>
      <c r="F2418" s="80" t="s">
        <v>76</v>
      </c>
      <c r="G2418" s="80" t="s">
        <v>77</v>
      </c>
      <c r="H2418" s="80" t="s">
        <v>58</v>
      </c>
      <c r="I2418" s="26">
        <v>43546</v>
      </c>
      <c r="J2418" s="80">
        <v>22</v>
      </c>
      <c r="K2418" s="80">
        <v>3</v>
      </c>
      <c r="L2418" s="80">
        <v>2019</v>
      </c>
      <c r="M2418" s="27">
        <f t="shared" si="52"/>
        <v>43546</v>
      </c>
      <c r="N2418" s="80" t="s">
        <v>5958</v>
      </c>
      <c r="O2418" s="80" t="s">
        <v>5957</v>
      </c>
      <c r="P2418" s="80">
        <v>19</v>
      </c>
      <c r="Q2418" s="80">
        <v>8137735783</v>
      </c>
      <c r="R2418" s="80" t="s">
        <v>99</v>
      </c>
      <c r="S2418" s="80">
        <v>0</v>
      </c>
      <c r="T2418" s="80" t="s">
        <v>100</v>
      </c>
      <c r="U2418" s="80" t="s">
        <v>101</v>
      </c>
      <c r="V2418" s="80" t="s">
        <v>111</v>
      </c>
      <c r="W2418" s="80" t="s">
        <v>107</v>
      </c>
      <c r="X2418" s="80" t="s">
        <v>104</v>
      </c>
      <c r="Y2418" s="80">
        <v>3</v>
      </c>
    </row>
    <row r="2419" spans="1:25" s="80" customFormat="1" ht="22.9" hidden="1" customHeight="1">
      <c r="A2419" s="80" t="s">
        <v>38</v>
      </c>
      <c r="B2419" s="80" t="s">
        <v>9</v>
      </c>
      <c r="C2419" s="80" t="s">
        <v>10</v>
      </c>
      <c r="D2419" s="80" t="s">
        <v>26</v>
      </c>
      <c r="E2419" s="80">
        <v>9</v>
      </c>
      <c r="F2419" s="80" t="s">
        <v>76</v>
      </c>
      <c r="G2419" s="80" t="s">
        <v>77</v>
      </c>
      <c r="H2419" s="80" t="s">
        <v>58</v>
      </c>
      <c r="I2419" s="26">
        <v>43546</v>
      </c>
      <c r="J2419" s="80">
        <v>22</v>
      </c>
      <c r="K2419" s="80">
        <v>3</v>
      </c>
      <c r="L2419" s="80">
        <v>2019</v>
      </c>
      <c r="M2419" s="27">
        <f t="shared" si="52"/>
        <v>43546</v>
      </c>
      <c r="N2419" s="80" t="s">
        <v>5956</v>
      </c>
      <c r="O2419" s="80" t="s">
        <v>5955</v>
      </c>
      <c r="P2419" s="80">
        <v>19</v>
      </c>
      <c r="Q2419" s="80">
        <v>7065163673</v>
      </c>
      <c r="R2419" s="80" t="s">
        <v>99</v>
      </c>
      <c r="S2419" s="80">
        <v>0</v>
      </c>
      <c r="T2419" s="80" t="s">
        <v>100</v>
      </c>
      <c r="U2419" s="80" t="s">
        <v>101</v>
      </c>
      <c r="V2419" s="80" t="s">
        <v>111</v>
      </c>
      <c r="W2419" s="80" t="s">
        <v>107</v>
      </c>
      <c r="X2419" s="80" t="s">
        <v>104</v>
      </c>
      <c r="Y2419" s="80">
        <v>3</v>
      </c>
    </row>
    <row r="2420" spans="1:25" s="80" customFormat="1" ht="22.9" hidden="1" customHeight="1">
      <c r="A2420" s="80" t="s">
        <v>38</v>
      </c>
      <c r="B2420" s="80" t="s">
        <v>9</v>
      </c>
      <c r="C2420" s="80" t="s">
        <v>10</v>
      </c>
      <c r="D2420" s="80" t="s">
        <v>26</v>
      </c>
      <c r="E2420" s="80">
        <v>9</v>
      </c>
      <c r="F2420" s="80" t="s">
        <v>76</v>
      </c>
      <c r="G2420" s="80" t="s">
        <v>77</v>
      </c>
      <c r="H2420" s="80" t="s">
        <v>58</v>
      </c>
      <c r="I2420" s="26">
        <v>43546</v>
      </c>
      <c r="J2420" s="80">
        <v>22</v>
      </c>
      <c r="K2420" s="80">
        <v>3</v>
      </c>
      <c r="L2420" s="80">
        <v>2019</v>
      </c>
      <c r="M2420" s="27">
        <f t="shared" si="52"/>
        <v>43546</v>
      </c>
      <c r="N2420" s="80" t="s">
        <v>5954</v>
      </c>
      <c r="O2420" s="80" t="s">
        <v>5953</v>
      </c>
      <c r="P2420" s="80">
        <v>19</v>
      </c>
      <c r="Q2420" s="80" t="s">
        <v>105</v>
      </c>
      <c r="R2420" s="80" t="s">
        <v>99</v>
      </c>
      <c r="S2420" s="80">
        <v>0</v>
      </c>
      <c r="T2420" s="80" t="s">
        <v>100</v>
      </c>
      <c r="U2420" s="80" t="s">
        <v>101</v>
      </c>
      <c r="V2420" s="80" t="s">
        <v>111</v>
      </c>
      <c r="W2420" s="80" t="s">
        <v>107</v>
      </c>
      <c r="X2420" s="80" t="s">
        <v>163</v>
      </c>
    </row>
    <row r="2421" spans="1:25" s="80" customFormat="1" ht="22.9" hidden="1" customHeight="1">
      <c r="A2421" s="80" t="s">
        <v>38</v>
      </c>
      <c r="B2421" s="80" t="s">
        <v>9</v>
      </c>
      <c r="C2421" s="80" t="s">
        <v>10</v>
      </c>
      <c r="D2421" s="80" t="s">
        <v>26</v>
      </c>
      <c r="E2421" s="80">
        <v>9</v>
      </c>
      <c r="F2421" s="80" t="s">
        <v>76</v>
      </c>
      <c r="G2421" s="80" t="s">
        <v>77</v>
      </c>
      <c r="H2421" s="80" t="s">
        <v>58</v>
      </c>
      <c r="I2421" s="26">
        <v>43546</v>
      </c>
      <c r="J2421" s="80">
        <v>22</v>
      </c>
      <c r="K2421" s="80">
        <v>3</v>
      </c>
      <c r="L2421" s="80">
        <v>2019</v>
      </c>
      <c r="M2421" s="27">
        <f t="shared" si="52"/>
        <v>43546</v>
      </c>
      <c r="N2421" s="80" t="s">
        <v>5952</v>
      </c>
      <c r="O2421" s="80" t="s">
        <v>5951</v>
      </c>
      <c r="P2421" s="80">
        <v>18</v>
      </c>
      <c r="Q2421" s="80">
        <v>8117434687</v>
      </c>
      <c r="R2421" s="80" t="s">
        <v>99</v>
      </c>
      <c r="S2421" s="80">
        <v>0</v>
      </c>
      <c r="T2421" s="80" t="s">
        <v>100</v>
      </c>
      <c r="U2421" s="80" t="s">
        <v>101</v>
      </c>
      <c r="V2421" s="80" t="s">
        <v>111</v>
      </c>
      <c r="W2421" s="80" t="s">
        <v>107</v>
      </c>
      <c r="X2421" s="80" t="s">
        <v>104</v>
      </c>
      <c r="Y2421" s="80">
        <v>3</v>
      </c>
    </row>
    <row r="2422" spans="1:25" s="80" customFormat="1" ht="22.9" hidden="1" customHeight="1">
      <c r="A2422" s="80" t="s">
        <v>38</v>
      </c>
      <c r="B2422" s="80" t="s">
        <v>9</v>
      </c>
      <c r="C2422" s="80" t="s">
        <v>10</v>
      </c>
      <c r="D2422" s="80" t="s">
        <v>26</v>
      </c>
      <c r="E2422" s="80">
        <v>9</v>
      </c>
      <c r="F2422" s="80" t="s">
        <v>76</v>
      </c>
      <c r="G2422" s="80" t="s">
        <v>77</v>
      </c>
      <c r="H2422" s="80" t="s">
        <v>58</v>
      </c>
      <c r="I2422" s="26">
        <v>43546</v>
      </c>
      <c r="J2422" s="80">
        <v>22</v>
      </c>
      <c r="K2422" s="80">
        <v>3</v>
      </c>
      <c r="L2422" s="80">
        <v>2019</v>
      </c>
      <c r="M2422" s="27">
        <f t="shared" si="52"/>
        <v>43546</v>
      </c>
      <c r="N2422" s="80" t="s">
        <v>5950</v>
      </c>
      <c r="O2422" s="80" t="s">
        <v>5949</v>
      </c>
      <c r="P2422" s="80">
        <v>19</v>
      </c>
      <c r="Q2422" s="80">
        <v>7066393878</v>
      </c>
      <c r="R2422" s="80" t="s">
        <v>99</v>
      </c>
      <c r="S2422" s="80">
        <v>0</v>
      </c>
      <c r="T2422" s="80" t="s">
        <v>100</v>
      </c>
      <c r="U2422" s="80" t="s">
        <v>101</v>
      </c>
      <c r="V2422" s="80" t="s">
        <v>111</v>
      </c>
      <c r="W2422" s="80" t="s">
        <v>107</v>
      </c>
      <c r="X2422" s="80" t="s">
        <v>104</v>
      </c>
      <c r="Y2422" s="80">
        <v>3</v>
      </c>
    </row>
    <row r="2423" spans="1:25" s="80" customFormat="1" ht="22.9" hidden="1" customHeight="1">
      <c r="A2423" s="80" t="s">
        <v>38</v>
      </c>
      <c r="B2423" s="80" t="s">
        <v>9</v>
      </c>
      <c r="C2423" s="80" t="s">
        <v>10</v>
      </c>
      <c r="D2423" s="80" t="s">
        <v>26</v>
      </c>
      <c r="E2423" s="80">
        <v>9</v>
      </c>
      <c r="F2423" s="80" t="s">
        <v>76</v>
      </c>
      <c r="G2423" s="80" t="s">
        <v>77</v>
      </c>
      <c r="H2423" s="80" t="s">
        <v>58</v>
      </c>
      <c r="I2423" s="26">
        <v>43546</v>
      </c>
      <c r="J2423" s="80">
        <v>22</v>
      </c>
      <c r="K2423" s="80">
        <v>3</v>
      </c>
      <c r="L2423" s="80">
        <v>2019</v>
      </c>
      <c r="M2423" s="27">
        <f t="shared" si="52"/>
        <v>43546</v>
      </c>
      <c r="N2423" s="80" t="s">
        <v>5948</v>
      </c>
      <c r="O2423" s="80" t="s">
        <v>5947</v>
      </c>
      <c r="P2423" s="80">
        <v>19</v>
      </c>
      <c r="Q2423" s="80">
        <v>80958562727</v>
      </c>
      <c r="R2423" s="80" t="s">
        <v>99</v>
      </c>
      <c r="S2423" s="80">
        <v>1</v>
      </c>
      <c r="T2423" s="80" t="s">
        <v>100</v>
      </c>
      <c r="U2423" s="80" t="s">
        <v>101</v>
      </c>
      <c r="V2423" s="80" t="s">
        <v>111</v>
      </c>
      <c r="W2423" s="80" t="s">
        <v>107</v>
      </c>
      <c r="X2423" s="80" t="s">
        <v>104</v>
      </c>
      <c r="Y2423" s="80">
        <v>3</v>
      </c>
    </row>
    <row r="2424" spans="1:25" s="80" customFormat="1" ht="22.9" hidden="1" customHeight="1">
      <c r="A2424" s="80" t="s">
        <v>38</v>
      </c>
      <c r="B2424" s="80" t="s">
        <v>9</v>
      </c>
      <c r="C2424" s="80" t="s">
        <v>10</v>
      </c>
      <c r="D2424" s="80" t="s">
        <v>26</v>
      </c>
      <c r="E2424" s="80">
        <v>9</v>
      </c>
      <c r="F2424" s="80" t="s">
        <v>76</v>
      </c>
      <c r="G2424" s="80" t="s">
        <v>77</v>
      </c>
      <c r="H2424" s="80" t="s">
        <v>58</v>
      </c>
      <c r="I2424" s="26">
        <v>43546</v>
      </c>
      <c r="J2424" s="80">
        <v>22</v>
      </c>
      <c r="K2424" s="80">
        <v>3</v>
      </c>
      <c r="L2424" s="80">
        <v>2019</v>
      </c>
      <c r="M2424" s="27">
        <f t="shared" si="52"/>
        <v>43546</v>
      </c>
      <c r="N2424" s="80" t="s">
        <v>5946</v>
      </c>
      <c r="O2424" s="80" t="s">
        <v>5945</v>
      </c>
      <c r="P2424" s="80">
        <v>19</v>
      </c>
      <c r="Q2424" s="80">
        <v>8062909419</v>
      </c>
      <c r="R2424" s="80" t="s">
        <v>99</v>
      </c>
      <c r="S2424" s="80">
        <v>0</v>
      </c>
      <c r="T2424" s="80" t="s">
        <v>100</v>
      </c>
      <c r="U2424" s="80" t="s">
        <v>101</v>
      </c>
      <c r="V2424" s="80" t="s">
        <v>111</v>
      </c>
      <c r="W2424" s="80" t="s">
        <v>107</v>
      </c>
      <c r="X2424" s="80" t="s">
        <v>104</v>
      </c>
      <c r="Y2424" s="80">
        <v>3</v>
      </c>
    </row>
    <row r="2425" spans="1:25" s="80" customFormat="1" ht="22.9" hidden="1" customHeight="1">
      <c r="A2425" s="80" t="s">
        <v>38</v>
      </c>
      <c r="B2425" s="80" t="s">
        <v>9</v>
      </c>
      <c r="C2425" s="80" t="s">
        <v>10</v>
      </c>
      <c r="D2425" s="80" t="s">
        <v>26</v>
      </c>
      <c r="E2425" s="80">
        <v>9</v>
      </c>
      <c r="F2425" s="80" t="s">
        <v>76</v>
      </c>
      <c r="G2425" s="80" t="s">
        <v>77</v>
      </c>
      <c r="H2425" s="80" t="s">
        <v>58</v>
      </c>
      <c r="I2425" s="26">
        <v>43546</v>
      </c>
      <c r="J2425" s="80">
        <v>22</v>
      </c>
      <c r="K2425" s="80">
        <v>3</v>
      </c>
      <c r="L2425" s="80">
        <v>2019</v>
      </c>
      <c r="M2425" s="27">
        <f t="shared" si="52"/>
        <v>43546</v>
      </c>
      <c r="N2425" s="80" t="s">
        <v>5944</v>
      </c>
      <c r="O2425" s="80" t="s">
        <v>5943</v>
      </c>
      <c r="P2425" s="80">
        <v>18</v>
      </c>
      <c r="Q2425" s="80">
        <v>9032622081</v>
      </c>
      <c r="R2425" s="80" t="s">
        <v>99</v>
      </c>
      <c r="S2425" s="80">
        <v>0</v>
      </c>
      <c r="T2425" s="80" t="s">
        <v>100</v>
      </c>
      <c r="U2425" s="80" t="s">
        <v>101</v>
      </c>
      <c r="V2425" s="80" t="s">
        <v>111</v>
      </c>
      <c r="W2425" s="80" t="s">
        <v>107</v>
      </c>
      <c r="X2425" s="80" t="s">
        <v>104</v>
      </c>
      <c r="Y2425" s="80">
        <v>3</v>
      </c>
    </row>
    <row r="2426" spans="1:25" s="80" customFormat="1" ht="22.9" hidden="1" customHeight="1">
      <c r="A2426" s="80" t="s">
        <v>38</v>
      </c>
      <c r="B2426" s="80" t="s">
        <v>9</v>
      </c>
      <c r="C2426" s="80" t="s">
        <v>10</v>
      </c>
      <c r="D2426" s="80" t="s">
        <v>26</v>
      </c>
      <c r="E2426" s="80">
        <v>9</v>
      </c>
      <c r="F2426" s="80" t="s">
        <v>76</v>
      </c>
      <c r="G2426" s="80" t="s">
        <v>77</v>
      </c>
      <c r="H2426" s="80" t="s">
        <v>58</v>
      </c>
      <c r="I2426" s="26">
        <v>43546</v>
      </c>
      <c r="J2426" s="80">
        <v>22</v>
      </c>
      <c r="K2426" s="80">
        <v>3</v>
      </c>
      <c r="L2426" s="80">
        <v>2019</v>
      </c>
      <c r="M2426" s="27">
        <f t="shared" si="52"/>
        <v>43546</v>
      </c>
      <c r="N2426" s="80" t="s">
        <v>5942</v>
      </c>
      <c r="O2426" s="80" t="s">
        <v>5941</v>
      </c>
      <c r="P2426" s="80">
        <v>19</v>
      </c>
      <c r="Q2426" s="80">
        <v>8072311871</v>
      </c>
      <c r="R2426" s="80" t="s">
        <v>99</v>
      </c>
      <c r="S2426" s="80">
        <v>0</v>
      </c>
      <c r="T2426" s="80" t="s">
        <v>100</v>
      </c>
      <c r="U2426" s="80" t="s">
        <v>101</v>
      </c>
      <c r="V2426" s="80" t="s">
        <v>111</v>
      </c>
      <c r="W2426" s="80" t="s">
        <v>107</v>
      </c>
      <c r="X2426" s="80" t="s">
        <v>163</v>
      </c>
    </row>
    <row r="2427" spans="1:25" s="80" customFormat="1" ht="22.9" hidden="1" customHeight="1">
      <c r="A2427" s="80" t="s">
        <v>38</v>
      </c>
      <c r="B2427" s="80" t="s">
        <v>9</v>
      </c>
      <c r="C2427" s="80" t="s">
        <v>10</v>
      </c>
      <c r="D2427" s="80" t="s">
        <v>26</v>
      </c>
      <c r="E2427" s="80">
        <v>9</v>
      </c>
      <c r="F2427" s="80" t="s">
        <v>76</v>
      </c>
      <c r="G2427" s="80" t="s">
        <v>77</v>
      </c>
      <c r="H2427" s="80" t="s">
        <v>58</v>
      </c>
      <c r="I2427" s="26">
        <v>43546</v>
      </c>
      <c r="J2427" s="80">
        <v>22</v>
      </c>
      <c r="K2427" s="80">
        <v>3</v>
      </c>
      <c r="L2427" s="80">
        <v>2019</v>
      </c>
      <c r="M2427" s="27">
        <f t="shared" si="52"/>
        <v>43546</v>
      </c>
      <c r="N2427" s="80" t="s">
        <v>5940</v>
      </c>
      <c r="O2427" s="80" t="s">
        <v>5939</v>
      </c>
      <c r="P2427" s="80">
        <v>19</v>
      </c>
      <c r="Q2427" s="80">
        <v>8137208721</v>
      </c>
      <c r="R2427" s="80" t="s">
        <v>99</v>
      </c>
      <c r="S2427" s="80">
        <v>0</v>
      </c>
      <c r="T2427" s="80" t="s">
        <v>100</v>
      </c>
      <c r="U2427" s="80" t="s">
        <v>101</v>
      </c>
      <c r="V2427" s="80" t="s">
        <v>111</v>
      </c>
      <c r="W2427" s="80" t="s">
        <v>107</v>
      </c>
      <c r="X2427" s="80" t="s">
        <v>163</v>
      </c>
    </row>
    <row r="2428" spans="1:25" s="80" customFormat="1" ht="22.9" hidden="1" customHeight="1">
      <c r="A2428" s="80" t="s">
        <v>38</v>
      </c>
      <c r="B2428" s="80" t="s">
        <v>9</v>
      </c>
      <c r="C2428" s="80" t="s">
        <v>10</v>
      </c>
      <c r="D2428" s="80" t="s">
        <v>26</v>
      </c>
      <c r="E2428" s="80">
        <v>9</v>
      </c>
      <c r="F2428" s="80" t="s">
        <v>76</v>
      </c>
      <c r="G2428" s="80" t="s">
        <v>77</v>
      </c>
      <c r="H2428" s="80" t="s">
        <v>58</v>
      </c>
      <c r="I2428" s="26">
        <v>43546</v>
      </c>
      <c r="J2428" s="80">
        <v>22</v>
      </c>
      <c r="K2428" s="80">
        <v>3</v>
      </c>
      <c r="L2428" s="80">
        <v>2019</v>
      </c>
      <c r="M2428" s="27">
        <f t="shared" si="52"/>
        <v>43546</v>
      </c>
      <c r="N2428" s="80" t="s">
        <v>5938</v>
      </c>
      <c r="O2428" s="80" t="s">
        <v>5937</v>
      </c>
      <c r="P2428" s="80">
        <v>18</v>
      </c>
      <c r="Q2428" s="80" t="s">
        <v>105</v>
      </c>
      <c r="R2428" s="80" t="s">
        <v>99</v>
      </c>
      <c r="S2428" s="80">
        <v>0</v>
      </c>
      <c r="T2428" s="80" t="s">
        <v>100</v>
      </c>
      <c r="U2428" s="80" t="s">
        <v>101</v>
      </c>
      <c r="V2428" s="80" t="s">
        <v>111</v>
      </c>
      <c r="W2428" s="80" t="s">
        <v>107</v>
      </c>
      <c r="X2428" s="80" t="s">
        <v>163</v>
      </c>
    </row>
    <row r="2429" spans="1:25" s="80" customFormat="1" ht="22.9" hidden="1" customHeight="1">
      <c r="A2429" s="80" t="s">
        <v>38</v>
      </c>
      <c r="B2429" s="80" t="s">
        <v>9</v>
      </c>
      <c r="C2429" s="80" t="s">
        <v>10</v>
      </c>
      <c r="D2429" s="80" t="s">
        <v>26</v>
      </c>
      <c r="E2429" s="80">
        <v>9</v>
      </c>
      <c r="F2429" s="80" t="s">
        <v>76</v>
      </c>
      <c r="G2429" s="80" t="s">
        <v>77</v>
      </c>
      <c r="H2429" s="80" t="s">
        <v>58</v>
      </c>
      <c r="I2429" s="26">
        <v>43546</v>
      </c>
      <c r="J2429" s="80">
        <v>22</v>
      </c>
      <c r="K2429" s="80">
        <v>3</v>
      </c>
      <c r="L2429" s="80">
        <v>2019</v>
      </c>
      <c r="M2429" s="27">
        <f t="shared" si="52"/>
        <v>43546</v>
      </c>
      <c r="N2429" s="80" t="s">
        <v>5936</v>
      </c>
      <c r="O2429" s="80" t="s">
        <v>5935</v>
      </c>
      <c r="P2429" s="80">
        <v>18</v>
      </c>
      <c r="Q2429" s="80">
        <v>8073339262</v>
      </c>
      <c r="R2429" s="80" t="s">
        <v>99</v>
      </c>
      <c r="S2429" s="80">
        <v>0</v>
      </c>
      <c r="T2429" s="80" t="s">
        <v>100</v>
      </c>
      <c r="U2429" s="80" t="s">
        <v>101</v>
      </c>
      <c r="V2429" s="80" t="s">
        <v>111</v>
      </c>
      <c r="W2429" s="80" t="s">
        <v>107</v>
      </c>
      <c r="X2429" s="80" t="s">
        <v>104</v>
      </c>
      <c r="Y2429" s="80">
        <v>3</v>
      </c>
    </row>
    <row r="2430" spans="1:25" s="80" customFormat="1" ht="22.9" hidden="1" customHeight="1">
      <c r="A2430" s="80" t="s">
        <v>38</v>
      </c>
      <c r="B2430" s="80" t="s">
        <v>9</v>
      </c>
      <c r="C2430" s="80" t="s">
        <v>10</v>
      </c>
      <c r="D2430" s="80" t="s">
        <v>26</v>
      </c>
      <c r="E2430" s="80">
        <v>9</v>
      </c>
      <c r="F2430" s="80" t="s">
        <v>76</v>
      </c>
      <c r="G2430" s="80" t="s">
        <v>77</v>
      </c>
      <c r="H2430" s="80" t="s">
        <v>58</v>
      </c>
      <c r="I2430" s="26">
        <v>43546</v>
      </c>
      <c r="J2430" s="80">
        <v>22</v>
      </c>
      <c r="K2430" s="80">
        <v>3</v>
      </c>
      <c r="L2430" s="80">
        <v>2019</v>
      </c>
      <c r="M2430" s="27">
        <f t="shared" si="52"/>
        <v>43546</v>
      </c>
      <c r="N2430" s="80" t="s">
        <v>5934</v>
      </c>
      <c r="O2430" s="80" t="s">
        <v>5933</v>
      </c>
      <c r="P2430" s="80">
        <v>19</v>
      </c>
      <c r="Q2430" s="80" t="s">
        <v>105</v>
      </c>
      <c r="R2430" s="80" t="s">
        <v>99</v>
      </c>
      <c r="S2430" s="80">
        <v>0</v>
      </c>
      <c r="T2430" s="80" t="s">
        <v>100</v>
      </c>
      <c r="U2430" s="80" t="s">
        <v>101</v>
      </c>
      <c r="V2430" s="80" t="s">
        <v>111</v>
      </c>
      <c r="W2430" s="80" t="s">
        <v>107</v>
      </c>
      <c r="X2430" s="80" t="s">
        <v>104</v>
      </c>
      <c r="Y2430" s="80">
        <v>3</v>
      </c>
    </row>
    <row r="2431" spans="1:25" s="80" customFormat="1" ht="22.9" hidden="1" customHeight="1">
      <c r="A2431" s="80" t="s">
        <v>38</v>
      </c>
      <c r="B2431" s="80" t="s">
        <v>9</v>
      </c>
      <c r="C2431" s="80" t="s">
        <v>10</v>
      </c>
      <c r="D2431" s="80" t="s">
        <v>26</v>
      </c>
      <c r="E2431" s="80">
        <v>9</v>
      </c>
      <c r="F2431" s="80" t="s">
        <v>76</v>
      </c>
      <c r="G2431" s="80" t="s">
        <v>77</v>
      </c>
      <c r="H2431" s="80" t="s">
        <v>58</v>
      </c>
      <c r="I2431" s="26">
        <v>43546</v>
      </c>
      <c r="J2431" s="80">
        <v>22</v>
      </c>
      <c r="K2431" s="80">
        <v>3</v>
      </c>
      <c r="L2431" s="80">
        <v>2019</v>
      </c>
      <c r="M2431" s="27">
        <f t="shared" si="52"/>
        <v>43546</v>
      </c>
      <c r="N2431" s="80" t="s">
        <v>5932</v>
      </c>
      <c r="O2431" s="80" t="s">
        <v>5931</v>
      </c>
      <c r="P2431" s="80">
        <v>18</v>
      </c>
      <c r="Q2431" s="80">
        <v>9032948288</v>
      </c>
      <c r="R2431" s="80" t="s">
        <v>99</v>
      </c>
      <c r="S2431" s="80">
        <v>0</v>
      </c>
      <c r="T2431" s="80" t="s">
        <v>100</v>
      </c>
      <c r="U2431" s="80" t="s">
        <v>101</v>
      </c>
      <c r="V2431" s="80" t="s">
        <v>111</v>
      </c>
      <c r="W2431" s="80" t="s">
        <v>107</v>
      </c>
      <c r="X2431" s="80" t="s">
        <v>104</v>
      </c>
      <c r="Y2431" s="80">
        <v>3</v>
      </c>
    </row>
    <row r="2432" spans="1:25" s="80" customFormat="1" ht="22.9" hidden="1" customHeight="1">
      <c r="A2432" s="80" t="s">
        <v>38</v>
      </c>
      <c r="B2432" s="80" t="s">
        <v>9</v>
      </c>
      <c r="C2432" s="80" t="s">
        <v>10</v>
      </c>
      <c r="D2432" s="80" t="s">
        <v>26</v>
      </c>
      <c r="E2432" s="80">
        <v>9</v>
      </c>
      <c r="F2432" s="80" t="s">
        <v>76</v>
      </c>
      <c r="G2432" s="80" t="s">
        <v>77</v>
      </c>
      <c r="H2432" s="80" t="s">
        <v>58</v>
      </c>
      <c r="I2432" s="26">
        <v>43546</v>
      </c>
      <c r="J2432" s="80">
        <v>22</v>
      </c>
      <c r="K2432" s="80">
        <v>3</v>
      </c>
      <c r="L2432" s="80">
        <v>2019</v>
      </c>
      <c r="M2432" s="27">
        <f t="shared" si="52"/>
        <v>43546</v>
      </c>
      <c r="N2432" s="80" t="s">
        <v>5930</v>
      </c>
      <c r="O2432" s="80" t="s">
        <v>5929</v>
      </c>
      <c r="P2432" s="80">
        <v>18</v>
      </c>
      <c r="Q2432" s="80" t="s">
        <v>105</v>
      </c>
      <c r="R2432" s="80" t="s">
        <v>99</v>
      </c>
      <c r="S2432" s="80">
        <v>0</v>
      </c>
      <c r="T2432" s="80" t="s">
        <v>100</v>
      </c>
      <c r="U2432" s="80" t="s">
        <v>101</v>
      </c>
      <c r="V2432" s="80" t="s">
        <v>111</v>
      </c>
      <c r="W2432" s="80" t="s">
        <v>107</v>
      </c>
      <c r="X2432" s="80" t="s">
        <v>163</v>
      </c>
    </row>
    <row r="2433" spans="1:25" s="80" customFormat="1" ht="22.9" hidden="1" customHeight="1">
      <c r="A2433" s="80" t="s">
        <v>38</v>
      </c>
      <c r="B2433" s="80" t="s">
        <v>9</v>
      </c>
      <c r="C2433" s="80" t="s">
        <v>10</v>
      </c>
      <c r="D2433" s="80" t="s">
        <v>26</v>
      </c>
      <c r="E2433" s="80">
        <v>9</v>
      </c>
      <c r="F2433" s="80" t="s">
        <v>76</v>
      </c>
      <c r="G2433" s="80" t="s">
        <v>77</v>
      </c>
      <c r="H2433" s="80" t="s">
        <v>58</v>
      </c>
      <c r="I2433" s="26">
        <v>43546</v>
      </c>
      <c r="J2433" s="80">
        <v>22</v>
      </c>
      <c r="K2433" s="80">
        <v>3</v>
      </c>
      <c r="L2433" s="80">
        <v>2019</v>
      </c>
      <c r="M2433" s="27">
        <f t="shared" si="52"/>
        <v>43546</v>
      </c>
      <c r="N2433" s="80" t="s">
        <v>5928</v>
      </c>
      <c r="O2433" s="80" t="s">
        <v>5927</v>
      </c>
      <c r="P2433" s="80">
        <v>19</v>
      </c>
      <c r="Q2433" s="80" t="s">
        <v>105</v>
      </c>
      <c r="R2433" s="80" t="s">
        <v>99</v>
      </c>
      <c r="S2433" s="80">
        <v>0</v>
      </c>
      <c r="T2433" s="80" t="s">
        <v>100</v>
      </c>
      <c r="U2433" s="80" t="s">
        <v>101</v>
      </c>
      <c r="V2433" s="80" t="s">
        <v>111</v>
      </c>
      <c r="W2433" s="80" t="s">
        <v>107</v>
      </c>
      <c r="X2433" s="80" t="s">
        <v>163</v>
      </c>
    </row>
    <row r="2434" spans="1:25" s="80" customFormat="1" ht="22.9" hidden="1" customHeight="1">
      <c r="A2434" s="80" t="s">
        <v>38</v>
      </c>
      <c r="B2434" s="80" t="s">
        <v>9</v>
      </c>
      <c r="C2434" s="80" t="s">
        <v>10</v>
      </c>
      <c r="D2434" s="80" t="s">
        <v>26</v>
      </c>
      <c r="E2434" s="80">
        <v>9</v>
      </c>
      <c r="F2434" s="80" t="s">
        <v>76</v>
      </c>
      <c r="G2434" s="80" t="s">
        <v>77</v>
      </c>
      <c r="H2434" s="80" t="s">
        <v>58</v>
      </c>
      <c r="I2434" s="26">
        <v>43546</v>
      </c>
      <c r="J2434" s="80">
        <v>22</v>
      </c>
      <c r="K2434" s="80">
        <v>3</v>
      </c>
      <c r="L2434" s="80">
        <v>2019</v>
      </c>
      <c r="M2434" s="27">
        <f t="shared" si="52"/>
        <v>43546</v>
      </c>
      <c r="N2434" s="80" t="s">
        <v>5926</v>
      </c>
      <c r="O2434" s="80" t="s">
        <v>5925</v>
      </c>
      <c r="P2434" s="80">
        <v>18</v>
      </c>
      <c r="Q2434" s="80">
        <v>9031182729</v>
      </c>
      <c r="R2434" s="80" t="s">
        <v>99</v>
      </c>
      <c r="S2434" s="80">
        <v>0</v>
      </c>
      <c r="T2434" s="80" t="s">
        <v>100</v>
      </c>
      <c r="U2434" s="80" t="s">
        <v>101</v>
      </c>
      <c r="V2434" s="80" t="s">
        <v>111</v>
      </c>
      <c r="W2434" s="80" t="s">
        <v>107</v>
      </c>
      <c r="X2434" s="80" t="s">
        <v>104</v>
      </c>
      <c r="Y2434" s="80">
        <v>3</v>
      </c>
    </row>
    <row r="2435" spans="1:25" s="80" customFormat="1" ht="22.9" hidden="1" customHeight="1">
      <c r="A2435" s="80" t="s">
        <v>38</v>
      </c>
      <c r="B2435" s="80" t="s">
        <v>9</v>
      </c>
      <c r="C2435" s="80" t="s">
        <v>10</v>
      </c>
      <c r="D2435" s="80" t="s">
        <v>26</v>
      </c>
      <c r="E2435" s="80">
        <v>9</v>
      </c>
      <c r="F2435" s="80" t="s">
        <v>76</v>
      </c>
      <c r="G2435" s="80" t="s">
        <v>77</v>
      </c>
      <c r="H2435" s="80" t="s">
        <v>58</v>
      </c>
      <c r="I2435" s="26">
        <v>43546</v>
      </c>
      <c r="J2435" s="80">
        <v>22</v>
      </c>
      <c r="K2435" s="80">
        <v>3</v>
      </c>
      <c r="L2435" s="80">
        <v>2019</v>
      </c>
      <c r="M2435" s="27">
        <f t="shared" si="52"/>
        <v>43546</v>
      </c>
      <c r="N2435" s="80" t="s">
        <v>5924</v>
      </c>
      <c r="O2435" s="80" t="s">
        <v>5923</v>
      </c>
      <c r="P2435" s="80">
        <v>19</v>
      </c>
      <c r="Q2435" s="80">
        <v>8037209182</v>
      </c>
      <c r="R2435" s="80" t="s">
        <v>99</v>
      </c>
      <c r="S2435" s="80">
        <v>0</v>
      </c>
      <c r="T2435" s="80" t="s">
        <v>100</v>
      </c>
      <c r="U2435" s="80" t="s">
        <v>101</v>
      </c>
      <c r="V2435" s="80" t="s">
        <v>111</v>
      </c>
      <c r="W2435" s="80" t="s">
        <v>107</v>
      </c>
      <c r="X2435" s="80" t="s">
        <v>163</v>
      </c>
    </row>
    <row r="2436" spans="1:25" s="80" customFormat="1" ht="22.9" hidden="1" customHeight="1">
      <c r="A2436" s="80" t="s">
        <v>38</v>
      </c>
      <c r="B2436" s="80" t="s">
        <v>9</v>
      </c>
      <c r="C2436" s="80" t="s">
        <v>10</v>
      </c>
      <c r="D2436" s="80" t="s">
        <v>26</v>
      </c>
      <c r="E2436" s="80">
        <v>9</v>
      </c>
      <c r="F2436" s="80" t="s">
        <v>76</v>
      </c>
      <c r="G2436" s="80" t="s">
        <v>77</v>
      </c>
      <c r="H2436" s="80" t="s">
        <v>58</v>
      </c>
      <c r="I2436" s="26">
        <v>43546</v>
      </c>
      <c r="J2436" s="80">
        <v>22</v>
      </c>
      <c r="K2436" s="80">
        <v>3</v>
      </c>
      <c r="L2436" s="80">
        <v>2019</v>
      </c>
      <c r="M2436" s="27">
        <f t="shared" si="52"/>
        <v>43546</v>
      </c>
      <c r="N2436" s="80" t="s">
        <v>5922</v>
      </c>
      <c r="O2436" s="80" t="s">
        <v>5921</v>
      </c>
      <c r="P2436" s="80">
        <v>17</v>
      </c>
      <c r="Q2436" s="80">
        <v>7062272011</v>
      </c>
      <c r="R2436" s="80" t="s">
        <v>99</v>
      </c>
      <c r="S2436" s="80">
        <v>0</v>
      </c>
      <c r="T2436" s="80" t="s">
        <v>100</v>
      </c>
      <c r="U2436" s="80" t="s">
        <v>101</v>
      </c>
      <c r="V2436" s="80" t="s">
        <v>111</v>
      </c>
      <c r="W2436" s="80" t="s">
        <v>107</v>
      </c>
      <c r="X2436" s="80" t="s">
        <v>104</v>
      </c>
      <c r="Y2436" s="80">
        <v>3</v>
      </c>
    </row>
    <row r="2437" spans="1:25" s="80" customFormat="1" ht="22.9" hidden="1" customHeight="1">
      <c r="A2437" s="80" t="s">
        <v>38</v>
      </c>
      <c r="B2437" s="80" t="s">
        <v>9</v>
      </c>
      <c r="C2437" s="80" t="s">
        <v>10</v>
      </c>
      <c r="D2437" s="80" t="s">
        <v>26</v>
      </c>
      <c r="E2437" s="80">
        <v>9</v>
      </c>
      <c r="F2437" s="80" t="s">
        <v>76</v>
      </c>
      <c r="G2437" s="80" t="s">
        <v>77</v>
      </c>
      <c r="H2437" s="80" t="s">
        <v>58</v>
      </c>
      <c r="I2437" s="26">
        <v>43546</v>
      </c>
      <c r="J2437" s="80">
        <v>22</v>
      </c>
      <c r="K2437" s="80">
        <v>3</v>
      </c>
      <c r="L2437" s="80">
        <v>2019</v>
      </c>
      <c r="M2437" s="27">
        <f t="shared" si="52"/>
        <v>43546</v>
      </c>
      <c r="N2437" s="80" t="s">
        <v>5920</v>
      </c>
      <c r="O2437" s="80" t="s">
        <v>5919</v>
      </c>
      <c r="P2437" s="80">
        <v>18</v>
      </c>
      <c r="Q2437" s="80">
        <v>7037162081</v>
      </c>
      <c r="R2437" s="80" t="s">
        <v>99</v>
      </c>
      <c r="S2437" s="80">
        <v>0</v>
      </c>
      <c r="T2437" s="80" t="s">
        <v>100</v>
      </c>
      <c r="U2437" s="80" t="s">
        <v>101</v>
      </c>
      <c r="V2437" s="80" t="s">
        <v>111</v>
      </c>
      <c r="W2437" s="80" t="s">
        <v>107</v>
      </c>
      <c r="X2437" s="80" t="s">
        <v>104</v>
      </c>
      <c r="Y2437" s="80">
        <v>3</v>
      </c>
    </row>
    <row r="2438" spans="1:25" s="80" customFormat="1" ht="22.9" hidden="1" customHeight="1">
      <c r="A2438" s="80" t="s">
        <v>38</v>
      </c>
      <c r="B2438" s="80" t="s">
        <v>9</v>
      </c>
      <c r="C2438" s="80" t="s">
        <v>10</v>
      </c>
      <c r="D2438" s="80" t="s">
        <v>26</v>
      </c>
      <c r="E2438" s="80">
        <v>9</v>
      </c>
      <c r="F2438" s="80" t="s">
        <v>76</v>
      </c>
      <c r="G2438" s="80" t="s">
        <v>77</v>
      </c>
      <c r="H2438" s="80" t="s">
        <v>58</v>
      </c>
      <c r="I2438" s="26">
        <v>43546</v>
      </c>
      <c r="J2438" s="80">
        <v>22</v>
      </c>
      <c r="K2438" s="80">
        <v>3</v>
      </c>
      <c r="L2438" s="80">
        <v>2019</v>
      </c>
      <c r="M2438" s="27">
        <f t="shared" ref="M2438:M2501" si="53">DATE(L2438,K2438,J2438)</f>
        <v>43546</v>
      </c>
      <c r="N2438" s="80" t="s">
        <v>5918</v>
      </c>
      <c r="O2438" s="80" t="s">
        <v>5917</v>
      </c>
      <c r="P2438" s="80">
        <v>18</v>
      </c>
      <c r="Q2438" s="80">
        <v>8175403211</v>
      </c>
      <c r="R2438" s="80" t="s">
        <v>99</v>
      </c>
      <c r="S2438" s="80">
        <v>0</v>
      </c>
      <c r="T2438" s="80" t="s">
        <v>100</v>
      </c>
      <c r="U2438" s="80" t="s">
        <v>101</v>
      </c>
      <c r="V2438" s="80" t="s">
        <v>111</v>
      </c>
      <c r="W2438" s="80" t="s">
        <v>107</v>
      </c>
      <c r="X2438" s="80" t="s">
        <v>104</v>
      </c>
      <c r="Y2438" s="80">
        <v>3</v>
      </c>
    </row>
    <row r="2439" spans="1:25" s="80" customFormat="1" ht="22.9" hidden="1" customHeight="1">
      <c r="A2439" s="80" t="s">
        <v>38</v>
      </c>
      <c r="B2439" s="80" t="s">
        <v>9</v>
      </c>
      <c r="C2439" s="80" t="s">
        <v>10</v>
      </c>
      <c r="D2439" s="80" t="s">
        <v>26</v>
      </c>
      <c r="E2439" s="80">
        <v>9</v>
      </c>
      <c r="F2439" s="80" t="s">
        <v>76</v>
      </c>
      <c r="G2439" s="80" t="s">
        <v>77</v>
      </c>
      <c r="H2439" s="80" t="s">
        <v>58</v>
      </c>
      <c r="I2439" s="26">
        <v>43546</v>
      </c>
      <c r="J2439" s="80">
        <v>22</v>
      </c>
      <c r="K2439" s="80">
        <v>3</v>
      </c>
      <c r="L2439" s="80">
        <v>2019</v>
      </c>
      <c r="M2439" s="27">
        <f t="shared" si="53"/>
        <v>43546</v>
      </c>
      <c r="N2439" s="80" t="s">
        <v>5916</v>
      </c>
      <c r="O2439" s="80" t="s">
        <v>5915</v>
      </c>
      <c r="P2439" s="80">
        <v>19</v>
      </c>
      <c r="Q2439" s="80">
        <v>8024391361</v>
      </c>
      <c r="R2439" s="80" t="s">
        <v>99</v>
      </c>
      <c r="S2439" s="80">
        <v>0</v>
      </c>
      <c r="T2439" s="80" t="s">
        <v>100</v>
      </c>
      <c r="U2439" s="80" t="s">
        <v>101</v>
      </c>
      <c r="V2439" s="80" t="s">
        <v>111</v>
      </c>
      <c r="W2439" s="80" t="s">
        <v>107</v>
      </c>
      <c r="X2439" s="80" t="s">
        <v>104</v>
      </c>
      <c r="Y2439" s="80">
        <v>3</v>
      </c>
    </row>
    <row r="2440" spans="1:25" s="80" customFormat="1" ht="22.9" hidden="1" customHeight="1">
      <c r="A2440" s="80" t="s">
        <v>38</v>
      </c>
      <c r="B2440" s="80" t="s">
        <v>9</v>
      </c>
      <c r="C2440" s="80" t="s">
        <v>10</v>
      </c>
      <c r="D2440" s="80" t="s">
        <v>26</v>
      </c>
      <c r="E2440" s="80">
        <v>9</v>
      </c>
      <c r="F2440" s="80" t="s">
        <v>76</v>
      </c>
      <c r="G2440" s="80" t="s">
        <v>77</v>
      </c>
      <c r="H2440" s="80" t="s">
        <v>58</v>
      </c>
      <c r="I2440" s="26">
        <v>43546</v>
      </c>
      <c r="J2440" s="80">
        <v>22</v>
      </c>
      <c r="K2440" s="80">
        <v>3</v>
      </c>
      <c r="L2440" s="80">
        <v>2019</v>
      </c>
      <c r="M2440" s="27">
        <f t="shared" si="53"/>
        <v>43546</v>
      </c>
      <c r="N2440" s="80" t="s">
        <v>5914</v>
      </c>
      <c r="O2440" s="80" t="s">
        <v>5913</v>
      </c>
      <c r="P2440" s="80">
        <v>19</v>
      </c>
      <c r="Q2440" s="80" t="s">
        <v>105</v>
      </c>
      <c r="R2440" s="80" t="s">
        <v>99</v>
      </c>
      <c r="S2440" s="80">
        <v>0</v>
      </c>
      <c r="T2440" s="80" t="s">
        <v>100</v>
      </c>
      <c r="U2440" s="80" t="s">
        <v>101</v>
      </c>
      <c r="V2440" s="80" t="s">
        <v>111</v>
      </c>
      <c r="W2440" s="80" t="s">
        <v>107</v>
      </c>
      <c r="X2440" s="80" t="s">
        <v>108</v>
      </c>
      <c r="Y2440" s="80">
        <v>3</v>
      </c>
    </row>
    <row r="2441" spans="1:25" s="80" customFormat="1" ht="22.9" hidden="1" customHeight="1">
      <c r="A2441" s="80" t="s">
        <v>38</v>
      </c>
      <c r="B2441" s="80" t="s">
        <v>9</v>
      </c>
      <c r="C2441" s="80" t="s">
        <v>10</v>
      </c>
      <c r="D2441" s="80" t="s">
        <v>26</v>
      </c>
      <c r="E2441" s="80">
        <v>9</v>
      </c>
      <c r="F2441" s="80" t="s">
        <v>76</v>
      </c>
      <c r="G2441" s="80" t="s">
        <v>77</v>
      </c>
      <c r="H2441" s="80" t="s">
        <v>58</v>
      </c>
      <c r="I2441" s="26">
        <v>43546</v>
      </c>
      <c r="J2441" s="80">
        <v>22</v>
      </c>
      <c r="K2441" s="80">
        <v>3</v>
      </c>
      <c r="L2441" s="80">
        <v>2019</v>
      </c>
      <c r="M2441" s="27">
        <f t="shared" si="53"/>
        <v>43546</v>
      </c>
      <c r="N2441" s="80" t="s">
        <v>5912</v>
      </c>
      <c r="O2441" s="80" t="s">
        <v>5911</v>
      </c>
      <c r="P2441" s="80">
        <v>19</v>
      </c>
      <c r="Q2441" s="80" t="s">
        <v>105</v>
      </c>
      <c r="R2441" s="80" t="s">
        <v>121</v>
      </c>
      <c r="S2441" s="80">
        <v>2</v>
      </c>
      <c r="T2441" s="80" t="s">
        <v>100</v>
      </c>
      <c r="U2441" s="80" t="s">
        <v>101</v>
      </c>
      <c r="V2441" s="80" t="s">
        <v>111</v>
      </c>
      <c r="W2441" s="80" t="s">
        <v>107</v>
      </c>
      <c r="X2441" s="80" t="s">
        <v>108</v>
      </c>
      <c r="Y2441" s="80">
        <v>3</v>
      </c>
    </row>
    <row r="2442" spans="1:25" s="80" customFormat="1" ht="22.9" hidden="1" customHeight="1">
      <c r="A2442" s="80" t="s">
        <v>38</v>
      </c>
      <c r="B2442" s="80" t="s">
        <v>9</v>
      </c>
      <c r="C2442" s="80" t="s">
        <v>10</v>
      </c>
      <c r="D2442" s="80" t="s">
        <v>26</v>
      </c>
      <c r="E2442" s="80">
        <v>9</v>
      </c>
      <c r="F2442" s="80" t="s">
        <v>76</v>
      </c>
      <c r="G2442" s="80" t="s">
        <v>77</v>
      </c>
      <c r="H2442" s="80" t="s">
        <v>58</v>
      </c>
      <c r="I2442" s="26">
        <v>43546</v>
      </c>
      <c r="J2442" s="80">
        <v>22</v>
      </c>
      <c r="K2442" s="80">
        <v>3</v>
      </c>
      <c r="L2442" s="80">
        <v>2019</v>
      </c>
      <c r="M2442" s="27">
        <f t="shared" si="53"/>
        <v>43546</v>
      </c>
      <c r="N2442" s="80" t="s">
        <v>5910</v>
      </c>
      <c r="O2442" s="80" t="s">
        <v>5909</v>
      </c>
      <c r="P2442" s="80">
        <v>19</v>
      </c>
      <c r="Q2442" s="80">
        <v>8100438355</v>
      </c>
      <c r="R2442" s="80" t="s">
        <v>99</v>
      </c>
      <c r="S2442" s="80">
        <v>0</v>
      </c>
      <c r="T2442" s="80" t="s">
        <v>100</v>
      </c>
      <c r="U2442" s="80" t="s">
        <v>101</v>
      </c>
      <c r="V2442" s="80" t="s">
        <v>111</v>
      </c>
      <c r="W2442" s="80" t="s">
        <v>107</v>
      </c>
      <c r="X2442" s="80" t="s">
        <v>163</v>
      </c>
    </row>
    <row r="2443" spans="1:25" s="80" customFormat="1" ht="22.9" hidden="1" customHeight="1">
      <c r="A2443" s="80" t="s">
        <v>38</v>
      </c>
      <c r="B2443" s="80" t="s">
        <v>9</v>
      </c>
      <c r="C2443" s="80" t="s">
        <v>10</v>
      </c>
      <c r="D2443" s="80" t="s">
        <v>26</v>
      </c>
      <c r="E2443" s="80">
        <v>9</v>
      </c>
      <c r="F2443" s="80" t="s">
        <v>76</v>
      </c>
      <c r="G2443" s="80" t="s">
        <v>77</v>
      </c>
      <c r="H2443" s="80" t="s">
        <v>58</v>
      </c>
      <c r="I2443" s="26">
        <v>43546</v>
      </c>
      <c r="J2443" s="80">
        <v>22</v>
      </c>
      <c r="K2443" s="80">
        <v>3</v>
      </c>
      <c r="L2443" s="80">
        <v>2019</v>
      </c>
      <c r="M2443" s="27">
        <f t="shared" si="53"/>
        <v>43546</v>
      </c>
      <c r="N2443" s="80" t="s">
        <v>5908</v>
      </c>
      <c r="O2443" s="80" t="s">
        <v>5907</v>
      </c>
      <c r="P2443" s="80">
        <v>19</v>
      </c>
      <c r="Q2443" s="80">
        <v>8166603281</v>
      </c>
      <c r="R2443" s="80" t="s">
        <v>121</v>
      </c>
      <c r="S2443" s="80">
        <v>2</v>
      </c>
      <c r="T2443" s="80" t="s">
        <v>100</v>
      </c>
      <c r="U2443" s="80" t="s">
        <v>101</v>
      </c>
      <c r="V2443" s="80" t="s">
        <v>111</v>
      </c>
      <c r="W2443" s="80" t="s">
        <v>107</v>
      </c>
      <c r="X2443" s="80" t="s">
        <v>108</v>
      </c>
      <c r="Y2443" s="80">
        <v>3</v>
      </c>
    </row>
    <row r="2444" spans="1:25" s="80" customFormat="1" ht="22.9" hidden="1" customHeight="1">
      <c r="A2444" s="80" t="s">
        <v>38</v>
      </c>
      <c r="B2444" s="80" t="s">
        <v>9</v>
      </c>
      <c r="C2444" s="80" t="s">
        <v>10</v>
      </c>
      <c r="D2444" s="80" t="s">
        <v>26</v>
      </c>
      <c r="E2444" s="80">
        <v>9</v>
      </c>
      <c r="F2444" s="80" t="s">
        <v>76</v>
      </c>
      <c r="G2444" s="80" t="s">
        <v>77</v>
      </c>
      <c r="H2444" s="80" t="s">
        <v>58</v>
      </c>
      <c r="I2444" s="26">
        <v>43546</v>
      </c>
      <c r="J2444" s="80">
        <v>22</v>
      </c>
      <c r="K2444" s="80">
        <v>3</v>
      </c>
      <c r="L2444" s="80">
        <v>2019</v>
      </c>
      <c r="M2444" s="27">
        <f t="shared" si="53"/>
        <v>43546</v>
      </c>
      <c r="N2444" s="80" t="s">
        <v>5906</v>
      </c>
      <c r="O2444" s="80" t="s">
        <v>5905</v>
      </c>
      <c r="P2444" s="80">
        <v>19</v>
      </c>
      <c r="Q2444" s="80">
        <v>8061361829</v>
      </c>
      <c r="R2444" s="80" t="s">
        <v>99</v>
      </c>
      <c r="S2444" s="80">
        <v>0</v>
      </c>
      <c r="T2444" s="80" t="s">
        <v>100</v>
      </c>
      <c r="U2444" s="80" t="s">
        <v>101</v>
      </c>
      <c r="V2444" s="80" t="s">
        <v>111</v>
      </c>
      <c r="W2444" s="80" t="s">
        <v>107</v>
      </c>
      <c r="X2444" s="80" t="s">
        <v>108</v>
      </c>
      <c r="Y2444" s="80">
        <v>3</v>
      </c>
    </row>
    <row r="2445" spans="1:25" s="80" customFormat="1" ht="22.9" hidden="1" customHeight="1">
      <c r="A2445" s="80" t="s">
        <v>38</v>
      </c>
      <c r="B2445" s="80" t="s">
        <v>9</v>
      </c>
      <c r="C2445" s="80" t="s">
        <v>10</v>
      </c>
      <c r="D2445" s="80" t="s">
        <v>26</v>
      </c>
      <c r="E2445" s="80">
        <v>9</v>
      </c>
      <c r="F2445" s="80" t="s">
        <v>76</v>
      </c>
      <c r="G2445" s="80" t="s">
        <v>77</v>
      </c>
      <c r="H2445" s="80" t="s">
        <v>58</v>
      </c>
      <c r="I2445" s="26">
        <v>43546</v>
      </c>
      <c r="J2445" s="80">
        <v>22</v>
      </c>
      <c r="K2445" s="80">
        <v>3</v>
      </c>
      <c r="L2445" s="80">
        <v>2019</v>
      </c>
      <c r="M2445" s="27">
        <f t="shared" si="53"/>
        <v>43546</v>
      </c>
      <c r="N2445" s="80" t="s">
        <v>5904</v>
      </c>
      <c r="O2445" s="80" t="s">
        <v>5903</v>
      </c>
      <c r="P2445" s="80">
        <v>19</v>
      </c>
      <c r="Q2445" s="80">
        <v>8109583172</v>
      </c>
      <c r="R2445" s="80" t="s">
        <v>99</v>
      </c>
      <c r="S2445" s="80">
        <v>0</v>
      </c>
      <c r="T2445" s="80" t="s">
        <v>100</v>
      </c>
      <c r="U2445" s="80" t="s">
        <v>101</v>
      </c>
      <c r="V2445" s="80" t="s">
        <v>111</v>
      </c>
      <c r="W2445" s="80" t="s">
        <v>107</v>
      </c>
      <c r="X2445" s="80" t="s">
        <v>163</v>
      </c>
    </row>
    <row r="2446" spans="1:25" s="80" customFormat="1" ht="22.9" hidden="1" customHeight="1">
      <c r="A2446" s="80" t="s">
        <v>38</v>
      </c>
      <c r="B2446" s="80" t="s">
        <v>9</v>
      </c>
      <c r="C2446" s="80" t="s">
        <v>10</v>
      </c>
      <c r="D2446" s="80" t="s">
        <v>26</v>
      </c>
      <c r="E2446" s="80">
        <v>9</v>
      </c>
      <c r="F2446" s="80" t="s">
        <v>76</v>
      </c>
      <c r="G2446" s="80" t="s">
        <v>77</v>
      </c>
      <c r="H2446" s="80" t="s">
        <v>58</v>
      </c>
      <c r="I2446" s="26">
        <v>43546</v>
      </c>
      <c r="J2446" s="80">
        <v>22</v>
      </c>
      <c r="K2446" s="80">
        <v>3</v>
      </c>
      <c r="L2446" s="80">
        <v>2019</v>
      </c>
      <c r="M2446" s="27">
        <f t="shared" si="53"/>
        <v>43546</v>
      </c>
      <c r="N2446" s="80" t="s">
        <v>5902</v>
      </c>
      <c r="O2446" s="80" t="s">
        <v>5901</v>
      </c>
      <c r="P2446" s="80">
        <v>19</v>
      </c>
      <c r="Q2446" s="80">
        <v>8080453445</v>
      </c>
      <c r="R2446" s="80" t="s">
        <v>99</v>
      </c>
      <c r="S2446" s="80">
        <v>0</v>
      </c>
      <c r="T2446" s="80" t="s">
        <v>100</v>
      </c>
      <c r="U2446" s="80" t="s">
        <v>101</v>
      </c>
      <c r="V2446" s="80" t="s">
        <v>111</v>
      </c>
      <c r="W2446" s="80" t="s">
        <v>107</v>
      </c>
      <c r="X2446" s="80" t="s">
        <v>163</v>
      </c>
    </row>
    <row r="2447" spans="1:25" s="80" customFormat="1" ht="22.9" hidden="1" customHeight="1">
      <c r="A2447" s="80" t="s">
        <v>38</v>
      </c>
      <c r="B2447" s="80" t="s">
        <v>9</v>
      </c>
      <c r="C2447" s="80" t="s">
        <v>10</v>
      </c>
      <c r="D2447" s="80" t="s">
        <v>26</v>
      </c>
      <c r="E2447" s="80">
        <v>9</v>
      </c>
      <c r="F2447" s="80" t="s">
        <v>76</v>
      </c>
      <c r="G2447" s="80" t="s">
        <v>77</v>
      </c>
      <c r="H2447" s="80" t="s">
        <v>58</v>
      </c>
      <c r="I2447" s="26">
        <v>43546</v>
      </c>
      <c r="J2447" s="80">
        <v>22</v>
      </c>
      <c r="K2447" s="80">
        <v>3</v>
      </c>
      <c r="L2447" s="80">
        <v>2019</v>
      </c>
      <c r="M2447" s="27">
        <f t="shared" si="53"/>
        <v>43546</v>
      </c>
      <c r="N2447" s="80" t="s">
        <v>5900</v>
      </c>
      <c r="O2447" s="80" t="s">
        <v>5899</v>
      </c>
      <c r="P2447" s="80">
        <v>19</v>
      </c>
      <c r="Q2447" s="80">
        <v>8148693318</v>
      </c>
      <c r="R2447" s="80" t="s">
        <v>99</v>
      </c>
      <c r="S2447" s="80">
        <v>0</v>
      </c>
      <c r="T2447" s="80" t="s">
        <v>100</v>
      </c>
      <c r="U2447" s="80" t="s">
        <v>101</v>
      </c>
      <c r="V2447" s="80" t="s">
        <v>111</v>
      </c>
      <c r="W2447" s="80" t="s">
        <v>107</v>
      </c>
      <c r="X2447" s="80" t="s">
        <v>163</v>
      </c>
    </row>
    <row r="2448" spans="1:25" s="80" customFormat="1" ht="22.9" hidden="1" customHeight="1">
      <c r="A2448" s="80" t="s">
        <v>38</v>
      </c>
      <c r="B2448" s="80" t="s">
        <v>9</v>
      </c>
      <c r="C2448" s="80" t="s">
        <v>10</v>
      </c>
      <c r="D2448" s="80" t="s">
        <v>26</v>
      </c>
      <c r="E2448" s="80">
        <v>9</v>
      </c>
      <c r="F2448" s="80" t="s">
        <v>76</v>
      </c>
      <c r="G2448" s="80" t="s">
        <v>77</v>
      </c>
      <c r="H2448" s="80" t="s">
        <v>58</v>
      </c>
      <c r="I2448" s="26">
        <v>43546</v>
      </c>
      <c r="J2448" s="80">
        <v>22</v>
      </c>
      <c r="K2448" s="80">
        <v>3</v>
      </c>
      <c r="L2448" s="80">
        <v>2019</v>
      </c>
      <c r="M2448" s="27">
        <f t="shared" si="53"/>
        <v>43546</v>
      </c>
      <c r="N2448" s="80" t="s">
        <v>5898</v>
      </c>
      <c r="O2448" s="80" t="s">
        <v>5897</v>
      </c>
      <c r="P2448" s="80">
        <v>18</v>
      </c>
      <c r="Q2448" s="80" t="s">
        <v>105</v>
      </c>
      <c r="R2448" s="80" t="s">
        <v>99</v>
      </c>
      <c r="S2448" s="80">
        <v>0</v>
      </c>
      <c r="T2448" s="80" t="s">
        <v>100</v>
      </c>
      <c r="U2448" s="80" t="s">
        <v>101</v>
      </c>
      <c r="V2448" s="80" t="s">
        <v>111</v>
      </c>
      <c r="W2448" s="80" t="s">
        <v>107</v>
      </c>
      <c r="X2448" s="80" t="s">
        <v>163</v>
      </c>
    </row>
    <row r="2449" spans="1:25" s="80" customFormat="1" ht="22.9" hidden="1" customHeight="1">
      <c r="A2449" s="80" t="s">
        <v>38</v>
      </c>
      <c r="B2449" s="80" t="s">
        <v>9</v>
      </c>
      <c r="C2449" s="80" t="s">
        <v>10</v>
      </c>
      <c r="D2449" s="80" t="s">
        <v>26</v>
      </c>
      <c r="E2449" s="80">
        <v>9</v>
      </c>
      <c r="F2449" s="80" t="s">
        <v>76</v>
      </c>
      <c r="G2449" s="80" t="s">
        <v>77</v>
      </c>
      <c r="H2449" s="80" t="s">
        <v>58</v>
      </c>
      <c r="I2449" s="26">
        <v>43546</v>
      </c>
      <c r="J2449" s="80">
        <v>22</v>
      </c>
      <c r="K2449" s="80">
        <v>3</v>
      </c>
      <c r="L2449" s="80">
        <v>2019</v>
      </c>
      <c r="M2449" s="27">
        <f t="shared" si="53"/>
        <v>43546</v>
      </c>
      <c r="N2449" s="80" t="s">
        <v>5896</v>
      </c>
      <c r="O2449" s="80" t="s">
        <v>5895</v>
      </c>
      <c r="P2449" s="80">
        <v>19</v>
      </c>
      <c r="Q2449" s="80" t="s">
        <v>105</v>
      </c>
      <c r="R2449" s="80" t="s">
        <v>99</v>
      </c>
      <c r="S2449" s="80">
        <v>0</v>
      </c>
      <c r="T2449" s="80" t="s">
        <v>100</v>
      </c>
      <c r="U2449" s="80" t="s">
        <v>101</v>
      </c>
      <c r="V2449" s="80" t="s">
        <v>111</v>
      </c>
      <c r="W2449" s="80" t="s">
        <v>107</v>
      </c>
      <c r="X2449" s="80" t="s">
        <v>104</v>
      </c>
      <c r="Y2449" s="80">
        <v>3</v>
      </c>
    </row>
    <row r="2450" spans="1:25" s="80" customFormat="1" ht="22.9" hidden="1" customHeight="1">
      <c r="A2450" s="80" t="s">
        <v>38</v>
      </c>
      <c r="B2450" s="80" t="s">
        <v>9</v>
      </c>
      <c r="C2450" s="80" t="s">
        <v>10</v>
      </c>
      <c r="D2450" s="80" t="s">
        <v>26</v>
      </c>
      <c r="E2450" s="80">
        <v>9</v>
      </c>
      <c r="F2450" s="80" t="s">
        <v>76</v>
      </c>
      <c r="G2450" s="80" t="s">
        <v>77</v>
      </c>
      <c r="H2450" s="80" t="s">
        <v>58</v>
      </c>
      <c r="I2450" s="26">
        <v>43546</v>
      </c>
      <c r="J2450" s="80">
        <v>22</v>
      </c>
      <c r="K2450" s="80">
        <v>3</v>
      </c>
      <c r="L2450" s="80">
        <v>2019</v>
      </c>
      <c r="M2450" s="27">
        <f t="shared" si="53"/>
        <v>43546</v>
      </c>
      <c r="N2450" s="80" t="s">
        <v>5894</v>
      </c>
      <c r="O2450" s="80" t="s">
        <v>5893</v>
      </c>
      <c r="P2450" s="80">
        <v>19</v>
      </c>
      <c r="Q2450" s="80" t="s">
        <v>105</v>
      </c>
      <c r="R2450" s="80" t="s">
        <v>99</v>
      </c>
      <c r="S2450" s="80">
        <v>0</v>
      </c>
      <c r="T2450" s="80" t="s">
        <v>100</v>
      </c>
      <c r="U2450" s="80" t="s">
        <v>101</v>
      </c>
      <c r="V2450" s="80" t="s">
        <v>111</v>
      </c>
      <c r="W2450" s="80" t="s">
        <v>107</v>
      </c>
      <c r="X2450" s="80" t="s">
        <v>104</v>
      </c>
      <c r="Y2450" s="80">
        <v>3</v>
      </c>
    </row>
    <row r="2451" spans="1:25" s="80" customFormat="1" ht="22.9" hidden="1" customHeight="1">
      <c r="A2451" s="80" t="s">
        <v>38</v>
      </c>
      <c r="B2451" s="80" t="s">
        <v>9</v>
      </c>
      <c r="C2451" s="80" t="s">
        <v>10</v>
      </c>
      <c r="D2451" s="80" t="s">
        <v>26</v>
      </c>
      <c r="E2451" s="80">
        <v>9</v>
      </c>
      <c r="F2451" s="80" t="s">
        <v>76</v>
      </c>
      <c r="G2451" s="80" t="s">
        <v>77</v>
      </c>
      <c r="H2451" s="80" t="s">
        <v>58</v>
      </c>
      <c r="I2451" s="26">
        <v>43546</v>
      </c>
      <c r="J2451" s="80">
        <v>22</v>
      </c>
      <c r="K2451" s="80">
        <v>3</v>
      </c>
      <c r="L2451" s="80">
        <v>2019</v>
      </c>
      <c r="M2451" s="27">
        <f t="shared" si="53"/>
        <v>43546</v>
      </c>
      <c r="N2451" s="80" t="s">
        <v>5892</v>
      </c>
      <c r="O2451" s="80" t="s">
        <v>5891</v>
      </c>
      <c r="P2451" s="80">
        <v>18</v>
      </c>
      <c r="Q2451" s="80" t="s">
        <v>105</v>
      </c>
      <c r="R2451" s="80" t="s">
        <v>99</v>
      </c>
      <c r="S2451" s="80">
        <v>0</v>
      </c>
      <c r="T2451" s="80" t="s">
        <v>100</v>
      </c>
      <c r="U2451" s="80" t="s">
        <v>101</v>
      </c>
      <c r="V2451" s="80" t="s">
        <v>111</v>
      </c>
      <c r="W2451" s="80" t="s">
        <v>107</v>
      </c>
      <c r="X2451" s="80" t="s">
        <v>163</v>
      </c>
    </row>
    <row r="2452" spans="1:25" s="80" customFormat="1" ht="22.9" hidden="1" customHeight="1">
      <c r="A2452" s="80" t="s">
        <v>38</v>
      </c>
      <c r="B2452" s="80" t="s">
        <v>9</v>
      </c>
      <c r="C2452" s="80" t="s">
        <v>10</v>
      </c>
      <c r="D2452" s="80" t="s">
        <v>26</v>
      </c>
      <c r="E2452" s="80">
        <v>9</v>
      </c>
      <c r="F2452" s="80" t="s">
        <v>76</v>
      </c>
      <c r="G2452" s="80" t="s">
        <v>77</v>
      </c>
      <c r="H2452" s="80" t="s">
        <v>58</v>
      </c>
      <c r="I2452" s="26">
        <v>43546</v>
      </c>
      <c r="J2452" s="80">
        <v>22</v>
      </c>
      <c r="K2452" s="80">
        <v>3</v>
      </c>
      <c r="L2452" s="80">
        <v>2019</v>
      </c>
      <c r="M2452" s="27">
        <f t="shared" si="53"/>
        <v>43546</v>
      </c>
      <c r="N2452" s="80" t="s">
        <v>5890</v>
      </c>
      <c r="O2452" s="80" t="s">
        <v>5889</v>
      </c>
      <c r="P2452" s="80">
        <v>18</v>
      </c>
      <c r="Q2452" s="80" t="s">
        <v>105</v>
      </c>
      <c r="R2452" s="80" t="s">
        <v>99</v>
      </c>
      <c r="S2452" s="80">
        <v>0</v>
      </c>
      <c r="T2452" s="80" t="s">
        <v>100</v>
      </c>
      <c r="U2452" s="80" t="s">
        <v>101</v>
      </c>
      <c r="V2452" s="80" t="s">
        <v>111</v>
      </c>
      <c r="W2452" s="80" t="s">
        <v>107</v>
      </c>
      <c r="X2452" s="80" t="s">
        <v>163</v>
      </c>
    </row>
    <row r="2453" spans="1:25" s="80" customFormat="1" ht="22.9" hidden="1" customHeight="1">
      <c r="A2453" s="80" t="s">
        <v>38</v>
      </c>
      <c r="B2453" s="80" t="s">
        <v>9</v>
      </c>
      <c r="C2453" s="80" t="s">
        <v>10</v>
      </c>
      <c r="D2453" s="80" t="s">
        <v>26</v>
      </c>
      <c r="E2453" s="80">
        <v>9</v>
      </c>
      <c r="F2453" s="80" t="s">
        <v>76</v>
      </c>
      <c r="G2453" s="80" t="s">
        <v>77</v>
      </c>
      <c r="H2453" s="80" t="s">
        <v>58</v>
      </c>
      <c r="I2453" s="26">
        <v>43546</v>
      </c>
      <c r="J2453" s="80">
        <v>22</v>
      </c>
      <c r="K2453" s="80">
        <v>3</v>
      </c>
      <c r="L2453" s="80">
        <v>2019</v>
      </c>
      <c r="M2453" s="27">
        <f t="shared" si="53"/>
        <v>43546</v>
      </c>
      <c r="N2453" s="80" t="s">
        <v>5888</v>
      </c>
      <c r="O2453" s="80" t="s">
        <v>5887</v>
      </c>
      <c r="P2453" s="80">
        <v>18</v>
      </c>
      <c r="Q2453" s="80" t="s">
        <v>105</v>
      </c>
      <c r="R2453" s="80" t="s">
        <v>99</v>
      </c>
      <c r="S2453" s="80">
        <v>0</v>
      </c>
      <c r="T2453" s="80" t="s">
        <v>100</v>
      </c>
      <c r="U2453" s="80" t="s">
        <v>101</v>
      </c>
      <c r="V2453" s="80" t="s">
        <v>111</v>
      </c>
      <c r="W2453" s="80" t="s">
        <v>107</v>
      </c>
      <c r="X2453" s="80" t="s">
        <v>163</v>
      </c>
    </row>
    <row r="2454" spans="1:25" s="80" customFormat="1" ht="22.9" hidden="1" customHeight="1">
      <c r="A2454" s="80" t="s">
        <v>38</v>
      </c>
      <c r="B2454" s="80" t="s">
        <v>9</v>
      </c>
      <c r="C2454" s="80" t="s">
        <v>10</v>
      </c>
      <c r="D2454" s="80" t="s">
        <v>26</v>
      </c>
      <c r="E2454" s="80">
        <v>9</v>
      </c>
      <c r="F2454" s="80" t="s">
        <v>76</v>
      </c>
      <c r="G2454" s="80" t="s">
        <v>77</v>
      </c>
      <c r="H2454" s="80" t="s">
        <v>58</v>
      </c>
      <c r="I2454" s="26">
        <v>43546</v>
      </c>
      <c r="J2454" s="80">
        <v>22</v>
      </c>
      <c r="K2454" s="80">
        <v>3</v>
      </c>
      <c r="L2454" s="80">
        <v>2019</v>
      </c>
      <c r="M2454" s="27">
        <f t="shared" si="53"/>
        <v>43546</v>
      </c>
      <c r="N2454" s="80" t="s">
        <v>5886</v>
      </c>
      <c r="O2454" s="80" t="s">
        <v>5885</v>
      </c>
      <c r="P2454" s="80">
        <v>19</v>
      </c>
      <c r="Q2454" s="80" t="s">
        <v>105</v>
      </c>
      <c r="R2454" s="80" t="s">
        <v>99</v>
      </c>
      <c r="S2454" s="80">
        <v>0</v>
      </c>
      <c r="T2454" s="80" t="s">
        <v>100</v>
      </c>
      <c r="U2454" s="80" t="s">
        <v>101</v>
      </c>
      <c r="V2454" s="80" t="s">
        <v>111</v>
      </c>
      <c r="W2454" s="80" t="s">
        <v>107</v>
      </c>
      <c r="X2454" s="80" t="s">
        <v>104</v>
      </c>
      <c r="Y2454" s="80">
        <v>3</v>
      </c>
    </row>
    <row r="2455" spans="1:25" s="80" customFormat="1" ht="22.9" hidden="1" customHeight="1">
      <c r="A2455" s="80" t="s">
        <v>38</v>
      </c>
      <c r="B2455" s="80" t="s">
        <v>9</v>
      </c>
      <c r="C2455" s="80" t="s">
        <v>10</v>
      </c>
      <c r="D2455" s="80" t="s">
        <v>26</v>
      </c>
      <c r="E2455" s="80">
        <v>9</v>
      </c>
      <c r="F2455" s="80" t="s">
        <v>76</v>
      </c>
      <c r="G2455" s="80" t="s">
        <v>77</v>
      </c>
      <c r="H2455" s="80" t="s">
        <v>58</v>
      </c>
      <c r="I2455" s="26">
        <v>43546</v>
      </c>
      <c r="J2455" s="80">
        <v>22</v>
      </c>
      <c r="K2455" s="80">
        <v>3</v>
      </c>
      <c r="L2455" s="80">
        <v>2019</v>
      </c>
      <c r="M2455" s="27">
        <f t="shared" si="53"/>
        <v>43546</v>
      </c>
      <c r="N2455" s="80" t="s">
        <v>5884</v>
      </c>
      <c r="O2455" s="80" t="s">
        <v>5883</v>
      </c>
      <c r="P2455" s="80">
        <v>18</v>
      </c>
      <c r="Q2455" s="80" t="s">
        <v>105</v>
      </c>
      <c r="R2455" s="80" t="s">
        <v>99</v>
      </c>
      <c r="S2455" s="80">
        <v>0</v>
      </c>
      <c r="T2455" s="80" t="s">
        <v>100</v>
      </c>
      <c r="U2455" s="80" t="s">
        <v>101</v>
      </c>
      <c r="V2455" s="80" t="s">
        <v>111</v>
      </c>
      <c r="W2455" s="80" t="s">
        <v>107</v>
      </c>
      <c r="X2455" s="80" t="s">
        <v>163</v>
      </c>
    </row>
    <row r="2456" spans="1:25" s="80" customFormat="1" ht="22.9" hidden="1" customHeight="1">
      <c r="A2456" s="80" t="s">
        <v>38</v>
      </c>
      <c r="B2456" s="80" t="s">
        <v>9</v>
      </c>
      <c r="C2456" s="80" t="s">
        <v>10</v>
      </c>
      <c r="D2456" s="80" t="s">
        <v>26</v>
      </c>
      <c r="E2456" s="80">
        <v>9</v>
      </c>
      <c r="F2456" s="80" t="s">
        <v>76</v>
      </c>
      <c r="G2456" s="80" t="s">
        <v>77</v>
      </c>
      <c r="H2456" s="80" t="s">
        <v>58</v>
      </c>
      <c r="I2456" s="26">
        <v>43546</v>
      </c>
      <c r="J2456" s="80">
        <v>22</v>
      </c>
      <c r="K2456" s="80">
        <v>3</v>
      </c>
      <c r="L2456" s="80">
        <v>2019</v>
      </c>
      <c r="M2456" s="27">
        <f t="shared" si="53"/>
        <v>43546</v>
      </c>
      <c r="N2456" s="80" t="s">
        <v>5882</v>
      </c>
      <c r="O2456" s="80" t="s">
        <v>5881</v>
      </c>
      <c r="P2456" s="80">
        <v>18</v>
      </c>
      <c r="Q2456" s="80" t="s">
        <v>105</v>
      </c>
      <c r="R2456" s="80" t="s">
        <v>99</v>
      </c>
      <c r="S2456" s="80">
        <v>0</v>
      </c>
      <c r="T2456" s="80" t="s">
        <v>100</v>
      </c>
      <c r="U2456" s="80" t="s">
        <v>101</v>
      </c>
      <c r="V2456" s="80" t="s">
        <v>111</v>
      </c>
      <c r="W2456" s="80" t="s">
        <v>107</v>
      </c>
      <c r="X2456" s="80" t="s">
        <v>163</v>
      </c>
    </row>
    <row r="2457" spans="1:25" s="80" customFormat="1" ht="22.9" hidden="1" customHeight="1">
      <c r="A2457" s="80" t="s">
        <v>38</v>
      </c>
      <c r="B2457" s="80" t="s">
        <v>9</v>
      </c>
      <c r="C2457" s="80" t="s">
        <v>10</v>
      </c>
      <c r="D2457" s="80" t="s">
        <v>26</v>
      </c>
      <c r="E2457" s="80">
        <v>9</v>
      </c>
      <c r="F2457" s="80" t="s">
        <v>76</v>
      </c>
      <c r="G2457" s="80" t="s">
        <v>77</v>
      </c>
      <c r="H2457" s="80" t="s">
        <v>58</v>
      </c>
      <c r="I2457" s="26">
        <v>43546</v>
      </c>
      <c r="J2457" s="80">
        <v>22</v>
      </c>
      <c r="K2457" s="80">
        <v>3</v>
      </c>
      <c r="L2457" s="80">
        <v>2019</v>
      </c>
      <c r="M2457" s="27">
        <f t="shared" si="53"/>
        <v>43546</v>
      </c>
      <c r="N2457" s="80" t="s">
        <v>5880</v>
      </c>
      <c r="O2457" s="80" t="s">
        <v>5879</v>
      </c>
      <c r="P2457" s="80">
        <v>19</v>
      </c>
      <c r="Q2457" s="80" t="s">
        <v>105</v>
      </c>
      <c r="R2457" s="80" t="s">
        <v>99</v>
      </c>
      <c r="S2457" s="80">
        <v>0</v>
      </c>
      <c r="T2457" s="80" t="s">
        <v>100</v>
      </c>
      <c r="U2457" s="80" t="s">
        <v>101</v>
      </c>
      <c r="V2457" s="80" t="s">
        <v>111</v>
      </c>
      <c r="W2457" s="80" t="s">
        <v>107</v>
      </c>
      <c r="X2457" s="80" t="s">
        <v>163</v>
      </c>
    </row>
    <row r="2458" spans="1:25" s="80" customFormat="1" ht="22.9" hidden="1" customHeight="1">
      <c r="A2458" s="80" t="s">
        <v>38</v>
      </c>
      <c r="B2458" s="80" t="s">
        <v>9</v>
      </c>
      <c r="C2458" s="80" t="s">
        <v>10</v>
      </c>
      <c r="D2458" s="80" t="s">
        <v>26</v>
      </c>
      <c r="E2458" s="80">
        <v>9</v>
      </c>
      <c r="F2458" s="80" t="s">
        <v>76</v>
      </c>
      <c r="G2458" s="80" t="s">
        <v>77</v>
      </c>
      <c r="H2458" s="80" t="s">
        <v>58</v>
      </c>
      <c r="I2458" s="26">
        <v>43546</v>
      </c>
      <c r="J2458" s="80">
        <v>22</v>
      </c>
      <c r="K2458" s="80">
        <v>3</v>
      </c>
      <c r="L2458" s="80">
        <v>2019</v>
      </c>
      <c r="M2458" s="27">
        <f t="shared" si="53"/>
        <v>43546</v>
      </c>
      <c r="N2458" s="80" t="s">
        <v>5878</v>
      </c>
      <c r="O2458" s="80" t="s">
        <v>5877</v>
      </c>
      <c r="P2458" s="80">
        <v>19</v>
      </c>
      <c r="Q2458" s="80" t="s">
        <v>105</v>
      </c>
      <c r="R2458" s="80" t="s">
        <v>99</v>
      </c>
      <c r="S2458" s="80">
        <v>0</v>
      </c>
      <c r="T2458" s="80" t="s">
        <v>100</v>
      </c>
      <c r="U2458" s="80" t="s">
        <v>101</v>
      </c>
      <c r="V2458" s="80" t="s">
        <v>111</v>
      </c>
      <c r="W2458" s="80" t="s">
        <v>107</v>
      </c>
      <c r="X2458" s="80" t="s">
        <v>163</v>
      </c>
    </row>
    <row r="2459" spans="1:25" s="80" customFormat="1" ht="22.9" hidden="1" customHeight="1">
      <c r="A2459" s="80" t="s">
        <v>38</v>
      </c>
      <c r="B2459" s="80" t="s">
        <v>9</v>
      </c>
      <c r="C2459" s="80" t="s">
        <v>10</v>
      </c>
      <c r="D2459" s="80" t="s">
        <v>26</v>
      </c>
      <c r="E2459" s="80">
        <v>9</v>
      </c>
      <c r="F2459" s="80" t="s">
        <v>76</v>
      </c>
      <c r="G2459" s="80" t="s">
        <v>77</v>
      </c>
      <c r="H2459" s="80" t="s">
        <v>58</v>
      </c>
      <c r="I2459" s="26">
        <v>43546</v>
      </c>
      <c r="J2459" s="80">
        <v>22</v>
      </c>
      <c r="K2459" s="80">
        <v>3</v>
      </c>
      <c r="L2459" s="80">
        <v>2019</v>
      </c>
      <c r="M2459" s="27">
        <f t="shared" si="53"/>
        <v>43546</v>
      </c>
      <c r="N2459" s="80" t="s">
        <v>5876</v>
      </c>
      <c r="O2459" s="80" t="s">
        <v>5875</v>
      </c>
      <c r="P2459" s="80">
        <v>19</v>
      </c>
      <c r="Q2459" s="80" t="s">
        <v>105</v>
      </c>
      <c r="R2459" s="80" t="s">
        <v>99</v>
      </c>
      <c r="S2459" s="80">
        <v>0</v>
      </c>
      <c r="T2459" s="80" t="s">
        <v>100</v>
      </c>
      <c r="U2459" s="80" t="s">
        <v>101</v>
      </c>
      <c r="V2459" s="80" t="s">
        <v>111</v>
      </c>
      <c r="W2459" s="80" t="s">
        <v>107</v>
      </c>
      <c r="X2459" s="80" t="s">
        <v>163</v>
      </c>
    </row>
    <row r="2460" spans="1:25" s="80" customFormat="1" ht="22.9" hidden="1" customHeight="1">
      <c r="A2460" s="80" t="s">
        <v>38</v>
      </c>
      <c r="B2460" s="80" t="s">
        <v>9</v>
      </c>
      <c r="C2460" s="80" t="s">
        <v>10</v>
      </c>
      <c r="D2460" s="80" t="s">
        <v>26</v>
      </c>
      <c r="E2460" s="80">
        <v>9</v>
      </c>
      <c r="F2460" s="80" t="s">
        <v>76</v>
      </c>
      <c r="G2460" s="80" t="s">
        <v>77</v>
      </c>
      <c r="H2460" s="80" t="s">
        <v>58</v>
      </c>
      <c r="I2460" s="26">
        <v>43546</v>
      </c>
      <c r="J2460" s="80">
        <v>22</v>
      </c>
      <c r="K2460" s="80">
        <v>3</v>
      </c>
      <c r="L2460" s="80">
        <v>2019</v>
      </c>
      <c r="M2460" s="27">
        <f t="shared" si="53"/>
        <v>43546</v>
      </c>
      <c r="N2460" s="80" t="s">
        <v>5874</v>
      </c>
      <c r="O2460" s="80" t="s">
        <v>5873</v>
      </c>
      <c r="P2460" s="80">
        <v>19</v>
      </c>
      <c r="Q2460" s="80" t="s">
        <v>105</v>
      </c>
      <c r="R2460" s="80" t="s">
        <v>99</v>
      </c>
      <c r="S2460" s="80">
        <v>0</v>
      </c>
      <c r="T2460" s="80" t="s">
        <v>100</v>
      </c>
      <c r="U2460" s="80" t="s">
        <v>101</v>
      </c>
      <c r="V2460" s="80" t="s">
        <v>111</v>
      </c>
      <c r="W2460" s="80" t="s">
        <v>107</v>
      </c>
      <c r="X2460" s="80" t="s">
        <v>163</v>
      </c>
    </row>
    <row r="2461" spans="1:25" s="80" customFormat="1" ht="22.9" hidden="1" customHeight="1">
      <c r="A2461" s="80" t="s">
        <v>38</v>
      </c>
      <c r="B2461" s="80" t="s">
        <v>9</v>
      </c>
      <c r="C2461" s="80" t="s">
        <v>10</v>
      </c>
      <c r="D2461" s="80" t="s">
        <v>26</v>
      </c>
      <c r="E2461" s="80">
        <v>9</v>
      </c>
      <c r="F2461" s="80" t="s">
        <v>76</v>
      </c>
      <c r="G2461" s="80" t="s">
        <v>77</v>
      </c>
      <c r="H2461" s="80" t="s">
        <v>58</v>
      </c>
      <c r="I2461" s="26">
        <v>43546</v>
      </c>
      <c r="J2461" s="80">
        <v>22</v>
      </c>
      <c r="K2461" s="80">
        <v>3</v>
      </c>
      <c r="L2461" s="80">
        <v>2019</v>
      </c>
      <c r="M2461" s="27">
        <f t="shared" si="53"/>
        <v>43546</v>
      </c>
      <c r="N2461" s="80" t="s">
        <v>5872</v>
      </c>
      <c r="O2461" s="80" t="s">
        <v>5871</v>
      </c>
      <c r="P2461" s="80">
        <v>18</v>
      </c>
      <c r="Q2461" s="80" t="s">
        <v>105</v>
      </c>
      <c r="R2461" s="80" t="s">
        <v>99</v>
      </c>
      <c r="S2461" s="80">
        <v>0</v>
      </c>
      <c r="T2461" s="80" t="s">
        <v>100</v>
      </c>
      <c r="U2461" s="80" t="s">
        <v>101</v>
      </c>
      <c r="V2461" s="80" t="s">
        <v>111</v>
      </c>
      <c r="W2461" s="80" t="s">
        <v>107</v>
      </c>
      <c r="X2461" s="80" t="s">
        <v>104</v>
      </c>
      <c r="Y2461" s="80">
        <v>3</v>
      </c>
    </row>
    <row r="2462" spans="1:25" s="80" customFormat="1" ht="22.9" hidden="1" customHeight="1">
      <c r="A2462" s="80" t="s">
        <v>38</v>
      </c>
      <c r="B2462" s="80" t="s">
        <v>9</v>
      </c>
      <c r="C2462" s="80" t="s">
        <v>10</v>
      </c>
      <c r="D2462" s="80" t="s">
        <v>26</v>
      </c>
      <c r="E2462" s="80">
        <v>9</v>
      </c>
      <c r="F2462" s="80" t="s">
        <v>76</v>
      </c>
      <c r="G2462" s="80" t="s">
        <v>77</v>
      </c>
      <c r="H2462" s="80" t="s">
        <v>58</v>
      </c>
      <c r="I2462" s="26">
        <v>43546</v>
      </c>
      <c r="J2462" s="80">
        <v>22</v>
      </c>
      <c r="K2462" s="80">
        <v>3</v>
      </c>
      <c r="L2462" s="80">
        <v>2019</v>
      </c>
      <c r="M2462" s="27">
        <f t="shared" si="53"/>
        <v>43546</v>
      </c>
      <c r="N2462" s="80" t="s">
        <v>5870</v>
      </c>
      <c r="O2462" s="80" t="s">
        <v>5869</v>
      </c>
      <c r="P2462" s="80">
        <v>18</v>
      </c>
      <c r="Q2462" s="80" t="s">
        <v>105</v>
      </c>
      <c r="R2462" s="80" t="s">
        <v>99</v>
      </c>
      <c r="S2462" s="80">
        <v>0</v>
      </c>
      <c r="T2462" s="80" t="s">
        <v>100</v>
      </c>
      <c r="U2462" s="80" t="s">
        <v>101</v>
      </c>
      <c r="V2462" s="80" t="s">
        <v>111</v>
      </c>
      <c r="W2462" s="80" t="s">
        <v>107</v>
      </c>
      <c r="X2462" s="80" t="s">
        <v>163</v>
      </c>
    </row>
    <row r="2463" spans="1:25" s="80" customFormat="1" ht="22.9" hidden="1" customHeight="1">
      <c r="A2463" s="80" t="s">
        <v>38</v>
      </c>
      <c r="B2463" s="80" t="s">
        <v>9</v>
      </c>
      <c r="C2463" s="80" t="s">
        <v>10</v>
      </c>
      <c r="D2463" s="80" t="s">
        <v>26</v>
      </c>
      <c r="E2463" s="80">
        <v>9</v>
      </c>
      <c r="F2463" s="80" t="s">
        <v>76</v>
      </c>
      <c r="G2463" s="80" t="s">
        <v>77</v>
      </c>
      <c r="H2463" s="80" t="s">
        <v>58</v>
      </c>
      <c r="I2463" s="26">
        <v>43546</v>
      </c>
      <c r="J2463" s="80">
        <v>22</v>
      </c>
      <c r="K2463" s="80">
        <v>3</v>
      </c>
      <c r="L2463" s="80">
        <v>2019</v>
      </c>
      <c r="M2463" s="27">
        <f t="shared" si="53"/>
        <v>43546</v>
      </c>
      <c r="N2463" s="80" t="s">
        <v>5868</v>
      </c>
      <c r="O2463" s="80" t="s">
        <v>5867</v>
      </c>
      <c r="P2463" s="80">
        <v>18</v>
      </c>
      <c r="Q2463" s="80" t="s">
        <v>105</v>
      </c>
      <c r="R2463" s="80" t="s">
        <v>99</v>
      </c>
      <c r="S2463" s="80">
        <v>0</v>
      </c>
      <c r="T2463" s="80" t="s">
        <v>100</v>
      </c>
      <c r="U2463" s="80" t="s">
        <v>101</v>
      </c>
      <c r="V2463" s="80" t="s">
        <v>111</v>
      </c>
      <c r="W2463" s="80" t="s">
        <v>107</v>
      </c>
      <c r="X2463" s="80" t="s">
        <v>163</v>
      </c>
    </row>
    <row r="2464" spans="1:25" s="80" customFormat="1" ht="22.9" hidden="1" customHeight="1">
      <c r="A2464" s="80" t="s">
        <v>38</v>
      </c>
      <c r="B2464" s="80" t="s">
        <v>9</v>
      </c>
      <c r="C2464" s="80" t="s">
        <v>10</v>
      </c>
      <c r="D2464" s="80" t="s">
        <v>26</v>
      </c>
      <c r="E2464" s="80">
        <v>9</v>
      </c>
      <c r="F2464" s="80" t="s">
        <v>76</v>
      </c>
      <c r="G2464" s="80" t="s">
        <v>77</v>
      </c>
      <c r="H2464" s="80" t="s">
        <v>58</v>
      </c>
      <c r="I2464" s="26">
        <v>43546</v>
      </c>
      <c r="J2464" s="80">
        <v>22</v>
      </c>
      <c r="K2464" s="80">
        <v>3</v>
      </c>
      <c r="L2464" s="80">
        <v>2019</v>
      </c>
      <c r="M2464" s="27">
        <f t="shared" si="53"/>
        <v>43546</v>
      </c>
      <c r="N2464" s="80" t="s">
        <v>5866</v>
      </c>
      <c r="O2464" s="80" t="s">
        <v>5865</v>
      </c>
      <c r="P2464" s="80">
        <v>18</v>
      </c>
      <c r="Q2464" s="80" t="s">
        <v>105</v>
      </c>
      <c r="R2464" s="80" t="s">
        <v>99</v>
      </c>
      <c r="S2464" s="80">
        <v>0</v>
      </c>
      <c r="T2464" s="80" t="s">
        <v>100</v>
      </c>
      <c r="U2464" s="80" t="s">
        <v>101</v>
      </c>
      <c r="V2464" s="80" t="s">
        <v>111</v>
      </c>
      <c r="W2464" s="80" t="s">
        <v>107</v>
      </c>
      <c r="X2464" s="80" t="s">
        <v>163</v>
      </c>
    </row>
    <row r="2465" spans="1:25" s="80" customFormat="1" ht="22.9" hidden="1" customHeight="1">
      <c r="A2465" s="80" t="s">
        <v>38</v>
      </c>
      <c r="B2465" s="80" t="s">
        <v>9</v>
      </c>
      <c r="C2465" s="80" t="s">
        <v>10</v>
      </c>
      <c r="D2465" s="80" t="s">
        <v>26</v>
      </c>
      <c r="E2465" s="80">
        <v>9</v>
      </c>
      <c r="F2465" s="80" t="s">
        <v>76</v>
      </c>
      <c r="G2465" s="80" t="s">
        <v>77</v>
      </c>
      <c r="H2465" s="80" t="s">
        <v>58</v>
      </c>
      <c r="I2465" s="26">
        <v>43546</v>
      </c>
      <c r="J2465" s="80">
        <v>22</v>
      </c>
      <c r="K2465" s="80">
        <v>3</v>
      </c>
      <c r="L2465" s="80">
        <v>2019</v>
      </c>
      <c r="M2465" s="27">
        <f t="shared" si="53"/>
        <v>43546</v>
      </c>
      <c r="N2465" s="80" t="s">
        <v>5864</v>
      </c>
      <c r="O2465" s="80" t="s">
        <v>5863</v>
      </c>
      <c r="P2465" s="80">
        <v>19</v>
      </c>
      <c r="Q2465" s="80" t="s">
        <v>105</v>
      </c>
      <c r="R2465" s="80" t="s">
        <v>99</v>
      </c>
      <c r="S2465" s="80">
        <v>0</v>
      </c>
      <c r="T2465" s="80" t="s">
        <v>100</v>
      </c>
      <c r="U2465" s="80" t="s">
        <v>101</v>
      </c>
      <c r="V2465" s="80" t="s">
        <v>111</v>
      </c>
      <c r="W2465" s="80" t="s">
        <v>107</v>
      </c>
      <c r="X2465" s="80" t="s">
        <v>104</v>
      </c>
      <c r="Y2465" s="80">
        <v>3</v>
      </c>
    </row>
    <row r="2466" spans="1:25" s="80" customFormat="1" ht="22.9" hidden="1" customHeight="1">
      <c r="A2466" s="80" t="s">
        <v>38</v>
      </c>
      <c r="B2466" s="80" t="s">
        <v>9</v>
      </c>
      <c r="C2466" s="80" t="s">
        <v>10</v>
      </c>
      <c r="D2466" s="80" t="s">
        <v>26</v>
      </c>
      <c r="E2466" s="80">
        <v>9</v>
      </c>
      <c r="F2466" s="80" t="s">
        <v>76</v>
      </c>
      <c r="G2466" s="80" t="s">
        <v>77</v>
      </c>
      <c r="H2466" s="80" t="s">
        <v>58</v>
      </c>
      <c r="I2466" s="26">
        <v>43546</v>
      </c>
      <c r="J2466" s="80">
        <v>22</v>
      </c>
      <c r="K2466" s="80">
        <v>3</v>
      </c>
      <c r="L2466" s="80">
        <v>2019</v>
      </c>
      <c r="M2466" s="27">
        <f t="shared" si="53"/>
        <v>43546</v>
      </c>
      <c r="N2466" s="80" t="s">
        <v>5862</v>
      </c>
      <c r="O2466" s="80" t="s">
        <v>5861</v>
      </c>
      <c r="P2466" s="80">
        <v>18</v>
      </c>
      <c r="Q2466" s="80" t="s">
        <v>105</v>
      </c>
      <c r="R2466" s="80" t="s">
        <v>99</v>
      </c>
      <c r="S2466" s="80">
        <v>0</v>
      </c>
      <c r="T2466" s="80" t="s">
        <v>100</v>
      </c>
      <c r="U2466" s="80" t="s">
        <v>101</v>
      </c>
      <c r="V2466" s="80" t="s">
        <v>111</v>
      </c>
      <c r="W2466" s="80" t="s">
        <v>107</v>
      </c>
      <c r="X2466" s="80" t="s">
        <v>104</v>
      </c>
      <c r="Y2466" s="80">
        <v>3</v>
      </c>
    </row>
    <row r="2467" spans="1:25" s="80" customFormat="1" ht="22.9" hidden="1" customHeight="1">
      <c r="A2467" s="80" t="s">
        <v>38</v>
      </c>
      <c r="B2467" s="80" t="s">
        <v>9</v>
      </c>
      <c r="C2467" s="80" t="s">
        <v>10</v>
      </c>
      <c r="D2467" s="80" t="s">
        <v>26</v>
      </c>
      <c r="E2467" s="80">
        <v>9</v>
      </c>
      <c r="F2467" s="80" t="s">
        <v>76</v>
      </c>
      <c r="G2467" s="80" t="s">
        <v>77</v>
      </c>
      <c r="H2467" s="80" t="s">
        <v>58</v>
      </c>
      <c r="I2467" s="26">
        <v>43546</v>
      </c>
      <c r="J2467" s="80">
        <v>22</v>
      </c>
      <c r="K2467" s="80">
        <v>3</v>
      </c>
      <c r="L2467" s="80">
        <v>2019</v>
      </c>
      <c r="M2467" s="27">
        <f t="shared" si="53"/>
        <v>43546</v>
      </c>
      <c r="N2467" s="80" t="s">
        <v>5860</v>
      </c>
      <c r="O2467" s="80" t="s">
        <v>5859</v>
      </c>
      <c r="P2467" s="80">
        <v>18</v>
      </c>
      <c r="Q2467" s="80" t="s">
        <v>105</v>
      </c>
      <c r="R2467" s="80" t="s">
        <v>99</v>
      </c>
      <c r="S2467" s="80">
        <v>0</v>
      </c>
      <c r="T2467" s="80" t="s">
        <v>100</v>
      </c>
      <c r="U2467" s="80" t="s">
        <v>101</v>
      </c>
      <c r="V2467" s="80" t="s">
        <v>111</v>
      </c>
      <c r="W2467" s="80" t="s">
        <v>107</v>
      </c>
      <c r="X2467" s="80" t="s">
        <v>104</v>
      </c>
      <c r="Y2467" s="80">
        <v>3</v>
      </c>
    </row>
    <row r="2468" spans="1:25" s="80" customFormat="1" ht="22.9" hidden="1" customHeight="1">
      <c r="A2468" s="80" t="s">
        <v>38</v>
      </c>
      <c r="B2468" s="80" t="s">
        <v>9</v>
      </c>
      <c r="C2468" s="80" t="s">
        <v>10</v>
      </c>
      <c r="D2468" s="80" t="s">
        <v>26</v>
      </c>
      <c r="E2468" s="80">
        <v>9</v>
      </c>
      <c r="F2468" s="80" t="s">
        <v>76</v>
      </c>
      <c r="G2468" s="80" t="s">
        <v>77</v>
      </c>
      <c r="H2468" s="80" t="s">
        <v>58</v>
      </c>
      <c r="I2468" s="26">
        <v>43546</v>
      </c>
      <c r="J2468" s="80">
        <v>22</v>
      </c>
      <c r="K2468" s="80">
        <v>3</v>
      </c>
      <c r="L2468" s="80">
        <v>2019</v>
      </c>
      <c r="M2468" s="27">
        <f t="shared" si="53"/>
        <v>43546</v>
      </c>
      <c r="N2468" s="80" t="s">
        <v>5858</v>
      </c>
      <c r="O2468" s="80" t="s">
        <v>5857</v>
      </c>
      <c r="P2468" s="80">
        <v>19</v>
      </c>
      <c r="Q2468" s="80" t="s">
        <v>105</v>
      </c>
      <c r="R2468" s="80" t="s">
        <v>99</v>
      </c>
      <c r="S2468" s="80">
        <v>0</v>
      </c>
      <c r="T2468" s="80" t="s">
        <v>100</v>
      </c>
      <c r="U2468" s="80" t="s">
        <v>101</v>
      </c>
      <c r="V2468" s="80" t="s">
        <v>111</v>
      </c>
      <c r="W2468" s="80" t="s">
        <v>107</v>
      </c>
      <c r="X2468" s="80" t="s">
        <v>104</v>
      </c>
      <c r="Y2468" s="80">
        <v>3</v>
      </c>
    </row>
    <row r="2469" spans="1:25" s="80" customFormat="1" ht="22.9" hidden="1" customHeight="1">
      <c r="A2469" s="80" t="s">
        <v>38</v>
      </c>
      <c r="B2469" s="80" t="s">
        <v>9</v>
      </c>
      <c r="C2469" s="80" t="s">
        <v>10</v>
      </c>
      <c r="D2469" s="80" t="s">
        <v>26</v>
      </c>
      <c r="E2469" s="80">
        <v>9</v>
      </c>
      <c r="F2469" s="80" t="s">
        <v>76</v>
      </c>
      <c r="G2469" s="80" t="s">
        <v>77</v>
      </c>
      <c r="H2469" s="80" t="s">
        <v>58</v>
      </c>
      <c r="I2469" s="26">
        <v>43546</v>
      </c>
      <c r="J2469" s="80">
        <v>22</v>
      </c>
      <c r="K2469" s="80">
        <v>3</v>
      </c>
      <c r="L2469" s="80">
        <v>2019</v>
      </c>
      <c r="M2469" s="27">
        <f t="shared" si="53"/>
        <v>43546</v>
      </c>
      <c r="N2469" s="80" t="s">
        <v>5856</v>
      </c>
      <c r="O2469" s="80" t="s">
        <v>5855</v>
      </c>
      <c r="P2469" s="80">
        <v>18</v>
      </c>
      <c r="Q2469" s="80" t="s">
        <v>105</v>
      </c>
      <c r="R2469" s="80" t="s">
        <v>99</v>
      </c>
      <c r="S2469" s="80">
        <v>0</v>
      </c>
      <c r="T2469" s="80" t="s">
        <v>100</v>
      </c>
      <c r="U2469" s="80" t="s">
        <v>101</v>
      </c>
      <c r="V2469" s="80" t="s">
        <v>111</v>
      </c>
      <c r="W2469" s="80" t="s">
        <v>107</v>
      </c>
      <c r="X2469" s="80" t="s">
        <v>163</v>
      </c>
    </row>
    <row r="2470" spans="1:25" s="80" customFormat="1" ht="22.9" hidden="1" customHeight="1">
      <c r="A2470" s="80" t="s">
        <v>38</v>
      </c>
      <c r="B2470" s="80" t="s">
        <v>9</v>
      </c>
      <c r="C2470" s="80" t="s">
        <v>10</v>
      </c>
      <c r="D2470" s="80" t="s">
        <v>26</v>
      </c>
      <c r="E2470" s="80">
        <v>9</v>
      </c>
      <c r="F2470" s="80" t="s">
        <v>76</v>
      </c>
      <c r="G2470" s="80" t="s">
        <v>77</v>
      </c>
      <c r="H2470" s="80" t="s">
        <v>58</v>
      </c>
      <c r="I2470" s="26">
        <v>43546</v>
      </c>
      <c r="J2470" s="80">
        <v>22</v>
      </c>
      <c r="K2470" s="80">
        <v>3</v>
      </c>
      <c r="L2470" s="80">
        <v>2019</v>
      </c>
      <c r="M2470" s="27">
        <f t="shared" si="53"/>
        <v>43546</v>
      </c>
      <c r="N2470" s="80" t="s">
        <v>5854</v>
      </c>
      <c r="O2470" s="80" t="s">
        <v>5853</v>
      </c>
      <c r="P2470" s="80">
        <v>19</v>
      </c>
      <c r="Q2470" s="80" t="s">
        <v>105</v>
      </c>
      <c r="R2470" s="80" t="s">
        <v>99</v>
      </c>
      <c r="S2470" s="80">
        <v>0</v>
      </c>
      <c r="T2470" s="80" t="s">
        <v>100</v>
      </c>
      <c r="U2470" s="80" t="s">
        <v>101</v>
      </c>
      <c r="V2470" s="80" t="s">
        <v>111</v>
      </c>
      <c r="W2470" s="80" t="s">
        <v>107</v>
      </c>
      <c r="X2470" s="80" t="s">
        <v>104</v>
      </c>
      <c r="Y2470" s="80">
        <v>3</v>
      </c>
    </row>
    <row r="2471" spans="1:25" s="80" customFormat="1" ht="22.9" hidden="1" customHeight="1">
      <c r="A2471" s="80" t="s">
        <v>38</v>
      </c>
      <c r="B2471" s="80" t="s">
        <v>9</v>
      </c>
      <c r="C2471" s="80" t="s">
        <v>10</v>
      </c>
      <c r="D2471" s="80" t="s">
        <v>26</v>
      </c>
      <c r="E2471" s="80">
        <v>9</v>
      </c>
      <c r="F2471" s="80" t="s">
        <v>76</v>
      </c>
      <c r="G2471" s="80" t="s">
        <v>77</v>
      </c>
      <c r="H2471" s="80" t="s">
        <v>58</v>
      </c>
      <c r="I2471" s="26">
        <v>43546</v>
      </c>
      <c r="J2471" s="80">
        <v>22</v>
      </c>
      <c r="K2471" s="80">
        <v>3</v>
      </c>
      <c r="L2471" s="80">
        <v>2019</v>
      </c>
      <c r="M2471" s="27">
        <f t="shared" si="53"/>
        <v>43546</v>
      </c>
      <c r="N2471" s="80" t="s">
        <v>5852</v>
      </c>
      <c r="O2471" s="80" t="s">
        <v>5851</v>
      </c>
      <c r="P2471" s="80">
        <v>18</v>
      </c>
      <c r="Q2471" s="80" t="s">
        <v>105</v>
      </c>
      <c r="R2471" s="80" t="s">
        <v>99</v>
      </c>
      <c r="S2471" s="80">
        <v>0</v>
      </c>
      <c r="T2471" s="80" t="s">
        <v>100</v>
      </c>
      <c r="U2471" s="80" t="s">
        <v>101</v>
      </c>
      <c r="V2471" s="80" t="s">
        <v>111</v>
      </c>
      <c r="W2471" s="80" t="s">
        <v>107</v>
      </c>
      <c r="X2471" s="80" t="s">
        <v>104</v>
      </c>
      <c r="Y2471" s="80">
        <v>3</v>
      </c>
    </row>
    <row r="2472" spans="1:25" s="80" customFormat="1" ht="22.9" hidden="1" customHeight="1">
      <c r="A2472" s="80" t="s">
        <v>38</v>
      </c>
      <c r="B2472" s="80" t="s">
        <v>9</v>
      </c>
      <c r="C2472" s="80" t="s">
        <v>10</v>
      </c>
      <c r="D2472" s="80" t="s">
        <v>26</v>
      </c>
      <c r="E2472" s="80">
        <v>9</v>
      </c>
      <c r="F2472" s="80" t="s">
        <v>76</v>
      </c>
      <c r="G2472" s="80" t="s">
        <v>77</v>
      </c>
      <c r="H2472" s="80" t="s">
        <v>58</v>
      </c>
      <c r="I2472" s="26">
        <v>43546</v>
      </c>
      <c r="J2472" s="80">
        <v>22</v>
      </c>
      <c r="K2472" s="80">
        <v>3</v>
      </c>
      <c r="L2472" s="80">
        <v>2019</v>
      </c>
      <c r="M2472" s="27">
        <f t="shared" si="53"/>
        <v>43546</v>
      </c>
      <c r="N2472" s="80" t="s">
        <v>5850</v>
      </c>
      <c r="O2472" s="80" t="s">
        <v>5849</v>
      </c>
      <c r="P2472" s="80">
        <v>19</v>
      </c>
      <c r="Q2472" s="80" t="s">
        <v>105</v>
      </c>
      <c r="R2472" s="80" t="s">
        <v>99</v>
      </c>
      <c r="S2472" s="80">
        <v>0</v>
      </c>
      <c r="T2472" s="80" t="s">
        <v>100</v>
      </c>
      <c r="U2472" s="80" t="s">
        <v>101</v>
      </c>
      <c r="V2472" s="80" t="s">
        <v>111</v>
      </c>
      <c r="W2472" s="80" t="s">
        <v>107</v>
      </c>
      <c r="X2472" s="80" t="s">
        <v>163</v>
      </c>
    </row>
    <row r="2473" spans="1:25" s="80" customFormat="1" ht="22.9" hidden="1" customHeight="1">
      <c r="A2473" s="80" t="s">
        <v>38</v>
      </c>
      <c r="B2473" s="80" t="s">
        <v>9</v>
      </c>
      <c r="C2473" s="80" t="s">
        <v>10</v>
      </c>
      <c r="D2473" s="80" t="s">
        <v>26</v>
      </c>
      <c r="E2473" s="80">
        <v>9</v>
      </c>
      <c r="F2473" s="80" t="s">
        <v>76</v>
      </c>
      <c r="G2473" s="80" t="s">
        <v>77</v>
      </c>
      <c r="H2473" s="80" t="s">
        <v>58</v>
      </c>
      <c r="I2473" s="26">
        <v>43546</v>
      </c>
      <c r="J2473" s="80">
        <v>22</v>
      </c>
      <c r="K2473" s="80">
        <v>3</v>
      </c>
      <c r="L2473" s="80">
        <v>2019</v>
      </c>
      <c r="M2473" s="27">
        <f t="shared" si="53"/>
        <v>43546</v>
      </c>
      <c r="N2473" s="80" t="s">
        <v>5848</v>
      </c>
      <c r="O2473" s="80" t="s">
        <v>5847</v>
      </c>
      <c r="P2473" s="80">
        <v>18</v>
      </c>
      <c r="Q2473" s="80" t="s">
        <v>105</v>
      </c>
      <c r="R2473" s="80" t="s">
        <v>99</v>
      </c>
      <c r="S2473" s="80">
        <v>0</v>
      </c>
      <c r="T2473" s="80" t="s">
        <v>100</v>
      </c>
      <c r="U2473" s="80" t="s">
        <v>101</v>
      </c>
      <c r="V2473" s="80" t="s">
        <v>111</v>
      </c>
      <c r="W2473" s="80" t="s">
        <v>107</v>
      </c>
      <c r="X2473" s="80" t="s">
        <v>163</v>
      </c>
    </row>
    <row r="2474" spans="1:25" s="80" customFormat="1" ht="22.9" hidden="1" customHeight="1">
      <c r="A2474" s="80" t="s">
        <v>38</v>
      </c>
      <c r="B2474" s="80" t="s">
        <v>9</v>
      </c>
      <c r="C2474" s="80" t="s">
        <v>10</v>
      </c>
      <c r="D2474" s="80" t="s">
        <v>26</v>
      </c>
      <c r="E2474" s="80">
        <v>9</v>
      </c>
      <c r="F2474" s="80" t="s">
        <v>76</v>
      </c>
      <c r="G2474" s="80" t="s">
        <v>77</v>
      </c>
      <c r="H2474" s="80" t="s">
        <v>58</v>
      </c>
      <c r="I2474" s="26">
        <v>43546</v>
      </c>
      <c r="J2474" s="80">
        <v>22</v>
      </c>
      <c r="K2474" s="80">
        <v>3</v>
      </c>
      <c r="L2474" s="80">
        <v>2019</v>
      </c>
      <c r="M2474" s="27">
        <f t="shared" si="53"/>
        <v>43546</v>
      </c>
      <c r="N2474" s="80" t="s">
        <v>5846</v>
      </c>
      <c r="O2474" s="80" t="s">
        <v>5845</v>
      </c>
      <c r="P2474" s="80">
        <v>19</v>
      </c>
      <c r="Q2474" s="80" t="s">
        <v>105</v>
      </c>
      <c r="R2474" s="80" t="s">
        <v>99</v>
      </c>
      <c r="S2474" s="80">
        <v>0</v>
      </c>
      <c r="T2474" s="80" t="s">
        <v>100</v>
      </c>
      <c r="U2474" s="80" t="s">
        <v>101</v>
      </c>
      <c r="V2474" s="80" t="s">
        <v>111</v>
      </c>
      <c r="W2474" s="80" t="s">
        <v>107</v>
      </c>
      <c r="X2474" s="80" t="s">
        <v>104</v>
      </c>
      <c r="Y2474" s="80">
        <v>3</v>
      </c>
    </row>
    <row r="2475" spans="1:25" s="80" customFormat="1" ht="22.9" hidden="1" customHeight="1">
      <c r="A2475" s="80" t="s">
        <v>38</v>
      </c>
      <c r="B2475" s="80" t="s">
        <v>9</v>
      </c>
      <c r="C2475" s="80" t="s">
        <v>10</v>
      </c>
      <c r="D2475" s="80" t="s">
        <v>26</v>
      </c>
      <c r="E2475" s="80">
        <v>9</v>
      </c>
      <c r="F2475" s="80" t="s">
        <v>76</v>
      </c>
      <c r="G2475" s="80" t="s">
        <v>77</v>
      </c>
      <c r="H2475" s="80" t="s">
        <v>58</v>
      </c>
      <c r="I2475" s="26">
        <v>43546</v>
      </c>
      <c r="J2475" s="80">
        <v>22</v>
      </c>
      <c r="K2475" s="80">
        <v>3</v>
      </c>
      <c r="L2475" s="80">
        <v>2019</v>
      </c>
      <c r="M2475" s="27">
        <f t="shared" si="53"/>
        <v>43546</v>
      </c>
      <c r="N2475" s="80" t="s">
        <v>5844</v>
      </c>
      <c r="O2475" s="80" t="s">
        <v>5843</v>
      </c>
      <c r="P2475" s="80">
        <v>18</v>
      </c>
      <c r="Q2475" s="80" t="s">
        <v>105</v>
      </c>
      <c r="R2475" s="80" t="s">
        <v>99</v>
      </c>
      <c r="S2475" s="80">
        <v>0</v>
      </c>
      <c r="T2475" s="80" t="s">
        <v>100</v>
      </c>
      <c r="U2475" s="80" t="s">
        <v>101</v>
      </c>
      <c r="V2475" s="80" t="s">
        <v>111</v>
      </c>
      <c r="W2475" s="80" t="s">
        <v>107</v>
      </c>
      <c r="X2475" s="80" t="s">
        <v>163</v>
      </c>
    </row>
    <row r="2476" spans="1:25" s="80" customFormat="1" ht="22.9" hidden="1" customHeight="1">
      <c r="A2476" s="80" t="s">
        <v>38</v>
      </c>
      <c r="B2476" s="80" t="s">
        <v>9</v>
      </c>
      <c r="C2476" s="80" t="s">
        <v>10</v>
      </c>
      <c r="D2476" s="80" t="s">
        <v>26</v>
      </c>
      <c r="E2476" s="80">
        <v>9</v>
      </c>
      <c r="F2476" s="80" t="s">
        <v>76</v>
      </c>
      <c r="G2476" s="80" t="s">
        <v>77</v>
      </c>
      <c r="H2476" s="80" t="s">
        <v>58</v>
      </c>
      <c r="I2476" s="26">
        <v>43546</v>
      </c>
      <c r="J2476" s="80">
        <v>22</v>
      </c>
      <c r="K2476" s="80">
        <v>3</v>
      </c>
      <c r="L2476" s="80">
        <v>2019</v>
      </c>
      <c r="M2476" s="27">
        <f t="shared" si="53"/>
        <v>43546</v>
      </c>
      <c r="N2476" s="80" t="s">
        <v>5842</v>
      </c>
      <c r="O2476" s="80" t="s">
        <v>5841</v>
      </c>
      <c r="P2476" s="80">
        <v>18</v>
      </c>
      <c r="Q2476" s="80" t="s">
        <v>105</v>
      </c>
      <c r="R2476" s="80" t="s">
        <v>99</v>
      </c>
      <c r="S2476" s="80">
        <v>0</v>
      </c>
      <c r="T2476" s="80" t="s">
        <v>100</v>
      </c>
      <c r="U2476" s="80" t="s">
        <v>101</v>
      </c>
      <c r="V2476" s="80" t="s">
        <v>111</v>
      </c>
      <c r="W2476" s="80" t="s">
        <v>107</v>
      </c>
      <c r="X2476" s="80" t="s">
        <v>163</v>
      </c>
    </row>
    <row r="2477" spans="1:25" s="80" customFormat="1" ht="22.9" hidden="1" customHeight="1">
      <c r="A2477" s="80" t="s">
        <v>49</v>
      </c>
      <c r="B2477" s="80" t="s">
        <v>9</v>
      </c>
      <c r="C2477" s="80" t="s">
        <v>10</v>
      </c>
      <c r="D2477" s="80" t="s">
        <v>26</v>
      </c>
      <c r="E2477" s="80">
        <v>2</v>
      </c>
      <c r="F2477" s="80" t="s">
        <v>27</v>
      </c>
      <c r="G2477" s="80" t="s">
        <v>28</v>
      </c>
      <c r="H2477" s="80" t="s">
        <v>29</v>
      </c>
      <c r="I2477" s="26">
        <v>43549</v>
      </c>
      <c r="J2477" s="80">
        <v>25</v>
      </c>
      <c r="K2477" s="80">
        <v>3</v>
      </c>
      <c r="L2477" s="80">
        <v>2019</v>
      </c>
      <c r="M2477" s="27">
        <f t="shared" si="53"/>
        <v>43549</v>
      </c>
      <c r="N2477" s="80" t="s">
        <v>5840</v>
      </c>
      <c r="O2477" s="80" t="s">
        <v>5839</v>
      </c>
      <c r="P2477" s="80">
        <v>19</v>
      </c>
      <c r="Q2477" s="80" t="s">
        <v>105</v>
      </c>
      <c r="R2477" s="80" t="s">
        <v>99</v>
      </c>
      <c r="S2477" s="80">
        <v>0</v>
      </c>
      <c r="T2477" s="80" t="s">
        <v>106</v>
      </c>
      <c r="U2477" s="80" t="s">
        <v>101</v>
      </c>
      <c r="V2477" s="80" t="s">
        <v>102</v>
      </c>
      <c r="W2477" s="80" t="s">
        <v>107</v>
      </c>
      <c r="X2477" s="80" t="s">
        <v>163</v>
      </c>
    </row>
    <row r="2478" spans="1:25" s="80" customFormat="1" ht="22.9" hidden="1" customHeight="1">
      <c r="A2478" s="80" t="s">
        <v>49</v>
      </c>
      <c r="B2478" s="80" t="s">
        <v>9</v>
      </c>
      <c r="C2478" s="80" t="s">
        <v>10</v>
      </c>
      <c r="D2478" s="80" t="s">
        <v>26</v>
      </c>
      <c r="E2478" s="80">
        <v>2</v>
      </c>
      <c r="F2478" s="80" t="s">
        <v>27</v>
      </c>
      <c r="G2478" s="80" t="s">
        <v>28</v>
      </c>
      <c r="H2478" s="80" t="s">
        <v>29</v>
      </c>
      <c r="I2478" s="26">
        <v>43549</v>
      </c>
      <c r="J2478" s="80">
        <v>25</v>
      </c>
      <c r="K2478" s="80">
        <v>3</v>
      </c>
      <c r="L2478" s="80">
        <v>2019</v>
      </c>
      <c r="M2478" s="27">
        <f t="shared" si="53"/>
        <v>43549</v>
      </c>
      <c r="N2478" s="80" t="s">
        <v>5838</v>
      </c>
      <c r="O2478" s="80" t="s">
        <v>5837</v>
      </c>
      <c r="P2478" s="80">
        <v>18</v>
      </c>
      <c r="Q2478" s="80" t="s">
        <v>105</v>
      </c>
      <c r="R2478" s="80" t="s">
        <v>99</v>
      </c>
      <c r="S2478" s="80">
        <v>0</v>
      </c>
      <c r="T2478" s="80" t="s">
        <v>106</v>
      </c>
      <c r="U2478" s="80" t="s">
        <v>101</v>
      </c>
      <c r="V2478" s="80" t="s">
        <v>102</v>
      </c>
      <c r="W2478" s="80" t="s">
        <v>107</v>
      </c>
      <c r="X2478" s="80" t="s">
        <v>104</v>
      </c>
      <c r="Y2478" s="80">
        <v>3</v>
      </c>
    </row>
    <row r="2479" spans="1:25" s="80" customFormat="1" ht="22.9" hidden="1" customHeight="1">
      <c r="A2479" s="80" t="s">
        <v>49</v>
      </c>
      <c r="B2479" s="80" t="s">
        <v>9</v>
      </c>
      <c r="C2479" s="80" t="s">
        <v>10</v>
      </c>
      <c r="D2479" s="80" t="s">
        <v>26</v>
      </c>
      <c r="E2479" s="80">
        <v>2</v>
      </c>
      <c r="F2479" s="80" t="s">
        <v>27</v>
      </c>
      <c r="G2479" s="80" t="s">
        <v>28</v>
      </c>
      <c r="H2479" s="80" t="s">
        <v>29</v>
      </c>
      <c r="I2479" s="26">
        <v>43549</v>
      </c>
      <c r="J2479" s="80">
        <v>25</v>
      </c>
      <c r="K2479" s="80">
        <v>3</v>
      </c>
      <c r="L2479" s="80">
        <v>2019</v>
      </c>
      <c r="M2479" s="27">
        <f t="shared" si="53"/>
        <v>43549</v>
      </c>
      <c r="N2479" s="80" t="s">
        <v>5836</v>
      </c>
      <c r="O2479" s="80" t="s">
        <v>226</v>
      </c>
      <c r="P2479" s="80">
        <v>19</v>
      </c>
      <c r="Q2479" s="80" t="s">
        <v>105</v>
      </c>
      <c r="R2479" s="80" t="s">
        <v>99</v>
      </c>
      <c r="S2479" s="80">
        <v>0</v>
      </c>
      <c r="T2479" s="80" t="s">
        <v>100</v>
      </c>
      <c r="U2479" s="80" t="s">
        <v>101</v>
      </c>
      <c r="V2479" s="80" t="s">
        <v>102</v>
      </c>
      <c r="W2479" s="80" t="s">
        <v>107</v>
      </c>
      <c r="X2479" s="80" t="s">
        <v>104</v>
      </c>
      <c r="Y2479" s="80">
        <v>3</v>
      </c>
    </row>
    <row r="2480" spans="1:25" s="80" customFormat="1" ht="22.9" hidden="1" customHeight="1">
      <c r="A2480" s="80" t="s">
        <v>49</v>
      </c>
      <c r="B2480" s="80" t="s">
        <v>9</v>
      </c>
      <c r="C2480" s="80" t="s">
        <v>10</v>
      </c>
      <c r="D2480" s="80" t="s">
        <v>26</v>
      </c>
      <c r="E2480" s="80">
        <v>2</v>
      </c>
      <c r="F2480" s="80" t="s">
        <v>27</v>
      </c>
      <c r="G2480" s="80" t="s">
        <v>28</v>
      </c>
      <c r="H2480" s="80" t="s">
        <v>29</v>
      </c>
      <c r="I2480" s="26">
        <v>43550</v>
      </c>
      <c r="J2480" s="80">
        <v>26</v>
      </c>
      <c r="K2480" s="80">
        <v>3</v>
      </c>
      <c r="L2480" s="80">
        <v>2019</v>
      </c>
      <c r="M2480" s="27">
        <f t="shared" si="53"/>
        <v>43550</v>
      </c>
      <c r="N2480" s="80" t="s">
        <v>5835</v>
      </c>
      <c r="O2480" s="80" t="s">
        <v>5834</v>
      </c>
      <c r="P2480" s="80">
        <v>19</v>
      </c>
      <c r="Q2480" s="80" t="s">
        <v>105</v>
      </c>
      <c r="R2480" s="80" t="s">
        <v>99</v>
      </c>
      <c r="S2480" s="80">
        <v>0</v>
      </c>
      <c r="T2480" s="80" t="s">
        <v>100</v>
      </c>
      <c r="U2480" s="80" t="s">
        <v>101</v>
      </c>
      <c r="V2480" s="80" t="s">
        <v>102</v>
      </c>
      <c r="W2480" s="80" t="s">
        <v>107</v>
      </c>
      <c r="X2480" s="80" t="s">
        <v>163</v>
      </c>
    </row>
    <row r="2481" spans="1:25" s="80" customFormat="1" ht="22.9" hidden="1" customHeight="1">
      <c r="A2481" s="80" t="s">
        <v>49</v>
      </c>
      <c r="B2481" s="80" t="s">
        <v>9</v>
      </c>
      <c r="C2481" s="80" t="s">
        <v>10</v>
      </c>
      <c r="D2481" s="80" t="s">
        <v>26</v>
      </c>
      <c r="E2481" s="80">
        <v>2</v>
      </c>
      <c r="F2481" s="80" t="s">
        <v>27</v>
      </c>
      <c r="G2481" s="80" t="s">
        <v>28</v>
      </c>
      <c r="H2481" s="80" t="s">
        <v>29</v>
      </c>
      <c r="I2481" s="26">
        <v>43550</v>
      </c>
      <c r="J2481" s="80">
        <v>26</v>
      </c>
      <c r="K2481" s="80">
        <v>3</v>
      </c>
      <c r="L2481" s="80">
        <v>2019</v>
      </c>
      <c r="M2481" s="27">
        <f t="shared" si="53"/>
        <v>43550</v>
      </c>
      <c r="N2481" s="80" t="s">
        <v>5833</v>
      </c>
      <c r="O2481" s="80" t="s">
        <v>5832</v>
      </c>
      <c r="P2481" s="80">
        <v>19</v>
      </c>
      <c r="Q2481" s="80" t="s">
        <v>105</v>
      </c>
      <c r="R2481" s="80" t="s">
        <v>99</v>
      </c>
      <c r="S2481" s="80">
        <v>0</v>
      </c>
      <c r="T2481" s="80" t="s">
        <v>100</v>
      </c>
      <c r="U2481" s="80" t="s">
        <v>101</v>
      </c>
      <c r="V2481" s="80" t="s">
        <v>102</v>
      </c>
      <c r="W2481" s="80" t="s">
        <v>107</v>
      </c>
      <c r="X2481" s="80" t="s">
        <v>163</v>
      </c>
    </row>
    <row r="2482" spans="1:25" s="80" customFormat="1" ht="22.9" hidden="1" customHeight="1">
      <c r="A2482" s="80" t="s">
        <v>49</v>
      </c>
      <c r="B2482" s="80" t="s">
        <v>9</v>
      </c>
      <c r="C2482" s="80" t="s">
        <v>10</v>
      </c>
      <c r="D2482" s="80" t="s">
        <v>26</v>
      </c>
      <c r="E2482" s="80">
        <v>2</v>
      </c>
      <c r="F2482" s="80" t="s">
        <v>27</v>
      </c>
      <c r="G2482" s="80" t="s">
        <v>28</v>
      </c>
      <c r="H2482" s="80" t="s">
        <v>29</v>
      </c>
      <c r="I2482" s="26">
        <v>43550</v>
      </c>
      <c r="J2482" s="80">
        <v>26</v>
      </c>
      <c r="K2482" s="80">
        <v>3</v>
      </c>
      <c r="L2482" s="80">
        <v>2019</v>
      </c>
      <c r="M2482" s="27">
        <f t="shared" si="53"/>
        <v>43550</v>
      </c>
      <c r="N2482" s="80" t="s">
        <v>5831</v>
      </c>
      <c r="O2482" s="80" t="s">
        <v>5830</v>
      </c>
      <c r="P2482" s="80">
        <v>18</v>
      </c>
      <c r="Q2482" s="80" t="s">
        <v>105</v>
      </c>
      <c r="R2482" s="80" t="s">
        <v>99</v>
      </c>
      <c r="S2482" s="80">
        <v>0</v>
      </c>
      <c r="T2482" s="80" t="s">
        <v>100</v>
      </c>
      <c r="U2482" s="80" t="s">
        <v>101</v>
      </c>
      <c r="V2482" s="80" t="s">
        <v>102</v>
      </c>
      <c r="W2482" s="80" t="s">
        <v>107</v>
      </c>
      <c r="X2482" s="80" t="s">
        <v>104</v>
      </c>
      <c r="Y2482" s="80">
        <v>3</v>
      </c>
    </row>
    <row r="2483" spans="1:25" s="80" customFormat="1" ht="22.9" hidden="1" customHeight="1">
      <c r="A2483" s="80" t="s">
        <v>49</v>
      </c>
      <c r="B2483" s="80" t="s">
        <v>9</v>
      </c>
      <c r="C2483" s="80" t="s">
        <v>10</v>
      </c>
      <c r="D2483" s="80" t="s">
        <v>26</v>
      </c>
      <c r="E2483" s="80">
        <v>2</v>
      </c>
      <c r="F2483" s="80" t="s">
        <v>27</v>
      </c>
      <c r="G2483" s="80" t="s">
        <v>28</v>
      </c>
      <c r="H2483" s="80" t="s">
        <v>29</v>
      </c>
      <c r="I2483" s="26">
        <v>43550</v>
      </c>
      <c r="J2483" s="80">
        <v>26</v>
      </c>
      <c r="K2483" s="80">
        <v>3</v>
      </c>
      <c r="L2483" s="80">
        <v>2019</v>
      </c>
      <c r="M2483" s="27">
        <f t="shared" si="53"/>
        <v>43550</v>
      </c>
      <c r="N2483" s="80" t="s">
        <v>5829</v>
      </c>
      <c r="O2483" s="80" t="s">
        <v>5828</v>
      </c>
      <c r="P2483" s="80">
        <v>18</v>
      </c>
      <c r="Q2483" s="80" t="s">
        <v>105</v>
      </c>
      <c r="R2483" s="80" t="s">
        <v>99</v>
      </c>
      <c r="S2483" s="80">
        <v>0</v>
      </c>
      <c r="T2483" s="80" t="s">
        <v>100</v>
      </c>
      <c r="U2483" s="80" t="s">
        <v>101</v>
      </c>
      <c r="V2483" s="80" t="s">
        <v>102</v>
      </c>
      <c r="W2483" s="80" t="s">
        <v>107</v>
      </c>
      <c r="X2483" s="80" t="s">
        <v>104</v>
      </c>
      <c r="Y2483" s="80">
        <v>3</v>
      </c>
    </row>
    <row r="2484" spans="1:25" s="80" customFormat="1" ht="22.9" hidden="1" customHeight="1">
      <c r="A2484" s="80" t="s">
        <v>49</v>
      </c>
      <c r="B2484" s="80" t="s">
        <v>9</v>
      </c>
      <c r="C2484" s="80" t="s">
        <v>10</v>
      </c>
      <c r="D2484" s="80" t="s">
        <v>26</v>
      </c>
      <c r="E2484" s="80">
        <v>2</v>
      </c>
      <c r="F2484" s="80" t="s">
        <v>27</v>
      </c>
      <c r="G2484" s="80" t="s">
        <v>28</v>
      </c>
      <c r="H2484" s="80" t="s">
        <v>29</v>
      </c>
      <c r="I2484" s="26">
        <v>43550</v>
      </c>
      <c r="J2484" s="80">
        <v>26</v>
      </c>
      <c r="K2484" s="80">
        <v>3</v>
      </c>
      <c r="L2484" s="80">
        <v>2019</v>
      </c>
      <c r="M2484" s="27">
        <f t="shared" si="53"/>
        <v>43550</v>
      </c>
      <c r="N2484" s="80" t="s">
        <v>5827</v>
      </c>
      <c r="O2484" s="80" t="s">
        <v>5826</v>
      </c>
      <c r="P2484" s="80">
        <v>18</v>
      </c>
      <c r="Q2484" s="80" t="s">
        <v>105</v>
      </c>
      <c r="R2484" s="80" t="s">
        <v>99</v>
      </c>
      <c r="S2484" s="80">
        <v>0</v>
      </c>
      <c r="T2484" s="80" t="s">
        <v>100</v>
      </c>
      <c r="U2484" s="80" t="s">
        <v>101</v>
      </c>
      <c r="V2484" s="80" t="s">
        <v>102</v>
      </c>
      <c r="W2484" s="80" t="s">
        <v>107</v>
      </c>
      <c r="X2484" s="80" t="s">
        <v>104</v>
      </c>
      <c r="Y2484" s="80">
        <v>3</v>
      </c>
    </row>
    <row r="2485" spans="1:25" s="80" customFormat="1" ht="22.9" hidden="1" customHeight="1">
      <c r="A2485" s="80" t="s">
        <v>49</v>
      </c>
      <c r="B2485" s="80" t="s">
        <v>9</v>
      </c>
      <c r="C2485" s="80" t="s">
        <v>10</v>
      </c>
      <c r="D2485" s="80" t="s">
        <v>26</v>
      </c>
      <c r="E2485" s="80">
        <v>2</v>
      </c>
      <c r="F2485" s="80" t="s">
        <v>27</v>
      </c>
      <c r="G2485" s="80" t="s">
        <v>28</v>
      </c>
      <c r="H2485" s="80" t="s">
        <v>29</v>
      </c>
      <c r="I2485" s="26">
        <v>43551</v>
      </c>
      <c r="J2485" s="80">
        <v>27</v>
      </c>
      <c r="K2485" s="80">
        <v>3</v>
      </c>
      <c r="L2485" s="80">
        <v>2019</v>
      </c>
      <c r="M2485" s="27">
        <f t="shared" si="53"/>
        <v>43551</v>
      </c>
      <c r="N2485" s="80" t="s">
        <v>5825</v>
      </c>
      <c r="O2485" s="80" t="s">
        <v>5824</v>
      </c>
      <c r="P2485" s="80">
        <v>19</v>
      </c>
      <c r="Q2485" s="80" t="s">
        <v>105</v>
      </c>
      <c r="R2485" s="80" t="s">
        <v>99</v>
      </c>
      <c r="S2485" s="80">
        <v>0</v>
      </c>
      <c r="T2485" s="80" t="s">
        <v>100</v>
      </c>
      <c r="U2485" s="80" t="s">
        <v>101</v>
      </c>
      <c r="V2485" s="80" t="s">
        <v>102</v>
      </c>
      <c r="W2485" s="80" t="s">
        <v>107</v>
      </c>
      <c r="X2485" s="80" t="s">
        <v>163</v>
      </c>
    </row>
    <row r="2486" spans="1:25" s="80" customFormat="1" ht="22.9" hidden="1" customHeight="1">
      <c r="A2486" s="80" t="s">
        <v>49</v>
      </c>
      <c r="B2486" s="80" t="s">
        <v>9</v>
      </c>
      <c r="C2486" s="80" t="s">
        <v>10</v>
      </c>
      <c r="D2486" s="80" t="s">
        <v>26</v>
      </c>
      <c r="E2486" s="80">
        <v>2</v>
      </c>
      <c r="F2486" s="80" t="s">
        <v>27</v>
      </c>
      <c r="G2486" s="80" t="s">
        <v>28</v>
      </c>
      <c r="H2486" s="80" t="s">
        <v>29</v>
      </c>
      <c r="I2486" s="26">
        <v>43551</v>
      </c>
      <c r="J2486" s="80">
        <v>27</v>
      </c>
      <c r="K2486" s="80">
        <v>3</v>
      </c>
      <c r="L2486" s="80">
        <v>2019</v>
      </c>
      <c r="M2486" s="27">
        <f t="shared" si="53"/>
        <v>43551</v>
      </c>
      <c r="N2486" s="80" t="s">
        <v>5823</v>
      </c>
      <c r="O2486" s="80" t="s">
        <v>5822</v>
      </c>
      <c r="P2486" s="80">
        <v>18</v>
      </c>
      <c r="Q2486" s="80" t="s">
        <v>105</v>
      </c>
      <c r="R2486" s="80" t="s">
        <v>99</v>
      </c>
      <c r="S2486" s="80">
        <v>0</v>
      </c>
      <c r="T2486" s="80" t="s">
        <v>100</v>
      </c>
      <c r="U2486" s="80" t="s">
        <v>101</v>
      </c>
      <c r="V2486" s="80" t="s">
        <v>102</v>
      </c>
      <c r="W2486" s="80" t="s">
        <v>107</v>
      </c>
      <c r="X2486" s="80" t="s">
        <v>104</v>
      </c>
      <c r="Y2486" s="80">
        <v>3</v>
      </c>
    </row>
    <row r="2487" spans="1:25" s="80" customFormat="1" ht="22.9" hidden="1" customHeight="1">
      <c r="A2487" s="80" t="s">
        <v>49</v>
      </c>
      <c r="B2487" s="80" t="s">
        <v>9</v>
      </c>
      <c r="C2487" s="80" t="s">
        <v>10</v>
      </c>
      <c r="D2487" s="80" t="s">
        <v>26</v>
      </c>
      <c r="E2487" s="80">
        <v>2</v>
      </c>
      <c r="F2487" s="80" t="s">
        <v>27</v>
      </c>
      <c r="G2487" s="80" t="s">
        <v>28</v>
      </c>
      <c r="H2487" s="80" t="s">
        <v>29</v>
      </c>
      <c r="I2487" s="26">
        <v>43551</v>
      </c>
      <c r="J2487" s="80">
        <v>27</v>
      </c>
      <c r="K2487" s="80">
        <v>3</v>
      </c>
      <c r="L2487" s="80">
        <v>2019</v>
      </c>
      <c r="M2487" s="27">
        <f t="shared" si="53"/>
        <v>43551</v>
      </c>
      <c r="N2487" s="80" t="s">
        <v>5821</v>
      </c>
      <c r="O2487" s="80" t="s">
        <v>5820</v>
      </c>
      <c r="P2487" s="80">
        <v>18</v>
      </c>
      <c r="Q2487" s="80" t="s">
        <v>105</v>
      </c>
      <c r="R2487" s="80" t="s">
        <v>99</v>
      </c>
      <c r="S2487" s="80">
        <v>0</v>
      </c>
      <c r="T2487" s="80" t="s">
        <v>100</v>
      </c>
      <c r="U2487" s="80" t="s">
        <v>101</v>
      </c>
      <c r="V2487" s="80" t="s">
        <v>102</v>
      </c>
      <c r="W2487" s="80" t="s">
        <v>107</v>
      </c>
      <c r="X2487" s="80" t="s">
        <v>104</v>
      </c>
      <c r="Y2487" s="80">
        <v>3</v>
      </c>
    </row>
    <row r="2488" spans="1:25" s="80" customFormat="1" ht="22.9" hidden="1" customHeight="1">
      <c r="A2488" s="80" t="s">
        <v>49</v>
      </c>
      <c r="B2488" s="80" t="s">
        <v>9</v>
      </c>
      <c r="C2488" s="80" t="s">
        <v>10</v>
      </c>
      <c r="D2488" s="80" t="s">
        <v>26</v>
      </c>
      <c r="E2488" s="80">
        <v>2</v>
      </c>
      <c r="F2488" s="80" t="s">
        <v>27</v>
      </c>
      <c r="G2488" s="80" t="s">
        <v>28</v>
      </c>
      <c r="H2488" s="80" t="s">
        <v>29</v>
      </c>
      <c r="I2488" s="26">
        <v>43551</v>
      </c>
      <c r="J2488" s="80">
        <v>27</v>
      </c>
      <c r="K2488" s="80">
        <v>3</v>
      </c>
      <c r="L2488" s="80">
        <v>2019</v>
      </c>
      <c r="M2488" s="27">
        <f t="shared" si="53"/>
        <v>43551</v>
      </c>
      <c r="N2488" s="80" t="s">
        <v>5819</v>
      </c>
      <c r="O2488" s="80" t="s">
        <v>5818</v>
      </c>
      <c r="P2488" s="80">
        <v>18</v>
      </c>
      <c r="Q2488" s="80" t="s">
        <v>105</v>
      </c>
      <c r="R2488" s="80" t="s">
        <v>99</v>
      </c>
      <c r="S2488" s="80">
        <v>0</v>
      </c>
      <c r="T2488" s="80" t="s">
        <v>100</v>
      </c>
      <c r="U2488" s="80" t="s">
        <v>101</v>
      </c>
      <c r="V2488" s="80" t="s">
        <v>102</v>
      </c>
      <c r="W2488" s="80" t="s">
        <v>107</v>
      </c>
      <c r="X2488" s="80" t="s">
        <v>163</v>
      </c>
    </row>
    <row r="2489" spans="1:25" s="80" customFormat="1" ht="22.9" hidden="1" customHeight="1">
      <c r="A2489" s="80" t="s">
        <v>49</v>
      </c>
      <c r="B2489" s="80" t="s">
        <v>9</v>
      </c>
      <c r="C2489" s="80" t="s">
        <v>10</v>
      </c>
      <c r="D2489" s="80" t="s">
        <v>26</v>
      </c>
      <c r="E2489" s="80">
        <v>2</v>
      </c>
      <c r="F2489" s="80" t="s">
        <v>27</v>
      </c>
      <c r="G2489" s="80" t="s">
        <v>28</v>
      </c>
      <c r="H2489" s="80" t="s">
        <v>29</v>
      </c>
      <c r="I2489" s="26">
        <v>43552</v>
      </c>
      <c r="J2489" s="80">
        <v>28</v>
      </c>
      <c r="K2489" s="80">
        <v>3</v>
      </c>
      <c r="L2489" s="80">
        <v>2019</v>
      </c>
      <c r="M2489" s="27">
        <f t="shared" si="53"/>
        <v>43552</v>
      </c>
      <c r="N2489" s="80" t="s">
        <v>5817</v>
      </c>
      <c r="O2489" s="80" t="s">
        <v>5816</v>
      </c>
      <c r="P2489" s="80">
        <v>19</v>
      </c>
      <c r="Q2489" s="80" t="s">
        <v>105</v>
      </c>
      <c r="R2489" s="80" t="s">
        <v>99</v>
      </c>
      <c r="S2489" s="80">
        <v>0</v>
      </c>
      <c r="T2489" s="80" t="s">
        <v>113</v>
      </c>
      <c r="U2489" s="80" t="s">
        <v>227</v>
      </c>
      <c r="V2489" s="80" t="s">
        <v>102</v>
      </c>
      <c r="W2489" s="80" t="s">
        <v>107</v>
      </c>
      <c r="X2489" s="80" t="s">
        <v>163</v>
      </c>
    </row>
    <row r="2490" spans="1:25" s="80" customFormat="1" ht="22.9" hidden="1" customHeight="1">
      <c r="A2490" s="80" t="s">
        <v>49</v>
      </c>
      <c r="B2490" s="80" t="s">
        <v>9</v>
      </c>
      <c r="C2490" s="80" t="s">
        <v>10</v>
      </c>
      <c r="D2490" s="80" t="s">
        <v>26</v>
      </c>
      <c r="E2490" s="80">
        <v>2</v>
      </c>
      <c r="F2490" s="80" t="s">
        <v>27</v>
      </c>
      <c r="G2490" s="80" t="s">
        <v>28</v>
      </c>
      <c r="H2490" s="80" t="s">
        <v>29</v>
      </c>
      <c r="I2490" s="26">
        <v>43552</v>
      </c>
      <c r="J2490" s="80">
        <v>28</v>
      </c>
      <c r="K2490" s="80">
        <v>3</v>
      </c>
      <c r="L2490" s="80">
        <v>2019</v>
      </c>
      <c r="M2490" s="27">
        <f t="shared" si="53"/>
        <v>43552</v>
      </c>
      <c r="N2490" s="80" t="s">
        <v>5815</v>
      </c>
      <c r="O2490" s="80" t="s">
        <v>5814</v>
      </c>
      <c r="P2490" s="80">
        <v>19</v>
      </c>
      <c r="Q2490" s="80" t="s">
        <v>105</v>
      </c>
      <c r="R2490" s="80" t="s">
        <v>99</v>
      </c>
      <c r="S2490" s="80">
        <v>0</v>
      </c>
      <c r="T2490" s="80" t="s">
        <v>100</v>
      </c>
      <c r="U2490" s="80" t="s">
        <v>101</v>
      </c>
      <c r="V2490" s="80" t="s">
        <v>102</v>
      </c>
      <c r="W2490" s="80" t="s">
        <v>107</v>
      </c>
      <c r="X2490" s="80" t="s">
        <v>163</v>
      </c>
    </row>
    <row r="2491" spans="1:25" s="80" customFormat="1" ht="22.9" hidden="1" customHeight="1">
      <c r="A2491" s="80" t="s">
        <v>49</v>
      </c>
      <c r="B2491" s="80" t="s">
        <v>9</v>
      </c>
      <c r="C2491" s="80" t="s">
        <v>10</v>
      </c>
      <c r="D2491" s="80" t="s">
        <v>26</v>
      </c>
      <c r="E2491" s="80">
        <v>2</v>
      </c>
      <c r="F2491" s="80" t="s">
        <v>27</v>
      </c>
      <c r="G2491" s="80" t="s">
        <v>28</v>
      </c>
      <c r="H2491" s="80" t="s">
        <v>29</v>
      </c>
      <c r="I2491" s="26">
        <v>43553</v>
      </c>
      <c r="J2491" s="80">
        <v>29</v>
      </c>
      <c r="K2491" s="80">
        <v>3</v>
      </c>
      <c r="L2491" s="80">
        <v>2019</v>
      </c>
      <c r="M2491" s="27">
        <f t="shared" si="53"/>
        <v>43553</v>
      </c>
      <c r="N2491" s="80" t="s">
        <v>5813</v>
      </c>
      <c r="O2491" s="80" t="s">
        <v>5812</v>
      </c>
      <c r="P2491" s="80">
        <v>19</v>
      </c>
      <c r="Q2491" s="80" t="s">
        <v>105</v>
      </c>
      <c r="R2491" s="80" t="s">
        <v>99</v>
      </c>
      <c r="S2491" s="80">
        <v>0</v>
      </c>
      <c r="T2491" s="80" t="s">
        <v>100</v>
      </c>
      <c r="U2491" s="80" t="s">
        <v>101</v>
      </c>
      <c r="V2491" s="80" t="s">
        <v>102</v>
      </c>
      <c r="W2491" s="80" t="s">
        <v>107</v>
      </c>
      <c r="X2491" s="80" t="s">
        <v>163</v>
      </c>
    </row>
    <row r="2492" spans="1:25" s="80" customFormat="1" ht="22.9" hidden="1" customHeight="1">
      <c r="A2492" s="80" t="s">
        <v>49</v>
      </c>
      <c r="B2492" s="80" t="s">
        <v>9</v>
      </c>
      <c r="C2492" s="80" t="s">
        <v>10</v>
      </c>
      <c r="D2492" s="80" t="s">
        <v>26</v>
      </c>
      <c r="E2492" s="80">
        <v>2</v>
      </c>
      <c r="F2492" s="80" t="s">
        <v>27</v>
      </c>
      <c r="G2492" s="80" t="s">
        <v>28</v>
      </c>
      <c r="H2492" s="80" t="s">
        <v>29</v>
      </c>
      <c r="I2492" s="26">
        <v>43553</v>
      </c>
      <c r="J2492" s="80">
        <v>29</v>
      </c>
      <c r="K2492" s="80">
        <v>3</v>
      </c>
      <c r="L2492" s="80">
        <v>2019</v>
      </c>
      <c r="M2492" s="27">
        <f t="shared" si="53"/>
        <v>43553</v>
      </c>
      <c r="N2492" s="80" t="s">
        <v>5811</v>
      </c>
      <c r="O2492" s="80" t="s">
        <v>5810</v>
      </c>
      <c r="P2492" s="80">
        <v>18</v>
      </c>
      <c r="Q2492" s="80" t="s">
        <v>105</v>
      </c>
      <c r="R2492" s="80" t="s">
        <v>99</v>
      </c>
      <c r="S2492" s="80">
        <v>0</v>
      </c>
      <c r="T2492" s="80" t="s">
        <v>100</v>
      </c>
      <c r="U2492" s="80" t="s">
        <v>101</v>
      </c>
      <c r="V2492" s="80" t="s">
        <v>102</v>
      </c>
      <c r="W2492" s="80" t="s">
        <v>107</v>
      </c>
      <c r="X2492" s="80" t="s">
        <v>163</v>
      </c>
    </row>
    <row r="2493" spans="1:25" s="80" customFormat="1" ht="22.9" hidden="1" customHeight="1">
      <c r="A2493" s="80" t="s">
        <v>49</v>
      </c>
      <c r="B2493" s="80" t="s">
        <v>9</v>
      </c>
      <c r="C2493" s="80" t="s">
        <v>10</v>
      </c>
      <c r="D2493" s="80" t="s">
        <v>26</v>
      </c>
      <c r="E2493" s="80">
        <v>2</v>
      </c>
      <c r="F2493" s="80" t="s">
        <v>27</v>
      </c>
      <c r="G2493" s="80" t="s">
        <v>28</v>
      </c>
      <c r="H2493" s="80" t="s">
        <v>29</v>
      </c>
      <c r="I2493" s="26">
        <v>43554</v>
      </c>
      <c r="J2493" s="80">
        <v>30</v>
      </c>
      <c r="K2493" s="80">
        <v>3</v>
      </c>
      <c r="L2493" s="80">
        <v>2019</v>
      </c>
      <c r="M2493" s="27">
        <f t="shared" si="53"/>
        <v>43554</v>
      </c>
      <c r="N2493" s="80" t="s">
        <v>5809</v>
      </c>
      <c r="O2493" s="80" t="s">
        <v>5808</v>
      </c>
      <c r="P2493" s="80">
        <v>18</v>
      </c>
      <c r="Q2493" s="80" t="s">
        <v>105</v>
      </c>
      <c r="R2493" s="80" t="s">
        <v>99</v>
      </c>
      <c r="S2493" s="80">
        <v>0</v>
      </c>
      <c r="T2493" s="80" t="s">
        <v>100</v>
      </c>
      <c r="U2493" s="80" t="s">
        <v>101</v>
      </c>
      <c r="V2493" s="80" t="s">
        <v>111</v>
      </c>
      <c r="W2493" s="80" t="s">
        <v>107</v>
      </c>
      <c r="X2493" s="80" t="s">
        <v>104</v>
      </c>
      <c r="Y2493" s="80">
        <v>3</v>
      </c>
    </row>
    <row r="2494" spans="1:25" s="80" customFormat="1" ht="22.9" hidden="1" customHeight="1">
      <c r="A2494" s="80" t="s">
        <v>49</v>
      </c>
      <c r="B2494" s="80" t="s">
        <v>9</v>
      </c>
      <c r="C2494" s="80" t="s">
        <v>10</v>
      </c>
      <c r="D2494" s="80" t="s">
        <v>26</v>
      </c>
      <c r="E2494" s="80">
        <v>2</v>
      </c>
      <c r="F2494" s="80" t="s">
        <v>27</v>
      </c>
      <c r="G2494" s="80" t="s">
        <v>28</v>
      </c>
      <c r="H2494" s="80" t="s">
        <v>29</v>
      </c>
      <c r="I2494" s="26">
        <v>43554</v>
      </c>
      <c r="J2494" s="80">
        <v>30</v>
      </c>
      <c r="K2494" s="80">
        <v>3</v>
      </c>
      <c r="L2494" s="80">
        <v>2019</v>
      </c>
      <c r="M2494" s="27">
        <f t="shared" si="53"/>
        <v>43554</v>
      </c>
      <c r="N2494" s="80" t="s">
        <v>5807</v>
      </c>
      <c r="O2494" s="80" t="s">
        <v>5746</v>
      </c>
      <c r="P2494" s="80">
        <v>18</v>
      </c>
      <c r="Q2494" s="80" t="s">
        <v>105</v>
      </c>
      <c r="R2494" s="80" t="s">
        <v>99</v>
      </c>
      <c r="S2494" s="80">
        <v>0</v>
      </c>
      <c r="T2494" s="80" t="s">
        <v>100</v>
      </c>
      <c r="U2494" s="80" t="s">
        <v>101</v>
      </c>
      <c r="V2494" s="80" t="s">
        <v>111</v>
      </c>
      <c r="W2494" s="80" t="s">
        <v>107</v>
      </c>
      <c r="X2494" s="80" t="s">
        <v>104</v>
      </c>
      <c r="Y2494" s="80">
        <v>3</v>
      </c>
    </row>
    <row r="2495" spans="1:25" s="80" customFormat="1" ht="22.9" hidden="1" customHeight="1">
      <c r="A2495" s="80" t="s">
        <v>49</v>
      </c>
      <c r="B2495" s="80" t="s">
        <v>9</v>
      </c>
      <c r="C2495" s="80" t="s">
        <v>10</v>
      </c>
      <c r="D2495" s="80" t="s">
        <v>26</v>
      </c>
      <c r="E2495" s="80">
        <v>2</v>
      </c>
      <c r="F2495" s="80" t="s">
        <v>27</v>
      </c>
      <c r="G2495" s="80" t="s">
        <v>28</v>
      </c>
      <c r="H2495" s="80" t="s">
        <v>29</v>
      </c>
      <c r="I2495" s="26">
        <v>43554</v>
      </c>
      <c r="J2495" s="80">
        <v>30</v>
      </c>
      <c r="K2495" s="80">
        <v>3</v>
      </c>
      <c r="L2495" s="80">
        <v>2019</v>
      </c>
      <c r="M2495" s="27">
        <f t="shared" si="53"/>
        <v>43554</v>
      </c>
      <c r="N2495" s="80" t="s">
        <v>5806</v>
      </c>
      <c r="O2495" s="80" t="s">
        <v>5805</v>
      </c>
      <c r="P2495" s="80">
        <v>19</v>
      </c>
      <c r="Q2495" s="80" t="s">
        <v>105</v>
      </c>
      <c r="R2495" s="80" t="s">
        <v>99</v>
      </c>
      <c r="S2495" s="80">
        <v>0</v>
      </c>
      <c r="T2495" s="80" t="s">
        <v>100</v>
      </c>
      <c r="U2495" s="80" t="s">
        <v>101</v>
      </c>
      <c r="V2495" s="80" t="s">
        <v>111</v>
      </c>
      <c r="W2495" s="80" t="s">
        <v>107</v>
      </c>
      <c r="X2495" s="80" t="s">
        <v>163</v>
      </c>
    </row>
    <row r="2496" spans="1:25" s="80" customFormat="1" ht="22.9" hidden="1" customHeight="1">
      <c r="A2496" s="80" t="s">
        <v>49</v>
      </c>
      <c r="B2496" s="80" t="s">
        <v>9</v>
      </c>
      <c r="C2496" s="80" t="s">
        <v>10</v>
      </c>
      <c r="D2496" s="80" t="s">
        <v>26</v>
      </c>
      <c r="E2496" s="80">
        <v>2</v>
      </c>
      <c r="F2496" s="80" t="s">
        <v>27</v>
      </c>
      <c r="G2496" s="80" t="s">
        <v>28</v>
      </c>
      <c r="H2496" s="80" t="s">
        <v>29</v>
      </c>
      <c r="I2496" s="26">
        <v>43554</v>
      </c>
      <c r="J2496" s="80">
        <v>30</v>
      </c>
      <c r="K2496" s="80">
        <v>3</v>
      </c>
      <c r="L2496" s="80">
        <v>2019</v>
      </c>
      <c r="M2496" s="27">
        <f t="shared" si="53"/>
        <v>43554</v>
      </c>
      <c r="N2496" s="80" t="s">
        <v>5804</v>
      </c>
      <c r="O2496" s="80" t="s">
        <v>5700</v>
      </c>
      <c r="P2496" s="80">
        <v>18</v>
      </c>
      <c r="Q2496" s="80" t="s">
        <v>105</v>
      </c>
      <c r="R2496" s="80" t="s">
        <v>99</v>
      </c>
      <c r="S2496" s="80">
        <v>0</v>
      </c>
      <c r="T2496" s="80" t="s">
        <v>100</v>
      </c>
      <c r="U2496" s="80" t="s">
        <v>101</v>
      </c>
      <c r="V2496" s="80" t="s">
        <v>111</v>
      </c>
      <c r="W2496" s="80" t="s">
        <v>107</v>
      </c>
      <c r="X2496" s="80" t="s">
        <v>104</v>
      </c>
      <c r="Y2496" s="80">
        <v>3</v>
      </c>
    </row>
    <row r="2497" spans="1:25" s="80" customFormat="1" ht="22.9" hidden="1" customHeight="1">
      <c r="A2497" s="80" t="s">
        <v>49</v>
      </c>
      <c r="B2497" s="80" t="s">
        <v>9</v>
      </c>
      <c r="C2497" s="80" t="s">
        <v>10</v>
      </c>
      <c r="D2497" s="80" t="s">
        <v>26</v>
      </c>
      <c r="E2497" s="80">
        <v>2</v>
      </c>
      <c r="F2497" s="80" t="s">
        <v>27</v>
      </c>
      <c r="G2497" s="80" t="s">
        <v>28</v>
      </c>
      <c r="H2497" s="80" t="s">
        <v>29</v>
      </c>
      <c r="I2497" s="26">
        <v>43554</v>
      </c>
      <c r="J2497" s="80">
        <v>30</v>
      </c>
      <c r="K2497" s="80">
        <v>3</v>
      </c>
      <c r="L2497" s="80">
        <v>2019</v>
      </c>
      <c r="M2497" s="27">
        <f t="shared" si="53"/>
        <v>43554</v>
      </c>
      <c r="N2497" s="80" t="s">
        <v>5803</v>
      </c>
      <c r="O2497" s="80" t="s">
        <v>5802</v>
      </c>
      <c r="P2497" s="80">
        <v>19</v>
      </c>
      <c r="Q2497" s="80" t="s">
        <v>105</v>
      </c>
      <c r="R2497" s="80" t="s">
        <v>99</v>
      </c>
      <c r="S2497" s="80">
        <v>0</v>
      </c>
      <c r="T2497" s="80" t="s">
        <v>100</v>
      </c>
      <c r="U2497" s="80" t="s">
        <v>101</v>
      </c>
      <c r="V2497" s="80" t="s">
        <v>111</v>
      </c>
      <c r="W2497" s="80" t="s">
        <v>107</v>
      </c>
      <c r="X2497" s="80" t="s">
        <v>163</v>
      </c>
    </row>
    <row r="2498" spans="1:25" s="80" customFormat="1" ht="22.9" hidden="1" customHeight="1">
      <c r="A2498" s="80" t="s">
        <v>49</v>
      </c>
      <c r="B2498" s="80" t="s">
        <v>9</v>
      </c>
      <c r="C2498" s="80" t="s">
        <v>10</v>
      </c>
      <c r="D2498" s="80" t="s">
        <v>26</v>
      </c>
      <c r="E2498" s="80">
        <v>2</v>
      </c>
      <c r="F2498" s="80" t="s">
        <v>27</v>
      </c>
      <c r="G2498" s="80" t="s">
        <v>28</v>
      </c>
      <c r="H2498" s="80" t="s">
        <v>29</v>
      </c>
      <c r="I2498" s="26">
        <v>43554</v>
      </c>
      <c r="J2498" s="80">
        <v>30</v>
      </c>
      <c r="K2498" s="80">
        <v>3</v>
      </c>
      <c r="L2498" s="80">
        <v>2019</v>
      </c>
      <c r="M2498" s="27">
        <f t="shared" si="53"/>
        <v>43554</v>
      </c>
      <c r="N2498" s="80" t="s">
        <v>5801</v>
      </c>
      <c r="O2498" s="80" t="s">
        <v>5800</v>
      </c>
      <c r="P2498" s="80">
        <v>19</v>
      </c>
      <c r="Q2498" s="80" t="s">
        <v>105</v>
      </c>
      <c r="R2498" s="80" t="s">
        <v>99</v>
      </c>
      <c r="S2498" s="80">
        <v>0</v>
      </c>
      <c r="T2498" s="80" t="s">
        <v>100</v>
      </c>
      <c r="U2498" s="80" t="s">
        <v>101</v>
      </c>
      <c r="V2498" s="80" t="s">
        <v>111</v>
      </c>
      <c r="W2498" s="80" t="s">
        <v>107</v>
      </c>
      <c r="X2498" s="80" t="s">
        <v>163</v>
      </c>
    </row>
    <row r="2499" spans="1:25" s="80" customFormat="1" ht="22.9" hidden="1" customHeight="1">
      <c r="A2499" s="80" t="s">
        <v>49</v>
      </c>
      <c r="B2499" s="80" t="s">
        <v>9</v>
      </c>
      <c r="C2499" s="80" t="s">
        <v>10</v>
      </c>
      <c r="D2499" s="80" t="s">
        <v>26</v>
      </c>
      <c r="E2499" s="80">
        <v>2</v>
      </c>
      <c r="F2499" s="80" t="s">
        <v>27</v>
      </c>
      <c r="G2499" s="80" t="s">
        <v>28</v>
      </c>
      <c r="H2499" s="80" t="s">
        <v>29</v>
      </c>
      <c r="I2499" s="26">
        <v>43554</v>
      </c>
      <c r="J2499" s="80">
        <v>30</v>
      </c>
      <c r="K2499" s="80">
        <v>3</v>
      </c>
      <c r="L2499" s="80">
        <v>2019</v>
      </c>
      <c r="M2499" s="27">
        <f t="shared" si="53"/>
        <v>43554</v>
      </c>
      <c r="N2499" s="80" t="s">
        <v>5799</v>
      </c>
      <c r="O2499" s="80" t="s">
        <v>5798</v>
      </c>
      <c r="P2499" s="80">
        <v>19</v>
      </c>
      <c r="Q2499" s="80" t="s">
        <v>105</v>
      </c>
      <c r="R2499" s="80" t="s">
        <v>99</v>
      </c>
      <c r="S2499" s="80">
        <v>0</v>
      </c>
      <c r="T2499" s="80" t="s">
        <v>100</v>
      </c>
      <c r="U2499" s="80" t="s">
        <v>101</v>
      </c>
      <c r="V2499" s="80" t="s">
        <v>111</v>
      </c>
      <c r="W2499" s="80" t="s">
        <v>107</v>
      </c>
      <c r="X2499" s="80" t="s">
        <v>104</v>
      </c>
      <c r="Y2499" s="80">
        <v>3</v>
      </c>
    </row>
    <row r="2500" spans="1:25" s="80" customFormat="1" ht="22.9" hidden="1" customHeight="1">
      <c r="A2500" s="80" t="s">
        <v>49</v>
      </c>
      <c r="B2500" s="80" t="s">
        <v>9</v>
      </c>
      <c r="C2500" s="80" t="s">
        <v>10</v>
      </c>
      <c r="D2500" s="80" t="s">
        <v>26</v>
      </c>
      <c r="E2500" s="80">
        <v>2</v>
      </c>
      <c r="F2500" s="80" t="s">
        <v>27</v>
      </c>
      <c r="G2500" s="80" t="s">
        <v>28</v>
      </c>
      <c r="H2500" s="80" t="s">
        <v>29</v>
      </c>
      <c r="I2500" s="26">
        <v>43554</v>
      </c>
      <c r="J2500" s="80">
        <v>30</v>
      </c>
      <c r="K2500" s="80">
        <v>3</v>
      </c>
      <c r="L2500" s="80">
        <v>2019</v>
      </c>
      <c r="M2500" s="27">
        <f t="shared" si="53"/>
        <v>43554</v>
      </c>
      <c r="N2500" s="80" t="s">
        <v>5797</v>
      </c>
      <c r="O2500" s="80" t="s">
        <v>5796</v>
      </c>
      <c r="P2500" s="80">
        <v>18</v>
      </c>
      <c r="Q2500" s="80" t="s">
        <v>105</v>
      </c>
      <c r="R2500" s="80" t="s">
        <v>99</v>
      </c>
      <c r="S2500" s="80">
        <v>0</v>
      </c>
      <c r="T2500" s="80" t="s">
        <v>100</v>
      </c>
      <c r="U2500" s="80" t="s">
        <v>101</v>
      </c>
      <c r="V2500" s="80" t="s">
        <v>111</v>
      </c>
      <c r="W2500" s="80" t="s">
        <v>107</v>
      </c>
      <c r="X2500" s="80" t="s">
        <v>104</v>
      </c>
      <c r="Y2500" s="80">
        <v>3</v>
      </c>
    </row>
    <row r="2501" spans="1:25" s="80" customFormat="1" ht="22.9" hidden="1" customHeight="1">
      <c r="A2501" s="80" t="s">
        <v>49</v>
      </c>
      <c r="B2501" s="80" t="s">
        <v>9</v>
      </c>
      <c r="C2501" s="80" t="s">
        <v>10</v>
      </c>
      <c r="D2501" s="80" t="s">
        <v>26</v>
      </c>
      <c r="E2501" s="80">
        <v>2</v>
      </c>
      <c r="F2501" s="80" t="s">
        <v>27</v>
      </c>
      <c r="G2501" s="80" t="s">
        <v>28</v>
      </c>
      <c r="H2501" s="80" t="s">
        <v>29</v>
      </c>
      <c r="I2501" s="26">
        <v>43554</v>
      </c>
      <c r="J2501" s="80">
        <v>30</v>
      </c>
      <c r="K2501" s="80">
        <v>3</v>
      </c>
      <c r="L2501" s="80">
        <v>2019</v>
      </c>
      <c r="M2501" s="27">
        <f t="shared" si="53"/>
        <v>43554</v>
      </c>
      <c r="N2501" s="80" t="s">
        <v>5795</v>
      </c>
      <c r="O2501" s="80" t="s">
        <v>5794</v>
      </c>
      <c r="P2501" s="80">
        <v>18</v>
      </c>
      <c r="Q2501" s="80" t="s">
        <v>105</v>
      </c>
      <c r="R2501" s="80" t="s">
        <v>99</v>
      </c>
      <c r="S2501" s="80">
        <v>0</v>
      </c>
      <c r="T2501" s="80" t="s">
        <v>100</v>
      </c>
      <c r="U2501" s="80" t="s">
        <v>101</v>
      </c>
      <c r="V2501" s="80" t="s">
        <v>111</v>
      </c>
      <c r="W2501" s="80" t="s">
        <v>107</v>
      </c>
      <c r="X2501" s="80" t="s">
        <v>163</v>
      </c>
    </row>
    <row r="2502" spans="1:25" s="80" customFormat="1" ht="22.9" hidden="1" customHeight="1">
      <c r="A2502" s="80" t="s">
        <v>49</v>
      </c>
      <c r="B2502" s="80" t="s">
        <v>9</v>
      </c>
      <c r="C2502" s="80" t="s">
        <v>10</v>
      </c>
      <c r="D2502" s="80" t="s">
        <v>26</v>
      </c>
      <c r="E2502" s="80">
        <v>2</v>
      </c>
      <c r="F2502" s="80" t="s">
        <v>27</v>
      </c>
      <c r="G2502" s="80" t="s">
        <v>28</v>
      </c>
      <c r="H2502" s="80" t="s">
        <v>29</v>
      </c>
      <c r="I2502" s="26">
        <v>43554</v>
      </c>
      <c r="J2502" s="80">
        <v>30</v>
      </c>
      <c r="K2502" s="80">
        <v>3</v>
      </c>
      <c r="L2502" s="80">
        <v>2019</v>
      </c>
      <c r="M2502" s="27">
        <f t="shared" ref="M2502:M2565" si="54">DATE(L2502,K2502,J2502)</f>
        <v>43554</v>
      </c>
      <c r="N2502" s="80" t="s">
        <v>5793</v>
      </c>
      <c r="O2502" s="80" t="s">
        <v>5792</v>
      </c>
      <c r="P2502" s="80">
        <v>18</v>
      </c>
      <c r="Q2502" s="80" t="s">
        <v>105</v>
      </c>
      <c r="R2502" s="80" t="s">
        <v>99</v>
      </c>
      <c r="S2502" s="80">
        <v>0</v>
      </c>
      <c r="T2502" s="80" t="s">
        <v>100</v>
      </c>
      <c r="U2502" s="80" t="s">
        <v>101</v>
      </c>
      <c r="V2502" s="80" t="s">
        <v>111</v>
      </c>
      <c r="W2502" s="80" t="s">
        <v>107</v>
      </c>
      <c r="X2502" s="80" t="s">
        <v>163</v>
      </c>
    </row>
    <row r="2503" spans="1:25" s="80" customFormat="1" ht="22.9" hidden="1" customHeight="1">
      <c r="A2503" s="80" t="s">
        <v>49</v>
      </c>
      <c r="B2503" s="80" t="s">
        <v>9</v>
      </c>
      <c r="C2503" s="80" t="s">
        <v>10</v>
      </c>
      <c r="D2503" s="80" t="s">
        <v>26</v>
      </c>
      <c r="E2503" s="80">
        <v>2</v>
      </c>
      <c r="F2503" s="80" t="s">
        <v>32</v>
      </c>
      <c r="G2503" s="80" t="s">
        <v>33</v>
      </c>
      <c r="H2503" s="80" t="s">
        <v>29</v>
      </c>
      <c r="I2503" s="26">
        <v>43549</v>
      </c>
      <c r="J2503" s="80">
        <v>25</v>
      </c>
      <c r="K2503" s="80">
        <v>3</v>
      </c>
      <c r="L2503" s="80">
        <v>2019</v>
      </c>
      <c r="M2503" s="27">
        <f t="shared" si="54"/>
        <v>43549</v>
      </c>
      <c r="N2503" s="80" t="s">
        <v>5791</v>
      </c>
      <c r="O2503" s="80" t="s">
        <v>228</v>
      </c>
      <c r="P2503" s="80">
        <v>19</v>
      </c>
      <c r="Q2503" s="80">
        <v>8166278136</v>
      </c>
      <c r="R2503" s="80" t="s">
        <v>99</v>
      </c>
      <c r="S2503" s="80">
        <v>0</v>
      </c>
      <c r="T2503" s="80" t="s">
        <v>100</v>
      </c>
      <c r="U2503" s="80" t="s">
        <v>101</v>
      </c>
      <c r="V2503" s="80" t="s">
        <v>102</v>
      </c>
      <c r="W2503" s="80" t="s">
        <v>107</v>
      </c>
      <c r="X2503" s="80" t="s">
        <v>104</v>
      </c>
      <c r="Y2503" s="80">
        <v>3</v>
      </c>
    </row>
    <row r="2504" spans="1:25" s="80" customFormat="1" ht="22.9" hidden="1" customHeight="1">
      <c r="A2504" s="80" t="s">
        <v>49</v>
      </c>
      <c r="B2504" s="80" t="s">
        <v>9</v>
      </c>
      <c r="C2504" s="80" t="s">
        <v>10</v>
      </c>
      <c r="D2504" s="80" t="s">
        <v>26</v>
      </c>
      <c r="E2504" s="80">
        <v>2</v>
      </c>
      <c r="F2504" s="80" t="s">
        <v>32</v>
      </c>
      <c r="G2504" s="80" t="s">
        <v>33</v>
      </c>
      <c r="H2504" s="80" t="s">
        <v>29</v>
      </c>
      <c r="I2504" s="26">
        <v>43549</v>
      </c>
      <c r="J2504" s="80">
        <v>25</v>
      </c>
      <c r="K2504" s="80">
        <v>3</v>
      </c>
      <c r="L2504" s="80">
        <v>2019</v>
      </c>
      <c r="M2504" s="27">
        <f t="shared" si="54"/>
        <v>43549</v>
      </c>
      <c r="N2504" s="80" t="s">
        <v>5790</v>
      </c>
      <c r="O2504" s="80" t="s">
        <v>5789</v>
      </c>
      <c r="P2504" s="80">
        <v>18</v>
      </c>
      <c r="Q2504" s="80" t="s">
        <v>105</v>
      </c>
      <c r="R2504" s="80" t="s">
        <v>99</v>
      </c>
      <c r="S2504" s="80">
        <v>0</v>
      </c>
      <c r="T2504" s="80" t="s">
        <v>100</v>
      </c>
      <c r="U2504" s="80" t="s">
        <v>101</v>
      </c>
      <c r="V2504" s="80" t="s">
        <v>102</v>
      </c>
      <c r="W2504" s="80" t="s">
        <v>107</v>
      </c>
      <c r="X2504" s="80" t="s">
        <v>104</v>
      </c>
      <c r="Y2504" s="80">
        <v>3</v>
      </c>
    </row>
    <row r="2505" spans="1:25" s="80" customFormat="1" ht="22.9" hidden="1" customHeight="1">
      <c r="A2505" s="80" t="s">
        <v>49</v>
      </c>
      <c r="B2505" s="80" t="s">
        <v>9</v>
      </c>
      <c r="C2505" s="80" t="s">
        <v>10</v>
      </c>
      <c r="D2505" s="80" t="s">
        <v>26</v>
      </c>
      <c r="E2505" s="80">
        <v>2</v>
      </c>
      <c r="F2505" s="80" t="s">
        <v>32</v>
      </c>
      <c r="G2505" s="80" t="s">
        <v>33</v>
      </c>
      <c r="H2505" s="80" t="s">
        <v>29</v>
      </c>
      <c r="I2505" s="26">
        <v>43549</v>
      </c>
      <c r="J2505" s="80">
        <v>25</v>
      </c>
      <c r="K2505" s="80">
        <v>3</v>
      </c>
      <c r="L2505" s="80">
        <v>2019</v>
      </c>
      <c r="M2505" s="27">
        <f t="shared" si="54"/>
        <v>43549</v>
      </c>
      <c r="N2505" s="80" t="s">
        <v>5788</v>
      </c>
      <c r="O2505" s="80" t="s">
        <v>5787</v>
      </c>
      <c r="P2505" s="80">
        <v>18</v>
      </c>
      <c r="Q2505" s="80" t="s">
        <v>105</v>
      </c>
      <c r="R2505" s="80" t="s">
        <v>99</v>
      </c>
      <c r="S2505" s="80">
        <v>1</v>
      </c>
      <c r="T2505" s="80" t="s">
        <v>100</v>
      </c>
      <c r="U2505" s="80" t="s">
        <v>101</v>
      </c>
      <c r="V2505" s="80" t="s">
        <v>102</v>
      </c>
      <c r="W2505" s="80" t="s">
        <v>107</v>
      </c>
      <c r="X2505" s="80" t="s">
        <v>104</v>
      </c>
      <c r="Y2505" s="80">
        <v>1</v>
      </c>
    </row>
    <row r="2506" spans="1:25" s="80" customFormat="1" ht="22.9" hidden="1" customHeight="1">
      <c r="A2506" s="80" t="s">
        <v>49</v>
      </c>
      <c r="B2506" s="80" t="s">
        <v>9</v>
      </c>
      <c r="C2506" s="80" t="s">
        <v>10</v>
      </c>
      <c r="D2506" s="80" t="s">
        <v>26</v>
      </c>
      <c r="E2506" s="80">
        <v>2</v>
      </c>
      <c r="F2506" s="80" t="s">
        <v>32</v>
      </c>
      <c r="G2506" s="80" t="s">
        <v>33</v>
      </c>
      <c r="H2506" s="80" t="s">
        <v>29</v>
      </c>
      <c r="I2506" s="26">
        <v>43550</v>
      </c>
      <c r="J2506" s="80">
        <v>26</v>
      </c>
      <c r="K2506" s="80">
        <v>3</v>
      </c>
      <c r="L2506" s="80">
        <v>2019</v>
      </c>
      <c r="M2506" s="27">
        <f t="shared" si="54"/>
        <v>43550</v>
      </c>
      <c r="N2506" s="80" t="s">
        <v>5786</v>
      </c>
      <c r="O2506" s="80" t="s">
        <v>5785</v>
      </c>
      <c r="P2506" s="80">
        <v>15</v>
      </c>
      <c r="Q2506" s="80" t="s">
        <v>105</v>
      </c>
      <c r="R2506" s="80" t="s">
        <v>99</v>
      </c>
      <c r="S2506" s="80">
        <v>0</v>
      </c>
      <c r="T2506" s="80" t="s">
        <v>100</v>
      </c>
      <c r="U2506" s="80" t="s">
        <v>101</v>
      </c>
      <c r="V2506" s="80" t="s">
        <v>102</v>
      </c>
      <c r="W2506" s="80" t="s">
        <v>107</v>
      </c>
      <c r="X2506" s="80" t="s">
        <v>108</v>
      </c>
      <c r="Y2506" s="80">
        <v>3</v>
      </c>
    </row>
    <row r="2507" spans="1:25" s="80" customFormat="1" ht="22.9" hidden="1" customHeight="1">
      <c r="A2507" s="80" t="s">
        <v>49</v>
      </c>
      <c r="B2507" s="80" t="s">
        <v>9</v>
      </c>
      <c r="C2507" s="80" t="s">
        <v>10</v>
      </c>
      <c r="D2507" s="80" t="s">
        <v>26</v>
      </c>
      <c r="E2507" s="80">
        <v>2</v>
      </c>
      <c r="F2507" s="80" t="s">
        <v>32</v>
      </c>
      <c r="G2507" s="80" t="s">
        <v>33</v>
      </c>
      <c r="H2507" s="80" t="s">
        <v>29</v>
      </c>
      <c r="I2507" s="26">
        <v>43550</v>
      </c>
      <c r="J2507" s="80">
        <v>26</v>
      </c>
      <c r="K2507" s="80">
        <v>3</v>
      </c>
      <c r="L2507" s="80">
        <v>2019</v>
      </c>
      <c r="M2507" s="27">
        <f t="shared" si="54"/>
        <v>43550</v>
      </c>
      <c r="N2507" s="80" t="s">
        <v>5784</v>
      </c>
      <c r="O2507" s="80" t="s">
        <v>5783</v>
      </c>
      <c r="P2507" s="80">
        <v>19</v>
      </c>
      <c r="Q2507" s="80">
        <v>8166791633</v>
      </c>
      <c r="R2507" s="80" t="s">
        <v>99</v>
      </c>
      <c r="S2507" s="80">
        <v>0</v>
      </c>
      <c r="T2507" s="80" t="s">
        <v>100</v>
      </c>
      <c r="U2507" s="80" t="s">
        <v>101</v>
      </c>
      <c r="V2507" s="80" t="s">
        <v>102</v>
      </c>
      <c r="W2507" s="80" t="s">
        <v>107</v>
      </c>
      <c r="X2507" s="80" t="s">
        <v>104</v>
      </c>
      <c r="Y2507" s="80">
        <v>3</v>
      </c>
    </row>
    <row r="2508" spans="1:25" s="80" customFormat="1" ht="22.9" hidden="1" customHeight="1">
      <c r="A2508" s="80" t="s">
        <v>49</v>
      </c>
      <c r="B2508" s="80" t="s">
        <v>9</v>
      </c>
      <c r="C2508" s="80" t="s">
        <v>10</v>
      </c>
      <c r="D2508" s="80" t="s">
        <v>26</v>
      </c>
      <c r="E2508" s="80">
        <v>2</v>
      </c>
      <c r="F2508" s="80" t="s">
        <v>32</v>
      </c>
      <c r="G2508" s="80" t="s">
        <v>33</v>
      </c>
      <c r="H2508" s="80" t="s">
        <v>29</v>
      </c>
      <c r="I2508" s="26">
        <v>43550</v>
      </c>
      <c r="J2508" s="80">
        <v>26</v>
      </c>
      <c r="K2508" s="80">
        <v>3</v>
      </c>
      <c r="L2508" s="80">
        <v>2019</v>
      </c>
      <c r="M2508" s="27">
        <f t="shared" si="54"/>
        <v>43550</v>
      </c>
      <c r="N2508" s="80" t="s">
        <v>5782</v>
      </c>
      <c r="O2508" s="80" t="s">
        <v>229</v>
      </c>
      <c r="P2508" s="80">
        <v>18</v>
      </c>
      <c r="Q2508" s="80" t="s">
        <v>105</v>
      </c>
      <c r="R2508" s="80" t="s">
        <v>99</v>
      </c>
      <c r="S2508" s="80">
        <v>0</v>
      </c>
      <c r="T2508" s="80" t="s">
        <v>100</v>
      </c>
      <c r="U2508" s="80" t="s">
        <v>101</v>
      </c>
      <c r="V2508" s="80" t="s">
        <v>102</v>
      </c>
      <c r="W2508" s="80" t="s">
        <v>107</v>
      </c>
      <c r="X2508" s="80" t="s">
        <v>104</v>
      </c>
      <c r="Y2508" s="80">
        <v>3</v>
      </c>
    </row>
    <row r="2509" spans="1:25" s="80" customFormat="1" ht="22.9" hidden="1" customHeight="1">
      <c r="A2509" s="80" t="s">
        <v>49</v>
      </c>
      <c r="B2509" s="80" t="s">
        <v>9</v>
      </c>
      <c r="C2509" s="80" t="s">
        <v>10</v>
      </c>
      <c r="D2509" s="80" t="s">
        <v>26</v>
      </c>
      <c r="E2509" s="80">
        <v>2</v>
      </c>
      <c r="F2509" s="80" t="s">
        <v>32</v>
      </c>
      <c r="G2509" s="80" t="s">
        <v>33</v>
      </c>
      <c r="H2509" s="80" t="s">
        <v>29</v>
      </c>
      <c r="I2509" s="26">
        <v>43550</v>
      </c>
      <c r="J2509" s="80">
        <v>26</v>
      </c>
      <c r="K2509" s="80">
        <v>3</v>
      </c>
      <c r="L2509" s="80">
        <v>2019</v>
      </c>
      <c r="M2509" s="27">
        <f t="shared" si="54"/>
        <v>43550</v>
      </c>
      <c r="N2509" s="80" t="s">
        <v>5781</v>
      </c>
      <c r="O2509" s="80" t="s">
        <v>5780</v>
      </c>
      <c r="P2509" s="80">
        <v>17</v>
      </c>
      <c r="Q2509" s="80" t="s">
        <v>105</v>
      </c>
      <c r="R2509" s="80" t="s">
        <v>99</v>
      </c>
      <c r="S2509" s="80">
        <v>0</v>
      </c>
      <c r="T2509" s="80" t="s">
        <v>100</v>
      </c>
      <c r="U2509" s="80" t="s">
        <v>101</v>
      </c>
      <c r="V2509" s="80" t="s">
        <v>102</v>
      </c>
      <c r="W2509" s="80" t="s">
        <v>107</v>
      </c>
      <c r="X2509" s="80" t="s">
        <v>104</v>
      </c>
      <c r="Y2509" s="80">
        <v>3</v>
      </c>
    </row>
    <row r="2510" spans="1:25" s="80" customFormat="1" ht="22.9" hidden="1" customHeight="1">
      <c r="A2510" s="80" t="s">
        <v>49</v>
      </c>
      <c r="B2510" s="80" t="s">
        <v>9</v>
      </c>
      <c r="C2510" s="80" t="s">
        <v>10</v>
      </c>
      <c r="D2510" s="80" t="s">
        <v>26</v>
      </c>
      <c r="E2510" s="80">
        <v>2</v>
      </c>
      <c r="F2510" s="80" t="s">
        <v>32</v>
      </c>
      <c r="G2510" s="80" t="s">
        <v>33</v>
      </c>
      <c r="H2510" s="80" t="s">
        <v>29</v>
      </c>
      <c r="I2510" s="26">
        <v>43551</v>
      </c>
      <c r="J2510" s="80">
        <v>27</v>
      </c>
      <c r="K2510" s="80">
        <v>3</v>
      </c>
      <c r="L2510" s="80">
        <v>2019</v>
      </c>
      <c r="M2510" s="27">
        <f t="shared" si="54"/>
        <v>43551</v>
      </c>
      <c r="N2510" s="80" t="s">
        <v>5779</v>
      </c>
      <c r="O2510" s="80" t="s">
        <v>5778</v>
      </c>
      <c r="P2510" s="80">
        <v>19</v>
      </c>
      <c r="Q2510" s="80" t="s">
        <v>105</v>
      </c>
      <c r="R2510" s="80" t="s">
        <v>99</v>
      </c>
      <c r="S2510" s="80">
        <v>0</v>
      </c>
      <c r="T2510" s="80" t="s">
        <v>100</v>
      </c>
      <c r="U2510" s="80" t="s">
        <v>101</v>
      </c>
      <c r="V2510" s="80" t="s">
        <v>102</v>
      </c>
      <c r="W2510" s="80" t="s">
        <v>107</v>
      </c>
      <c r="X2510" s="80" t="s">
        <v>104</v>
      </c>
      <c r="Y2510" s="80">
        <v>3</v>
      </c>
    </row>
    <row r="2511" spans="1:25" s="80" customFormat="1" ht="22.9" hidden="1" customHeight="1">
      <c r="A2511" s="80" t="s">
        <v>49</v>
      </c>
      <c r="B2511" s="80" t="s">
        <v>9</v>
      </c>
      <c r="C2511" s="80" t="s">
        <v>10</v>
      </c>
      <c r="D2511" s="80" t="s">
        <v>26</v>
      </c>
      <c r="E2511" s="80">
        <v>2</v>
      </c>
      <c r="F2511" s="80" t="s">
        <v>32</v>
      </c>
      <c r="G2511" s="80" t="s">
        <v>33</v>
      </c>
      <c r="H2511" s="80" t="s">
        <v>29</v>
      </c>
      <c r="I2511" s="26">
        <v>43551</v>
      </c>
      <c r="J2511" s="80">
        <v>27</v>
      </c>
      <c r="K2511" s="80">
        <v>3</v>
      </c>
      <c r="L2511" s="80">
        <v>2019</v>
      </c>
      <c r="M2511" s="27">
        <f t="shared" si="54"/>
        <v>43551</v>
      </c>
      <c r="N2511" s="80" t="s">
        <v>5777</v>
      </c>
      <c r="O2511" s="80" t="s">
        <v>5776</v>
      </c>
      <c r="P2511" s="80">
        <v>18</v>
      </c>
      <c r="Q2511" s="80" t="s">
        <v>105</v>
      </c>
      <c r="R2511" s="80" t="s">
        <v>99</v>
      </c>
      <c r="S2511" s="80">
        <v>0</v>
      </c>
      <c r="T2511" s="80" t="s">
        <v>100</v>
      </c>
      <c r="U2511" s="80" t="s">
        <v>101</v>
      </c>
      <c r="V2511" s="80" t="s">
        <v>102</v>
      </c>
      <c r="W2511" s="80" t="s">
        <v>107</v>
      </c>
      <c r="X2511" s="80" t="s">
        <v>104</v>
      </c>
      <c r="Y2511" s="80">
        <v>3</v>
      </c>
    </row>
    <row r="2512" spans="1:25" s="80" customFormat="1" ht="22.9" hidden="1" customHeight="1">
      <c r="A2512" s="80" t="s">
        <v>49</v>
      </c>
      <c r="B2512" s="80" t="s">
        <v>9</v>
      </c>
      <c r="C2512" s="80" t="s">
        <v>10</v>
      </c>
      <c r="D2512" s="80" t="s">
        <v>26</v>
      </c>
      <c r="E2512" s="80">
        <v>2</v>
      </c>
      <c r="F2512" s="80" t="s">
        <v>32</v>
      </c>
      <c r="G2512" s="80" t="s">
        <v>33</v>
      </c>
      <c r="H2512" s="80" t="s">
        <v>29</v>
      </c>
      <c r="I2512" s="26">
        <v>43551</v>
      </c>
      <c r="J2512" s="80">
        <v>27</v>
      </c>
      <c r="K2512" s="80">
        <v>3</v>
      </c>
      <c r="L2512" s="80">
        <v>2019</v>
      </c>
      <c r="M2512" s="27">
        <f t="shared" si="54"/>
        <v>43551</v>
      </c>
      <c r="N2512" s="80" t="s">
        <v>5775</v>
      </c>
      <c r="O2512" s="80" t="s">
        <v>5774</v>
      </c>
      <c r="P2512" s="80">
        <v>19</v>
      </c>
      <c r="Q2512" s="80" t="s">
        <v>105</v>
      </c>
      <c r="R2512" s="80" t="s">
        <v>99</v>
      </c>
      <c r="S2512" s="80">
        <v>0</v>
      </c>
      <c r="T2512" s="80" t="s">
        <v>100</v>
      </c>
      <c r="U2512" s="80" t="s">
        <v>101</v>
      </c>
      <c r="V2512" s="80" t="s">
        <v>102</v>
      </c>
      <c r="W2512" s="80" t="s">
        <v>107</v>
      </c>
      <c r="X2512" s="80" t="s">
        <v>104</v>
      </c>
      <c r="Y2512" s="80">
        <v>3</v>
      </c>
    </row>
    <row r="2513" spans="1:25" s="80" customFormat="1" ht="22.9" hidden="1" customHeight="1">
      <c r="A2513" s="80" t="s">
        <v>49</v>
      </c>
      <c r="B2513" s="80" t="s">
        <v>9</v>
      </c>
      <c r="C2513" s="80" t="s">
        <v>10</v>
      </c>
      <c r="D2513" s="80" t="s">
        <v>26</v>
      </c>
      <c r="E2513" s="80">
        <v>2</v>
      </c>
      <c r="F2513" s="80" t="s">
        <v>32</v>
      </c>
      <c r="G2513" s="80" t="s">
        <v>33</v>
      </c>
      <c r="H2513" s="80" t="s">
        <v>29</v>
      </c>
      <c r="I2513" s="26">
        <v>43552</v>
      </c>
      <c r="J2513" s="80">
        <v>28</v>
      </c>
      <c r="K2513" s="80">
        <v>3</v>
      </c>
      <c r="L2513" s="80">
        <v>2019</v>
      </c>
      <c r="M2513" s="27">
        <f t="shared" si="54"/>
        <v>43552</v>
      </c>
      <c r="N2513" s="80" t="s">
        <v>5773</v>
      </c>
      <c r="O2513" s="80" t="s">
        <v>5772</v>
      </c>
      <c r="P2513" s="80">
        <v>16</v>
      </c>
      <c r="Q2513" s="80" t="s">
        <v>105</v>
      </c>
      <c r="R2513" s="80" t="s">
        <v>99</v>
      </c>
      <c r="S2513" s="80">
        <v>0</v>
      </c>
      <c r="T2513" s="80" t="s">
        <v>100</v>
      </c>
      <c r="U2513" s="80" t="s">
        <v>101</v>
      </c>
      <c r="V2513" s="80" t="s">
        <v>102</v>
      </c>
      <c r="W2513" s="80" t="s">
        <v>107</v>
      </c>
      <c r="X2513" s="80" t="s">
        <v>104</v>
      </c>
      <c r="Y2513" s="80">
        <v>3</v>
      </c>
    </row>
    <row r="2514" spans="1:25" s="80" customFormat="1" ht="22.9" hidden="1" customHeight="1">
      <c r="A2514" s="80" t="s">
        <v>49</v>
      </c>
      <c r="B2514" s="80" t="s">
        <v>9</v>
      </c>
      <c r="C2514" s="80" t="s">
        <v>10</v>
      </c>
      <c r="D2514" s="80" t="s">
        <v>26</v>
      </c>
      <c r="E2514" s="80">
        <v>2</v>
      </c>
      <c r="F2514" s="80" t="s">
        <v>32</v>
      </c>
      <c r="G2514" s="80" t="s">
        <v>33</v>
      </c>
      <c r="H2514" s="80" t="s">
        <v>29</v>
      </c>
      <c r="I2514" s="26">
        <v>43554</v>
      </c>
      <c r="J2514" s="80">
        <v>30</v>
      </c>
      <c r="K2514" s="80">
        <v>3</v>
      </c>
      <c r="L2514" s="80">
        <v>2019</v>
      </c>
      <c r="M2514" s="27">
        <f t="shared" si="54"/>
        <v>43554</v>
      </c>
      <c r="N2514" s="80" t="s">
        <v>5771</v>
      </c>
      <c r="O2514" s="80" t="s">
        <v>5770</v>
      </c>
      <c r="P2514" s="80">
        <v>19</v>
      </c>
      <c r="Q2514" s="80">
        <v>8075626055</v>
      </c>
      <c r="R2514" s="80" t="s">
        <v>99</v>
      </c>
      <c r="S2514" s="80">
        <v>0</v>
      </c>
      <c r="T2514" s="80" t="s">
        <v>100</v>
      </c>
      <c r="U2514" s="80" t="s">
        <v>101</v>
      </c>
      <c r="V2514" s="80" t="s">
        <v>111</v>
      </c>
      <c r="W2514" s="80" t="s">
        <v>107</v>
      </c>
      <c r="X2514" s="80" t="s">
        <v>104</v>
      </c>
      <c r="Y2514" s="80">
        <v>2</v>
      </c>
    </row>
    <row r="2515" spans="1:25" s="80" customFormat="1" ht="22.9" hidden="1" customHeight="1">
      <c r="A2515" s="80" t="s">
        <v>49</v>
      </c>
      <c r="B2515" s="80" t="s">
        <v>9</v>
      </c>
      <c r="C2515" s="80" t="s">
        <v>10</v>
      </c>
      <c r="D2515" s="80" t="s">
        <v>26</v>
      </c>
      <c r="E2515" s="80">
        <v>2</v>
      </c>
      <c r="F2515" s="80" t="s">
        <v>32</v>
      </c>
      <c r="G2515" s="80" t="s">
        <v>33</v>
      </c>
      <c r="H2515" s="80" t="s">
        <v>29</v>
      </c>
      <c r="I2515" s="26">
        <v>43554</v>
      </c>
      <c r="J2515" s="80">
        <v>30</v>
      </c>
      <c r="K2515" s="80">
        <v>3</v>
      </c>
      <c r="L2515" s="80">
        <v>2019</v>
      </c>
      <c r="M2515" s="27">
        <f t="shared" si="54"/>
        <v>43554</v>
      </c>
      <c r="N2515" s="80" t="s">
        <v>5769</v>
      </c>
      <c r="O2515" s="80" t="s">
        <v>5768</v>
      </c>
      <c r="P2515" s="80">
        <v>19</v>
      </c>
      <c r="Q2515" s="80" t="s">
        <v>105</v>
      </c>
      <c r="R2515" s="80" t="s">
        <v>99</v>
      </c>
      <c r="S2515" s="80">
        <v>0</v>
      </c>
      <c r="T2515" s="80" t="s">
        <v>100</v>
      </c>
      <c r="U2515" s="80" t="s">
        <v>101</v>
      </c>
      <c r="V2515" s="80" t="s">
        <v>111</v>
      </c>
      <c r="W2515" s="80" t="s">
        <v>107</v>
      </c>
      <c r="X2515" s="80" t="s">
        <v>104</v>
      </c>
      <c r="Y2515" s="80">
        <v>3</v>
      </c>
    </row>
    <row r="2516" spans="1:25" s="80" customFormat="1" ht="22.9" hidden="1" customHeight="1">
      <c r="A2516" s="80" t="s">
        <v>49</v>
      </c>
      <c r="B2516" s="80" t="s">
        <v>9</v>
      </c>
      <c r="C2516" s="80" t="s">
        <v>10</v>
      </c>
      <c r="D2516" s="80" t="s">
        <v>26</v>
      </c>
      <c r="E2516" s="80">
        <v>2</v>
      </c>
      <c r="F2516" s="80" t="s">
        <v>32</v>
      </c>
      <c r="G2516" s="80" t="s">
        <v>33</v>
      </c>
      <c r="H2516" s="80" t="s">
        <v>29</v>
      </c>
      <c r="I2516" s="26">
        <v>43554</v>
      </c>
      <c r="J2516" s="80">
        <v>30</v>
      </c>
      <c r="K2516" s="80">
        <v>3</v>
      </c>
      <c r="L2516" s="80">
        <v>2019</v>
      </c>
      <c r="M2516" s="27">
        <f t="shared" si="54"/>
        <v>43554</v>
      </c>
      <c r="N2516" s="80" t="s">
        <v>5767</v>
      </c>
      <c r="O2516" s="80" t="s">
        <v>5766</v>
      </c>
      <c r="P2516" s="80">
        <v>18</v>
      </c>
      <c r="Q2516" s="80">
        <v>8166306040</v>
      </c>
      <c r="R2516" s="80" t="s">
        <v>99</v>
      </c>
      <c r="S2516" s="80">
        <v>0</v>
      </c>
      <c r="T2516" s="80" t="s">
        <v>100</v>
      </c>
      <c r="U2516" s="80" t="s">
        <v>101</v>
      </c>
      <c r="V2516" s="80" t="s">
        <v>111</v>
      </c>
      <c r="W2516" s="80" t="s">
        <v>107</v>
      </c>
      <c r="X2516" s="80" t="s">
        <v>104</v>
      </c>
      <c r="Y2516" s="80">
        <v>3</v>
      </c>
    </row>
    <row r="2517" spans="1:25" s="80" customFormat="1" ht="22.9" hidden="1" customHeight="1">
      <c r="A2517" s="80" t="s">
        <v>49</v>
      </c>
      <c r="B2517" s="80" t="s">
        <v>9</v>
      </c>
      <c r="C2517" s="80" t="s">
        <v>10</v>
      </c>
      <c r="D2517" s="80" t="s">
        <v>26</v>
      </c>
      <c r="E2517" s="80">
        <v>2</v>
      </c>
      <c r="F2517" s="80" t="s">
        <v>32</v>
      </c>
      <c r="G2517" s="80" t="s">
        <v>33</v>
      </c>
      <c r="H2517" s="80" t="s">
        <v>29</v>
      </c>
      <c r="I2517" s="26">
        <v>43554</v>
      </c>
      <c r="J2517" s="80">
        <v>30</v>
      </c>
      <c r="K2517" s="80">
        <v>3</v>
      </c>
      <c r="L2517" s="80">
        <v>2019</v>
      </c>
      <c r="M2517" s="27">
        <f t="shared" si="54"/>
        <v>43554</v>
      </c>
      <c r="N2517" s="80" t="s">
        <v>5765</v>
      </c>
      <c r="O2517" s="80" t="s">
        <v>5764</v>
      </c>
      <c r="P2517" s="80">
        <v>19</v>
      </c>
      <c r="Q2517" s="80" t="s">
        <v>105</v>
      </c>
      <c r="R2517" s="80" t="s">
        <v>99</v>
      </c>
      <c r="S2517" s="80">
        <v>0</v>
      </c>
      <c r="T2517" s="80" t="s">
        <v>100</v>
      </c>
      <c r="U2517" s="80" t="s">
        <v>101</v>
      </c>
      <c r="V2517" s="80" t="s">
        <v>111</v>
      </c>
      <c r="W2517" s="80" t="s">
        <v>107</v>
      </c>
      <c r="X2517" s="80" t="s">
        <v>104</v>
      </c>
      <c r="Y2517" s="80">
        <v>3</v>
      </c>
    </row>
    <row r="2518" spans="1:25" s="80" customFormat="1" ht="22.9" hidden="1" customHeight="1">
      <c r="A2518" s="80" t="s">
        <v>49</v>
      </c>
      <c r="B2518" s="80" t="s">
        <v>9</v>
      </c>
      <c r="C2518" s="80" t="s">
        <v>10</v>
      </c>
      <c r="D2518" s="80" t="s">
        <v>26</v>
      </c>
      <c r="E2518" s="80">
        <v>2</v>
      </c>
      <c r="F2518" s="80" t="s">
        <v>32</v>
      </c>
      <c r="G2518" s="80" t="s">
        <v>33</v>
      </c>
      <c r="H2518" s="80" t="s">
        <v>29</v>
      </c>
      <c r="I2518" s="26">
        <v>43554</v>
      </c>
      <c r="J2518" s="80">
        <v>30</v>
      </c>
      <c r="K2518" s="80">
        <v>3</v>
      </c>
      <c r="L2518" s="80">
        <v>2019</v>
      </c>
      <c r="M2518" s="27">
        <f t="shared" si="54"/>
        <v>43554</v>
      </c>
      <c r="N2518" s="80" t="s">
        <v>5763</v>
      </c>
      <c r="O2518" s="80" t="s">
        <v>5762</v>
      </c>
      <c r="P2518" s="80">
        <v>19</v>
      </c>
      <c r="Q2518" s="80" t="s">
        <v>105</v>
      </c>
      <c r="R2518" s="80" t="s">
        <v>99</v>
      </c>
      <c r="S2518" s="80">
        <v>0</v>
      </c>
      <c r="T2518" s="80" t="s">
        <v>100</v>
      </c>
      <c r="U2518" s="80" t="s">
        <v>101</v>
      </c>
      <c r="V2518" s="80" t="s">
        <v>111</v>
      </c>
      <c r="W2518" s="80" t="s">
        <v>107</v>
      </c>
      <c r="X2518" s="80" t="s">
        <v>104</v>
      </c>
      <c r="Y2518" s="80">
        <v>2</v>
      </c>
    </row>
    <row r="2519" spans="1:25" s="80" customFormat="1" ht="22.9" hidden="1" customHeight="1">
      <c r="A2519" s="80" t="s">
        <v>49</v>
      </c>
      <c r="B2519" s="80" t="s">
        <v>9</v>
      </c>
      <c r="C2519" s="80" t="s">
        <v>10</v>
      </c>
      <c r="D2519" s="80" t="s">
        <v>26</v>
      </c>
      <c r="E2519" s="80">
        <v>2</v>
      </c>
      <c r="F2519" s="80" t="s">
        <v>32</v>
      </c>
      <c r="G2519" s="80" t="s">
        <v>33</v>
      </c>
      <c r="H2519" s="80" t="s">
        <v>29</v>
      </c>
      <c r="I2519" s="26">
        <v>43554</v>
      </c>
      <c r="J2519" s="80">
        <v>30</v>
      </c>
      <c r="K2519" s="80">
        <v>3</v>
      </c>
      <c r="L2519" s="80">
        <v>2019</v>
      </c>
      <c r="M2519" s="27">
        <f t="shared" si="54"/>
        <v>43554</v>
      </c>
      <c r="N2519" s="80" t="s">
        <v>5761</v>
      </c>
      <c r="O2519" s="80" t="s">
        <v>5760</v>
      </c>
      <c r="P2519" s="80">
        <v>17</v>
      </c>
      <c r="Q2519" s="80" t="s">
        <v>105</v>
      </c>
      <c r="R2519" s="80" t="s">
        <v>99</v>
      </c>
      <c r="S2519" s="80">
        <v>0</v>
      </c>
      <c r="T2519" s="80" t="s">
        <v>100</v>
      </c>
      <c r="U2519" s="80" t="s">
        <v>101</v>
      </c>
      <c r="V2519" s="80" t="s">
        <v>111</v>
      </c>
      <c r="W2519" s="80" t="s">
        <v>107</v>
      </c>
      <c r="X2519" s="80" t="s">
        <v>104</v>
      </c>
      <c r="Y2519" s="80">
        <v>2</v>
      </c>
    </row>
    <row r="2520" spans="1:25" s="80" customFormat="1" ht="22.9" hidden="1" customHeight="1">
      <c r="A2520" s="80" t="s">
        <v>49</v>
      </c>
      <c r="B2520" s="80" t="s">
        <v>9</v>
      </c>
      <c r="C2520" s="80" t="s">
        <v>10</v>
      </c>
      <c r="D2520" s="80" t="s">
        <v>26</v>
      </c>
      <c r="E2520" s="80">
        <v>2</v>
      </c>
      <c r="F2520" s="80" t="s">
        <v>32</v>
      </c>
      <c r="G2520" s="80" t="s">
        <v>33</v>
      </c>
      <c r="H2520" s="80" t="s">
        <v>29</v>
      </c>
      <c r="I2520" s="26">
        <v>43554</v>
      </c>
      <c r="J2520" s="80">
        <v>30</v>
      </c>
      <c r="K2520" s="80">
        <v>3</v>
      </c>
      <c r="L2520" s="80">
        <v>2019</v>
      </c>
      <c r="M2520" s="27">
        <f t="shared" si="54"/>
        <v>43554</v>
      </c>
      <c r="N2520" s="80" t="s">
        <v>5759</v>
      </c>
      <c r="O2520" s="80" t="s">
        <v>5758</v>
      </c>
      <c r="P2520" s="80">
        <v>19</v>
      </c>
      <c r="Q2520" s="80" t="s">
        <v>105</v>
      </c>
      <c r="R2520" s="80" t="s">
        <v>99</v>
      </c>
      <c r="S2520" s="80">
        <v>0</v>
      </c>
      <c r="T2520" s="80" t="s">
        <v>100</v>
      </c>
      <c r="U2520" s="80" t="s">
        <v>101</v>
      </c>
      <c r="V2520" s="80" t="s">
        <v>111</v>
      </c>
      <c r="W2520" s="80" t="s">
        <v>107</v>
      </c>
      <c r="X2520" s="80" t="s">
        <v>104</v>
      </c>
      <c r="Y2520" s="80">
        <v>2</v>
      </c>
    </row>
    <row r="2521" spans="1:25" s="80" customFormat="1" ht="22.9" hidden="1" customHeight="1">
      <c r="A2521" s="80" t="s">
        <v>49</v>
      </c>
      <c r="B2521" s="80" t="s">
        <v>9</v>
      </c>
      <c r="C2521" s="80" t="s">
        <v>10</v>
      </c>
      <c r="D2521" s="80" t="s">
        <v>26</v>
      </c>
      <c r="E2521" s="80">
        <v>2</v>
      </c>
      <c r="F2521" s="80" t="s">
        <v>32</v>
      </c>
      <c r="G2521" s="80" t="s">
        <v>33</v>
      </c>
      <c r="H2521" s="80" t="s">
        <v>29</v>
      </c>
      <c r="I2521" s="26">
        <v>43554</v>
      </c>
      <c r="J2521" s="80">
        <v>30</v>
      </c>
      <c r="K2521" s="80">
        <v>3</v>
      </c>
      <c r="L2521" s="80">
        <v>2019</v>
      </c>
      <c r="M2521" s="27">
        <f t="shared" si="54"/>
        <v>43554</v>
      </c>
      <c r="N2521" s="80" t="s">
        <v>5757</v>
      </c>
      <c r="O2521" s="80" t="s">
        <v>5756</v>
      </c>
      <c r="P2521" s="80">
        <v>19</v>
      </c>
      <c r="Q2521" s="80" t="s">
        <v>105</v>
      </c>
      <c r="R2521" s="80" t="s">
        <v>99</v>
      </c>
      <c r="S2521" s="80">
        <v>0</v>
      </c>
      <c r="T2521" s="80" t="s">
        <v>100</v>
      </c>
      <c r="U2521" s="80" t="s">
        <v>101</v>
      </c>
      <c r="V2521" s="80" t="s">
        <v>111</v>
      </c>
      <c r="W2521" s="80" t="s">
        <v>107</v>
      </c>
      <c r="X2521" s="80" t="s">
        <v>104</v>
      </c>
      <c r="Y2521" s="80">
        <v>2</v>
      </c>
    </row>
    <row r="2522" spans="1:25" s="80" customFormat="1" ht="22.9" hidden="1" customHeight="1">
      <c r="A2522" s="80" t="s">
        <v>49</v>
      </c>
      <c r="B2522" s="80" t="s">
        <v>9</v>
      </c>
      <c r="C2522" s="80" t="s">
        <v>10</v>
      </c>
      <c r="D2522" s="80" t="s">
        <v>26</v>
      </c>
      <c r="E2522" s="80">
        <v>2</v>
      </c>
      <c r="F2522" s="80" t="s">
        <v>32</v>
      </c>
      <c r="G2522" s="80" t="s">
        <v>33</v>
      </c>
      <c r="H2522" s="80" t="s">
        <v>29</v>
      </c>
      <c r="I2522" s="26">
        <v>43554</v>
      </c>
      <c r="J2522" s="80">
        <v>30</v>
      </c>
      <c r="K2522" s="80">
        <v>3</v>
      </c>
      <c r="L2522" s="80">
        <v>2019</v>
      </c>
      <c r="M2522" s="27">
        <f t="shared" si="54"/>
        <v>43554</v>
      </c>
      <c r="N2522" s="80" t="s">
        <v>5755</v>
      </c>
      <c r="O2522" s="80" t="s">
        <v>5754</v>
      </c>
      <c r="P2522" s="80">
        <v>18</v>
      </c>
      <c r="Q2522" s="80" t="s">
        <v>105</v>
      </c>
      <c r="R2522" s="80" t="s">
        <v>99</v>
      </c>
      <c r="S2522" s="80">
        <v>0</v>
      </c>
      <c r="T2522" s="80" t="s">
        <v>100</v>
      </c>
      <c r="U2522" s="80" t="s">
        <v>101</v>
      </c>
      <c r="V2522" s="80" t="s">
        <v>111</v>
      </c>
      <c r="W2522" s="80" t="s">
        <v>107</v>
      </c>
      <c r="X2522" s="80" t="s">
        <v>104</v>
      </c>
      <c r="Y2522" s="80">
        <v>2</v>
      </c>
    </row>
    <row r="2523" spans="1:25" s="80" customFormat="1" ht="22.9" hidden="1" customHeight="1">
      <c r="A2523" s="80" t="s">
        <v>49</v>
      </c>
      <c r="B2523" s="80" t="s">
        <v>9</v>
      </c>
      <c r="C2523" s="80" t="s">
        <v>10</v>
      </c>
      <c r="D2523" s="80" t="s">
        <v>26</v>
      </c>
      <c r="E2523" s="80">
        <v>2</v>
      </c>
      <c r="F2523" s="80" t="s">
        <v>32</v>
      </c>
      <c r="G2523" s="80" t="s">
        <v>33</v>
      </c>
      <c r="H2523" s="80" t="s">
        <v>29</v>
      </c>
      <c r="I2523" s="26">
        <v>43554</v>
      </c>
      <c r="J2523" s="80">
        <v>30</v>
      </c>
      <c r="K2523" s="80">
        <v>3</v>
      </c>
      <c r="L2523" s="80">
        <v>2019</v>
      </c>
      <c r="M2523" s="27">
        <f t="shared" si="54"/>
        <v>43554</v>
      </c>
      <c r="N2523" s="80" t="s">
        <v>5753</v>
      </c>
      <c r="O2523" s="80" t="s">
        <v>5752</v>
      </c>
      <c r="P2523" s="80">
        <v>19</v>
      </c>
      <c r="Q2523" s="80">
        <v>8022602455</v>
      </c>
      <c r="R2523" s="80" t="s">
        <v>99</v>
      </c>
      <c r="S2523" s="80">
        <v>0</v>
      </c>
      <c r="T2523" s="80" t="s">
        <v>100</v>
      </c>
      <c r="U2523" s="80" t="s">
        <v>101</v>
      </c>
      <c r="V2523" s="80" t="s">
        <v>111</v>
      </c>
      <c r="W2523" s="80" t="s">
        <v>107</v>
      </c>
      <c r="X2523" s="80" t="s">
        <v>104</v>
      </c>
      <c r="Y2523" s="80">
        <v>3</v>
      </c>
    </row>
    <row r="2524" spans="1:25" s="80" customFormat="1" ht="22.9" hidden="1" customHeight="1">
      <c r="A2524" s="80" t="s">
        <v>49</v>
      </c>
      <c r="B2524" s="80" t="s">
        <v>9</v>
      </c>
      <c r="C2524" s="80" t="s">
        <v>10</v>
      </c>
      <c r="D2524" s="80" t="s">
        <v>26</v>
      </c>
      <c r="E2524" s="80">
        <v>2</v>
      </c>
      <c r="F2524" s="80" t="s">
        <v>32</v>
      </c>
      <c r="G2524" s="80" t="s">
        <v>33</v>
      </c>
      <c r="H2524" s="80" t="s">
        <v>29</v>
      </c>
      <c r="I2524" s="26">
        <v>43554</v>
      </c>
      <c r="J2524" s="80">
        <v>30</v>
      </c>
      <c r="K2524" s="80">
        <v>3</v>
      </c>
      <c r="L2524" s="80">
        <v>2019</v>
      </c>
      <c r="M2524" s="27">
        <f t="shared" si="54"/>
        <v>43554</v>
      </c>
      <c r="N2524" s="80" t="s">
        <v>5751</v>
      </c>
      <c r="O2524" s="80" t="s">
        <v>5750</v>
      </c>
      <c r="P2524" s="80">
        <v>19</v>
      </c>
      <c r="Q2524" s="80">
        <v>8082347469</v>
      </c>
      <c r="R2524" s="80" t="s">
        <v>99</v>
      </c>
      <c r="S2524" s="80">
        <v>2</v>
      </c>
      <c r="T2524" s="80" t="s">
        <v>100</v>
      </c>
      <c r="U2524" s="80" t="s">
        <v>101</v>
      </c>
      <c r="V2524" s="80" t="s">
        <v>111</v>
      </c>
      <c r="W2524" s="80" t="s">
        <v>107</v>
      </c>
      <c r="X2524" s="80" t="s">
        <v>104</v>
      </c>
      <c r="Y2524" s="80">
        <v>3</v>
      </c>
    </row>
    <row r="2525" spans="1:25" s="80" customFormat="1" ht="22.9" hidden="1" customHeight="1">
      <c r="A2525" s="80" t="s">
        <v>49</v>
      </c>
      <c r="B2525" s="80" t="s">
        <v>9</v>
      </c>
      <c r="C2525" s="80" t="s">
        <v>10</v>
      </c>
      <c r="D2525" s="80" t="s">
        <v>26</v>
      </c>
      <c r="E2525" s="80">
        <v>2</v>
      </c>
      <c r="F2525" s="80" t="s">
        <v>32</v>
      </c>
      <c r="G2525" s="80" t="s">
        <v>33</v>
      </c>
      <c r="H2525" s="80" t="s">
        <v>29</v>
      </c>
      <c r="I2525" s="26">
        <v>43554</v>
      </c>
      <c r="J2525" s="80">
        <v>30</v>
      </c>
      <c r="K2525" s="80">
        <v>3</v>
      </c>
      <c r="L2525" s="80">
        <v>2019</v>
      </c>
      <c r="M2525" s="27">
        <f t="shared" si="54"/>
        <v>43554</v>
      </c>
      <c r="N2525" s="80" t="s">
        <v>5749</v>
      </c>
      <c r="O2525" s="80" t="s">
        <v>5748</v>
      </c>
      <c r="P2525" s="80">
        <v>19</v>
      </c>
      <c r="Q2525" s="80" t="s">
        <v>105</v>
      </c>
      <c r="R2525" s="80" t="s">
        <v>99</v>
      </c>
      <c r="S2525" s="80">
        <v>0</v>
      </c>
      <c r="T2525" s="80" t="s">
        <v>100</v>
      </c>
      <c r="U2525" s="80" t="s">
        <v>101</v>
      </c>
      <c r="V2525" s="80" t="s">
        <v>111</v>
      </c>
      <c r="W2525" s="80" t="s">
        <v>107</v>
      </c>
      <c r="X2525" s="80" t="s">
        <v>104</v>
      </c>
      <c r="Y2525" s="80">
        <v>3</v>
      </c>
    </row>
    <row r="2526" spans="1:25" ht="22.9" hidden="1" customHeight="1">
      <c r="A2526" s="80" t="s">
        <v>42</v>
      </c>
      <c r="B2526" s="80" t="s">
        <v>9</v>
      </c>
      <c r="C2526" s="80" t="s">
        <v>10</v>
      </c>
      <c r="D2526" s="80" t="s">
        <v>26</v>
      </c>
      <c r="E2526" s="80">
        <v>2</v>
      </c>
      <c r="F2526" s="80" t="s">
        <v>27</v>
      </c>
      <c r="G2526" s="80" t="s">
        <v>28</v>
      </c>
      <c r="H2526" s="80" t="s">
        <v>29</v>
      </c>
      <c r="I2526" s="26">
        <v>43557</v>
      </c>
      <c r="J2526" s="80">
        <v>2</v>
      </c>
      <c r="K2526" s="80">
        <v>4</v>
      </c>
      <c r="L2526" s="80">
        <v>2019</v>
      </c>
      <c r="M2526" s="27">
        <f t="shared" si="54"/>
        <v>43557</v>
      </c>
      <c r="N2526" s="80" t="s">
        <v>230</v>
      </c>
      <c r="O2526" s="80" t="s">
        <v>231</v>
      </c>
      <c r="P2526" s="80">
        <v>18</v>
      </c>
      <c r="Q2526" s="80" t="s">
        <v>105</v>
      </c>
      <c r="R2526" s="80" t="s">
        <v>99</v>
      </c>
      <c r="S2526" s="80">
        <v>0</v>
      </c>
      <c r="T2526" s="80" t="s">
        <v>100</v>
      </c>
      <c r="U2526" s="80" t="s">
        <v>101</v>
      </c>
      <c r="V2526" s="80" t="s">
        <v>102</v>
      </c>
      <c r="W2526" s="80" t="s">
        <v>107</v>
      </c>
      <c r="X2526" s="80" t="s">
        <v>104</v>
      </c>
      <c r="Y2526" s="80">
        <v>3</v>
      </c>
    </row>
    <row r="2527" spans="1:25" ht="22.9" hidden="1" customHeight="1">
      <c r="A2527" s="80" t="s">
        <v>42</v>
      </c>
      <c r="B2527" s="80" t="s">
        <v>9</v>
      </c>
      <c r="C2527" s="80" t="s">
        <v>10</v>
      </c>
      <c r="D2527" s="80" t="s">
        <v>26</v>
      </c>
      <c r="E2527" s="80">
        <v>2</v>
      </c>
      <c r="F2527" s="80" t="s">
        <v>27</v>
      </c>
      <c r="G2527" s="80" t="s">
        <v>28</v>
      </c>
      <c r="H2527" s="80" t="s">
        <v>29</v>
      </c>
      <c r="I2527" s="26">
        <v>43557</v>
      </c>
      <c r="J2527" s="80">
        <v>2</v>
      </c>
      <c r="K2527" s="80">
        <v>4</v>
      </c>
      <c r="L2527" s="80">
        <v>2019</v>
      </c>
      <c r="M2527" s="27">
        <f t="shared" si="54"/>
        <v>43557</v>
      </c>
      <c r="N2527" s="80" t="s">
        <v>232</v>
      </c>
      <c r="O2527" s="80" t="s">
        <v>233</v>
      </c>
      <c r="P2527" s="80">
        <v>19</v>
      </c>
      <c r="Q2527" s="80" t="s">
        <v>105</v>
      </c>
      <c r="R2527" s="80" t="s">
        <v>99</v>
      </c>
      <c r="S2527" s="80">
        <v>0</v>
      </c>
      <c r="T2527" s="80" t="s">
        <v>100</v>
      </c>
      <c r="U2527" s="80" t="s">
        <v>101</v>
      </c>
      <c r="V2527" s="80" t="s">
        <v>102</v>
      </c>
      <c r="W2527" s="80" t="s">
        <v>107</v>
      </c>
      <c r="X2527" s="80" t="s">
        <v>163</v>
      </c>
    </row>
    <row r="2528" spans="1:25" ht="22.9" hidden="1" customHeight="1">
      <c r="A2528" s="80" t="s">
        <v>42</v>
      </c>
      <c r="B2528" s="80" t="s">
        <v>9</v>
      </c>
      <c r="C2528" s="80" t="s">
        <v>10</v>
      </c>
      <c r="D2528" s="80" t="s">
        <v>26</v>
      </c>
      <c r="E2528" s="80">
        <v>2</v>
      </c>
      <c r="F2528" s="80" t="s">
        <v>27</v>
      </c>
      <c r="G2528" s="80" t="s">
        <v>28</v>
      </c>
      <c r="H2528" s="80" t="s">
        <v>29</v>
      </c>
      <c r="I2528" s="26">
        <v>43557</v>
      </c>
      <c r="J2528" s="80">
        <v>2</v>
      </c>
      <c r="K2528" s="80">
        <v>4</v>
      </c>
      <c r="L2528" s="80">
        <v>2019</v>
      </c>
      <c r="M2528" s="27">
        <f t="shared" si="54"/>
        <v>43557</v>
      </c>
      <c r="N2528" s="80" t="s">
        <v>234</v>
      </c>
      <c r="O2528" s="80" t="s">
        <v>235</v>
      </c>
      <c r="P2528" s="80">
        <v>18</v>
      </c>
      <c r="Q2528" s="80" t="s">
        <v>105</v>
      </c>
      <c r="R2528" s="80" t="s">
        <v>99</v>
      </c>
      <c r="S2528" s="80">
        <v>0</v>
      </c>
      <c r="T2528" s="80" t="s">
        <v>100</v>
      </c>
      <c r="U2528" s="80" t="s">
        <v>101</v>
      </c>
      <c r="V2528" s="80" t="s">
        <v>102</v>
      </c>
      <c r="W2528" s="80" t="s">
        <v>107</v>
      </c>
      <c r="X2528" s="80" t="s">
        <v>104</v>
      </c>
      <c r="Y2528" s="80">
        <v>3</v>
      </c>
    </row>
    <row r="2529" spans="1:25" ht="22.9" hidden="1" customHeight="1">
      <c r="A2529" s="80" t="s">
        <v>42</v>
      </c>
      <c r="B2529" s="80" t="s">
        <v>9</v>
      </c>
      <c r="C2529" s="80" t="s">
        <v>10</v>
      </c>
      <c r="D2529" s="80" t="s">
        <v>26</v>
      </c>
      <c r="E2529" s="80">
        <v>2</v>
      </c>
      <c r="F2529" s="80" t="s">
        <v>27</v>
      </c>
      <c r="G2529" s="80" t="s">
        <v>28</v>
      </c>
      <c r="H2529" s="80" t="s">
        <v>29</v>
      </c>
      <c r="I2529" s="26">
        <v>43558</v>
      </c>
      <c r="J2529" s="80">
        <v>3</v>
      </c>
      <c r="K2529" s="80">
        <v>4</v>
      </c>
      <c r="L2529" s="80">
        <v>2019</v>
      </c>
      <c r="M2529" s="27">
        <f t="shared" si="54"/>
        <v>43558</v>
      </c>
      <c r="N2529" s="80" t="s">
        <v>236</v>
      </c>
      <c r="O2529" s="80" t="s">
        <v>165</v>
      </c>
      <c r="P2529" s="80">
        <v>19</v>
      </c>
      <c r="Q2529" s="80" t="s">
        <v>105</v>
      </c>
      <c r="R2529" s="80" t="s">
        <v>99</v>
      </c>
      <c r="S2529" s="80">
        <v>0</v>
      </c>
      <c r="T2529" s="80" t="s">
        <v>100</v>
      </c>
      <c r="U2529" s="80" t="s">
        <v>101</v>
      </c>
      <c r="V2529" s="80" t="s">
        <v>102</v>
      </c>
      <c r="W2529" s="80" t="s">
        <v>107</v>
      </c>
      <c r="X2529" s="80" t="s">
        <v>163</v>
      </c>
    </row>
    <row r="2530" spans="1:25" ht="22.9" hidden="1" customHeight="1">
      <c r="A2530" s="80" t="s">
        <v>42</v>
      </c>
      <c r="B2530" s="80" t="s">
        <v>9</v>
      </c>
      <c r="C2530" s="80" t="s">
        <v>10</v>
      </c>
      <c r="D2530" s="80" t="s">
        <v>26</v>
      </c>
      <c r="E2530" s="80">
        <v>2</v>
      </c>
      <c r="F2530" s="80" t="s">
        <v>27</v>
      </c>
      <c r="G2530" s="80" t="s">
        <v>28</v>
      </c>
      <c r="H2530" s="80" t="s">
        <v>29</v>
      </c>
      <c r="I2530" s="26">
        <v>43558</v>
      </c>
      <c r="J2530" s="80">
        <v>3</v>
      </c>
      <c r="K2530" s="80">
        <v>4</v>
      </c>
      <c r="L2530" s="80">
        <v>2019</v>
      </c>
      <c r="M2530" s="27">
        <f t="shared" si="54"/>
        <v>43558</v>
      </c>
      <c r="N2530" s="80" t="s">
        <v>237</v>
      </c>
      <c r="O2530" s="80" t="s">
        <v>238</v>
      </c>
      <c r="P2530" s="80">
        <v>19</v>
      </c>
      <c r="Q2530" s="80" t="s">
        <v>105</v>
      </c>
      <c r="R2530" s="80" t="s">
        <v>99</v>
      </c>
      <c r="S2530" s="80">
        <v>0</v>
      </c>
      <c r="T2530" s="80" t="s">
        <v>100</v>
      </c>
      <c r="U2530" s="80" t="s">
        <v>101</v>
      </c>
      <c r="V2530" s="80" t="s">
        <v>102</v>
      </c>
      <c r="W2530" s="80" t="s">
        <v>107</v>
      </c>
      <c r="X2530" s="80" t="s">
        <v>163</v>
      </c>
    </row>
    <row r="2531" spans="1:25" ht="22.9" hidden="1" customHeight="1">
      <c r="A2531" s="80" t="s">
        <v>42</v>
      </c>
      <c r="B2531" s="80" t="s">
        <v>9</v>
      </c>
      <c r="C2531" s="80" t="s">
        <v>10</v>
      </c>
      <c r="D2531" s="80" t="s">
        <v>26</v>
      </c>
      <c r="E2531" s="80">
        <v>2</v>
      </c>
      <c r="F2531" s="80" t="s">
        <v>27</v>
      </c>
      <c r="G2531" s="80" t="s">
        <v>28</v>
      </c>
      <c r="H2531" s="80" t="s">
        <v>29</v>
      </c>
      <c r="I2531" s="26">
        <v>43558</v>
      </c>
      <c r="J2531" s="80">
        <v>3</v>
      </c>
      <c r="K2531" s="80">
        <v>4</v>
      </c>
      <c r="L2531" s="80">
        <v>2019</v>
      </c>
      <c r="M2531" s="27">
        <f t="shared" si="54"/>
        <v>43558</v>
      </c>
      <c r="N2531" s="80" t="s">
        <v>239</v>
      </c>
      <c r="O2531" s="80" t="s">
        <v>240</v>
      </c>
      <c r="P2531" s="80">
        <v>18</v>
      </c>
      <c r="Q2531" s="80" t="s">
        <v>105</v>
      </c>
      <c r="R2531" s="80" t="s">
        <v>99</v>
      </c>
      <c r="S2531" s="80">
        <v>0</v>
      </c>
      <c r="T2531" s="80" t="s">
        <v>100</v>
      </c>
      <c r="U2531" s="80" t="s">
        <v>101</v>
      </c>
      <c r="V2531" s="80" t="s">
        <v>102</v>
      </c>
      <c r="W2531" s="80" t="s">
        <v>107</v>
      </c>
      <c r="X2531" s="80" t="s">
        <v>104</v>
      </c>
      <c r="Y2531" s="80">
        <v>3</v>
      </c>
    </row>
    <row r="2532" spans="1:25" ht="22.9" hidden="1" customHeight="1">
      <c r="A2532" s="80" t="s">
        <v>42</v>
      </c>
      <c r="B2532" s="80" t="s">
        <v>9</v>
      </c>
      <c r="C2532" s="80" t="s">
        <v>10</v>
      </c>
      <c r="D2532" s="80" t="s">
        <v>26</v>
      </c>
      <c r="E2532" s="80">
        <v>2</v>
      </c>
      <c r="F2532" s="80" t="s">
        <v>27</v>
      </c>
      <c r="G2532" s="80" t="s">
        <v>28</v>
      </c>
      <c r="H2532" s="80" t="s">
        <v>29</v>
      </c>
      <c r="I2532" s="26">
        <v>43559</v>
      </c>
      <c r="J2532" s="80">
        <v>4</v>
      </c>
      <c r="K2532" s="80">
        <v>4</v>
      </c>
      <c r="L2532" s="80">
        <v>2019</v>
      </c>
      <c r="M2532" s="27">
        <f t="shared" si="54"/>
        <v>43559</v>
      </c>
      <c r="N2532" s="80" t="s">
        <v>241</v>
      </c>
      <c r="O2532" s="80" t="s">
        <v>242</v>
      </c>
      <c r="P2532" s="80">
        <v>18</v>
      </c>
      <c r="Q2532" s="80" t="s">
        <v>105</v>
      </c>
      <c r="R2532" s="80" t="s">
        <v>99</v>
      </c>
      <c r="S2532" s="80">
        <v>0</v>
      </c>
      <c r="T2532" s="80" t="s">
        <v>100</v>
      </c>
      <c r="U2532" s="80" t="s">
        <v>101</v>
      </c>
      <c r="V2532" s="80" t="s">
        <v>102</v>
      </c>
      <c r="W2532" s="80" t="s">
        <v>107</v>
      </c>
      <c r="X2532" s="80" t="s">
        <v>163</v>
      </c>
    </row>
    <row r="2533" spans="1:25" ht="22.9" hidden="1" customHeight="1">
      <c r="A2533" s="80" t="s">
        <v>42</v>
      </c>
      <c r="B2533" s="80" t="s">
        <v>9</v>
      </c>
      <c r="C2533" s="80" t="s">
        <v>10</v>
      </c>
      <c r="D2533" s="80" t="s">
        <v>26</v>
      </c>
      <c r="E2533" s="80">
        <v>2</v>
      </c>
      <c r="F2533" s="80" t="s">
        <v>27</v>
      </c>
      <c r="G2533" s="80" t="s">
        <v>28</v>
      </c>
      <c r="H2533" s="80" t="s">
        <v>29</v>
      </c>
      <c r="I2533" s="26">
        <v>43559</v>
      </c>
      <c r="J2533" s="80">
        <v>4</v>
      </c>
      <c r="K2533" s="80">
        <v>4</v>
      </c>
      <c r="L2533" s="80">
        <v>2019</v>
      </c>
      <c r="M2533" s="27">
        <f t="shared" si="54"/>
        <v>43559</v>
      </c>
      <c r="N2533" s="80" t="s">
        <v>243</v>
      </c>
      <c r="O2533" s="80" t="s">
        <v>244</v>
      </c>
      <c r="P2533" s="80">
        <v>19</v>
      </c>
      <c r="Q2533" s="80" t="s">
        <v>105</v>
      </c>
      <c r="R2533" s="80" t="s">
        <v>99</v>
      </c>
      <c r="S2533" s="80">
        <v>0</v>
      </c>
      <c r="T2533" s="80" t="s">
        <v>100</v>
      </c>
      <c r="U2533" s="80" t="s">
        <v>101</v>
      </c>
      <c r="V2533" s="80" t="s">
        <v>102</v>
      </c>
      <c r="W2533" s="80" t="s">
        <v>107</v>
      </c>
      <c r="X2533" s="80" t="s">
        <v>163</v>
      </c>
    </row>
    <row r="2534" spans="1:25" ht="22.9" hidden="1" customHeight="1">
      <c r="A2534" s="80" t="s">
        <v>42</v>
      </c>
      <c r="B2534" s="80" t="s">
        <v>9</v>
      </c>
      <c r="C2534" s="80" t="s">
        <v>10</v>
      </c>
      <c r="D2534" s="80" t="s">
        <v>26</v>
      </c>
      <c r="E2534" s="80">
        <v>2</v>
      </c>
      <c r="F2534" s="80" t="s">
        <v>27</v>
      </c>
      <c r="G2534" s="80" t="s">
        <v>28</v>
      </c>
      <c r="H2534" s="80" t="s">
        <v>29</v>
      </c>
      <c r="I2534" s="26">
        <v>43560</v>
      </c>
      <c r="J2534" s="80">
        <v>5</v>
      </c>
      <c r="K2534" s="80">
        <v>4</v>
      </c>
      <c r="L2534" s="80">
        <v>2019</v>
      </c>
      <c r="M2534" s="27">
        <f t="shared" si="54"/>
        <v>43560</v>
      </c>
      <c r="N2534" s="80" t="s">
        <v>245</v>
      </c>
      <c r="O2534" s="80" t="s">
        <v>246</v>
      </c>
      <c r="P2534" s="80">
        <v>19</v>
      </c>
      <c r="Q2534" s="80" t="s">
        <v>105</v>
      </c>
      <c r="R2534" s="80" t="s">
        <v>99</v>
      </c>
      <c r="S2534" s="80">
        <v>0</v>
      </c>
      <c r="T2534" s="80" t="s">
        <v>100</v>
      </c>
      <c r="U2534" s="80" t="s">
        <v>101</v>
      </c>
      <c r="V2534" s="80" t="s">
        <v>102</v>
      </c>
      <c r="W2534" s="80" t="s">
        <v>107</v>
      </c>
      <c r="X2534" s="80" t="s">
        <v>104</v>
      </c>
      <c r="Y2534" s="80">
        <v>3</v>
      </c>
    </row>
    <row r="2535" spans="1:25" ht="22.9" hidden="1" customHeight="1">
      <c r="A2535" s="80" t="s">
        <v>42</v>
      </c>
      <c r="B2535" s="80" t="s">
        <v>9</v>
      </c>
      <c r="C2535" s="80" t="s">
        <v>10</v>
      </c>
      <c r="D2535" s="80" t="s">
        <v>26</v>
      </c>
      <c r="E2535" s="80">
        <v>2</v>
      </c>
      <c r="F2535" s="80" t="s">
        <v>27</v>
      </c>
      <c r="G2535" s="80" t="s">
        <v>28</v>
      </c>
      <c r="H2535" s="80" t="s">
        <v>29</v>
      </c>
      <c r="I2535" s="26">
        <v>43560</v>
      </c>
      <c r="J2535" s="80">
        <v>5</v>
      </c>
      <c r="K2535" s="80">
        <v>4</v>
      </c>
      <c r="L2535" s="80">
        <v>2019</v>
      </c>
      <c r="M2535" s="27">
        <f t="shared" si="54"/>
        <v>43560</v>
      </c>
      <c r="N2535" s="80" t="s">
        <v>247</v>
      </c>
      <c r="O2535" s="80" t="s">
        <v>189</v>
      </c>
      <c r="P2535" s="80">
        <v>19</v>
      </c>
      <c r="Q2535" s="80" t="s">
        <v>105</v>
      </c>
      <c r="R2535" s="80" t="s">
        <v>99</v>
      </c>
      <c r="S2535" s="80">
        <v>0</v>
      </c>
      <c r="T2535" s="80" t="s">
        <v>100</v>
      </c>
      <c r="U2535" s="80" t="s">
        <v>101</v>
      </c>
      <c r="V2535" s="80" t="s">
        <v>102</v>
      </c>
      <c r="W2535" s="80" t="s">
        <v>107</v>
      </c>
      <c r="X2535" s="80" t="s">
        <v>163</v>
      </c>
    </row>
    <row r="2536" spans="1:25" ht="22.9" hidden="1" customHeight="1">
      <c r="A2536" s="80" t="s">
        <v>42</v>
      </c>
      <c r="B2536" s="80" t="s">
        <v>9</v>
      </c>
      <c r="C2536" s="80" t="s">
        <v>10</v>
      </c>
      <c r="D2536" s="80" t="s">
        <v>26</v>
      </c>
      <c r="E2536" s="80">
        <v>2</v>
      </c>
      <c r="F2536" s="80" t="s">
        <v>27</v>
      </c>
      <c r="G2536" s="80" t="s">
        <v>28</v>
      </c>
      <c r="H2536" s="80" t="s">
        <v>29</v>
      </c>
      <c r="I2536" s="26">
        <v>43560</v>
      </c>
      <c r="J2536" s="80">
        <v>5</v>
      </c>
      <c r="K2536" s="80">
        <v>4</v>
      </c>
      <c r="L2536" s="80">
        <v>2019</v>
      </c>
      <c r="M2536" s="27">
        <f t="shared" si="54"/>
        <v>43560</v>
      </c>
      <c r="N2536" s="80" t="s">
        <v>248</v>
      </c>
      <c r="O2536" s="80" t="s">
        <v>249</v>
      </c>
      <c r="P2536" s="80">
        <v>18</v>
      </c>
      <c r="Q2536" s="80" t="s">
        <v>105</v>
      </c>
      <c r="R2536" s="80" t="s">
        <v>99</v>
      </c>
      <c r="S2536" s="80">
        <v>0</v>
      </c>
      <c r="T2536" s="80" t="s">
        <v>100</v>
      </c>
      <c r="U2536" s="80" t="s">
        <v>101</v>
      </c>
      <c r="V2536" s="80" t="s">
        <v>102</v>
      </c>
      <c r="W2536" s="80" t="s">
        <v>107</v>
      </c>
      <c r="X2536" s="80" t="s">
        <v>163</v>
      </c>
    </row>
    <row r="2537" spans="1:25" ht="22.9" hidden="1" customHeight="1">
      <c r="A2537" s="80" t="s">
        <v>42</v>
      </c>
      <c r="B2537" s="80" t="s">
        <v>9</v>
      </c>
      <c r="C2537" s="80" t="s">
        <v>10</v>
      </c>
      <c r="D2537" s="80" t="s">
        <v>26</v>
      </c>
      <c r="E2537" s="80">
        <v>2</v>
      </c>
      <c r="F2537" s="80" t="s">
        <v>27</v>
      </c>
      <c r="G2537" s="80" t="s">
        <v>28</v>
      </c>
      <c r="H2537" s="80" t="s">
        <v>29</v>
      </c>
      <c r="I2537" s="26">
        <v>43560</v>
      </c>
      <c r="J2537" s="80">
        <v>5</v>
      </c>
      <c r="K2537" s="80">
        <v>4</v>
      </c>
      <c r="L2537" s="80">
        <v>2019</v>
      </c>
      <c r="M2537" s="27">
        <f t="shared" si="54"/>
        <v>43560</v>
      </c>
      <c r="N2537" s="80" t="s">
        <v>250</v>
      </c>
      <c r="O2537" s="80" t="s">
        <v>251</v>
      </c>
      <c r="P2537" s="80">
        <v>19</v>
      </c>
      <c r="Q2537" s="80" t="s">
        <v>105</v>
      </c>
      <c r="R2537" s="80" t="s">
        <v>99</v>
      </c>
      <c r="S2537" s="80">
        <v>0</v>
      </c>
      <c r="T2537" s="80" t="s">
        <v>100</v>
      </c>
      <c r="U2537" s="80" t="s">
        <v>101</v>
      </c>
      <c r="V2537" s="80" t="s">
        <v>102</v>
      </c>
      <c r="W2537" s="80" t="s">
        <v>107</v>
      </c>
      <c r="X2537" s="80" t="s">
        <v>163</v>
      </c>
    </row>
    <row r="2538" spans="1:25" ht="22.9" hidden="1" customHeight="1">
      <c r="A2538" s="80" t="s">
        <v>42</v>
      </c>
      <c r="B2538" s="80" t="s">
        <v>9</v>
      </c>
      <c r="C2538" s="80" t="s">
        <v>10</v>
      </c>
      <c r="D2538" s="80" t="s">
        <v>26</v>
      </c>
      <c r="E2538" s="80">
        <v>2</v>
      </c>
      <c r="F2538" s="80" t="s">
        <v>27</v>
      </c>
      <c r="G2538" s="80" t="s">
        <v>28</v>
      </c>
      <c r="H2538" s="80" t="s">
        <v>29</v>
      </c>
      <c r="I2538" s="26">
        <v>43560</v>
      </c>
      <c r="J2538" s="80">
        <v>5</v>
      </c>
      <c r="K2538" s="80">
        <v>4</v>
      </c>
      <c r="L2538" s="80">
        <v>2019</v>
      </c>
      <c r="M2538" s="27">
        <f t="shared" si="54"/>
        <v>43560</v>
      </c>
      <c r="N2538" s="80" t="s">
        <v>252</v>
      </c>
      <c r="O2538" s="80" t="s">
        <v>253</v>
      </c>
      <c r="P2538" s="80">
        <v>18</v>
      </c>
      <c r="Q2538" s="80" t="s">
        <v>105</v>
      </c>
      <c r="R2538" s="80" t="s">
        <v>99</v>
      </c>
      <c r="S2538" s="80">
        <v>0</v>
      </c>
      <c r="T2538" s="80" t="s">
        <v>100</v>
      </c>
      <c r="U2538" s="80" t="s">
        <v>101</v>
      </c>
      <c r="V2538" s="80" t="s">
        <v>102</v>
      </c>
      <c r="W2538" s="80" t="s">
        <v>107</v>
      </c>
      <c r="X2538" s="80" t="s">
        <v>163</v>
      </c>
    </row>
    <row r="2539" spans="1:25" ht="22.9" hidden="1" customHeight="1">
      <c r="A2539" s="80" t="s">
        <v>42</v>
      </c>
      <c r="B2539" s="80" t="s">
        <v>9</v>
      </c>
      <c r="C2539" s="80" t="s">
        <v>10</v>
      </c>
      <c r="D2539" s="80" t="s">
        <v>26</v>
      </c>
      <c r="E2539" s="80">
        <v>2</v>
      </c>
      <c r="F2539" s="80" t="s">
        <v>27</v>
      </c>
      <c r="G2539" s="80" t="s">
        <v>28</v>
      </c>
      <c r="H2539" s="80" t="s">
        <v>29</v>
      </c>
      <c r="I2539" s="26">
        <v>43561</v>
      </c>
      <c r="J2539" s="80">
        <v>6</v>
      </c>
      <c r="K2539" s="80">
        <v>4</v>
      </c>
      <c r="L2539" s="80">
        <v>2019</v>
      </c>
      <c r="M2539" s="27">
        <f t="shared" si="54"/>
        <v>43561</v>
      </c>
      <c r="N2539" s="80" t="s">
        <v>254</v>
      </c>
      <c r="O2539" s="80" t="s">
        <v>255</v>
      </c>
      <c r="P2539" s="80">
        <v>19</v>
      </c>
      <c r="Q2539" s="80" t="s">
        <v>105</v>
      </c>
      <c r="R2539" s="80" t="s">
        <v>99</v>
      </c>
      <c r="S2539" s="80">
        <v>0</v>
      </c>
      <c r="T2539" s="80" t="s">
        <v>100</v>
      </c>
      <c r="U2539" s="80" t="s">
        <v>101</v>
      </c>
      <c r="V2539" s="80" t="s">
        <v>111</v>
      </c>
      <c r="W2539" s="80" t="s">
        <v>107</v>
      </c>
      <c r="X2539" s="80" t="s">
        <v>163</v>
      </c>
    </row>
    <row r="2540" spans="1:25" ht="22.9" hidden="1" customHeight="1">
      <c r="A2540" s="80" t="s">
        <v>42</v>
      </c>
      <c r="B2540" s="80" t="s">
        <v>9</v>
      </c>
      <c r="C2540" s="80" t="s">
        <v>10</v>
      </c>
      <c r="D2540" s="80" t="s">
        <v>26</v>
      </c>
      <c r="E2540" s="80">
        <v>2</v>
      </c>
      <c r="F2540" s="80" t="s">
        <v>27</v>
      </c>
      <c r="G2540" s="80" t="s">
        <v>28</v>
      </c>
      <c r="H2540" s="80" t="s">
        <v>29</v>
      </c>
      <c r="I2540" s="26">
        <v>43561</v>
      </c>
      <c r="J2540" s="80">
        <v>6</v>
      </c>
      <c r="K2540" s="80">
        <v>4</v>
      </c>
      <c r="L2540" s="80">
        <v>2019</v>
      </c>
      <c r="M2540" s="27">
        <f t="shared" si="54"/>
        <v>43561</v>
      </c>
      <c r="N2540" s="80" t="s">
        <v>256</v>
      </c>
      <c r="O2540" s="80" t="s">
        <v>257</v>
      </c>
      <c r="P2540" s="80">
        <v>18</v>
      </c>
      <c r="Q2540" s="80" t="s">
        <v>105</v>
      </c>
      <c r="R2540" s="80" t="s">
        <v>99</v>
      </c>
      <c r="S2540" s="80">
        <v>0</v>
      </c>
      <c r="T2540" s="80" t="s">
        <v>100</v>
      </c>
      <c r="U2540" s="80" t="s">
        <v>101</v>
      </c>
      <c r="V2540" s="80" t="s">
        <v>111</v>
      </c>
      <c r="W2540" s="80" t="s">
        <v>107</v>
      </c>
      <c r="X2540" s="80" t="s">
        <v>163</v>
      </c>
    </row>
    <row r="2541" spans="1:25" ht="22.9" hidden="1" customHeight="1">
      <c r="A2541" s="80" t="s">
        <v>42</v>
      </c>
      <c r="B2541" s="80" t="s">
        <v>9</v>
      </c>
      <c r="C2541" s="80" t="s">
        <v>10</v>
      </c>
      <c r="D2541" s="80" t="s">
        <v>26</v>
      </c>
      <c r="E2541" s="80">
        <v>2</v>
      </c>
      <c r="F2541" s="80" t="s">
        <v>27</v>
      </c>
      <c r="G2541" s="80" t="s">
        <v>28</v>
      </c>
      <c r="H2541" s="80" t="s">
        <v>29</v>
      </c>
      <c r="I2541" s="26">
        <v>43561</v>
      </c>
      <c r="J2541" s="80">
        <v>6</v>
      </c>
      <c r="K2541" s="80">
        <v>4</v>
      </c>
      <c r="L2541" s="80">
        <v>2019</v>
      </c>
      <c r="M2541" s="27">
        <f t="shared" si="54"/>
        <v>43561</v>
      </c>
      <c r="N2541" s="80" t="s">
        <v>258</v>
      </c>
      <c r="O2541" s="80" t="s">
        <v>259</v>
      </c>
      <c r="P2541" s="80">
        <v>19</v>
      </c>
      <c r="Q2541" s="80" t="s">
        <v>105</v>
      </c>
      <c r="R2541" s="80" t="s">
        <v>99</v>
      </c>
      <c r="S2541" s="80">
        <v>0</v>
      </c>
      <c r="T2541" s="80" t="s">
        <v>113</v>
      </c>
      <c r="U2541" s="80" t="s">
        <v>227</v>
      </c>
      <c r="V2541" s="80" t="s">
        <v>111</v>
      </c>
      <c r="W2541" s="80" t="s">
        <v>107</v>
      </c>
      <c r="X2541" s="80" t="s">
        <v>104</v>
      </c>
      <c r="Y2541" s="80">
        <v>3</v>
      </c>
    </row>
    <row r="2542" spans="1:25" ht="22.9" hidden="1" customHeight="1">
      <c r="A2542" s="80" t="s">
        <v>42</v>
      </c>
      <c r="B2542" s="80" t="s">
        <v>9</v>
      </c>
      <c r="C2542" s="80" t="s">
        <v>10</v>
      </c>
      <c r="D2542" s="80" t="s">
        <v>26</v>
      </c>
      <c r="E2542" s="80">
        <v>2</v>
      </c>
      <c r="F2542" s="80" t="s">
        <v>27</v>
      </c>
      <c r="G2542" s="80" t="s">
        <v>28</v>
      </c>
      <c r="H2542" s="80" t="s">
        <v>29</v>
      </c>
      <c r="I2542" s="26">
        <v>43561</v>
      </c>
      <c r="J2542" s="80">
        <v>6</v>
      </c>
      <c r="K2542" s="80">
        <v>4</v>
      </c>
      <c r="L2542" s="80">
        <v>2019</v>
      </c>
      <c r="M2542" s="27">
        <f t="shared" si="54"/>
        <v>43561</v>
      </c>
      <c r="N2542" s="80" t="s">
        <v>260</v>
      </c>
      <c r="O2542" s="80" t="s">
        <v>261</v>
      </c>
      <c r="P2542" s="80">
        <v>19</v>
      </c>
      <c r="Q2542" s="80" t="s">
        <v>105</v>
      </c>
      <c r="R2542" s="80" t="s">
        <v>99</v>
      </c>
      <c r="S2542" s="80">
        <v>0</v>
      </c>
      <c r="T2542" s="80" t="s">
        <v>100</v>
      </c>
      <c r="U2542" s="80" t="s">
        <v>101</v>
      </c>
      <c r="V2542" s="80" t="s">
        <v>111</v>
      </c>
      <c r="W2542" s="80" t="s">
        <v>107</v>
      </c>
      <c r="X2542" s="80" t="s">
        <v>163</v>
      </c>
    </row>
    <row r="2543" spans="1:25" ht="22.9" hidden="1" customHeight="1">
      <c r="A2543" s="80" t="s">
        <v>42</v>
      </c>
      <c r="B2543" s="80" t="s">
        <v>9</v>
      </c>
      <c r="C2543" s="80" t="s">
        <v>10</v>
      </c>
      <c r="D2543" s="80" t="s">
        <v>26</v>
      </c>
      <c r="E2543" s="80">
        <v>2</v>
      </c>
      <c r="F2543" s="80" t="s">
        <v>27</v>
      </c>
      <c r="G2543" s="80" t="s">
        <v>28</v>
      </c>
      <c r="H2543" s="80" t="s">
        <v>29</v>
      </c>
      <c r="I2543" s="26">
        <v>43561</v>
      </c>
      <c r="J2543" s="80">
        <v>6</v>
      </c>
      <c r="K2543" s="80">
        <v>4</v>
      </c>
      <c r="L2543" s="80">
        <v>2019</v>
      </c>
      <c r="M2543" s="27">
        <f t="shared" si="54"/>
        <v>43561</v>
      </c>
      <c r="N2543" s="80" t="s">
        <v>262</v>
      </c>
      <c r="O2543" s="80" t="s">
        <v>263</v>
      </c>
      <c r="P2543" s="80">
        <v>19</v>
      </c>
      <c r="Q2543" s="80" t="s">
        <v>105</v>
      </c>
      <c r="R2543" s="80" t="s">
        <v>99</v>
      </c>
      <c r="S2543" s="80">
        <v>0</v>
      </c>
      <c r="T2543" s="80" t="s">
        <v>100</v>
      </c>
      <c r="U2543" s="80" t="s">
        <v>101</v>
      </c>
      <c r="V2543" s="80" t="s">
        <v>111</v>
      </c>
      <c r="W2543" s="80" t="s">
        <v>107</v>
      </c>
      <c r="X2543" s="80" t="s">
        <v>163</v>
      </c>
    </row>
    <row r="2544" spans="1:25" ht="22.9" hidden="1" customHeight="1">
      <c r="A2544" s="80" t="s">
        <v>42</v>
      </c>
      <c r="B2544" s="80" t="s">
        <v>9</v>
      </c>
      <c r="C2544" s="80" t="s">
        <v>10</v>
      </c>
      <c r="D2544" s="80" t="s">
        <v>26</v>
      </c>
      <c r="E2544" s="80">
        <v>2</v>
      </c>
      <c r="F2544" s="80" t="s">
        <v>27</v>
      </c>
      <c r="G2544" s="80" t="s">
        <v>28</v>
      </c>
      <c r="H2544" s="80" t="s">
        <v>29</v>
      </c>
      <c r="I2544" s="26">
        <v>43561</v>
      </c>
      <c r="J2544" s="80">
        <v>6</v>
      </c>
      <c r="K2544" s="80">
        <v>4</v>
      </c>
      <c r="L2544" s="80">
        <v>2019</v>
      </c>
      <c r="M2544" s="27">
        <f t="shared" si="54"/>
        <v>43561</v>
      </c>
      <c r="N2544" s="80" t="s">
        <v>264</v>
      </c>
      <c r="O2544" s="80" t="s">
        <v>265</v>
      </c>
      <c r="P2544" s="80">
        <v>18</v>
      </c>
      <c r="Q2544" s="80" t="s">
        <v>105</v>
      </c>
      <c r="R2544" s="80" t="s">
        <v>99</v>
      </c>
      <c r="S2544" s="80">
        <v>0</v>
      </c>
      <c r="T2544" s="80" t="s">
        <v>100</v>
      </c>
      <c r="U2544" s="80" t="s">
        <v>101</v>
      </c>
      <c r="V2544" s="80" t="s">
        <v>111</v>
      </c>
      <c r="W2544" s="80" t="s">
        <v>107</v>
      </c>
      <c r="X2544" s="80" t="s">
        <v>163</v>
      </c>
    </row>
    <row r="2545" spans="1:25" ht="22.9" hidden="1" customHeight="1">
      <c r="A2545" s="80" t="s">
        <v>42</v>
      </c>
      <c r="B2545" s="80" t="s">
        <v>9</v>
      </c>
      <c r="C2545" s="80" t="s">
        <v>10</v>
      </c>
      <c r="D2545" s="80" t="s">
        <v>26</v>
      </c>
      <c r="E2545" s="80">
        <v>2</v>
      </c>
      <c r="F2545" s="80" t="s">
        <v>27</v>
      </c>
      <c r="G2545" s="80" t="s">
        <v>28</v>
      </c>
      <c r="H2545" s="80" t="s">
        <v>29</v>
      </c>
      <c r="I2545" s="26">
        <v>43561</v>
      </c>
      <c r="J2545" s="80">
        <v>6</v>
      </c>
      <c r="K2545" s="80">
        <v>4</v>
      </c>
      <c r="L2545" s="80">
        <v>2019</v>
      </c>
      <c r="M2545" s="27">
        <f t="shared" si="54"/>
        <v>43561</v>
      </c>
      <c r="N2545" s="80" t="s">
        <v>266</v>
      </c>
      <c r="O2545" s="80" t="s">
        <v>267</v>
      </c>
      <c r="P2545" s="80">
        <v>19</v>
      </c>
      <c r="Q2545" s="80" t="s">
        <v>105</v>
      </c>
      <c r="R2545" s="80" t="s">
        <v>99</v>
      </c>
      <c r="S2545" s="80">
        <v>0</v>
      </c>
      <c r="T2545" s="80" t="s">
        <v>100</v>
      </c>
      <c r="U2545" s="80" t="s">
        <v>101</v>
      </c>
      <c r="V2545" s="80" t="s">
        <v>111</v>
      </c>
      <c r="W2545" s="80" t="s">
        <v>107</v>
      </c>
      <c r="X2545" s="80" t="s">
        <v>163</v>
      </c>
    </row>
    <row r="2546" spans="1:25" ht="22.9" hidden="1" customHeight="1">
      <c r="A2546" s="80" t="s">
        <v>42</v>
      </c>
      <c r="B2546" s="80" t="s">
        <v>9</v>
      </c>
      <c r="C2546" s="80" t="s">
        <v>10</v>
      </c>
      <c r="D2546" s="80" t="s">
        <v>26</v>
      </c>
      <c r="E2546" s="80">
        <v>2</v>
      </c>
      <c r="F2546" s="80" t="s">
        <v>27</v>
      </c>
      <c r="G2546" s="80" t="s">
        <v>28</v>
      </c>
      <c r="H2546" s="80" t="s">
        <v>29</v>
      </c>
      <c r="I2546" s="26">
        <v>43561</v>
      </c>
      <c r="J2546" s="80">
        <v>6</v>
      </c>
      <c r="K2546" s="80">
        <v>4</v>
      </c>
      <c r="L2546" s="80">
        <v>2019</v>
      </c>
      <c r="M2546" s="27">
        <f t="shared" si="54"/>
        <v>43561</v>
      </c>
      <c r="N2546" s="80" t="s">
        <v>268</v>
      </c>
      <c r="O2546" s="80" t="s">
        <v>269</v>
      </c>
      <c r="P2546" s="80">
        <v>19</v>
      </c>
      <c r="Q2546" s="80" t="s">
        <v>105</v>
      </c>
      <c r="R2546" s="80" t="s">
        <v>99</v>
      </c>
      <c r="S2546" s="80">
        <v>0</v>
      </c>
      <c r="T2546" s="80" t="s">
        <v>100</v>
      </c>
      <c r="U2546" s="80" t="s">
        <v>101</v>
      </c>
      <c r="V2546" s="80" t="s">
        <v>111</v>
      </c>
      <c r="W2546" s="80" t="s">
        <v>107</v>
      </c>
      <c r="X2546" s="80" t="s">
        <v>163</v>
      </c>
    </row>
    <row r="2547" spans="1:25" ht="22.9" hidden="1" customHeight="1">
      <c r="A2547" s="80" t="s">
        <v>42</v>
      </c>
      <c r="B2547" s="80" t="s">
        <v>9</v>
      </c>
      <c r="C2547" s="80" t="s">
        <v>10</v>
      </c>
      <c r="D2547" s="80" t="s">
        <v>26</v>
      </c>
      <c r="E2547" s="80">
        <v>2</v>
      </c>
      <c r="F2547" s="80" t="s">
        <v>27</v>
      </c>
      <c r="G2547" s="80" t="s">
        <v>28</v>
      </c>
      <c r="H2547" s="80" t="s">
        <v>29</v>
      </c>
      <c r="I2547" s="26">
        <v>43561</v>
      </c>
      <c r="J2547" s="80">
        <v>6</v>
      </c>
      <c r="K2547" s="80">
        <v>4</v>
      </c>
      <c r="L2547" s="80">
        <v>2019</v>
      </c>
      <c r="M2547" s="27">
        <f t="shared" si="54"/>
        <v>43561</v>
      </c>
      <c r="N2547" s="80" t="s">
        <v>270</v>
      </c>
      <c r="O2547" s="80" t="s">
        <v>216</v>
      </c>
      <c r="P2547" s="80">
        <v>19</v>
      </c>
      <c r="Q2547" s="80" t="s">
        <v>105</v>
      </c>
      <c r="R2547" s="80" t="s">
        <v>99</v>
      </c>
      <c r="S2547" s="80">
        <v>0</v>
      </c>
      <c r="T2547" s="80" t="s">
        <v>100</v>
      </c>
      <c r="U2547" s="80" t="s">
        <v>101</v>
      </c>
      <c r="V2547" s="80" t="s">
        <v>111</v>
      </c>
      <c r="W2547" s="80" t="s">
        <v>107</v>
      </c>
      <c r="X2547" s="80" t="s">
        <v>163</v>
      </c>
    </row>
    <row r="2548" spans="1:25" ht="22.9" hidden="1" customHeight="1">
      <c r="A2548" s="80" t="s">
        <v>42</v>
      </c>
      <c r="B2548" s="80" t="s">
        <v>9</v>
      </c>
      <c r="C2548" s="80" t="s">
        <v>10</v>
      </c>
      <c r="D2548" s="80" t="s">
        <v>26</v>
      </c>
      <c r="E2548" s="80">
        <v>2</v>
      </c>
      <c r="F2548" s="80" t="s">
        <v>27</v>
      </c>
      <c r="G2548" s="80" t="s">
        <v>28</v>
      </c>
      <c r="H2548" s="80" t="s">
        <v>29</v>
      </c>
      <c r="I2548" s="26">
        <v>43561</v>
      </c>
      <c r="J2548" s="80">
        <v>6</v>
      </c>
      <c r="K2548" s="80">
        <v>4</v>
      </c>
      <c r="L2548" s="80">
        <v>2019</v>
      </c>
      <c r="M2548" s="27">
        <f t="shared" si="54"/>
        <v>43561</v>
      </c>
      <c r="N2548" s="80" t="s">
        <v>271</v>
      </c>
      <c r="O2548" s="80" t="s">
        <v>272</v>
      </c>
      <c r="P2548" s="80">
        <v>18</v>
      </c>
      <c r="Q2548" s="80" t="s">
        <v>105</v>
      </c>
      <c r="R2548" s="80" t="s">
        <v>99</v>
      </c>
      <c r="S2548" s="80">
        <v>0</v>
      </c>
      <c r="T2548" s="80" t="s">
        <v>100</v>
      </c>
      <c r="U2548" s="80" t="s">
        <v>101</v>
      </c>
      <c r="V2548" s="80" t="s">
        <v>111</v>
      </c>
      <c r="W2548" s="80" t="s">
        <v>107</v>
      </c>
      <c r="X2548" s="80" t="s">
        <v>163</v>
      </c>
    </row>
    <row r="2549" spans="1:25" ht="22.9" hidden="1" customHeight="1">
      <c r="A2549" s="80" t="s">
        <v>42</v>
      </c>
      <c r="B2549" s="80" t="s">
        <v>9</v>
      </c>
      <c r="C2549" s="80" t="s">
        <v>10</v>
      </c>
      <c r="D2549" s="80" t="s">
        <v>26</v>
      </c>
      <c r="E2549" s="80">
        <v>2</v>
      </c>
      <c r="F2549" s="80" t="s">
        <v>27</v>
      </c>
      <c r="G2549" s="80" t="s">
        <v>28</v>
      </c>
      <c r="H2549" s="80" t="s">
        <v>29</v>
      </c>
      <c r="I2549" s="26">
        <v>43561</v>
      </c>
      <c r="J2549" s="80">
        <v>6</v>
      </c>
      <c r="K2549" s="80">
        <v>4</v>
      </c>
      <c r="L2549" s="80">
        <v>2019</v>
      </c>
      <c r="M2549" s="27">
        <f t="shared" si="54"/>
        <v>43561</v>
      </c>
      <c r="N2549" s="80" t="s">
        <v>273</v>
      </c>
      <c r="O2549" s="80" t="s">
        <v>274</v>
      </c>
      <c r="P2549" s="80">
        <v>18</v>
      </c>
      <c r="Q2549" s="80" t="s">
        <v>105</v>
      </c>
      <c r="R2549" s="80" t="s">
        <v>99</v>
      </c>
      <c r="S2549" s="80">
        <v>0</v>
      </c>
      <c r="T2549" s="80" t="s">
        <v>100</v>
      </c>
      <c r="U2549" s="80" t="s">
        <v>101</v>
      </c>
      <c r="V2549" s="80" t="s">
        <v>111</v>
      </c>
      <c r="W2549" s="80" t="s">
        <v>107</v>
      </c>
      <c r="X2549" s="80" t="s">
        <v>104</v>
      </c>
      <c r="Y2549" s="80">
        <v>3</v>
      </c>
    </row>
    <row r="2550" spans="1:25" ht="22.9" hidden="1" customHeight="1">
      <c r="A2550" s="80" t="s">
        <v>42</v>
      </c>
      <c r="B2550" s="80" t="s">
        <v>9</v>
      </c>
      <c r="C2550" s="80" t="s">
        <v>10</v>
      </c>
      <c r="D2550" s="80" t="s">
        <v>26</v>
      </c>
      <c r="E2550" s="80">
        <v>2</v>
      </c>
      <c r="F2550" s="80" t="s">
        <v>27</v>
      </c>
      <c r="G2550" s="80" t="s">
        <v>28</v>
      </c>
      <c r="H2550" s="80" t="s">
        <v>29</v>
      </c>
      <c r="I2550" s="26">
        <v>43561</v>
      </c>
      <c r="J2550" s="80">
        <v>6</v>
      </c>
      <c r="K2550" s="80">
        <v>4</v>
      </c>
      <c r="L2550" s="80">
        <v>2019</v>
      </c>
      <c r="M2550" s="27">
        <f t="shared" si="54"/>
        <v>43561</v>
      </c>
      <c r="N2550" s="80" t="s">
        <v>275</v>
      </c>
      <c r="O2550" s="80" t="s">
        <v>276</v>
      </c>
      <c r="P2550" s="80">
        <v>19</v>
      </c>
      <c r="Q2550" s="80" t="s">
        <v>105</v>
      </c>
      <c r="R2550" s="80" t="s">
        <v>99</v>
      </c>
      <c r="S2550" s="80">
        <v>0</v>
      </c>
      <c r="T2550" s="80" t="s">
        <v>100</v>
      </c>
      <c r="U2550" s="80" t="s">
        <v>101</v>
      </c>
      <c r="V2550" s="80" t="s">
        <v>111</v>
      </c>
      <c r="W2550" s="80" t="s">
        <v>107</v>
      </c>
      <c r="X2550" s="80" t="s">
        <v>163</v>
      </c>
    </row>
    <row r="2551" spans="1:25" ht="22.9" hidden="1" customHeight="1">
      <c r="A2551" s="80" t="s">
        <v>42</v>
      </c>
      <c r="B2551" s="80" t="s">
        <v>9</v>
      </c>
      <c r="C2551" s="80" t="s">
        <v>10</v>
      </c>
      <c r="D2551" s="80" t="s">
        <v>26</v>
      </c>
      <c r="E2551" s="80">
        <v>2</v>
      </c>
      <c r="F2551" s="80" t="s">
        <v>27</v>
      </c>
      <c r="G2551" s="80" t="s">
        <v>28</v>
      </c>
      <c r="H2551" s="80" t="s">
        <v>29</v>
      </c>
      <c r="I2551" s="26">
        <v>43561</v>
      </c>
      <c r="J2551" s="80">
        <v>6</v>
      </c>
      <c r="K2551" s="80">
        <v>4</v>
      </c>
      <c r="L2551" s="80">
        <v>2019</v>
      </c>
      <c r="M2551" s="27">
        <f t="shared" si="54"/>
        <v>43561</v>
      </c>
      <c r="N2551" s="80" t="s">
        <v>194</v>
      </c>
      <c r="O2551" s="80" t="s">
        <v>277</v>
      </c>
      <c r="P2551" s="80">
        <v>19</v>
      </c>
      <c r="Q2551" s="80" t="s">
        <v>105</v>
      </c>
      <c r="R2551" s="80" t="s">
        <v>99</v>
      </c>
      <c r="S2551" s="80">
        <v>0</v>
      </c>
      <c r="T2551" s="80" t="s">
        <v>100</v>
      </c>
      <c r="U2551" s="80" t="s">
        <v>101</v>
      </c>
      <c r="V2551" s="80" t="s">
        <v>111</v>
      </c>
      <c r="W2551" s="80" t="s">
        <v>107</v>
      </c>
      <c r="X2551" s="80" t="s">
        <v>163</v>
      </c>
    </row>
    <row r="2552" spans="1:25" ht="22.9" hidden="1" customHeight="1">
      <c r="A2552" s="80" t="s">
        <v>42</v>
      </c>
      <c r="B2552" s="80" t="s">
        <v>9</v>
      </c>
      <c r="C2552" s="80" t="s">
        <v>10</v>
      </c>
      <c r="D2552" s="80" t="s">
        <v>26</v>
      </c>
      <c r="E2552" s="80">
        <v>2</v>
      </c>
      <c r="F2552" s="80" t="s">
        <v>27</v>
      </c>
      <c r="G2552" s="80" t="s">
        <v>28</v>
      </c>
      <c r="H2552" s="80" t="s">
        <v>29</v>
      </c>
      <c r="I2552" s="26">
        <v>43561</v>
      </c>
      <c r="J2552" s="80">
        <v>6</v>
      </c>
      <c r="K2552" s="80">
        <v>4</v>
      </c>
      <c r="L2552" s="80">
        <v>2019</v>
      </c>
      <c r="M2552" s="27">
        <f t="shared" si="54"/>
        <v>43561</v>
      </c>
      <c r="N2552" s="80" t="s">
        <v>278</v>
      </c>
      <c r="O2552" s="80" t="s">
        <v>279</v>
      </c>
      <c r="P2552" s="80">
        <v>18</v>
      </c>
      <c r="Q2552" s="80" t="s">
        <v>105</v>
      </c>
      <c r="R2552" s="80" t="s">
        <v>99</v>
      </c>
      <c r="S2552" s="80">
        <v>0</v>
      </c>
      <c r="T2552" s="80" t="s">
        <v>100</v>
      </c>
      <c r="U2552" s="80" t="s">
        <v>101</v>
      </c>
      <c r="V2552" s="80" t="s">
        <v>111</v>
      </c>
      <c r="W2552" s="80" t="s">
        <v>107</v>
      </c>
      <c r="X2552" s="80" t="s">
        <v>104</v>
      </c>
      <c r="Y2552" s="80">
        <v>3</v>
      </c>
    </row>
    <row r="2553" spans="1:25" ht="22.9" hidden="1" customHeight="1">
      <c r="A2553" s="80" t="s">
        <v>42</v>
      </c>
      <c r="B2553" s="80" t="s">
        <v>9</v>
      </c>
      <c r="C2553" s="80" t="s">
        <v>10</v>
      </c>
      <c r="D2553" s="80" t="s">
        <v>26</v>
      </c>
      <c r="E2553" s="80">
        <v>2</v>
      </c>
      <c r="F2553" s="80" t="s">
        <v>32</v>
      </c>
      <c r="G2553" s="80" t="s">
        <v>33</v>
      </c>
      <c r="H2553" s="80" t="s">
        <v>29</v>
      </c>
      <c r="I2553" s="26">
        <v>43557</v>
      </c>
      <c r="J2553" s="80">
        <v>2</v>
      </c>
      <c r="K2553" s="80">
        <v>4</v>
      </c>
      <c r="L2553" s="80">
        <v>2019</v>
      </c>
      <c r="M2553" s="27">
        <f t="shared" si="54"/>
        <v>43557</v>
      </c>
      <c r="N2553" s="80" t="s">
        <v>280</v>
      </c>
      <c r="O2553" s="80" t="s">
        <v>281</v>
      </c>
      <c r="P2553" s="80">
        <v>18</v>
      </c>
      <c r="Q2553" s="80" t="s">
        <v>105</v>
      </c>
      <c r="R2553" s="80" t="s">
        <v>99</v>
      </c>
      <c r="S2553" s="80">
        <v>0</v>
      </c>
      <c r="T2553" s="80" t="s">
        <v>100</v>
      </c>
      <c r="U2553" s="80" t="s">
        <v>101</v>
      </c>
      <c r="V2553" s="80" t="s">
        <v>102</v>
      </c>
      <c r="W2553" s="80" t="s">
        <v>107</v>
      </c>
      <c r="X2553" s="80" t="s">
        <v>104</v>
      </c>
      <c r="Y2553" s="80">
        <v>3</v>
      </c>
    </row>
    <row r="2554" spans="1:25" ht="22.9" hidden="1" customHeight="1">
      <c r="A2554" s="80" t="s">
        <v>42</v>
      </c>
      <c r="B2554" s="80" t="s">
        <v>9</v>
      </c>
      <c r="C2554" s="80" t="s">
        <v>10</v>
      </c>
      <c r="D2554" s="80" t="s">
        <v>26</v>
      </c>
      <c r="E2554" s="80">
        <v>2</v>
      </c>
      <c r="F2554" s="80" t="s">
        <v>32</v>
      </c>
      <c r="G2554" s="80" t="s">
        <v>33</v>
      </c>
      <c r="H2554" s="80" t="s">
        <v>29</v>
      </c>
      <c r="I2554" s="26">
        <v>43557</v>
      </c>
      <c r="J2554" s="80">
        <v>2</v>
      </c>
      <c r="K2554" s="80">
        <v>4</v>
      </c>
      <c r="L2554" s="80">
        <v>2019</v>
      </c>
      <c r="M2554" s="27">
        <f t="shared" si="54"/>
        <v>43557</v>
      </c>
      <c r="N2554" s="80" t="s">
        <v>282</v>
      </c>
      <c r="O2554" s="80" t="s">
        <v>141</v>
      </c>
      <c r="P2554" s="80">
        <v>17</v>
      </c>
      <c r="Q2554" s="80" t="s">
        <v>105</v>
      </c>
      <c r="R2554" s="80" t="s">
        <v>99</v>
      </c>
      <c r="S2554" s="80">
        <v>0</v>
      </c>
      <c r="T2554" s="80" t="s">
        <v>100</v>
      </c>
      <c r="U2554" s="80" t="s">
        <v>101</v>
      </c>
      <c r="V2554" s="80" t="s">
        <v>102</v>
      </c>
      <c r="W2554" s="80" t="s">
        <v>107</v>
      </c>
      <c r="X2554" s="80" t="s">
        <v>104</v>
      </c>
      <c r="Y2554" s="80">
        <v>3</v>
      </c>
    </row>
    <row r="2555" spans="1:25" ht="22.9" hidden="1" customHeight="1">
      <c r="A2555" s="80" t="s">
        <v>42</v>
      </c>
      <c r="B2555" s="80" t="s">
        <v>9</v>
      </c>
      <c r="C2555" s="80" t="s">
        <v>10</v>
      </c>
      <c r="D2555" s="80" t="s">
        <v>26</v>
      </c>
      <c r="E2555" s="80">
        <v>2</v>
      </c>
      <c r="F2555" s="80" t="s">
        <v>32</v>
      </c>
      <c r="G2555" s="80" t="s">
        <v>33</v>
      </c>
      <c r="H2555" s="80" t="s">
        <v>29</v>
      </c>
      <c r="I2555" s="26">
        <v>43557</v>
      </c>
      <c r="J2555" s="80">
        <v>2</v>
      </c>
      <c r="K2555" s="80">
        <v>4</v>
      </c>
      <c r="L2555" s="80">
        <v>2019</v>
      </c>
      <c r="M2555" s="27">
        <f t="shared" si="54"/>
        <v>43557</v>
      </c>
      <c r="N2555" s="80" t="s">
        <v>283</v>
      </c>
      <c r="O2555" s="80" t="s">
        <v>284</v>
      </c>
      <c r="P2555" s="80">
        <v>19</v>
      </c>
      <c r="Q2555" s="80" t="s">
        <v>105</v>
      </c>
      <c r="R2555" s="80" t="s">
        <v>99</v>
      </c>
      <c r="S2555" s="80">
        <v>0</v>
      </c>
      <c r="T2555" s="80" t="s">
        <v>100</v>
      </c>
      <c r="U2555" s="80" t="s">
        <v>101</v>
      </c>
      <c r="V2555" s="80" t="s">
        <v>102</v>
      </c>
      <c r="W2555" s="80" t="s">
        <v>107</v>
      </c>
      <c r="X2555" s="80" t="s">
        <v>163</v>
      </c>
    </row>
    <row r="2556" spans="1:25" ht="22.9" hidden="1" customHeight="1">
      <c r="A2556" s="80" t="s">
        <v>42</v>
      </c>
      <c r="B2556" s="80" t="s">
        <v>9</v>
      </c>
      <c r="C2556" s="80" t="s">
        <v>10</v>
      </c>
      <c r="D2556" s="80" t="s">
        <v>26</v>
      </c>
      <c r="E2556" s="80">
        <v>2</v>
      </c>
      <c r="F2556" s="80" t="s">
        <v>32</v>
      </c>
      <c r="G2556" s="80" t="s">
        <v>33</v>
      </c>
      <c r="H2556" s="80" t="s">
        <v>29</v>
      </c>
      <c r="I2556" s="26">
        <v>43557</v>
      </c>
      <c r="J2556" s="80">
        <v>2</v>
      </c>
      <c r="K2556" s="80">
        <v>4</v>
      </c>
      <c r="L2556" s="80">
        <v>2019</v>
      </c>
      <c r="M2556" s="27">
        <f t="shared" si="54"/>
        <v>43557</v>
      </c>
      <c r="N2556" s="80" t="s">
        <v>285</v>
      </c>
      <c r="O2556" s="80" t="s">
        <v>286</v>
      </c>
      <c r="P2556" s="80">
        <v>18</v>
      </c>
      <c r="Q2556" s="80" t="s">
        <v>105</v>
      </c>
      <c r="R2556" s="80" t="s">
        <v>99</v>
      </c>
      <c r="S2556" s="80">
        <v>0</v>
      </c>
      <c r="T2556" s="80" t="s">
        <v>100</v>
      </c>
      <c r="U2556" s="80" t="s">
        <v>101</v>
      </c>
      <c r="V2556" s="80" t="s">
        <v>102</v>
      </c>
      <c r="W2556" s="80" t="s">
        <v>107</v>
      </c>
      <c r="X2556" s="80" t="s">
        <v>163</v>
      </c>
    </row>
    <row r="2557" spans="1:25" ht="22.9" hidden="1" customHeight="1">
      <c r="A2557" s="80" t="s">
        <v>42</v>
      </c>
      <c r="B2557" s="80" t="s">
        <v>9</v>
      </c>
      <c r="C2557" s="80" t="s">
        <v>10</v>
      </c>
      <c r="D2557" s="80" t="s">
        <v>26</v>
      </c>
      <c r="E2557" s="80">
        <v>2</v>
      </c>
      <c r="F2557" s="80" t="s">
        <v>32</v>
      </c>
      <c r="G2557" s="80" t="s">
        <v>33</v>
      </c>
      <c r="H2557" s="80" t="s">
        <v>29</v>
      </c>
      <c r="I2557" s="26">
        <v>43558</v>
      </c>
      <c r="J2557" s="80">
        <v>3</v>
      </c>
      <c r="K2557" s="80">
        <v>4</v>
      </c>
      <c r="L2557" s="80">
        <v>2019</v>
      </c>
      <c r="M2557" s="27">
        <f t="shared" si="54"/>
        <v>43558</v>
      </c>
      <c r="N2557" s="80" t="s">
        <v>287</v>
      </c>
      <c r="O2557" s="80" t="s">
        <v>288</v>
      </c>
      <c r="P2557" s="80">
        <v>19</v>
      </c>
      <c r="Q2557" s="80">
        <v>8172062021</v>
      </c>
      <c r="R2557" s="80" t="s">
        <v>99</v>
      </c>
      <c r="S2557" s="80">
        <v>0</v>
      </c>
      <c r="T2557" s="80" t="s">
        <v>100</v>
      </c>
      <c r="U2557" s="80" t="s">
        <v>101</v>
      </c>
      <c r="V2557" s="80" t="s">
        <v>102</v>
      </c>
      <c r="W2557" s="80" t="s">
        <v>107</v>
      </c>
      <c r="X2557" s="80" t="s">
        <v>163</v>
      </c>
    </row>
    <row r="2558" spans="1:25" ht="22.9" hidden="1" customHeight="1">
      <c r="A2558" s="80" t="s">
        <v>42</v>
      </c>
      <c r="B2558" s="80" t="s">
        <v>9</v>
      </c>
      <c r="C2558" s="80" t="s">
        <v>10</v>
      </c>
      <c r="D2558" s="80" t="s">
        <v>26</v>
      </c>
      <c r="E2558" s="80">
        <v>2</v>
      </c>
      <c r="F2558" s="80" t="s">
        <v>32</v>
      </c>
      <c r="G2558" s="80" t="s">
        <v>33</v>
      </c>
      <c r="H2558" s="80" t="s">
        <v>29</v>
      </c>
      <c r="I2558" s="26">
        <v>43558</v>
      </c>
      <c r="J2558" s="80">
        <v>3</v>
      </c>
      <c r="K2558" s="80">
        <v>4</v>
      </c>
      <c r="L2558" s="80">
        <v>2019</v>
      </c>
      <c r="M2558" s="27">
        <f t="shared" si="54"/>
        <v>43558</v>
      </c>
      <c r="N2558" s="80" t="s">
        <v>289</v>
      </c>
      <c r="O2558" s="80" t="s">
        <v>290</v>
      </c>
      <c r="P2558" s="80">
        <v>18</v>
      </c>
      <c r="Q2558" s="80">
        <v>9037811726</v>
      </c>
      <c r="R2558" s="80" t="s">
        <v>99</v>
      </c>
      <c r="S2558" s="80">
        <v>0</v>
      </c>
      <c r="T2558" s="80" t="s">
        <v>100</v>
      </c>
      <c r="U2558" s="80" t="s">
        <v>101</v>
      </c>
      <c r="V2558" s="80" t="s">
        <v>102</v>
      </c>
      <c r="W2558" s="80" t="s">
        <v>107</v>
      </c>
      <c r="X2558" s="80" t="s">
        <v>163</v>
      </c>
    </row>
    <row r="2559" spans="1:25" ht="22.9" hidden="1" customHeight="1">
      <c r="A2559" s="80" t="s">
        <v>42</v>
      </c>
      <c r="B2559" s="80" t="s">
        <v>9</v>
      </c>
      <c r="C2559" s="80" t="s">
        <v>10</v>
      </c>
      <c r="D2559" s="80" t="s">
        <v>26</v>
      </c>
      <c r="E2559" s="80">
        <v>2</v>
      </c>
      <c r="F2559" s="80" t="s">
        <v>32</v>
      </c>
      <c r="G2559" s="80" t="s">
        <v>33</v>
      </c>
      <c r="H2559" s="80" t="s">
        <v>29</v>
      </c>
      <c r="I2559" s="26">
        <v>43558</v>
      </c>
      <c r="J2559" s="80">
        <v>3</v>
      </c>
      <c r="K2559" s="80">
        <v>4</v>
      </c>
      <c r="L2559" s="80">
        <v>2019</v>
      </c>
      <c r="M2559" s="27">
        <f t="shared" si="54"/>
        <v>43558</v>
      </c>
      <c r="N2559" s="80" t="s">
        <v>291</v>
      </c>
      <c r="O2559" s="80" t="s">
        <v>292</v>
      </c>
      <c r="P2559" s="80">
        <v>19</v>
      </c>
      <c r="Q2559" s="80">
        <v>701793201</v>
      </c>
      <c r="R2559" s="80" t="s">
        <v>99</v>
      </c>
      <c r="S2559" s="80">
        <v>0</v>
      </c>
      <c r="T2559" s="80" t="s">
        <v>100</v>
      </c>
      <c r="U2559" s="80" t="s">
        <v>101</v>
      </c>
      <c r="V2559" s="80" t="s">
        <v>102</v>
      </c>
      <c r="W2559" s="80" t="s">
        <v>107</v>
      </c>
      <c r="X2559" s="80" t="s">
        <v>163</v>
      </c>
    </row>
    <row r="2560" spans="1:25" ht="22.9" hidden="1" customHeight="1">
      <c r="A2560" s="80" t="s">
        <v>42</v>
      </c>
      <c r="B2560" s="80" t="s">
        <v>9</v>
      </c>
      <c r="C2560" s="80" t="s">
        <v>10</v>
      </c>
      <c r="D2560" s="80" t="s">
        <v>26</v>
      </c>
      <c r="E2560" s="80">
        <v>2</v>
      </c>
      <c r="F2560" s="80" t="s">
        <v>32</v>
      </c>
      <c r="G2560" s="80" t="s">
        <v>33</v>
      </c>
      <c r="H2560" s="80" t="s">
        <v>29</v>
      </c>
      <c r="I2560" s="26">
        <v>43558</v>
      </c>
      <c r="J2560" s="80">
        <v>3</v>
      </c>
      <c r="K2560" s="80">
        <v>4</v>
      </c>
      <c r="L2560" s="80">
        <v>2019</v>
      </c>
      <c r="M2560" s="27">
        <f t="shared" si="54"/>
        <v>43558</v>
      </c>
      <c r="N2560" s="80" t="s">
        <v>293</v>
      </c>
      <c r="O2560" s="80" t="s">
        <v>294</v>
      </c>
      <c r="P2560" s="80">
        <v>19</v>
      </c>
      <c r="Q2560" s="80">
        <v>7027765311</v>
      </c>
      <c r="R2560" s="80" t="s">
        <v>99</v>
      </c>
      <c r="S2560" s="80">
        <v>0</v>
      </c>
      <c r="T2560" s="80" t="s">
        <v>100</v>
      </c>
      <c r="U2560" s="80" t="s">
        <v>101</v>
      </c>
      <c r="V2560" s="80" t="s">
        <v>102</v>
      </c>
      <c r="W2560" s="80" t="s">
        <v>107</v>
      </c>
      <c r="X2560" s="80" t="s">
        <v>163</v>
      </c>
    </row>
    <row r="2561" spans="1:25" ht="22.9" hidden="1" customHeight="1">
      <c r="A2561" s="80" t="s">
        <v>42</v>
      </c>
      <c r="B2561" s="80" t="s">
        <v>9</v>
      </c>
      <c r="C2561" s="80" t="s">
        <v>10</v>
      </c>
      <c r="D2561" s="80" t="s">
        <v>26</v>
      </c>
      <c r="E2561" s="80">
        <v>2</v>
      </c>
      <c r="F2561" s="80" t="s">
        <v>32</v>
      </c>
      <c r="G2561" s="80" t="s">
        <v>33</v>
      </c>
      <c r="H2561" s="80" t="s">
        <v>29</v>
      </c>
      <c r="I2561" s="26">
        <v>43559</v>
      </c>
      <c r="J2561" s="80">
        <v>4</v>
      </c>
      <c r="K2561" s="80">
        <v>4</v>
      </c>
      <c r="L2561" s="80">
        <v>2019</v>
      </c>
      <c r="M2561" s="27">
        <f t="shared" si="54"/>
        <v>43559</v>
      </c>
      <c r="N2561" s="80" t="s">
        <v>295</v>
      </c>
      <c r="O2561" s="80" t="s">
        <v>296</v>
      </c>
      <c r="P2561" s="80">
        <v>19</v>
      </c>
      <c r="Q2561" s="80" t="s">
        <v>105</v>
      </c>
      <c r="R2561" s="80" t="s">
        <v>99</v>
      </c>
      <c r="S2561" s="80">
        <v>0</v>
      </c>
      <c r="T2561" s="80" t="s">
        <v>100</v>
      </c>
      <c r="U2561" s="80" t="s">
        <v>101</v>
      </c>
      <c r="V2561" s="80" t="s">
        <v>102</v>
      </c>
      <c r="W2561" s="80" t="s">
        <v>107</v>
      </c>
      <c r="X2561" s="80" t="s">
        <v>163</v>
      </c>
    </row>
    <row r="2562" spans="1:25" ht="22.9" hidden="1" customHeight="1">
      <c r="A2562" s="80" t="s">
        <v>42</v>
      </c>
      <c r="B2562" s="80" t="s">
        <v>9</v>
      </c>
      <c r="C2562" s="80" t="s">
        <v>10</v>
      </c>
      <c r="D2562" s="80" t="s">
        <v>26</v>
      </c>
      <c r="E2562" s="80">
        <v>2</v>
      </c>
      <c r="F2562" s="80" t="s">
        <v>32</v>
      </c>
      <c r="G2562" s="80" t="s">
        <v>33</v>
      </c>
      <c r="H2562" s="80" t="s">
        <v>29</v>
      </c>
      <c r="I2562" s="26">
        <v>43559</v>
      </c>
      <c r="J2562" s="80">
        <v>4</v>
      </c>
      <c r="K2562" s="80">
        <v>4</v>
      </c>
      <c r="L2562" s="80">
        <v>2019</v>
      </c>
      <c r="M2562" s="27">
        <f t="shared" si="54"/>
        <v>43559</v>
      </c>
      <c r="N2562" s="80" t="s">
        <v>297</v>
      </c>
      <c r="O2562" s="80" t="s">
        <v>298</v>
      </c>
      <c r="P2562" s="80">
        <v>19</v>
      </c>
      <c r="Q2562" s="80" t="s">
        <v>105</v>
      </c>
      <c r="R2562" s="80" t="s">
        <v>99</v>
      </c>
      <c r="S2562" s="80">
        <v>0</v>
      </c>
      <c r="T2562" s="80" t="s">
        <v>100</v>
      </c>
      <c r="U2562" s="80" t="s">
        <v>101</v>
      </c>
      <c r="V2562" s="80" t="s">
        <v>102</v>
      </c>
      <c r="W2562" s="80" t="s">
        <v>107</v>
      </c>
      <c r="X2562" s="80" t="s">
        <v>104</v>
      </c>
      <c r="Y2562" s="80">
        <v>3</v>
      </c>
    </row>
    <row r="2563" spans="1:25" ht="22.9" hidden="1" customHeight="1">
      <c r="A2563" s="80" t="s">
        <v>42</v>
      </c>
      <c r="B2563" s="80" t="s">
        <v>9</v>
      </c>
      <c r="C2563" s="80" t="s">
        <v>10</v>
      </c>
      <c r="D2563" s="80" t="s">
        <v>26</v>
      </c>
      <c r="E2563" s="80">
        <v>2</v>
      </c>
      <c r="F2563" s="80" t="s">
        <v>32</v>
      </c>
      <c r="G2563" s="80" t="s">
        <v>33</v>
      </c>
      <c r="H2563" s="80" t="s">
        <v>29</v>
      </c>
      <c r="I2563" s="26">
        <v>43559</v>
      </c>
      <c r="J2563" s="80">
        <v>4</v>
      </c>
      <c r="K2563" s="80">
        <v>4</v>
      </c>
      <c r="L2563" s="80">
        <v>2019</v>
      </c>
      <c r="M2563" s="27">
        <f t="shared" si="54"/>
        <v>43559</v>
      </c>
      <c r="N2563" s="80" t="s">
        <v>299</v>
      </c>
      <c r="O2563" s="80" t="s">
        <v>300</v>
      </c>
      <c r="P2563" s="80">
        <v>18</v>
      </c>
      <c r="Q2563" s="80" t="s">
        <v>105</v>
      </c>
      <c r="R2563" s="80" t="s">
        <v>99</v>
      </c>
      <c r="S2563" s="80">
        <v>0</v>
      </c>
      <c r="T2563" s="80" t="s">
        <v>100</v>
      </c>
      <c r="U2563" s="80" t="s">
        <v>101</v>
      </c>
      <c r="V2563" s="80" t="s">
        <v>102</v>
      </c>
      <c r="W2563" s="80" t="s">
        <v>107</v>
      </c>
      <c r="X2563" s="80" t="s">
        <v>104</v>
      </c>
      <c r="Y2563" s="80">
        <v>3</v>
      </c>
    </row>
    <row r="2564" spans="1:25" ht="22.9" hidden="1" customHeight="1">
      <c r="A2564" s="80" t="s">
        <v>42</v>
      </c>
      <c r="B2564" s="80" t="s">
        <v>9</v>
      </c>
      <c r="C2564" s="80" t="s">
        <v>10</v>
      </c>
      <c r="D2564" s="80" t="s">
        <v>26</v>
      </c>
      <c r="E2564" s="80">
        <v>2</v>
      </c>
      <c r="F2564" s="80" t="s">
        <v>32</v>
      </c>
      <c r="G2564" s="80" t="s">
        <v>33</v>
      </c>
      <c r="H2564" s="80" t="s">
        <v>29</v>
      </c>
      <c r="I2564" s="26">
        <v>43560</v>
      </c>
      <c r="J2564" s="80">
        <v>5</v>
      </c>
      <c r="K2564" s="80">
        <v>4</v>
      </c>
      <c r="L2564" s="80">
        <v>2019</v>
      </c>
      <c r="M2564" s="27">
        <f t="shared" si="54"/>
        <v>43560</v>
      </c>
      <c r="N2564" s="80" t="s">
        <v>301</v>
      </c>
      <c r="O2564" s="80" t="s">
        <v>302</v>
      </c>
      <c r="P2564" s="80">
        <v>19</v>
      </c>
      <c r="Q2564" s="80" t="s">
        <v>105</v>
      </c>
      <c r="R2564" s="80" t="s">
        <v>99</v>
      </c>
      <c r="S2564" s="80">
        <v>0</v>
      </c>
      <c r="T2564" s="80" t="s">
        <v>100</v>
      </c>
      <c r="U2564" s="80" t="s">
        <v>101</v>
      </c>
      <c r="V2564" s="80" t="s">
        <v>102</v>
      </c>
      <c r="W2564" s="80" t="s">
        <v>107</v>
      </c>
      <c r="X2564" s="80" t="s">
        <v>104</v>
      </c>
      <c r="Y2564" s="80">
        <v>3</v>
      </c>
    </row>
    <row r="2565" spans="1:25" ht="22.9" hidden="1" customHeight="1">
      <c r="A2565" s="80" t="s">
        <v>42</v>
      </c>
      <c r="B2565" s="80" t="s">
        <v>9</v>
      </c>
      <c r="C2565" s="80" t="s">
        <v>10</v>
      </c>
      <c r="D2565" s="80" t="s">
        <v>26</v>
      </c>
      <c r="E2565" s="80">
        <v>2</v>
      </c>
      <c r="F2565" s="80" t="s">
        <v>32</v>
      </c>
      <c r="G2565" s="80" t="s">
        <v>33</v>
      </c>
      <c r="H2565" s="80" t="s">
        <v>29</v>
      </c>
      <c r="I2565" s="26">
        <v>43560</v>
      </c>
      <c r="J2565" s="80">
        <v>5</v>
      </c>
      <c r="K2565" s="80">
        <v>4</v>
      </c>
      <c r="L2565" s="80">
        <v>2019</v>
      </c>
      <c r="M2565" s="27">
        <f t="shared" si="54"/>
        <v>43560</v>
      </c>
      <c r="N2565" s="80" t="s">
        <v>303</v>
      </c>
      <c r="O2565" s="80" t="s">
        <v>304</v>
      </c>
      <c r="P2565" s="80">
        <v>18</v>
      </c>
      <c r="Q2565" s="80" t="s">
        <v>105</v>
      </c>
      <c r="R2565" s="80" t="s">
        <v>99</v>
      </c>
      <c r="S2565" s="80">
        <v>0</v>
      </c>
      <c r="T2565" s="80" t="s">
        <v>100</v>
      </c>
      <c r="U2565" s="80" t="s">
        <v>101</v>
      </c>
      <c r="V2565" s="80" t="s">
        <v>102</v>
      </c>
      <c r="W2565" s="80" t="s">
        <v>107</v>
      </c>
      <c r="X2565" s="80" t="s">
        <v>104</v>
      </c>
      <c r="Y2565" s="80">
        <v>3</v>
      </c>
    </row>
    <row r="2566" spans="1:25" ht="22.9" hidden="1" customHeight="1">
      <c r="A2566" s="80" t="s">
        <v>42</v>
      </c>
      <c r="B2566" s="80" t="s">
        <v>9</v>
      </c>
      <c r="C2566" s="80" t="s">
        <v>10</v>
      </c>
      <c r="D2566" s="80" t="s">
        <v>26</v>
      </c>
      <c r="E2566" s="80">
        <v>2</v>
      </c>
      <c r="F2566" s="80" t="s">
        <v>32</v>
      </c>
      <c r="G2566" s="80" t="s">
        <v>33</v>
      </c>
      <c r="H2566" s="80" t="s">
        <v>29</v>
      </c>
      <c r="I2566" s="26">
        <v>43561</v>
      </c>
      <c r="J2566" s="80">
        <v>6</v>
      </c>
      <c r="K2566" s="80">
        <v>4</v>
      </c>
      <c r="L2566" s="80">
        <v>2019</v>
      </c>
      <c r="M2566" s="27">
        <f t="shared" ref="M2566:M2629" si="55">DATE(L2566,K2566,J2566)</f>
        <v>43561</v>
      </c>
      <c r="N2566" s="80" t="s">
        <v>305</v>
      </c>
      <c r="O2566" s="80" t="s">
        <v>306</v>
      </c>
      <c r="P2566" s="80">
        <v>19</v>
      </c>
      <c r="Q2566" s="80" t="s">
        <v>105</v>
      </c>
      <c r="R2566" s="80" t="s">
        <v>99</v>
      </c>
      <c r="S2566" s="80">
        <v>0</v>
      </c>
      <c r="T2566" s="80" t="s">
        <v>100</v>
      </c>
      <c r="U2566" s="80" t="s">
        <v>101</v>
      </c>
      <c r="V2566" s="80" t="s">
        <v>111</v>
      </c>
      <c r="W2566" s="80" t="s">
        <v>107</v>
      </c>
      <c r="X2566" s="80" t="s">
        <v>163</v>
      </c>
    </row>
    <row r="2567" spans="1:25" ht="22.9" hidden="1" customHeight="1">
      <c r="A2567" s="80" t="s">
        <v>42</v>
      </c>
      <c r="B2567" s="80" t="s">
        <v>9</v>
      </c>
      <c r="C2567" s="80" t="s">
        <v>10</v>
      </c>
      <c r="D2567" s="80" t="s">
        <v>26</v>
      </c>
      <c r="E2567" s="80">
        <v>2</v>
      </c>
      <c r="F2567" s="80" t="s">
        <v>32</v>
      </c>
      <c r="G2567" s="80" t="s">
        <v>33</v>
      </c>
      <c r="H2567" s="80" t="s">
        <v>29</v>
      </c>
      <c r="I2567" s="26">
        <v>43561</v>
      </c>
      <c r="J2567" s="80">
        <v>6</v>
      </c>
      <c r="K2567" s="80">
        <v>4</v>
      </c>
      <c r="L2567" s="80">
        <v>2019</v>
      </c>
      <c r="M2567" s="27">
        <f t="shared" si="55"/>
        <v>43561</v>
      </c>
      <c r="N2567" s="80" t="s">
        <v>307</v>
      </c>
      <c r="O2567" s="80" t="s">
        <v>308</v>
      </c>
      <c r="P2567" s="80">
        <v>19</v>
      </c>
      <c r="Q2567" s="80" t="s">
        <v>105</v>
      </c>
      <c r="R2567" s="80" t="s">
        <v>99</v>
      </c>
      <c r="S2567" s="80">
        <v>0</v>
      </c>
      <c r="T2567" s="80" t="s">
        <v>100</v>
      </c>
      <c r="U2567" s="80" t="s">
        <v>101</v>
      </c>
      <c r="V2567" s="80" t="s">
        <v>111</v>
      </c>
      <c r="W2567" s="80" t="s">
        <v>107</v>
      </c>
      <c r="X2567" s="80" t="s">
        <v>163</v>
      </c>
    </row>
    <row r="2568" spans="1:25" ht="22.9" hidden="1" customHeight="1">
      <c r="A2568" s="80" t="s">
        <v>42</v>
      </c>
      <c r="B2568" s="80" t="s">
        <v>9</v>
      </c>
      <c r="C2568" s="80" t="s">
        <v>10</v>
      </c>
      <c r="D2568" s="80" t="s">
        <v>26</v>
      </c>
      <c r="E2568" s="80">
        <v>2</v>
      </c>
      <c r="F2568" s="80" t="s">
        <v>32</v>
      </c>
      <c r="G2568" s="80" t="s">
        <v>33</v>
      </c>
      <c r="H2568" s="80" t="s">
        <v>29</v>
      </c>
      <c r="I2568" s="26">
        <v>43561</v>
      </c>
      <c r="J2568" s="80">
        <v>6</v>
      </c>
      <c r="K2568" s="80">
        <v>4</v>
      </c>
      <c r="L2568" s="80">
        <v>2019</v>
      </c>
      <c r="M2568" s="27">
        <f t="shared" si="55"/>
        <v>43561</v>
      </c>
      <c r="N2568" s="80" t="s">
        <v>309</v>
      </c>
      <c r="O2568" s="80" t="s">
        <v>310</v>
      </c>
      <c r="P2568" s="80">
        <v>19</v>
      </c>
      <c r="Q2568" s="80" t="s">
        <v>105</v>
      </c>
      <c r="R2568" s="80" t="s">
        <v>99</v>
      </c>
      <c r="S2568" s="80">
        <v>0</v>
      </c>
      <c r="T2568" s="80" t="s">
        <v>100</v>
      </c>
      <c r="U2568" s="80" t="s">
        <v>101</v>
      </c>
      <c r="V2568" s="80" t="s">
        <v>111</v>
      </c>
      <c r="W2568" s="80" t="s">
        <v>107</v>
      </c>
      <c r="X2568" s="80" t="s">
        <v>163</v>
      </c>
    </row>
    <row r="2569" spans="1:25" ht="22.9" hidden="1" customHeight="1">
      <c r="A2569" s="80" t="s">
        <v>42</v>
      </c>
      <c r="B2569" s="80" t="s">
        <v>9</v>
      </c>
      <c r="C2569" s="80" t="s">
        <v>10</v>
      </c>
      <c r="D2569" s="80" t="s">
        <v>26</v>
      </c>
      <c r="E2569" s="80">
        <v>2</v>
      </c>
      <c r="F2569" s="80" t="s">
        <v>32</v>
      </c>
      <c r="G2569" s="80" t="s">
        <v>33</v>
      </c>
      <c r="H2569" s="80" t="s">
        <v>29</v>
      </c>
      <c r="I2569" s="26">
        <v>43561</v>
      </c>
      <c r="J2569" s="80">
        <v>6</v>
      </c>
      <c r="K2569" s="80">
        <v>4</v>
      </c>
      <c r="L2569" s="80">
        <v>2019</v>
      </c>
      <c r="M2569" s="27">
        <f t="shared" si="55"/>
        <v>43561</v>
      </c>
      <c r="N2569" s="80" t="s">
        <v>311</v>
      </c>
      <c r="O2569" s="80" t="s">
        <v>312</v>
      </c>
      <c r="P2569" s="80">
        <v>19</v>
      </c>
      <c r="Q2569" s="80" t="s">
        <v>105</v>
      </c>
      <c r="R2569" s="80" t="s">
        <v>99</v>
      </c>
      <c r="S2569" s="80">
        <v>0</v>
      </c>
      <c r="T2569" s="80" t="s">
        <v>100</v>
      </c>
      <c r="U2569" s="80" t="s">
        <v>101</v>
      </c>
      <c r="V2569" s="80" t="s">
        <v>111</v>
      </c>
      <c r="W2569" s="80" t="s">
        <v>107</v>
      </c>
      <c r="X2569" s="80" t="s">
        <v>163</v>
      </c>
    </row>
    <row r="2570" spans="1:25" ht="22.9" hidden="1" customHeight="1">
      <c r="A2570" s="80" t="s">
        <v>42</v>
      </c>
      <c r="B2570" s="80" t="s">
        <v>9</v>
      </c>
      <c r="C2570" s="80" t="s">
        <v>10</v>
      </c>
      <c r="D2570" s="80" t="s">
        <v>26</v>
      </c>
      <c r="E2570" s="80">
        <v>2</v>
      </c>
      <c r="F2570" s="80" t="s">
        <v>32</v>
      </c>
      <c r="G2570" s="80" t="s">
        <v>33</v>
      </c>
      <c r="H2570" s="80" t="s">
        <v>29</v>
      </c>
      <c r="I2570" s="26">
        <v>43561</v>
      </c>
      <c r="J2570" s="80">
        <v>6</v>
      </c>
      <c r="K2570" s="80">
        <v>4</v>
      </c>
      <c r="L2570" s="80">
        <v>2019</v>
      </c>
      <c r="M2570" s="27">
        <f t="shared" si="55"/>
        <v>43561</v>
      </c>
      <c r="N2570" s="80" t="s">
        <v>313</v>
      </c>
      <c r="O2570" s="80" t="s">
        <v>314</v>
      </c>
      <c r="P2570" s="80">
        <v>19</v>
      </c>
      <c r="Q2570" s="80" t="s">
        <v>105</v>
      </c>
      <c r="R2570" s="80" t="s">
        <v>99</v>
      </c>
      <c r="S2570" s="80">
        <v>0</v>
      </c>
      <c r="T2570" s="80" t="s">
        <v>100</v>
      </c>
      <c r="U2570" s="80" t="s">
        <v>101</v>
      </c>
      <c r="V2570" s="80" t="s">
        <v>111</v>
      </c>
      <c r="W2570" s="80" t="s">
        <v>107</v>
      </c>
      <c r="X2570" s="80" t="s">
        <v>163</v>
      </c>
    </row>
    <row r="2571" spans="1:25" ht="22.9" hidden="1" customHeight="1">
      <c r="A2571" s="80" t="s">
        <v>42</v>
      </c>
      <c r="B2571" s="80" t="s">
        <v>9</v>
      </c>
      <c r="C2571" s="80" t="s">
        <v>10</v>
      </c>
      <c r="D2571" s="80" t="s">
        <v>26</v>
      </c>
      <c r="E2571" s="80">
        <v>2</v>
      </c>
      <c r="F2571" s="80" t="s">
        <v>32</v>
      </c>
      <c r="G2571" s="80" t="s">
        <v>33</v>
      </c>
      <c r="H2571" s="80" t="s">
        <v>29</v>
      </c>
      <c r="I2571" s="26">
        <v>43561</v>
      </c>
      <c r="J2571" s="80">
        <v>6</v>
      </c>
      <c r="K2571" s="80">
        <v>4</v>
      </c>
      <c r="L2571" s="80">
        <v>2019</v>
      </c>
      <c r="M2571" s="27">
        <f t="shared" si="55"/>
        <v>43561</v>
      </c>
      <c r="N2571" s="80" t="s">
        <v>315</v>
      </c>
      <c r="O2571" s="80" t="s">
        <v>316</v>
      </c>
      <c r="P2571" s="80">
        <v>19</v>
      </c>
      <c r="Q2571" s="80" t="s">
        <v>105</v>
      </c>
      <c r="R2571" s="80" t="s">
        <v>99</v>
      </c>
      <c r="S2571" s="80">
        <v>0</v>
      </c>
      <c r="T2571" s="80" t="s">
        <v>100</v>
      </c>
      <c r="U2571" s="80" t="s">
        <v>101</v>
      </c>
      <c r="V2571" s="80" t="s">
        <v>111</v>
      </c>
      <c r="W2571" s="80" t="s">
        <v>107</v>
      </c>
      <c r="X2571" s="80" t="s">
        <v>163</v>
      </c>
    </row>
    <row r="2572" spans="1:25" ht="22.9" hidden="1" customHeight="1">
      <c r="A2572" s="80" t="s">
        <v>42</v>
      </c>
      <c r="B2572" s="80" t="s">
        <v>9</v>
      </c>
      <c r="C2572" s="80" t="s">
        <v>10</v>
      </c>
      <c r="D2572" s="80" t="s">
        <v>26</v>
      </c>
      <c r="E2572" s="80">
        <v>2</v>
      </c>
      <c r="F2572" s="80" t="s">
        <v>32</v>
      </c>
      <c r="G2572" s="80" t="s">
        <v>33</v>
      </c>
      <c r="H2572" s="80" t="s">
        <v>29</v>
      </c>
      <c r="I2572" s="26">
        <v>43561</v>
      </c>
      <c r="J2572" s="80">
        <v>6</v>
      </c>
      <c r="K2572" s="80">
        <v>4</v>
      </c>
      <c r="L2572" s="80">
        <v>2019</v>
      </c>
      <c r="M2572" s="27">
        <f t="shared" si="55"/>
        <v>43561</v>
      </c>
      <c r="N2572" s="80" t="s">
        <v>317</v>
      </c>
      <c r="O2572" s="80" t="s">
        <v>318</v>
      </c>
      <c r="P2572" s="80">
        <v>19</v>
      </c>
      <c r="Q2572" s="80" t="s">
        <v>105</v>
      </c>
      <c r="R2572" s="80" t="s">
        <v>99</v>
      </c>
      <c r="S2572" s="80">
        <v>0</v>
      </c>
      <c r="T2572" s="80" t="s">
        <v>100</v>
      </c>
      <c r="U2572" s="80" t="s">
        <v>101</v>
      </c>
      <c r="V2572" s="80" t="s">
        <v>111</v>
      </c>
      <c r="W2572" s="80" t="s">
        <v>107</v>
      </c>
      <c r="X2572" s="80" t="s">
        <v>163</v>
      </c>
    </row>
    <row r="2573" spans="1:25" ht="22.9" hidden="1" customHeight="1">
      <c r="A2573" s="80" t="s">
        <v>42</v>
      </c>
      <c r="B2573" s="80" t="s">
        <v>9</v>
      </c>
      <c r="C2573" s="80" t="s">
        <v>10</v>
      </c>
      <c r="D2573" s="80" t="s">
        <v>26</v>
      </c>
      <c r="E2573" s="80">
        <v>2</v>
      </c>
      <c r="F2573" s="80" t="s">
        <v>32</v>
      </c>
      <c r="G2573" s="80" t="s">
        <v>33</v>
      </c>
      <c r="H2573" s="80" t="s">
        <v>29</v>
      </c>
      <c r="I2573" s="26">
        <v>43561</v>
      </c>
      <c r="J2573" s="80">
        <v>6</v>
      </c>
      <c r="K2573" s="80">
        <v>4</v>
      </c>
      <c r="L2573" s="80">
        <v>2019</v>
      </c>
      <c r="M2573" s="27">
        <f t="shared" si="55"/>
        <v>43561</v>
      </c>
      <c r="N2573" s="80" t="s">
        <v>319</v>
      </c>
      <c r="O2573" s="80" t="s">
        <v>320</v>
      </c>
      <c r="P2573" s="80">
        <v>19</v>
      </c>
      <c r="Q2573" s="80" t="s">
        <v>105</v>
      </c>
      <c r="R2573" s="80" t="s">
        <v>99</v>
      </c>
      <c r="S2573" s="80">
        <v>0</v>
      </c>
      <c r="T2573" s="80" t="s">
        <v>100</v>
      </c>
      <c r="U2573" s="80" t="s">
        <v>101</v>
      </c>
      <c r="V2573" s="80" t="s">
        <v>111</v>
      </c>
      <c r="W2573" s="80" t="s">
        <v>107</v>
      </c>
      <c r="X2573" s="80" t="s">
        <v>104</v>
      </c>
      <c r="Y2573" s="80">
        <v>3</v>
      </c>
    </row>
    <row r="2574" spans="1:25" ht="22.9" hidden="1" customHeight="1">
      <c r="A2574" s="80" t="s">
        <v>42</v>
      </c>
      <c r="B2574" s="80" t="s">
        <v>9</v>
      </c>
      <c r="C2574" s="80" t="s">
        <v>10</v>
      </c>
      <c r="D2574" s="80" t="s">
        <v>26</v>
      </c>
      <c r="E2574" s="80">
        <v>2</v>
      </c>
      <c r="F2574" s="80" t="s">
        <v>32</v>
      </c>
      <c r="G2574" s="80" t="s">
        <v>33</v>
      </c>
      <c r="H2574" s="80" t="s">
        <v>29</v>
      </c>
      <c r="I2574" s="26">
        <v>43561</v>
      </c>
      <c r="J2574" s="80">
        <v>6</v>
      </c>
      <c r="K2574" s="80">
        <v>4</v>
      </c>
      <c r="L2574" s="80">
        <v>2019</v>
      </c>
      <c r="M2574" s="27">
        <f t="shared" si="55"/>
        <v>43561</v>
      </c>
      <c r="N2574" s="80" t="s">
        <v>321</v>
      </c>
      <c r="O2574" s="80" t="s">
        <v>322</v>
      </c>
      <c r="P2574" s="80">
        <v>19</v>
      </c>
      <c r="Q2574" s="80" t="s">
        <v>105</v>
      </c>
      <c r="R2574" s="80" t="s">
        <v>99</v>
      </c>
      <c r="S2574" s="80">
        <v>0</v>
      </c>
      <c r="T2574" s="80" t="s">
        <v>100</v>
      </c>
      <c r="U2574" s="80" t="s">
        <v>101</v>
      </c>
      <c r="V2574" s="80" t="s">
        <v>111</v>
      </c>
      <c r="W2574" s="80" t="s">
        <v>107</v>
      </c>
      <c r="X2574" s="80" t="s">
        <v>163</v>
      </c>
    </row>
    <row r="2575" spans="1:25" ht="22.9" hidden="1" customHeight="1">
      <c r="A2575" s="80" t="s">
        <v>42</v>
      </c>
      <c r="B2575" s="80" t="s">
        <v>9</v>
      </c>
      <c r="C2575" s="80" t="s">
        <v>10</v>
      </c>
      <c r="D2575" s="80" t="s">
        <v>26</v>
      </c>
      <c r="E2575" s="80">
        <v>2</v>
      </c>
      <c r="F2575" s="80" t="s">
        <v>32</v>
      </c>
      <c r="G2575" s="80" t="s">
        <v>33</v>
      </c>
      <c r="H2575" s="80" t="s">
        <v>29</v>
      </c>
      <c r="I2575" s="26">
        <v>43561</v>
      </c>
      <c r="J2575" s="80">
        <v>6</v>
      </c>
      <c r="K2575" s="80">
        <v>4</v>
      </c>
      <c r="L2575" s="80">
        <v>2019</v>
      </c>
      <c r="M2575" s="27">
        <f t="shared" si="55"/>
        <v>43561</v>
      </c>
      <c r="N2575" s="80" t="s">
        <v>323</v>
      </c>
      <c r="O2575" s="80" t="s">
        <v>324</v>
      </c>
      <c r="P2575" s="80">
        <v>18</v>
      </c>
      <c r="Q2575" s="80" t="s">
        <v>105</v>
      </c>
      <c r="R2575" s="80" t="s">
        <v>99</v>
      </c>
      <c r="S2575" s="80">
        <v>0</v>
      </c>
      <c r="T2575" s="80" t="s">
        <v>100</v>
      </c>
      <c r="U2575" s="80" t="s">
        <v>101</v>
      </c>
      <c r="V2575" s="80" t="s">
        <v>111</v>
      </c>
      <c r="W2575" s="80" t="s">
        <v>107</v>
      </c>
      <c r="X2575" s="80" t="s">
        <v>163</v>
      </c>
    </row>
    <row r="2576" spans="1:25" ht="22.9" hidden="1" customHeight="1">
      <c r="A2576" s="80" t="s">
        <v>42</v>
      </c>
      <c r="B2576" s="80" t="s">
        <v>9</v>
      </c>
      <c r="C2576" s="80" t="s">
        <v>10</v>
      </c>
      <c r="D2576" s="80" t="s">
        <v>26</v>
      </c>
      <c r="E2576" s="80">
        <v>2</v>
      </c>
      <c r="F2576" s="80" t="s">
        <v>32</v>
      </c>
      <c r="G2576" s="80" t="s">
        <v>33</v>
      </c>
      <c r="H2576" s="80" t="s">
        <v>29</v>
      </c>
      <c r="I2576" s="26">
        <v>43561</v>
      </c>
      <c r="J2576" s="80">
        <v>6</v>
      </c>
      <c r="K2576" s="80">
        <v>4</v>
      </c>
      <c r="L2576" s="80">
        <v>2019</v>
      </c>
      <c r="M2576" s="27">
        <f t="shared" si="55"/>
        <v>43561</v>
      </c>
      <c r="N2576" s="80" t="s">
        <v>325</v>
      </c>
      <c r="O2576" s="80" t="s">
        <v>326</v>
      </c>
      <c r="P2576" s="80">
        <v>19</v>
      </c>
      <c r="Q2576" s="80" t="s">
        <v>105</v>
      </c>
      <c r="R2576" s="80" t="s">
        <v>99</v>
      </c>
      <c r="S2576" s="80">
        <v>0</v>
      </c>
      <c r="T2576" s="80" t="s">
        <v>100</v>
      </c>
      <c r="U2576" s="80" t="s">
        <v>101</v>
      </c>
      <c r="V2576" s="80" t="s">
        <v>111</v>
      </c>
      <c r="W2576" s="80" t="s">
        <v>107</v>
      </c>
      <c r="X2576" s="80" t="s">
        <v>163</v>
      </c>
    </row>
    <row r="2577" spans="1:25" ht="22.9" hidden="1" customHeight="1">
      <c r="A2577" s="80" t="s">
        <v>42</v>
      </c>
      <c r="B2577" s="80" t="s">
        <v>9</v>
      </c>
      <c r="C2577" s="80" t="s">
        <v>10</v>
      </c>
      <c r="D2577" s="80" t="s">
        <v>26</v>
      </c>
      <c r="E2577" s="80">
        <v>2</v>
      </c>
      <c r="F2577" s="80" t="s">
        <v>32</v>
      </c>
      <c r="G2577" s="80" t="s">
        <v>33</v>
      </c>
      <c r="H2577" s="80" t="s">
        <v>29</v>
      </c>
      <c r="I2577" s="26">
        <v>43561</v>
      </c>
      <c r="J2577" s="80">
        <v>6</v>
      </c>
      <c r="K2577" s="80">
        <v>4</v>
      </c>
      <c r="L2577" s="80">
        <v>2019</v>
      </c>
      <c r="M2577" s="27">
        <f t="shared" si="55"/>
        <v>43561</v>
      </c>
      <c r="N2577" s="80" t="s">
        <v>327</v>
      </c>
      <c r="O2577" s="80" t="s">
        <v>328</v>
      </c>
      <c r="P2577" s="80">
        <v>18</v>
      </c>
      <c r="Q2577" s="80" t="s">
        <v>105</v>
      </c>
      <c r="R2577" s="80" t="s">
        <v>99</v>
      </c>
      <c r="S2577" s="80">
        <v>0</v>
      </c>
      <c r="T2577" s="80" t="s">
        <v>100</v>
      </c>
      <c r="U2577" s="80" t="s">
        <v>101</v>
      </c>
      <c r="V2577" s="80" t="s">
        <v>111</v>
      </c>
      <c r="W2577" s="80" t="s">
        <v>107</v>
      </c>
      <c r="X2577" s="80" t="s">
        <v>163</v>
      </c>
    </row>
    <row r="2578" spans="1:25" ht="22.9" hidden="1" customHeight="1">
      <c r="A2578" s="80" t="s">
        <v>42</v>
      </c>
      <c r="B2578" s="80" t="s">
        <v>9</v>
      </c>
      <c r="C2578" s="80" t="s">
        <v>10</v>
      </c>
      <c r="D2578" s="80" t="s">
        <v>26</v>
      </c>
      <c r="E2578" s="80">
        <v>2</v>
      </c>
      <c r="F2578" s="80" t="s">
        <v>32</v>
      </c>
      <c r="G2578" s="80" t="s">
        <v>33</v>
      </c>
      <c r="H2578" s="80" t="s">
        <v>29</v>
      </c>
      <c r="I2578" s="26">
        <v>43561</v>
      </c>
      <c r="J2578" s="80">
        <v>6</v>
      </c>
      <c r="K2578" s="80">
        <v>4</v>
      </c>
      <c r="L2578" s="80">
        <v>2019</v>
      </c>
      <c r="M2578" s="27">
        <f t="shared" si="55"/>
        <v>43561</v>
      </c>
      <c r="N2578" s="80" t="s">
        <v>329</v>
      </c>
      <c r="O2578" s="80" t="s">
        <v>164</v>
      </c>
      <c r="P2578" s="80">
        <v>17</v>
      </c>
      <c r="Q2578" s="80" t="s">
        <v>105</v>
      </c>
      <c r="R2578" s="80" t="s">
        <v>99</v>
      </c>
      <c r="S2578" s="80">
        <v>0</v>
      </c>
      <c r="T2578" s="80" t="s">
        <v>100</v>
      </c>
      <c r="U2578" s="80" t="s">
        <v>101</v>
      </c>
      <c r="V2578" s="80" t="s">
        <v>111</v>
      </c>
      <c r="W2578" s="80" t="s">
        <v>107</v>
      </c>
      <c r="X2578" s="80" t="s">
        <v>108</v>
      </c>
      <c r="Y2578" s="80">
        <v>3</v>
      </c>
    </row>
    <row r="2579" spans="1:25" ht="22.9" hidden="1" customHeight="1">
      <c r="A2579" s="80" t="s">
        <v>42</v>
      </c>
      <c r="B2579" s="80" t="s">
        <v>9</v>
      </c>
      <c r="C2579" s="80" t="s">
        <v>10</v>
      </c>
      <c r="D2579" s="80" t="s">
        <v>26</v>
      </c>
      <c r="E2579" s="80">
        <v>2</v>
      </c>
      <c r="F2579" s="80" t="s">
        <v>32</v>
      </c>
      <c r="G2579" s="80" t="s">
        <v>33</v>
      </c>
      <c r="H2579" s="80" t="s">
        <v>29</v>
      </c>
      <c r="I2579" s="26">
        <v>43561</v>
      </c>
      <c r="J2579" s="80">
        <v>6</v>
      </c>
      <c r="K2579" s="80">
        <v>4</v>
      </c>
      <c r="L2579" s="80">
        <v>2019</v>
      </c>
      <c r="M2579" s="27">
        <f t="shared" si="55"/>
        <v>43561</v>
      </c>
      <c r="N2579" s="80" t="s">
        <v>330</v>
      </c>
      <c r="O2579" s="80" t="s">
        <v>331</v>
      </c>
      <c r="P2579" s="80">
        <v>19</v>
      </c>
      <c r="Q2579" s="80" t="s">
        <v>105</v>
      </c>
      <c r="R2579" s="80" t="s">
        <v>99</v>
      </c>
      <c r="S2579" s="80">
        <v>0</v>
      </c>
      <c r="T2579" s="80" t="s">
        <v>100</v>
      </c>
      <c r="U2579" s="80" t="s">
        <v>101</v>
      </c>
      <c r="V2579" s="80" t="s">
        <v>111</v>
      </c>
      <c r="W2579" s="80" t="s">
        <v>107</v>
      </c>
      <c r="X2579" s="80" t="s">
        <v>104</v>
      </c>
      <c r="Y2579" s="80">
        <v>3</v>
      </c>
    </row>
    <row r="2580" spans="1:25" ht="22.9" hidden="1" customHeight="1">
      <c r="A2580" s="80" t="s">
        <v>42</v>
      </c>
      <c r="B2580" s="80" t="s">
        <v>9</v>
      </c>
      <c r="C2580" s="80" t="s">
        <v>10</v>
      </c>
      <c r="D2580" s="80" t="s">
        <v>26</v>
      </c>
      <c r="E2580" s="80">
        <v>2</v>
      </c>
      <c r="F2580" s="80" t="s">
        <v>32</v>
      </c>
      <c r="G2580" s="80" t="s">
        <v>33</v>
      </c>
      <c r="H2580" s="80" t="s">
        <v>29</v>
      </c>
      <c r="I2580" s="26">
        <v>43561</v>
      </c>
      <c r="J2580" s="80">
        <v>6</v>
      </c>
      <c r="K2580" s="80">
        <v>4</v>
      </c>
      <c r="L2580" s="80">
        <v>2019</v>
      </c>
      <c r="M2580" s="27">
        <f t="shared" si="55"/>
        <v>43561</v>
      </c>
      <c r="N2580" s="80" t="s">
        <v>332</v>
      </c>
      <c r="O2580" s="80" t="s">
        <v>333</v>
      </c>
      <c r="P2580" s="80">
        <v>19</v>
      </c>
      <c r="Q2580" s="80" t="s">
        <v>105</v>
      </c>
      <c r="R2580" s="80" t="s">
        <v>99</v>
      </c>
      <c r="S2580" s="80">
        <v>0</v>
      </c>
      <c r="T2580" s="80" t="s">
        <v>100</v>
      </c>
      <c r="U2580" s="80" t="s">
        <v>101</v>
      </c>
      <c r="V2580" s="80" t="s">
        <v>111</v>
      </c>
      <c r="W2580" s="80" t="s">
        <v>107</v>
      </c>
      <c r="X2580" s="80" t="s">
        <v>163</v>
      </c>
    </row>
    <row r="2581" spans="1:25" ht="22.9" hidden="1" customHeight="1">
      <c r="A2581" s="80" t="s">
        <v>42</v>
      </c>
      <c r="B2581" s="80" t="s">
        <v>9</v>
      </c>
      <c r="C2581" s="80" t="s">
        <v>10</v>
      </c>
      <c r="D2581" s="80" t="s">
        <v>26</v>
      </c>
      <c r="E2581" s="80">
        <v>2</v>
      </c>
      <c r="F2581" s="80" t="s">
        <v>32</v>
      </c>
      <c r="G2581" s="80" t="s">
        <v>33</v>
      </c>
      <c r="H2581" s="80" t="s">
        <v>29</v>
      </c>
      <c r="I2581" s="26">
        <v>43561</v>
      </c>
      <c r="J2581" s="80">
        <v>6</v>
      </c>
      <c r="K2581" s="80">
        <v>4</v>
      </c>
      <c r="L2581" s="80">
        <v>2019</v>
      </c>
      <c r="M2581" s="27">
        <f t="shared" si="55"/>
        <v>43561</v>
      </c>
      <c r="N2581" s="80" t="s">
        <v>334</v>
      </c>
      <c r="O2581" s="80" t="s">
        <v>335</v>
      </c>
      <c r="P2581" s="80">
        <v>19</v>
      </c>
      <c r="Q2581" s="80" t="s">
        <v>105</v>
      </c>
      <c r="R2581" s="80" t="s">
        <v>99</v>
      </c>
      <c r="S2581" s="80">
        <v>0</v>
      </c>
      <c r="T2581" s="80" t="s">
        <v>100</v>
      </c>
      <c r="U2581" s="80" t="s">
        <v>101</v>
      </c>
      <c r="V2581" s="80" t="s">
        <v>111</v>
      </c>
      <c r="W2581" s="80" t="s">
        <v>107</v>
      </c>
      <c r="X2581" s="80" t="s">
        <v>163</v>
      </c>
    </row>
    <row r="2582" spans="1:25" ht="22.9" hidden="1" customHeight="1">
      <c r="A2582" s="80" t="s">
        <v>42</v>
      </c>
      <c r="B2582" s="80" t="s">
        <v>9</v>
      </c>
      <c r="C2582" s="80" t="s">
        <v>10</v>
      </c>
      <c r="D2582" s="80" t="s">
        <v>26</v>
      </c>
      <c r="E2582" s="80">
        <v>2</v>
      </c>
      <c r="F2582" s="80" t="s">
        <v>32</v>
      </c>
      <c r="G2582" s="80" t="s">
        <v>33</v>
      </c>
      <c r="H2582" s="80" t="s">
        <v>29</v>
      </c>
      <c r="I2582" s="26">
        <v>43561</v>
      </c>
      <c r="J2582" s="80">
        <v>6</v>
      </c>
      <c r="K2582" s="80">
        <v>4</v>
      </c>
      <c r="L2582" s="80">
        <v>2019</v>
      </c>
      <c r="M2582" s="27">
        <f t="shared" si="55"/>
        <v>43561</v>
      </c>
      <c r="N2582" s="80" t="s">
        <v>336</v>
      </c>
      <c r="O2582" s="80" t="s">
        <v>337</v>
      </c>
      <c r="P2582" s="80">
        <v>18</v>
      </c>
      <c r="Q2582" s="80" t="s">
        <v>105</v>
      </c>
      <c r="R2582" s="80" t="s">
        <v>99</v>
      </c>
      <c r="S2582" s="80">
        <v>0</v>
      </c>
      <c r="T2582" s="80" t="s">
        <v>100</v>
      </c>
      <c r="U2582" s="80" t="s">
        <v>101</v>
      </c>
      <c r="V2582" s="80" t="s">
        <v>111</v>
      </c>
      <c r="W2582" s="80" t="s">
        <v>107</v>
      </c>
      <c r="X2582" s="80" t="s">
        <v>104</v>
      </c>
      <c r="Y2582" s="80">
        <v>3</v>
      </c>
    </row>
    <row r="2583" spans="1:25" ht="22.9" hidden="1" customHeight="1">
      <c r="A2583" s="80" t="s">
        <v>42</v>
      </c>
      <c r="B2583" s="80" t="s">
        <v>9</v>
      </c>
      <c r="C2583" s="80" t="s">
        <v>10</v>
      </c>
      <c r="D2583" s="80" t="s">
        <v>26</v>
      </c>
      <c r="E2583" s="80">
        <v>2</v>
      </c>
      <c r="F2583" s="80" t="s">
        <v>32</v>
      </c>
      <c r="G2583" s="80" t="s">
        <v>33</v>
      </c>
      <c r="H2583" s="80" t="s">
        <v>29</v>
      </c>
      <c r="I2583" s="26">
        <v>43561</v>
      </c>
      <c r="J2583" s="80">
        <v>6</v>
      </c>
      <c r="K2583" s="80">
        <v>4</v>
      </c>
      <c r="L2583" s="80">
        <v>2019</v>
      </c>
      <c r="M2583" s="27">
        <f t="shared" si="55"/>
        <v>43561</v>
      </c>
      <c r="N2583" s="80" t="s">
        <v>338</v>
      </c>
      <c r="O2583" s="80" t="s">
        <v>339</v>
      </c>
      <c r="P2583" s="80">
        <v>19</v>
      </c>
      <c r="Q2583" s="80" t="s">
        <v>105</v>
      </c>
      <c r="R2583" s="80" t="s">
        <v>99</v>
      </c>
      <c r="S2583" s="80">
        <v>0</v>
      </c>
      <c r="T2583" s="80" t="s">
        <v>100</v>
      </c>
      <c r="U2583" s="80" t="s">
        <v>101</v>
      </c>
      <c r="V2583" s="80" t="s">
        <v>111</v>
      </c>
      <c r="W2583" s="80" t="s">
        <v>107</v>
      </c>
      <c r="X2583" s="80" t="s">
        <v>163</v>
      </c>
    </row>
    <row r="2584" spans="1:25" ht="22.9" hidden="1" customHeight="1">
      <c r="A2584" s="80" t="s">
        <v>42</v>
      </c>
      <c r="B2584" s="80" t="s">
        <v>9</v>
      </c>
      <c r="C2584" s="80" t="s">
        <v>10</v>
      </c>
      <c r="D2584" s="80" t="s">
        <v>26</v>
      </c>
      <c r="E2584" s="80">
        <v>2</v>
      </c>
      <c r="F2584" s="80" t="s">
        <v>32</v>
      </c>
      <c r="G2584" s="80" t="s">
        <v>33</v>
      </c>
      <c r="H2584" s="80" t="s">
        <v>29</v>
      </c>
      <c r="I2584" s="26">
        <v>43561</v>
      </c>
      <c r="J2584" s="80">
        <v>6</v>
      </c>
      <c r="K2584" s="80">
        <v>4</v>
      </c>
      <c r="L2584" s="80">
        <v>2019</v>
      </c>
      <c r="M2584" s="27">
        <f t="shared" si="55"/>
        <v>43561</v>
      </c>
      <c r="N2584" s="80" t="s">
        <v>340</v>
      </c>
      <c r="O2584" s="80" t="s">
        <v>341</v>
      </c>
      <c r="P2584" s="80">
        <v>19</v>
      </c>
      <c r="Q2584" s="80" t="s">
        <v>105</v>
      </c>
      <c r="R2584" s="80" t="s">
        <v>99</v>
      </c>
      <c r="S2584" s="80">
        <v>0</v>
      </c>
      <c r="T2584" s="80" t="s">
        <v>100</v>
      </c>
      <c r="U2584" s="80" t="s">
        <v>101</v>
      </c>
      <c r="V2584" s="80" t="s">
        <v>111</v>
      </c>
      <c r="W2584" s="80" t="s">
        <v>107</v>
      </c>
      <c r="X2584" s="80" t="s">
        <v>104</v>
      </c>
      <c r="Y2584" s="80">
        <v>3</v>
      </c>
    </row>
    <row r="2585" spans="1:25" ht="22.9" hidden="1" customHeight="1">
      <c r="A2585" s="80" t="s">
        <v>42</v>
      </c>
      <c r="B2585" s="80" t="s">
        <v>9</v>
      </c>
      <c r="C2585" s="80" t="s">
        <v>10</v>
      </c>
      <c r="D2585" s="80" t="s">
        <v>26</v>
      </c>
      <c r="E2585" s="80">
        <v>2</v>
      </c>
      <c r="F2585" s="80" t="s">
        <v>32</v>
      </c>
      <c r="G2585" s="80" t="s">
        <v>33</v>
      </c>
      <c r="H2585" s="80" t="s">
        <v>29</v>
      </c>
      <c r="I2585" s="26">
        <v>43561</v>
      </c>
      <c r="J2585" s="80">
        <v>6</v>
      </c>
      <c r="K2585" s="80">
        <v>4</v>
      </c>
      <c r="L2585" s="80">
        <v>2019</v>
      </c>
      <c r="M2585" s="27">
        <f t="shared" si="55"/>
        <v>43561</v>
      </c>
      <c r="N2585" s="80" t="s">
        <v>342</v>
      </c>
      <c r="O2585" s="80" t="s">
        <v>343</v>
      </c>
      <c r="P2585" s="80">
        <v>17</v>
      </c>
      <c r="Q2585" s="80" t="s">
        <v>105</v>
      </c>
      <c r="R2585" s="80" t="s">
        <v>99</v>
      </c>
      <c r="S2585" s="80">
        <v>0</v>
      </c>
      <c r="T2585" s="80" t="s">
        <v>100</v>
      </c>
      <c r="U2585" s="80" t="s">
        <v>101</v>
      </c>
      <c r="V2585" s="80" t="s">
        <v>111</v>
      </c>
      <c r="W2585" s="80" t="s">
        <v>107</v>
      </c>
      <c r="X2585" s="80" t="s">
        <v>108</v>
      </c>
      <c r="Y2585" s="80">
        <v>3</v>
      </c>
    </row>
    <row r="2586" spans="1:25" ht="22.9" hidden="1" customHeight="1">
      <c r="A2586" s="80" t="s">
        <v>42</v>
      </c>
      <c r="B2586" s="80" t="s">
        <v>9</v>
      </c>
      <c r="C2586" s="80" t="s">
        <v>10</v>
      </c>
      <c r="D2586" s="80" t="s">
        <v>26</v>
      </c>
      <c r="E2586" s="80">
        <v>2</v>
      </c>
      <c r="F2586" s="80" t="s">
        <v>32</v>
      </c>
      <c r="G2586" s="80" t="s">
        <v>33</v>
      </c>
      <c r="H2586" s="80" t="s">
        <v>29</v>
      </c>
      <c r="I2586" s="26">
        <v>43561</v>
      </c>
      <c r="J2586" s="80">
        <v>6</v>
      </c>
      <c r="K2586" s="80">
        <v>4</v>
      </c>
      <c r="L2586" s="80">
        <v>2019</v>
      </c>
      <c r="M2586" s="27">
        <f t="shared" si="55"/>
        <v>43561</v>
      </c>
      <c r="N2586" s="80" t="s">
        <v>344</v>
      </c>
      <c r="O2586" s="80" t="s">
        <v>345</v>
      </c>
      <c r="P2586" s="80">
        <v>19</v>
      </c>
      <c r="Q2586" s="80" t="s">
        <v>105</v>
      </c>
      <c r="R2586" s="80" t="s">
        <v>99</v>
      </c>
      <c r="S2586" s="80">
        <v>0</v>
      </c>
      <c r="T2586" s="80" t="s">
        <v>100</v>
      </c>
      <c r="U2586" s="80" t="s">
        <v>101</v>
      </c>
      <c r="V2586" s="80" t="s">
        <v>111</v>
      </c>
      <c r="W2586" s="80" t="s">
        <v>107</v>
      </c>
      <c r="X2586" s="80" t="s">
        <v>163</v>
      </c>
    </row>
    <row r="2587" spans="1:25" ht="22.9" hidden="1" customHeight="1">
      <c r="A2587" s="80" t="s">
        <v>42</v>
      </c>
      <c r="B2587" s="80" t="s">
        <v>9</v>
      </c>
      <c r="C2587" s="80" t="s">
        <v>10</v>
      </c>
      <c r="D2587" s="80" t="s">
        <v>26</v>
      </c>
      <c r="E2587" s="80">
        <v>2</v>
      </c>
      <c r="F2587" s="80" t="s">
        <v>32</v>
      </c>
      <c r="G2587" s="80" t="s">
        <v>33</v>
      </c>
      <c r="H2587" s="80" t="s">
        <v>29</v>
      </c>
      <c r="I2587" s="26">
        <v>43561</v>
      </c>
      <c r="J2587" s="80">
        <v>6</v>
      </c>
      <c r="K2587" s="80">
        <v>4</v>
      </c>
      <c r="L2587" s="80">
        <v>2019</v>
      </c>
      <c r="M2587" s="27">
        <f t="shared" si="55"/>
        <v>43561</v>
      </c>
      <c r="N2587" s="80" t="s">
        <v>346</v>
      </c>
      <c r="O2587" s="80" t="s">
        <v>142</v>
      </c>
      <c r="P2587" s="80">
        <v>18</v>
      </c>
      <c r="Q2587" s="80" t="s">
        <v>105</v>
      </c>
      <c r="R2587" s="80" t="s">
        <v>99</v>
      </c>
      <c r="S2587" s="80">
        <v>0</v>
      </c>
      <c r="T2587" s="80" t="s">
        <v>100</v>
      </c>
      <c r="U2587" s="80" t="s">
        <v>101</v>
      </c>
      <c r="V2587" s="80" t="s">
        <v>111</v>
      </c>
      <c r="W2587" s="80" t="s">
        <v>107</v>
      </c>
      <c r="X2587" s="80" t="s">
        <v>104</v>
      </c>
      <c r="Y2587" s="80">
        <v>3</v>
      </c>
    </row>
    <row r="2588" spans="1:25" ht="22.9" hidden="1" customHeight="1">
      <c r="A2588" s="80" t="s">
        <v>42</v>
      </c>
      <c r="B2588" s="80" t="s">
        <v>9</v>
      </c>
      <c r="C2588" s="80" t="s">
        <v>10</v>
      </c>
      <c r="D2588" s="80" t="s">
        <v>26</v>
      </c>
      <c r="E2588" s="80">
        <v>2</v>
      </c>
      <c r="F2588" s="80" t="s">
        <v>32</v>
      </c>
      <c r="G2588" s="80" t="s">
        <v>33</v>
      </c>
      <c r="H2588" s="80" t="s">
        <v>29</v>
      </c>
      <c r="I2588" s="26">
        <v>43561</v>
      </c>
      <c r="J2588" s="80">
        <v>6</v>
      </c>
      <c r="K2588" s="80">
        <v>4</v>
      </c>
      <c r="L2588" s="80">
        <v>2019</v>
      </c>
      <c r="M2588" s="27">
        <f t="shared" si="55"/>
        <v>43561</v>
      </c>
      <c r="N2588" s="80" t="s">
        <v>347</v>
      </c>
      <c r="O2588" s="80" t="s">
        <v>348</v>
      </c>
      <c r="P2588" s="80">
        <v>18</v>
      </c>
      <c r="Q2588" s="80" t="s">
        <v>105</v>
      </c>
      <c r="R2588" s="80" t="s">
        <v>99</v>
      </c>
      <c r="S2588" s="80">
        <v>0</v>
      </c>
      <c r="T2588" s="80" t="s">
        <v>100</v>
      </c>
      <c r="U2588" s="80" t="s">
        <v>101</v>
      </c>
      <c r="V2588" s="80" t="s">
        <v>111</v>
      </c>
      <c r="W2588" s="80" t="s">
        <v>107</v>
      </c>
      <c r="X2588" s="80" t="s">
        <v>104</v>
      </c>
      <c r="Y2588" s="80">
        <v>3</v>
      </c>
    </row>
    <row r="2589" spans="1:25" ht="22.9" hidden="1" customHeight="1">
      <c r="A2589" s="80" t="s">
        <v>42</v>
      </c>
      <c r="B2589" s="80" t="s">
        <v>9</v>
      </c>
      <c r="C2589" s="80" t="s">
        <v>10</v>
      </c>
      <c r="D2589" s="80" t="s">
        <v>26</v>
      </c>
      <c r="E2589" s="80">
        <v>2</v>
      </c>
      <c r="F2589" s="80" t="s">
        <v>32</v>
      </c>
      <c r="G2589" s="80" t="s">
        <v>33</v>
      </c>
      <c r="H2589" s="80" t="s">
        <v>29</v>
      </c>
      <c r="I2589" s="26">
        <v>43561</v>
      </c>
      <c r="J2589" s="80">
        <v>6</v>
      </c>
      <c r="K2589" s="80">
        <v>4</v>
      </c>
      <c r="L2589" s="80">
        <v>2019</v>
      </c>
      <c r="M2589" s="27">
        <f t="shared" si="55"/>
        <v>43561</v>
      </c>
      <c r="N2589" s="80" t="s">
        <v>349</v>
      </c>
      <c r="O2589" s="80" t="s">
        <v>350</v>
      </c>
      <c r="P2589" s="80">
        <v>17</v>
      </c>
      <c r="Q2589" s="80" t="s">
        <v>105</v>
      </c>
      <c r="R2589" s="80" t="s">
        <v>99</v>
      </c>
      <c r="S2589" s="80">
        <v>0</v>
      </c>
      <c r="T2589" s="80" t="s">
        <v>100</v>
      </c>
      <c r="U2589" s="80" t="s">
        <v>101</v>
      </c>
      <c r="V2589" s="80" t="s">
        <v>111</v>
      </c>
      <c r="W2589" s="80" t="s">
        <v>107</v>
      </c>
      <c r="X2589" s="80" t="s">
        <v>108</v>
      </c>
      <c r="Y2589" s="80">
        <v>3</v>
      </c>
    </row>
    <row r="2590" spans="1:25" ht="22.9" hidden="1" customHeight="1">
      <c r="A2590" s="80" t="s">
        <v>42</v>
      </c>
      <c r="B2590" s="80" t="s">
        <v>9</v>
      </c>
      <c r="C2590" s="80" t="s">
        <v>10</v>
      </c>
      <c r="D2590" s="80" t="s">
        <v>26</v>
      </c>
      <c r="E2590" s="80">
        <v>2</v>
      </c>
      <c r="F2590" s="80" t="s">
        <v>32</v>
      </c>
      <c r="G2590" s="80" t="s">
        <v>33</v>
      </c>
      <c r="H2590" s="80" t="s">
        <v>29</v>
      </c>
      <c r="I2590" s="26">
        <v>43561</v>
      </c>
      <c r="J2590" s="80">
        <v>6</v>
      </c>
      <c r="K2590" s="80">
        <v>4</v>
      </c>
      <c r="L2590" s="80">
        <v>2019</v>
      </c>
      <c r="M2590" s="27">
        <f t="shared" si="55"/>
        <v>43561</v>
      </c>
      <c r="N2590" s="80" t="s">
        <v>351</v>
      </c>
      <c r="O2590" s="80" t="s">
        <v>352</v>
      </c>
      <c r="P2590" s="80">
        <v>19</v>
      </c>
      <c r="Q2590" s="80" t="s">
        <v>105</v>
      </c>
      <c r="R2590" s="80" t="s">
        <v>99</v>
      </c>
      <c r="S2590" s="80">
        <v>0</v>
      </c>
      <c r="T2590" s="80" t="s">
        <v>100</v>
      </c>
      <c r="U2590" s="80" t="s">
        <v>101</v>
      </c>
      <c r="V2590" s="80" t="s">
        <v>111</v>
      </c>
      <c r="W2590" s="80" t="s">
        <v>107</v>
      </c>
      <c r="X2590" s="80" t="s">
        <v>163</v>
      </c>
    </row>
    <row r="2591" spans="1:25" ht="22.9" hidden="1" customHeight="1">
      <c r="A2591" s="80" t="s">
        <v>42</v>
      </c>
      <c r="B2591" s="80" t="s">
        <v>9</v>
      </c>
      <c r="C2591" s="80" t="s">
        <v>10</v>
      </c>
      <c r="D2591" s="80" t="s">
        <v>26</v>
      </c>
      <c r="E2591" s="80">
        <v>2</v>
      </c>
      <c r="F2591" s="80" t="s">
        <v>32</v>
      </c>
      <c r="G2591" s="80" t="s">
        <v>33</v>
      </c>
      <c r="H2591" s="80" t="s">
        <v>29</v>
      </c>
      <c r="I2591" s="26">
        <v>43561</v>
      </c>
      <c r="J2591" s="80">
        <v>6</v>
      </c>
      <c r="K2591" s="80">
        <v>4</v>
      </c>
      <c r="L2591" s="80">
        <v>2019</v>
      </c>
      <c r="M2591" s="27">
        <f t="shared" si="55"/>
        <v>43561</v>
      </c>
      <c r="N2591" s="80" t="s">
        <v>353</v>
      </c>
      <c r="O2591" s="80" t="s">
        <v>354</v>
      </c>
      <c r="P2591" s="80">
        <v>18</v>
      </c>
      <c r="Q2591" s="80" t="s">
        <v>105</v>
      </c>
      <c r="R2591" s="80" t="s">
        <v>99</v>
      </c>
      <c r="S2591" s="80">
        <v>0</v>
      </c>
      <c r="T2591" s="80" t="s">
        <v>100</v>
      </c>
      <c r="U2591" s="80" t="s">
        <v>101</v>
      </c>
      <c r="V2591" s="80" t="s">
        <v>111</v>
      </c>
      <c r="W2591" s="80" t="s">
        <v>107</v>
      </c>
      <c r="X2591" s="80" t="s">
        <v>104</v>
      </c>
      <c r="Y2591" s="80">
        <v>3</v>
      </c>
    </row>
    <row r="2592" spans="1:25" ht="22.9" hidden="1" customHeight="1">
      <c r="A2592" s="80" t="s">
        <v>42</v>
      </c>
      <c r="B2592" s="80" t="s">
        <v>9</v>
      </c>
      <c r="C2592" s="80" t="s">
        <v>10</v>
      </c>
      <c r="D2592" s="80" t="s">
        <v>26</v>
      </c>
      <c r="E2592" s="80">
        <v>2</v>
      </c>
      <c r="F2592" s="80" t="s">
        <v>32</v>
      </c>
      <c r="G2592" s="80" t="s">
        <v>33</v>
      </c>
      <c r="H2592" s="80" t="s">
        <v>29</v>
      </c>
      <c r="I2592" s="26">
        <v>43561</v>
      </c>
      <c r="J2592" s="80">
        <v>6</v>
      </c>
      <c r="K2592" s="80">
        <v>4</v>
      </c>
      <c r="L2592" s="80">
        <v>2019</v>
      </c>
      <c r="M2592" s="27">
        <f t="shared" si="55"/>
        <v>43561</v>
      </c>
      <c r="N2592" s="80" t="s">
        <v>355</v>
      </c>
      <c r="O2592" s="80" t="s">
        <v>356</v>
      </c>
      <c r="P2592" s="80">
        <v>19</v>
      </c>
      <c r="Q2592" s="80" t="s">
        <v>105</v>
      </c>
      <c r="R2592" s="80" t="s">
        <v>99</v>
      </c>
      <c r="S2592" s="80">
        <v>0</v>
      </c>
      <c r="T2592" s="80" t="s">
        <v>100</v>
      </c>
      <c r="U2592" s="80" t="s">
        <v>101</v>
      </c>
      <c r="V2592" s="80" t="s">
        <v>111</v>
      </c>
      <c r="W2592" s="80" t="s">
        <v>107</v>
      </c>
      <c r="X2592" s="80" t="s">
        <v>163</v>
      </c>
    </row>
    <row r="2593" spans="1:25" ht="22.9" hidden="1" customHeight="1">
      <c r="A2593" s="80" t="s">
        <v>42</v>
      </c>
      <c r="B2593" s="80" t="s">
        <v>9</v>
      </c>
      <c r="C2593" s="80" t="s">
        <v>10</v>
      </c>
      <c r="D2593" s="80" t="s">
        <v>26</v>
      </c>
      <c r="E2593" s="80">
        <v>2</v>
      </c>
      <c r="F2593" s="80" t="s">
        <v>32</v>
      </c>
      <c r="G2593" s="80" t="s">
        <v>33</v>
      </c>
      <c r="H2593" s="80" t="s">
        <v>29</v>
      </c>
      <c r="I2593" s="26">
        <v>43561</v>
      </c>
      <c r="J2593" s="80">
        <v>6</v>
      </c>
      <c r="K2593" s="80">
        <v>4</v>
      </c>
      <c r="L2593" s="80">
        <v>2019</v>
      </c>
      <c r="M2593" s="27">
        <f t="shared" si="55"/>
        <v>43561</v>
      </c>
      <c r="N2593" s="80" t="s">
        <v>357</v>
      </c>
      <c r="O2593" s="80" t="s">
        <v>358</v>
      </c>
      <c r="P2593" s="80">
        <v>19</v>
      </c>
      <c r="Q2593" s="80" t="s">
        <v>105</v>
      </c>
      <c r="R2593" s="80" t="s">
        <v>99</v>
      </c>
      <c r="S2593" s="80">
        <v>0</v>
      </c>
      <c r="T2593" s="80" t="s">
        <v>100</v>
      </c>
      <c r="U2593" s="80" t="s">
        <v>101</v>
      </c>
      <c r="V2593" s="80" t="s">
        <v>111</v>
      </c>
      <c r="W2593" s="80" t="s">
        <v>107</v>
      </c>
      <c r="X2593" s="80" t="s">
        <v>163</v>
      </c>
    </row>
    <row r="2594" spans="1:25" ht="22.9" hidden="1" customHeight="1">
      <c r="A2594" s="80" t="s">
        <v>42</v>
      </c>
      <c r="B2594" s="80" t="s">
        <v>9</v>
      </c>
      <c r="C2594" s="80" t="s">
        <v>10</v>
      </c>
      <c r="D2594" s="80" t="s">
        <v>26</v>
      </c>
      <c r="E2594" s="80">
        <v>2</v>
      </c>
      <c r="F2594" s="80" t="s">
        <v>32</v>
      </c>
      <c r="G2594" s="80" t="s">
        <v>33</v>
      </c>
      <c r="H2594" s="80" t="s">
        <v>29</v>
      </c>
      <c r="I2594" s="26">
        <v>43561</v>
      </c>
      <c r="J2594" s="80">
        <v>6</v>
      </c>
      <c r="K2594" s="80">
        <v>4</v>
      </c>
      <c r="L2594" s="80">
        <v>2019</v>
      </c>
      <c r="M2594" s="27">
        <f t="shared" si="55"/>
        <v>43561</v>
      </c>
      <c r="N2594" s="80" t="s">
        <v>359</v>
      </c>
      <c r="O2594" s="80" t="s">
        <v>360</v>
      </c>
      <c r="P2594" s="80">
        <v>18</v>
      </c>
      <c r="Q2594" s="80" t="s">
        <v>105</v>
      </c>
      <c r="R2594" s="80" t="s">
        <v>99</v>
      </c>
      <c r="S2594" s="80">
        <v>0</v>
      </c>
      <c r="T2594" s="80" t="s">
        <v>100</v>
      </c>
      <c r="U2594" s="80" t="s">
        <v>101</v>
      </c>
      <c r="V2594" s="80" t="s">
        <v>111</v>
      </c>
      <c r="W2594" s="80" t="s">
        <v>107</v>
      </c>
      <c r="X2594" s="80" t="s">
        <v>104</v>
      </c>
      <c r="Y2594" s="80">
        <v>3</v>
      </c>
    </row>
    <row r="2595" spans="1:25" ht="22.9" hidden="1" customHeight="1">
      <c r="A2595" s="80" t="s">
        <v>42</v>
      </c>
      <c r="B2595" s="80" t="s">
        <v>9</v>
      </c>
      <c r="C2595" s="80" t="s">
        <v>10</v>
      </c>
      <c r="D2595" s="80" t="s">
        <v>26</v>
      </c>
      <c r="E2595" s="80">
        <v>2</v>
      </c>
      <c r="F2595" s="80" t="s">
        <v>32</v>
      </c>
      <c r="G2595" s="80" t="s">
        <v>33</v>
      </c>
      <c r="H2595" s="80" t="s">
        <v>29</v>
      </c>
      <c r="I2595" s="26">
        <v>43561</v>
      </c>
      <c r="J2595" s="80">
        <v>6</v>
      </c>
      <c r="K2595" s="80">
        <v>4</v>
      </c>
      <c r="L2595" s="80">
        <v>2019</v>
      </c>
      <c r="M2595" s="27">
        <f t="shared" si="55"/>
        <v>43561</v>
      </c>
      <c r="N2595" s="80" t="s">
        <v>361</v>
      </c>
      <c r="O2595" s="80" t="s">
        <v>362</v>
      </c>
      <c r="P2595" s="80">
        <v>19</v>
      </c>
      <c r="Q2595" s="80" t="s">
        <v>105</v>
      </c>
      <c r="R2595" s="80" t="s">
        <v>99</v>
      </c>
      <c r="S2595" s="80">
        <v>0</v>
      </c>
      <c r="T2595" s="80" t="s">
        <v>100</v>
      </c>
      <c r="U2595" s="80" t="s">
        <v>101</v>
      </c>
      <c r="V2595" s="80" t="s">
        <v>111</v>
      </c>
      <c r="W2595" s="80" t="s">
        <v>107</v>
      </c>
      <c r="X2595" s="80" t="s">
        <v>104</v>
      </c>
    </row>
    <row r="2596" spans="1:25" ht="22.9" hidden="1" customHeight="1">
      <c r="A2596" s="80" t="s">
        <v>42</v>
      </c>
      <c r="B2596" s="80" t="s">
        <v>9</v>
      </c>
      <c r="C2596" s="80" t="s">
        <v>10</v>
      </c>
      <c r="D2596" s="80" t="s">
        <v>26</v>
      </c>
      <c r="E2596" s="80">
        <v>2</v>
      </c>
      <c r="F2596" s="80" t="s">
        <v>32</v>
      </c>
      <c r="G2596" s="80" t="s">
        <v>33</v>
      </c>
      <c r="H2596" s="80" t="s">
        <v>29</v>
      </c>
      <c r="I2596" s="26">
        <v>43561</v>
      </c>
      <c r="J2596" s="80">
        <v>6</v>
      </c>
      <c r="K2596" s="80">
        <v>4</v>
      </c>
      <c r="L2596" s="80">
        <v>2019</v>
      </c>
      <c r="M2596" s="27">
        <f t="shared" si="55"/>
        <v>43561</v>
      </c>
      <c r="N2596" s="80" t="s">
        <v>363</v>
      </c>
      <c r="O2596" s="80" t="s">
        <v>364</v>
      </c>
      <c r="P2596" s="80">
        <v>18</v>
      </c>
      <c r="Q2596" s="80" t="s">
        <v>105</v>
      </c>
      <c r="R2596" s="80" t="s">
        <v>99</v>
      </c>
      <c r="S2596" s="80">
        <v>0</v>
      </c>
      <c r="T2596" s="80" t="s">
        <v>100</v>
      </c>
      <c r="U2596" s="80" t="s">
        <v>101</v>
      </c>
      <c r="V2596" s="80" t="s">
        <v>111</v>
      </c>
      <c r="W2596" s="80" t="s">
        <v>107</v>
      </c>
      <c r="X2596" s="80" t="s">
        <v>104</v>
      </c>
    </row>
    <row r="2597" spans="1:25" ht="22.9" hidden="1" customHeight="1">
      <c r="A2597" s="80" t="s">
        <v>42</v>
      </c>
      <c r="B2597" s="80" t="s">
        <v>9</v>
      </c>
      <c r="C2597" s="80" t="s">
        <v>10</v>
      </c>
      <c r="D2597" s="80" t="s">
        <v>26</v>
      </c>
      <c r="E2597" s="80">
        <v>2</v>
      </c>
      <c r="F2597" s="80" t="s">
        <v>32</v>
      </c>
      <c r="G2597" s="80" t="s">
        <v>33</v>
      </c>
      <c r="H2597" s="80" t="s">
        <v>29</v>
      </c>
      <c r="I2597" s="26">
        <v>43561</v>
      </c>
      <c r="J2597" s="80">
        <v>6</v>
      </c>
      <c r="K2597" s="80">
        <v>4</v>
      </c>
      <c r="L2597" s="80">
        <v>2019</v>
      </c>
      <c r="M2597" s="27">
        <f t="shared" si="55"/>
        <v>43561</v>
      </c>
      <c r="N2597" s="80" t="s">
        <v>365</v>
      </c>
      <c r="O2597" s="80" t="s">
        <v>366</v>
      </c>
      <c r="P2597" s="80">
        <v>19</v>
      </c>
      <c r="Q2597" s="80" t="s">
        <v>105</v>
      </c>
      <c r="R2597" s="80" t="s">
        <v>99</v>
      </c>
      <c r="S2597" s="80">
        <v>0</v>
      </c>
      <c r="T2597" s="80" t="s">
        <v>100</v>
      </c>
      <c r="U2597" s="80" t="s">
        <v>101</v>
      </c>
      <c r="V2597" s="80" t="s">
        <v>111</v>
      </c>
      <c r="W2597" s="80" t="s">
        <v>107</v>
      </c>
      <c r="X2597" s="80" t="s">
        <v>163</v>
      </c>
    </row>
    <row r="2598" spans="1:25" ht="22.9" hidden="1" customHeight="1">
      <c r="A2598" s="80" t="s">
        <v>24</v>
      </c>
      <c r="B2598" s="80" t="s">
        <v>9</v>
      </c>
      <c r="C2598" s="80" t="s">
        <v>10</v>
      </c>
      <c r="D2598" s="80" t="s">
        <v>26</v>
      </c>
      <c r="E2598" s="80">
        <v>2</v>
      </c>
      <c r="F2598" s="80" t="s">
        <v>27</v>
      </c>
      <c r="G2598" s="80" t="s">
        <v>28</v>
      </c>
      <c r="H2598" s="80" t="s">
        <v>29</v>
      </c>
      <c r="I2598" s="26">
        <v>43563</v>
      </c>
      <c r="J2598" s="80">
        <v>8</v>
      </c>
      <c r="K2598" s="80">
        <v>4</v>
      </c>
      <c r="L2598" s="80">
        <v>2019</v>
      </c>
      <c r="M2598" s="27">
        <f t="shared" si="55"/>
        <v>43563</v>
      </c>
      <c r="N2598" s="80" t="s">
        <v>367</v>
      </c>
      <c r="O2598" s="80" t="s">
        <v>368</v>
      </c>
      <c r="P2598" s="80">
        <v>19</v>
      </c>
      <c r="Q2598" s="80" t="s">
        <v>105</v>
      </c>
      <c r="R2598" s="80" t="s">
        <v>99</v>
      </c>
      <c r="S2598" s="80">
        <v>0</v>
      </c>
      <c r="T2598" s="80" t="s">
        <v>100</v>
      </c>
      <c r="U2598" s="80" t="s">
        <v>101</v>
      </c>
      <c r="V2598" s="80" t="s">
        <v>102</v>
      </c>
      <c r="W2598" s="80" t="s">
        <v>107</v>
      </c>
      <c r="X2598" s="80" t="s">
        <v>163</v>
      </c>
    </row>
    <row r="2599" spans="1:25" ht="22.9" hidden="1" customHeight="1">
      <c r="A2599" s="80" t="s">
        <v>24</v>
      </c>
      <c r="B2599" s="80" t="s">
        <v>9</v>
      </c>
      <c r="C2599" s="80" t="s">
        <v>10</v>
      </c>
      <c r="D2599" s="80" t="s">
        <v>26</v>
      </c>
      <c r="E2599" s="80">
        <v>2</v>
      </c>
      <c r="F2599" s="80" t="s">
        <v>27</v>
      </c>
      <c r="G2599" s="80" t="s">
        <v>28</v>
      </c>
      <c r="H2599" s="80" t="s">
        <v>29</v>
      </c>
      <c r="I2599" s="26">
        <v>43563</v>
      </c>
      <c r="J2599" s="80">
        <v>8</v>
      </c>
      <c r="K2599" s="80">
        <v>4</v>
      </c>
      <c r="L2599" s="80">
        <v>2019</v>
      </c>
      <c r="M2599" s="27">
        <f t="shared" si="55"/>
        <v>43563</v>
      </c>
      <c r="N2599" s="80" t="s">
        <v>369</v>
      </c>
      <c r="O2599" s="80" t="s">
        <v>370</v>
      </c>
      <c r="P2599" s="80">
        <v>18</v>
      </c>
      <c r="Q2599" s="80" t="s">
        <v>105</v>
      </c>
      <c r="R2599" s="80" t="s">
        <v>99</v>
      </c>
      <c r="S2599" s="80">
        <v>0</v>
      </c>
      <c r="T2599" s="80" t="s">
        <v>100</v>
      </c>
      <c r="U2599" s="80" t="s">
        <v>101</v>
      </c>
      <c r="V2599" s="80" t="s">
        <v>102</v>
      </c>
      <c r="W2599" s="80" t="s">
        <v>107</v>
      </c>
      <c r="X2599" s="80" t="s">
        <v>163</v>
      </c>
    </row>
    <row r="2600" spans="1:25" ht="22.9" hidden="1" customHeight="1">
      <c r="A2600" s="80" t="s">
        <v>24</v>
      </c>
      <c r="B2600" s="80" t="s">
        <v>9</v>
      </c>
      <c r="C2600" s="80" t="s">
        <v>10</v>
      </c>
      <c r="D2600" s="80" t="s">
        <v>26</v>
      </c>
      <c r="E2600" s="80">
        <v>2</v>
      </c>
      <c r="F2600" s="80" t="s">
        <v>27</v>
      </c>
      <c r="G2600" s="80" t="s">
        <v>28</v>
      </c>
      <c r="H2600" s="80" t="s">
        <v>29</v>
      </c>
      <c r="I2600" s="26">
        <v>43563</v>
      </c>
      <c r="J2600" s="80">
        <v>8</v>
      </c>
      <c r="K2600" s="80">
        <v>4</v>
      </c>
      <c r="L2600" s="80">
        <v>2019</v>
      </c>
      <c r="M2600" s="27">
        <f t="shared" si="55"/>
        <v>43563</v>
      </c>
      <c r="N2600" s="80" t="s">
        <v>371</v>
      </c>
      <c r="O2600" s="80" t="s">
        <v>372</v>
      </c>
      <c r="P2600" s="80">
        <v>19</v>
      </c>
      <c r="Q2600" s="80" t="s">
        <v>105</v>
      </c>
      <c r="R2600" s="80" t="s">
        <v>99</v>
      </c>
      <c r="S2600" s="80">
        <v>0</v>
      </c>
      <c r="T2600" s="80" t="s">
        <v>100</v>
      </c>
      <c r="U2600" s="80" t="s">
        <v>101</v>
      </c>
      <c r="V2600" s="80" t="s">
        <v>102</v>
      </c>
      <c r="W2600" s="80" t="s">
        <v>107</v>
      </c>
      <c r="X2600" s="80" t="s">
        <v>163</v>
      </c>
    </row>
    <row r="2601" spans="1:25" ht="22.9" hidden="1" customHeight="1">
      <c r="A2601" s="80" t="s">
        <v>24</v>
      </c>
      <c r="B2601" s="80" t="s">
        <v>9</v>
      </c>
      <c r="C2601" s="80" t="s">
        <v>10</v>
      </c>
      <c r="D2601" s="80" t="s">
        <v>26</v>
      </c>
      <c r="E2601" s="80">
        <v>2</v>
      </c>
      <c r="F2601" s="80" t="s">
        <v>27</v>
      </c>
      <c r="G2601" s="80" t="s">
        <v>28</v>
      </c>
      <c r="H2601" s="80" t="s">
        <v>29</v>
      </c>
      <c r="I2601" s="26">
        <v>43563</v>
      </c>
      <c r="J2601" s="80">
        <v>8</v>
      </c>
      <c r="K2601" s="80">
        <v>4</v>
      </c>
      <c r="L2601" s="80">
        <v>2019</v>
      </c>
      <c r="M2601" s="27">
        <f t="shared" si="55"/>
        <v>43563</v>
      </c>
      <c r="N2601" s="80" t="s">
        <v>373</v>
      </c>
      <c r="O2601" s="80" t="s">
        <v>374</v>
      </c>
      <c r="P2601" s="80">
        <v>18</v>
      </c>
      <c r="Q2601" s="80" t="s">
        <v>105</v>
      </c>
      <c r="R2601" s="80" t="s">
        <v>99</v>
      </c>
      <c r="S2601" s="80">
        <v>0</v>
      </c>
      <c r="T2601" s="80" t="s">
        <v>100</v>
      </c>
      <c r="U2601" s="80" t="s">
        <v>101</v>
      </c>
      <c r="V2601" s="80" t="s">
        <v>102</v>
      </c>
      <c r="W2601" s="80" t="s">
        <v>107</v>
      </c>
      <c r="X2601" s="80" t="s">
        <v>163</v>
      </c>
    </row>
    <row r="2602" spans="1:25" ht="22.9" hidden="1" customHeight="1">
      <c r="A2602" s="80" t="s">
        <v>24</v>
      </c>
      <c r="B2602" s="80" t="s">
        <v>9</v>
      </c>
      <c r="C2602" s="80" t="s">
        <v>10</v>
      </c>
      <c r="D2602" s="80" t="s">
        <v>26</v>
      </c>
      <c r="E2602" s="80">
        <v>2</v>
      </c>
      <c r="F2602" s="80" t="s">
        <v>27</v>
      </c>
      <c r="G2602" s="80" t="s">
        <v>28</v>
      </c>
      <c r="H2602" s="80" t="s">
        <v>29</v>
      </c>
      <c r="I2602" s="26">
        <v>43563</v>
      </c>
      <c r="J2602" s="80">
        <v>8</v>
      </c>
      <c r="K2602" s="80">
        <v>4</v>
      </c>
      <c r="L2602" s="80">
        <v>2019</v>
      </c>
      <c r="M2602" s="27">
        <f t="shared" si="55"/>
        <v>43563</v>
      </c>
      <c r="N2602" s="80" t="s">
        <v>375</v>
      </c>
      <c r="O2602" s="80" t="s">
        <v>376</v>
      </c>
      <c r="P2602" s="80">
        <v>19</v>
      </c>
      <c r="Q2602" s="80" t="s">
        <v>105</v>
      </c>
      <c r="R2602" s="80" t="s">
        <v>99</v>
      </c>
      <c r="S2602" s="80">
        <v>0</v>
      </c>
      <c r="T2602" s="80" t="s">
        <v>100</v>
      </c>
      <c r="U2602" s="80" t="s">
        <v>101</v>
      </c>
      <c r="V2602" s="80" t="s">
        <v>102</v>
      </c>
      <c r="W2602" s="80" t="s">
        <v>107</v>
      </c>
      <c r="X2602" s="80" t="s">
        <v>163</v>
      </c>
    </row>
    <row r="2603" spans="1:25" ht="22.9" hidden="1" customHeight="1">
      <c r="A2603" s="80" t="s">
        <v>24</v>
      </c>
      <c r="B2603" s="80" t="s">
        <v>9</v>
      </c>
      <c r="C2603" s="80" t="s">
        <v>10</v>
      </c>
      <c r="D2603" s="80" t="s">
        <v>26</v>
      </c>
      <c r="E2603" s="80">
        <v>2</v>
      </c>
      <c r="F2603" s="80" t="s">
        <v>27</v>
      </c>
      <c r="G2603" s="80" t="s">
        <v>28</v>
      </c>
      <c r="H2603" s="80" t="s">
        <v>29</v>
      </c>
      <c r="I2603" s="26">
        <v>43563</v>
      </c>
      <c r="J2603" s="80">
        <v>8</v>
      </c>
      <c r="K2603" s="80">
        <v>4</v>
      </c>
      <c r="L2603" s="80">
        <v>2019</v>
      </c>
      <c r="M2603" s="27">
        <f t="shared" si="55"/>
        <v>43563</v>
      </c>
      <c r="N2603" s="80" t="s">
        <v>377</v>
      </c>
      <c r="O2603" s="80" t="s">
        <v>378</v>
      </c>
      <c r="P2603" s="80">
        <v>19</v>
      </c>
      <c r="Q2603" s="80" t="s">
        <v>105</v>
      </c>
      <c r="R2603" s="80" t="s">
        <v>99</v>
      </c>
      <c r="S2603" s="80">
        <v>0</v>
      </c>
      <c r="T2603" s="80" t="s">
        <v>100</v>
      </c>
      <c r="U2603" s="80" t="s">
        <v>101</v>
      </c>
      <c r="V2603" s="80" t="s">
        <v>102</v>
      </c>
      <c r="W2603" s="80" t="s">
        <v>107</v>
      </c>
      <c r="X2603" s="80" t="s">
        <v>163</v>
      </c>
    </row>
    <row r="2604" spans="1:25" ht="22.9" hidden="1" customHeight="1">
      <c r="A2604" s="80" t="s">
        <v>24</v>
      </c>
      <c r="B2604" s="80" t="s">
        <v>9</v>
      </c>
      <c r="C2604" s="80" t="s">
        <v>10</v>
      </c>
      <c r="D2604" s="80" t="s">
        <v>26</v>
      </c>
      <c r="E2604" s="80">
        <v>2</v>
      </c>
      <c r="F2604" s="80" t="s">
        <v>27</v>
      </c>
      <c r="G2604" s="80" t="s">
        <v>28</v>
      </c>
      <c r="H2604" s="80" t="s">
        <v>29</v>
      </c>
      <c r="I2604" s="26">
        <v>43563</v>
      </c>
      <c r="J2604" s="80">
        <v>8</v>
      </c>
      <c r="K2604" s="80">
        <v>4</v>
      </c>
      <c r="L2604" s="80">
        <v>2019</v>
      </c>
      <c r="M2604" s="27">
        <f t="shared" si="55"/>
        <v>43563</v>
      </c>
      <c r="N2604" s="80" t="s">
        <v>379</v>
      </c>
      <c r="O2604" s="80" t="s">
        <v>380</v>
      </c>
      <c r="P2604" s="80">
        <v>19</v>
      </c>
      <c r="Q2604" s="80" t="s">
        <v>105</v>
      </c>
      <c r="R2604" s="80" t="s">
        <v>99</v>
      </c>
      <c r="S2604" s="80">
        <v>0</v>
      </c>
      <c r="T2604" s="80" t="s">
        <v>100</v>
      </c>
      <c r="U2604" s="80" t="s">
        <v>101</v>
      </c>
      <c r="V2604" s="80" t="s">
        <v>102</v>
      </c>
      <c r="W2604" s="80" t="s">
        <v>107</v>
      </c>
      <c r="X2604" s="80" t="s">
        <v>163</v>
      </c>
    </row>
    <row r="2605" spans="1:25" ht="22.9" hidden="1" customHeight="1">
      <c r="A2605" s="80" t="s">
        <v>24</v>
      </c>
      <c r="B2605" s="80" t="s">
        <v>9</v>
      </c>
      <c r="C2605" s="80" t="s">
        <v>10</v>
      </c>
      <c r="D2605" s="80" t="s">
        <v>26</v>
      </c>
      <c r="E2605" s="80">
        <v>2</v>
      </c>
      <c r="F2605" s="80" t="s">
        <v>27</v>
      </c>
      <c r="G2605" s="80" t="s">
        <v>28</v>
      </c>
      <c r="H2605" s="80" t="s">
        <v>29</v>
      </c>
      <c r="I2605" s="26">
        <v>43563</v>
      </c>
      <c r="J2605" s="80">
        <v>8</v>
      </c>
      <c r="K2605" s="80">
        <v>4</v>
      </c>
      <c r="L2605" s="80">
        <v>2019</v>
      </c>
      <c r="M2605" s="27">
        <f t="shared" si="55"/>
        <v>43563</v>
      </c>
      <c r="N2605" s="80" t="s">
        <v>381</v>
      </c>
      <c r="O2605" s="80" t="s">
        <v>382</v>
      </c>
      <c r="P2605" s="80">
        <v>18</v>
      </c>
      <c r="Q2605" s="80" t="s">
        <v>105</v>
      </c>
      <c r="R2605" s="80" t="s">
        <v>99</v>
      </c>
      <c r="S2605" s="80">
        <v>0</v>
      </c>
      <c r="T2605" s="80" t="s">
        <v>100</v>
      </c>
      <c r="U2605" s="80" t="s">
        <v>101</v>
      </c>
      <c r="V2605" s="80" t="s">
        <v>102</v>
      </c>
      <c r="W2605" s="80" t="s">
        <v>107</v>
      </c>
      <c r="X2605" s="80" t="s">
        <v>163</v>
      </c>
    </row>
    <row r="2606" spans="1:25" ht="22.9" hidden="1" customHeight="1">
      <c r="A2606" s="80" t="s">
        <v>24</v>
      </c>
      <c r="B2606" s="80" t="s">
        <v>9</v>
      </c>
      <c r="C2606" s="80" t="s">
        <v>10</v>
      </c>
      <c r="D2606" s="80" t="s">
        <v>26</v>
      </c>
      <c r="E2606" s="80">
        <v>2</v>
      </c>
      <c r="F2606" s="80" t="s">
        <v>27</v>
      </c>
      <c r="G2606" s="80" t="s">
        <v>28</v>
      </c>
      <c r="H2606" s="80" t="s">
        <v>29</v>
      </c>
      <c r="I2606" s="26">
        <v>43563</v>
      </c>
      <c r="J2606" s="80">
        <v>8</v>
      </c>
      <c r="K2606" s="80">
        <v>4</v>
      </c>
      <c r="L2606" s="80">
        <v>2019</v>
      </c>
      <c r="M2606" s="27">
        <f t="shared" si="55"/>
        <v>43563</v>
      </c>
      <c r="N2606" s="80" t="s">
        <v>383</v>
      </c>
      <c r="O2606" s="80" t="s">
        <v>384</v>
      </c>
      <c r="P2606" s="80">
        <v>18</v>
      </c>
      <c r="Q2606" s="80" t="s">
        <v>105</v>
      </c>
      <c r="R2606" s="80" t="s">
        <v>99</v>
      </c>
      <c r="S2606" s="80">
        <v>0</v>
      </c>
      <c r="T2606" s="80" t="s">
        <v>100</v>
      </c>
      <c r="U2606" s="80" t="s">
        <v>101</v>
      </c>
      <c r="V2606" s="80" t="s">
        <v>102</v>
      </c>
      <c r="W2606" s="80" t="s">
        <v>107</v>
      </c>
      <c r="X2606" s="80" t="s">
        <v>163</v>
      </c>
    </row>
    <row r="2607" spans="1:25" ht="22.9" hidden="1" customHeight="1">
      <c r="A2607" s="80" t="s">
        <v>24</v>
      </c>
      <c r="B2607" s="80" t="s">
        <v>9</v>
      </c>
      <c r="C2607" s="80" t="s">
        <v>10</v>
      </c>
      <c r="D2607" s="80" t="s">
        <v>26</v>
      </c>
      <c r="E2607" s="80">
        <v>2</v>
      </c>
      <c r="F2607" s="80" t="s">
        <v>27</v>
      </c>
      <c r="G2607" s="80" t="s">
        <v>28</v>
      </c>
      <c r="H2607" s="80" t="s">
        <v>29</v>
      </c>
      <c r="I2607" s="26">
        <v>43564</v>
      </c>
      <c r="J2607" s="80">
        <v>9</v>
      </c>
      <c r="K2607" s="80">
        <v>4</v>
      </c>
      <c r="L2607" s="80">
        <v>2019</v>
      </c>
      <c r="M2607" s="27">
        <f t="shared" si="55"/>
        <v>43564</v>
      </c>
      <c r="N2607" s="80" t="s">
        <v>385</v>
      </c>
      <c r="O2607" s="80" t="s">
        <v>386</v>
      </c>
      <c r="P2607" s="80">
        <v>19</v>
      </c>
      <c r="Q2607" s="80" t="s">
        <v>105</v>
      </c>
      <c r="R2607" s="80" t="s">
        <v>99</v>
      </c>
      <c r="S2607" s="80">
        <v>0</v>
      </c>
      <c r="T2607" s="80" t="s">
        <v>100</v>
      </c>
      <c r="U2607" s="80" t="s">
        <v>101</v>
      </c>
      <c r="V2607" s="80" t="s">
        <v>102</v>
      </c>
      <c r="W2607" s="80" t="s">
        <v>107</v>
      </c>
      <c r="X2607" s="80" t="s">
        <v>163</v>
      </c>
    </row>
    <row r="2608" spans="1:25" ht="22.9" hidden="1" customHeight="1">
      <c r="A2608" s="80" t="s">
        <v>24</v>
      </c>
      <c r="B2608" s="80" t="s">
        <v>9</v>
      </c>
      <c r="C2608" s="80" t="s">
        <v>10</v>
      </c>
      <c r="D2608" s="80" t="s">
        <v>26</v>
      </c>
      <c r="E2608" s="80">
        <v>2</v>
      </c>
      <c r="F2608" s="80" t="s">
        <v>27</v>
      </c>
      <c r="G2608" s="80" t="s">
        <v>28</v>
      </c>
      <c r="H2608" s="80" t="s">
        <v>29</v>
      </c>
      <c r="I2608" s="26">
        <v>43564</v>
      </c>
      <c r="J2608" s="80">
        <v>9</v>
      </c>
      <c r="K2608" s="80">
        <v>4</v>
      </c>
      <c r="L2608" s="80">
        <v>2019</v>
      </c>
      <c r="M2608" s="27">
        <f t="shared" si="55"/>
        <v>43564</v>
      </c>
      <c r="N2608" s="80" t="s">
        <v>387</v>
      </c>
      <c r="O2608" s="80" t="s">
        <v>388</v>
      </c>
      <c r="P2608" s="80">
        <v>18</v>
      </c>
      <c r="Q2608" s="80" t="s">
        <v>105</v>
      </c>
      <c r="R2608" s="80" t="s">
        <v>99</v>
      </c>
      <c r="S2608" s="80">
        <v>0</v>
      </c>
      <c r="T2608" s="80" t="s">
        <v>100</v>
      </c>
      <c r="U2608" s="80" t="s">
        <v>101</v>
      </c>
      <c r="V2608" s="80" t="s">
        <v>102</v>
      </c>
      <c r="W2608" s="80" t="s">
        <v>107</v>
      </c>
      <c r="X2608" s="80" t="s">
        <v>104</v>
      </c>
      <c r="Y2608" s="80">
        <v>3</v>
      </c>
    </row>
    <row r="2609" spans="1:25" ht="22.9" hidden="1" customHeight="1">
      <c r="A2609" s="80" t="s">
        <v>24</v>
      </c>
      <c r="B2609" s="80" t="s">
        <v>9</v>
      </c>
      <c r="C2609" s="80" t="s">
        <v>10</v>
      </c>
      <c r="D2609" s="80" t="s">
        <v>26</v>
      </c>
      <c r="E2609" s="80">
        <v>2</v>
      </c>
      <c r="F2609" s="80" t="s">
        <v>27</v>
      </c>
      <c r="G2609" s="80" t="s">
        <v>28</v>
      </c>
      <c r="H2609" s="80" t="s">
        <v>29</v>
      </c>
      <c r="I2609" s="26">
        <v>43564</v>
      </c>
      <c r="J2609" s="80">
        <v>9</v>
      </c>
      <c r="K2609" s="80">
        <v>4</v>
      </c>
      <c r="L2609" s="80">
        <v>2019</v>
      </c>
      <c r="M2609" s="27">
        <f t="shared" si="55"/>
        <v>43564</v>
      </c>
      <c r="N2609" s="80" t="s">
        <v>389</v>
      </c>
      <c r="O2609" s="80" t="s">
        <v>390</v>
      </c>
      <c r="P2609" s="80">
        <v>18</v>
      </c>
      <c r="Q2609" s="80" t="s">
        <v>105</v>
      </c>
      <c r="R2609" s="80" t="s">
        <v>99</v>
      </c>
      <c r="S2609" s="80">
        <v>0</v>
      </c>
      <c r="T2609" s="80" t="s">
        <v>100</v>
      </c>
      <c r="U2609" s="80" t="s">
        <v>101</v>
      </c>
      <c r="V2609" s="80" t="s">
        <v>102</v>
      </c>
      <c r="W2609" s="80" t="s">
        <v>107</v>
      </c>
      <c r="X2609" s="80" t="s">
        <v>163</v>
      </c>
    </row>
    <row r="2610" spans="1:25" ht="22.9" hidden="1" customHeight="1">
      <c r="A2610" s="80" t="s">
        <v>24</v>
      </c>
      <c r="B2610" s="80" t="s">
        <v>9</v>
      </c>
      <c r="C2610" s="80" t="s">
        <v>10</v>
      </c>
      <c r="D2610" s="80" t="s">
        <v>26</v>
      </c>
      <c r="E2610" s="80">
        <v>2</v>
      </c>
      <c r="F2610" s="80" t="s">
        <v>27</v>
      </c>
      <c r="G2610" s="80" t="s">
        <v>28</v>
      </c>
      <c r="H2610" s="80" t="s">
        <v>29</v>
      </c>
      <c r="I2610" s="26">
        <v>43564</v>
      </c>
      <c r="J2610" s="80">
        <v>9</v>
      </c>
      <c r="K2610" s="80">
        <v>4</v>
      </c>
      <c r="L2610" s="80">
        <v>2019</v>
      </c>
      <c r="M2610" s="27">
        <f t="shared" si="55"/>
        <v>43564</v>
      </c>
      <c r="N2610" s="80" t="s">
        <v>391</v>
      </c>
      <c r="O2610" s="80" t="s">
        <v>392</v>
      </c>
      <c r="P2610" s="80">
        <v>19</v>
      </c>
      <c r="Q2610" s="80" t="s">
        <v>105</v>
      </c>
      <c r="R2610" s="80" t="s">
        <v>99</v>
      </c>
      <c r="S2610" s="80">
        <v>0</v>
      </c>
      <c r="T2610" s="80" t="s">
        <v>100</v>
      </c>
      <c r="U2610" s="80" t="s">
        <v>101</v>
      </c>
      <c r="V2610" s="80" t="s">
        <v>102</v>
      </c>
      <c r="W2610" s="80" t="s">
        <v>107</v>
      </c>
      <c r="X2610" s="80" t="s">
        <v>163</v>
      </c>
    </row>
    <row r="2611" spans="1:25" ht="22.9" hidden="1" customHeight="1">
      <c r="A2611" s="80" t="s">
        <v>24</v>
      </c>
      <c r="B2611" s="80" t="s">
        <v>9</v>
      </c>
      <c r="C2611" s="80" t="s">
        <v>10</v>
      </c>
      <c r="D2611" s="80" t="s">
        <v>26</v>
      </c>
      <c r="E2611" s="80">
        <v>2</v>
      </c>
      <c r="F2611" s="80" t="s">
        <v>27</v>
      </c>
      <c r="G2611" s="80" t="s">
        <v>28</v>
      </c>
      <c r="H2611" s="80" t="s">
        <v>29</v>
      </c>
      <c r="I2611" s="26">
        <v>43564</v>
      </c>
      <c r="J2611" s="80">
        <v>9</v>
      </c>
      <c r="K2611" s="80">
        <v>4</v>
      </c>
      <c r="L2611" s="80">
        <v>2019</v>
      </c>
      <c r="M2611" s="27">
        <f t="shared" si="55"/>
        <v>43564</v>
      </c>
      <c r="N2611" s="80" t="s">
        <v>393</v>
      </c>
      <c r="O2611" s="80" t="s">
        <v>394</v>
      </c>
      <c r="P2611" s="80">
        <v>19</v>
      </c>
      <c r="Q2611" s="80" t="s">
        <v>105</v>
      </c>
      <c r="R2611" s="80" t="s">
        <v>99</v>
      </c>
      <c r="S2611" s="80">
        <v>0</v>
      </c>
      <c r="T2611" s="80" t="s">
        <v>100</v>
      </c>
      <c r="U2611" s="80" t="s">
        <v>101</v>
      </c>
      <c r="V2611" s="80" t="s">
        <v>102</v>
      </c>
      <c r="W2611" s="80" t="s">
        <v>107</v>
      </c>
      <c r="X2611" s="80" t="s">
        <v>163</v>
      </c>
    </row>
    <row r="2612" spans="1:25" ht="22.9" hidden="1" customHeight="1">
      <c r="A2612" s="80" t="s">
        <v>24</v>
      </c>
      <c r="B2612" s="80" t="s">
        <v>9</v>
      </c>
      <c r="C2612" s="80" t="s">
        <v>10</v>
      </c>
      <c r="D2612" s="80" t="s">
        <v>26</v>
      </c>
      <c r="E2612" s="80">
        <v>2</v>
      </c>
      <c r="F2612" s="80" t="s">
        <v>27</v>
      </c>
      <c r="G2612" s="80" t="s">
        <v>28</v>
      </c>
      <c r="H2612" s="80" t="s">
        <v>29</v>
      </c>
      <c r="I2612" s="26">
        <v>43565</v>
      </c>
      <c r="J2612" s="80">
        <v>10</v>
      </c>
      <c r="K2612" s="80">
        <v>4</v>
      </c>
      <c r="L2612" s="80">
        <v>2019</v>
      </c>
      <c r="M2612" s="27">
        <f t="shared" si="55"/>
        <v>43565</v>
      </c>
      <c r="N2612" s="80" t="s">
        <v>395</v>
      </c>
      <c r="O2612" s="80" t="s">
        <v>396</v>
      </c>
      <c r="P2612" s="80">
        <v>18</v>
      </c>
      <c r="Q2612" s="80" t="s">
        <v>105</v>
      </c>
      <c r="R2612" s="80" t="s">
        <v>99</v>
      </c>
      <c r="S2612" s="80">
        <v>0</v>
      </c>
      <c r="T2612" s="80" t="s">
        <v>100</v>
      </c>
      <c r="U2612" s="80" t="s">
        <v>101</v>
      </c>
      <c r="V2612" s="80" t="s">
        <v>102</v>
      </c>
      <c r="W2612" s="80" t="s">
        <v>107</v>
      </c>
      <c r="X2612" s="80" t="s">
        <v>163</v>
      </c>
    </row>
    <row r="2613" spans="1:25" ht="22.9" hidden="1" customHeight="1">
      <c r="A2613" s="80" t="s">
        <v>24</v>
      </c>
      <c r="B2613" s="80" t="s">
        <v>9</v>
      </c>
      <c r="C2613" s="80" t="s">
        <v>10</v>
      </c>
      <c r="D2613" s="80" t="s">
        <v>26</v>
      </c>
      <c r="E2613" s="80">
        <v>2</v>
      </c>
      <c r="F2613" s="80" t="s">
        <v>27</v>
      </c>
      <c r="G2613" s="80" t="s">
        <v>28</v>
      </c>
      <c r="H2613" s="80" t="s">
        <v>29</v>
      </c>
      <c r="I2613" s="26">
        <v>43565</v>
      </c>
      <c r="J2613" s="80">
        <v>10</v>
      </c>
      <c r="K2613" s="80">
        <v>4</v>
      </c>
      <c r="L2613" s="80">
        <v>2019</v>
      </c>
      <c r="M2613" s="27">
        <f t="shared" si="55"/>
        <v>43565</v>
      </c>
      <c r="N2613" s="80" t="s">
        <v>397</v>
      </c>
      <c r="O2613" s="80" t="s">
        <v>398</v>
      </c>
      <c r="P2613" s="80">
        <v>18</v>
      </c>
      <c r="Q2613" s="80" t="s">
        <v>105</v>
      </c>
      <c r="R2613" s="80" t="s">
        <v>99</v>
      </c>
      <c r="S2613" s="80">
        <v>0</v>
      </c>
      <c r="T2613" s="80" t="s">
        <v>100</v>
      </c>
      <c r="U2613" s="80" t="s">
        <v>101</v>
      </c>
      <c r="V2613" s="80" t="s">
        <v>102</v>
      </c>
      <c r="W2613" s="80" t="s">
        <v>107</v>
      </c>
      <c r="X2613" s="80" t="s">
        <v>163</v>
      </c>
    </row>
    <row r="2614" spans="1:25" ht="22.9" hidden="1" customHeight="1">
      <c r="A2614" s="80" t="s">
        <v>24</v>
      </c>
      <c r="B2614" s="80" t="s">
        <v>9</v>
      </c>
      <c r="C2614" s="80" t="s">
        <v>10</v>
      </c>
      <c r="D2614" s="80" t="s">
        <v>26</v>
      </c>
      <c r="E2614" s="80">
        <v>2</v>
      </c>
      <c r="F2614" s="80" t="s">
        <v>27</v>
      </c>
      <c r="G2614" s="80" t="s">
        <v>28</v>
      </c>
      <c r="H2614" s="80" t="s">
        <v>29</v>
      </c>
      <c r="I2614" s="26">
        <v>43565</v>
      </c>
      <c r="J2614" s="80">
        <v>10</v>
      </c>
      <c r="K2614" s="80">
        <v>4</v>
      </c>
      <c r="L2614" s="80">
        <v>2019</v>
      </c>
      <c r="M2614" s="27">
        <f t="shared" si="55"/>
        <v>43565</v>
      </c>
      <c r="N2614" s="80" t="s">
        <v>399</v>
      </c>
      <c r="O2614" s="80" t="s">
        <v>400</v>
      </c>
      <c r="P2614" s="80">
        <v>18</v>
      </c>
      <c r="Q2614" s="80" t="s">
        <v>105</v>
      </c>
      <c r="R2614" s="80" t="s">
        <v>99</v>
      </c>
      <c r="S2614" s="80">
        <v>0</v>
      </c>
      <c r="T2614" s="80" t="s">
        <v>100</v>
      </c>
      <c r="U2614" s="80" t="s">
        <v>101</v>
      </c>
      <c r="V2614" s="80" t="s">
        <v>102</v>
      </c>
      <c r="W2614" s="80" t="s">
        <v>107</v>
      </c>
      <c r="X2614" s="80" t="s">
        <v>163</v>
      </c>
    </row>
    <row r="2615" spans="1:25" ht="22.9" hidden="1" customHeight="1">
      <c r="A2615" s="80" t="s">
        <v>24</v>
      </c>
      <c r="B2615" s="80" t="s">
        <v>9</v>
      </c>
      <c r="C2615" s="80" t="s">
        <v>10</v>
      </c>
      <c r="D2615" s="80" t="s">
        <v>26</v>
      </c>
      <c r="E2615" s="80">
        <v>2</v>
      </c>
      <c r="F2615" s="80" t="s">
        <v>27</v>
      </c>
      <c r="G2615" s="80" t="s">
        <v>28</v>
      </c>
      <c r="H2615" s="80" t="s">
        <v>29</v>
      </c>
      <c r="I2615" s="26">
        <v>43565</v>
      </c>
      <c r="J2615" s="80">
        <v>10</v>
      </c>
      <c r="K2615" s="80">
        <v>4</v>
      </c>
      <c r="L2615" s="80">
        <v>2019</v>
      </c>
      <c r="M2615" s="27">
        <f t="shared" si="55"/>
        <v>43565</v>
      </c>
      <c r="N2615" s="80" t="s">
        <v>401</v>
      </c>
      <c r="O2615" s="80" t="s">
        <v>402</v>
      </c>
      <c r="P2615" s="80">
        <v>19</v>
      </c>
      <c r="Q2615" s="80" t="s">
        <v>105</v>
      </c>
      <c r="R2615" s="80" t="s">
        <v>99</v>
      </c>
      <c r="S2615" s="80">
        <v>0</v>
      </c>
      <c r="T2615" s="80" t="s">
        <v>100</v>
      </c>
      <c r="U2615" s="80" t="s">
        <v>101</v>
      </c>
      <c r="V2615" s="80" t="s">
        <v>102</v>
      </c>
      <c r="W2615" s="80" t="s">
        <v>107</v>
      </c>
      <c r="X2615" s="80" t="s">
        <v>163</v>
      </c>
    </row>
    <row r="2616" spans="1:25" ht="22.9" hidden="1" customHeight="1">
      <c r="A2616" s="80" t="s">
        <v>24</v>
      </c>
      <c r="B2616" s="80" t="s">
        <v>9</v>
      </c>
      <c r="C2616" s="80" t="s">
        <v>10</v>
      </c>
      <c r="D2616" s="80" t="s">
        <v>26</v>
      </c>
      <c r="E2616" s="80">
        <v>2</v>
      </c>
      <c r="F2616" s="80" t="s">
        <v>27</v>
      </c>
      <c r="G2616" s="80" t="s">
        <v>28</v>
      </c>
      <c r="H2616" s="80" t="s">
        <v>29</v>
      </c>
      <c r="I2616" s="26">
        <v>43565</v>
      </c>
      <c r="J2616" s="80">
        <v>10</v>
      </c>
      <c r="K2616" s="80">
        <v>4</v>
      </c>
      <c r="L2616" s="80">
        <v>2019</v>
      </c>
      <c r="M2616" s="27">
        <f t="shared" si="55"/>
        <v>43565</v>
      </c>
      <c r="N2616" s="80" t="s">
        <v>403</v>
      </c>
      <c r="O2616" s="80" t="s">
        <v>404</v>
      </c>
      <c r="P2616" s="80">
        <v>19</v>
      </c>
      <c r="Q2616" s="80" t="s">
        <v>105</v>
      </c>
      <c r="R2616" s="80" t="s">
        <v>99</v>
      </c>
      <c r="S2616" s="80">
        <v>0</v>
      </c>
      <c r="T2616" s="80" t="s">
        <v>100</v>
      </c>
      <c r="U2616" s="80" t="s">
        <v>101</v>
      </c>
      <c r="V2616" s="80" t="s">
        <v>102</v>
      </c>
      <c r="W2616" s="80" t="s">
        <v>107</v>
      </c>
      <c r="X2616" s="80" t="s">
        <v>163</v>
      </c>
    </row>
    <row r="2617" spans="1:25" ht="22.9" hidden="1" customHeight="1">
      <c r="A2617" s="80" t="s">
        <v>24</v>
      </c>
      <c r="B2617" s="80" t="s">
        <v>9</v>
      </c>
      <c r="C2617" s="80" t="s">
        <v>10</v>
      </c>
      <c r="D2617" s="80" t="s">
        <v>26</v>
      </c>
      <c r="E2617" s="80">
        <v>2</v>
      </c>
      <c r="F2617" s="80" t="s">
        <v>27</v>
      </c>
      <c r="G2617" s="80" t="s">
        <v>28</v>
      </c>
      <c r="H2617" s="80" t="s">
        <v>29</v>
      </c>
      <c r="I2617" s="26">
        <v>43566</v>
      </c>
      <c r="J2617" s="80">
        <v>11</v>
      </c>
      <c r="K2617" s="80">
        <v>4</v>
      </c>
      <c r="L2617" s="80">
        <v>2019</v>
      </c>
      <c r="M2617" s="27">
        <f t="shared" si="55"/>
        <v>43566</v>
      </c>
      <c r="N2617" s="80" t="s">
        <v>405</v>
      </c>
      <c r="O2617" s="80" t="s">
        <v>406</v>
      </c>
      <c r="P2617" s="80">
        <v>18</v>
      </c>
      <c r="Q2617" s="80" t="s">
        <v>105</v>
      </c>
      <c r="R2617" s="80" t="s">
        <v>99</v>
      </c>
      <c r="S2617" s="80">
        <v>0</v>
      </c>
      <c r="T2617" s="80" t="s">
        <v>100</v>
      </c>
      <c r="U2617" s="80" t="s">
        <v>101</v>
      </c>
      <c r="V2617" s="80" t="s">
        <v>102</v>
      </c>
      <c r="W2617" s="80" t="s">
        <v>107</v>
      </c>
      <c r="X2617" s="80" t="s">
        <v>163</v>
      </c>
    </row>
    <row r="2618" spans="1:25" ht="22.9" hidden="1" customHeight="1">
      <c r="A2618" s="80" t="s">
        <v>24</v>
      </c>
      <c r="B2618" s="80" t="s">
        <v>9</v>
      </c>
      <c r="C2618" s="80" t="s">
        <v>10</v>
      </c>
      <c r="D2618" s="80" t="s">
        <v>26</v>
      </c>
      <c r="E2618" s="80">
        <v>2</v>
      </c>
      <c r="F2618" s="80" t="s">
        <v>27</v>
      </c>
      <c r="G2618" s="80" t="s">
        <v>28</v>
      </c>
      <c r="H2618" s="80" t="s">
        <v>29</v>
      </c>
      <c r="I2618" s="26">
        <v>43566</v>
      </c>
      <c r="J2618" s="80">
        <v>11</v>
      </c>
      <c r="K2618" s="80">
        <v>4</v>
      </c>
      <c r="L2618" s="80">
        <v>2019</v>
      </c>
      <c r="M2618" s="27">
        <f t="shared" si="55"/>
        <v>43566</v>
      </c>
      <c r="N2618" s="80" t="s">
        <v>407</v>
      </c>
      <c r="O2618" s="80" t="s">
        <v>156</v>
      </c>
      <c r="P2618" s="80">
        <v>19</v>
      </c>
      <c r="Q2618" s="80" t="s">
        <v>105</v>
      </c>
      <c r="R2618" s="80" t="s">
        <v>99</v>
      </c>
      <c r="S2618" s="80">
        <v>0</v>
      </c>
      <c r="T2618" s="80" t="s">
        <v>100</v>
      </c>
      <c r="U2618" s="80" t="s">
        <v>101</v>
      </c>
      <c r="V2618" s="80" t="s">
        <v>102</v>
      </c>
      <c r="W2618" s="80" t="s">
        <v>107</v>
      </c>
      <c r="X2618" s="80" t="s">
        <v>163</v>
      </c>
    </row>
    <row r="2619" spans="1:25" ht="22.9" hidden="1" customHeight="1">
      <c r="A2619" s="80" t="s">
        <v>24</v>
      </c>
      <c r="B2619" s="80" t="s">
        <v>9</v>
      </c>
      <c r="C2619" s="80" t="s">
        <v>10</v>
      </c>
      <c r="D2619" s="80" t="s">
        <v>26</v>
      </c>
      <c r="E2619" s="80">
        <v>2</v>
      </c>
      <c r="F2619" s="80" t="s">
        <v>27</v>
      </c>
      <c r="G2619" s="80" t="s">
        <v>28</v>
      </c>
      <c r="H2619" s="80" t="s">
        <v>29</v>
      </c>
      <c r="I2619" s="26">
        <v>43566</v>
      </c>
      <c r="J2619" s="80">
        <v>11</v>
      </c>
      <c r="K2619" s="80">
        <v>4</v>
      </c>
      <c r="L2619" s="80">
        <v>2019</v>
      </c>
      <c r="M2619" s="27">
        <f t="shared" si="55"/>
        <v>43566</v>
      </c>
      <c r="N2619" s="80" t="s">
        <v>408</v>
      </c>
      <c r="O2619" s="80" t="s">
        <v>409</v>
      </c>
      <c r="P2619" s="80">
        <v>19</v>
      </c>
      <c r="Q2619" s="80" t="s">
        <v>105</v>
      </c>
      <c r="R2619" s="80" t="s">
        <v>99</v>
      </c>
      <c r="S2619" s="80">
        <v>0</v>
      </c>
      <c r="T2619" s="80" t="s">
        <v>100</v>
      </c>
      <c r="U2619" s="80" t="s">
        <v>101</v>
      </c>
      <c r="V2619" s="80" t="s">
        <v>102</v>
      </c>
      <c r="W2619" s="80" t="s">
        <v>107</v>
      </c>
      <c r="X2619" s="80" t="s">
        <v>104</v>
      </c>
      <c r="Y2619" s="80">
        <v>3</v>
      </c>
    </row>
    <row r="2620" spans="1:25" ht="22.9" hidden="1" customHeight="1">
      <c r="A2620" s="80" t="s">
        <v>24</v>
      </c>
      <c r="B2620" s="80" t="s">
        <v>9</v>
      </c>
      <c r="C2620" s="80" t="s">
        <v>10</v>
      </c>
      <c r="D2620" s="80" t="s">
        <v>26</v>
      </c>
      <c r="E2620" s="80">
        <v>2</v>
      </c>
      <c r="F2620" s="80" t="s">
        <v>27</v>
      </c>
      <c r="G2620" s="80" t="s">
        <v>28</v>
      </c>
      <c r="H2620" s="80" t="s">
        <v>29</v>
      </c>
      <c r="I2620" s="26">
        <v>43566</v>
      </c>
      <c r="J2620" s="80">
        <v>11</v>
      </c>
      <c r="K2620" s="80">
        <v>4</v>
      </c>
      <c r="L2620" s="80">
        <v>2019</v>
      </c>
      <c r="M2620" s="27">
        <f t="shared" si="55"/>
        <v>43566</v>
      </c>
      <c r="N2620" s="80" t="s">
        <v>410</v>
      </c>
      <c r="O2620" s="80" t="s">
        <v>411</v>
      </c>
      <c r="P2620" s="80">
        <v>18</v>
      </c>
      <c r="Q2620" s="80" t="s">
        <v>105</v>
      </c>
      <c r="R2620" s="80" t="s">
        <v>99</v>
      </c>
      <c r="S2620" s="80">
        <v>0</v>
      </c>
      <c r="T2620" s="80" t="s">
        <v>100</v>
      </c>
      <c r="U2620" s="80" t="s">
        <v>101</v>
      </c>
      <c r="V2620" s="80" t="s">
        <v>102</v>
      </c>
      <c r="W2620" s="80" t="s">
        <v>107</v>
      </c>
      <c r="X2620" s="80" t="s">
        <v>104</v>
      </c>
      <c r="Y2620" s="80">
        <v>3</v>
      </c>
    </row>
    <row r="2621" spans="1:25" ht="22.9" hidden="1" customHeight="1">
      <c r="A2621" s="80" t="s">
        <v>24</v>
      </c>
      <c r="B2621" s="80" t="s">
        <v>9</v>
      </c>
      <c r="C2621" s="80" t="s">
        <v>10</v>
      </c>
      <c r="D2621" s="80" t="s">
        <v>26</v>
      </c>
      <c r="E2621" s="80">
        <v>2</v>
      </c>
      <c r="F2621" s="80" t="s">
        <v>27</v>
      </c>
      <c r="G2621" s="80" t="s">
        <v>28</v>
      </c>
      <c r="H2621" s="80" t="s">
        <v>29</v>
      </c>
      <c r="I2621" s="26">
        <v>43566</v>
      </c>
      <c r="J2621" s="80">
        <v>11</v>
      </c>
      <c r="K2621" s="80">
        <v>4</v>
      </c>
      <c r="L2621" s="80">
        <v>2019</v>
      </c>
      <c r="M2621" s="27">
        <f t="shared" si="55"/>
        <v>43566</v>
      </c>
      <c r="N2621" s="80" t="s">
        <v>412</v>
      </c>
      <c r="O2621" s="80" t="s">
        <v>413</v>
      </c>
      <c r="P2621" s="80">
        <v>19</v>
      </c>
      <c r="Q2621" s="80" t="s">
        <v>105</v>
      </c>
      <c r="R2621" s="80" t="s">
        <v>99</v>
      </c>
      <c r="S2621" s="80">
        <v>0</v>
      </c>
      <c r="T2621" s="80" t="s">
        <v>100</v>
      </c>
      <c r="U2621" s="80" t="s">
        <v>101</v>
      </c>
      <c r="V2621" s="80" t="s">
        <v>102</v>
      </c>
      <c r="W2621" s="80" t="s">
        <v>107</v>
      </c>
      <c r="X2621" s="80" t="s">
        <v>163</v>
      </c>
    </row>
    <row r="2622" spans="1:25" ht="22.9" hidden="1" customHeight="1">
      <c r="A2622" s="80" t="s">
        <v>24</v>
      </c>
      <c r="B2622" s="80" t="s">
        <v>9</v>
      </c>
      <c r="C2622" s="80" t="s">
        <v>10</v>
      </c>
      <c r="D2622" s="80" t="s">
        <v>26</v>
      </c>
      <c r="E2622" s="80">
        <v>2</v>
      </c>
      <c r="F2622" s="80" t="s">
        <v>27</v>
      </c>
      <c r="G2622" s="80" t="s">
        <v>28</v>
      </c>
      <c r="H2622" s="80" t="s">
        <v>29</v>
      </c>
      <c r="I2622" s="26">
        <v>43567</v>
      </c>
      <c r="J2622" s="80">
        <v>12</v>
      </c>
      <c r="K2622" s="80">
        <v>4</v>
      </c>
      <c r="L2622" s="80">
        <v>2019</v>
      </c>
      <c r="M2622" s="27">
        <f t="shared" si="55"/>
        <v>43567</v>
      </c>
      <c r="N2622" s="80" t="s">
        <v>414</v>
      </c>
      <c r="O2622" s="80" t="s">
        <v>415</v>
      </c>
      <c r="P2622" s="80">
        <v>18</v>
      </c>
      <c r="Q2622" s="80" t="s">
        <v>105</v>
      </c>
      <c r="R2622" s="80" t="s">
        <v>99</v>
      </c>
      <c r="S2622" s="80">
        <v>0</v>
      </c>
      <c r="T2622" s="80" t="s">
        <v>100</v>
      </c>
      <c r="U2622" s="80" t="s">
        <v>101</v>
      </c>
      <c r="V2622" s="80" t="s">
        <v>102</v>
      </c>
      <c r="W2622" s="80" t="s">
        <v>107</v>
      </c>
      <c r="X2622" s="80" t="s">
        <v>104</v>
      </c>
      <c r="Y2622" s="80">
        <v>3</v>
      </c>
    </row>
    <row r="2623" spans="1:25" ht="22.9" hidden="1" customHeight="1">
      <c r="A2623" s="80" t="s">
        <v>24</v>
      </c>
      <c r="B2623" s="80" t="s">
        <v>9</v>
      </c>
      <c r="C2623" s="80" t="s">
        <v>10</v>
      </c>
      <c r="D2623" s="80" t="s">
        <v>26</v>
      </c>
      <c r="E2623" s="80">
        <v>2</v>
      </c>
      <c r="F2623" s="80" t="s">
        <v>27</v>
      </c>
      <c r="G2623" s="80" t="s">
        <v>28</v>
      </c>
      <c r="H2623" s="80" t="s">
        <v>29</v>
      </c>
      <c r="I2623" s="26">
        <v>43567</v>
      </c>
      <c r="J2623" s="80">
        <v>12</v>
      </c>
      <c r="K2623" s="80">
        <v>4</v>
      </c>
      <c r="L2623" s="80">
        <v>2019</v>
      </c>
      <c r="M2623" s="27">
        <f t="shared" si="55"/>
        <v>43567</v>
      </c>
      <c r="N2623" s="80" t="s">
        <v>416</v>
      </c>
      <c r="O2623" s="80" t="s">
        <v>417</v>
      </c>
      <c r="P2623" s="80">
        <v>18</v>
      </c>
      <c r="Q2623" s="80" t="s">
        <v>105</v>
      </c>
      <c r="R2623" s="80" t="s">
        <v>99</v>
      </c>
      <c r="S2623" s="80">
        <v>0</v>
      </c>
      <c r="T2623" s="80" t="s">
        <v>100</v>
      </c>
      <c r="U2623" s="80" t="s">
        <v>101</v>
      </c>
      <c r="V2623" s="80" t="s">
        <v>102</v>
      </c>
      <c r="W2623" s="80" t="s">
        <v>107</v>
      </c>
      <c r="X2623" s="80" t="s">
        <v>104</v>
      </c>
      <c r="Y2623" s="80">
        <v>3</v>
      </c>
    </row>
    <row r="2624" spans="1:25" ht="22.9" hidden="1" customHeight="1">
      <c r="A2624" s="80" t="s">
        <v>24</v>
      </c>
      <c r="B2624" s="80" t="s">
        <v>9</v>
      </c>
      <c r="C2624" s="80" t="s">
        <v>10</v>
      </c>
      <c r="D2624" s="80" t="s">
        <v>26</v>
      </c>
      <c r="E2624" s="80">
        <v>2</v>
      </c>
      <c r="F2624" s="80" t="s">
        <v>27</v>
      </c>
      <c r="G2624" s="80" t="s">
        <v>28</v>
      </c>
      <c r="H2624" s="80" t="s">
        <v>29</v>
      </c>
      <c r="I2624" s="26">
        <v>43567</v>
      </c>
      <c r="J2624" s="80">
        <v>12</v>
      </c>
      <c r="K2624" s="80">
        <v>4</v>
      </c>
      <c r="L2624" s="80">
        <v>2019</v>
      </c>
      <c r="M2624" s="27">
        <f t="shared" si="55"/>
        <v>43567</v>
      </c>
      <c r="N2624" s="80" t="s">
        <v>418</v>
      </c>
      <c r="O2624" s="80" t="s">
        <v>419</v>
      </c>
      <c r="P2624" s="80">
        <v>19</v>
      </c>
      <c r="Q2624" s="80" t="s">
        <v>105</v>
      </c>
      <c r="R2624" s="80" t="s">
        <v>99</v>
      </c>
      <c r="S2624" s="80">
        <v>0</v>
      </c>
      <c r="T2624" s="80" t="s">
        <v>100</v>
      </c>
      <c r="U2624" s="80" t="s">
        <v>101</v>
      </c>
      <c r="V2624" s="80" t="s">
        <v>102</v>
      </c>
      <c r="W2624" s="80" t="s">
        <v>107</v>
      </c>
      <c r="X2624" s="80" t="s">
        <v>163</v>
      </c>
    </row>
    <row r="2625" spans="1:25" ht="22.9" hidden="1" customHeight="1">
      <c r="A2625" s="80" t="s">
        <v>24</v>
      </c>
      <c r="B2625" s="80" t="s">
        <v>9</v>
      </c>
      <c r="C2625" s="80" t="s">
        <v>10</v>
      </c>
      <c r="D2625" s="80" t="s">
        <v>26</v>
      </c>
      <c r="E2625" s="80">
        <v>2</v>
      </c>
      <c r="F2625" s="80" t="s">
        <v>27</v>
      </c>
      <c r="G2625" s="80" t="s">
        <v>28</v>
      </c>
      <c r="H2625" s="80" t="s">
        <v>29</v>
      </c>
      <c r="I2625" s="26">
        <v>43567</v>
      </c>
      <c r="J2625" s="80">
        <v>12</v>
      </c>
      <c r="K2625" s="80">
        <v>4</v>
      </c>
      <c r="L2625" s="80">
        <v>2019</v>
      </c>
      <c r="M2625" s="27">
        <f t="shared" si="55"/>
        <v>43567</v>
      </c>
      <c r="N2625" s="80" t="s">
        <v>420</v>
      </c>
      <c r="O2625" s="80" t="s">
        <v>421</v>
      </c>
      <c r="P2625" s="80">
        <v>18</v>
      </c>
      <c r="Q2625" s="80" t="s">
        <v>105</v>
      </c>
      <c r="R2625" s="80" t="s">
        <v>99</v>
      </c>
      <c r="S2625" s="80">
        <v>0</v>
      </c>
      <c r="T2625" s="80" t="s">
        <v>100</v>
      </c>
      <c r="U2625" s="80" t="s">
        <v>101</v>
      </c>
      <c r="V2625" s="80" t="s">
        <v>102</v>
      </c>
      <c r="W2625" s="80" t="s">
        <v>107</v>
      </c>
      <c r="X2625" s="80" t="s">
        <v>104</v>
      </c>
      <c r="Y2625" s="80">
        <v>3</v>
      </c>
    </row>
    <row r="2626" spans="1:25" ht="22.9" hidden="1" customHeight="1">
      <c r="A2626" s="80" t="s">
        <v>24</v>
      </c>
      <c r="B2626" s="80" t="s">
        <v>9</v>
      </c>
      <c r="C2626" s="80" t="s">
        <v>10</v>
      </c>
      <c r="D2626" s="80" t="s">
        <v>26</v>
      </c>
      <c r="E2626" s="80">
        <v>2</v>
      </c>
      <c r="F2626" s="80" t="s">
        <v>27</v>
      </c>
      <c r="G2626" s="80" t="s">
        <v>28</v>
      </c>
      <c r="H2626" s="80" t="s">
        <v>29</v>
      </c>
      <c r="I2626" s="26">
        <v>43568</v>
      </c>
      <c r="J2626" s="80">
        <v>13</v>
      </c>
      <c r="K2626" s="80">
        <v>4</v>
      </c>
      <c r="L2626" s="80">
        <v>2019</v>
      </c>
      <c r="M2626" s="27">
        <f t="shared" si="55"/>
        <v>43568</v>
      </c>
      <c r="N2626" s="80" t="s">
        <v>422</v>
      </c>
      <c r="O2626" s="80" t="s">
        <v>423</v>
      </c>
      <c r="P2626" s="80">
        <v>18</v>
      </c>
      <c r="Q2626" s="80" t="s">
        <v>105</v>
      </c>
      <c r="R2626" s="80" t="s">
        <v>99</v>
      </c>
      <c r="S2626" s="80">
        <v>0</v>
      </c>
      <c r="T2626" s="80" t="s">
        <v>100</v>
      </c>
      <c r="U2626" s="80" t="s">
        <v>101</v>
      </c>
      <c r="V2626" s="80" t="s">
        <v>111</v>
      </c>
      <c r="W2626" s="80" t="s">
        <v>107</v>
      </c>
      <c r="X2626" s="80" t="s">
        <v>104</v>
      </c>
      <c r="Y2626" s="80">
        <v>3</v>
      </c>
    </row>
    <row r="2627" spans="1:25" ht="22.9" hidden="1" customHeight="1">
      <c r="A2627" s="80" t="s">
        <v>24</v>
      </c>
      <c r="B2627" s="80" t="s">
        <v>9</v>
      </c>
      <c r="C2627" s="80" t="s">
        <v>10</v>
      </c>
      <c r="D2627" s="80" t="s">
        <v>26</v>
      </c>
      <c r="E2627" s="80">
        <v>2</v>
      </c>
      <c r="F2627" s="80" t="s">
        <v>27</v>
      </c>
      <c r="G2627" s="80" t="s">
        <v>28</v>
      </c>
      <c r="H2627" s="80" t="s">
        <v>29</v>
      </c>
      <c r="I2627" s="26">
        <v>43568</v>
      </c>
      <c r="J2627" s="80">
        <v>13</v>
      </c>
      <c r="K2627" s="80">
        <v>4</v>
      </c>
      <c r="L2627" s="80">
        <v>2019</v>
      </c>
      <c r="M2627" s="27">
        <f t="shared" si="55"/>
        <v>43568</v>
      </c>
      <c r="N2627" s="80" t="s">
        <v>424</v>
      </c>
      <c r="O2627" s="80" t="s">
        <v>148</v>
      </c>
      <c r="P2627" s="80">
        <v>18</v>
      </c>
      <c r="Q2627" s="80" t="s">
        <v>105</v>
      </c>
      <c r="R2627" s="80" t="s">
        <v>99</v>
      </c>
      <c r="S2627" s="80">
        <v>0</v>
      </c>
      <c r="T2627" s="80" t="s">
        <v>100</v>
      </c>
      <c r="U2627" s="80" t="s">
        <v>101</v>
      </c>
      <c r="V2627" s="80" t="s">
        <v>111</v>
      </c>
      <c r="W2627" s="80" t="s">
        <v>107</v>
      </c>
      <c r="X2627" s="80" t="s">
        <v>104</v>
      </c>
      <c r="Y2627" s="80">
        <v>3</v>
      </c>
    </row>
    <row r="2628" spans="1:25" ht="22.9" hidden="1" customHeight="1">
      <c r="A2628" s="80" t="s">
        <v>24</v>
      </c>
      <c r="B2628" s="80" t="s">
        <v>9</v>
      </c>
      <c r="C2628" s="80" t="s">
        <v>10</v>
      </c>
      <c r="D2628" s="80" t="s">
        <v>26</v>
      </c>
      <c r="E2628" s="80">
        <v>2</v>
      </c>
      <c r="F2628" s="80" t="s">
        <v>27</v>
      </c>
      <c r="G2628" s="80" t="s">
        <v>28</v>
      </c>
      <c r="H2628" s="80" t="s">
        <v>29</v>
      </c>
      <c r="I2628" s="26">
        <v>43568</v>
      </c>
      <c r="J2628" s="80">
        <v>13</v>
      </c>
      <c r="K2628" s="80">
        <v>4</v>
      </c>
      <c r="L2628" s="80">
        <v>2019</v>
      </c>
      <c r="M2628" s="27">
        <f t="shared" si="55"/>
        <v>43568</v>
      </c>
      <c r="N2628" s="80" t="s">
        <v>425</v>
      </c>
      <c r="O2628" s="80" t="s">
        <v>426</v>
      </c>
      <c r="P2628" s="80">
        <v>19</v>
      </c>
      <c r="Q2628" s="80" t="s">
        <v>105</v>
      </c>
      <c r="R2628" s="80" t="s">
        <v>99</v>
      </c>
      <c r="S2628" s="80">
        <v>0</v>
      </c>
      <c r="T2628" s="80" t="s">
        <v>100</v>
      </c>
      <c r="U2628" s="80" t="s">
        <v>101</v>
      </c>
      <c r="V2628" s="80" t="s">
        <v>111</v>
      </c>
      <c r="W2628" s="80" t="s">
        <v>107</v>
      </c>
      <c r="X2628" s="80" t="s">
        <v>163</v>
      </c>
    </row>
    <row r="2629" spans="1:25" ht="22.9" hidden="1" customHeight="1">
      <c r="A2629" s="80" t="s">
        <v>24</v>
      </c>
      <c r="B2629" s="80" t="s">
        <v>9</v>
      </c>
      <c r="C2629" s="80" t="s">
        <v>10</v>
      </c>
      <c r="D2629" s="80" t="s">
        <v>26</v>
      </c>
      <c r="E2629" s="80">
        <v>2</v>
      </c>
      <c r="F2629" s="80" t="s">
        <v>27</v>
      </c>
      <c r="G2629" s="80" t="s">
        <v>28</v>
      </c>
      <c r="H2629" s="80" t="s">
        <v>29</v>
      </c>
      <c r="I2629" s="26">
        <v>43568</v>
      </c>
      <c r="J2629" s="80">
        <v>13</v>
      </c>
      <c r="K2629" s="80">
        <v>4</v>
      </c>
      <c r="L2629" s="80">
        <v>2019</v>
      </c>
      <c r="M2629" s="27">
        <f t="shared" si="55"/>
        <v>43568</v>
      </c>
      <c r="N2629" s="80" t="s">
        <v>427</v>
      </c>
      <c r="O2629" s="80" t="s">
        <v>428</v>
      </c>
      <c r="P2629" s="80">
        <v>17</v>
      </c>
      <c r="Q2629" s="80" t="s">
        <v>105</v>
      </c>
      <c r="R2629" s="80" t="s">
        <v>99</v>
      </c>
      <c r="S2629" s="80">
        <v>0</v>
      </c>
      <c r="T2629" s="80" t="s">
        <v>100</v>
      </c>
      <c r="U2629" s="80" t="s">
        <v>101</v>
      </c>
      <c r="V2629" s="80" t="s">
        <v>111</v>
      </c>
      <c r="W2629" s="80" t="s">
        <v>107</v>
      </c>
      <c r="X2629" s="80" t="s">
        <v>104</v>
      </c>
      <c r="Y2629" s="80">
        <v>2</v>
      </c>
    </row>
    <row r="2630" spans="1:25" ht="22.9" hidden="1" customHeight="1">
      <c r="A2630" s="80" t="s">
        <v>24</v>
      </c>
      <c r="B2630" s="80" t="s">
        <v>9</v>
      </c>
      <c r="C2630" s="80" t="s">
        <v>10</v>
      </c>
      <c r="D2630" s="80" t="s">
        <v>26</v>
      </c>
      <c r="E2630" s="80">
        <v>2</v>
      </c>
      <c r="F2630" s="80" t="s">
        <v>27</v>
      </c>
      <c r="G2630" s="80" t="s">
        <v>28</v>
      </c>
      <c r="H2630" s="80" t="s">
        <v>29</v>
      </c>
      <c r="I2630" s="26">
        <v>43568</v>
      </c>
      <c r="J2630" s="80">
        <v>13</v>
      </c>
      <c r="K2630" s="80">
        <v>4</v>
      </c>
      <c r="L2630" s="80">
        <v>2019</v>
      </c>
      <c r="M2630" s="27">
        <f t="shared" ref="M2630:M2693" si="56">DATE(L2630,K2630,J2630)</f>
        <v>43568</v>
      </c>
      <c r="N2630" s="80" t="s">
        <v>429</v>
      </c>
      <c r="O2630" s="80" t="s">
        <v>430</v>
      </c>
      <c r="P2630" s="80">
        <v>18</v>
      </c>
      <c r="Q2630" s="80" t="s">
        <v>105</v>
      </c>
      <c r="R2630" s="80" t="s">
        <v>99</v>
      </c>
      <c r="S2630" s="80">
        <v>0</v>
      </c>
      <c r="T2630" s="80" t="s">
        <v>100</v>
      </c>
      <c r="U2630" s="80" t="s">
        <v>101</v>
      </c>
      <c r="V2630" s="80" t="s">
        <v>111</v>
      </c>
      <c r="W2630" s="80" t="s">
        <v>107</v>
      </c>
      <c r="X2630" s="80" t="s">
        <v>104</v>
      </c>
      <c r="Y2630" s="80">
        <v>3</v>
      </c>
    </row>
    <row r="2631" spans="1:25" ht="22.9" hidden="1" customHeight="1">
      <c r="A2631" s="80" t="s">
        <v>24</v>
      </c>
      <c r="B2631" s="80" t="s">
        <v>9</v>
      </c>
      <c r="C2631" s="80" t="s">
        <v>10</v>
      </c>
      <c r="D2631" s="80" t="s">
        <v>26</v>
      </c>
      <c r="E2631" s="80">
        <v>2</v>
      </c>
      <c r="F2631" s="80" t="s">
        <v>27</v>
      </c>
      <c r="G2631" s="80" t="s">
        <v>28</v>
      </c>
      <c r="H2631" s="80" t="s">
        <v>29</v>
      </c>
      <c r="I2631" s="26">
        <v>43568</v>
      </c>
      <c r="J2631" s="80">
        <v>13</v>
      </c>
      <c r="K2631" s="80">
        <v>4</v>
      </c>
      <c r="L2631" s="80">
        <v>2019</v>
      </c>
      <c r="M2631" s="27">
        <f t="shared" si="56"/>
        <v>43568</v>
      </c>
      <c r="N2631" s="80" t="s">
        <v>431</v>
      </c>
      <c r="O2631" s="80" t="s">
        <v>432</v>
      </c>
      <c r="P2631" s="80">
        <v>18</v>
      </c>
      <c r="Q2631" s="80" t="s">
        <v>105</v>
      </c>
      <c r="R2631" s="80" t="s">
        <v>99</v>
      </c>
      <c r="S2631" s="80">
        <v>0</v>
      </c>
      <c r="T2631" s="80" t="s">
        <v>100</v>
      </c>
      <c r="U2631" s="80" t="s">
        <v>101</v>
      </c>
      <c r="V2631" s="80" t="s">
        <v>111</v>
      </c>
      <c r="W2631" s="80" t="s">
        <v>107</v>
      </c>
      <c r="X2631" s="80" t="s">
        <v>104</v>
      </c>
      <c r="Y2631" s="80">
        <v>3</v>
      </c>
    </row>
    <row r="2632" spans="1:25" ht="22.9" hidden="1" customHeight="1">
      <c r="A2632" s="80" t="s">
        <v>24</v>
      </c>
      <c r="B2632" s="80" t="s">
        <v>9</v>
      </c>
      <c r="C2632" s="80" t="s">
        <v>10</v>
      </c>
      <c r="D2632" s="80" t="s">
        <v>26</v>
      </c>
      <c r="E2632" s="80">
        <v>2</v>
      </c>
      <c r="F2632" s="80" t="s">
        <v>27</v>
      </c>
      <c r="G2632" s="80" t="s">
        <v>28</v>
      </c>
      <c r="H2632" s="80" t="s">
        <v>29</v>
      </c>
      <c r="I2632" s="26">
        <v>43568</v>
      </c>
      <c r="J2632" s="80">
        <v>13</v>
      </c>
      <c r="K2632" s="80">
        <v>4</v>
      </c>
      <c r="L2632" s="80">
        <v>2019</v>
      </c>
      <c r="M2632" s="27">
        <f t="shared" si="56"/>
        <v>43568</v>
      </c>
      <c r="N2632" s="80" t="s">
        <v>433</v>
      </c>
      <c r="O2632" s="80" t="s">
        <v>434</v>
      </c>
      <c r="P2632" s="80">
        <v>19</v>
      </c>
      <c r="Q2632" s="80" t="s">
        <v>105</v>
      </c>
      <c r="R2632" s="80" t="s">
        <v>99</v>
      </c>
      <c r="S2632" s="80">
        <v>0</v>
      </c>
      <c r="T2632" s="80" t="s">
        <v>100</v>
      </c>
      <c r="U2632" s="80" t="s">
        <v>101</v>
      </c>
      <c r="V2632" s="80" t="s">
        <v>111</v>
      </c>
      <c r="W2632" s="80" t="s">
        <v>107</v>
      </c>
      <c r="X2632" s="80" t="s">
        <v>163</v>
      </c>
    </row>
    <row r="2633" spans="1:25" ht="22.9" hidden="1" customHeight="1">
      <c r="A2633" s="80" t="s">
        <v>24</v>
      </c>
      <c r="B2633" s="80" t="s">
        <v>9</v>
      </c>
      <c r="C2633" s="80" t="s">
        <v>10</v>
      </c>
      <c r="D2633" s="80" t="s">
        <v>26</v>
      </c>
      <c r="E2633" s="80">
        <v>2</v>
      </c>
      <c r="F2633" s="80" t="s">
        <v>27</v>
      </c>
      <c r="G2633" s="80" t="s">
        <v>28</v>
      </c>
      <c r="H2633" s="80" t="s">
        <v>29</v>
      </c>
      <c r="I2633" s="26">
        <v>43568</v>
      </c>
      <c r="J2633" s="80">
        <v>13</v>
      </c>
      <c r="K2633" s="80">
        <v>4</v>
      </c>
      <c r="L2633" s="80">
        <v>2019</v>
      </c>
      <c r="M2633" s="27">
        <f t="shared" si="56"/>
        <v>43568</v>
      </c>
      <c r="N2633" s="80" t="s">
        <v>435</v>
      </c>
      <c r="O2633" s="80" t="s">
        <v>436</v>
      </c>
      <c r="P2633" s="80">
        <v>19</v>
      </c>
      <c r="Q2633" s="80" t="s">
        <v>105</v>
      </c>
      <c r="R2633" s="80" t="s">
        <v>99</v>
      </c>
      <c r="S2633" s="80">
        <v>0</v>
      </c>
      <c r="T2633" s="80" t="s">
        <v>100</v>
      </c>
      <c r="U2633" s="80" t="s">
        <v>101</v>
      </c>
      <c r="V2633" s="80" t="s">
        <v>111</v>
      </c>
      <c r="W2633" s="80" t="s">
        <v>107</v>
      </c>
      <c r="X2633" s="80" t="s">
        <v>163</v>
      </c>
    </row>
    <row r="2634" spans="1:25" ht="22.9" hidden="1" customHeight="1">
      <c r="A2634" s="80" t="s">
        <v>24</v>
      </c>
      <c r="B2634" s="80" t="s">
        <v>9</v>
      </c>
      <c r="C2634" s="80" t="s">
        <v>10</v>
      </c>
      <c r="D2634" s="80" t="s">
        <v>26</v>
      </c>
      <c r="E2634" s="80">
        <v>2</v>
      </c>
      <c r="F2634" s="80" t="s">
        <v>27</v>
      </c>
      <c r="G2634" s="80" t="s">
        <v>28</v>
      </c>
      <c r="H2634" s="80" t="s">
        <v>29</v>
      </c>
      <c r="I2634" s="26">
        <v>43568</v>
      </c>
      <c r="J2634" s="80">
        <v>13</v>
      </c>
      <c r="K2634" s="80">
        <v>4</v>
      </c>
      <c r="L2634" s="80">
        <v>2019</v>
      </c>
      <c r="M2634" s="27">
        <f t="shared" si="56"/>
        <v>43568</v>
      </c>
      <c r="N2634" s="80" t="s">
        <v>437</v>
      </c>
      <c r="O2634" s="80" t="s">
        <v>438</v>
      </c>
      <c r="P2634" s="80">
        <v>18</v>
      </c>
      <c r="Q2634" s="80" t="s">
        <v>105</v>
      </c>
      <c r="R2634" s="80" t="s">
        <v>99</v>
      </c>
      <c r="S2634" s="80">
        <v>0</v>
      </c>
      <c r="T2634" s="80" t="s">
        <v>100</v>
      </c>
      <c r="U2634" s="80" t="s">
        <v>101</v>
      </c>
      <c r="V2634" s="80" t="s">
        <v>111</v>
      </c>
      <c r="W2634" s="80" t="s">
        <v>107</v>
      </c>
      <c r="X2634" s="80" t="s">
        <v>104</v>
      </c>
      <c r="Y2634" s="80">
        <v>3</v>
      </c>
    </row>
    <row r="2635" spans="1:25" ht="22.9" hidden="1" customHeight="1">
      <c r="A2635" s="80" t="s">
        <v>24</v>
      </c>
      <c r="B2635" s="80" t="s">
        <v>9</v>
      </c>
      <c r="C2635" s="80" t="s">
        <v>10</v>
      </c>
      <c r="D2635" s="80" t="s">
        <v>26</v>
      </c>
      <c r="E2635" s="80">
        <v>2</v>
      </c>
      <c r="F2635" s="80" t="s">
        <v>27</v>
      </c>
      <c r="G2635" s="80" t="s">
        <v>28</v>
      </c>
      <c r="H2635" s="80" t="s">
        <v>29</v>
      </c>
      <c r="I2635" s="26">
        <v>43568</v>
      </c>
      <c r="J2635" s="80">
        <v>13</v>
      </c>
      <c r="K2635" s="80">
        <v>4</v>
      </c>
      <c r="L2635" s="80">
        <v>2019</v>
      </c>
      <c r="M2635" s="27">
        <f t="shared" si="56"/>
        <v>43568</v>
      </c>
      <c r="N2635" s="80" t="s">
        <v>439</v>
      </c>
      <c r="O2635" s="80" t="s">
        <v>130</v>
      </c>
      <c r="P2635" s="80">
        <v>19</v>
      </c>
      <c r="Q2635" s="80" t="s">
        <v>105</v>
      </c>
      <c r="R2635" s="80" t="s">
        <v>99</v>
      </c>
      <c r="S2635" s="80">
        <v>0</v>
      </c>
      <c r="T2635" s="80" t="s">
        <v>100</v>
      </c>
      <c r="U2635" s="80" t="s">
        <v>101</v>
      </c>
      <c r="V2635" s="80" t="s">
        <v>111</v>
      </c>
      <c r="W2635" s="80" t="s">
        <v>107</v>
      </c>
      <c r="X2635" s="80" t="s">
        <v>163</v>
      </c>
    </row>
    <row r="2636" spans="1:25" ht="22.9" hidden="1" customHeight="1">
      <c r="A2636" s="80" t="s">
        <v>24</v>
      </c>
      <c r="B2636" s="80" t="s">
        <v>9</v>
      </c>
      <c r="C2636" s="80" t="s">
        <v>10</v>
      </c>
      <c r="D2636" s="80" t="s">
        <v>26</v>
      </c>
      <c r="E2636" s="80">
        <v>2</v>
      </c>
      <c r="F2636" s="80" t="s">
        <v>27</v>
      </c>
      <c r="G2636" s="80" t="s">
        <v>28</v>
      </c>
      <c r="H2636" s="80" t="s">
        <v>29</v>
      </c>
      <c r="I2636" s="26">
        <v>43568</v>
      </c>
      <c r="J2636" s="80">
        <v>13</v>
      </c>
      <c r="K2636" s="80">
        <v>4</v>
      </c>
      <c r="L2636" s="80">
        <v>2019</v>
      </c>
      <c r="M2636" s="27">
        <f t="shared" si="56"/>
        <v>43568</v>
      </c>
      <c r="N2636" s="80" t="s">
        <v>440</v>
      </c>
      <c r="O2636" s="80" t="s">
        <v>441</v>
      </c>
      <c r="P2636" s="80">
        <v>17</v>
      </c>
      <c r="Q2636" s="80" t="s">
        <v>105</v>
      </c>
      <c r="R2636" s="80" t="s">
        <v>99</v>
      </c>
      <c r="S2636" s="80">
        <v>0</v>
      </c>
      <c r="T2636" s="80" t="s">
        <v>100</v>
      </c>
      <c r="U2636" s="80" t="s">
        <v>101</v>
      </c>
      <c r="V2636" s="80" t="s">
        <v>111</v>
      </c>
      <c r="W2636" s="80" t="s">
        <v>107</v>
      </c>
      <c r="X2636" s="80" t="s">
        <v>104</v>
      </c>
      <c r="Y2636" s="80">
        <v>2</v>
      </c>
    </row>
    <row r="2637" spans="1:25" ht="22.9" hidden="1" customHeight="1">
      <c r="A2637" s="80" t="s">
        <v>24</v>
      </c>
      <c r="B2637" s="80" t="s">
        <v>9</v>
      </c>
      <c r="C2637" s="80" t="s">
        <v>10</v>
      </c>
      <c r="D2637" s="80" t="s">
        <v>26</v>
      </c>
      <c r="E2637" s="80">
        <v>2</v>
      </c>
      <c r="F2637" s="80" t="s">
        <v>27</v>
      </c>
      <c r="G2637" s="80" t="s">
        <v>28</v>
      </c>
      <c r="H2637" s="80" t="s">
        <v>29</v>
      </c>
      <c r="I2637" s="26">
        <v>43568</v>
      </c>
      <c r="J2637" s="80">
        <v>13</v>
      </c>
      <c r="K2637" s="80">
        <v>4</v>
      </c>
      <c r="L2637" s="80">
        <v>2019</v>
      </c>
      <c r="M2637" s="27">
        <f t="shared" si="56"/>
        <v>43568</v>
      </c>
      <c r="N2637" s="80" t="s">
        <v>442</v>
      </c>
      <c r="O2637" s="80" t="s">
        <v>443</v>
      </c>
      <c r="P2637" s="80">
        <v>18</v>
      </c>
      <c r="Q2637" s="80" t="s">
        <v>105</v>
      </c>
      <c r="R2637" s="80" t="s">
        <v>99</v>
      </c>
      <c r="S2637" s="80">
        <v>0</v>
      </c>
      <c r="T2637" s="80" t="s">
        <v>100</v>
      </c>
      <c r="U2637" s="80" t="s">
        <v>101</v>
      </c>
      <c r="V2637" s="80" t="s">
        <v>111</v>
      </c>
      <c r="W2637" s="80" t="s">
        <v>107</v>
      </c>
      <c r="X2637" s="80" t="s">
        <v>104</v>
      </c>
      <c r="Y2637" s="80">
        <v>3</v>
      </c>
    </row>
    <row r="2638" spans="1:25" ht="22.9" hidden="1" customHeight="1">
      <c r="A2638" s="80" t="s">
        <v>24</v>
      </c>
      <c r="B2638" s="80" t="s">
        <v>9</v>
      </c>
      <c r="C2638" s="80" t="s">
        <v>10</v>
      </c>
      <c r="D2638" s="80" t="s">
        <v>26</v>
      </c>
      <c r="E2638" s="80">
        <v>2</v>
      </c>
      <c r="F2638" s="80" t="s">
        <v>27</v>
      </c>
      <c r="G2638" s="80" t="s">
        <v>28</v>
      </c>
      <c r="H2638" s="80" t="s">
        <v>29</v>
      </c>
      <c r="I2638" s="26">
        <v>43568</v>
      </c>
      <c r="J2638" s="80">
        <v>13</v>
      </c>
      <c r="K2638" s="80">
        <v>4</v>
      </c>
      <c r="L2638" s="80">
        <v>2019</v>
      </c>
      <c r="M2638" s="27">
        <f t="shared" si="56"/>
        <v>43568</v>
      </c>
      <c r="N2638" s="80" t="s">
        <v>444</v>
      </c>
      <c r="O2638" s="80" t="s">
        <v>445</v>
      </c>
      <c r="P2638" s="80">
        <v>19</v>
      </c>
      <c r="Q2638" s="80" t="s">
        <v>105</v>
      </c>
      <c r="R2638" s="80" t="s">
        <v>99</v>
      </c>
      <c r="S2638" s="80">
        <v>0</v>
      </c>
      <c r="T2638" s="80" t="s">
        <v>100</v>
      </c>
      <c r="U2638" s="80" t="s">
        <v>101</v>
      </c>
      <c r="V2638" s="80" t="s">
        <v>111</v>
      </c>
      <c r="W2638" s="80" t="s">
        <v>107</v>
      </c>
      <c r="X2638" s="80" t="s">
        <v>163</v>
      </c>
    </row>
    <row r="2639" spans="1:25" ht="22.9" hidden="1" customHeight="1">
      <c r="A2639" s="80" t="s">
        <v>24</v>
      </c>
      <c r="B2639" s="80" t="s">
        <v>9</v>
      </c>
      <c r="C2639" s="80" t="s">
        <v>10</v>
      </c>
      <c r="D2639" s="80" t="s">
        <v>26</v>
      </c>
      <c r="E2639" s="80">
        <v>2</v>
      </c>
      <c r="F2639" s="80" t="s">
        <v>32</v>
      </c>
      <c r="G2639" s="80" t="s">
        <v>33</v>
      </c>
      <c r="H2639" s="80" t="s">
        <v>29</v>
      </c>
      <c r="I2639" s="26">
        <v>43563</v>
      </c>
      <c r="J2639" s="80">
        <v>8</v>
      </c>
      <c r="K2639" s="80">
        <v>4</v>
      </c>
      <c r="L2639" s="80">
        <v>2019</v>
      </c>
      <c r="M2639" s="27">
        <f t="shared" si="56"/>
        <v>43563</v>
      </c>
      <c r="N2639" s="80" t="s">
        <v>446</v>
      </c>
      <c r="O2639" s="80" t="s">
        <v>447</v>
      </c>
      <c r="P2639" s="80">
        <v>17</v>
      </c>
      <c r="Q2639" s="80" t="s">
        <v>105</v>
      </c>
      <c r="R2639" s="80" t="s">
        <v>99</v>
      </c>
      <c r="S2639" s="80">
        <v>0</v>
      </c>
      <c r="T2639" s="80" t="s">
        <v>100</v>
      </c>
      <c r="U2639" s="80" t="s">
        <v>101</v>
      </c>
      <c r="V2639" s="80" t="s">
        <v>102</v>
      </c>
      <c r="W2639" s="80" t="s">
        <v>107</v>
      </c>
      <c r="X2639" s="80" t="s">
        <v>104</v>
      </c>
      <c r="Y2639" s="80">
        <v>2</v>
      </c>
    </row>
    <row r="2640" spans="1:25" ht="22.9" hidden="1" customHeight="1">
      <c r="A2640" s="80" t="s">
        <v>24</v>
      </c>
      <c r="B2640" s="80" t="s">
        <v>9</v>
      </c>
      <c r="C2640" s="80" t="s">
        <v>10</v>
      </c>
      <c r="D2640" s="80" t="s">
        <v>26</v>
      </c>
      <c r="E2640" s="80">
        <v>2</v>
      </c>
      <c r="F2640" s="80" t="s">
        <v>32</v>
      </c>
      <c r="G2640" s="80" t="s">
        <v>33</v>
      </c>
      <c r="H2640" s="80" t="s">
        <v>29</v>
      </c>
      <c r="I2640" s="26">
        <v>43563</v>
      </c>
      <c r="J2640" s="80">
        <v>8</v>
      </c>
      <c r="K2640" s="80">
        <v>4</v>
      </c>
      <c r="L2640" s="80">
        <v>2019</v>
      </c>
      <c r="M2640" s="27">
        <f t="shared" si="56"/>
        <v>43563</v>
      </c>
      <c r="N2640" s="80" t="s">
        <v>448</v>
      </c>
      <c r="O2640" s="80" t="s">
        <v>449</v>
      </c>
      <c r="P2640" s="80">
        <v>19</v>
      </c>
      <c r="Q2640" s="80" t="s">
        <v>105</v>
      </c>
      <c r="R2640" s="80" t="s">
        <v>99</v>
      </c>
      <c r="S2640" s="80">
        <v>0</v>
      </c>
      <c r="T2640" s="80" t="s">
        <v>100</v>
      </c>
      <c r="U2640" s="80" t="s">
        <v>101</v>
      </c>
      <c r="V2640" s="80" t="s">
        <v>102</v>
      </c>
      <c r="W2640" s="80" t="s">
        <v>107</v>
      </c>
      <c r="X2640" s="80" t="s">
        <v>104</v>
      </c>
      <c r="Y2640" s="80">
        <v>3</v>
      </c>
    </row>
    <row r="2641" spans="1:25" ht="22.9" hidden="1" customHeight="1">
      <c r="A2641" s="80" t="s">
        <v>24</v>
      </c>
      <c r="B2641" s="80" t="s">
        <v>9</v>
      </c>
      <c r="C2641" s="80" t="s">
        <v>10</v>
      </c>
      <c r="D2641" s="80" t="s">
        <v>26</v>
      </c>
      <c r="E2641" s="80">
        <v>2</v>
      </c>
      <c r="F2641" s="80" t="s">
        <v>32</v>
      </c>
      <c r="G2641" s="80" t="s">
        <v>33</v>
      </c>
      <c r="H2641" s="80" t="s">
        <v>29</v>
      </c>
      <c r="I2641" s="26">
        <v>43563</v>
      </c>
      <c r="J2641" s="80">
        <v>8</v>
      </c>
      <c r="K2641" s="80">
        <v>4</v>
      </c>
      <c r="L2641" s="80">
        <v>2019</v>
      </c>
      <c r="M2641" s="27">
        <f t="shared" si="56"/>
        <v>43563</v>
      </c>
      <c r="N2641" s="80" t="s">
        <v>450</v>
      </c>
      <c r="O2641" s="80" t="s">
        <v>451</v>
      </c>
      <c r="P2641" s="80">
        <v>19</v>
      </c>
      <c r="Q2641" s="80" t="s">
        <v>105</v>
      </c>
      <c r="R2641" s="80" t="s">
        <v>99</v>
      </c>
      <c r="S2641" s="80">
        <v>1</v>
      </c>
      <c r="T2641" s="80" t="s">
        <v>100</v>
      </c>
      <c r="U2641" s="80" t="s">
        <v>101</v>
      </c>
      <c r="V2641" s="80" t="s">
        <v>102</v>
      </c>
      <c r="W2641" s="80" t="s">
        <v>107</v>
      </c>
      <c r="X2641" s="80" t="s">
        <v>104</v>
      </c>
      <c r="Y2641" s="80">
        <v>3</v>
      </c>
    </row>
    <row r="2642" spans="1:25" ht="22.9" hidden="1" customHeight="1">
      <c r="A2642" s="80" t="s">
        <v>24</v>
      </c>
      <c r="B2642" s="80" t="s">
        <v>9</v>
      </c>
      <c r="C2642" s="80" t="s">
        <v>10</v>
      </c>
      <c r="D2642" s="80" t="s">
        <v>26</v>
      </c>
      <c r="E2642" s="80">
        <v>2</v>
      </c>
      <c r="F2642" s="80" t="s">
        <v>32</v>
      </c>
      <c r="G2642" s="80" t="s">
        <v>33</v>
      </c>
      <c r="H2642" s="80" t="s">
        <v>29</v>
      </c>
      <c r="I2642" s="26">
        <v>43563</v>
      </c>
      <c r="J2642" s="80">
        <v>8</v>
      </c>
      <c r="K2642" s="80">
        <v>4</v>
      </c>
      <c r="L2642" s="80">
        <v>2019</v>
      </c>
      <c r="M2642" s="27">
        <f t="shared" si="56"/>
        <v>43563</v>
      </c>
      <c r="N2642" s="80" t="s">
        <v>452</v>
      </c>
      <c r="O2642" s="80" t="s">
        <v>453</v>
      </c>
      <c r="P2642" s="80">
        <v>19</v>
      </c>
      <c r="Q2642" s="80" t="s">
        <v>105</v>
      </c>
      <c r="R2642" s="80" t="s">
        <v>99</v>
      </c>
      <c r="S2642" s="80">
        <v>0</v>
      </c>
      <c r="T2642" s="80" t="s">
        <v>100</v>
      </c>
      <c r="U2642" s="80" t="s">
        <v>101</v>
      </c>
      <c r="V2642" s="80" t="s">
        <v>102</v>
      </c>
      <c r="W2642" s="80" t="s">
        <v>107</v>
      </c>
      <c r="X2642" s="80" t="s">
        <v>104</v>
      </c>
      <c r="Y2642" s="80">
        <v>3</v>
      </c>
    </row>
    <row r="2643" spans="1:25" ht="22.9" hidden="1" customHeight="1">
      <c r="A2643" s="80" t="s">
        <v>24</v>
      </c>
      <c r="B2643" s="80" t="s">
        <v>9</v>
      </c>
      <c r="C2643" s="80" t="s">
        <v>10</v>
      </c>
      <c r="D2643" s="80" t="s">
        <v>26</v>
      </c>
      <c r="E2643" s="80">
        <v>2</v>
      </c>
      <c r="F2643" s="80" t="s">
        <v>32</v>
      </c>
      <c r="G2643" s="80" t="s">
        <v>33</v>
      </c>
      <c r="H2643" s="80" t="s">
        <v>29</v>
      </c>
      <c r="I2643" s="26">
        <v>43563</v>
      </c>
      <c r="J2643" s="80">
        <v>8</v>
      </c>
      <c r="K2643" s="80">
        <v>4</v>
      </c>
      <c r="L2643" s="80">
        <v>2019</v>
      </c>
      <c r="M2643" s="27">
        <f t="shared" si="56"/>
        <v>43563</v>
      </c>
      <c r="N2643" s="80" t="s">
        <v>454</v>
      </c>
      <c r="O2643" s="80" t="s">
        <v>455</v>
      </c>
      <c r="P2643" s="80">
        <v>19</v>
      </c>
      <c r="Q2643" s="80" t="s">
        <v>105</v>
      </c>
      <c r="R2643" s="80" t="s">
        <v>99</v>
      </c>
      <c r="S2643" s="80">
        <v>0</v>
      </c>
      <c r="T2643" s="80" t="s">
        <v>100</v>
      </c>
      <c r="U2643" s="80" t="s">
        <v>101</v>
      </c>
      <c r="V2643" s="80" t="s">
        <v>102</v>
      </c>
      <c r="W2643" s="80" t="s">
        <v>107</v>
      </c>
      <c r="X2643" s="80" t="s">
        <v>104</v>
      </c>
      <c r="Y2643" s="80">
        <v>1</v>
      </c>
    </row>
    <row r="2644" spans="1:25" ht="22.9" hidden="1" customHeight="1">
      <c r="A2644" s="80" t="s">
        <v>24</v>
      </c>
      <c r="B2644" s="80" t="s">
        <v>9</v>
      </c>
      <c r="C2644" s="80" t="s">
        <v>10</v>
      </c>
      <c r="D2644" s="80" t="s">
        <v>26</v>
      </c>
      <c r="E2644" s="80">
        <v>2</v>
      </c>
      <c r="F2644" s="80" t="s">
        <v>32</v>
      </c>
      <c r="G2644" s="80" t="s">
        <v>33</v>
      </c>
      <c r="H2644" s="80" t="s">
        <v>29</v>
      </c>
      <c r="I2644" s="26">
        <v>43563</v>
      </c>
      <c r="J2644" s="80">
        <v>8</v>
      </c>
      <c r="K2644" s="80">
        <v>4</v>
      </c>
      <c r="L2644" s="80">
        <v>2019</v>
      </c>
      <c r="M2644" s="27">
        <f t="shared" si="56"/>
        <v>43563</v>
      </c>
      <c r="N2644" s="80" t="s">
        <v>456</v>
      </c>
      <c r="O2644" s="80" t="s">
        <v>457</v>
      </c>
      <c r="P2644" s="80">
        <v>18</v>
      </c>
      <c r="Q2644" s="80" t="s">
        <v>105</v>
      </c>
      <c r="R2644" s="80" t="s">
        <v>99</v>
      </c>
      <c r="S2644" s="80">
        <v>0</v>
      </c>
      <c r="T2644" s="80" t="s">
        <v>100</v>
      </c>
      <c r="U2644" s="80" t="s">
        <v>101</v>
      </c>
      <c r="V2644" s="80" t="s">
        <v>102</v>
      </c>
      <c r="W2644" s="80" t="s">
        <v>107</v>
      </c>
      <c r="X2644" s="80" t="s">
        <v>104</v>
      </c>
      <c r="Y2644" s="80">
        <v>2</v>
      </c>
    </row>
    <row r="2645" spans="1:25" ht="22.9" hidden="1" customHeight="1">
      <c r="A2645" s="80" t="s">
        <v>24</v>
      </c>
      <c r="B2645" s="80" t="s">
        <v>9</v>
      </c>
      <c r="C2645" s="80" t="s">
        <v>10</v>
      </c>
      <c r="D2645" s="80" t="s">
        <v>26</v>
      </c>
      <c r="E2645" s="80">
        <v>2</v>
      </c>
      <c r="F2645" s="80" t="s">
        <v>32</v>
      </c>
      <c r="G2645" s="80" t="s">
        <v>33</v>
      </c>
      <c r="H2645" s="80" t="s">
        <v>29</v>
      </c>
      <c r="I2645" s="26">
        <v>43563</v>
      </c>
      <c r="J2645" s="80">
        <v>8</v>
      </c>
      <c r="K2645" s="80">
        <v>4</v>
      </c>
      <c r="L2645" s="80">
        <v>2019</v>
      </c>
      <c r="M2645" s="27">
        <f t="shared" si="56"/>
        <v>43563</v>
      </c>
      <c r="N2645" s="80" t="s">
        <v>458</v>
      </c>
      <c r="O2645" s="80" t="s">
        <v>459</v>
      </c>
      <c r="P2645" s="80">
        <v>18</v>
      </c>
      <c r="Q2645" s="80" t="s">
        <v>105</v>
      </c>
      <c r="R2645" s="80" t="s">
        <v>99</v>
      </c>
      <c r="S2645" s="80">
        <v>0</v>
      </c>
      <c r="T2645" s="80" t="s">
        <v>100</v>
      </c>
      <c r="U2645" s="80" t="s">
        <v>101</v>
      </c>
      <c r="V2645" s="80" t="s">
        <v>102</v>
      </c>
      <c r="W2645" s="80" t="s">
        <v>107</v>
      </c>
      <c r="X2645" s="80" t="s">
        <v>104</v>
      </c>
      <c r="Y2645" s="80">
        <v>3</v>
      </c>
    </row>
    <row r="2646" spans="1:25" ht="22.9" hidden="1" customHeight="1">
      <c r="A2646" s="80" t="s">
        <v>24</v>
      </c>
      <c r="B2646" s="80" t="s">
        <v>9</v>
      </c>
      <c r="C2646" s="80" t="s">
        <v>10</v>
      </c>
      <c r="D2646" s="80" t="s">
        <v>26</v>
      </c>
      <c r="E2646" s="80">
        <v>2</v>
      </c>
      <c r="F2646" s="80" t="s">
        <v>32</v>
      </c>
      <c r="G2646" s="80" t="s">
        <v>33</v>
      </c>
      <c r="H2646" s="80" t="s">
        <v>29</v>
      </c>
      <c r="I2646" s="26">
        <v>43563</v>
      </c>
      <c r="J2646" s="80">
        <v>8</v>
      </c>
      <c r="K2646" s="80">
        <v>4</v>
      </c>
      <c r="L2646" s="80">
        <v>2019</v>
      </c>
      <c r="M2646" s="27">
        <f t="shared" si="56"/>
        <v>43563</v>
      </c>
      <c r="N2646" s="80" t="s">
        <v>460</v>
      </c>
      <c r="O2646" s="80" t="s">
        <v>461</v>
      </c>
      <c r="P2646" s="80">
        <v>17</v>
      </c>
      <c r="Q2646" s="80" t="s">
        <v>105</v>
      </c>
      <c r="R2646" s="80" t="s">
        <v>99</v>
      </c>
      <c r="S2646" s="80">
        <v>0</v>
      </c>
      <c r="T2646" s="80" t="s">
        <v>100</v>
      </c>
      <c r="U2646" s="80" t="s">
        <v>101</v>
      </c>
      <c r="V2646" s="80" t="s">
        <v>102</v>
      </c>
      <c r="W2646" s="80" t="s">
        <v>107</v>
      </c>
      <c r="X2646" s="80" t="s">
        <v>108</v>
      </c>
      <c r="Y2646" s="80">
        <v>3</v>
      </c>
    </row>
    <row r="2647" spans="1:25" ht="22.9" hidden="1" customHeight="1">
      <c r="A2647" s="80" t="s">
        <v>24</v>
      </c>
      <c r="B2647" s="80" t="s">
        <v>9</v>
      </c>
      <c r="C2647" s="80" t="s">
        <v>10</v>
      </c>
      <c r="D2647" s="80" t="s">
        <v>26</v>
      </c>
      <c r="E2647" s="80">
        <v>2</v>
      </c>
      <c r="F2647" s="80" t="s">
        <v>32</v>
      </c>
      <c r="G2647" s="80" t="s">
        <v>33</v>
      </c>
      <c r="H2647" s="80" t="s">
        <v>29</v>
      </c>
      <c r="I2647" s="26">
        <v>43563</v>
      </c>
      <c r="J2647" s="80">
        <v>8</v>
      </c>
      <c r="K2647" s="80">
        <v>4</v>
      </c>
      <c r="L2647" s="80">
        <v>2019</v>
      </c>
      <c r="M2647" s="27">
        <f t="shared" si="56"/>
        <v>43563</v>
      </c>
      <c r="N2647" s="80" t="s">
        <v>462</v>
      </c>
      <c r="O2647" s="80" t="s">
        <v>117</v>
      </c>
      <c r="P2647" s="80">
        <v>19</v>
      </c>
      <c r="Q2647" s="80" t="s">
        <v>105</v>
      </c>
      <c r="R2647" s="80" t="s">
        <v>99</v>
      </c>
      <c r="S2647" s="80">
        <v>0</v>
      </c>
      <c r="T2647" s="80" t="s">
        <v>100</v>
      </c>
      <c r="U2647" s="80" t="s">
        <v>101</v>
      </c>
      <c r="V2647" s="80" t="s">
        <v>102</v>
      </c>
      <c r="W2647" s="80" t="s">
        <v>107</v>
      </c>
      <c r="X2647" s="80" t="s">
        <v>104</v>
      </c>
      <c r="Y2647" s="80">
        <v>3</v>
      </c>
    </row>
    <row r="2648" spans="1:25" ht="22.9" hidden="1" customHeight="1">
      <c r="A2648" s="80" t="s">
        <v>24</v>
      </c>
      <c r="B2648" s="80" t="s">
        <v>9</v>
      </c>
      <c r="C2648" s="80" t="s">
        <v>10</v>
      </c>
      <c r="D2648" s="80" t="s">
        <v>26</v>
      </c>
      <c r="E2648" s="80">
        <v>2</v>
      </c>
      <c r="F2648" s="80" t="s">
        <v>32</v>
      </c>
      <c r="G2648" s="80" t="s">
        <v>33</v>
      </c>
      <c r="H2648" s="80" t="s">
        <v>29</v>
      </c>
      <c r="I2648" s="26">
        <v>43563</v>
      </c>
      <c r="J2648" s="80">
        <v>8</v>
      </c>
      <c r="K2648" s="80">
        <v>4</v>
      </c>
      <c r="L2648" s="80">
        <v>2019</v>
      </c>
      <c r="M2648" s="27">
        <f t="shared" si="56"/>
        <v>43563</v>
      </c>
      <c r="N2648" s="80" t="s">
        <v>463</v>
      </c>
      <c r="O2648" s="80" t="s">
        <v>464</v>
      </c>
      <c r="P2648" s="80">
        <v>19</v>
      </c>
      <c r="Q2648" s="80" t="s">
        <v>105</v>
      </c>
      <c r="R2648" s="80" t="s">
        <v>99</v>
      </c>
      <c r="S2648" s="80">
        <v>1</v>
      </c>
      <c r="T2648" s="80" t="s">
        <v>100</v>
      </c>
      <c r="U2648" s="80" t="s">
        <v>101</v>
      </c>
      <c r="V2648" s="80" t="s">
        <v>102</v>
      </c>
      <c r="W2648" s="80" t="s">
        <v>107</v>
      </c>
      <c r="X2648" s="80" t="s">
        <v>104</v>
      </c>
      <c r="Y2648" s="80">
        <v>3</v>
      </c>
    </row>
    <row r="2649" spans="1:25" ht="22.9" hidden="1" customHeight="1">
      <c r="A2649" s="80" t="s">
        <v>24</v>
      </c>
      <c r="B2649" s="80" t="s">
        <v>9</v>
      </c>
      <c r="C2649" s="80" t="s">
        <v>10</v>
      </c>
      <c r="D2649" s="80" t="s">
        <v>26</v>
      </c>
      <c r="E2649" s="80">
        <v>2</v>
      </c>
      <c r="F2649" s="80" t="s">
        <v>32</v>
      </c>
      <c r="G2649" s="80" t="s">
        <v>33</v>
      </c>
      <c r="H2649" s="80" t="s">
        <v>29</v>
      </c>
      <c r="I2649" s="26">
        <v>43563</v>
      </c>
      <c r="J2649" s="80">
        <v>8</v>
      </c>
      <c r="K2649" s="80">
        <v>4</v>
      </c>
      <c r="L2649" s="80">
        <v>2019</v>
      </c>
      <c r="M2649" s="27">
        <f t="shared" si="56"/>
        <v>43563</v>
      </c>
      <c r="N2649" s="80" t="s">
        <v>465</v>
      </c>
      <c r="O2649" s="80" t="s">
        <v>466</v>
      </c>
      <c r="P2649" s="80">
        <v>19</v>
      </c>
      <c r="Q2649" s="80" t="s">
        <v>105</v>
      </c>
      <c r="R2649" s="80" t="s">
        <v>99</v>
      </c>
      <c r="S2649" s="80">
        <v>0</v>
      </c>
      <c r="T2649" s="80" t="s">
        <v>100</v>
      </c>
      <c r="U2649" s="80" t="s">
        <v>101</v>
      </c>
      <c r="V2649" s="80" t="s">
        <v>102</v>
      </c>
      <c r="W2649" s="80" t="s">
        <v>107</v>
      </c>
      <c r="X2649" s="80" t="s">
        <v>108</v>
      </c>
      <c r="Y2649" s="80">
        <v>3</v>
      </c>
    </row>
    <row r="2650" spans="1:25" ht="22.9" hidden="1" customHeight="1">
      <c r="A2650" s="80" t="s">
        <v>24</v>
      </c>
      <c r="B2650" s="80" t="s">
        <v>9</v>
      </c>
      <c r="C2650" s="80" t="s">
        <v>10</v>
      </c>
      <c r="D2650" s="80" t="s">
        <v>26</v>
      </c>
      <c r="E2650" s="80">
        <v>2</v>
      </c>
      <c r="F2650" s="80" t="s">
        <v>32</v>
      </c>
      <c r="G2650" s="80" t="s">
        <v>33</v>
      </c>
      <c r="H2650" s="80" t="s">
        <v>29</v>
      </c>
      <c r="I2650" s="26">
        <v>43563</v>
      </c>
      <c r="J2650" s="80">
        <v>8</v>
      </c>
      <c r="K2650" s="80">
        <v>4</v>
      </c>
      <c r="L2650" s="80">
        <v>2019</v>
      </c>
      <c r="M2650" s="27">
        <f t="shared" si="56"/>
        <v>43563</v>
      </c>
      <c r="N2650" s="80" t="s">
        <v>467</v>
      </c>
      <c r="O2650" s="80" t="s">
        <v>468</v>
      </c>
      <c r="P2650" s="80">
        <v>17</v>
      </c>
      <c r="Q2650" s="80" t="s">
        <v>105</v>
      </c>
      <c r="R2650" s="80" t="s">
        <v>99</v>
      </c>
      <c r="S2650" s="80">
        <v>0</v>
      </c>
      <c r="T2650" s="80" t="s">
        <v>100</v>
      </c>
      <c r="U2650" s="80" t="s">
        <v>101</v>
      </c>
      <c r="V2650" s="80" t="s">
        <v>102</v>
      </c>
      <c r="W2650" s="80" t="s">
        <v>107</v>
      </c>
      <c r="X2650" s="80" t="s">
        <v>104</v>
      </c>
      <c r="Y2650" s="80">
        <v>1</v>
      </c>
    </row>
    <row r="2651" spans="1:25" ht="22.9" hidden="1" customHeight="1">
      <c r="A2651" s="80" t="s">
        <v>24</v>
      </c>
      <c r="B2651" s="80" t="s">
        <v>9</v>
      </c>
      <c r="C2651" s="80" t="s">
        <v>10</v>
      </c>
      <c r="D2651" s="80" t="s">
        <v>26</v>
      </c>
      <c r="E2651" s="80">
        <v>2</v>
      </c>
      <c r="F2651" s="80" t="s">
        <v>32</v>
      </c>
      <c r="G2651" s="80" t="s">
        <v>33</v>
      </c>
      <c r="H2651" s="80" t="s">
        <v>29</v>
      </c>
      <c r="I2651" s="26">
        <v>43563</v>
      </c>
      <c r="J2651" s="80">
        <v>8</v>
      </c>
      <c r="K2651" s="80">
        <v>4</v>
      </c>
      <c r="L2651" s="80">
        <v>2019</v>
      </c>
      <c r="M2651" s="27">
        <f t="shared" si="56"/>
        <v>43563</v>
      </c>
      <c r="N2651" s="80" t="s">
        <v>469</v>
      </c>
      <c r="O2651" s="80" t="s">
        <v>470</v>
      </c>
      <c r="P2651" s="80">
        <v>17</v>
      </c>
      <c r="Q2651" s="80" t="s">
        <v>105</v>
      </c>
      <c r="R2651" s="80" t="s">
        <v>99</v>
      </c>
      <c r="S2651" s="80">
        <v>0</v>
      </c>
      <c r="T2651" s="80" t="s">
        <v>100</v>
      </c>
      <c r="U2651" s="80" t="s">
        <v>101</v>
      </c>
      <c r="V2651" s="80" t="s">
        <v>102</v>
      </c>
      <c r="W2651" s="80" t="s">
        <v>107</v>
      </c>
      <c r="X2651" s="80" t="s">
        <v>104</v>
      </c>
      <c r="Y2651" s="80">
        <v>3</v>
      </c>
    </row>
    <row r="2652" spans="1:25" ht="22.9" hidden="1" customHeight="1">
      <c r="A2652" s="80" t="s">
        <v>24</v>
      </c>
      <c r="B2652" s="80" t="s">
        <v>9</v>
      </c>
      <c r="C2652" s="80" t="s">
        <v>10</v>
      </c>
      <c r="D2652" s="80" t="s">
        <v>26</v>
      </c>
      <c r="E2652" s="80">
        <v>2</v>
      </c>
      <c r="F2652" s="80" t="s">
        <v>32</v>
      </c>
      <c r="G2652" s="80" t="s">
        <v>33</v>
      </c>
      <c r="H2652" s="80" t="s">
        <v>29</v>
      </c>
      <c r="I2652" s="26">
        <v>43564</v>
      </c>
      <c r="J2652" s="80">
        <v>9</v>
      </c>
      <c r="K2652" s="80">
        <v>4</v>
      </c>
      <c r="L2652" s="80">
        <v>2019</v>
      </c>
      <c r="M2652" s="27">
        <f t="shared" si="56"/>
        <v>43564</v>
      </c>
      <c r="N2652" s="80" t="s">
        <v>471</v>
      </c>
      <c r="O2652" s="80" t="s">
        <v>472</v>
      </c>
      <c r="P2652" s="80">
        <v>19</v>
      </c>
      <c r="Q2652" s="80" t="s">
        <v>105</v>
      </c>
      <c r="R2652" s="80" t="s">
        <v>99</v>
      </c>
      <c r="S2652" s="80">
        <v>1</v>
      </c>
      <c r="T2652" s="80" t="s">
        <v>100</v>
      </c>
      <c r="U2652" s="80" t="s">
        <v>101</v>
      </c>
      <c r="V2652" s="80" t="s">
        <v>102</v>
      </c>
      <c r="W2652" s="80" t="s">
        <v>107</v>
      </c>
      <c r="X2652" s="80" t="s">
        <v>104</v>
      </c>
      <c r="Y2652" s="80">
        <v>3</v>
      </c>
    </row>
    <row r="2653" spans="1:25" ht="22.9" hidden="1" customHeight="1">
      <c r="A2653" s="80" t="s">
        <v>24</v>
      </c>
      <c r="B2653" s="80" t="s">
        <v>9</v>
      </c>
      <c r="C2653" s="80" t="s">
        <v>10</v>
      </c>
      <c r="D2653" s="80" t="s">
        <v>26</v>
      </c>
      <c r="E2653" s="80">
        <v>2</v>
      </c>
      <c r="F2653" s="80" t="s">
        <v>32</v>
      </c>
      <c r="G2653" s="80" t="s">
        <v>33</v>
      </c>
      <c r="H2653" s="80" t="s">
        <v>29</v>
      </c>
      <c r="I2653" s="26">
        <v>43564</v>
      </c>
      <c r="J2653" s="80">
        <v>9</v>
      </c>
      <c r="K2653" s="80">
        <v>4</v>
      </c>
      <c r="L2653" s="80">
        <v>2019</v>
      </c>
      <c r="M2653" s="27">
        <f t="shared" si="56"/>
        <v>43564</v>
      </c>
      <c r="N2653" s="80" t="s">
        <v>473</v>
      </c>
      <c r="O2653" s="80" t="s">
        <v>474</v>
      </c>
      <c r="P2653" s="80">
        <v>19</v>
      </c>
      <c r="Q2653" s="80" t="s">
        <v>105</v>
      </c>
      <c r="R2653" s="80" t="s">
        <v>99</v>
      </c>
      <c r="S2653" s="80">
        <v>0</v>
      </c>
      <c r="T2653" s="80" t="s">
        <v>100</v>
      </c>
      <c r="U2653" s="80" t="s">
        <v>101</v>
      </c>
      <c r="V2653" s="80" t="s">
        <v>102</v>
      </c>
      <c r="W2653" s="80" t="s">
        <v>107</v>
      </c>
      <c r="X2653" s="80" t="s">
        <v>104</v>
      </c>
      <c r="Y2653" s="80">
        <v>3</v>
      </c>
    </row>
    <row r="2654" spans="1:25" ht="22.9" hidden="1" customHeight="1">
      <c r="A2654" s="80" t="s">
        <v>24</v>
      </c>
      <c r="B2654" s="80" t="s">
        <v>9</v>
      </c>
      <c r="C2654" s="80" t="s">
        <v>10</v>
      </c>
      <c r="D2654" s="80" t="s">
        <v>26</v>
      </c>
      <c r="E2654" s="80">
        <v>2</v>
      </c>
      <c r="F2654" s="80" t="s">
        <v>32</v>
      </c>
      <c r="G2654" s="80" t="s">
        <v>33</v>
      </c>
      <c r="H2654" s="80" t="s">
        <v>29</v>
      </c>
      <c r="I2654" s="26">
        <v>43564</v>
      </c>
      <c r="J2654" s="80">
        <v>9</v>
      </c>
      <c r="K2654" s="80">
        <v>4</v>
      </c>
      <c r="L2654" s="80">
        <v>2019</v>
      </c>
      <c r="M2654" s="27">
        <f t="shared" si="56"/>
        <v>43564</v>
      </c>
      <c r="N2654" s="80" t="s">
        <v>475</v>
      </c>
      <c r="O2654" s="80" t="s">
        <v>476</v>
      </c>
      <c r="P2654" s="80">
        <v>18</v>
      </c>
      <c r="Q2654" s="80" t="s">
        <v>105</v>
      </c>
      <c r="R2654" s="80" t="s">
        <v>99</v>
      </c>
      <c r="S2654" s="80">
        <v>0</v>
      </c>
      <c r="T2654" s="80" t="s">
        <v>100</v>
      </c>
      <c r="U2654" s="80" t="s">
        <v>101</v>
      </c>
      <c r="V2654" s="80" t="s">
        <v>102</v>
      </c>
      <c r="W2654" s="80" t="s">
        <v>107</v>
      </c>
      <c r="X2654" s="80" t="s">
        <v>104</v>
      </c>
      <c r="Y2654" s="80">
        <v>2</v>
      </c>
    </row>
    <row r="2655" spans="1:25" ht="22.9" hidden="1" customHeight="1">
      <c r="A2655" s="80" t="s">
        <v>24</v>
      </c>
      <c r="B2655" s="80" t="s">
        <v>9</v>
      </c>
      <c r="C2655" s="80" t="s">
        <v>10</v>
      </c>
      <c r="D2655" s="80" t="s">
        <v>26</v>
      </c>
      <c r="E2655" s="80">
        <v>2</v>
      </c>
      <c r="F2655" s="80" t="s">
        <v>32</v>
      </c>
      <c r="G2655" s="80" t="s">
        <v>33</v>
      </c>
      <c r="H2655" s="80" t="s">
        <v>29</v>
      </c>
      <c r="I2655" s="26">
        <v>43564</v>
      </c>
      <c r="J2655" s="80">
        <v>9</v>
      </c>
      <c r="K2655" s="80">
        <v>4</v>
      </c>
      <c r="L2655" s="80">
        <v>2019</v>
      </c>
      <c r="M2655" s="27">
        <f t="shared" si="56"/>
        <v>43564</v>
      </c>
      <c r="N2655" s="80" t="s">
        <v>477</v>
      </c>
      <c r="O2655" s="80" t="s">
        <v>478</v>
      </c>
      <c r="P2655" s="80">
        <v>18</v>
      </c>
      <c r="Q2655" s="80" t="s">
        <v>105</v>
      </c>
      <c r="R2655" s="80" t="s">
        <v>99</v>
      </c>
      <c r="S2655" s="80">
        <v>0</v>
      </c>
      <c r="T2655" s="80" t="s">
        <v>100</v>
      </c>
      <c r="U2655" s="80" t="s">
        <v>101</v>
      </c>
      <c r="V2655" s="80" t="s">
        <v>102</v>
      </c>
      <c r="W2655" s="80" t="s">
        <v>107</v>
      </c>
      <c r="X2655" s="80" t="s">
        <v>104</v>
      </c>
      <c r="Y2655" s="80">
        <v>3</v>
      </c>
    </row>
    <row r="2656" spans="1:25" ht="22.9" hidden="1" customHeight="1">
      <c r="A2656" s="80" t="s">
        <v>24</v>
      </c>
      <c r="B2656" s="80" t="s">
        <v>9</v>
      </c>
      <c r="C2656" s="80" t="s">
        <v>10</v>
      </c>
      <c r="D2656" s="80" t="s">
        <v>26</v>
      </c>
      <c r="E2656" s="80">
        <v>2</v>
      </c>
      <c r="F2656" s="80" t="s">
        <v>32</v>
      </c>
      <c r="G2656" s="80" t="s">
        <v>33</v>
      </c>
      <c r="H2656" s="80" t="s">
        <v>29</v>
      </c>
      <c r="I2656" s="26">
        <v>43566</v>
      </c>
      <c r="J2656" s="80">
        <v>11</v>
      </c>
      <c r="K2656" s="80">
        <v>4</v>
      </c>
      <c r="L2656" s="80">
        <v>2019</v>
      </c>
      <c r="M2656" s="27">
        <f t="shared" si="56"/>
        <v>43566</v>
      </c>
      <c r="N2656" s="80" t="s">
        <v>479</v>
      </c>
      <c r="O2656" s="80" t="s">
        <v>480</v>
      </c>
      <c r="P2656" s="80">
        <v>18</v>
      </c>
      <c r="Q2656" s="80" t="s">
        <v>105</v>
      </c>
      <c r="R2656" s="80" t="s">
        <v>99</v>
      </c>
      <c r="S2656" s="80">
        <v>0</v>
      </c>
      <c r="T2656" s="80" t="s">
        <v>100</v>
      </c>
      <c r="U2656" s="80" t="s">
        <v>101</v>
      </c>
      <c r="V2656" s="80" t="s">
        <v>102</v>
      </c>
      <c r="W2656" s="80" t="s">
        <v>107</v>
      </c>
      <c r="X2656" s="80" t="s">
        <v>104</v>
      </c>
      <c r="Y2656" s="80">
        <v>3</v>
      </c>
    </row>
    <row r="2657" spans="1:25" ht="22.9" hidden="1" customHeight="1">
      <c r="A2657" s="80" t="s">
        <v>24</v>
      </c>
      <c r="B2657" s="80" t="s">
        <v>9</v>
      </c>
      <c r="C2657" s="80" t="s">
        <v>10</v>
      </c>
      <c r="D2657" s="80" t="s">
        <v>26</v>
      </c>
      <c r="E2657" s="80">
        <v>2</v>
      </c>
      <c r="F2657" s="80" t="s">
        <v>32</v>
      </c>
      <c r="G2657" s="80" t="s">
        <v>33</v>
      </c>
      <c r="H2657" s="80" t="s">
        <v>29</v>
      </c>
      <c r="I2657" s="26">
        <v>43566</v>
      </c>
      <c r="J2657" s="80">
        <v>11</v>
      </c>
      <c r="K2657" s="80">
        <v>4</v>
      </c>
      <c r="L2657" s="80">
        <v>2019</v>
      </c>
      <c r="M2657" s="27">
        <f t="shared" si="56"/>
        <v>43566</v>
      </c>
      <c r="N2657" s="80" t="s">
        <v>481</v>
      </c>
      <c r="O2657" s="80" t="s">
        <v>482</v>
      </c>
      <c r="P2657" s="80">
        <v>19</v>
      </c>
      <c r="Q2657" s="80" t="s">
        <v>105</v>
      </c>
      <c r="R2657" s="80" t="s">
        <v>99</v>
      </c>
      <c r="S2657" s="80">
        <v>0</v>
      </c>
      <c r="T2657" s="80" t="s">
        <v>100</v>
      </c>
      <c r="U2657" s="80" t="s">
        <v>101</v>
      </c>
      <c r="V2657" s="80" t="s">
        <v>102</v>
      </c>
      <c r="W2657" s="80" t="s">
        <v>107</v>
      </c>
      <c r="X2657" s="80" t="s">
        <v>163</v>
      </c>
    </row>
    <row r="2658" spans="1:25" ht="22.9" hidden="1" customHeight="1">
      <c r="A2658" s="80" t="s">
        <v>24</v>
      </c>
      <c r="B2658" s="80" t="s">
        <v>9</v>
      </c>
      <c r="C2658" s="80" t="s">
        <v>10</v>
      </c>
      <c r="D2658" s="80" t="s">
        <v>26</v>
      </c>
      <c r="E2658" s="80">
        <v>2</v>
      </c>
      <c r="F2658" s="80" t="s">
        <v>32</v>
      </c>
      <c r="G2658" s="80" t="s">
        <v>33</v>
      </c>
      <c r="H2658" s="80" t="s">
        <v>29</v>
      </c>
      <c r="I2658" s="26">
        <v>43566</v>
      </c>
      <c r="J2658" s="80">
        <v>11</v>
      </c>
      <c r="K2658" s="80">
        <v>4</v>
      </c>
      <c r="L2658" s="80">
        <v>2019</v>
      </c>
      <c r="M2658" s="27">
        <f t="shared" si="56"/>
        <v>43566</v>
      </c>
      <c r="N2658" s="80" t="s">
        <v>483</v>
      </c>
      <c r="O2658" s="80" t="s">
        <v>224</v>
      </c>
      <c r="P2658" s="80">
        <v>19</v>
      </c>
      <c r="Q2658" s="80" t="s">
        <v>105</v>
      </c>
      <c r="R2658" s="80" t="s">
        <v>99</v>
      </c>
      <c r="S2658" s="80">
        <v>0</v>
      </c>
      <c r="T2658" s="80" t="s">
        <v>100</v>
      </c>
      <c r="U2658" s="80" t="s">
        <v>101</v>
      </c>
      <c r="V2658" s="80" t="s">
        <v>102</v>
      </c>
      <c r="W2658" s="80" t="s">
        <v>107</v>
      </c>
      <c r="X2658" s="80" t="s">
        <v>163</v>
      </c>
    </row>
    <row r="2659" spans="1:25" ht="22.9" hidden="1" customHeight="1">
      <c r="A2659" s="80" t="s">
        <v>24</v>
      </c>
      <c r="B2659" s="80" t="s">
        <v>9</v>
      </c>
      <c r="C2659" s="80" t="s">
        <v>10</v>
      </c>
      <c r="D2659" s="80" t="s">
        <v>26</v>
      </c>
      <c r="E2659" s="80">
        <v>2</v>
      </c>
      <c r="F2659" s="80" t="s">
        <v>32</v>
      </c>
      <c r="G2659" s="80" t="s">
        <v>33</v>
      </c>
      <c r="H2659" s="80" t="s">
        <v>29</v>
      </c>
      <c r="I2659" s="26">
        <v>43566</v>
      </c>
      <c r="J2659" s="80">
        <v>11</v>
      </c>
      <c r="K2659" s="80">
        <v>4</v>
      </c>
      <c r="L2659" s="80">
        <v>2019</v>
      </c>
      <c r="M2659" s="27">
        <f t="shared" si="56"/>
        <v>43566</v>
      </c>
      <c r="N2659" s="80" t="s">
        <v>484</v>
      </c>
      <c r="O2659" s="80" t="s">
        <v>485</v>
      </c>
      <c r="P2659" s="80">
        <v>19</v>
      </c>
      <c r="Q2659" s="80" t="s">
        <v>105</v>
      </c>
      <c r="R2659" s="80" t="s">
        <v>99</v>
      </c>
      <c r="S2659" s="80">
        <v>0</v>
      </c>
      <c r="T2659" s="80" t="s">
        <v>100</v>
      </c>
      <c r="U2659" s="80" t="s">
        <v>101</v>
      </c>
      <c r="V2659" s="80" t="s">
        <v>102</v>
      </c>
      <c r="W2659" s="80" t="s">
        <v>107</v>
      </c>
      <c r="X2659" s="80" t="s">
        <v>163</v>
      </c>
    </row>
    <row r="2660" spans="1:25" ht="22.9" hidden="1" customHeight="1">
      <c r="A2660" s="80" t="s">
        <v>24</v>
      </c>
      <c r="B2660" s="80" t="s">
        <v>9</v>
      </c>
      <c r="C2660" s="80" t="s">
        <v>10</v>
      </c>
      <c r="D2660" s="80" t="s">
        <v>26</v>
      </c>
      <c r="E2660" s="80">
        <v>2</v>
      </c>
      <c r="F2660" s="80" t="s">
        <v>32</v>
      </c>
      <c r="G2660" s="80" t="s">
        <v>33</v>
      </c>
      <c r="H2660" s="80" t="s">
        <v>29</v>
      </c>
      <c r="I2660" s="26">
        <v>43566</v>
      </c>
      <c r="J2660" s="80">
        <v>11</v>
      </c>
      <c r="K2660" s="80">
        <v>4</v>
      </c>
      <c r="L2660" s="80">
        <v>2019</v>
      </c>
      <c r="M2660" s="27">
        <f t="shared" si="56"/>
        <v>43566</v>
      </c>
      <c r="N2660" s="80" t="s">
        <v>486</v>
      </c>
      <c r="O2660" s="80" t="s">
        <v>487</v>
      </c>
      <c r="P2660" s="80">
        <v>18</v>
      </c>
      <c r="Q2660" s="80" t="s">
        <v>105</v>
      </c>
      <c r="R2660" s="80" t="s">
        <v>99</v>
      </c>
      <c r="S2660" s="80">
        <v>0</v>
      </c>
      <c r="T2660" s="80" t="s">
        <v>100</v>
      </c>
      <c r="U2660" s="80" t="s">
        <v>101</v>
      </c>
      <c r="V2660" s="80" t="s">
        <v>102</v>
      </c>
      <c r="W2660" s="80" t="s">
        <v>107</v>
      </c>
      <c r="X2660" s="80" t="s">
        <v>163</v>
      </c>
    </row>
    <row r="2661" spans="1:25" ht="22.9" hidden="1" customHeight="1">
      <c r="A2661" s="80" t="s">
        <v>24</v>
      </c>
      <c r="B2661" s="80" t="s">
        <v>9</v>
      </c>
      <c r="C2661" s="80" t="s">
        <v>10</v>
      </c>
      <c r="D2661" s="80" t="s">
        <v>26</v>
      </c>
      <c r="E2661" s="80">
        <v>2</v>
      </c>
      <c r="F2661" s="80" t="s">
        <v>32</v>
      </c>
      <c r="G2661" s="80" t="s">
        <v>33</v>
      </c>
      <c r="H2661" s="80" t="s">
        <v>29</v>
      </c>
      <c r="I2661" s="26">
        <v>43566</v>
      </c>
      <c r="J2661" s="80">
        <v>11</v>
      </c>
      <c r="K2661" s="80">
        <v>4</v>
      </c>
      <c r="L2661" s="80">
        <v>2019</v>
      </c>
      <c r="M2661" s="27">
        <f t="shared" si="56"/>
        <v>43566</v>
      </c>
      <c r="N2661" s="80" t="s">
        <v>488</v>
      </c>
      <c r="O2661" s="80" t="s">
        <v>489</v>
      </c>
      <c r="P2661" s="80">
        <v>17</v>
      </c>
      <c r="Q2661" s="80" t="s">
        <v>105</v>
      </c>
      <c r="R2661" s="80" t="s">
        <v>99</v>
      </c>
      <c r="S2661" s="80">
        <v>0</v>
      </c>
      <c r="T2661" s="80" t="s">
        <v>100</v>
      </c>
      <c r="U2661" s="80" t="s">
        <v>101</v>
      </c>
      <c r="V2661" s="80" t="s">
        <v>102</v>
      </c>
      <c r="W2661" s="80" t="s">
        <v>107</v>
      </c>
      <c r="X2661" s="80" t="s">
        <v>104</v>
      </c>
      <c r="Y2661" s="80">
        <v>3</v>
      </c>
    </row>
    <row r="2662" spans="1:25" ht="22.9" hidden="1" customHeight="1">
      <c r="A2662" s="80" t="s">
        <v>24</v>
      </c>
      <c r="B2662" s="80" t="s">
        <v>9</v>
      </c>
      <c r="C2662" s="80" t="s">
        <v>10</v>
      </c>
      <c r="D2662" s="80" t="s">
        <v>26</v>
      </c>
      <c r="E2662" s="80">
        <v>2</v>
      </c>
      <c r="F2662" s="80" t="s">
        <v>32</v>
      </c>
      <c r="G2662" s="80" t="s">
        <v>33</v>
      </c>
      <c r="H2662" s="80" t="s">
        <v>29</v>
      </c>
      <c r="I2662" s="26">
        <v>43567</v>
      </c>
      <c r="J2662" s="80">
        <v>12</v>
      </c>
      <c r="K2662" s="80">
        <v>4</v>
      </c>
      <c r="L2662" s="80">
        <v>2019</v>
      </c>
      <c r="M2662" s="27">
        <f t="shared" si="56"/>
        <v>43567</v>
      </c>
      <c r="N2662" s="80" t="s">
        <v>490</v>
      </c>
      <c r="O2662" s="80" t="s">
        <v>491</v>
      </c>
      <c r="P2662" s="80">
        <v>18</v>
      </c>
      <c r="Q2662" s="80" t="s">
        <v>105</v>
      </c>
      <c r="R2662" s="80" t="s">
        <v>99</v>
      </c>
      <c r="S2662" s="80">
        <v>0</v>
      </c>
      <c r="T2662" s="80" t="s">
        <v>100</v>
      </c>
      <c r="U2662" s="80" t="s">
        <v>101</v>
      </c>
      <c r="V2662" s="80" t="s">
        <v>102</v>
      </c>
      <c r="W2662" s="80" t="s">
        <v>107</v>
      </c>
      <c r="X2662" s="80" t="s">
        <v>104</v>
      </c>
      <c r="Y2662" s="80">
        <v>3</v>
      </c>
    </row>
    <row r="2663" spans="1:25" ht="22.9" hidden="1" customHeight="1">
      <c r="A2663" s="80" t="s">
        <v>24</v>
      </c>
      <c r="B2663" s="80" t="s">
        <v>9</v>
      </c>
      <c r="C2663" s="80" t="s">
        <v>10</v>
      </c>
      <c r="D2663" s="80" t="s">
        <v>26</v>
      </c>
      <c r="E2663" s="80">
        <v>2</v>
      </c>
      <c r="F2663" s="80" t="s">
        <v>32</v>
      </c>
      <c r="G2663" s="80" t="s">
        <v>33</v>
      </c>
      <c r="H2663" s="80" t="s">
        <v>29</v>
      </c>
      <c r="I2663" s="26">
        <v>43567</v>
      </c>
      <c r="J2663" s="80">
        <v>12</v>
      </c>
      <c r="K2663" s="80">
        <v>4</v>
      </c>
      <c r="L2663" s="80">
        <v>2019</v>
      </c>
      <c r="M2663" s="27">
        <f t="shared" si="56"/>
        <v>43567</v>
      </c>
      <c r="N2663" s="80" t="s">
        <v>492</v>
      </c>
      <c r="O2663" s="80" t="s">
        <v>493</v>
      </c>
      <c r="P2663" s="80">
        <v>19</v>
      </c>
      <c r="Q2663" s="80" t="s">
        <v>105</v>
      </c>
      <c r="R2663" s="80" t="s">
        <v>99</v>
      </c>
      <c r="S2663" s="80">
        <v>0</v>
      </c>
      <c r="T2663" s="80" t="s">
        <v>100</v>
      </c>
      <c r="U2663" s="80" t="s">
        <v>101</v>
      </c>
      <c r="V2663" s="80" t="s">
        <v>102</v>
      </c>
      <c r="W2663" s="80" t="s">
        <v>107</v>
      </c>
      <c r="X2663" s="80" t="s">
        <v>163</v>
      </c>
    </row>
    <row r="2664" spans="1:25" ht="22.9" hidden="1" customHeight="1">
      <c r="A2664" s="80" t="s">
        <v>24</v>
      </c>
      <c r="B2664" s="80" t="s">
        <v>9</v>
      </c>
      <c r="C2664" s="80" t="s">
        <v>10</v>
      </c>
      <c r="D2664" s="80" t="s">
        <v>26</v>
      </c>
      <c r="E2664" s="80">
        <v>2</v>
      </c>
      <c r="F2664" s="80" t="s">
        <v>32</v>
      </c>
      <c r="G2664" s="80" t="s">
        <v>33</v>
      </c>
      <c r="H2664" s="80" t="s">
        <v>29</v>
      </c>
      <c r="I2664" s="26">
        <v>43567</v>
      </c>
      <c r="J2664" s="80">
        <v>12</v>
      </c>
      <c r="K2664" s="80">
        <v>4</v>
      </c>
      <c r="L2664" s="80">
        <v>2019</v>
      </c>
      <c r="M2664" s="27">
        <f t="shared" si="56"/>
        <v>43567</v>
      </c>
      <c r="N2664" s="80" t="s">
        <v>494</v>
      </c>
      <c r="O2664" s="80" t="s">
        <v>495</v>
      </c>
      <c r="P2664" s="80">
        <v>19</v>
      </c>
      <c r="Q2664" s="80" t="s">
        <v>105</v>
      </c>
      <c r="R2664" s="80" t="s">
        <v>99</v>
      </c>
      <c r="S2664" s="80">
        <v>0</v>
      </c>
      <c r="T2664" s="80" t="s">
        <v>100</v>
      </c>
      <c r="U2664" s="80" t="s">
        <v>101</v>
      </c>
      <c r="V2664" s="80" t="s">
        <v>102</v>
      </c>
      <c r="W2664" s="80" t="s">
        <v>107</v>
      </c>
      <c r="X2664" s="80" t="s">
        <v>163</v>
      </c>
    </row>
    <row r="2665" spans="1:25" ht="22.9" hidden="1" customHeight="1">
      <c r="A2665" s="80" t="s">
        <v>24</v>
      </c>
      <c r="B2665" s="80" t="s">
        <v>9</v>
      </c>
      <c r="C2665" s="80" t="s">
        <v>10</v>
      </c>
      <c r="D2665" s="80" t="s">
        <v>26</v>
      </c>
      <c r="E2665" s="80">
        <v>2</v>
      </c>
      <c r="F2665" s="80" t="s">
        <v>32</v>
      </c>
      <c r="G2665" s="80" t="s">
        <v>33</v>
      </c>
      <c r="H2665" s="80" t="s">
        <v>29</v>
      </c>
      <c r="I2665" s="26">
        <v>43567</v>
      </c>
      <c r="J2665" s="80">
        <v>12</v>
      </c>
      <c r="K2665" s="80">
        <v>4</v>
      </c>
      <c r="L2665" s="80">
        <v>2019</v>
      </c>
      <c r="M2665" s="27">
        <f t="shared" si="56"/>
        <v>43567</v>
      </c>
      <c r="N2665" s="80" t="s">
        <v>496</v>
      </c>
      <c r="O2665" s="80" t="s">
        <v>497</v>
      </c>
      <c r="P2665" s="80">
        <v>19</v>
      </c>
      <c r="Q2665" s="80" t="s">
        <v>105</v>
      </c>
      <c r="R2665" s="80" t="s">
        <v>99</v>
      </c>
      <c r="S2665" s="80">
        <v>0</v>
      </c>
      <c r="T2665" s="80" t="s">
        <v>100</v>
      </c>
      <c r="U2665" s="80" t="s">
        <v>101</v>
      </c>
      <c r="V2665" s="80" t="s">
        <v>102</v>
      </c>
      <c r="W2665" s="80" t="s">
        <v>107</v>
      </c>
      <c r="X2665" s="80" t="s">
        <v>163</v>
      </c>
    </row>
    <row r="2666" spans="1:25" ht="22.9" hidden="1" customHeight="1">
      <c r="A2666" s="80" t="s">
        <v>24</v>
      </c>
      <c r="B2666" s="80" t="s">
        <v>9</v>
      </c>
      <c r="C2666" s="80" t="s">
        <v>10</v>
      </c>
      <c r="D2666" s="80" t="s">
        <v>26</v>
      </c>
      <c r="E2666" s="80">
        <v>2</v>
      </c>
      <c r="F2666" s="80" t="s">
        <v>32</v>
      </c>
      <c r="G2666" s="80" t="s">
        <v>33</v>
      </c>
      <c r="H2666" s="80" t="s">
        <v>29</v>
      </c>
      <c r="I2666" s="26">
        <v>43567</v>
      </c>
      <c r="J2666" s="80">
        <v>12</v>
      </c>
      <c r="K2666" s="80">
        <v>4</v>
      </c>
      <c r="L2666" s="80">
        <v>2019</v>
      </c>
      <c r="M2666" s="27">
        <f t="shared" si="56"/>
        <v>43567</v>
      </c>
      <c r="N2666" s="80" t="s">
        <v>498</v>
      </c>
      <c r="O2666" s="80" t="s">
        <v>499</v>
      </c>
      <c r="P2666" s="80">
        <v>18</v>
      </c>
      <c r="Q2666" s="80" t="s">
        <v>105</v>
      </c>
      <c r="R2666" s="80" t="s">
        <v>99</v>
      </c>
      <c r="S2666" s="80">
        <v>0</v>
      </c>
      <c r="T2666" s="80" t="s">
        <v>100</v>
      </c>
      <c r="U2666" s="80" t="s">
        <v>101</v>
      </c>
      <c r="V2666" s="80" t="s">
        <v>102</v>
      </c>
      <c r="W2666" s="80" t="s">
        <v>107</v>
      </c>
      <c r="X2666" s="80" t="s">
        <v>104</v>
      </c>
      <c r="Y2666" s="80">
        <v>3</v>
      </c>
    </row>
    <row r="2667" spans="1:25" ht="22.9" hidden="1" customHeight="1">
      <c r="A2667" s="80" t="s">
        <v>24</v>
      </c>
      <c r="B2667" s="80" t="s">
        <v>9</v>
      </c>
      <c r="C2667" s="80" t="s">
        <v>10</v>
      </c>
      <c r="D2667" s="80" t="s">
        <v>26</v>
      </c>
      <c r="E2667" s="80">
        <v>2</v>
      </c>
      <c r="F2667" s="80" t="s">
        <v>32</v>
      </c>
      <c r="G2667" s="80" t="s">
        <v>33</v>
      </c>
      <c r="H2667" s="80" t="s">
        <v>29</v>
      </c>
      <c r="I2667" s="26">
        <v>43567</v>
      </c>
      <c r="J2667" s="80">
        <v>12</v>
      </c>
      <c r="K2667" s="80">
        <v>4</v>
      </c>
      <c r="L2667" s="80">
        <v>2019</v>
      </c>
      <c r="M2667" s="27">
        <f t="shared" si="56"/>
        <v>43567</v>
      </c>
      <c r="N2667" s="80" t="s">
        <v>500</v>
      </c>
      <c r="O2667" s="80" t="s">
        <v>501</v>
      </c>
      <c r="P2667" s="80">
        <v>19</v>
      </c>
      <c r="Q2667" s="80" t="s">
        <v>105</v>
      </c>
      <c r="R2667" s="80" t="s">
        <v>99</v>
      </c>
      <c r="S2667" s="80">
        <v>0</v>
      </c>
      <c r="T2667" s="80" t="s">
        <v>100</v>
      </c>
      <c r="U2667" s="80" t="s">
        <v>101</v>
      </c>
      <c r="V2667" s="80" t="s">
        <v>102</v>
      </c>
      <c r="W2667" s="80" t="s">
        <v>107</v>
      </c>
      <c r="X2667" s="80" t="s">
        <v>163</v>
      </c>
    </row>
    <row r="2668" spans="1:25" ht="22.9" hidden="1" customHeight="1">
      <c r="A2668" s="80" t="s">
        <v>24</v>
      </c>
      <c r="B2668" s="80" t="s">
        <v>9</v>
      </c>
      <c r="C2668" s="80" t="s">
        <v>10</v>
      </c>
      <c r="D2668" s="80" t="s">
        <v>26</v>
      </c>
      <c r="E2668" s="80">
        <v>2</v>
      </c>
      <c r="F2668" s="80" t="s">
        <v>32</v>
      </c>
      <c r="G2668" s="80" t="s">
        <v>33</v>
      </c>
      <c r="H2668" s="80" t="s">
        <v>29</v>
      </c>
      <c r="I2668" s="26">
        <v>43567</v>
      </c>
      <c r="J2668" s="80">
        <v>12</v>
      </c>
      <c r="K2668" s="80">
        <v>4</v>
      </c>
      <c r="L2668" s="80">
        <v>2019</v>
      </c>
      <c r="M2668" s="27">
        <f t="shared" si="56"/>
        <v>43567</v>
      </c>
      <c r="N2668" s="80" t="s">
        <v>502</v>
      </c>
      <c r="O2668" s="80" t="s">
        <v>503</v>
      </c>
      <c r="P2668" s="80">
        <v>18</v>
      </c>
      <c r="Q2668" s="80" t="s">
        <v>105</v>
      </c>
      <c r="R2668" s="80" t="s">
        <v>99</v>
      </c>
      <c r="S2668" s="80">
        <v>0</v>
      </c>
      <c r="T2668" s="80" t="s">
        <v>100</v>
      </c>
      <c r="U2668" s="80" t="s">
        <v>101</v>
      </c>
      <c r="V2668" s="80" t="s">
        <v>102</v>
      </c>
      <c r="W2668" s="80" t="s">
        <v>107</v>
      </c>
      <c r="X2668" s="80" t="s">
        <v>163</v>
      </c>
    </row>
    <row r="2669" spans="1:25" ht="22.9" hidden="1" customHeight="1">
      <c r="A2669" s="80" t="s">
        <v>24</v>
      </c>
      <c r="B2669" s="80" t="s">
        <v>9</v>
      </c>
      <c r="C2669" s="80" t="s">
        <v>10</v>
      </c>
      <c r="D2669" s="80" t="s">
        <v>26</v>
      </c>
      <c r="E2669" s="80">
        <v>2</v>
      </c>
      <c r="F2669" s="80" t="s">
        <v>32</v>
      </c>
      <c r="G2669" s="80" t="s">
        <v>33</v>
      </c>
      <c r="H2669" s="80" t="s">
        <v>29</v>
      </c>
      <c r="I2669" s="26">
        <v>43568</v>
      </c>
      <c r="J2669" s="80">
        <v>13</v>
      </c>
      <c r="K2669" s="80">
        <v>4</v>
      </c>
      <c r="L2669" s="80">
        <v>2019</v>
      </c>
      <c r="M2669" s="27">
        <f t="shared" si="56"/>
        <v>43568</v>
      </c>
      <c r="N2669" s="80" t="s">
        <v>504</v>
      </c>
      <c r="O2669" s="80" t="s">
        <v>505</v>
      </c>
      <c r="P2669" s="80">
        <v>19</v>
      </c>
      <c r="Q2669" s="80" t="s">
        <v>105</v>
      </c>
      <c r="R2669" s="80" t="s">
        <v>99</v>
      </c>
      <c r="S2669" s="80">
        <v>0</v>
      </c>
      <c r="T2669" s="80" t="s">
        <v>100</v>
      </c>
      <c r="U2669" s="80" t="s">
        <v>101</v>
      </c>
      <c r="V2669" s="80" t="s">
        <v>111</v>
      </c>
      <c r="W2669" s="80" t="s">
        <v>107</v>
      </c>
      <c r="X2669" s="80" t="s">
        <v>104</v>
      </c>
      <c r="Y2669" s="80">
        <v>3</v>
      </c>
    </row>
    <row r="2670" spans="1:25" ht="22.9" hidden="1" customHeight="1">
      <c r="A2670" s="80" t="s">
        <v>24</v>
      </c>
      <c r="B2670" s="80" t="s">
        <v>9</v>
      </c>
      <c r="C2670" s="80" t="s">
        <v>10</v>
      </c>
      <c r="D2670" s="80" t="s">
        <v>26</v>
      </c>
      <c r="E2670" s="80">
        <v>2</v>
      </c>
      <c r="F2670" s="80" t="s">
        <v>32</v>
      </c>
      <c r="G2670" s="80" t="s">
        <v>33</v>
      </c>
      <c r="H2670" s="80" t="s">
        <v>29</v>
      </c>
      <c r="I2670" s="26">
        <v>43568</v>
      </c>
      <c r="J2670" s="80">
        <v>13</v>
      </c>
      <c r="K2670" s="80">
        <v>4</v>
      </c>
      <c r="L2670" s="80">
        <v>2019</v>
      </c>
      <c r="M2670" s="27">
        <f t="shared" si="56"/>
        <v>43568</v>
      </c>
      <c r="N2670" s="80" t="s">
        <v>506</v>
      </c>
      <c r="O2670" s="80" t="s">
        <v>507</v>
      </c>
      <c r="P2670" s="80">
        <v>18</v>
      </c>
      <c r="Q2670" s="80" t="s">
        <v>105</v>
      </c>
      <c r="R2670" s="80" t="s">
        <v>99</v>
      </c>
      <c r="S2670" s="80">
        <v>0</v>
      </c>
      <c r="T2670" s="80" t="s">
        <v>100</v>
      </c>
      <c r="U2670" s="80" t="s">
        <v>101</v>
      </c>
      <c r="V2670" s="80" t="s">
        <v>111</v>
      </c>
      <c r="W2670" s="80" t="s">
        <v>107</v>
      </c>
      <c r="X2670" s="80" t="s">
        <v>104</v>
      </c>
      <c r="Y2670" s="80">
        <v>3</v>
      </c>
    </row>
    <row r="2671" spans="1:25" ht="22.9" hidden="1" customHeight="1">
      <c r="A2671" s="80" t="s">
        <v>24</v>
      </c>
      <c r="B2671" s="80" t="s">
        <v>9</v>
      </c>
      <c r="C2671" s="80" t="s">
        <v>10</v>
      </c>
      <c r="D2671" s="80" t="s">
        <v>26</v>
      </c>
      <c r="E2671" s="80">
        <v>2</v>
      </c>
      <c r="F2671" s="80" t="s">
        <v>32</v>
      </c>
      <c r="G2671" s="80" t="s">
        <v>33</v>
      </c>
      <c r="H2671" s="80" t="s">
        <v>29</v>
      </c>
      <c r="I2671" s="26">
        <v>43568</v>
      </c>
      <c r="J2671" s="80">
        <v>13</v>
      </c>
      <c r="K2671" s="80">
        <v>4</v>
      </c>
      <c r="L2671" s="80">
        <v>2019</v>
      </c>
      <c r="M2671" s="27">
        <f t="shared" si="56"/>
        <v>43568</v>
      </c>
      <c r="N2671" s="80" t="s">
        <v>508</v>
      </c>
      <c r="O2671" s="80" t="s">
        <v>509</v>
      </c>
      <c r="P2671" s="80">
        <v>19</v>
      </c>
      <c r="Q2671" s="80" t="s">
        <v>105</v>
      </c>
      <c r="R2671" s="80" t="s">
        <v>99</v>
      </c>
      <c r="S2671" s="80">
        <v>0</v>
      </c>
      <c r="T2671" s="80" t="s">
        <v>100</v>
      </c>
      <c r="U2671" s="80" t="s">
        <v>101</v>
      </c>
      <c r="V2671" s="80" t="s">
        <v>111</v>
      </c>
      <c r="W2671" s="80" t="s">
        <v>107</v>
      </c>
      <c r="X2671" s="80" t="s">
        <v>163</v>
      </c>
    </row>
    <row r="2672" spans="1:25" ht="22.9" hidden="1" customHeight="1">
      <c r="A2672" s="80" t="s">
        <v>24</v>
      </c>
      <c r="B2672" s="80" t="s">
        <v>9</v>
      </c>
      <c r="C2672" s="80" t="s">
        <v>10</v>
      </c>
      <c r="D2672" s="80" t="s">
        <v>26</v>
      </c>
      <c r="E2672" s="80">
        <v>2</v>
      </c>
      <c r="F2672" s="80" t="s">
        <v>32</v>
      </c>
      <c r="G2672" s="80" t="s">
        <v>33</v>
      </c>
      <c r="H2672" s="80" t="s">
        <v>29</v>
      </c>
      <c r="I2672" s="26">
        <v>43568</v>
      </c>
      <c r="J2672" s="80">
        <v>13</v>
      </c>
      <c r="K2672" s="80">
        <v>4</v>
      </c>
      <c r="L2672" s="80">
        <v>2019</v>
      </c>
      <c r="M2672" s="27">
        <f t="shared" si="56"/>
        <v>43568</v>
      </c>
      <c r="N2672" s="80" t="s">
        <v>510</v>
      </c>
      <c r="O2672" s="80" t="s">
        <v>511</v>
      </c>
      <c r="P2672" s="80">
        <v>18</v>
      </c>
      <c r="Q2672" s="80" t="s">
        <v>105</v>
      </c>
      <c r="R2672" s="80" t="s">
        <v>99</v>
      </c>
      <c r="S2672" s="80">
        <v>0</v>
      </c>
      <c r="T2672" s="80" t="s">
        <v>100</v>
      </c>
      <c r="U2672" s="80" t="s">
        <v>101</v>
      </c>
      <c r="V2672" s="80" t="s">
        <v>111</v>
      </c>
      <c r="W2672" s="80" t="s">
        <v>107</v>
      </c>
      <c r="X2672" s="80" t="s">
        <v>104</v>
      </c>
      <c r="Y2672" s="80">
        <v>3</v>
      </c>
    </row>
    <row r="2673" spans="1:25" ht="22.9" hidden="1" customHeight="1">
      <c r="A2673" s="80" t="s">
        <v>24</v>
      </c>
      <c r="B2673" s="80" t="s">
        <v>9</v>
      </c>
      <c r="C2673" s="80" t="s">
        <v>10</v>
      </c>
      <c r="D2673" s="80" t="s">
        <v>26</v>
      </c>
      <c r="E2673" s="80">
        <v>2</v>
      </c>
      <c r="F2673" s="80" t="s">
        <v>32</v>
      </c>
      <c r="G2673" s="80" t="s">
        <v>33</v>
      </c>
      <c r="H2673" s="80" t="s">
        <v>29</v>
      </c>
      <c r="I2673" s="26">
        <v>43568</v>
      </c>
      <c r="J2673" s="80">
        <v>13</v>
      </c>
      <c r="K2673" s="80">
        <v>4</v>
      </c>
      <c r="L2673" s="80">
        <v>2019</v>
      </c>
      <c r="M2673" s="27">
        <f t="shared" si="56"/>
        <v>43568</v>
      </c>
      <c r="N2673" s="80" t="s">
        <v>512</v>
      </c>
      <c r="O2673" s="80" t="s">
        <v>513</v>
      </c>
      <c r="P2673" s="80">
        <v>19</v>
      </c>
      <c r="Q2673" s="80" t="s">
        <v>105</v>
      </c>
      <c r="R2673" s="80" t="s">
        <v>99</v>
      </c>
      <c r="S2673" s="80">
        <v>0</v>
      </c>
      <c r="T2673" s="80" t="s">
        <v>100</v>
      </c>
      <c r="U2673" s="80" t="s">
        <v>101</v>
      </c>
      <c r="V2673" s="80" t="s">
        <v>111</v>
      </c>
      <c r="W2673" s="80" t="s">
        <v>107</v>
      </c>
      <c r="X2673" s="80" t="s">
        <v>163</v>
      </c>
    </row>
    <row r="2674" spans="1:25" ht="22.9" hidden="1" customHeight="1">
      <c r="A2674" s="80" t="s">
        <v>24</v>
      </c>
      <c r="B2674" s="80" t="s">
        <v>9</v>
      </c>
      <c r="C2674" s="80" t="s">
        <v>10</v>
      </c>
      <c r="D2674" s="80" t="s">
        <v>26</v>
      </c>
      <c r="E2674" s="80">
        <v>2</v>
      </c>
      <c r="F2674" s="80" t="s">
        <v>32</v>
      </c>
      <c r="G2674" s="80" t="s">
        <v>33</v>
      </c>
      <c r="H2674" s="80" t="s">
        <v>29</v>
      </c>
      <c r="I2674" s="26">
        <v>43568</v>
      </c>
      <c r="J2674" s="80">
        <v>13</v>
      </c>
      <c r="K2674" s="80">
        <v>4</v>
      </c>
      <c r="L2674" s="80">
        <v>2019</v>
      </c>
      <c r="M2674" s="27">
        <f t="shared" si="56"/>
        <v>43568</v>
      </c>
      <c r="N2674" s="80" t="s">
        <v>514</v>
      </c>
      <c r="O2674" s="80" t="s">
        <v>515</v>
      </c>
      <c r="P2674" s="80">
        <v>19</v>
      </c>
      <c r="Q2674" s="80" t="s">
        <v>105</v>
      </c>
      <c r="R2674" s="80" t="s">
        <v>99</v>
      </c>
      <c r="S2674" s="80">
        <v>0</v>
      </c>
      <c r="T2674" s="80" t="s">
        <v>100</v>
      </c>
      <c r="U2674" s="80" t="s">
        <v>101</v>
      </c>
      <c r="V2674" s="80" t="s">
        <v>111</v>
      </c>
      <c r="W2674" s="80" t="s">
        <v>107</v>
      </c>
      <c r="X2674" s="80" t="s">
        <v>163</v>
      </c>
    </row>
    <row r="2675" spans="1:25" ht="22.9" hidden="1" customHeight="1">
      <c r="A2675" s="80" t="s">
        <v>24</v>
      </c>
      <c r="B2675" s="80" t="s">
        <v>9</v>
      </c>
      <c r="C2675" s="80" t="s">
        <v>10</v>
      </c>
      <c r="D2675" s="80" t="s">
        <v>26</v>
      </c>
      <c r="E2675" s="80">
        <v>2</v>
      </c>
      <c r="F2675" s="80" t="s">
        <v>32</v>
      </c>
      <c r="G2675" s="80" t="s">
        <v>33</v>
      </c>
      <c r="H2675" s="80" t="s">
        <v>29</v>
      </c>
      <c r="I2675" s="26">
        <v>43568</v>
      </c>
      <c r="J2675" s="80">
        <v>13</v>
      </c>
      <c r="K2675" s="80">
        <v>4</v>
      </c>
      <c r="L2675" s="80">
        <v>2019</v>
      </c>
      <c r="M2675" s="27">
        <f t="shared" si="56"/>
        <v>43568</v>
      </c>
      <c r="N2675" s="80" t="s">
        <v>516</v>
      </c>
      <c r="O2675" s="80" t="s">
        <v>517</v>
      </c>
      <c r="P2675" s="80">
        <v>18</v>
      </c>
      <c r="Q2675" s="80" t="s">
        <v>105</v>
      </c>
      <c r="R2675" s="80" t="s">
        <v>99</v>
      </c>
      <c r="S2675" s="80">
        <v>0</v>
      </c>
      <c r="T2675" s="80" t="s">
        <v>100</v>
      </c>
      <c r="U2675" s="80" t="s">
        <v>101</v>
      </c>
      <c r="V2675" s="80" t="s">
        <v>111</v>
      </c>
      <c r="W2675" s="80" t="s">
        <v>107</v>
      </c>
      <c r="X2675" s="80" t="s">
        <v>104</v>
      </c>
      <c r="Y2675" s="80">
        <v>3</v>
      </c>
    </row>
    <row r="2676" spans="1:25" ht="22.9" hidden="1" customHeight="1">
      <c r="A2676" s="80" t="s">
        <v>24</v>
      </c>
      <c r="B2676" s="80" t="s">
        <v>9</v>
      </c>
      <c r="C2676" s="80" t="s">
        <v>10</v>
      </c>
      <c r="D2676" s="80" t="s">
        <v>26</v>
      </c>
      <c r="E2676" s="80">
        <v>2</v>
      </c>
      <c r="F2676" s="80" t="s">
        <v>32</v>
      </c>
      <c r="G2676" s="80" t="s">
        <v>33</v>
      </c>
      <c r="H2676" s="80" t="s">
        <v>29</v>
      </c>
      <c r="I2676" s="26">
        <v>43568</v>
      </c>
      <c r="J2676" s="80">
        <v>13</v>
      </c>
      <c r="K2676" s="80">
        <v>4</v>
      </c>
      <c r="L2676" s="80">
        <v>2019</v>
      </c>
      <c r="M2676" s="27">
        <f t="shared" si="56"/>
        <v>43568</v>
      </c>
      <c r="N2676" s="80" t="s">
        <v>518</v>
      </c>
      <c r="O2676" s="80" t="s">
        <v>519</v>
      </c>
      <c r="P2676" s="80">
        <v>18</v>
      </c>
      <c r="Q2676" s="80" t="s">
        <v>105</v>
      </c>
      <c r="R2676" s="80" t="s">
        <v>99</v>
      </c>
      <c r="S2676" s="80">
        <v>0</v>
      </c>
      <c r="T2676" s="80" t="s">
        <v>100</v>
      </c>
      <c r="U2676" s="80" t="s">
        <v>101</v>
      </c>
      <c r="V2676" s="80" t="s">
        <v>111</v>
      </c>
      <c r="W2676" s="80" t="s">
        <v>107</v>
      </c>
      <c r="X2676" s="80" t="s">
        <v>104</v>
      </c>
      <c r="Y2676" s="80">
        <v>3</v>
      </c>
    </row>
    <row r="2677" spans="1:25" ht="22.9" hidden="1" customHeight="1">
      <c r="A2677" s="80" t="s">
        <v>24</v>
      </c>
      <c r="B2677" s="80" t="s">
        <v>9</v>
      </c>
      <c r="C2677" s="80" t="s">
        <v>10</v>
      </c>
      <c r="D2677" s="80" t="s">
        <v>26</v>
      </c>
      <c r="E2677" s="80">
        <v>2</v>
      </c>
      <c r="F2677" s="80" t="s">
        <v>32</v>
      </c>
      <c r="G2677" s="80" t="s">
        <v>33</v>
      </c>
      <c r="H2677" s="80" t="s">
        <v>29</v>
      </c>
      <c r="I2677" s="26">
        <v>43568</v>
      </c>
      <c r="J2677" s="80">
        <v>13</v>
      </c>
      <c r="K2677" s="80">
        <v>4</v>
      </c>
      <c r="L2677" s="80">
        <v>2019</v>
      </c>
      <c r="M2677" s="27">
        <f t="shared" si="56"/>
        <v>43568</v>
      </c>
      <c r="N2677" s="80" t="s">
        <v>520</v>
      </c>
      <c r="O2677" s="80" t="s">
        <v>521</v>
      </c>
      <c r="P2677" s="80">
        <v>19</v>
      </c>
      <c r="Q2677" s="80" t="s">
        <v>105</v>
      </c>
      <c r="R2677" s="80" t="s">
        <v>99</v>
      </c>
      <c r="S2677" s="80">
        <v>0</v>
      </c>
      <c r="T2677" s="80" t="s">
        <v>100</v>
      </c>
      <c r="U2677" s="80" t="s">
        <v>101</v>
      </c>
      <c r="V2677" s="80" t="s">
        <v>111</v>
      </c>
      <c r="W2677" s="80" t="s">
        <v>107</v>
      </c>
      <c r="X2677" s="80" t="s">
        <v>163</v>
      </c>
    </row>
    <row r="2678" spans="1:25" ht="22.9" hidden="1" customHeight="1">
      <c r="A2678" s="80" t="s">
        <v>24</v>
      </c>
      <c r="B2678" s="80" t="s">
        <v>9</v>
      </c>
      <c r="C2678" s="80" t="s">
        <v>10</v>
      </c>
      <c r="D2678" s="80" t="s">
        <v>26</v>
      </c>
      <c r="E2678" s="80">
        <v>2</v>
      </c>
      <c r="F2678" s="80" t="s">
        <v>32</v>
      </c>
      <c r="G2678" s="80" t="s">
        <v>33</v>
      </c>
      <c r="H2678" s="80" t="s">
        <v>29</v>
      </c>
      <c r="I2678" s="26">
        <v>43568</v>
      </c>
      <c r="J2678" s="80">
        <v>13</v>
      </c>
      <c r="K2678" s="80">
        <v>4</v>
      </c>
      <c r="L2678" s="80">
        <v>2019</v>
      </c>
      <c r="M2678" s="27">
        <f t="shared" si="56"/>
        <v>43568</v>
      </c>
      <c r="N2678" s="80" t="s">
        <v>522</v>
      </c>
      <c r="O2678" s="80" t="s">
        <v>523</v>
      </c>
      <c r="P2678" s="80">
        <v>18</v>
      </c>
      <c r="Q2678" s="80" t="s">
        <v>105</v>
      </c>
      <c r="R2678" s="80" t="s">
        <v>99</v>
      </c>
      <c r="S2678" s="80">
        <v>0</v>
      </c>
      <c r="T2678" s="80" t="s">
        <v>100</v>
      </c>
      <c r="U2678" s="80" t="s">
        <v>101</v>
      </c>
      <c r="V2678" s="80" t="s">
        <v>111</v>
      </c>
      <c r="W2678" s="80" t="s">
        <v>107</v>
      </c>
      <c r="X2678" s="80" t="s">
        <v>104</v>
      </c>
      <c r="Y2678" s="80">
        <v>3</v>
      </c>
    </row>
    <row r="2679" spans="1:25" ht="22.9" hidden="1" customHeight="1">
      <c r="A2679" s="80" t="s">
        <v>24</v>
      </c>
      <c r="B2679" s="80" t="s">
        <v>9</v>
      </c>
      <c r="C2679" s="80" t="s">
        <v>10</v>
      </c>
      <c r="D2679" s="80" t="s">
        <v>26</v>
      </c>
      <c r="E2679" s="80">
        <v>2</v>
      </c>
      <c r="F2679" s="80" t="s">
        <v>32</v>
      </c>
      <c r="G2679" s="80" t="s">
        <v>33</v>
      </c>
      <c r="H2679" s="80" t="s">
        <v>29</v>
      </c>
      <c r="I2679" s="26">
        <v>43568</v>
      </c>
      <c r="J2679" s="80">
        <v>13</v>
      </c>
      <c r="K2679" s="80">
        <v>4</v>
      </c>
      <c r="L2679" s="80">
        <v>2019</v>
      </c>
      <c r="M2679" s="27">
        <f t="shared" si="56"/>
        <v>43568</v>
      </c>
      <c r="N2679" s="80" t="s">
        <v>524</v>
      </c>
      <c r="O2679" s="80" t="s">
        <v>116</v>
      </c>
      <c r="P2679" s="80">
        <v>19</v>
      </c>
      <c r="Q2679" s="80" t="s">
        <v>105</v>
      </c>
      <c r="R2679" s="80" t="s">
        <v>99</v>
      </c>
      <c r="S2679" s="80">
        <v>0</v>
      </c>
      <c r="T2679" s="80" t="s">
        <v>100</v>
      </c>
      <c r="U2679" s="80" t="s">
        <v>101</v>
      </c>
      <c r="V2679" s="80" t="s">
        <v>111</v>
      </c>
      <c r="W2679" s="80" t="s">
        <v>107</v>
      </c>
      <c r="X2679" s="80" t="s">
        <v>163</v>
      </c>
    </row>
    <row r="2680" spans="1:25" ht="22.9" hidden="1" customHeight="1">
      <c r="A2680" s="80" t="s">
        <v>24</v>
      </c>
      <c r="B2680" s="80" t="s">
        <v>9</v>
      </c>
      <c r="C2680" s="80" t="s">
        <v>10</v>
      </c>
      <c r="D2680" s="80" t="s">
        <v>26</v>
      </c>
      <c r="E2680" s="80">
        <v>2</v>
      </c>
      <c r="F2680" s="80" t="s">
        <v>32</v>
      </c>
      <c r="G2680" s="80" t="s">
        <v>33</v>
      </c>
      <c r="H2680" s="80" t="s">
        <v>29</v>
      </c>
      <c r="I2680" s="26">
        <v>43568</v>
      </c>
      <c r="J2680" s="80">
        <v>13</v>
      </c>
      <c r="K2680" s="80">
        <v>4</v>
      </c>
      <c r="L2680" s="80">
        <v>2019</v>
      </c>
      <c r="M2680" s="27">
        <f t="shared" si="56"/>
        <v>43568</v>
      </c>
      <c r="N2680" s="80" t="s">
        <v>525</v>
      </c>
      <c r="O2680" s="80" t="s">
        <v>526</v>
      </c>
      <c r="P2680" s="80">
        <v>19</v>
      </c>
      <c r="Q2680" s="80" t="s">
        <v>105</v>
      </c>
      <c r="R2680" s="80" t="s">
        <v>99</v>
      </c>
      <c r="S2680" s="80">
        <v>0</v>
      </c>
      <c r="T2680" s="80" t="s">
        <v>100</v>
      </c>
      <c r="U2680" s="80" t="s">
        <v>101</v>
      </c>
      <c r="V2680" s="80" t="s">
        <v>111</v>
      </c>
      <c r="W2680" s="80" t="s">
        <v>107</v>
      </c>
      <c r="X2680" s="80" t="s">
        <v>163</v>
      </c>
    </row>
    <row r="2681" spans="1:25" ht="22.9" hidden="1" customHeight="1">
      <c r="A2681" s="80" t="s">
        <v>24</v>
      </c>
      <c r="B2681" s="80" t="s">
        <v>9</v>
      </c>
      <c r="C2681" s="80" t="s">
        <v>10</v>
      </c>
      <c r="D2681" s="80" t="s">
        <v>26</v>
      </c>
      <c r="E2681" s="80">
        <v>2</v>
      </c>
      <c r="F2681" s="80" t="s">
        <v>32</v>
      </c>
      <c r="G2681" s="80" t="s">
        <v>33</v>
      </c>
      <c r="H2681" s="80" t="s">
        <v>29</v>
      </c>
      <c r="I2681" s="26">
        <v>43568</v>
      </c>
      <c r="J2681" s="80">
        <v>13</v>
      </c>
      <c r="K2681" s="80">
        <v>4</v>
      </c>
      <c r="L2681" s="80">
        <v>2019</v>
      </c>
      <c r="M2681" s="27">
        <f t="shared" si="56"/>
        <v>43568</v>
      </c>
      <c r="N2681" s="80" t="s">
        <v>527</v>
      </c>
      <c r="O2681" s="80" t="s">
        <v>528</v>
      </c>
      <c r="P2681" s="80">
        <v>19</v>
      </c>
      <c r="Q2681" s="80" t="s">
        <v>105</v>
      </c>
      <c r="R2681" s="80" t="s">
        <v>99</v>
      </c>
      <c r="S2681" s="80">
        <v>0</v>
      </c>
      <c r="T2681" s="80" t="s">
        <v>100</v>
      </c>
      <c r="U2681" s="80" t="s">
        <v>101</v>
      </c>
      <c r="V2681" s="80" t="s">
        <v>111</v>
      </c>
      <c r="W2681" s="80" t="s">
        <v>107</v>
      </c>
      <c r="X2681" s="80" t="s">
        <v>163</v>
      </c>
    </row>
    <row r="2682" spans="1:25" ht="22.9" hidden="1" customHeight="1">
      <c r="A2682" s="80" t="s">
        <v>24</v>
      </c>
      <c r="B2682" s="80" t="s">
        <v>9</v>
      </c>
      <c r="C2682" s="80" t="s">
        <v>10</v>
      </c>
      <c r="D2682" s="80" t="s">
        <v>26</v>
      </c>
      <c r="E2682" s="80">
        <v>2</v>
      </c>
      <c r="F2682" s="80" t="s">
        <v>32</v>
      </c>
      <c r="G2682" s="80" t="s">
        <v>33</v>
      </c>
      <c r="H2682" s="80" t="s">
        <v>29</v>
      </c>
      <c r="I2682" s="26">
        <v>43568</v>
      </c>
      <c r="J2682" s="80">
        <v>13</v>
      </c>
      <c r="K2682" s="80">
        <v>4</v>
      </c>
      <c r="L2682" s="80">
        <v>2019</v>
      </c>
      <c r="M2682" s="27">
        <f t="shared" si="56"/>
        <v>43568</v>
      </c>
      <c r="N2682" s="80" t="s">
        <v>529</v>
      </c>
      <c r="O2682" s="80" t="s">
        <v>530</v>
      </c>
      <c r="P2682" s="80">
        <v>19</v>
      </c>
      <c r="Q2682" s="80" t="s">
        <v>105</v>
      </c>
      <c r="R2682" s="80" t="s">
        <v>99</v>
      </c>
      <c r="S2682" s="80">
        <v>0</v>
      </c>
      <c r="T2682" s="80" t="s">
        <v>100</v>
      </c>
      <c r="U2682" s="80" t="s">
        <v>101</v>
      </c>
      <c r="V2682" s="80" t="s">
        <v>111</v>
      </c>
      <c r="W2682" s="80" t="s">
        <v>107</v>
      </c>
      <c r="X2682" s="80" t="s">
        <v>163</v>
      </c>
    </row>
    <row r="2683" spans="1:25" ht="22.9" hidden="1" customHeight="1">
      <c r="A2683" s="80" t="s">
        <v>24</v>
      </c>
      <c r="B2683" s="80" t="s">
        <v>9</v>
      </c>
      <c r="C2683" s="80" t="s">
        <v>10</v>
      </c>
      <c r="D2683" s="80" t="s">
        <v>26</v>
      </c>
      <c r="E2683" s="80">
        <v>2</v>
      </c>
      <c r="F2683" s="80" t="s">
        <v>32</v>
      </c>
      <c r="G2683" s="80" t="s">
        <v>33</v>
      </c>
      <c r="H2683" s="80" t="s">
        <v>29</v>
      </c>
      <c r="I2683" s="26">
        <v>43568</v>
      </c>
      <c r="J2683" s="80">
        <v>13</v>
      </c>
      <c r="K2683" s="80">
        <v>4</v>
      </c>
      <c r="L2683" s="80">
        <v>2019</v>
      </c>
      <c r="M2683" s="27">
        <f t="shared" si="56"/>
        <v>43568</v>
      </c>
      <c r="N2683" s="80" t="s">
        <v>531</v>
      </c>
      <c r="O2683" s="80" t="s">
        <v>152</v>
      </c>
      <c r="P2683" s="80">
        <v>19</v>
      </c>
      <c r="Q2683" s="80" t="s">
        <v>105</v>
      </c>
      <c r="R2683" s="80" t="s">
        <v>99</v>
      </c>
      <c r="S2683" s="80">
        <v>0</v>
      </c>
      <c r="T2683" s="80" t="s">
        <v>100</v>
      </c>
      <c r="U2683" s="80" t="s">
        <v>101</v>
      </c>
      <c r="V2683" s="80" t="s">
        <v>111</v>
      </c>
      <c r="W2683" s="80" t="s">
        <v>107</v>
      </c>
      <c r="X2683" s="80" t="s">
        <v>163</v>
      </c>
    </row>
    <row r="2684" spans="1:25" ht="22.9" hidden="1" customHeight="1">
      <c r="A2684" s="80" t="s">
        <v>24</v>
      </c>
      <c r="B2684" s="80" t="s">
        <v>9</v>
      </c>
      <c r="C2684" s="80" t="s">
        <v>10</v>
      </c>
      <c r="D2684" s="80" t="s">
        <v>26</v>
      </c>
      <c r="E2684" s="80">
        <v>2</v>
      </c>
      <c r="F2684" s="80" t="s">
        <v>32</v>
      </c>
      <c r="G2684" s="80" t="s">
        <v>33</v>
      </c>
      <c r="H2684" s="80" t="s">
        <v>29</v>
      </c>
      <c r="I2684" s="26">
        <v>43568</v>
      </c>
      <c r="J2684" s="80">
        <v>13</v>
      </c>
      <c r="K2684" s="80">
        <v>4</v>
      </c>
      <c r="L2684" s="80">
        <v>2019</v>
      </c>
      <c r="M2684" s="27">
        <f t="shared" si="56"/>
        <v>43568</v>
      </c>
      <c r="N2684" s="80" t="s">
        <v>532</v>
      </c>
      <c r="O2684" s="80" t="s">
        <v>533</v>
      </c>
      <c r="P2684" s="80">
        <v>18</v>
      </c>
      <c r="Q2684" s="80" t="s">
        <v>105</v>
      </c>
      <c r="R2684" s="80" t="s">
        <v>99</v>
      </c>
      <c r="S2684" s="80">
        <v>0</v>
      </c>
      <c r="T2684" s="80" t="s">
        <v>100</v>
      </c>
      <c r="U2684" s="80" t="s">
        <v>101</v>
      </c>
      <c r="V2684" s="80" t="s">
        <v>111</v>
      </c>
      <c r="W2684" s="80" t="s">
        <v>107</v>
      </c>
      <c r="X2684" s="80" t="s">
        <v>104</v>
      </c>
      <c r="Y2684" s="80">
        <v>3</v>
      </c>
    </row>
    <row r="2685" spans="1:25" ht="22.9" hidden="1" customHeight="1">
      <c r="A2685" s="80" t="s">
        <v>24</v>
      </c>
      <c r="B2685" s="80" t="s">
        <v>9</v>
      </c>
      <c r="C2685" s="80" t="s">
        <v>10</v>
      </c>
      <c r="D2685" s="80" t="s">
        <v>26</v>
      </c>
      <c r="E2685" s="80">
        <v>2</v>
      </c>
      <c r="F2685" s="80" t="s">
        <v>32</v>
      </c>
      <c r="G2685" s="80" t="s">
        <v>33</v>
      </c>
      <c r="H2685" s="80" t="s">
        <v>29</v>
      </c>
      <c r="I2685" s="26">
        <v>43568</v>
      </c>
      <c r="J2685" s="80">
        <v>13</v>
      </c>
      <c r="K2685" s="80">
        <v>4</v>
      </c>
      <c r="L2685" s="80">
        <v>2019</v>
      </c>
      <c r="M2685" s="27">
        <f t="shared" si="56"/>
        <v>43568</v>
      </c>
      <c r="N2685" s="80" t="s">
        <v>534</v>
      </c>
      <c r="O2685" s="80" t="s">
        <v>535</v>
      </c>
      <c r="P2685" s="80">
        <v>19</v>
      </c>
      <c r="Q2685" s="80" t="s">
        <v>105</v>
      </c>
      <c r="R2685" s="80" t="s">
        <v>99</v>
      </c>
      <c r="S2685" s="80">
        <v>0</v>
      </c>
      <c r="T2685" s="80" t="s">
        <v>100</v>
      </c>
      <c r="U2685" s="80" t="s">
        <v>101</v>
      </c>
      <c r="V2685" s="80" t="s">
        <v>111</v>
      </c>
      <c r="W2685" s="80" t="s">
        <v>107</v>
      </c>
      <c r="X2685" s="80" t="s">
        <v>104</v>
      </c>
      <c r="Y2685" s="80">
        <v>3</v>
      </c>
    </row>
    <row r="2686" spans="1:25" ht="22.9" hidden="1" customHeight="1">
      <c r="A2686" s="80" t="s">
        <v>24</v>
      </c>
      <c r="B2686" s="80" t="s">
        <v>9</v>
      </c>
      <c r="C2686" s="80" t="s">
        <v>10</v>
      </c>
      <c r="D2686" s="80" t="s">
        <v>26</v>
      </c>
      <c r="E2686" s="80">
        <v>2</v>
      </c>
      <c r="F2686" s="80" t="s">
        <v>32</v>
      </c>
      <c r="G2686" s="80" t="s">
        <v>33</v>
      </c>
      <c r="H2686" s="80" t="s">
        <v>29</v>
      </c>
      <c r="I2686" s="26">
        <v>43568</v>
      </c>
      <c r="J2686" s="80">
        <v>13</v>
      </c>
      <c r="K2686" s="80">
        <v>4</v>
      </c>
      <c r="L2686" s="80">
        <v>2019</v>
      </c>
      <c r="M2686" s="27">
        <f t="shared" si="56"/>
        <v>43568</v>
      </c>
      <c r="N2686" s="80" t="s">
        <v>536</v>
      </c>
      <c r="O2686" s="80" t="s">
        <v>537</v>
      </c>
      <c r="P2686" s="80">
        <v>18</v>
      </c>
      <c r="Q2686" s="80" t="s">
        <v>105</v>
      </c>
      <c r="R2686" s="80" t="s">
        <v>99</v>
      </c>
      <c r="S2686" s="80">
        <v>0</v>
      </c>
      <c r="T2686" s="80" t="s">
        <v>100</v>
      </c>
      <c r="U2686" s="80" t="s">
        <v>101</v>
      </c>
      <c r="V2686" s="80" t="s">
        <v>111</v>
      </c>
      <c r="W2686" s="80" t="s">
        <v>107</v>
      </c>
      <c r="X2686" s="80" t="s">
        <v>104</v>
      </c>
      <c r="Y2686" s="80">
        <v>3</v>
      </c>
    </row>
    <row r="2687" spans="1:25" ht="22.9" hidden="1" customHeight="1">
      <c r="A2687" s="80" t="s">
        <v>24</v>
      </c>
      <c r="B2687" s="80" t="s">
        <v>9</v>
      </c>
      <c r="C2687" s="80" t="s">
        <v>10</v>
      </c>
      <c r="D2687" s="80" t="s">
        <v>26</v>
      </c>
      <c r="E2687" s="80">
        <v>2</v>
      </c>
      <c r="F2687" s="80" t="s">
        <v>32</v>
      </c>
      <c r="G2687" s="80" t="s">
        <v>33</v>
      </c>
      <c r="H2687" s="80" t="s">
        <v>29</v>
      </c>
      <c r="I2687" s="26">
        <v>43568</v>
      </c>
      <c r="J2687" s="80">
        <v>13</v>
      </c>
      <c r="K2687" s="80">
        <v>4</v>
      </c>
      <c r="L2687" s="80">
        <v>2019</v>
      </c>
      <c r="M2687" s="27">
        <f t="shared" si="56"/>
        <v>43568</v>
      </c>
      <c r="N2687" s="80" t="s">
        <v>538</v>
      </c>
      <c r="O2687" s="80" t="s">
        <v>539</v>
      </c>
      <c r="P2687" s="80">
        <v>19</v>
      </c>
      <c r="Q2687" s="80" t="s">
        <v>105</v>
      </c>
      <c r="R2687" s="80" t="s">
        <v>99</v>
      </c>
      <c r="S2687" s="80">
        <v>0</v>
      </c>
      <c r="T2687" s="80" t="s">
        <v>100</v>
      </c>
      <c r="U2687" s="80" t="s">
        <v>101</v>
      </c>
      <c r="V2687" s="80" t="s">
        <v>111</v>
      </c>
      <c r="W2687" s="80" t="s">
        <v>107</v>
      </c>
      <c r="X2687" s="80" t="s">
        <v>163</v>
      </c>
    </row>
    <row r="2688" spans="1:25" ht="22.9" hidden="1" customHeight="1">
      <c r="A2688" s="80" t="s">
        <v>24</v>
      </c>
      <c r="B2688" s="80" t="s">
        <v>9</v>
      </c>
      <c r="C2688" s="80" t="s">
        <v>10</v>
      </c>
      <c r="D2688" s="80" t="s">
        <v>26</v>
      </c>
      <c r="E2688" s="80">
        <v>2</v>
      </c>
      <c r="F2688" s="80" t="s">
        <v>32</v>
      </c>
      <c r="G2688" s="80" t="s">
        <v>33</v>
      </c>
      <c r="H2688" s="80" t="s">
        <v>29</v>
      </c>
      <c r="I2688" s="26">
        <v>43568</v>
      </c>
      <c r="J2688" s="80">
        <v>13</v>
      </c>
      <c r="K2688" s="80">
        <v>4</v>
      </c>
      <c r="L2688" s="80">
        <v>2019</v>
      </c>
      <c r="M2688" s="27">
        <f t="shared" si="56"/>
        <v>43568</v>
      </c>
      <c r="N2688" s="80" t="s">
        <v>540</v>
      </c>
      <c r="O2688" s="80" t="s">
        <v>541</v>
      </c>
      <c r="P2688" s="80">
        <v>18</v>
      </c>
      <c r="Q2688" s="80" t="s">
        <v>105</v>
      </c>
      <c r="R2688" s="80" t="s">
        <v>99</v>
      </c>
      <c r="S2688" s="80">
        <v>0</v>
      </c>
      <c r="T2688" s="80" t="s">
        <v>100</v>
      </c>
      <c r="U2688" s="80" t="s">
        <v>101</v>
      </c>
      <c r="V2688" s="80" t="s">
        <v>111</v>
      </c>
      <c r="W2688" s="80" t="s">
        <v>107</v>
      </c>
      <c r="X2688" s="80" t="s">
        <v>104</v>
      </c>
      <c r="Y2688" s="80">
        <v>3</v>
      </c>
    </row>
    <row r="2689" spans="1:25" ht="22.9" hidden="1" customHeight="1">
      <c r="A2689" s="80" t="s">
        <v>24</v>
      </c>
      <c r="B2689" s="80" t="s">
        <v>9</v>
      </c>
      <c r="C2689" s="80" t="s">
        <v>10</v>
      </c>
      <c r="D2689" s="80" t="s">
        <v>26</v>
      </c>
      <c r="E2689" s="80">
        <v>2</v>
      </c>
      <c r="F2689" s="80" t="s">
        <v>32</v>
      </c>
      <c r="G2689" s="80" t="s">
        <v>33</v>
      </c>
      <c r="H2689" s="80" t="s">
        <v>29</v>
      </c>
      <c r="I2689" s="26">
        <v>43568</v>
      </c>
      <c r="J2689" s="80">
        <v>13</v>
      </c>
      <c r="K2689" s="80">
        <v>4</v>
      </c>
      <c r="L2689" s="80">
        <v>2019</v>
      </c>
      <c r="M2689" s="27">
        <f t="shared" si="56"/>
        <v>43568</v>
      </c>
      <c r="N2689" s="80" t="s">
        <v>542</v>
      </c>
      <c r="O2689" s="80" t="s">
        <v>543</v>
      </c>
      <c r="P2689" s="80">
        <v>19</v>
      </c>
      <c r="Q2689" s="80" t="s">
        <v>105</v>
      </c>
      <c r="R2689" s="80" t="s">
        <v>99</v>
      </c>
      <c r="S2689" s="80">
        <v>0</v>
      </c>
      <c r="T2689" s="80" t="s">
        <v>100</v>
      </c>
      <c r="U2689" s="80" t="s">
        <v>101</v>
      </c>
      <c r="V2689" s="80" t="s">
        <v>111</v>
      </c>
      <c r="W2689" s="80" t="s">
        <v>107</v>
      </c>
      <c r="X2689" s="80" t="s">
        <v>163</v>
      </c>
    </row>
    <row r="2690" spans="1:25" ht="22.9" hidden="1" customHeight="1">
      <c r="A2690" s="80" t="s">
        <v>24</v>
      </c>
      <c r="B2690" s="80" t="s">
        <v>9</v>
      </c>
      <c r="C2690" s="80" t="s">
        <v>10</v>
      </c>
      <c r="D2690" s="80" t="s">
        <v>26</v>
      </c>
      <c r="E2690" s="80">
        <v>2</v>
      </c>
      <c r="F2690" s="80" t="s">
        <v>32</v>
      </c>
      <c r="G2690" s="80" t="s">
        <v>33</v>
      </c>
      <c r="H2690" s="80" t="s">
        <v>29</v>
      </c>
      <c r="I2690" s="26">
        <v>43568</v>
      </c>
      <c r="J2690" s="80">
        <v>13</v>
      </c>
      <c r="K2690" s="80">
        <v>4</v>
      </c>
      <c r="L2690" s="80">
        <v>2019</v>
      </c>
      <c r="M2690" s="27">
        <f t="shared" si="56"/>
        <v>43568</v>
      </c>
      <c r="N2690" s="80" t="s">
        <v>544</v>
      </c>
      <c r="O2690" s="80" t="s">
        <v>545</v>
      </c>
      <c r="P2690" s="80">
        <v>19</v>
      </c>
      <c r="Q2690" s="80" t="s">
        <v>105</v>
      </c>
      <c r="R2690" s="80" t="s">
        <v>99</v>
      </c>
      <c r="S2690" s="80">
        <v>0</v>
      </c>
      <c r="T2690" s="80" t="s">
        <v>100</v>
      </c>
      <c r="U2690" s="80" t="s">
        <v>101</v>
      </c>
      <c r="V2690" s="80" t="s">
        <v>111</v>
      </c>
      <c r="W2690" s="80" t="s">
        <v>107</v>
      </c>
      <c r="X2690" s="80" t="s">
        <v>163</v>
      </c>
    </row>
    <row r="2691" spans="1:25" ht="22.9" hidden="1" customHeight="1">
      <c r="A2691" s="80" t="s">
        <v>24</v>
      </c>
      <c r="B2691" s="80" t="s">
        <v>9</v>
      </c>
      <c r="C2691" s="80" t="s">
        <v>10</v>
      </c>
      <c r="D2691" s="80" t="s">
        <v>26</v>
      </c>
      <c r="E2691" s="80">
        <v>2</v>
      </c>
      <c r="F2691" s="80" t="s">
        <v>32</v>
      </c>
      <c r="G2691" s="80" t="s">
        <v>33</v>
      </c>
      <c r="H2691" s="80" t="s">
        <v>29</v>
      </c>
      <c r="I2691" s="26">
        <v>43568</v>
      </c>
      <c r="J2691" s="80">
        <v>13</v>
      </c>
      <c r="K2691" s="80">
        <v>4</v>
      </c>
      <c r="L2691" s="80">
        <v>2019</v>
      </c>
      <c r="M2691" s="27">
        <f t="shared" si="56"/>
        <v>43568</v>
      </c>
      <c r="N2691" s="80" t="s">
        <v>546</v>
      </c>
      <c r="O2691" s="80" t="s">
        <v>547</v>
      </c>
      <c r="P2691" s="80">
        <v>19</v>
      </c>
      <c r="Q2691" s="80">
        <v>8140991199</v>
      </c>
      <c r="R2691" s="80" t="s">
        <v>99</v>
      </c>
      <c r="S2691" s="80">
        <v>0</v>
      </c>
      <c r="T2691" s="80" t="s">
        <v>100</v>
      </c>
      <c r="U2691" s="80" t="s">
        <v>101</v>
      </c>
      <c r="V2691" s="80" t="s">
        <v>111</v>
      </c>
      <c r="W2691" s="80" t="s">
        <v>107</v>
      </c>
      <c r="X2691" s="80" t="s">
        <v>104</v>
      </c>
      <c r="Y2691" s="80">
        <v>3</v>
      </c>
    </row>
    <row r="2692" spans="1:25" ht="22.9" hidden="1" customHeight="1">
      <c r="A2692" s="80" t="s">
        <v>35</v>
      </c>
      <c r="B2692" s="80" t="s">
        <v>9</v>
      </c>
      <c r="C2692" s="80" t="s">
        <v>10</v>
      </c>
      <c r="D2692" s="80" t="s">
        <v>26</v>
      </c>
      <c r="E2692" s="80">
        <v>2</v>
      </c>
      <c r="F2692" s="80" t="s">
        <v>27</v>
      </c>
      <c r="G2692" s="80" t="s">
        <v>28</v>
      </c>
      <c r="H2692" s="80" t="s">
        <v>29</v>
      </c>
      <c r="I2692" s="26">
        <v>43570</v>
      </c>
      <c r="J2692" s="80">
        <v>15</v>
      </c>
      <c r="K2692" s="80">
        <v>4</v>
      </c>
      <c r="L2692" s="80">
        <v>2019</v>
      </c>
      <c r="M2692" s="27">
        <f t="shared" si="56"/>
        <v>43570</v>
      </c>
      <c r="N2692" s="80" t="s">
        <v>548</v>
      </c>
      <c r="O2692" s="80" t="s">
        <v>549</v>
      </c>
      <c r="P2692" s="80">
        <v>19</v>
      </c>
      <c r="Q2692" s="80">
        <v>9035846065</v>
      </c>
      <c r="R2692" s="80" t="s">
        <v>99</v>
      </c>
      <c r="S2692" s="80">
        <v>0</v>
      </c>
      <c r="T2692" s="80" t="s">
        <v>100</v>
      </c>
      <c r="U2692" s="80" t="s">
        <v>101</v>
      </c>
      <c r="V2692" s="80" t="s">
        <v>102</v>
      </c>
      <c r="W2692" s="80" t="s">
        <v>107</v>
      </c>
      <c r="X2692" s="80" t="s">
        <v>163</v>
      </c>
    </row>
    <row r="2693" spans="1:25" ht="22.9" hidden="1" customHeight="1">
      <c r="A2693" s="80" t="s">
        <v>35</v>
      </c>
      <c r="B2693" s="80" t="s">
        <v>9</v>
      </c>
      <c r="C2693" s="80" t="s">
        <v>10</v>
      </c>
      <c r="D2693" s="80" t="s">
        <v>26</v>
      </c>
      <c r="E2693" s="80">
        <v>2</v>
      </c>
      <c r="F2693" s="80" t="s">
        <v>27</v>
      </c>
      <c r="G2693" s="80" t="s">
        <v>28</v>
      </c>
      <c r="H2693" s="80" t="s">
        <v>29</v>
      </c>
      <c r="I2693" s="26">
        <v>43570</v>
      </c>
      <c r="J2693" s="80">
        <v>15</v>
      </c>
      <c r="K2693" s="80">
        <v>4</v>
      </c>
      <c r="L2693" s="80">
        <v>2019</v>
      </c>
      <c r="M2693" s="27">
        <f t="shared" si="56"/>
        <v>43570</v>
      </c>
      <c r="N2693" s="80" t="s">
        <v>550</v>
      </c>
      <c r="O2693" s="80" t="s">
        <v>551</v>
      </c>
      <c r="P2693" s="80">
        <v>18</v>
      </c>
      <c r="Q2693" s="80" t="s">
        <v>105</v>
      </c>
      <c r="R2693" s="80" t="s">
        <v>99</v>
      </c>
      <c r="S2693" s="80">
        <v>0</v>
      </c>
      <c r="T2693" s="80" t="s">
        <v>100</v>
      </c>
      <c r="U2693" s="80" t="s">
        <v>101</v>
      </c>
      <c r="V2693" s="80" t="s">
        <v>102</v>
      </c>
      <c r="W2693" s="80" t="s">
        <v>107</v>
      </c>
      <c r="X2693" s="80" t="s">
        <v>104</v>
      </c>
      <c r="Y2693" s="80">
        <v>3</v>
      </c>
    </row>
    <row r="2694" spans="1:25" ht="22.9" hidden="1" customHeight="1">
      <c r="A2694" s="80" t="s">
        <v>35</v>
      </c>
      <c r="B2694" s="80" t="s">
        <v>9</v>
      </c>
      <c r="C2694" s="80" t="s">
        <v>10</v>
      </c>
      <c r="D2694" s="80" t="s">
        <v>26</v>
      </c>
      <c r="E2694" s="80">
        <v>2</v>
      </c>
      <c r="F2694" s="80" t="s">
        <v>27</v>
      </c>
      <c r="G2694" s="80" t="s">
        <v>28</v>
      </c>
      <c r="H2694" s="80" t="s">
        <v>29</v>
      </c>
      <c r="I2694" s="26">
        <v>43570</v>
      </c>
      <c r="J2694" s="80">
        <v>15</v>
      </c>
      <c r="K2694" s="80">
        <v>4</v>
      </c>
      <c r="L2694" s="80">
        <v>2019</v>
      </c>
      <c r="M2694" s="27">
        <f t="shared" ref="M2694:M2743" si="57">DATE(L2694,K2694,J2694)</f>
        <v>43570</v>
      </c>
      <c r="N2694" s="80" t="s">
        <v>552</v>
      </c>
      <c r="O2694" s="80" t="s">
        <v>553</v>
      </c>
      <c r="P2694" s="80">
        <v>18</v>
      </c>
      <c r="Q2694" s="80">
        <v>7054727862</v>
      </c>
      <c r="R2694" s="80" t="s">
        <v>99</v>
      </c>
      <c r="S2694" s="80">
        <v>0</v>
      </c>
      <c r="T2694" s="80" t="s">
        <v>100</v>
      </c>
      <c r="U2694" s="80" t="s">
        <v>101</v>
      </c>
      <c r="V2694" s="80" t="s">
        <v>102</v>
      </c>
      <c r="W2694" s="80" t="s">
        <v>107</v>
      </c>
      <c r="X2694" s="80" t="s">
        <v>104</v>
      </c>
      <c r="Y2694" s="80">
        <v>3</v>
      </c>
    </row>
    <row r="2695" spans="1:25" ht="22.9" hidden="1" customHeight="1">
      <c r="A2695" s="80" t="s">
        <v>35</v>
      </c>
      <c r="B2695" s="80" t="s">
        <v>9</v>
      </c>
      <c r="C2695" s="80" t="s">
        <v>10</v>
      </c>
      <c r="D2695" s="80" t="s">
        <v>26</v>
      </c>
      <c r="E2695" s="80">
        <v>2</v>
      </c>
      <c r="F2695" s="80" t="s">
        <v>27</v>
      </c>
      <c r="G2695" s="80" t="s">
        <v>28</v>
      </c>
      <c r="H2695" s="80" t="s">
        <v>29</v>
      </c>
      <c r="I2695" s="26">
        <v>43570</v>
      </c>
      <c r="J2695" s="80">
        <v>15</v>
      </c>
      <c r="K2695" s="80">
        <v>4</v>
      </c>
      <c r="L2695" s="80">
        <v>2019</v>
      </c>
      <c r="M2695" s="27">
        <f t="shared" si="57"/>
        <v>43570</v>
      </c>
      <c r="N2695" s="80" t="s">
        <v>219</v>
      </c>
      <c r="O2695" s="80" t="s">
        <v>554</v>
      </c>
      <c r="P2695" s="80">
        <v>19</v>
      </c>
      <c r="Q2695" s="80">
        <v>8152163761</v>
      </c>
      <c r="R2695" s="80" t="s">
        <v>99</v>
      </c>
      <c r="S2695" s="80">
        <v>0</v>
      </c>
      <c r="T2695" s="80" t="s">
        <v>100</v>
      </c>
      <c r="U2695" s="80" t="s">
        <v>101</v>
      </c>
      <c r="V2695" s="80" t="s">
        <v>102</v>
      </c>
      <c r="W2695" s="80" t="s">
        <v>107</v>
      </c>
      <c r="X2695" s="80" t="s">
        <v>163</v>
      </c>
    </row>
    <row r="2696" spans="1:25" ht="22.9" hidden="1" customHeight="1">
      <c r="A2696" s="80" t="s">
        <v>35</v>
      </c>
      <c r="B2696" s="80" t="s">
        <v>9</v>
      </c>
      <c r="C2696" s="80" t="s">
        <v>10</v>
      </c>
      <c r="D2696" s="80" t="s">
        <v>26</v>
      </c>
      <c r="E2696" s="80">
        <v>2</v>
      </c>
      <c r="F2696" s="80" t="s">
        <v>27</v>
      </c>
      <c r="G2696" s="80" t="s">
        <v>28</v>
      </c>
      <c r="H2696" s="80" t="s">
        <v>29</v>
      </c>
      <c r="I2696" s="26">
        <v>43570</v>
      </c>
      <c r="J2696" s="80">
        <v>15</v>
      </c>
      <c r="K2696" s="80">
        <v>4</v>
      </c>
      <c r="L2696" s="80">
        <v>2019</v>
      </c>
      <c r="M2696" s="27">
        <f t="shared" si="57"/>
        <v>43570</v>
      </c>
      <c r="N2696" s="80" t="s">
        <v>555</v>
      </c>
      <c r="O2696" s="80" t="s">
        <v>556</v>
      </c>
      <c r="P2696" s="80">
        <v>18</v>
      </c>
      <c r="Q2696" s="80">
        <v>8061821605</v>
      </c>
      <c r="R2696" s="80" t="s">
        <v>99</v>
      </c>
      <c r="S2696" s="80">
        <v>0</v>
      </c>
      <c r="T2696" s="80" t="s">
        <v>100</v>
      </c>
      <c r="U2696" s="80" t="s">
        <v>101</v>
      </c>
      <c r="V2696" s="80" t="s">
        <v>102</v>
      </c>
      <c r="W2696" s="80" t="s">
        <v>107</v>
      </c>
      <c r="X2696" s="80" t="s">
        <v>104</v>
      </c>
      <c r="Y2696" s="80">
        <v>3</v>
      </c>
    </row>
    <row r="2697" spans="1:25" ht="22.9" hidden="1" customHeight="1">
      <c r="A2697" s="80" t="s">
        <v>35</v>
      </c>
      <c r="B2697" s="80" t="s">
        <v>9</v>
      </c>
      <c r="C2697" s="80" t="s">
        <v>10</v>
      </c>
      <c r="D2697" s="80" t="s">
        <v>26</v>
      </c>
      <c r="E2697" s="80">
        <v>2</v>
      </c>
      <c r="F2697" s="80" t="s">
        <v>27</v>
      </c>
      <c r="G2697" s="80" t="s">
        <v>28</v>
      </c>
      <c r="H2697" s="80" t="s">
        <v>29</v>
      </c>
      <c r="I2697" s="26">
        <v>43570</v>
      </c>
      <c r="J2697" s="80">
        <v>15</v>
      </c>
      <c r="K2697" s="80">
        <v>4</v>
      </c>
      <c r="L2697" s="80">
        <v>2019</v>
      </c>
      <c r="M2697" s="27">
        <f t="shared" si="57"/>
        <v>43570</v>
      </c>
      <c r="N2697" s="80" t="s">
        <v>557</v>
      </c>
      <c r="O2697" s="80" t="s">
        <v>159</v>
      </c>
      <c r="P2697" s="80">
        <v>17</v>
      </c>
      <c r="Q2697" s="80">
        <v>8102368496</v>
      </c>
      <c r="R2697" s="80" t="s">
        <v>99</v>
      </c>
      <c r="S2697" s="80">
        <v>0</v>
      </c>
      <c r="T2697" s="80" t="s">
        <v>100</v>
      </c>
      <c r="U2697" s="80" t="s">
        <v>101</v>
      </c>
      <c r="V2697" s="80" t="s">
        <v>102</v>
      </c>
      <c r="W2697" s="80" t="s">
        <v>107</v>
      </c>
      <c r="X2697" s="80" t="s">
        <v>104</v>
      </c>
      <c r="Y2697" s="80">
        <v>2</v>
      </c>
    </row>
    <row r="2698" spans="1:25" ht="22.9" hidden="1" customHeight="1">
      <c r="A2698" s="80" t="s">
        <v>35</v>
      </c>
      <c r="B2698" s="80" t="s">
        <v>9</v>
      </c>
      <c r="C2698" s="80" t="s">
        <v>10</v>
      </c>
      <c r="D2698" s="80" t="s">
        <v>26</v>
      </c>
      <c r="E2698" s="80">
        <v>2</v>
      </c>
      <c r="F2698" s="80" t="s">
        <v>27</v>
      </c>
      <c r="G2698" s="80" t="s">
        <v>28</v>
      </c>
      <c r="H2698" s="80" t="s">
        <v>29</v>
      </c>
      <c r="I2698" s="26">
        <v>43570</v>
      </c>
      <c r="J2698" s="80">
        <v>15</v>
      </c>
      <c r="K2698" s="80">
        <v>4</v>
      </c>
      <c r="L2698" s="80">
        <v>2019</v>
      </c>
      <c r="M2698" s="27">
        <f t="shared" si="57"/>
        <v>43570</v>
      </c>
      <c r="N2698" s="80" t="s">
        <v>558</v>
      </c>
      <c r="O2698" s="80" t="s">
        <v>559</v>
      </c>
      <c r="P2698" s="80">
        <v>19</v>
      </c>
      <c r="Q2698" s="80">
        <v>7057061193</v>
      </c>
      <c r="R2698" s="80" t="s">
        <v>99</v>
      </c>
      <c r="S2698" s="80">
        <v>0</v>
      </c>
      <c r="T2698" s="80" t="s">
        <v>100</v>
      </c>
      <c r="U2698" s="80" t="s">
        <v>101</v>
      </c>
      <c r="V2698" s="80" t="s">
        <v>102</v>
      </c>
      <c r="W2698" s="80" t="s">
        <v>107</v>
      </c>
      <c r="X2698" s="80" t="s">
        <v>163</v>
      </c>
    </row>
    <row r="2699" spans="1:25" ht="22.9" hidden="1" customHeight="1">
      <c r="A2699" s="80" t="s">
        <v>35</v>
      </c>
      <c r="B2699" s="80" t="s">
        <v>9</v>
      </c>
      <c r="C2699" s="80" t="s">
        <v>10</v>
      </c>
      <c r="D2699" s="80" t="s">
        <v>26</v>
      </c>
      <c r="E2699" s="80">
        <v>2</v>
      </c>
      <c r="F2699" s="80" t="s">
        <v>27</v>
      </c>
      <c r="G2699" s="80" t="s">
        <v>28</v>
      </c>
      <c r="H2699" s="80" t="s">
        <v>29</v>
      </c>
      <c r="I2699" s="26">
        <v>43571</v>
      </c>
      <c r="J2699" s="80">
        <v>16</v>
      </c>
      <c r="K2699" s="80">
        <v>4</v>
      </c>
      <c r="L2699" s="80">
        <v>2019</v>
      </c>
      <c r="M2699" s="27">
        <f t="shared" si="57"/>
        <v>43571</v>
      </c>
      <c r="N2699" s="80" t="s">
        <v>560</v>
      </c>
      <c r="O2699" s="80" t="s">
        <v>561</v>
      </c>
      <c r="P2699" s="80">
        <v>19</v>
      </c>
      <c r="Q2699" s="80" t="s">
        <v>105</v>
      </c>
      <c r="R2699" s="80" t="s">
        <v>99</v>
      </c>
      <c r="S2699" s="80">
        <v>0</v>
      </c>
      <c r="T2699" s="80" t="s">
        <v>100</v>
      </c>
      <c r="U2699" s="80" t="s">
        <v>101</v>
      </c>
      <c r="V2699" s="80" t="s">
        <v>102</v>
      </c>
      <c r="W2699" s="80" t="s">
        <v>107</v>
      </c>
      <c r="X2699" s="80" t="s">
        <v>163</v>
      </c>
    </row>
    <row r="2700" spans="1:25" ht="22.9" hidden="1" customHeight="1">
      <c r="A2700" s="80" t="s">
        <v>35</v>
      </c>
      <c r="B2700" s="80" t="s">
        <v>9</v>
      </c>
      <c r="C2700" s="80" t="s">
        <v>10</v>
      </c>
      <c r="D2700" s="80" t="s">
        <v>26</v>
      </c>
      <c r="E2700" s="80">
        <v>2</v>
      </c>
      <c r="F2700" s="80" t="s">
        <v>27</v>
      </c>
      <c r="G2700" s="80" t="s">
        <v>28</v>
      </c>
      <c r="H2700" s="80" t="s">
        <v>29</v>
      </c>
      <c r="I2700" s="26">
        <v>43571</v>
      </c>
      <c r="J2700" s="80">
        <v>16</v>
      </c>
      <c r="K2700" s="80">
        <v>4</v>
      </c>
      <c r="L2700" s="80">
        <v>2019</v>
      </c>
      <c r="M2700" s="27">
        <f t="shared" si="57"/>
        <v>43571</v>
      </c>
      <c r="N2700" s="80" t="s">
        <v>562</v>
      </c>
      <c r="O2700" s="80" t="s">
        <v>563</v>
      </c>
      <c r="P2700" s="80">
        <v>19</v>
      </c>
      <c r="Q2700" s="80" t="s">
        <v>105</v>
      </c>
      <c r="R2700" s="80" t="s">
        <v>99</v>
      </c>
      <c r="S2700" s="80">
        <v>0</v>
      </c>
      <c r="T2700" s="80" t="s">
        <v>100</v>
      </c>
      <c r="U2700" s="80" t="s">
        <v>101</v>
      </c>
      <c r="V2700" s="80" t="s">
        <v>102</v>
      </c>
      <c r="W2700" s="80" t="s">
        <v>107</v>
      </c>
      <c r="X2700" s="80" t="s">
        <v>163</v>
      </c>
    </row>
    <row r="2701" spans="1:25" ht="22.9" hidden="1" customHeight="1">
      <c r="A2701" s="80" t="s">
        <v>35</v>
      </c>
      <c r="B2701" s="80" t="s">
        <v>9</v>
      </c>
      <c r="C2701" s="80" t="s">
        <v>10</v>
      </c>
      <c r="D2701" s="80" t="s">
        <v>26</v>
      </c>
      <c r="E2701" s="80">
        <v>2</v>
      </c>
      <c r="F2701" s="80" t="s">
        <v>27</v>
      </c>
      <c r="G2701" s="80" t="s">
        <v>28</v>
      </c>
      <c r="H2701" s="80" t="s">
        <v>29</v>
      </c>
      <c r="I2701" s="26">
        <v>43571</v>
      </c>
      <c r="J2701" s="80">
        <v>16</v>
      </c>
      <c r="K2701" s="80">
        <v>4</v>
      </c>
      <c r="L2701" s="80">
        <v>2019</v>
      </c>
      <c r="M2701" s="27">
        <f t="shared" si="57"/>
        <v>43571</v>
      </c>
      <c r="N2701" s="80" t="s">
        <v>564</v>
      </c>
      <c r="O2701" s="80" t="s">
        <v>565</v>
      </c>
      <c r="P2701" s="80">
        <v>18</v>
      </c>
      <c r="Q2701" s="80" t="s">
        <v>105</v>
      </c>
      <c r="R2701" s="80" t="s">
        <v>99</v>
      </c>
      <c r="S2701" s="80">
        <v>0</v>
      </c>
      <c r="T2701" s="80" t="s">
        <v>100</v>
      </c>
      <c r="U2701" s="80" t="s">
        <v>101</v>
      </c>
      <c r="V2701" s="80" t="s">
        <v>102</v>
      </c>
      <c r="W2701" s="80" t="s">
        <v>107</v>
      </c>
      <c r="X2701" s="80" t="s">
        <v>104</v>
      </c>
      <c r="Y2701" s="80">
        <v>3</v>
      </c>
    </row>
    <row r="2702" spans="1:25" ht="22.9" hidden="1" customHeight="1">
      <c r="A2702" s="80" t="s">
        <v>35</v>
      </c>
      <c r="B2702" s="80" t="s">
        <v>9</v>
      </c>
      <c r="C2702" s="80" t="s">
        <v>10</v>
      </c>
      <c r="D2702" s="80" t="s">
        <v>26</v>
      </c>
      <c r="E2702" s="80">
        <v>2</v>
      </c>
      <c r="F2702" s="80" t="s">
        <v>27</v>
      </c>
      <c r="G2702" s="80" t="s">
        <v>28</v>
      </c>
      <c r="H2702" s="80" t="s">
        <v>29</v>
      </c>
      <c r="I2702" s="26">
        <v>43571</v>
      </c>
      <c r="J2702" s="80">
        <v>16</v>
      </c>
      <c r="K2702" s="80">
        <v>4</v>
      </c>
      <c r="L2702" s="80">
        <v>2019</v>
      </c>
      <c r="M2702" s="27">
        <f t="shared" si="57"/>
        <v>43571</v>
      </c>
      <c r="N2702" s="80" t="s">
        <v>566</v>
      </c>
      <c r="O2702" s="80" t="s">
        <v>567</v>
      </c>
      <c r="P2702" s="80">
        <v>19</v>
      </c>
      <c r="Q2702" s="80" t="s">
        <v>105</v>
      </c>
      <c r="R2702" s="80" t="s">
        <v>99</v>
      </c>
      <c r="S2702" s="80">
        <v>0</v>
      </c>
      <c r="T2702" s="80" t="s">
        <v>100</v>
      </c>
      <c r="U2702" s="80" t="s">
        <v>101</v>
      </c>
      <c r="V2702" s="80" t="s">
        <v>102</v>
      </c>
      <c r="W2702" s="80" t="s">
        <v>107</v>
      </c>
      <c r="X2702" s="80" t="s">
        <v>163</v>
      </c>
    </row>
    <row r="2703" spans="1:25" ht="22.9" hidden="1" customHeight="1">
      <c r="A2703" s="80" t="s">
        <v>35</v>
      </c>
      <c r="B2703" s="80" t="s">
        <v>9</v>
      </c>
      <c r="C2703" s="80" t="s">
        <v>10</v>
      </c>
      <c r="D2703" s="80" t="s">
        <v>26</v>
      </c>
      <c r="E2703" s="80">
        <v>2</v>
      </c>
      <c r="F2703" s="80" t="s">
        <v>27</v>
      </c>
      <c r="G2703" s="80" t="s">
        <v>28</v>
      </c>
      <c r="H2703" s="80" t="s">
        <v>29</v>
      </c>
      <c r="I2703" s="26">
        <v>43571</v>
      </c>
      <c r="J2703" s="80">
        <v>16</v>
      </c>
      <c r="K2703" s="80">
        <v>4</v>
      </c>
      <c r="L2703" s="80">
        <v>2019</v>
      </c>
      <c r="M2703" s="27">
        <f t="shared" si="57"/>
        <v>43571</v>
      </c>
      <c r="N2703" s="80" t="s">
        <v>568</v>
      </c>
      <c r="O2703" s="80" t="s">
        <v>569</v>
      </c>
      <c r="P2703" s="80">
        <v>19</v>
      </c>
      <c r="Q2703" s="80" t="s">
        <v>105</v>
      </c>
      <c r="R2703" s="80" t="s">
        <v>99</v>
      </c>
      <c r="S2703" s="80">
        <v>0</v>
      </c>
      <c r="T2703" s="80" t="s">
        <v>100</v>
      </c>
      <c r="U2703" s="80" t="s">
        <v>101</v>
      </c>
      <c r="V2703" s="80" t="s">
        <v>102</v>
      </c>
      <c r="W2703" s="80" t="s">
        <v>107</v>
      </c>
      <c r="X2703" s="80" t="s">
        <v>163</v>
      </c>
    </row>
    <row r="2704" spans="1:25" ht="22.9" hidden="1" customHeight="1">
      <c r="A2704" s="80" t="s">
        <v>35</v>
      </c>
      <c r="B2704" s="80" t="s">
        <v>9</v>
      </c>
      <c r="C2704" s="80" t="s">
        <v>10</v>
      </c>
      <c r="D2704" s="80" t="s">
        <v>26</v>
      </c>
      <c r="E2704" s="80">
        <v>2</v>
      </c>
      <c r="F2704" s="80" t="s">
        <v>27</v>
      </c>
      <c r="G2704" s="80" t="s">
        <v>28</v>
      </c>
      <c r="H2704" s="80" t="s">
        <v>29</v>
      </c>
      <c r="I2704" s="26">
        <v>43571</v>
      </c>
      <c r="J2704" s="80">
        <v>16</v>
      </c>
      <c r="K2704" s="80">
        <v>4</v>
      </c>
      <c r="L2704" s="80">
        <v>2019</v>
      </c>
      <c r="M2704" s="27">
        <f t="shared" si="57"/>
        <v>43571</v>
      </c>
      <c r="N2704" s="80" t="s">
        <v>570</v>
      </c>
      <c r="O2704" s="80" t="s">
        <v>571</v>
      </c>
      <c r="P2704" s="80">
        <v>19</v>
      </c>
      <c r="Q2704" s="80" t="s">
        <v>105</v>
      </c>
      <c r="R2704" s="80" t="s">
        <v>99</v>
      </c>
      <c r="S2704" s="80">
        <v>0</v>
      </c>
      <c r="T2704" s="80" t="s">
        <v>100</v>
      </c>
      <c r="U2704" s="80" t="s">
        <v>101</v>
      </c>
      <c r="V2704" s="80" t="s">
        <v>102</v>
      </c>
      <c r="W2704" s="80" t="s">
        <v>107</v>
      </c>
      <c r="X2704" s="80" t="s">
        <v>163</v>
      </c>
    </row>
    <row r="2705" spans="1:25" ht="22.9" hidden="1" customHeight="1">
      <c r="A2705" s="80" t="s">
        <v>35</v>
      </c>
      <c r="B2705" s="80" t="s">
        <v>9</v>
      </c>
      <c r="C2705" s="80" t="s">
        <v>10</v>
      </c>
      <c r="D2705" s="80" t="s">
        <v>26</v>
      </c>
      <c r="E2705" s="80">
        <v>2</v>
      </c>
      <c r="F2705" s="80" t="s">
        <v>27</v>
      </c>
      <c r="G2705" s="80" t="s">
        <v>28</v>
      </c>
      <c r="H2705" s="80" t="s">
        <v>29</v>
      </c>
      <c r="I2705" s="26">
        <v>43571</v>
      </c>
      <c r="J2705" s="80">
        <v>16</v>
      </c>
      <c r="K2705" s="80">
        <v>4</v>
      </c>
      <c r="L2705" s="80">
        <v>2019</v>
      </c>
      <c r="M2705" s="27">
        <f t="shared" si="57"/>
        <v>43571</v>
      </c>
      <c r="N2705" s="80" t="s">
        <v>572</v>
      </c>
      <c r="O2705" s="80" t="s">
        <v>573</v>
      </c>
      <c r="P2705" s="80">
        <v>19</v>
      </c>
      <c r="Q2705" s="80" t="s">
        <v>105</v>
      </c>
      <c r="R2705" s="80" t="s">
        <v>99</v>
      </c>
      <c r="S2705" s="80">
        <v>0</v>
      </c>
      <c r="T2705" s="80" t="s">
        <v>100</v>
      </c>
      <c r="U2705" s="80" t="s">
        <v>101</v>
      </c>
      <c r="V2705" s="80" t="s">
        <v>102</v>
      </c>
      <c r="W2705" s="80" t="s">
        <v>107</v>
      </c>
      <c r="X2705" s="80" t="s">
        <v>163</v>
      </c>
    </row>
    <row r="2706" spans="1:25" ht="22.9" hidden="1" customHeight="1">
      <c r="A2706" s="80" t="s">
        <v>35</v>
      </c>
      <c r="B2706" s="80" t="s">
        <v>9</v>
      </c>
      <c r="C2706" s="80" t="s">
        <v>10</v>
      </c>
      <c r="D2706" s="80" t="s">
        <v>26</v>
      </c>
      <c r="E2706" s="80">
        <v>2</v>
      </c>
      <c r="F2706" s="80" t="s">
        <v>27</v>
      </c>
      <c r="G2706" s="80" t="s">
        <v>28</v>
      </c>
      <c r="H2706" s="80" t="s">
        <v>29</v>
      </c>
      <c r="I2706" s="26">
        <v>43572</v>
      </c>
      <c r="J2706" s="80">
        <v>17</v>
      </c>
      <c r="K2706" s="80">
        <v>4</v>
      </c>
      <c r="L2706" s="80">
        <v>2019</v>
      </c>
      <c r="M2706" s="27">
        <f t="shared" si="57"/>
        <v>43572</v>
      </c>
      <c r="N2706" s="80" t="s">
        <v>574</v>
      </c>
      <c r="O2706" s="80" t="s">
        <v>575</v>
      </c>
      <c r="P2706" s="80">
        <v>19</v>
      </c>
      <c r="Q2706" s="80" t="s">
        <v>105</v>
      </c>
      <c r="R2706" s="80" t="s">
        <v>99</v>
      </c>
      <c r="S2706" s="80">
        <v>0</v>
      </c>
      <c r="T2706" s="80" t="s">
        <v>100</v>
      </c>
      <c r="U2706" s="80" t="s">
        <v>101</v>
      </c>
      <c r="V2706" s="80" t="s">
        <v>102</v>
      </c>
      <c r="W2706" s="80" t="s">
        <v>107</v>
      </c>
      <c r="X2706" s="80" t="s">
        <v>163</v>
      </c>
    </row>
    <row r="2707" spans="1:25" ht="22.9" hidden="1" customHeight="1">
      <c r="A2707" s="80" t="s">
        <v>35</v>
      </c>
      <c r="B2707" s="80" t="s">
        <v>9</v>
      </c>
      <c r="C2707" s="80" t="s">
        <v>10</v>
      </c>
      <c r="D2707" s="80" t="s">
        <v>26</v>
      </c>
      <c r="E2707" s="80">
        <v>2</v>
      </c>
      <c r="F2707" s="80" t="s">
        <v>27</v>
      </c>
      <c r="G2707" s="80" t="s">
        <v>28</v>
      </c>
      <c r="H2707" s="80" t="s">
        <v>29</v>
      </c>
      <c r="I2707" s="26">
        <v>43572</v>
      </c>
      <c r="J2707" s="80">
        <v>17</v>
      </c>
      <c r="K2707" s="80">
        <v>4</v>
      </c>
      <c r="L2707" s="80">
        <v>2019</v>
      </c>
      <c r="M2707" s="27">
        <f t="shared" si="57"/>
        <v>43572</v>
      </c>
      <c r="N2707" s="80" t="s">
        <v>576</v>
      </c>
      <c r="O2707" s="80" t="s">
        <v>577</v>
      </c>
      <c r="P2707" s="80">
        <v>19</v>
      </c>
      <c r="Q2707" s="80" t="s">
        <v>105</v>
      </c>
      <c r="R2707" s="80" t="s">
        <v>99</v>
      </c>
      <c r="S2707" s="80">
        <v>0</v>
      </c>
      <c r="T2707" s="80" t="s">
        <v>100</v>
      </c>
      <c r="U2707" s="80" t="s">
        <v>101</v>
      </c>
      <c r="V2707" s="80" t="s">
        <v>102</v>
      </c>
      <c r="W2707" s="80" t="s">
        <v>107</v>
      </c>
      <c r="X2707" s="80" t="s">
        <v>163</v>
      </c>
    </row>
    <row r="2708" spans="1:25" ht="22.9" hidden="1" customHeight="1">
      <c r="A2708" s="80" t="s">
        <v>35</v>
      </c>
      <c r="B2708" s="80" t="s">
        <v>9</v>
      </c>
      <c r="C2708" s="80" t="s">
        <v>10</v>
      </c>
      <c r="D2708" s="80" t="s">
        <v>26</v>
      </c>
      <c r="E2708" s="80">
        <v>2</v>
      </c>
      <c r="F2708" s="80" t="s">
        <v>27</v>
      </c>
      <c r="G2708" s="80" t="s">
        <v>28</v>
      </c>
      <c r="H2708" s="80" t="s">
        <v>29</v>
      </c>
      <c r="I2708" s="26">
        <v>43572</v>
      </c>
      <c r="J2708" s="80">
        <v>17</v>
      </c>
      <c r="K2708" s="80">
        <v>4</v>
      </c>
      <c r="L2708" s="80">
        <v>2019</v>
      </c>
      <c r="M2708" s="27">
        <f t="shared" si="57"/>
        <v>43572</v>
      </c>
      <c r="N2708" s="80" t="s">
        <v>578</v>
      </c>
      <c r="O2708" s="80" t="s">
        <v>579</v>
      </c>
      <c r="P2708" s="80">
        <v>18</v>
      </c>
      <c r="Q2708" s="80" t="s">
        <v>105</v>
      </c>
      <c r="R2708" s="80" t="s">
        <v>99</v>
      </c>
      <c r="S2708" s="80">
        <v>0</v>
      </c>
      <c r="T2708" s="80" t="s">
        <v>100</v>
      </c>
      <c r="U2708" s="80" t="s">
        <v>101</v>
      </c>
      <c r="V2708" s="80" t="s">
        <v>102</v>
      </c>
      <c r="W2708" s="80" t="s">
        <v>107</v>
      </c>
      <c r="X2708" s="80" t="s">
        <v>104</v>
      </c>
      <c r="Y2708" s="80">
        <v>3</v>
      </c>
    </row>
    <row r="2709" spans="1:25" ht="22.9" hidden="1" customHeight="1">
      <c r="A2709" s="80" t="s">
        <v>35</v>
      </c>
      <c r="B2709" s="80" t="s">
        <v>9</v>
      </c>
      <c r="C2709" s="80" t="s">
        <v>10</v>
      </c>
      <c r="D2709" s="80" t="s">
        <v>26</v>
      </c>
      <c r="E2709" s="80">
        <v>2</v>
      </c>
      <c r="F2709" s="80" t="s">
        <v>27</v>
      </c>
      <c r="G2709" s="80" t="s">
        <v>28</v>
      </c>
      <c r="H2709" s="80" t="s">
        <v>29</v>
      </c>
      <c r="I2709" s="26">
        <v>43572</v>
      </c>
      <c r="J2709" s="80">
        <v>17</v>
      </c>
      <c r="K2709" s="80">
        <v>4</v>
      </c>
      <c r="L2709" s="80">
        <v>2019</v>
      </c>
      <c r="M2709" s="27">
        <f t="shared" si="57"/>
        <v>43572</v>
      </c>
      <c r="N2709" s="80" t="s">
        <v>580</v>
      </c>
      <c r="O2709" s="80" t="s">
        <v>581</v>
      </c>
      <c r="P2709" s="80">
        <v>18</v>
      </c>
      <c r="Q2709" s="80" t="s">
        <v>105</v>
      </c>
      <c r="R2709" s="80" t="s">
        <v>99</v>
      </c>
      <c r="S2709" s="80">
        <v>0</v>
      </c>
      <c r="T2709" s="80" t="s">
        <v>100</v>
      </c>
      <c r="U2709" s="80" t="s">
        <v>101</v>
      </c>
      <c r="V2709" s="80" t="s">
        <v>102</v>
      </c>
      <c r="W2709" s="80" t="s">
        <v>107</v>
      </c>
      <c r="X2709" s="80" t="s">
        <v>163</v>
      </c>
    </row>
    <row r="2710" spans="1:25" ht="22.9" hidden="1" customHeight="1">
      <c r="A2710" s="80" t="s">
        <v>35</v>
      </c>
      <c r="B2710" s="80" t="s">
        <v>9</v>
      </c>
      <c r="C2710" s="80" t="s">
        <v>10</v>
      </c>
      <c r="D2710" s="80" t="s">
        <v>26</v>
      </c>
      <c r="E2710" s="80">
        <v>2</v>
      </c>
      <c r="F2710" s="80" t="s">
        <v>27</v>
      </c>
      <c r="G2710" s="80" t="s">
        <v>28</v>
      </c>
      <c r="H2710" s="80" t="s">
        <v>29</v>
      </c>
      <c r="I2710" s="26">
        <v>43572</v>
      </c>
      <c r="J2710" s="80">
        <v>17</v>
      </c>
      <c r="K2710" s="80">
        <v>4</v>
      </c>
      <c r="L2710" s="80">
        <v>2019</v>
      </c>
      <c r="M2710" s="27">
        <f t="shared" si="57"/>
        <v>43572</v>
      </c>
      <c r="N2710" s="80" t="s">
        <v>582</v>
      </c>
      <c r="O2710" s="80" t="s">
        <v>583</v>
      </c>
      <c r="P2710" s="80">
        <v>18</v>
      </c>
      <c r="Q2710" s="80" t="s">
        <v>105</v>
      </c>
      <c r="R2710" s="80" t="s">
        <v>99</v>
      </c>
      <c r="S2710" s="80">
        <v>0</v>
      </c>
      <c r="T2710" s="80" t="s">
        <v>100</v>
      </c>
      <c r="U2710" s="80" t="s">
        <v>101</v>
      </c>
      <c r="V2710" s="80" t="s">
        <v>102</v>
      </c>
      <c r="W2710" s="80" t="s">
        <v>107</v>
      </c>
      <c r="X2710" s="80" t="s">
        <v>104</v>
      </c>
      <c r="Y2710" s="80">
        <v>3</v>
      </c>
    </row>
    <row r="2711" spans="1:25" ht="22.9" hidden="1" customHeight="1">
      <c r="A2711" s="80" t="s">
        <v>35</v>
      </c>
      <c r="B2711" s="80" t="s">
        <v>9</v>
      </c>
      <c r="C2711" s="80" t="s">
        <v>10</v>
      </c>
      <c r="D2711" s="80" t="s">
        <v>26</v>
      </c>
      <c r="E2711" s="80">
        <v>2</v>
      </c>
      <c r="F2711" s="80" t="s">
        <v>27</v>
      </c>
      <c r="G2711" s="80" t="s">
        <v>28</v>
      </c>
      <c r="H2711" s="80" t="s">
        <v>29</v>
      </c>
      <c r="I2711" s="26">
        <v>43573</v>
      </c>
      <c r="J2711" s="80">
        <v>18</v>
      </c>
      <c r="K2711" s="80">
        <v>4</v>
      </c>
      <c r="L2711" s="80">
        <v>2019</v>
      </c>
      <c r="M2711" s="27">
        <f t="shared" si="57"/>
        <v>43573</v>
      </c>
      <c r="N2711" s="80" t="s">
        <v>584</v>
      </c>
      <c r="O2711" s="80" t="s">
        <v>585</v>
      </c>
      <c r="P2711" s="80">
        <v>19</v>
      </c>
      <c r="Q2711" s="80" t="s">
        <v>105</v>
      </c>
      <c r="R2711" s="80" t="s">
        <v>99</v>
      </c>
      <c r="S2711" s="80">
        <v>0</v>
      </c>
      <c r="T2711" s="80" t="s">
        <v>100</v>
      </c>
      <c r="U2711" s="80" t="s">
        <v>101</v>
      </c>
      <c r="V2711" s="80" t="s">
        <v>102</v>
      </c>
      <c r="W2711" s="80" t="s">
        <v>107</v>
      </c>
      <c r="X2711" s="80" t="s">
        <v>163</v>
      </c>
    </row>
    <row r="2712" spans="1:25" ht="22.9" hidden="1" customHeight="1">
      <c r="A2712" s="80" t="s">
        <v>35</v>
      </c>
      <c r="B2712" s="80" t="s">
        <v>9</v>
      </c>
      <c r="C2712" s="80" t="s">
        <v>10</v>
      </c>
      <c r="D2712" s="80" t="s">
        <v>26</v>
      </c>
      <c r="E2712" s="80">
        <v>2</v>
      </c>
      <c r="F2712" s="80" t="s">
        <v>27</v>
      </c>
      <c r="G2712" s="80" t="s">
        <v>28</v>
      </c>
      <c r="H2712" s="80" t="s">
        <v>29</v>
      </c>
      <c r="I2712" s="26">
        <v>43573</v>
      </c>
      <c r="J2712" s="80">
        <v>18</v>
      </c>
      <c r="K2712" s="80">
        <v>4</v>
      </c>
      <c r="L2712" s="80">
        <v>2019</v>
      </c>
      <c r="M2712" s="27">
        <f t="shared" si="57"/>
        <v>43573</v>
      </c>
      <c r="N2712" s="80" t="s">
        <v>586</v>
      </c>
      <c r="O2712" s="80" t="s">
        <v>587</v>
      </c>
      <c r="P2712" s="80">
        <v>19</v>
      </c>
      <c r="Q2712" s="80" t="s">
        <v>105</v>
      </c>
      <c r="R2712" s="80" t="s">
        <v>99</v>
      </c>
      <c r="S2712" s="80">
        <v>0</v>
      </c>
      <c r="T2712" s="80" t="s">
        <v>100</v>
      </c>
      <c r="U2712" s="80" t="s">
        <v>101</v>
      </c>
      <c r="V2712" s="80" t="s">
        <v>102</v>
      </c>
      <c r="W2712" s="80" t="s">
        <v>107</v>
      </c>
      <c r="X2712" s="80" t="s">
        <v>163</v>
      </c>
    </row>
    <row r="2713" spans="1:25" ht="22.9" hidden="1" customHeight="1">
      <c r="A2713" s="80" t="s">
        <v>35</v>
      </c>
      <c r="B2713" s="80" t="s">
        <v>9</v>
      </c>
      <c r="C2713" s="80" t="s">
        <v>10</v>
      </c>
      <c r="D2713" s="80" t="s">
        <v>26</v>
      </c>
      <c r="E2713" s="80">
        <v>2</v>
      </c>
      <c r="F2713" s="80" t="s">
        <v>27</v>
      </c>
      <c r="G2713" s="80" t="s">
        <v>28</v>
      </c>
      <c r="H2713" s="80" t="s">
        <v>29</v>
      </c>
      <c r="I2713" s="26">
        <v>43573</v>
      </c>
      <c r="J2713" s="80">
        <v>18</v>
      </c>
      <c r="K2713" s="80">
        <v>4</v>
      </c>
      <c r="L2713" s="80">
        <v>2019</v>
      </c>
      <c r="M2713" s="27">
        <f t="shared" si="57"/>
        <v>43573</v>
      </c>
      <c r="N2713" s="80" t="s">
        <v>588</v>
      </c>
      <c r="O2713" s="80" t="s">
        <v>589</v>
      </c>
      <c r="P2713" s="80">
        <v>19</v>
      </c>
      <c r="Q2713" s="80" t="s">
        <v>105</v>
      </c>
      <c r="R2713" s="80" t="s">
        <v>99</v>
      </c>
      <c r="S2713" s="80">
        <v>0</v>
      </c>
      <c r="T2713" s="80" t="s">
        <v>100</v>
      </c>
      <c r="U2713" s="80" t="s">
        <v>101</v>
      </c>
      <c r="V2713" s="80" t="s">
        <v>102</v>
      </c>
      <c r="W2713" s="80" t="s">
        <v>107</v>
      </c>
      <c r="X2713" s="80" t="s">
        <v>163</v>
      </c>
    </row>
    <row r="2714" spans="1:25" ht="22.9" hidden="1" customHeight="1">
      <c r="A2714" s="80" t="s">
        <v>35</v>
      </c>
      <c r="B2714" s="80" t="s">
        <v>9</v>
      </c>
      <c r="C2714" s="80" t="s">
        <v>10</v>
      </c>
      <c r="D2714" s="80" t="s">
        <v>26</v>
      </c>
      <c r="E2714" s="80">
        <v>2</v>
      </c>
      <c r="F2714" s="80" t="s">
        <v>27</v>
      </c>
      <c r="G2714" s="80" t="s">
        <v>28</v>
      </c>
      <c r="H2714" s="80" t="s">
        <v>29</v>
      </c>
      <c r="I2714" s="26">
        <v>43573</v>
      </c>
      <c r="J2714" s="80">
        <v>18</v>
      </c>
      <c r="K2714" s="80">
        <v>4</v>
      </c>
      <c r="L2714" s="80">
        <v>2019</v>
      </c>
      <c r="M2714" s="27">
        <f t="shared" si="57"/>
        <v>43573</v>
      </c>
      <c r="N2714" s="80" t="s">
        <v>590</v>
      </c>
      <c r="O2714" s="80" t="s">
        <v>591</v>
      </c>
      <c r="P2714" s="80">
        <v>19</v>
      </c>
      <c r="Q2714" s="80" t="s">
        <v>105</v>
      </c>
      <c r="R2714" s="80" t="s">
        <v>99</v>
      </c>
      <c r="S2714" s="80">
        <v>0</v>
      </c>
      <c r="T2714" s="80" t="s">
        <v>100</v>
      </c>
      <c r="U2714" s="80" t="s">
        <v>101</v>
      </c>
      <c r="V2714" s="80" t="s">
        <v>102</v>
      </c>
      <c r="W2714" s="80" t="s">
        <v>107</v>
      </c>
      <c r="X2714" s="80" t="s">
        <v>163</v>
      </c>
    </row>
    <row r="2715" spans="1:25" ht="22.9" hidden="1" customHeight="1">
      <c r="A2715" s="80" t="s">
        <v>35</v>
      </c>
      <c r="B2715" s="80" t="s">
        <v>9</v>
      </c>
      <c r="C2715" s="80" t="s">
        <v>10</v>
      </c>
      <c r="D2715" s="80" t="s">
        <v>26</v>
      </c>
      <c r="E2715" s="80">
        <v>2</v>
      </c>
      <c r="F2715" s="80" t="s">
        <v>27</v>
      </c>
      <c r="G2715" s="80" t="s">
        <v>28</v>
      </c>
      <c r="H2715" s="80" t="s">
        <v>29</v>
      </c>
      <c r="I2715" s="26">
        <v>43573</v>
      </c>
      <c r="J2715" s="80">
        <v>18</v>
      </c>
      <c r="K2715" s="80">
        <v>4</v>
      </c>
      <c r="L2715" s="80">
        <v>2019</v>
      </c>
      <c r="M2715" s="27">
        <f t="shared" si="57"/>
        <v>43573</v>
      </c>
      <c r="N2715" s="80" t="s">
        <v>592</v>
      </c>
      <c r="O2715" s="80" t="s">
        <v>593</v>
      </c>
      <c r="P2715" s="80">
        <v>19</v>
      </c>
      <c r="Q2715" s="80" t="s">
        <v>105</v>
      </c>
      <c r="R2715" s="80" t="s">
        <v>99</v>
      </c>
      <c r="S2715" s="80">
        <v>0</v>
      </c>
      <c r="T2715" s="80" t="s">
        <v>100</v>
      </c>
      <c r="U2715" s="80" t="s">
        <v>101</v>
      </c>
      <c r="V2715" s="80" t="s">
        <v>102</v>
      </c>
      <c r="W2715" s="80" t="s">
        <v>107</v>
      </c>
      <c r="X2715" s="80" t="s">
        <v>163</v>
      </c>
    </row>
    <row r="2716" spans="1:25" ht="22.9" hidden="1" customHeight="1">
      <c r="A2716" s="80" t="s">
        <v>35</v>
      </c>
      <c r="B2716" s="80" t="s">
        <v>9</v>
      </c>
      <c r="C2716" s="80" t="s">
        <v>10</v>
      </c>
      <c r="D2716" s="80" t="s">
        <v>26</v>
      </c>
      <c r="E2716" s="80">
        <v>2</v>
      </c>
      <c r="F2716" s="80" t="s">
        <v>27</v>
      </c>
      <c r="G2716" s="80" t="s">
        <v>28</v>
      </c>
      <c r="H2716" s="80" t="s">
        <v>29</v>
      </c>
      <c r="I2716" s="26">
        <v>43573</v>
      </c>
      <c r="J2716" s="80">
        <v>18</v>
      </c>
      <c r="K2716" s="80">
        <v>4</v>
      </c>
      <c r="L2716" s="80">
        <v>2019</v>
      </c>
      <c r="M2716" s="27">
        <f t="shared" si="57"/>
        <v>43573</v>
      </c>
      <c r="N2716" s="80" t="s">
        <v>594</v>
      </c>
      <c r="O2716" s="80" t="s">
        <v>595</v>
      </c>
      <c r="P2716" s="80">
        <v>18</v>
      </c>
      <c r="Q2716" s="80" t="s">
        <v>105</v>
      </c>
      <c r="R2716" s="80" t="s">
        <v>99</v>
      </c>
      <c r="S2716" s="80">
        <v>0</v>
      </c>
      <c r="T2716" s="80" t="s">
        <v>100</v>
      </c>
      <c r="U2716" s="80" t="s">
        <v>101</v>
      </c>
      <c r="V2716" s="80" t="s">
        <v>102</v>
      </c>
      <c r="W2716" s="80" t="s">
        <v>107</v>
      </c>
      <c r="X2716" s="80" t="s">
        <v>163</v>
      </c>
    </row>
    <row r="2717" spans="1:25" ht="22.9" hidden="1" customHeight="1">
      <c r="A2717" s="80" t="s">
        <v>35</v>
      </c>
      <c r="B2717" s="80" t="s">
        <v>9</v>
      </c>
      <c r="C2717" s="80" t="s">
        <v>10</v>
      </c>
      <c r="D2717" s="80" t="s">
        <v>26</v>
      </c>
      <c r="E2717" s="80">
        <v>2</v>
      </c>
      <c r="F2717" s="80" t="s">
        <v>27</v>
      </c>
      <c r="G2717" s="80" t="s">
        <v>28</v>
      </c>
      <c r="H2717" s="80" t="s">
        <v>29</v>
      </c>
      <c r="I2717" s="26">
        <v>43573</v>
      </c>
      <c r="J2717" s="80">
        <v>18</v>
      </c>
      <c r="K2717" s="80">
        <v>4</v>
      </c>
      <c r="L2717" s="80">
        <v>2019</v>
      </c>
      <c r="M2717" s="27">
        <f t="shared" si="57"/>
        <v>43573</v>
      </c>
      <c r="N2717" s="80" t="s">
        <v>596</v>
      </c>
      <c r="O2717" s="80" t="s">
        <v>597</v>
      </c>
      <c r="P2717" s="80">
        <v>18</v>
      </c>
      <c r="Q2717" s="80" t="s">
        <v>105</v>
      </c>
      <c r="R2717" s="80" t="s">
        <v>99</v>
      </c>
      <c r="S2717" s="80">
        <v>0</v>
      </c>
      <c r="T2717" s="80" t="s">
        <v>100</v>
      </c>
      <c r="U2717" s="80" t="s">
        <v>101</v>
      </c>
      <c r="V2717" s="80" t="s">
        <v>102</v>
      </c>
      <c r="W2717" s="80" t="s">
        <v>107</v>
      </c>
      <c r="X2717" s="80" t="s">
        <v>104</v>
      </c>
      <c r="Y2717" s="80">
        <v>3</v>
      </c>
    </row>
    <row r="2718" spans="1:25" ht="22.9" hidden="1" customHeight="1">
      <c r="A2718" s="80" t="s">
        <v>35</v>
      </c>
      <c r="B2718" s="80" t="s">
        <v>9</v>
      </c>
      <c r="C2718" s="80" t="s">
        <v>10</v>
      </c>
      <c r="D2718" s="80" t="s">
        <v>26</v>
      </c>
      <c r="E2718" s="80">
        <v>2</v>
      </c>
      <c r="F2718" s="80" t="s">
        <v>27</v>
      </c>
      <c r="G2718" s="80" t="s">
        <v>28</v>
      </c>
      <c r="H2718" s="80" t="s">
        <v>29</v>
      </c>
      <c r="I2718" s="26">
        <v>43573</v>
      </c>
      <c r="J2718" s="80">
        <v>18</v>
      </c>
      <c r="K2718" s="80">
        <v>4</v>
      </c>
      <c r="L2718" s="80">
        <v>2019</v>
      </c>
      <c r="M2718" s="27">
        <f t="shared" si="57"/>
        <v>43573</v>
      </c>
      <c r="N2718" s="80" t="s">
        <v>598</v>
      </c>
      <c r="O2718" s="80" t="s">
        <v>599</v>
      </c>
      <c r="P2718" s="80">
        <v>19</v>
      </c>
      <c r="Q2718" s="80" t="s">
        <v>105</v>
      </c>
      <c r="R2718" s="80" t="s">
        <v>99</v>
      </c>
      <c r="S2718" s="80">
        <v>0</v>
      </c>
      <c r="T2718" s="80" t="s">
        <v>100</v>
      </c>
      <c r="U2718" s="80" t="s">
        <v>101</v>
      </c>
      <c r="V2718" s="80" t="s">
        <v>102</v>
      </c>
      <c r="W2718" s="80" t="s">
        <v>107</v>
      </c>
      <c r="X2718" s="80" t="s">
        <v>163</v>
      </c>
    </row>
    <row r="2719" spans="1:25" ht="22.9" hidden="1" customHeight="1">
      <c r="A2719" s="80" t="s">
        <v>35</v>
      </c>
      <c r="B2719" s="80" t="s">
        <v>9</v>
      </c>
      <c r="C2719" s="80" t="s">
        <v>10</v>
      </c>
      <c r="D2719" s="80" t="s">
        <v>26</v>
      </c>
      <c r="E2719" s="80">
        <v>2</v>
      </c>
      <c r="F2719" s="80" t="s">
        <v>32</v>
      </c>
      <c r="G2719" s="80" t="s">
        <v>33</v>
      </c>
      <c r="H2719" s="80" t="s">
        <v>29</v>
      </c>
      <c r="I2719" s="26">
        <v>43570</v>
      </c>
      <c r="J2719" s="80">
        <v>15</v>
      </c>
      <c r="K2719" s="80">
        <v>4</v>
      </c>
      <c r="L2719" s="80">
        <v>2019</v>
      </c>
      <c r="M2719" s="27">
        <f t="shared" si="57"/>
        <v>43570</v>
      </c>
      <c r="N2719" s="80" t="s">
        <v>600</v>
      </c>
      <c r="O2719" s="80" t="s">
        <v>601</v>
      </c>
      <c r="P2719" s="80">
        <v>19</v>
      </c>
      <c r="Q2719" s="80" t="s">
        <v>105</v>
      </c>
      <c r="R2719" s="80" t="s">
        <v>99</v>
      </c>
      <c r="S2719" s="80">
        <v>0</v>
      </c>
      <c r="T2719" s="80" t="s">
        <v>100</v>
      </c>
      <c r="U2719" s="80" t="s">
        <v>101</v>
      </c>
      <c r="V2719" s="80" t="s">
        <v>102</v>
      </c>
      <c r="W2719" s="80" t="s">
        <v>107</v>
      </c>
      <c r="X2719" s="80" t="s">
        <v>163</v>
      </c>
    </row>
    <row r="2720" spans="1:25" ht="22.9" hidden="1" customHeight="1">
      <c r="A2720" s="80" t="s">
        <v>35</v>
      </c>
      <c r="B2720" s="80" t="s">
        <v>9</v>
      </c>
      <c r="C2720" s="80" t="s">
        <v>10</v>
      </c>
      <c r="D2720" s="80" t="s">
        <v>26</v>
      </c>
      <c r="E2720" s="80">
        <v>2</v>
      </c>
      <c r="F2720" s="80" t="s">
        <v>32</v>
      </c>
      <c r="G2720" s="80" t="s">
        <v>33</v>
      </c>
      <c r="H2720" s="80" t="s">
        <v>29</v>
      </c>
      <c r="I2720" s="26">
        <v>43570</v>
      </c>
      <c r="J2720" s="80">
        <v>15</v>
      </c>
      <c r="K2720" s="80">
        <v>4</v>
      </c>
      <c r="L2720" s="80">
        <v>2019</v>
      </c>
      <c r="M2720" s="27">
        <f t="shared" si="57"/>
        <v>43570</v>
      </c>
      <c r="N2720" s="80" t="s">
        <v>602</v>
      </c>
      <c r="O2720" s="80" t="s">
        <v>603</v>
      </c>
      <c r="P2720" s="80">
        <v>18</v>
      </c>
      <c r="Q2720" s="80" t="s">
        <v>105</v>
      </c>
      <c r="R2720" s="80" t="s">
        <v>99</v>
      </c>
      <c r="S2720" s="80">
        <v>0</v>
      </c>
      <c r="T2720" s="80" t="s">
        <v>100</v>
      </c>
      <c r="U2720" s="80" t="s">
        <v>101</v>
      </c>
      <c r="V2720" s="80" t="s">
        <v>102</v>
      </c>
      <c r="W2720" s="80" t="s">
        <v>107</v>
      </c>
      <c r="X2720" s="80" t="s">
        <v>104</v>
      </c>
      <c r="Y2720" s="80">
        <v>3</v>
      </c>
    </row>
    <row r="2721" spans="1:25" ht="22.9" hidden="1" customHeight="1">
      <c r="A2721" s="80" t="s">
        <v>35</v>
      </c>
      <c r="B2721" s="80" t="s">
        <v>9</v>
      </c>
      <c r="C2721" s="80" t="s">
        <v>10</v>
      </c>
      <c r="D2721" s="80" t="s">
        <v>26</v>
      </c>
      <c r="E2721" s="80">
        <v>2</v>
      </c>
      <c r="F2721" s="80" t="s">
        <v>32</v>
      </c>
      <c r="G2721" s="80" t="s">
        <v>33</v>
      </c>
      <c r="H2721" s="80" t="s">
        <v>29</v>
      </c>
      <c r="I2721" s="26">
        <v>43570</v>
      </c>
      <c r="J2721" s="80">
        <v>15</v>
      </c>
      <c r="K2721" s="80">
        <v>4</v>
      </c>
      <c r="L2721" s="80">
        <v>2019</v>
      </c>
      <c r="M2721" s="27">
        <f t="shared" si="57"/>
        <v>43570</v>
      </c>
      <c r="N2721" s="80" t="s">
        <v>604</v>
      </c>
      <c r="O2721" s="80" t="s">
        <v>605</v>
      </c>
      <c r="P2721" s="80">
        <v>19</v>
      </c>
      <c r="Q2721" s="80" t="s">
        <v>105</v>
      </c>
      <c r="R2721" s="80" t="s">
        <v>99</v>
      </c>
      <c r="S2721" s="80">
        <v>0</v>
      </c>
      <c r="T2721" s="80" t="s">
        <v>100</v>
      </c>
      <c r="U2721" s="80" t="s">
        <v>101</v>
      </c>
      <c r="V2721" s="80" t="s">
        <v>102</v>
      </c>
      <c r="W2721" s="80" t="s">
        <v>107</v>
      </c>
      <c r="X2721" s="80" t="s">
        <v>163</v>
      </c>
    </row>
    <row r="2722" spans="1:25" ht="22.9" hidden="1" customHeight="1">
      <c r="A2722" s="80" t="s">
        <v>35</v>
      </c>
      <c r="B2722" s="80" t="s">
        <v>9</v>
      </c>
      <c r="C2722" s="80" t="s">
        <v>10</v>
      </c>
      <c r="D2722" s="80" t="s">
        <v>26</v>
      </c>
      <c r="E2722" s="80">
        <v>2</v>
      </c>
      <c r="F2722" s="80" t="s">
        <v>32</v>
      </c>
      <c r="G2722" s="80" t="s">
        <v>33</v>
      </c>
      <c r="H2722" s="80" t="s">
        <v>29</v>
      </c>
      <c r="I2722" s="26">
        <v>43570</v>
      </c>
      <c r="J2722" s="80">
        <v>15</v>
      </c>
      <c r="K2722" s="80">
        <v>4</v>
      </c>
      <c r="L2722" s="80">
        <v>2019</v>
      </c>
      <c r="M2722" s="27">
        <f t="shared" si="57"/>
        <v>43570</v>
      </c>
      <c r="N2722" s="80" t="s">
        <v>606</v>
      </c>
      <c r="O2722" s="80" t="s">
        <v>607</v>
      </c>
      <c r="P2722" s="80">
        <v>18</v>
      </c>
      <c r="Q2722" s="80" t="s">
        <v>105</v>
      </c>
      <c r="R2722" s="80" t="s">
        <v>99</v>
      </c>
      <c r="S2722" s="80">
        <v>0</v>
      </c>
      <c r="T2722" s="80" t="s">
        <v>100</v>
      </c>
      <c r="U2722" s="80" t="s">
        <v>101</v>
      </c>
      <c r="V2722" s="80" t="s">
        <v>102</v>
      </c>
      <c r="W2722" s="80" t="s">
        <v>107</v>
      </c>
      <c r="X2722" s="80" t="s">
        <v>104</v>
      </c>
      <c r="Y2722" s="80">
        <v>3</v>
      </c>
    </row>
    <row r="2723" spans="1:25" ht="22.9" hidden="1" customHeight="1">
      <c r="A2723" s="80" t="s">
        <v>35</v>
      </c>
      <c r="B2723" s="80" t="s">
        <v>9</v>
      </c>
      <c r="C2723" s="80" t="s">
        <v>10</v>
      </c>
      <c r="D2723" s="80" t="s">
        <v>26</v>
      </c>
      <c r="E2723" s="80">
        <v>2</v>
      </c>
      <c r="F2723" s="80" t="s">
        <v>32</v>
      </c>
      <c r="G2723" s="80" t="s">
        <v>33</v>
      </c>
      <c r="H2723" s="80" t="s">
        <v>29</v>
      </c>
      <c r="I2723" s="26">
        <v>43571</v>
      </c>
      <c r="J2723" s="80">
        <v>16</v>
      </c>
      <c r="K2723" s="80">
        <v>4</v>
      </c>
      <c r="L2723" s="80">
        <v>2019</v>
      </c>
      <c r="M2723" s="27">
        <f t="shared" si="57"/>
        <v>43571</v>
      </c>
      <c r="N2723" s="80" t="s">
        <v>608</v>
      </c>
      <c r="O2723" s="80" t="s">
        <v>609</v>
      </c>
      <c r="P2723" s="80">
        <v>18</v>
      </c>
      <c r="Q2723" s="80" t="s">
        <v>105</v>
      </c>
      <c r="R2723" s="80" t="s">
        <v>99</v>
      </c>
      <c r="S2723" s="80">
        <v>0</v>
      </c>
      <c r="T2723" s="80" t="s">
        <v>100</v>
      </c>
      <c r="U2723" s="80" t="s">
        <v>101</v>
      </c>
      <c r="V2723" s="80" t="s">
        <v>102</v>
      </c>
      <c r="W2723" s="80" t="s">
        <v>107</v>
      </c>
      <c r="X2723" s="80" t="s">
        <v>104</v>
      </c>
      <c r="Y2723" s="80">
        <v>3</v>
      </c>
    </row>
    <row r="2724" spans="1:25" ht="22.9" hidden="1" customHeight="1">
      <c r="A2724" s="80" t="s">
        <v>35</v>
      </c>
      <c r="B2724" s="80" t="s">
        <v>9</v>
      </c>
      <c r="C2724" s="80" t="s">
        <v>10</v>
      </c>
      <c r="D2724" s="80" t="s">
        <v>26</v>
      </c>
      <c r="E2724" s="80">
        <v>2</v>
      </c>
      <c r="F2724" s="80" t="s">
        <v>32</v>
      </c>
      <c r="G2724" s="80" t="s">
        <v>33</v>
      </c>
      <c r="H2724" s="80" t="s">
        <v>29</v>
      </c>
      <c r="I2724" s="26">
        <v>43571</v>
      </c>
      <c r="J2724" s="80">
        <v>16</v>
      </c>
      <c r="K2724" s="80">
        <v>4</v>
      </c>
      <c r="L2724" s="80">
        <v>2019</v>
      </c>
      <c r="M2724" s="27">
        <f t="shared" si="57"/>
        <v>43571</v>
      </c>
      <c r="N2724" s="80" t="s">
        <v>610</v>
      </c>
      <c r="O2724" s="80" t="s">
        <v>611</v>
      </c>
      <c r="P2724" s="80">
        <v>19</v>
      </c>
      <c r="Q2724" s="80" t="s">
        <v>105</v>
      </c>
      <c r="R2724" s="80" t="s">
        <v>99</v>
      </c>
      <c r="S2724" s="80">
        <v>0</v>
      </c>
      <c r="T2724" s="80" t="s">
        <v>100</v>
      </c>
      <c r="U2724" s="80" t="s">
        <v>101</v>
      </c>
      <c r="V2724" s="80" t="s">
        <v>102</v>
      </c>
      <c r="W2724" s="80" t="s">
        <v>107</v>
      </c>
      <c r="X2724" s="80" t="s">
        <v>104</v>
      </c>
      <c r="Y2724" s="80">
        <v>3</v>
      </c>
    </row>
    <row r="2725" spans="1:25" ht="22.9" hidden="1" customHeight="1">
      <c r="A2725" s="80" t="s">
        <v>35</v>
      </c>
      <c r="B2725" s="80" t="s">
        <v>9</v>
      </c>
      <c r="C2725" s="80" t="s">
        <v>10</v>
      </c>
      <c r="D2725" s="80" t="s">
        <v>26</v>
      </c>
      <c r="E2725" s="80">
        <v>2</v>
      </c>
      <c r="F2725" s="80" t="s">
        <v>32</v>
      </c>
      <c r="G2725" s="80" t="s">
        <v>33</v>
      </c>
      <c r="H2725" s="80" t="s">
        <v>29</v>
      </c>
      <c r="I2725" s="26">
        <v>43571</v>
      </c>
      <c r="J2725" s="80">
        <v>16</v>
      </c>
      <c r="K2725" s="80">
        <v>4</v>
      </c>
      <c r="L2725" s="80">
        <v>2019</v>
      </c>
      <c r="M2725" s="27">
        <f t="shared" si="57"/>
        <v>43571</v>
      </c>
      <c r="N2725" s="80" t="s">
        <v>612</v>
      </c>
      <c r="O2725" s="80" t="s">
        <v>613</v>
      </c>
      <c r="P2725" s="80">
        <v>19</v>
      </c>
      <c r="Q2725" s="80" t="s">
        <v>105</v>
      </c>
      <c r="R2725" s="80" t="s">
        <v>99</v>
      </c>
      <c r="S2725" s="80">
        <v>0</v>
      </c>
      <c r="T2725" s="80" t="s">
        <v>100</v>
      </c>
      <c r="U2725" s="80" t="s">
        <v>101</v>
      </c>
      <c r="V2725" s="80" t="s">
        <v>102</v>
      </c>
      <c r="W2725" s="80" t="s">
        <v>107</v>
      </c>
      <c r="X2725" s="80" t="s">
        <v>104</v>
      </c>
      <c r="Y2725" s="80">
        <v>3</v>
      </c>
    </row>
    <row r="2726" spans="1:25" ht="22.9" hidden="1" customHeight="1">
      <c r="A2726" s="80" t="s">
        <v>35</v>
      </c>
      <c r="B2726" s="80" t="s">
        <v>9</v>
      </c>
      <c r="C2726" s="80" t="s">
        <v>10</v>
      </c>
      <c r="D2726" s="80" t="s">
        <v>26</v>
      </c>
      <c r="E2726" s="80">
        <v>2</v>
      </c>
      <c r="F2726" s="80" t="s">
        <v>32</v>
      </c>
      <c r="G2726" s="80" t="s">
        <v>33</v>
      </c>
      <c r="H2726" s="80" t="s">
        <v>29</v>
      </c>
      <c r="I2726" s="26">
        <v>43571</v>
      </c>
      <c r="J2726" s="80">
        <v>16</v>
      </c>
      <c r="K2726" s="80">
        <v>4</v>
      </c>
      <c r="L2726" s="80">
        <v>2019</v>
      </c>
      <c r="M2726" s="27">
        <f t="shared" si="57"/>
        <v>43571</v>
      </c>
      <c r="N2726" s="80" t="s">
        <v>614</v>
      </c>
      <c r="O2726" s="80" t="s">
        <v>615</v>
      </c>
      <c r="P2726" s="80">
        <v>17</v>
      </c>
      <c r="Q2726" s="80" t="s">
        <v>105</v>
      </c>
      <c r="R2726" s="80" t="s">
        <v>99</v>
      </c>
      <c r="S2726" s="80">
        <v>0</v>
      </c>
      <c r="T2726" s="80" t="s">
        <v>100</v>
      </c>
      <c r="U2726" s="80" t="s">
        <v>101</v>
      </c>
      <c r="V2726" s="80" t="s">
        <v>102</v>
      </c>
      <c r="W2726" s="80" t="s">
        <v>107</v>
      </c>
      <c r="X2726" s="80" t="s">
        <v>104</v>
      </c>
      <c r="Y2726" s="80">
        <v>3</v>
      </c>
    </row>
    <row r="2727" spans="1:25" ht="22.9" hidden="1" customHeight="1">
      <c r="A2727" s="80" t="s">
        <v>35</v>
      </c>
      <c r="B2727" s="80" t="s">
        <v>9</v>
      </c>
      <c r="C2727" s="80" t="s">
        <v>10</v>
      </c>
      <c r="D2727" s="80" t="s">
        <v>26</v>
      </c>
      <c r="E2727" s="80">
        <v>2</v>
      </c>
      <c r="F2727" s="80" t="s">
        <v>32</v>
      </c>
      <c r="G2727" s="80" t="s">
        <v>33</v>
      </c>
      <c r="H2727" s="80" t="s">
        <v>29</v>
      </c>
      <c r="I2727" s="26">
        <v>43571</v>
      </c>
      <c r="J2727" s="80">
        <v>16</v>
      </c>
      <c r="K2727" s="80">
        <v>4</v>
      </c>
      <c r="L2727" s="80">
        <v>2019</v>
      </c>
      <c r="M2727" s="27">
        <f t="shared" si="57"/>
        <v>43571</v>
      </c>
      <c r="N2727" s="80" t="s">
        <v>616</v>
      </c>
      <c r="O2727" s="80" t="s">
        <v>617</v>
      </c>
      <c r="P2727" s="80">
        <v>18</v>
      </c>
      <c r="Q2727" s="80" t="s">
        <v>105</v>
      </c>
      <c r="R2727" s="80" t="s">
        <v>99</v>
      </c>
      <c r="S2727" s="80">
        <v>0</v>
      </c>
      <c r="T2727" s="80" t="s">
        <v>100</v>
      </c>
      <c r="U2727" s="80" t="s">
        <v>101</v>
      </c>
      <c r="V2727" s="80" t="s">
        <v>102</v>
      </c>
      <c r="W2727" s="80" t="s">
        <v>107</v>
      </c>
      <c r="X2727" s="80" t="s">
        <v>104</v>
      </c>
      <c r="Y2727" s="80">
        <v>3</v>
      </c>
    </row>
    <row r="2728" spans="1:25" ht="22.9" hidden="1" customHeight="1">
      <c r="A2728" s="80" t="s">
        <v>35</v>
      </c>
      <c r="B2728" s="80" t="s">
        <v>9</v>
      </c>
      <c r="C2728" s="80" t="s">
        <v>10</v>
      </c>
      <c r="D2728" s="80" t="s">
        <v>26</v>
      </c>
      <c r="E2728" s="80">
        <v>2</v>
      </c>
      <c r="F2728" s="80" t="s">
        <v>32</v>
      </c>
      <c r="G2728" s="80" t="s">
        <v>33</v>
      </c>
      <c r="H2728" s="80" t="s">
        <v>29</v>
      </c>
      <c r="I2728" s="26">
        <v>43571</v>
      </c>
      <c r="J2728" s="80">
        <v>16</v>
      </c>
      <c r="K2728" s="80">
        <v>4</v>
      </c>
      <c r="L2728" s="80">
        <v>2019</v>
      </c>
      <c r="M2728" s="27">
        <f t="shared" si="57"/>
        <v>43571</v>
      </c>
      <c r="N2728" s="80" t="s">
        <v>618</v>
      </c>
      <c r="O2728" s="80" t="s">
        <v>619</v>
      </c>
      <c r="P2728" s="80">
        <v>18</v>
      </c>
      <c r="Q2728" s="80" t="s">
        <v>105</v>
      </c>
      <c r="R2728" s="80" t="s">
        <v>99</v>
      </c>
      <c r="S2728" s="80">
        <v>0</v>
      </c>
      <c r="T2728" s="80" t="s">
        <v>100</v>
      </c>
      <c r="U2728" s="80" t="s">
        <v>101</v>
      </c>
      <c r="V2728" s="80" t="s">
        <v>102</v>
      </c>
      <c r="W2728" s="80" t="s">
        <v>107</v>
      </c>
      <c r="X2728" s="80" t="s">
        <v>104</v>
      </c>
      <c r="Y2728" s="80">
        <v>3</v>
      </c>
    </row>
    <row r="2729" spans="1:25" ht="22.9" hidden="1" customHeight="1">
      <c r="A2729" s="80" t="s">
        <v>35</v>
      </c>
      <c r="B2729" s="80" t="s">
        <v>9</v>
      </c>
      <c r="C2729" s="80" t="s">
        <v>10</v>
      </c>
      <c r="D2729" s="80" t="s">
        <v>26</v>
      </c>
      <c r="E2729" s="80">
        <v>2</v>
      </c>
      <c r="F2729" s="80" t="s">
        <v>32</v>
      </c>
      <c r="G2729" s="80" t="s">
        <v>33</v>
      </c>
      <c r="H2729" s="80" t="s">
        <v>29</v>
      </c>
      <c r="I2729" s="26">
        <v>43571</v>
      </c>
      <c r="J2729" s="80">
        <v>16</v>
      </c>
      <c r="K2729" s="80">
        <v>4</v>
      </c>
      <c r="L2729" s="80">
        <v>2019</v>
      </c>
      <c r="M2729" s="27">
        <f t="shared" si="57"/>
        <v>43571</v>
      </c>
      <c r="N2729" s="80" t="s">
        <v>620</v>
      </c>
      <c r="O2729" s="80" t="s">
        <v>621</v>
      </c>
      <c r="P2729" s="80">
        <v>19</v>
      </c>
      <c r="Q2729" s="80" t="s">
        <v>105</v>
      </c>
      <c r="R2729" s="80" t="s">
        <v>99</v>
      </c>
      <c r="S2729" s="80">
        <v>0</v>
      </c>
      <c r="T2729" s="80" t="s">
        <v>100</v>
      </c>
      <c r="U2729" s="80" t="s">
        <v>101</v>
      </c>
      <c r="V2729" s="80" t="s">
        <v>102</v>
      </c>
      <c r="W2729" s="80" t="s">
        <v>107</v>
      </c>
      <c r="X2729" s="80" t="s">
        <v>104</v>
      </c>
      <c r="Y2729" s="80">
        <v>3</v>
      </c>
    </row>
    <row r="2730" spans="1:25" ht="22.9" hidden="1" customHeight="1">
      <c r="A2730" s="80" t="s">
        <v>35</v>
      </c>
      <c r="B2730" s="80" t="s">
        <v>9</v>
      </c>
      <c r="C2730" s="80" t="s">
        <v>10</v>
      </c>
      <c r="D2730" s="80" t="s">
        <v>26</v>
      </c>
      <c r="E2730" s="80">
        <v>2</v>
      </c>
      <c r="F2730" s="80" t="s">
        <v>32</v>
      </c>
      <c r="G2730" s="80" t="s">
        <v>33</v>
      </c>
      <c r="H2730" s="80" t="s">
        <v>29</v>
      </c>
      <c r="I2730" s="26">
        <v>43572</v>
      </c>
      <c r="J2730" s="80">
        <v>17</v>
      </c>
      <c r="K2730" s="80">
        <v>4</v>
      </c>
      <c r="L2730" s="80">
        <v>2019</v>
      </c>
      <c r="M2730" s="27">
        <f t="shared" si="57"/>
        <v>43572</v>
      </c>
      <c r="N2730" s="80" t="s">
        <v>622</v>
      </c>
      <c r="O2730" s="80" t="s">
        <v>623</v>
      </c>
      <c r="P2730" s="80">
        <v>18</v>
      </c>
      <c r="Q2730" s="80" t="s">
        <v>105</v>
      </c>
      <c r="R2730" s="80" t="s">
        <v>99</v>
      </c>
      <c r="S2730" s="80">
        <v>0</v>
      </c>
      <c r="T2730" s="80" t="s">
        <v>100</v>
      </c>
      <c r="U2730" s="80" t="s">
        <v>101</v>
      </c>
      <c r="V2730" s="80" t="s">
        <v>102</v>
      </c>
      <c r="W2730" s="80" t="s">
        <v>107</v>
      </c>
      <c r="X2730" s="80" t="s">
        <v>104</v>
      </c>
      <c r="Y2730" s="80">
        <v>3</v>
      </c>
    </row>
    <row r="2731" spans="1:25" ht="22.9" hidden="1" customHeight="1">
      <c r="A2731" s="80" t="s">
        <v>35</v>
      </c>
      <c r="B2731" s="80" t="s">
        <v>9</v>
      </c>
      <c r="C2731" s="80" t="s">
        <v>10</v>
      </c>
      <c r="D2731" s="80" t="s">
        <v>26</v>
      </c>
      <c r="E2731" s="80">
        <v>2</v>
      </c>
      <c r="F2731" s="80" t="s">
        <v>32</v>
      </c>
      <c r="G2731" s="80" t="s">
        <v>33</v>
      </c>
      <c r="H2731" s="80" t="s">
        <v>29</v>
      </c>
      <c r="I2731" s="26">
        <v>43572</v>
      </c>
      <c r="J2731" s="80">
        <v>17</v>
      </c>
      <c r="K2731" s="80">
        <v>4</v>
      </c>
      <c r="L2731" s="80">
        <v>2019</v>
      </c>
      <c r="M2731" s="27">
        <f t="shared" si="57"/>
        <v>43572</v>
      </c>
      <c r="N2731" s="80" t="s">
        <v>624</v>
      </c>
      <c r="O2731" s="80" t="s">
        <v>124</v>
      </c>
      <c r="P2731" s="80">
        <v>19</v>
      </c>
      <c r="Q2731" s="80" t="s">
        <v>105</v>
      </c>
      <c r="R2731" s="80" t="s">
        <v>99</v>
      </c>
      <c r="S2731" s="80">
        <v>0</v>
      </c>
      <c r="T2731" s="80" t="s">
        <v>100</v>
      </c>
      <c r="U2731" s="80" t="s">
        <v>101</v>
      </c>
      <c r="V2731" s="80" t="s">
        <v>102</v>
      </c>
      <c r="W2731" s="80" t="s">
        <v>107</v>
      </c>
      <c r="X2731" s="80" t="s">
        <v>104</v>
      </c>
      <c r="Y2731" s="80">
        <v>3</v>
      </c>
    </row>
    <row r="2732" spans="1:25" ht="22.9" hidden="1" customHeight="1">
      <c r="A2732" s="80" t="s">
        <v>35</v>
      </c>
      <c r="B2732" s="80" t="s">
        <v>9</v>
      </c>
      <c r="C2732" s="80" t="s">
        <v>10</v>
      </c>
      <c r="D2732" s="80" t="s">
        <v>26</v>
      </c>
      <c r="E2732" s="80">
        <v>2</v>
      </c>
      <c r="F2732" s="80" t="s">
        <v>32</v>
      </c>
      <c r="G2732" s="80" t="s">
        <v>33</v>
      </c>
      <c r="H2732" s="80" t="s">
        <v>29</v>
      </c>
      <c r="I2732" s="26">
        <v>43572</v>
      </c>
      <c r="J2732" s="80">
        <v>17</v>
      </c>
      <c r="K2732" s="80">
        <v>4</v>
      </c>
      <c r="L2732" s="80">
        <v>2019</v>
      </c>
      <c r="M2732" s="27">
        <f t="shared" si="57"/>
        <v>43572</v>
      </c>
      <c r="N2732" s="80" t="s">
        <v>625</v>
      </c>
      <c r="O2732" s="80" t="s">
        <v>626</v>
      </c>
      <c r="P2732" s="80">
        <v>18</v>
      </c>
      <c r="Q2732" s="80" t="s">
        <v>105</v>
      </c>
      <c r="R2732" s="80" t="s">
        <v>99</v>
      </c>
      <c r="S2732" s="80">
        <v>0</v>
      </c>
      <c r="T2732" s="80" t="s">
        <v>100</v>
      </c>
      <c r="U2732" s="80" t="s">
        <v>101</v>
      </c>
      <c r="V2732" s="80" t="s">
        <v>102</v>
      </c>
      <c r="W2732" s="80" t="s">
        <v>107</v>
      </c>
      <c r="X2732" s="80" t="s">
        <v>104</v>
      </c>
      <c r="Y2732" s="80">
        <v>3</v>
      </c>
    </row>
    <row r="2733" spans="1:25" ht="22.9" hidden="1" customHeight="1">
      <c r="A2733" s="80" t="s">
        <v>35</v>
      </c>
      <c r="B2733" s="80" t="s">
        <v>9</v>
      </c>
      <c r="C2733" s="80" t="s">
        <v>10</v>
      </c>
      <c r="D2733" s="80" t="s">
        <v>26</v>
      </c>
      <c r="E2733" s="80">
        <v>2</v>
      </c>
      <c r="F2733" s="80" t="s">
        <v>32</v>
      </c>
      <c r="G2733" s="80" t="s">
        <v>33</v>
      </c>
      <c r="H2733" s="80" t="s">
        <v>29</v>
      </c>
      <c r="I2733" s="26">
        <v>43572</v>
      </c>
      <c r="J2733" s="80">
        <v>17</v>
      </c>
      <c r="K2733" s="80">
        <v>4</v>
      </c>
      <c r="L2733" s="80">
        <v>2019</v>
      </c>
      <c r="M2733" s="27">
        <f t="shared" si="57"/>
        <v>43572</v>
      </c>
      <c r="N2733" s="80" t="s">
        <v>627</v>
      </c>
      <c r="O2733" s="80" t="s">
        <v>628</v>
      </c>
      <c r="P2733" s="80">
        <v>17</v>
      </c>
      <c r="Q2733" s="80" t="s">
        <v>105</v>
      </c>
      <c r="R2733" s="80" t="s">
        <v>99</v>
      </c>
      <c r="S2733" s="80">
        <v>0</v>
      </c>
      <c r="T2733" s="80" t="s">
        <v>100</v>
      </c>
      <c r="U2733" s="80" t="s">
        <v>101</v>
      </c>
      <c r="V2733" s="80" t="s">
        <v>102</v>
      </c>
      <c r="W2733" s="80" t="s">
        <v>107</v>
      </c>
      <c r="X2733" s="80" t="s">
        <v>104</v>
      </c>
      <c r="Y2733" s="80">
        <v>3</v>
      </c>
    </row>
    <row r="2734" spans="1:25" ht="22.9" hidden="1" customHeight="1">
      <c r="A2734" s="80" t="s">
        <v>35</v>
      </c>
      <c r="B2734" s="80" t="s">
        <v>9</v>
      </c>
      <c r="C2734" s="80" t="s">
        <v>10</v>
      </c>
      <c r="D2734" s="80" t="s">
        <v>26</v>
      </c>
      <c r="E2734" s="80">
        <v>2</v>
      </c>
      <c r="F2734" s="80" t="s">
        <v>32</v>
      </c>
      <c r="G2734" s="80" t="s">
        <v>33</v>
      </c>
      <c r="H2734" s="80" t="s">
        <v>29</v>
      </c>
      <c r="I2734" s="26">
        <v>43572</v>
      </c>
      <c r="J2734" s="80">
        <v>17</v>
      </c>
      <c r="K2734" s="80">
        <v>4</v>
      </c>
      <c r="L2734" s="80">
        <v>2019</v>
      </c>
      <c r="M2734" s="27">
        <f t="shared" si="57"/>
        <v>43572</v>
      </c>
      <c r="N2734" s="80" t="s">
        <v>629</v>
      </c>
      <c r="O2734" s="80" t="s">
        <v>630</v>
      </c>
      <c r="P2734" s="80">
        <v>18</v>
      </c>
      <c r="Q2734" s="80" t="s">
        <v>105</v>
      </c>
      <c r="R2734" s="80" t="s">
        <v>99</v>
      </c>
      <c r="S2734" s="80">
        <v>0</v>
      </c>
      <c r="T2734" s="80" t="s">
        <v>100</v>
      </c>
      <c r="U2734" s="80" t="s">
        <v>101</v>
      </c>
      <c r="V2734" s="80" t="s">
        <v>102</v>
      </c>
      <c r="W2734" s="80" t="s">
        <v>107</v>
      </c>
      <c r="X2734" s="80" t="s">
        <v>104</v>
      </c>
      <c r="Y2734" s="80">
        <v>3</v>
      </c>
    </row>
    <row r="2735" spans="1:25" ht="22.9" hidden="1" customHeight="1">
      <c r="A2735" s="80" t="s">
        <v>35</v>
      </c>
      <c r="B2735" s="80" t="s">
        <v>9</v>
      </c>
      <c r="C2735" s="80" t="s">
        <v>10</v>
      </c>
      <c r="D2735" s="80" t="s">
        <v>26</v>
      </c>
      <c r="E2735" s="80">
        <v>2</v>
      </c>
      <c r="F2735" s="80" t="s">
        <v>32</v>
      </c>
      <c r="G2735" s="80" t="s">
        <v>33</v>
      </c>
      <c r="H2735" s="80" t="s">
        <v>29</v>
      </c>
      <c r="I2735" s="26">
        <v>43572</v>
      </c>
      <c r="J2735" s="80">
        <v>17</v>
      </c>
      <c r="K2735" s="80">
        <v>4</v>
      </c>
      <c r="L2735" s="80">
        <v>2019</v>
      </c>
      <c r="M2735" s="27">
        <f t="shared" si="57"/>
        <v>43572</v>
      </c>
      <c r="N2735" s="80" t="s">
        <v>631</v>
      </c>
      <c r="O2735" s="80" t="s">
        <v>632</v>
      </c>
      <c r="P2735" s="80">
        <v>19</v>
      </c>
      <c r="Q2735" s="80" t="s">
        <v>105</v>
      </c>
      <c r="R2735" s="80" t="s">
        <v>99</v>
      </c>
      <c r="S2735" s="80">
        <v>0</v>
      </c>
      <c r="T2735" s="80" t="s">
        <v>100</v>
      </c>
      <c r="U2735" s="80" t="s">
        <v>101</v>
      </c>
      <c r="V2735" s="80" t="s">
        <v>102</v>
      </c>
      <c r="W2735" s="80" t="s">
        <v>107</v>
      </c>
      <c r="X2735" s="80" t="s">
        <v>163</v>
      </c>
    </row>
    <row r="2736" spans="1:25" ht="22.9" hidden="1" customHeight="1">
      <c r="A2736" s="80" t="s">
        <v>35</v>
      </c>
      <c r="B2736" s="80" t="s">
        <v>9</v>
      </c>
      <c r="C2736" s="80" t="s">
        <v>10</v>
      </c>
      <c r="D2736" s="80" t="s">
        <v>26</v>
      </c>
      <c r="E2736" s="80">
        <v>2</v>
      </c>
      <c r="F2736" s="80" t="s">
        <v>32</v>
      </c>
      <c r="G2736" s="80" t="s">
        <v>33</v>
      </c>
      <c r="H2736" s="80" t="s">
        <v>29</v>
      </c>
      <c r="I2736" s="26">
        <v>43572</v>
      </c>
      <c r="J2736" s="80">
        <v>17</v>
      </c>
      <c r="K2736" s="80">
        <v>4</v>
      </c>
      <c r="L2736" s="80">
        <v>2019</v>
      </c>
      <c r="M2736" s="27">
        <f t="shared" si="57"/>
        <v>43572</v>
      </c>
      <c r="N2736" s="80" t="s">
        <v>633</v>
      </c>
      <c r="O2736" s="80" t="s">
        <v>135</v>
      </c>
      <c r="P2736" s="80">
        <v>18</v>
      </c>
      <c r="Q2736" s="80" t="s">
        <v>105</v>
      </c>
      <c r="R2736" s="80" t="s">
        <v>99</v>
      </c>
      <c r="S2736" s="80">
        <v>0</v>
      </c>
      <c r="T2736" s="80" t="s">
        <v>100</v>
      </c>
      <c r="U2736" s="80" t="s">
        <v>101</v>
      </c>
      <c r="V2736" s="80" t="s">
        <v>102</v>
      </c>
      <c r="W2736" s="80" t="s">
        <v>107</v>
      </c>
      <c r="X2736" s="80" t="s">
        <v>104</v>
      </c>
      <c r="Y2736" s="80">
        <v>3</v>
      </c>
    </row>
    <row r="2737" spans="1:25" ht="22.9" hidden="1" customHeight="1">
      <c r="A2737" s="80" t="s">
        <v>35</v>
      </c>
      <c r="B2737" s="80" t="s">
        <v>9</v>
      </c>
      <c r="C2737" s="80" t="s">
        <v>10</v>
      </c>
      <c r="D2737" s="80" t="s">
        <v>26</v>
      </c>
      <c r="E2737" s="80">
        <v>2</v>
      </c>
      <c r="F2737" s="80" t="s">
        <v>32</v>
      </c>
      <c r="G2737" s="80" t="s">
        <v>33</v>
      </c>
      <c r="H2737" s="80" t="s">
        <v>29</v>
      </c>
      <c r="I2737" s="26">
        <v>43572</v>
      </c>
      <c r="J2737" s="80">
        <v>17</v>
      </c>
      <c r="K2737" s="80">
        <v>4</v>
      </c>
      <c r="L2737" s="80">
        <v>2019</v>
      </c>
      <c r="M2737" s="27">
        <f t="shared" si="57"/>
        <v>43572</v>
      </c>
      <c r="N2737" s="80" t="s">
        <v>634</v>
      </c>
      <c r="O2737" s="80" t="s">
        <v>635</v>
      </c>
      <c r="P2737" s="80">
        <v>19</v>
      </c>
      <c r="Q2737" s="80" t="s">
        <v>105</v>
      </c>
      <c r="R2737" s="80" t="s">
        <v>99</v>
      </c>
      <c r="S2737" s="80">
        <v>0</v>
      </c>
      <c r="T2737" s="80" t="s">
        <v>100</v>
      </c>
      <c r="U2737" s="80" t="s">
        <v>101</v>
      </c>
      <c r="V2737" s="80" t="s">
        <v>102</v>
      </c>
      <c r="W2737" s="80" t="s">
        <v>107</v>
      </c>
      <c r="X2737" s="80" t="s">
        <v>163</v>
      </c>
    </row>
    <row r="2738" spans="1:25" ht="22.9" hidden="1" customHeight="1">
      <c r="A2738" s="80" t="s">
        <v>35</v>
      </c>
      <c r="B2738" s="80" t="s">
        <v>9</v>
      </c>
      <c r="C2738" s="80" t="s">
        <v>10</v>
      </c>
      <c r="D2738" s="80" t="s">
        <v>26</v>
      </c>
      <c r="E2738" s="80">
        <v>2</v>
      </c>
      <c r="F2738" s="80" t="s">
        <v>32</v>
      </c>
      <c r="G2738" s="80" t="s">
        <v>33</v>
      </c>
      <c r="H2738" s="80" t="s">
        <v>29</v>
      </c>
      <c r="I2738" s="26">
        <v>43572</v>
      </c>
      <c r="J2738" s="80">
        <v>17</v>
      </c>
      <c r="K2738" s="80">
        <v>4</v>
      </c>
      <c r="L2738" s="80">
        <v>2019</v>
      </c>
      <c r="M2738" s="27">
        <f t="shared" si="57"/>
        <v>43572</v>
      </c>
      <c r="N2738" s="80" t="s">
        <v>636</v>
      </c>
      <c r="O2738" s="80" t="s">
        <v>637</v>
      </c>
      <c r="P2738" s="80">
        <v>18</v>
      </c>
      <c r="Q2738" s="80" t="s">
        <v>105</v>
      </c>
      <c r="R2738" s="80" t="s">
        <v>99</v>
      </c>
      <c r="S2738" s="80">
        <v>0</v>
      </c>
      <c r="T2738" s="80" t="s">
        <v>100</v>
      </c>
      <c r="U2738" s="80" t="s">
        <v>101</v>
      </c>
      <c r="V2738" s="80" t="s">
        <v>102</v>
      </c>
      <c r="W2738" s="80" t="s">
        <v>107</v>
      </c>
      <c r="X2738" s="80" t="s">
        <v>104</v>
      </c>
      <c r="Y2738" s="80">
        <v>3</v>
      </c>
    </row>
    <row r="2739" spans="1:25" ht="22.9" hidden="1" customHeight="1">
      <c r="A2739" s="80" t="s">
        <v>35</v>
      </c>
      <c r="B2739" s="80" t="s">
        <v>9</v>
      </c>
      <c r="C2739" s="80" t="s">
        <v>10</v>
      </c>
      <c r="D2739" s="80" t="s">
        <v>26</v>
      </c>
      <c r="E2739" s="80">
        <v>2</v>
      </c>
      <c r="F2739" s="80" t="s">
        <v>32</v>
      </c>
      <c r="G2739" s="80" t="s">
        <v>33</v>
      </c>
      <c r="H2739" s="80" t="s">
        <v>29</v>
      </c>
      <c r="I2739" s="26">
        <v>43573</v>
      </c>
      <c r="J2739" s="80">
        <v>17</v>
      </c>
      <c r="K2739" s="80">
        <v>4</v>
      </c>
      <c r="L2739" s="80">
        <v>2019</v>
      </c>
      <c r="M2739" s="27">
        <f t="shared" si="57"/>
        <v>43572</v>
      </c>
      <c r="N2739" s="80" t="s">
        <v>638</v>
      </c>
      <c r="O2739" s="80" t="s">
        <v>639</v>
      </c>
      <c r="P2739" s="80">
        <v>18</v>
      </c>
      <c r="Q2739" s="80" t="s">
        <v>105</v>
      </c>
      <c r="R2739" s="80" t="s">
        <v>99</v>
      </c>
      <c r="S2739" s="80">
        <v>0</v>
      </c>
      <c r="T2739" s="80" t="s">
        <v>100</v>
      </c>
      <c r="U2739" s="80" t="s">
        <v>101</v>
      </c>
      <c r="V2739" s="80" t="s">
        <v>102</v>
      </c>
      <c r="W2739" s="80" t="s">
        <v>107</v>
      </c>
      <c r="X2739" s="80" t="s">
        <v>104</v>
      </c>
      <c r="Y2739" s="80">
        <v>3</v>
      </c>
    </row>
    <row r="2740" spans="1:25" ht="22.9" hidden="1" customHeight="1">
      <c r="A2740" s="80" t="s">
        <v>35</v>
      </c>
      <c r="B2740" s="80" t="s">
        <v>9</v>
      </c>
      <c r="C2740" s="80" t="s">
        <v>10</v>
      </c>
      <c r="D2740" s="80" t="s">
        <v>26</v>
      </c>
      <c r="E2740" s="80">
        <v>2</v>
      </c>
      <c r="F2740" s="80" t="s">
        <v>32</v>
      </c>
      <c r="G2740" s="80" t="s">
        <v>33</v>
      </c>
      <c r="H2740" s="80" t="s">
        <v>29</v>
      </c>
      <c r="I2740" s="26">
        <v>43573</v>
      </c>
      <c r="J2740" s="80">
        <v>18</v>
      </c>
      <c r="K2740" s="80">
        <v>4</v>
      </c>
      <c r="L2740" s="80">
        <v>2019</v>
      </c>
      <c r="M2740" s="27">
        <f t="shared" si="57"/>
        <v>43573</v>
      </c>
      <c r="N2740" s="80" t="s">
        <v>640</v>
      </c>
      <c r="O2740" s="80" t="s">
        <v>641</v>
      </c>
      <c r="P2740" s="80">
        <v>19</v>
      </c>
      <c r="Q2740" s="80" t="s">
        <v>105</v>
      </c>
      <c r="R2740" s="80" t="s">
        <v>99</v>
      </c>
      <c r="S2740" s="80">
        <v>0</v>
      </c>
      <c r="T2740" s="80" t="s">
        <v>100</v>
      </c>
      <c r="U2740" s="80" t="s">
        <v>101</v>
      </c>
      <c r="V2740" s="80" t="s">
        <v>102</v>
      </c>
      <c r="W2740" s="80" t="s">
        <v>107</v>
      </c>
      <c r="X2740" s="80" t="s">
        <v>104</v>
      </c>
      <c r="Y2740" s="80">
        <v>2</v>
      </c>
    </row>
    <row r="2741" spans="1:25" ht="22.9" hidden="1" customHeight="1">
      <c r="A2741" s="80" t="s">
        <v>35</v>
      </c>
      <c r="B2741" s="80" t="s">
        <v>9</v>
      </c>
      <c r="C2741" s="80" t="s">
        <v>10</v>
      </c>
      <c r="D2741" s="80" t="s">
        <v>26</v>
      </c>
      <c r="E2741" s="80">
        <v>2</v>
      </c>
      <c r="F2741" s="80" t="s">
        <v>32</v>
      </c>
      <c r="G2741" s="80" t="s">
        <v>33</v>
      </c>
      <c r="H2741" s="80" t="s">
        <v>29</v>
      </c>
      <c r="I2741" s="26">
        <v>43573</v>
      </c>
      <c r="J2741" s="80">
        <v>18</v>
      </c>
      <c r="K2741" s="80">
        <v>4</v>
      </c>
      <c r="L2741" s="80">
        <v>2019</v>
      </c>
      <c r="M2741" s="27">
        <f t="shared" si="57"/>
        <v>43573</v>
      </c>
      <c r="N2741" s="80" t="s">
        <v>642</v>
      </c>
      <c r="O2741" s="80" t="s">
        <v>643</v>
      </c>
      <c r="P2741" s="80">
        <v>18</v>
      </c>
      <c r="Q2741" s="80" t="s">
        <v>105</v>
      </c>
      <c r="R2741" s="80" t="s">
        <v>99</v>
      </c>
      <c r="S2741" s="80">
        <v>0</v>
      </c>
      <c r="T2741" s="80" t="s">
        <v>100</v>
      </c>
      <c r="U2741" s="80" t="s">
        <v>101</v>
      </c>
      <c r="V2741" s="80" t="s">
        <v>102</v>
      </c>
      <c r="W2741" s="80" t="s">
        <v>107</v>
      </c>
      <c r="X2741" s="80" t="s">
        <v>104</v>
      </c>
      <c r="Y2741" s="80">
        <v>3</v>
      </c>
    </row>
    <row r="2742" spans="1:25" ht="22.9" hidden="1" customHeight="1">
      <c r="A2742" s="80" t="s">
        <v>35</v>
      </c>
      <c r="B2742" s="80" t="s">
        <v>9</v>
      </c>
      <c r="C2742" s="80" t="s">
        <v>10</v>
      </c>
      <c r="D2742" s="80" t="s">
        <v>26</v>
      </c>
      <c r="E2742" s="80">
        <v>2</v>
      </c>
      <c r="F2742" s="80" t="s">
        <v>32</v>
      </c>
      <c r="G2742" s="80" t="s">
        <v>33</v>
      </c>
      <c r="H2742" s="80" t="s">
        <v>29</v>
      </c>
      <c r="I2742" s="26">
        <v>43573</v>
      </c>
      <c r="J2742" s="80">
        <v>18</v>
      </c>
      <c r="K2742" s="80">
        <v>4</v>
      </c>
      <c r="L2742" s="80">
        <v>2019</v>
      </c>
      <c r="M2742" s="27">
        <f t="shared" si="57"/>
        <v>43573</v>
      </c>
      <c r="N2742" s="80" t="s">
        <v>644</v>
      </c>
      <c r="O2742" s="80" t="s">
        <v>645</v>
      </c>
      <c r="P2742" s="80">
        <v>18</v>
      </c>
      <c r="Q2742" s="80" t="s">
        <v>105</v>
      </c>
      <c r="R2742" s="80" t="s">
        <v>99</v>
      </c>
      <c r="S2742" s="80">
        <v>0</v>
      </c>
      <c r="T2742" s="80" t="s">
        <v>100</v>
      </c>
      <c r="U2742" s="80" t="s">
        <v>101</v>
      </c>
      <c r="V2742" s="80" t="s">
        <v>102</v>
      </c>
      <c r="W2742" s="80" t="s">
        <v>107</v>
      </c>
      <c r="X2742" s="80" t="s">
        <v>104</v>
      </c>
    </row>
    <row r="2743" spans="1:25" ht="22.9" hidden="1" customHeight="1">
      <c r="A2743" s="80" t="s">
        <v>35</v>
      </c>
      <c r="B2743" s="80" t="s">
        <v>9</v>
      </c>
      <c r="C2743" s="80" t="s">
        <v>10</v>
      </c>
      <c r="D2743" s="80" t="s">
        <v>26</v>
      </c>
      <c r="E2743" s="80">
        <v>2</v>
      </c>
      <c r="F2743" s="80" t="s">
        <v>32</v>
      </c>
      <c r="G2743" s="80" t="s">
        <v>33</v>
      </c>
      <c r="H2743" s="80" t="s">
        <v>29</v>
      </c>
      <c r="I2743" s="26">
        <v>43573</v>
      </c>
      <c r="J2743" s="80">
        <v>18</v>
      </c>
      <c r="K2743" s="80">
        <v>4</v>
      </c>
      <c r="L2743" s="80">
        <v>2019</v>
      </c>
      <c r="M2743" s="27">
        <f t="shared" si="57"/>
        <v>43573</v>
      </c>
      <c r="N2743" s="80" t="s">
        <v>646</v>
      </c>
      <c r="O2743" s="80" t="s">
        <v>647</v>
      </c>
      <c r="P2743" s="80">
        <v>19</v>
      </c>
      <c r="Q2743" s="80" t="s">
        <v>105</v>
      </c>
      <c r="R2743" s="80" t="s">
        <v>99</v>
      </c>
      <c r="S2743" s="80">
        <v>0</v>
      </c>
      <c r="T2743" s="80" t="s">
        <v>100</v>
      </c>
      <c r="U2743" s="80" t="s">
        <v>101</v>
      </c>
      <c r="V2743" s="80" t="s">
        <v>102</v>
      </c>
      <c r="W2743" s="80" t="s">
        <v>107</v>
      </c>
      <c r="X2743" s="80" t="s">
        <v>108</v>
      </c>
      <c r="Y2743" s="80">
        <v>3</v>
      </c>
    </row>
    <row r="2744" spans="1:25" ht="22.9" hidden="1" customHeight="1">
      <c r="A2744" s="80" t="s">
        <v>38</v>
      </c>
      <c r="B2744" s="80" t="s">
        <v>9</v>
      </c>
      <c r="C2744" s="80" t="s">
        <v>10</v>
      </c>
      <c r="D2744" s="80" t="s">
        <v>26</v>
      </c>
      <c r="E2744" s="80">
        <v>2</v>
      </c>
      <c r="F2744" s="80" t="s">
        <v>27</v>
      </c>
      <c r="G2744" s="80" t="s">
        <v>28</v>
      </c>
      <c r="H2744" s="80" t="s">
        <v>29</v>
      </c>
      <c r="I2744" s="26">
        <v>43578</v>
      </c>
      <c r="J2744" s="80">
        <v>23</v>
      </c>
      <c r="K2744" s="80">
        <v>4</v>
      </c>
      <c r="L2744" s="80">
        <v>2019</v>
      </c>
      <c r="M2744" s="27">
        <v>43578</v>
      </c>
      <c r="N2744" s="80" t="s">
        <v>648</v>
      </c>
      <c r="O2744" s="80" t="s">
        <v>649</v>
      </c>
      <c r="P2744" s="80">
        <v>19</v>
      </c>
      <c r="Q2744" s="80" t="s">
        <v>105</v>
      </c>
      <c r="R2744" s="80" t="s">
        <v>99</v>
      </c>
      <c r="S2744" s="80">
        <v>0</v>
      </c>
      <c r="T2744" s="80" t="s">
        <v>100</v>
      </c>
      <c r="U2744" s="80" t="s">
        <v>101</v>
      </c>
      <c r="V2744" s="80" t="s">
        <v>102</v>
      </c>
      <c r="W2744" s="80" t="s">
        <v>107</v>
      </c>
      <c r="X2744" s="80" t="s">
        <v>163</v>
      </c>
    </row>
    <row r="2745" spans="1:25" ht="22.9" hidden="1" customHeight="1">
      <c r="A2745" s="80" t="s">
        <v>38</v>
      </c>
      <c r="B2745" s="80" t="s">
        <v>9</v>
      </c>
      <c r="C2745" s="80" t="s">
        <v>10</v>
      </c>
      <c r="D2745" s="80" t="s">
        <v>26</v>
      </c>
      <c r="E2745" s="80">
        <v>2</v>
      </c>
      <c r="F2745" s="80" t="s">
        <v>27</v>
      </c>
      <c r="G2745" s="80" t="s">
        <v>28</v>
      </c>
      <c r="H2745" s="80" t="s">
        <v>29</v>
      </c>
      <c r="I2745" s="26">
        <v>43578</v>
      </c>
      <c r="J2745" s="80">
        <v>23</v>
      </c>
      <c r="K2745" s="80">
        <v>4</v>
      </c>
      <c r="L2745" s="80">
        <v>2019</v>
      </c>
      <c r="M2745" s="27">
        <v>43578</v>
      </c>
      <c r="N2745" s="80" t="s">
        <v>650</v>
      </c>
      <c r="O2745" s="80" t="s">
        <v>651</v>
      </c>
      <c r="P2745" s="80">
        <v>18</v>
      </c>
      <c r="Q2745" s="80" t="s">
        <v>105</v>
      </c>
      <c r="R2745" s="80" t="s">
        <v>99</v>
      </c>
      <c r="S2745" s="80">
        <v>0</v>
      </c>
      <c r="T2745" s="80" t="s">
        <v>100</v>
      </c>
      <c r="U2745" s="80" t="s">
        <v>101</v>
      </c>
      <c r="V2745" s="80" t="s">
        <v>102</v>
      </c>
      <c r="W2745" s="80" t="s">
        <v>107</v>
      </c>
      <c r="X2745" s="80" t="s">
        <v>163</v>
      </c>
    </row>
    <row r="2746" spans="1:25" ht="22.9" hidden="1" customHeight="1">
      <c r="A2746" s="80" t="s">
        <v>38</v>
      </c>
      <c r="B2746" s="80" t="s">
        <v>9</v>
      </c>
      <c r="C2746" s="80" t="s">
        <v>10</v>
      </c>
      <c r="D2746" s="80" t="s">
        <v>26</v>
      </c>
      <c r="E2746" s="80">
        <v>2</v>
      </c>
      <c r="F2746" s="80" t="s">
        <v>27</v>
      </c>
      <c r="G2746" s="80" t="s">
        <v>28</v>
      </c>
      <c r="H2746" s="80" t="s">
        <v>29</v>
      </c>
      <c r="I2746" s="26">
        <v>43578</v>
      </c>
      <c r="J2746" s="80">
        <v>23</v>
      </c>
      <c r="K2746" s="80">
        <v>4</v>
      </c>
      <c r="L2746" s="80">
        <v>2019</v>
      </c>
      <c r="M2746" s="27">
        <v>43578</v>
      </c>
      <c r="N2746" s="80" t="s">
        <v>652</v>
      </c>
      <c r="O2746" s="80" t="s">
        <v>653</v>
      </c>
      <c r="P2746" s="80">
        <v>19</v>
      </c>
      <c r="Q2746" s="80" t="s">
        <v>105</v>
      </c>
      <c r="R2746" s="80" t="s">
        <v>99</v>
      </c>
      <c r="S2746" s="80">
        <v>0</v>
      </c>
      <c r="T2746" s="80" t="s">
        <v>100</v>
      </c>
      <c r="U2746" s="80" t="s">
        <v>101</v>
      </c>
      <c r="V2746" s="80" t="s">
        <v>102</v>
      </c>
      <c r="W2746" s="80" t="s">
        <v>107</v>
      </c>
      <c r="X2746" s="80" t="s">
        <v>163</v>
      </c>
    </row>
    <row r="2747" spans="1:25" ht="22.9" hidden="1" customHeight="1">
      <c r="A2747" s="80" t="s">
        <v>38</v>
      </c>
      <c r="B2747" s="80" t="s">
        <v>9</v>
      </c>
      <c r="C2747" s="80" t="s">
        <v>10</v>
      </c>
      <c r="D2747" s="80" t="s">
        <v>26</v>
      </c>
      <c r="E2747" s="80">
        <v>2</v>
      </c>
      <c r="F2747" s="80" t="s">
        <v>27</v>
      </c>
      <c r="G2747" s="80" t="s">
        <v>28</v>
      </c>
      <c r="H2747" s="80" t="s">
        <v>29</v>
      </c>
      <c r="I2747" s="26">
        <v>43578</v>
      </c>
      <c r="J2747" s="80">
        <v>23</v>
      </c>
      <c r="K2747" s="80">
        <v>4</v>
      </c>
      <c r="L2747" s="80">
        <v>2019</v>
      </c>
      <c r="M2747" s="27">
        <v>43578</v>
      </c>
      <c r="N2747" s="80" t="s">
        <v>654</v>
      </c>
      <c r="O2747" s="80" t="s">
        <v>655</v>
      </c>
      <c r="P2747" s="80">
        <v>18</v>
      </c>
      <c r="Q2747" s="80" t="s">
        <v>105</v>
      </c>
      <c r="R2747" s="80" t="s">
        <v>99</v>
      </c>
      <c r="S2747" s="80">
        <v>0</v>
      </c>
      <c r="T2747" s="80" t="s">
        <v>100</v>
      </c>
      <c r="U2747" s="80" t="s">
        <v>101</v>
      </c>
      <c r="V2747" s="80" t="s">
        <v>102</v>
      </c>
      <c r="W2747" s="80" t="s">
        <v>107</v>
      </c>
      <c r="X2747" s="80" t="s">
        <v>163</v>
      </c>
    </row>
    <row r="2748" spans="1:25" ht="22.9" hidden="1" customHeight="1">
      <c r="A2748" s="80" t="s">
        <v>38</v>
      </c>
      <c r="B2748" s="80" t="s">
        <v>9</v>
      </c>
      <c r="C2748" s="80" t="s">
        <v>10</v>
      </c>
      <c r="D2748" s="80" t="s">
        <v>26</v>
      </c>
      <c r="E2748" s="80">
        <v>2</v>
      </c>
      <c r="F2748" s="80" t="s">
        <v>27</v>
      </c>
      <c r="G2748" s="80" t="s">
        <v>28</v>
      </c>
      <c r="H2748" s="80" t="s">
        <v>29</v>
      </c>
      <c r="I2748" s="26">
        <v>43578</v>
      </c>
      <c r="J2748" s="80">
        <v>23</v>
      </c>
      <c r="K2748" s="80">
        <v>4</v>
      </c>
      <c r="L2748" s="80">
        <v>2019</v>
      </c>
      <c r="M2748" s="27">
        <v>43578</v>
      </c>
      <c r="N2748" s="80" t="s">
        <v>656</v>
      </c>
      <c r="O2748" s="80" t="s">
        <v>657</v>
      </c>
      <c r="P2748" s="80">
        <v>18</v>
      </c>
      <c r="Q2748" s="80" t="s">
        <v>105</v>
      </c>
      <c r="R2748" s="80" t="s">
        <v>99</v>
      </c>
      <c r="S2748" s="80">
        <v>0</v>
      </c>
      <c r="T2748" s="80" t="s">
        <v>100</v>
      </c>
      <c r="U2748" s="80" t="s">
        <v>101</v>
      </c>
      <c r="V2748" s="80" t="s">
        <v>102</v>
      </c>
      <c r="W2748" s="80" t="s">
        <v>107</v>
      </c>
      <c r="X2748" s="80" t="s">
        <v>163</v>
      </c>
    </row>
    <row r="2749" spans="1:25" ht="22.9" hidden="1" customHeight="1">
      <c r="A2749" s="80" t="s">
        <v>38</v>
      </c>
      <c r="B2749" s="80" t="s">
        <v>9</v>
      </c>
      <c r="C2749" s="80" t="s">
        <v>10</v>
      </c>
      <c r="D2749" s="80" t="s">
        <v>26</v>
      </c>
      <c r="E2749" s="80">
        <v>2</v>
      </c>
      <c r="F2749" s="80" t="s">
        <v>27</v>
      </c>
      <c r="G2749" s="80" t="s">
        <v>28</v>
      </c>
      <c r="H2749" s="80" t="s">
        <v>29</v>
      </c>
      <c r="I2749" s="26">
        <v>43578</v>
      </c>
      <c r="J2749" s="80">
        <v>23</v>
      </c>
      <c r="K2749" s="80">
        <v>4</v>
      </c>
      <c r="L2749" s="80">
        <v>2019</v>
      </c>
      <c r="M2749" s="27">
        <v>43578</v>
      </c>
      <c r="N2749" s="80" t="s">
        <v>658</v>
      </c>
      <c r="O2749" s="80" t="s">
        <v>659</v>
      </c>
      <c r="P2749" s="80">
        <v>19</v>
      </c>
      <c r="Q2749" s="80" t="s">
        <v>105</v>
      </c>
      <c r="R2749" s="80" t="s">
        <v>99</v>
      </c>
      <c r="S2749" s="80">
        <v>0</v>
      </c>
      <c r="T2749" s="80" t="s">
        <v>100</v>
      </c>
      <c r="U2749" s="80" t="s">
        <v>101</v>
      </c>
      <c r="V2749" s="80" t="s">
        <v>102</v>
      </c>
      <c r="W2749" s="80" t="s">
        <v>107</v>
      </c>
      <c r="X2749" s="80" t="s">
        <v>163</v>
      </c>
    </row>
    <row r="2750" spans="1:25" ht="22.9" hidden="1" customHeight="1">
      <c r="A2750" s="80" t="s">
        <v>38</v>
      </c>
      <c r="B2750" s="80" t="s">
        <v>9</v>
      </c>
      <c r="C2750" s="80" t="s">
        <v>10</v>
      </c>
      <c r="D2750" s="80" t="s">
        <v>26</v>
      </c>
      <c r="E2750" s="80">
        <v>2</v>
      </c>
      <c r="F2750" s="80" t="s">
        <v>27</v>
      </c>
      <c r="G2750" s="80" t="s">
        <v>28</v>
      </c>
      <c r="H2750" s="80" t="s">
        <v>29</v>
      </c>
      <c r="I2750" s="26">
        <v>43578</v>
      </c>
      <c r="J2750" s="80">
        <v>23</v>
      </c>
      <c r="K2750" s="80">
        <v>4</v>
      </c>
      <c r="L2750" s="80">
        <v>2019</v>
      </c>
      <c r="M2750" s="27">
        <v>43578</v>
      </c>
      <c r="N2750" s="80" t="s">
        <v>660</v>
      </c>
      <c r="O2750" s="80" t="s">
        <v>661</v>
      </c>
      <c r="P2750" s="80">
        <v>18</v>
      </c>
      <c r="Q2750" s="80" t="s">
        <v>105</v>
      </c>
      <c r="R2750" s="80" t="s">
        <v>99</v>
      </c>
      <c r="S2750" s="80">
        <v>0</v>
      </c>
      <c r="T2750" s="80" t="s">
        <v>100</v>
      </c>
      <c r="U2750" s="80" t="s">
        <v>101</v>
      </c>
      <c r="V2750" s="80" t="s">
        <v>102</v>
      </c>
      <c r="W2750" s="80" t="s">
        <v>107</v>
      </c>
      <c r="X2750" s="80" t="s">
        <v>163</v>
      </c>
    </row>
    <row r="2751" spans="1:25" ht="22.9" hidden="1" customHeight="1">
      <c r="A2751" s="80" t="s">
        <v>38</v>
      </c>
      <c r="B2751" s="80" t="s">
        <v>9</v>
      </c>
      <c r="C2751" s="80" t="s">
        <v>10</v>
      </c>
      <c r="D2751" s="80" t="s">
        <v>26</v>
      </c>
      <c r="E2751" s="80">
        <v>2</v>
      </c>
      <c r="F2751" s="80" t="s">
        <v>27</v>
      </c>
      <c r="G2751" s="80" t="s">
        <v>28</v>
      </c>
      <c r="H2751" s="80" t="s">
        <v>29</v>
      </c>
      <c r="I2751" s="26">
        <v>43578</v>
      </c>
      <c r="J2751" s="80">
        <v>23</v>
      </c>
      <c r="K2751" s="80">
        <v>4</v>
      </c>
      <c r="L2751" s="80">
        <v>2019</v>
      </c>
      <c r="M2751" s="27">
        <v>43578</v>
      </c>
      <c r="N2751" s="80" t="s">
        <v>662</v>
      </c>
      <c r="O2751" s="80" t="s">
        <v>663</v>
      </c>
      <c r="P2751" s="80">
        <v>18</v>
      </c>
      <c r="Q2751" s="80" t="s">
        <v>105</v>
      </c>
      <c r="R2751" s="80" t="s">
        <v>99</v>
      </c>
      <c r="S2751" s="80">
        <v>0</v>
      </c>
      <c r="T2751" s="80" t="s">
        <v>100</v>
      </c>
      <c r="U2751" s="80" t="s">
        <v>101</v>
      </c>
      <c r="V2751" s="80" t="s">
        <v>102</v>
      </c>
      <c r="W2751" s="80" t="s">
        <v>107</v>
      </c>
      <c r="X2751" s="80" t="s">
        <v>163</v>
      </c>
    </row>
    <row r="2752" spans="1:25" ht="22.9" hidden="1" customHeight="1">
      <c r="A2752" s="80" t="s">
        <v>38</v>
      </c>
      <c r="B2752" s="80" t="s">
        <v>9</v>
      </c>
      <c r="C2752" s="80" t="s">
        <v>10</v>
      </c>
      <c r="D2752" s="80" t="s">
        <v>26</v>
      </c>
      <c r="E2752" s="80">
        <v>2</v>
      </c>
      <c r="F2752" s="80" t="s">
        <v>27</v>
      </c>
      <c r="G2752" s="80" t="s">
        <v>28</v>
      </c>
      <c r="H2752" s="80" t="s">
        <v>29</v>
      </c>
      <c r="I2752" s="26">
        <v>43578</v>
      </c>
      <c r="J2752" s="80">
        <v>23</v>
      </c>
      <c r="K2752" s="80">
        <v>4</v>
      </c>
      <c r="L2752" s="80">
        <v>2019</v>
      </c>
      <c r="M2752" s="27">
        <v>43578</v>
      </c>
      <c r="N2752" s="80" t="s">
        <v>664</v>
      </c>
      <c r="O2752" s="80" t="s">
        <v>665</v>
      </c>
      <c r="P2752" s="80">
        <v>18</v>
      </c>
      <c r="Q2752" s="80" t="s">
        <v>105</v>
      </c>
      <c r="R2752" s="80" t="s">
        <v>99</v>
      </c>
      <c r="S2752" s="80">
        <v>0</v>
      </c>
      <c r="T2752" s="80" t="s">
        <v>100</v>
      </c>
      <c r="U2752" s="80" t="s">
        <v>101</v>
      </c>
      <c r="V2752" s="80" t="s">
        <v>102</v>
      </c>
      <c r="W2752" s="80" t="s">
        <v>107</v>
      </c>
      <c r="X2752" s="80" t="s">
        <v>163</v>
      </c>
    </row>
    <row r="2753" spans="1:25" ht="22.9" hidden="1" customHeight="1">
      <c r="A2753" s="80" t="s">
        <v>38</v>
      </c>
      <c r="B2753" s="80" t="s">
        <v>9</v>
      </c>
      <c r="C2753" s="80" t="s">
        <v>10</v>
      </c>
      <c r="D2753" s="80" t="s">
        <v>26</v>
      </c>
      <c r="E2753" s="80">
        <v>2</v>
      </c>
      <c r="F2753" s="80" t="s">
        <v>27</v>
      </c>
      <c r="G2753" s="80" t="s">
        <v>28</v>
      </c>
      <c r="H2753" s="80" t="s">
        <v>29</v>
      </c>
      <c r="I2753" s="26">
        <v>43578</v>
      </c>
      <c r="J2753" s="80">
        <v>23</v>
      </c>
      <c r="K2753" s="80">
        <v>4</v>
      </c>
      <c r="L2753" s="80">
        <v>2019</v>
      </c>
      <c r="M2753" s="27">
        <v>43578</v>
      </c>
      <c r="N2753" s="80" t="s">
        <v>666</v>
      </c>
      <c r="O2753" s="80" t="s">
        <v>667</v>
      </c>
      <c r="P2753" s="80">
        <v>18</v>
      </c>
      <c r="Q2753" s="80" t="s">
        <v>105</v>
      </c>
      <c r="R2753" s="80" t="s">
        <v>99</v>
      </c>
      <c r="S2753" s="80">
        <v>0</v>
      </c>
      <c r="T2753" s="80" t="s">
        <v>100</v>
      </c>
      <c r="U2753" s="80" t="s">
        <v>101</v>
      </c>
      <c r="V2753" s="80" t="s">
        <v>102</v>
      </c>
      <c r="W2753" s="80" t="s">
        <v>107</v>
      </c>
      <c r="X2753" s="80" t="s">
        <v>163</v>
      </c>
    </row>
    <row r="2754" spans="1:25" ht="22.9" hidden="1" customHeight="1">
      <c r="A2754" s="80" t="s">
        <v>38</v>
      </c>
      <c r="B2754" s="80" t="s">
        <v>9</v>
      </c>
      <c r="C2754" s="80" t="s">
        <v>10</v>
      </c>
      <c r="D2754" s="80" t="s">
        <v>26</v>
      </c>
      <c r="E2754" s="80">
        <v>2</v>
      </c>
      <c r="F2754" s="80" t="s">
        <v>27</v>
      </c>
      <c r="G2754" s="80" t="s">
        <v>28</v>
      </c>
      <c r="H2754" s="80" t="s">
        <v>29</v>
      </c>
      <c r="I2754" s="26">
        <v>43578</v>
      </c>
      <c r="J2754" s="80">
        <v>23</v>
      </c>
      <c r="K2754" s="80">
        <v>4</v>
      </c>
      <c r="L2754" s="80">
        <v>2019</v>
      </c>
      <c r="M2754" s="27">
        <v>43578</v>
      </c>
      <c r="N2754" s="80" t="s">
        <v>668</v>
      </c>
      <c r="O2754" s="80" t="s">
        <v>669</v>
      </c>
      <c r="P2754" s="80">
        <v>18</v>
      </c>
      <c r="Q2754" s="80" t="s">
        <v>105</v>
      </c>
      <c r="R2754" s="80" t="s">
        <v>99</v>
      </c>
      <c r="S2754" s="80">
        <v>0</v>
      </c>
      <c r="T2754" s="80" t="s">
        <v>100</v>
      </c>
      <c r="U2754" s="80" t="s">
        <v>101</v>
      </c>
      <c r="V2754" s="80" t="s">
        <v>102</v>
      </c>
      <c r="W2754" s="80" t="s">
        <v>107</v>
      </c>
      <c r="X2754" s="80" t="s">
        <v>163</v>
      </c>
    </row>
    <row r="2755" spans="1:25" ht="22.9" hidden="1" customHeight="1">
      <c r="A2755" s="80" t="s">
        <v>38</v>
      </c>
      <c r="B2755" s="80" t="s">
        <v>9</v>
      </c>
      <c r="C2755" s="80" t="s">
        <v>10</v>
      </c>
      <c r="D2755" s="80" t="s">
        <v>26</v>
      </c>
      <c r="E2755" s="80">
        <v>2</v>
      </c>
      <c r="F2755" s="80" t="s">
        <v>27</v>
      </c>
      <c r="G2755" s="80" t="s">
        <v>28</v>
      </c>
      <c r="H2755" s="80" t="s">
        <v>29</v>
      </c>
      <c r="I2755" s="26">
        <v>43578</v>
      </c>
      <c r="J2755" s="80">
        <v>23</v>
      </c>
      <c r="K2755" s="80">
        <v>4</v>
      </c>
      <c r="L2755" s="80">
        <v>2019</v>
      </c>
      <c r="M2755" s="27">
        <v>43578</v>
      </c>
      <c r="N2755" s="80" t="s">
        <v>670</v>
      </c>
      <c r="O2755" s="80" t="s">
        <v>671</v>
      </c>
      <c r="P2755" s="80">
        <v>18</v>
      </c>
      <c r="Q2755" s="80" t="s">
        <v>105</v>
      </c>
      <c r="R2755" s="80" t="s">
        <v>99</v>
      </c>
      <c r="S2755" s="80">
        <v>0</v>
      </c>
      <c r="T2755" s="80" t="s">
        <v>100</v>
      </c>
      <c r="U2755" s="80" t="s">
        <v>101</v>
      </c>
      <c r="V2755" s="80" t="s">
        <v>102</v>
      </c>
      <c r="W2755" s="80" t="s">
        <v>107</v>
      </c>
      <c r="X2755" s="80" t="s">
        <v>163</v>
      </c>
    </row>
    <row r="2756" spans="1:25" ht="22.9" hidden="1" customHeight="1">
      <c r="A2756" s="80" t="s">
        <v>38</v>
      </c>
      <c r="B2756" s="80" t="s">
        <v>9</v>
      </c>
      <c r="C2756" s="80" t="s">
        <v>10</v>
      </c>
      <c r="D2756" s="80" t="s">
        <v>26</v>
      </c>
      <c r="E2756" s="80">
        <v>2</v>
      </c>
      <c r="F2756" s="80" t="s">
        <v>27</v>
      </c>
      <c r="G2756" s="80" t="s">
        <v>28</v>
      </c>
      <c r="H2756" s="80" t="s">
        <v>29</v>
      </c>
      <c r="I2756" s="26">
        <v>43578</v>
      </c>
      <c r="J2756" s="80">
        <v>23</v>
      </c>
      <c r="K2756" s="80">
        <v>4</v>
      </c>
      <c r="L2756" s="80">
        <v>2019</v>
      </c>
      <c r="M2756" s="27">
        <v>43578</v>
      </c>
      <c r="N2756" s="80" t="s">
        <v>672</v>
      </c>
      <c r="O2756" s="80" t="s">
        <v>213</v>
      </c>
      <c r="P2756" s="80">
        <v>18</v>
      </c>
      <c r="Q2756" s="80" t="s">
        <v>105</v>
      </c>
      <c r="R2756" s="80" t="s">
        <v>99</v>
      </c>
      <c r="S2756" s="80">
        <v>0</v>
      </c>
      <c r="T2756" s="80" t="s">
        <v>100</v>
      </c>
      <c r="U2756" s="80" t="s">
        <v>101</v>
      </c>
      <c r="V2756" s="80" t="s">
        <v>102</v>
      </c>
      <c r="W2756" s="80" t="s">
        <v>107</v>
      </c>
      <c r="X2756" s="80" t="s">
        <v>163</v>
      </c>
    </row>
    <row r="2757" spans="1:25" ht="22.9" hidden="1" customHeight="1">
      <c r="A2757" s="80" t="s">
        <v>38</v>
      </c>
      <c r="B2757" s="80" t="s">
        <v>9</v>
      </c>
      <c r="C2757" s="80" t="s">
        <v>10</v>
      </c>
      <c r="D2757" s="80" t="s">
        <v>26</v>
      </c>
      <c r="E2757" s="80">
        <v>2</v>
      </c>
      <c r="F2757" s="80" t="s">
        <v>27</v>
      </c>
      <c r="G2757" s="80" t="s">
        <v>28</v>
      </c>
      <c r="H2757" s="80" t="s">
        <v>29</v>
      </c>
      <c r="I2757" s="26">
        <v>43578</v>
      </c>
      <c r="J2757" s="80">
        <v>23</v>
      </c>
      <c r="K2757" s="80">
        <v>4</v>
      </c>
      <c r="L2757" s="80">
        <v>2019</v>
      </c>
      <c r="M2757" s="27">
        <v>43578</v>
      </c>
      <c r="N2757" s="80" t="s">
        <v>673</v>
      </c>
      <c r="O2757" s="80" t="s">
        <v>674</v>
      </c>
      <c r="P2757" s="80">
        <v>19</v>
      </c>
      <c r="Q2757" s="80" t="s">
        <v>105</v>
      </c>
      <c r="R2757" s="80" t="s">
        <v>99</v>
      </c>
      <c r="S2757" s="80">
        <v>0</v>
      </c>
      <c r="T2757" s="80" t="s">
        <v>100</v>
      </c>
      <c r="U2757" s="80" t="s">
        <v>101</v>
      </c>
      <c r="V2757" s="80" t="s">
        <v>102</v>
      </c>
      <c r="W2757" s="80" t="s">
        <v>107</v>
      </c>
      <c r="X2757" s="80" t="s">
        <v>163</v>
      </c>
    </row>
    <row r="2758" spans="1:25" ht="22.9" hidden="1" customHeight="1">
      <c r="A2758" s="80" t="s">
        <v>38</v>
      </c>
      <c r="B2758" s="80" t="s">
        <v>9</v>
      </c>
      <c r="C2758" s="80" t="s">
        <v>10</v>
      </c>
      <c r="D2758" s="80" t="s">
        <v>26</v>
      </c>
      <c r="E2758" s="80">
        <v>2</v>
      </c>
      <c r="F2758" s="80" t="s">
        <v>27</v>
      </c>
      <c r="G2758" s="80" t="s">
        <v>28</v>
      </c>
      <c r="H2758" s="80" t="s">
        <v>29</v>
      </c>
      <c r="I2758" s="26">
        <v>43579</v>
      </c>
      <c r="J2758" s="80">
        <v>24</v>
      </c>
      <c r="K2758" s="80">
        <v>4</v>
      </c>
      <c r="L2758" s="80">
        <v>2019</v>
      </c>
      <c r="M2758" s="27">
        <v>43579</v>
      </c>
      <c r="N2758" s="80" t="s">
        <v>675</v>
      </c>
      <c r="O2758" s="80" t="s">
        <v>676</v>
      </c>
      <c r="P2758" s="80">
        <v>19</v>
      </c>
      <c r="Q2758" s="80" t="s">
        <v>105</v>
      </c>
      <c r="R2758" s="80" t="s">
        <v>99</v>
      </c>
      <c r="S2758" s="80">
        <v>0</v>
      </c>
      <c r="T2758" s="80" t="s">
        <v>100</v>
      </c>
      <c r="U2758" s="80" t="s">
        <v>101</v>
      </c>
      <c r="V2758" s="80" t="s">
        <v>102</v>
      </c>
      <c r="W2758" s="80" t="s">
        <v>107</v>
      </c>
      <c r="X2758" s="80" t="s">
        <v>163</v>
      </c>
    </row>
    <row r="2759" spans="1:25" ht="22.9" hidden="1" customHeight="1">
      <c r="A2759" s="80" t="s">
        <v>38</v>
      </c>
      <c r="B2759" s="80" t="s">
        <v>9</v>
      </c>
      <c r="C2759" s="80" t="s">
        <v>10</v>
      </c>
      <c r="D2759" s="80" t="s">
        <v>26</v>
      </c>
      <c r="E2759" s="80">
        <v>2</v>
      </c>
      <c r="F2759" s="80" t="s">
        <v>27</v>
      </c>
      <c r="G2759" s="80" t="s">
        <v>28</v>
      </c>
      <c r="H2759" s="80" t="s">
        <v>29</v>
      </c>
      <c r="I2759" s="26">
        <v>43579</v>
      </c>
      <c r="J2759" s="80">
        <v>24</v>
      </c>
      <c r="K2759" s="80">
        <v>4</v>
      </c>
      <c r="L2759" s="80">
        <v>2019</v>
      </c>
      <c r="M2759" s="27">
        <v>43579</v>
      </c>
      <c r="N2759" s="80" t="s">
        <v>677</v>
      </c>
      <c r="O2759" s="80" t="s">
        <v>678</v>
      </c>
      <c r="P2759" s="80">
        <v>18</v>
      </c>
      <c r="Q2759" s="80" t="s">
        <v>105</v>
      </c>
      <c r="R2759" s="80" t="s">
        <v>99</v>
      </c>
      <c r="S2759" s="80">
        <v>0</v>
      </c>
      <c r="T2759" s="80" t="s">
        <v>100</v>
      </c>
      <c r="U2759" s="80" t="s">
        <v>101</v>
      </c>
      <c r="V2759" s="80" t="s">
        <v>102</v>
      </c>
      <c r="W2759" s="80" t="s">
        <v>107</v>
      </c>
      <c r="X2759" s="80" t="s">
        <v>163</v>
      </c>
    </row>
    <row r="2760" spans="1:25" ht="22.9" hidden="1" customHeight="1">
      <c r="A2760" s="80" t="s">
        <v>38</v>
      </c>
      <c r="B2760" s="80" t="s">
        <v>9</v>
      </c>
      <c r="C2760" s="80" t="s">
        <v>10</v>
      </c>
      <c r="D2760" s="80" t="s">
        <v>26</v>
      </c>
      <c r="E2760" s="80">
        <v>2</v>
      </c>
      <c r="F2760" s="80" t="s">
        <v>27</v>
      </c>
      <c r="G2760" s="80" t="s">
        <v>28</v>
      </c>
      <c r="H2760" s="80" t="s">
        <v>29</v>
      </c>
      <c r="I2760" s="26">
        <v>43579</v>
      </c>
      <c r="J2760" s="80">
        <v>24</v>
      </c>
      <c r="K2760" s="80">
        <v>4</v>
      </c>
      <c r="L2760" s="80">
        <v>2019</v>
      </c>
      <c r="M2760" s="27">
        <v>43579</v>
      </c>
      <c r="N2760" s="80" t="s">
        <v>679</v>
      </c>
      <c r="O2760" s="80" t="s">
        <v>680</v>
      </c>
      <c r="P2760" s="80">
        <v>19</v>
      </c>
      <c r="Q2760" s="80" t="s">
        <v>105</v>
      </c>
      <c r="R2760" s="80" t="s">
        <v>99</v>
      </c>
      <c r="S2760" s="80">
        <v>0</v>
      </c>
      <c r="T2760" s="80" t="s">
        <v>100</v>
      </c>
      <c r="U2760" s="80" t="s">
        <v>101</v>
      </c>
      <c r="V2760" s="80" t="s">
        <v>102</v>
      </c>
      <c r="W2760" s="80" t="s">
        <v>107</v>
      </c>
      <c r="X2760" s="80" t="s">
        <v>163</v>
      </c>
    </row>
    <row r="2761" spans="1:25" ht="22.9" hidden="1" customHeight="1">
      <c r="A2761" s="80" t="s">
        <v>38</v>
      </c>
      <c r="B2761" s="80" t="s">
        <v>9</v>
      </c>
      <c r="C2761" s="80" t="s">
        <v>10</v>
      </c>
      <c r="D2761" s="80" t="s">
        <v>26</v>
      </c>
      <c r="E2761" s="80">
        <v>2</v>
      </c>
      <c r="F2761" s="80" t="s">
        <v>27</v>
      </c>
      <c r="G2761" s="80" t="s">
        <v>28</v>
      </c>
      <c r="H2761" s="80" t="s">
        <v>29</v>
      </c>
      <c r="I2761" s="26">
        <v>43579</v>
      </c>
      <c r="J2761" s="80">
        <v>24</v>
      </c>
      <c r="K2761" s="80">
        <v>4</v>
      </c>
      <c r="L2761" s="80">
        <v>2019</v>
      </c>
      <c r="M2761" s="27">
        <v>43579</v>
      </c>
      <c r="N2761" s="80" t="s">
        <v>681</v>
      </c>
      <c r="O2761" s="80" t="s">
        <v>682</v>
      </c>
      <c r="P2761" s="80">
        <v>19</v>
      </c>
      <c r="Q2761" s="80" t="s">
        <v>105</v>
      </c>
      <c r="R2761" s="80" t="s">
        <v>99</v>
      </c>
      <c r="S2761" s="80">
        <v>0</v>
      </c>
      <c r="T2761" s="80" t="s">
        <v>100</v>
      </c>
      <c r="U2761" s="80" t="s">
        <v>101</v>
      </c>
      <c r="V2761" s="80" t="s">
        <v>102</v>
      </c>
      <c r="W2761" s="80" t="s">
        <v>107</v>
      </c>
      <c r="X2761" s="80" t="s">
        <v>163</v>
      </c>
    </row>
    <row r="2762" spans="1:25" ht="22.9" hidden="1" customHeight="1">
      <c r="A2762" s="80" t="s">
        <v>38</v>
      </c>
      <c r="B2762" s="80" t="s">
        <v>9</v>
      </c>
      <c r="C2762" s="80" t="s">
        <v>10</v>
      </c>
      <c r="D2762" s="80" t="s">
        <v>26</v>
      </c>
      <c r="E2762" s="80">
        <v>2</v>
      </c>
      <c r="F2762" s="80" t="s">
        <v>27</v>
      </c>
      <c r="G2762" s="80" t="s">
        <v>28</v>
      </c>
      <c r="H2762" s="80" t="s">
        <v>29</v>
      </c>
      <c r="I2762" s="26">
        <v>43579</v>
      </c>
      <c r="J2762" s="80">
        <v>24</v>
      </c>
      <c r="K2762" s="80">
        <v>4</v>
      </c>
      <c r="L2762" s="80">
        <v>2019</v>
      </c>
      <c r="M2762" s="27">
        <v>43579</v>
      </c>
      <c r="N2762" s="80" t="s">
        <v>683</v>
      </c>
      <c r="O2762" s="80" t="s">
        <v>684</v>
      </c>
      <c r="P2762" s="80">
        <v>19</v>
      </c>
      <c r="Q2762" s="80" t="s">
        <v>105</v>
      </c>
      <c r="R2762" s="80" t="s">
        <v>99</v>
      </c>
      <c r="S2762" s="80">
        <v>0</v>
      </c>
      <c r="T2762" s="80" t="s">
        <v>100</v>
      </c>
      <c r="U2762" s="80" t="s">
        <v>101</v>
      </c>
      <c r="V2762" s="80" t="s">
        <v>102</v>
      </c>
      <c r="W2762" s="80" t="s">
        <v>107</v>
      </c>
      <c r="X2762" s="80" t="s">
        <v>163</v>
      </c>
    </row>
    <row r="2763" spans="1:25" ht="22.9" hidden="1" customHeight="1">
      <c r="A2763" s="80" t="s">
        <v>38</v>
      </c>
      <c r="B2763" s="80" t="s">
        <v>9</v>
      </c>
      <c r="C2763" s="80" t="s">
        <v>10</v>
      </c>
      <c r="D2763" s="80" t="s">
        <v>26</v>
      </c>
      <c r="E2763" s="80">
        <v>2</v>
      </c>
      <c r="F2763" s="80" t="s">
        <v>27</v>
      </c>
      <c r="G2763" s="80" t="s">
        <v>28</v>
      </c>
      <c r="H2763" s="80" t="s">
        <v>29</v>
      </c>
      <c r="I2763" s="26">
        <v>43579</v>
      </c>
      <c r="J2763" s="80">
        <v>24</v>
      </c>
      <c r="K2763" s="80">
        <v>4</v>
      </c>
      <c r="L2763" s="80">
        <v>2019</v>
      </c>
      <c r="M2763" s="27">
        <v>43579</v>
      </c>
      <c r="N2763" s="80" t="s">
        <v>685</v>
      </c>
      <c r="O2763" s="80" t="s">
        <v>119</v>
      </c>
      <c r="P2763" s="80">
        <v>18</v>
      </c>
      <c r="Q2763" s="80" t="s">
        <v>105</v>
      </c>
      <c r="R2763" s="80" t="s">
        <v>99</v>
      </c>
      <c r="S2763" s="80">
        <v>0</v>
      </c>
      <c r="T2763" s="80" t="s">
        <v>100</v>
      </c>
      <c r="U2763" s="80" t="s">
        <v>101</v>
      </c>
      <c r="V2763" s="80" t="s">
        <v>102</v>
      </c>
      <c r="W2763" s="80" t="s">
        <v>107</v>
      </c>
      <c r="X2763" s="80" t="s">
        <v>163</v>
      </c>
    </row>
    <row r="2764" spans="1:25" ht="22.9" hidden="1" customHeight="1">
      <c r="A2764" s="80" t="s">
        <v>38</v>
      </c>
      <c r="B2764" s="80" t="s">
        <v>9</v>
      </c>
      <c r="C2764" s="80" t="s">
        <v>10</v>
      </c>
      <c r="D2764" s="80" t="s">
        <v>26</v>
      </c>
      <c r="E2764" s="80">
        <v>2</v>
      </c>
      <c r="F2764" s="80" t="s">
        <v>27</v>
      </c>
      <c r="G2764" s="80" t="s">
        <v>28</v>
      </c>
      <c r="H2764" s="80" t="s">
        <v>29</v>
      </c>
      <c r="I2764" s="26">
        <v>43579</v>
      </c>
      <c r="J2764" s="80">
        <v>24</v>
      </c>
      <c r="K2764" s="80">
        <v>4</v>
      </c>
      <c r="L2764" s="80">
        <v>2019</v>
      </c>
      <c r="M2764" s="27">
        <v>43579</v>
      </c>
      <c r="N2764" s="80" t="s">
        <v>686</v>
      </c>
      <c r="O2764" s="80" t="s">
        <v>687</v>
      </c>
      <c r="P2764" s="80">
        <v>19</v>
      </c>
      <c r="Q2764" s="80" t="s">
        <v>105</v>
      </c>
      <c r="R2764" s="80" t="s">
        <v>99</v>
      </c>
      <c r="S2764" s="80">
        <v>0</v>
      </c>
      <c r="T2764" s="80" t="s">
        <v>100</v>
      </c>
      <c r="U2764" s="80" t="s">
        <v>101</v>
      </c>
      <c r="V2764" s="80" t="s">
        <v>102</v>
      </c>
      <c r="W2764" s="80" t="s">
        <v>107</v>
      </c>
      <c r="X2764" s="80" t="s">
        <v>104</v>
      </c>
      <c r="Y2764" s="80">
        <v>3</v>
      </c>
    </row>
    <row r="2765" spans="1:25" ht="22.9" hidden="1" customHeight="1">
      <c r="A2765" s="80" t="s">
        <v>38</v>
      </c>
      <c r="B2765" s="80" t="s">
        <v>9</v>
      </c>
      <c r="C2765" s="80" t="s">
        <v>10</v>
      </c>
      <c r="D2765" s="80" t="s">
        <v>26</v>
      </c>
      <c r="E2765" s="80">
        <v>2</v>
      </c>
      <c r="F2765" s="80" t="s">
        <v>27</v>
      </c>
      <c r="G2765" s="80" t="s">
        <v>28</v>
      </c>
      <c r="H2765" s="80" t="s">
        <v>29</v>
      </c>
      <c r="I2765" s="26">
        <v>43579</v>
      </c>
      <c r="J2765" s="80">
        <v>24</v>
      </c>
      <c r="K2765" s="80">
        <v>4</v>
      </c>
      <c r="L2765" s="80">
        <v>2019</v>
      </c>
      <c r="M2765" s="27">
        <v>43579</v>
      </c>
      <c r="N2765" s="80" t="s">
        <v>688</v>
      </c>
      <c r="O2765" s="80" t="s">
        <v>689</v>
      </c>
      <c r="P2765" s="80">
        <v>19</v>
      </c>
      <c r="Q2765" s="80" t="s">
        <v>105</v>
      </c>
      <c r="R2765" s="80" t="s">
        <v>99</v>
      </c>
      <c r="S2765" s="80">
        <v>0</v>
      </c>
      <c r="T2765" s="80" t="s">
        <v>100</v>
      </c>
      <c r="U2765" s="80" t="s">
        <v>101</v>
      </c>
      <c r="V2765" s="80" t="s">
        <v>102</v>
      </c>
      <c r="W2765" s="80" t="s">
        <v>107</v>
      </c>
      <c r="X2765" s="80" t="s">
        <v>163</v>
      </c>
    </row>
    <row r="2766" spans="1:25" ht="22.9" hidden="1" customHeight="1">
      <c r="A2766" s="80" t="s">
        <v>38</v>
      </c>
      <c r="B2766" s="80" t="s">
        <v>9</v>
      </c>
      <c r="C2766" s="80" t="s">
        <v>10</v>
      </c>
      <c r="D2766" s="80" t="s">
        <v>26</v>
      </c>
      <c r="E2766" s="80">
        <v>2</v>
      </c>
      <c r="F2766" s="80" t="s">
        <v>27</v>
      </c>
      <c r="G2766" s="80" t="s">
        <v>28</v>
      </c>
      <c r="H2766" s="80" t="s">
        <v>29</v>
      </c>
      <c r="I2766" s="26">
        <v>43579</v>
      </c>
      <c r="J2766" s="80">
        <v>24</v>
      </c>
      <c r="K2766" s="80">
        <v>4</v>
      </c>
      <c r="L2766" s="80">
        <v>2019</v>
      </c>
      <c r="M2766" s="27">
        <v>43579</v>
      </c>
      <c r="N2766" s="80" t="s">
        <v>690</v>
      </c>
      <c r="O2766" s="80" t="s">
        <v>691</v>
      </c>
      <c r="P2766" s="80">
        <v>19</v>
      </c>
      <c r="Q2766" s="80" t="s">
        <v>105</v>
      </c>
      <c r="R2766" s="80" t="s">
        <v>99</v>
      </c>
      <c r="S2766" s="80">
        <v>0</v>
      </c>
      <c r="T2766" s="80" t="s">
        <v>100</v>
      </c>
      <c r="U2766" s="80" t="s">
        <v>101</v>
      </c>
      <c r="V2766" s="80" t="s">
        <v>102</v>
      </c>
      <c r="W2766" s="80" t="s">
        <v>107</v>
      </c>
      <c r="X2766" s="80" t="s">
        <v>163</v>
      </c>
    </row>
    <row r="2767" spans="1:25" ht="22.9" hidden="1" customHeight="1">
      <c r="A2767" s="80" t="s">
        <v>38</v>
      </c>
      <c r="B2767" s="80" t="s">
        <v>9</v>
      </c>
      <c r="C2767" s="80" t="s">
        <v>10</v>
      </c>
      <c r="D2767" s="80" t="s">
        <v>26</v>
      </c>
      <c r="E2767" s="80">
        <v>2</v>
      </c>
      <c r="F2767" s="80" t="s">
        <v>27</v>
      </c>
      <c r="G2767" s="80" t="s">
        <v>28</v>
      </c>
      <c r="H2767" s="80" t="s">
        <v>29</v>
      </c>
      <c r="I2767" s="26">
        <v>43579</v>
      </c>
      <c r="J2767" s="80">
        <v>24</v>
      </c>
      <c r="K2767" s="80">
        <v>4</v>
      </c>
      <c r="L2767" s="80">
        <v>2019</v>
      </c>
      <c r="M2767" s="27">
        <v>43579</v>
      </c>
      <c r="N2767" s="80" t="s">
        <v>692</v>
      </c>
      <c r="O2767" s="80" t="s">
        <v>693</v>
      </c>
      <c r="P2767" s="80">
        <v>18</v>
      </c>
      <c r="Q2767" s="80" t="s">
        <v>105</v>
      </c>
      <c r="R2767" s="80" t="s">
        <v>99</v>
      </c>
      <c r="S2767" s="80">
        <v>0</v>
      </c>
      <c r="T2767" s="80" t="s">
        <v>100</v>
      </c>
      <c r="U2767" s="80" t="s">
        <v>101</v>
      </c>
      <c r="V2767" s="80" t="s">
        <v>102</v>
      </c>
      <c r="W2767" s="80" t="s">
        <v>107</v>
      </c>
      <c r="X2767" s="80" t="s">
        <v>163</v>
      </c>
    </row>
    <row r="2768" spans="1:25" ht="22.9" hidden="1" customHeight="1">
      <c r="A2768" s="80" t="s">
        <v>38</v>
      </c>
      <c r="B2768" s="80" t="s">
        <v>9</v>
      </c>
      <c r="C2768" s="80" t="s">
        <v>10</v>
      </c>
      <c r="D2768" s="80" t="s">
        <v>26</v>
      </c>
      <c r="E2768" s="80">
        <v>2</v>
      </c>
      <c r="F2768" s="80" t="s">
        <v>27</v>
      </c>
      <c r="G2768" s="80" t="s">
        <v>28</v>
      </c>
      <c r="H2768" s="80" t="s">
        <v>29</v>
      </c>
      <c r="I2768" s="26">
        <v>43579</v>
      </c>
      <c r="J2768" s="80">
        <v>24</v>
      </c>
      <c r="K2768" s="80">
        <v>4</v>
      </c>
      <c r="L2768" s="80">
        <v>2019</v>
      </c>
      <c r="M2768" s="27">
        <v>43579</v>
      </c>
      <c r="N2768" s="80" t="s">
        <v>694</v>
      </c>
      <c r="O2768" s="80" t="s">
        <v>695</v>
      </c>
      <c r="P2768" s="80">
        <v>18</v>
      </c>
      <c r="Q2768" s="80" t="s">
        <v>105</v>
      </c>
      <c r="R2768" s="80" t="s">
        <v>99</v>
      </c>
      <c r="S2768" s="80">
        <v>0</v>
      </c>
      <c r="T2768" s="80" t="s">
        <v>100</v>
      </c>
      <c r="U2768" s="80" t="s">
        <v>101</v>
      </c>
      <c r="V2768" s="80" t="s">
        <v>102</v>
      </c>
      <c r="W2768" s="80" t="s">
        <v>107</v>
      </c>
      <c r="X2768" s="80" t="s">
        <v>163</v>
      </c>
    </row>
    <row r="2769" spans="1:25" ht="22.9" hidden="1" customHeight="1">
      <c r="A2769" s="80" t="s">
        <v>38</v>
      </c>
      <c r="B2769" s="80" t="s">
        <v>9</v>
      </c>
      <c r="C2769" s="80" t="s">
        <v>10</v>
      </c>
      <c r="D2769" s="80" t="s">
        <v>26</v>
      </c>
      <c r="E2769" s="80">
        <v>2</v>
      </c>
      <c r="F2769" s="80" t="s">
        <v>27</v>
      </c>
      <c r="G2769" s="80" t="s">
        <v>28</v>
      </c>
      <c r="H2769" s="80" t="s">
        <v>29</v>
      </c>
      <c r="I2769" s="26">
        <v>43580</v>
      </c>
      <c r="J2769" s="80">
        <v>25</v>
      </c>
      <c r="K2769" s="80">
        <v>4</v>
      </c>
      <c r="L2769" s="80">
        <v>2019</v>
      </c>
      <c r="M2769" s="27">
        <v>43580</v>
      </c>
      <c r="N2769" s="80" t="s">
        <v>696</v>
      </c>
      <c r="O2769" s="80" t="s">
        <v>697</v>
      </c>
      <c r="P2769" s="80">
        <v>19</v>
      </c>
      <c r="Q2769" s="80" t="s">
        <v>105</v>
      </c>
      <c r="R2769" s="80" t="s">
        <v>99</v>
      </c>
      <c r="S2769" s="80">
        <v>0</v>
      </c>
      <c r="T2769" s="80" t="s">
        <v>100</v>
      </c>
      <c r="U2769" s="80" t="s">
        <v>101</v>
      </c>
      <c r="V2769" s="80" t="s">
        <v>102</v>
      </c>
      <c r="W2769" s="80" t="s">
        <v>107</v>
      </c>
      <c r="X2769" s="80" t="s">
        <v>163</v>
      </c>
    </row>
    <row r="2770" spans="1:25" ht="22.9" hidden="1" customHeight="1">
      <c r="A2770" s="80" t="s">
        <v>38</v>
      </c>
      <c r="B2770" s="80" t="s">
        <v>9</v>
      </c>
      <c r="C2770" s="80" t="s">
        <v>10</v>
      </c>
      <c r="D2770" s="80" t="s">
        <v>26</v>
      </c>
      <c r="E2770" s="80">
        <v>2</v>
      </c>
      <c r="F2770" s="80" t="s">
        <v>27</v>
      </c>
      <c r="G2770" s="80" t="s">
        <v>28</v>
      </c>
      <c r="H2770" s="80" t="s">
        <v>29</v>
      </c>
      <c r="I2770" s="26">
        <v>43580</v>
      </c>
      <c r="J2770" s="80">
        <v>25</v>
      </c>
      <c r="K2770" s="80">
        <v>4</v>
      </c>
      <c r="L2770" s="80">
        <v>2019</v>
      </c>
      <c r="M2770" s="27">
        <v>43580</v>
      </c>
      <c r="N2770" s="80" t="s">
        <v>698</v>
      </c>
      <c r="O2770" s="80" t="s">
        <v>699</v>
      </c>
      <c r="P2770" s="80">
        <v>19</v>
      </c>
      <c r="Q2770" s="80" t="s">
        <v>105</v>
      </c>
      <c r="R2770" s="80" t="s">
        <v>99</v>
      </c>
      <c r="S2770" s="80">
        <v>0</v>
      </c>
      <c r="T2770" s="80" t="s">
        <v>100</v>
      </c>
      <c r="U2770" s="80" t="s">
        <v>101</v>
      </c>
      <c r="V2770" s="80" t="s">
        <v>102</v>
      </c>
      <c r="W2770" s="80" t="s">
        <v>107</v>
      </c>
      <c r="X2770" s="80" t="s">
        <v>163</v>
      </c>
    </row>
    <row r="2771" spans="1:25" ht="22.9" hidden="1" customHeight="1">
      <c r="A2771" s="80" t="s">
        <v>38</v>
      </c>
      <c r="B2771" s="80" t="s">
        <v>9</v>
      </c>
      <c r="C2771" s="80" t="s">
        <v>10</v>
      </c>
      <c r="D2771" s="80" t="s">
        <v>26</v>
      </c>
      <c r="E2771" s="80">
        <v>2</v>
      </c>
      <c r="F2771" s="80" t="s">
        <v>27</v>
      </c>
      <c r="G2771" s="80" t="s">
        <v>28</v>
      </c>
      <c r="H2771" s="80" t="s">
        <v>29</v>
      </c>
      <c r="I2771" s="26">
        <v>43580</v>
      </c>
      <c r="J2771" s="80">
        <v>25</v>
      </c>
      <c r="K2771" s="80">
        <v>4</v>
      </c>
      <c r="L2771" s="80">
        <v>2019</v>
      </c>
      <c r="M2771" s="27">
        <v>43580</v>
      </c>
      <c r="N2771" s="80" t="s">
        <v>700</v>
      </c>
      <c r="O2771" s="80" t="s">
        <v>701</v>
      </c>
      <c r="P2771" s="80">
        <v>17</v>
      </c>
      <c r="Q2771" s="80" t="s">
        <v>105</v>
      </c>
      <c r="R2771" s="80" t="s">
        <v>99</v>
      </c>
      <c r="S2771" s="80">
        <v>0</v>
      </c>
      <c r="T2771" s="80" t="s">
        <v>100</v>
      </c>
      <c r="U2771" s="80" t="s">
        <v>101</v>
      </c>
      <c r="V2771" s="80" t="s">
        <v>102</v>
      </c>
      <c r="W2771" s="80" t="s">
        <v>107</v>
      </c>
      <c r="X2771" s="80" t="s">
        <v>104</v>
      </c>
      <c r="Y2771" s="80">
        <v>2</v>
      </c>
    </row>
    <row r="2772" spans="1:25" ht="22.9" hidden="1" customHeight="1">
      <c r="A2772" s="80" t="s">
        <v>38</v>
      </c>
      <c r="B2772" s="80" t="s">
        <v>9</v>
      </c>
      <c r="C2772" s="80" t="s">
        <v>10</v>
      </c>
      <c r="D2772" s="80" t="s">
        <v>26</v>
      </c>
      <c r="E2772" s="80">
        <v>2</v>
      </c>
      <c r="F2772" s="80" t="s">
        <v>27</v>
      </c>
      <c r="G2772" s="80" t="s">
        <v>28</v>
      </c>
      <c r="H2772" s="80" t="s">
        <v>29</v>
      </c>
      <c r="I2772" s="26">
        <v>43580</v>
      </c>
      <c r="J2772" s="80">
        <v>25</v>
      </c>
      <c r="K2772" s="80">
        <v>4</v>
      </c>
      <c r="L2772" s="80">
        <v>2019</v>
      </c>
      <c r="M2772" s="27">
        <v>43580</v>
      </c>
      <c r="N2772" s="80" t="s">
        <v>702</v>
      </c>
      <c r="O2772" s="80" t="s">
        <v>703</v>
      </c>
      <c r="P2772" s="80">
        <v>17</v>
      </c>
      <c r="Q2772" s="80" t="s">
        <v>105</v>
      </c>
      <c r="R2772" s="80" t="s">
        <v>99</v>
      </c>
      <c r="S2772" s="80">
        <v>0</v>
      </c>
      <c r="T2772" s="80" t="s">
        <v>100</v>
      </c>
      <c r="U2772" s="80" t="s">
        <v>101</v>
      </c>
      <c r="V2772" s="80" t="s">
        <v>102</v>
      </c>
      <c r="W2772" s="80" t="s">
        <v>107</v>
      </c>
      <c r="X2772" s="80" t="s">
        <v>104</v>
      </c>
      <c r="Y2772" s="80">
        <v>2</v>
      </c>
    </row>
    <row r="2773" spans="1:25" ht="22.9" hidden="1" customHeight="1">
      <c r="A2773" s="80" t="s">
        <v>38</v>
      </c>
      <c r="B2773" s="80" t="s">
        <v>9</v>
      </c>
      <c r="C2773" s="80" t="s">
        <v>10</v>
      </c>
      <c r="D2773" s="80" t="s">
        <v>26</v>
      </c>
      <c r="E2773" s="80">
        <v>2</v>
      </c>
      <c r="F2773" s="80" t="s">
        <v>27</v>
      </c>
      <c r="G2773" s="80" t="s">
        <v>28</v>
      </c>
      <c r="H2773" s="80" t="s">
        <v>29</v>
      </c>
      <c r="I2773" s="26">
        <v>43580</v>
      </c>
      <c r="J2773" s="80">
        <v>25</v>
      </c>
      <c r="K2773" s="80">
        <v>4</v>
      </c>
      <c r="L2773" s="80">
        <v>2019</v>
      </c>
      <c r="M2773" s="27">
        <v>43580</v>
      </c>
      <c r="N2773" s="80" t="s">
        <v>704</v>
      </c>
      <c r="O2773" s="80" t="s">
        <v>705</v>
      </c>
      <c r="P2773" s="80">
        <v>18</v>
      </c>
      <c r="Q2773" s="80" t="s">
        <v>105</v>
      </c>
      <c r="R2773" s="80" t="s">
        <v>99</v>
      </c>
      <c r="S2773" s="80">
        <v>0</v>
      </c>
      <c r="T2773" s="80" t="s">
        <v>100</v>
      </c>
      <c r="U2773" s="80" t="s">
        <v>101</v>
      </c>
      <c r="V2773" s="80" t="s">
        <v>102</v>
      </c>
      <c r="W2773" s="80" t="s">
        <v>107</v>
      </c>
      <c r="X2773" s="80" t="s">
        <v>104</v>
      </c>
      <c r="Y2773" s="80">
        <v>3</v>
      </c>
    </row>
    <row r="2774" spans="1:25" ht="22.9" hidden="1" customHeight="1">
      <c r="A2774" s="80" t="s">
        <v>38</v>
      </c>
      <c r="B2774" s="80" t="s">
        <v>9</v>
      </c>
      <c r="C2774" s="80" t="s">
        <v>10</v>
      </c>
      <c r="D2774" s="80" t="s">
        <v>26</v>
      </c>
      <c r="E2774" s="80">
        <v>2</v>
      </c>
      <c r="F2774" s="80" t="s">
        <v>27</v>
      </c>
      <c r="G2774" s="80" t="s">
        <v>28</v>
      </c>
      <c r="H2774" s="80" t="s">
        <v>29</v>
      </c>
      <c r="I2774" s="26">
        <v>43580</v>
      </c>
      <c r="J2774" s="80">
        <v>25</v>
      </c>
      <c r="K2774" s="80">
        <v>4</v>
      </c>
      <c r="L2774" s="80">
        <v>2019</v>
      </c>
      <c r="M2774" s="27">
        <v>43580</v>
      </c>
      <c r="N2774" s="80" t="s">
        <v>706</v>
      </c>
      <c r="O2774" s="80" t="s">
        <v>707</v>
      </c>
      <c r="P2774" s="80">
        <v>19</v>
      </c>
      <c r="Q2774" s="80" t="s">
        <v>105</v>
      </c>
      <c r="R2774" s="80" t="s">
        <v>99</v>
      </c>
      <c r="S2774" s="80">
        <v>0</v>
      </c>
      <c r="T2774" s="80" t="s">
        <v>100</v>
      </c>
      <c r="U2774" s="80" t="s">
        <v>101</v>
      </c>
      <c r="V2774" s="80" t="s">
        <v>102</v>
      </c>
      <c r="W2774" s="80" t="s">
        <v>107</v>
      </c>
      <c r="X2774" s="80" t="s">
        <v>163</v>
      </c>
    </row>
    <row r="2775" spans="1:25" ht="22.9" hidden="1" customHeight="1">
      <c r="A2775" s="80" t="s">
        <v>38</v>
      </c>
      <c r="B2775" s="80" t="s">
        <v>9</v>
      </c>
      <c r="C2775" s="80" t="s">
        <v>10</v>
      </c>
      <c r="D2775" s="80" t="s">
        <v>26</v>
      </c>
      <c r="E2775" s="80">
        <v>2</v>
      </c>
      <c r="F2775" s="80" t="s">
        <v>27</v>
      </c>
      <c r="G2775" s="80" t="s">
        <v>28</v>
      </c>
      <c r="H2775" s="80" t="s">
        <v>29</v>
      </c>
      <c r="I2775" s="26">
        <v>43580</v>
      </c>
      <c r="J2775" s="80">
        <v>25</v>
      </c>
      <c r="K2775" s="80">
        <v>4</v>
      </c>
      <c r="L2775" s="80">
        <v>2019</v>
      </c>
      <c r="M2775" s="27">
        <v>43580</v>
      </c>
      <c r="N2775" s="80" t="s">
        <v>708</v>
      </c>
      <c r="O2775" s="80" t="s">
        <v>709</v>
      </c>
      <c r="P2775" s="80">
        <v>19</v>
      </c>
      <c r="Q2775" s="80" t="s">
        <v>105</v>
      </c>
      <c r="R2775" s="80" t="s">
        <v>99</v>
      </c>
      <c r="S2775" s="80">
        <v>0</v>
      </c>
      <c r="T2775" s="80" t="s">
        <v>100</v>
      </c>
      <c r="U2775" s="80" t="s">
        <v>101</v>
      </c>
      <c r="V2775" s="80" t="s">
        <v>102</v>
      </c>
      <c r="W2775" s="80" t="s">
        <v>107</v>
      </c>
      <c r="X2775" s="80" t="s">
        <v>104</v>
      </c>
      <c r="Y2775" s="80">
        <v>3</v>
      </c>
    </row>
    <row r="2776" spans="1:25" ht="22.9" hidden="1" customHeight="1">
      <c r="A2776" s="80" t="s">
        <v>38</v>
      </c>
      <c r="B2776" s="80" t="s">
        <v>9</v>
      </c>
      <c r="C2776" s="80" t="s">
        <v>10</v>
      </c>
      <c r="D2776" s="80" t="s">
        <v>26</v>
      </c>
      <c r="E2776" s="80">
        <v>2</v>
      </c>
      <c r="F2776" s="80" t="s">
        <v>27</v>
      </c>
      <c r="G2776" s="80" t="s">
        <v>28</v>
      </c>
      <c r="H2776" s="80" t="s">
        <v>29</v>
      </c>
      <c r="I2776" s="26">
        <v>43580</v>
      </c>
      <c r="J2776" s="80">
        <v>25</v>
      </c>
      <c r="K2776" s="80">
        <v>4</v>
      </c>
      <c r="L2776" s="80">
        <v>2019</v>
      </c>
      <c r="M2776" s="27">
        <v>43580</v>
      </c>
      <c r="N2776" s="80" t="s">
        <v>710</v>
      </c>
      <c r="O2776" s="80" t="s">
        <v>711</v>
      </c>
      <c r="P2776" s="80">
        <v>18</v>
      </c>
      <c r="Q2776" s="80">
        <v>7037936565</v>
      </c>
      <c r="R2776" s="80" t="s">
        <v>99</v>
      </c>
      <c r="S2776" s="80">
        <v>0</v>
      </c>
      <c r="T2776" s="80" t="s">
        <v>100</v>
      </c>
      <c r="U2776" s="80" t="s">
        <v>101</v>
      </c>
      <c r="V2776" s="80" t="s">
        <v>102</v>
      </c>
      <c r="W2776" s="80" t="s">
        <v>107</v>
      </c>
      <c r="X2776" s="80" t="s">
        <v>104</v>
      </c>
      <c r="Y2776" s="80">
        <v>3</v>
      </c>
    </row>
    <row r="2777" spans="1:25" ht="22.9" hidden="1" customHeight="1">
      <c r="A2777" s="80" t="s">
        <v>38</v>
      </c>
      <c r="B2777" s="80" t="s">
        <v>9</v>
      </c>
      <c r="C2777" s="80" t="s">
        <v>10</v>
      </c>
      <c r="D2777" s="80" t="s">
        <v>26</v>
      </c>
      <c r="E2777" s="80">
        <v>2</v>
      </c>
      <c r="F2777" s="80" t="s">
        <v>27</v>
      </c>
      <c r="G2777" s="80" t="s">
        <v>28</v>
      </c>
      <c r="H2777" s="80" t="s">
        <v>29</v>
      </c>
      <c r="I2777" s="26">
        <v>43581</v>
      </c>
      <c r="J2777" s="80">
        <v>26</v>
      </c>
      <c r="K2777" s="80">
        <v>4</v>
      </c>
      <c r="L2777" s="80">
        <v>2019</v>
      </c>
      <c r="M2777" s="27">
        <v>43581</v>
      </c>
      <c r="N2777" s="80" t="s">
        <v>712</v>
      </c>
      <c r="O2777" s="80" t="s">
        <v>713</v>
      </c>
      <c r="P2777" s="80">
        <v>18</v>
      </c>
      <c r="Q2777" s="80" t="s">
        <v>105</v>
      </c>
      <c r="R2777" s="80" t="s">
        <v>99</v>
      </c>
      <c r="S2777" s="80">
        <v>0</v>
      </c>
      <c r="T2777" s="80" t="s">
        <v>100</v>
      </c>
      <c r="U2777" s="80" t="s">
        <v>101</v>
      </c>
      <c r="V2777" s="80" t="s">
        <v>102</v>
      </c>
      <c r="W2777" s="80" t="s">
        <v>107</v>
      </c>
      <c r="X2777" s="80" t="s">
        <v>104</v>
      </c>
      <c r="Y2777" s="80">
        <v>3</v>
      </c>
    </row>
    <row r="2778" spans="1:25" ht="22.9" hidden="1" customHeight="1">
      <c r="A2778" s="80" t="s">
        <v>38</v>
      </c>
      <c r="B2778" s="80" t="s">
        <v>9</v>
      </c>
      <c r="C2778" s="80" t="s">
        <v>10</v>
      </c>
      <c r="D2778" s="80" t="s">
        <v>26</v>
      </c>
      <c r="E2778" s="80">
        <v>2</v>
      </c>
      <c r="F2778" s="80" t="s">
        <v>27</v>
      </c>
      <c r="G2778" s="80" t="s">
        <v>28</v>
      </c>
      <c r="H2778" s="80" t="s">
        <v>29</v>
      </c>
      <c r="I2778" s="26">
        <v>43581</v>
      </c>
      <c r="J2778" s="80">
        <v>26</v>
      </c>
      <c r="K2778" s="80">
        <v>4</v>
      </c>
      <c r="L2778" s="80">
        <v>2019</v>
      </c>
      <c r="M2778" s="27">
        <v>43581</v>
      </c>
      <c r="N2778" s="80" t="s">
        <v>714</v>
      </c>
      <c r="O2778" s="80" t="s">
        <v>112</v>
      </c>
      <c r="P2778" s="80">
        <v>18</v>
      </c>
      <c r="Q2778" s="80" t="s">
        <v>105</v>
      </c>
      <c r="R2778" s="80" t="s">
        <v>99</v>
      </c>
      <c r="S2778" s="80">
        <v>0</v>
      </c>
      <c r="T2778" s="80" t="s">
        <v>100</v>
      </c>
      <c r="U2778" s="80" t="s">
        <v>101</v>
      </c>
      <c r="V2778" s="80" t="s">
        <v>102</v>
      </c>
      <c r="W2778" s="80" t="s">
        <v>107</v>
      </c>
      <c r="X2778" s="80" t="s">
        <v>104</v>
      </c>
      <c r="Y2778" s="80">
        <v>3</v>
      </c>
    </row>
    <row r="2779" spans="1:25" ht="22.9" hidden="1" customHeight="1">
      <c r="A2779" s="80" t="s">
        <v>38</v>
      </c>
      <c r="B2779" s="80" t="s">
        <v>9</v>
      </c>
      <c r="C2779" s="80" t="s">
        <v>10</v>
      </c>
      <c r="D2779" s="80" t="s">
        <v>26</v>
      </c>
      <c r="E2779" s="80">
        <v>2</v>
      </c>
      <c r="F2779" s="80" t="s">
        <v>27</v>
      </c>
      <c r="G2779" s="80" t="s">
        <v>28</v>
      </c>
      <c r="H2779" s="80" t="s">
        <v>29</v>
      </c>
      <c r="I2779" s="26">
        <v>43581</v>
      </c>
      <c r="J2779" s="80">
        <v>26</v>
      </c>
      <c r="K2779" s="80">
        <v>4</v>
      </c>
      <c r="L2779" s="80">
        <v>2019</v>
      </c>
      <c r="M2779" s="27">
        <v>43581</v>
      </c>
      <c r="N2779" s="80" t="s">
        <v>715</v>
      </c>
      <c r="O2779" s="80" t="s">
        <v>716</v>
      </c>
      <c r="P2779" s="80">
        <v>19</v>
      </c>
      <c r="Q2779" s="80" t="s">
        <v>105</v>
      </c>
      <c r="R2779" s="80" t="s">
        <v>99</v>
      </c>
      <c r="S2779" s="80">
        <v>0</v>
      </c>
      <c r="T2779" s="80" t="s">
        <v>100</v>
      </c>
      <c r="U2779" s="80" t="s">
        <v>101</v>
      </c>
      <c r="V2779" s="80" t="s">
        <v>102</v>
      </c>
      <c r="W2779" s="80" t="s">
        <v>107</v>
      </c>
      <c r="X2779" s="80" t="s">
        <v>163</v>
      </c>
    </row>
    <row r="2780" spans="1:25" ht="22.9" hidden="1" customHeight="1">
      <c r="A2780" s="80" t="s">
        <v>38</v>
      </c>
      <c r="B2780" s="80" t="s">
        <v>9</v>
      </c>
      <c r="C2780" s="80" t="s">
        <v>10</v>
      </c>
      <c r="D2780" s="80" t="s">
        <v>26</v>
      </c>
      <c r="E2780" s="80">
        <v>2</v>
      </c>
      <c r="F2780" s="80" t="s">
        <v>27</v>
      </c>
      <c r="G2780" s="80" t="s">
        <v>28</v>
      </c>
      <c r="H2780" s="80" t="s">
        <v>29</v>
      </c>
      <c r="I2780" s="26">
        <v>43581</v>
      </c>
      <c r="J2780" s="80">
        <v>26</v>
      </c>
      <c r="K2780" s="80">
        <v>4</v>
      </c>
      <c r="L2780" s="80">
        <v>2019</v>
      </c>
      <c r="M2780" s="27">
        <v>43581</v>
      </c>
      <c r="N2780" s="80" t="s">
        <v>717</v>
      </c>
      <c r="O2780" s="80" t="s">
        <v>718</v>
      </c>
      <c r="P2780" s="80">
        <v>19</v>
      </c>
      <c r="Q2780" s="80" t="s">
        <v>105</v>
      </c>
      <c r="R2780" s="80" t="s">
        <v>99</v>
      </c>
      <c r="S2780" s="80">
        <v>0</v>
      </c>
      <c r="T2780" s="80" t="s">
        <v>100</v>
      </c>
      <c r="U2780" s="80" t="s">
        <v>101</v>
      </c>
      <c r="V2780" s="80" t="s">
        <v>102</v>
      </c>
      <c r="W2780" s="80" t="s">
        <v>107</v>
      </c>
      <c r="X2780" s="80" t="s">
        <v>163</v>
      </c>
    </row>
    <row r="2781" spans="1:25" ht="22.9" hidden="1" customHeight="1">
      <c r="A2781" s="80" t="s">
        <v>38</v>
      </c>
      <c r="B2781" s="80" t="s">
        <v>9</v>
      </c>
      <c r="C2781" s="80" t="s">
        <v>10</v>
      </c>
      <c r="D2781" s="80" t="s">
        <v>26</v>
      </c>
      <c r="E2781" s="80">
        <v>2</v>
      </c>
      <c r="F2781" s="80" t="s">
        <v>27</v>
      </c>
      <c r="G2781" s="80" t="s">
        <v>28</v>
      </c>
      <c r="H2781" s="80" t="s">
        <v>29</v>
      </c>
      <c r="I2781" s="26">
        <v>43581</v>
      </c>
      <c r="J2781" s="80">
        <v>26</v>
      </c>
      <c r="K2781" s="80">
        <v>4</v>
      </c>
      <c r="L2781" s="80">
        <v>2019</v>
      </c>
      <c r="M2781" s="27">
        <v>43581</v>
      </c>
      <c r="N2781" s="80" t="s">
        <v>719</v>
      </c>
      <c r="O2781" s="80" t="s">
        <v>720</v>
      </c>
      <c r="P2781" s="80">
        <v>18</v>
      </c>
      <c r="Q2781" s="80" t="s">
        <v>105</v>
      </c>
      <c r="R2781" s="80" t="s">
        <v>99</v>
      </c>
      <c r="S2781" s="80">
        <v>0</v>
      </c>
      <c r="T2781" s="80" t="s">
        <v>100</v>
      </c>
      <c r="U2781" s="80" t="s">
        <v>101</v>
      </c>
      <c r="V2781" s="80" t="s">
        <v>102</v>
      </c>
      <c r="W2781" s="80" t="s">
        <v>107</v>
      </c>
      <c r="X2781" s="80" t="s">
        <v>104</v>
      </c>
      <c r="Y2781" s="80">
        <v>3</v>
      </c>
    </row>
    <row r="2782" spans="1:25" ht="22.9" hidden="1" customHeight="1">
      <c r="A2782" s="80" t="s">
        <v>38</v>
      </c>
      <c r="B2782" s="80" t="s">
        <v>9</v>
      </c>
      <c r="C2782" s="80" t="s">
        <v>10</v>
      </c>
      <c r="D2782" s="80" t="s">
        <v>26</v>
      </c>
      <c r="E2782" s="80">
        <v>2</v>
      </c>
      <c r="F2782" s="80" t="s">
        <v>27</v>
      </c>
      <c r="G2782" s="80" t="s">
        <v>28</v>
      </c>
      <c r="H2782" s="80" t="s">
        <v>29</v>
      </c>
      <c r="I2782" s="26">
        <v>43581</v>
      </c>
      <c r="J2782" s="80">
        <v>26</v>
      </c>
      <c r="K2782" s="80">
        <v>4</v>
      </c>
      <c r="L2782" s="80">
        <v>2019</v>
      </c>
      <c r="M2782" s="27">
        <v>43581</v>
      </c>
      <c r="N2782" s="80" t="s">
        <v>721</v>
      </c>
      <c r="O2782" s="80" t="s">
        <v>722</v>
      </c>
      <c r="P2782" s="80">
        <v>18</v>
      </c>
      <c r="Q2782" s="80" t="s">
        <v>105</v>
      </c>
      <c r="R2782" s="80" t="s">
        <v>99</v>
      </c>
      <c r="S2782" s="80">
        <v>0</v>
      </c>
      <c r="T2782" s="80" t="s">
        <v>100</v>
      </c>
      <c r="U2782" s="80" t="s">
        <v>101</v>
      </c>
      <c r="V2782" s="80" t="s">
        <v>102</v>
      </c>
      <c r="W2782" s="80" t="s">
        <v>107</v>
      </c>
      <c r="X2782" s="80" t="s">
        <v>104</v>
      </c>
      <c r="Y2782" s="80">
        <v>3</v>
      </c>
    </row>
    <row r="2783" spans="1:25" ht="22.9" hidden="1" customHeight="1">
      <c r="A2783" s="80" t="s">
        <v>38</v>
      </c>
      <c r="B2783" s="80" t="s">
        <v>9</v>
      </c>
      <c r="C2783" s="80" t="s">
        <v>10</v>
      </c>
      <c r="D2783" s="80" t="s">
        <v>26</v>
      </c>
      <c r="E2783" s="80">
        <v>2</v>
      </c>
      <c r="F2783" s="80" t="s">
        <v>27</v>
      </c>
      <c r="G2783" s="80" t="s">
        <v>28</v>
      </c>
      <c r="H2783" s="80" t="s">
        <v>29</v>
      </c>
      <c r="I2783" s="26">
        <v>43581</v>
      </c>
      <c r="J2783" s="80">
        <v>26</v>
      </c>
      <c r="K2783" s="80">
        <v>4</v>
      </c>
      <c r="L2783" s="80">
        <v>2019</v>
      </c>
      <c r="M2783" s="27">
        <v>43581</v>
      </c>
      <c r="N2783" s="80" t="s">
        <v>723</v>
      </c>
      <c r="O2783" s="80" t="s">
        <v>724</v>
      </c>
      <c r="P2783" s="80">
        <v>19</v>
      </c>
      <c r="Q2783" s="80" t="s">
        <v>105</v>
      </c>
      <c r="R2783" s="80" t="s">
        <v>99</v>
      </c>
      <c r="S2783" s="80">
        <v>0</v>
      </c>
      <c r="T2783" s="80" t="s">
        <v>100</v>
      </c>
      <c r="U2783" s="80" t="s">
        <v>101</v>
      </c>
      <c r="V2783" s="80" t="s">
        <v>102</v>
      </c>
      <c r="W2783" s="80" t="s">
        <v>107</v>
      </c>
      <c r="X2783" s="80" t="s">
        <v>163</v>
      </c>
    </row>
    <row r="2784" spans="1:25" ht="22.9" hidden="1" customHeight="1">
      <c r="A2784" s="80" t="s">
        <v>38</v>
      </c>
      <c r="B2784" s="80" t="s">
        <v>9</v>
      </c>
      <c r="C2784" s="80" t="s">
        <v>10</v>
      </c>
      <c r="D2784" s="80" t="s">
        <v>26</v>
      </c>
      <c r="E2784" s="80">
        <v>2</v>
      </c>
      <c r="F2784" s="80" t="s">
        <v>27</v>
      </c>
      <c r="G2784" s="80" t="s">
        <v>28</v>
      </c>
      <c r="H2784" s="80" t="s">
        <v>29</v>
      </c>
      <c r="I2784" s="26">
        <v>43581</v>
      </c>
      <c r="J2784" s="80">
        <v>26</v>
      </c>
      <c r="K2784" s="80">
        <v>4</v>
      </c>
      <c r="L2784" s="80">
        <v>2019</v>
      </c>
      <c r="M2784" s="27">
        <v>43581</v>
      </c>
      <c r="N2784" s="80" t="s">
        <v>725</v>
      </c>
      <c r="O2784" s="80" t="s">
        <v>726</v>
      </c>
      <c r="P2784" s="80">
        <v>19</v>
      </c>
      <c r="Q2784" s="80" t="s">
        <v>105</v>
      </c>
      <c r="R2784" s="80" t="s">
        <v>99</v>
      </c>
      <c r="S2784" s="80">
        <v>0</v>
      </c>
      <c r="T2784" s="80" t="s">
        <v>100</v>
      </c>
      <c r="U2784" s="80" t="s">
        <v>101</v>
      </c>
      <c r="V2784" s="80" t="s">
        <v>102</v>
      </c>
      <c r="W2784" s="80" t="s">
        <v>107</v>
      </c>
      <c r="X2784" s="80" t="s">
        <v>163</v>
      </c>
    </row>
    <row r="2785" spans="1:25" ht="22.9" hidden="1" customHeight="1">
      <c r="A2785" s="80" t="s">
        <v>38</v>
      </c>
      <c r="B2785" s="80" t="s">
        <v>9</v>
      </c>
      <c r="C2785" s="80" t="s">
        <v>10</v>
      </c>
      <c r="D2785" s="80" t="s">
        <v>26</v>
      </c>
      <c r="E2785" s="80">
        <v>2</v>
      </c>
      <c r="F2785" s="80" t="s">
        <v>27</v>
      </c>
      <c r="G2785" s="80" t="s">
        <v>28</v>
      </c>
      <c r="H2785" s="80" t="s">
        <v>29</v>
      </c>
      <c r="I2785" s="26">
        <v>43581</v>
      </c>
      <c r="J2785" s="80">
        <v>26</v>
      </c>
      <c r="K2785" s="80">
        <v>4</v>
      </c>
      <c r="L2785" s="80">
        <v>2019</v>
      </c>
      <c r="M2785" s="27">
        <v>43581</v>
      </c>
      <c r="N2785" s="80" t="s">
        <v>727</v>
      </c>
      <c r="O2785" s="80" t="s">
        <v>728</v>
      </c>
      <c r="P2785" s="80">
        <v>18</v>
      </c>
      <c r="Q2785" s="80" t="s">
        <v>105</v>
      </c>
      <c r="R2785" s="80" t="s">
        <v>99</v>
      </c>
      <c r="S2785" s="80">
        <v>0</v>
      </c>
      <c r="T2785" s="80" t="s">
        <v>100</v>
      </c>
      <c r="U2785" s="80" t="s">
        <v>101</v>
      </c>
      <c r="V2785" s="80" t="s">
        <v>102</v>
      </c>
      <c r="W2785" s="80" t="s">
        <v>107</v>
      </c>
      <c r="X2785" s="80" t="s">
        <v>104</v>
      </c>
      <c r="Y2785" s="80">
        <v>3</v>
      </c>
    </row>
    <row r="2786" spans="1:25" ht="22.9" hidden="1" customHeight="1">
      <c r="A2786" s="80" t="s">
        <v>38</v>
      </c>
      <c r="B2786" s="80" t="s">
        <v>9</v>
      </c>
      <c r="C2786" s="80" t="s">
        <v>10</v>
      </c>
      <c r="D2786" s="80" t="s">
        <v>26</v>
      </c>
      <c r="E2786" s="80">
        <v>2</v>
      </c>
      <c r="F2786" s="80" t="s">
        <v>27</v>
      </c>
      <c r="G2786" s="80" t="s">
        <v>28</v>
      </c>
      <c r="H2786" s="80" t="s">
        <v>29</v>
      </c>
      <c r="I2786" s="26">
        <v>43582</v>
      </c>
      <c r="J2786" s="80">
        <v>27</v>
      </c>
      <c r="K2786" s="80">
        <v>4</v>
      </c>
      <c r="L2786" s="80">
        <v>2019</v>
      </c>
      <c r="M2786" s="27">
        <v>43582</v>
      </c>
      <c r="N2786" s="80" t="s">
        <v>729</v>
      </c>
      <c r="O2786" s="80" t="s">
        <v>730</v>
      </c>
      <c r="P2786" s="80">
        <v>19</v>
      </c>
      <c r="Q2786" s="80" t="s">
        <v>105</v>
      </c>
      <c r="R2786" s="80" t="s">
        <v>99</v>
      </c>
      <c r="S2786" s="80">
        <v>0</v>
      </c>
      <c r="T2786" s="80" t="s">
        <v>100</v>
      </c>
      <c r="U2786" s="80" t="s">
        <v>101</v>
      </c>
      <c r="V2786" s="80" t="s">
        <v>111</v>
      </c>
      <c r="W2786" s="80" t="s">
        <v>107</v>
      </c>
      <c r="X2786" s="80" t="s">
        <v>163</v>
      </c>
    </row>
    <row r="2787" spans="1:25" ht="22.9" hidden="1" customHeight="1">
      <c r="A2787" s="80" t="s">
        <v>38</v>
      </c>
      <c r="B2787" s="80" t="s">
        <v>9</v>
      </c>
      <c r="C2787" s="80" t="s">
        <v>10</v>
      </c>
      <c r="D2787" s="80" t="s">
        <v>26</v>
      </c>
      <c r="E2787" s="80">
        <v>2</v>
      </c>
      <c r="F2787" s="80" t="s">
        <v>27</v>
      </c>
      <c r="G2787" s="80" t="s">
        <v>28</v>
      </c>
      <c r="H2787" s="80" t="s">
        <v>29</v>
      </c>
      <c r="I2787" s="26">
        <v>43582</v>
      </c>
      <c r="J2787" s="80">
        <v>27</v>
      </c>
      <c r="K2787" s="80">
        <v>4</v>
      </c>
      <c r="L2787" s="80">
        <v>2019</v>
      </c>
      <c r="M2787" s="27">
        <v>43582</v>
      </c>
      <c r="N2787" s="80" t="s">
        <v>731</v>
      </c>
      <c r="O2787" s="80" t="s">
        <v>732</v>
      </c>
      <c r="P2787" s="80">
        <v>18</v>
      </c>
      <c r="Q2787" s="80" t="s">
        <v>105</v>
      </c>
      <c r="R2787" s="80" t="s">
        <v>99</v>
      </c>
      <c r="S2787" s="80">
        <v>0</v>
      </c>
      <c r="T2787" s="80" t="s">
        <v>100</v>
      </c>
      <c r="U2787" s="80" t="s">
        <v>101</v>
      </c>
      <c r="V2787" s="80" t="s">
        <v>111</v>
      </c>
      <c r="W2787" s="80" t="s">
        <v>107</v>
      </c>
      <c r="X2787" s="80" t="s">
        <v>104</v>
      </c>
      <c r="Y2787" s="80">
        <v>3</v>
      </c>
    </row>
    <row r="2788" spans="1:25" ht="22.9" hidden="1" customHeight="1">
      <c r="A2788" s="80" t="s">
        <v>38</v>
      </c>
      <c r="B2788" s="80" t="s">
        <v>9</v>
      </c>
      <c r="C2788" s="80" t="s">
        <v>10</v>
      </c>
      <c r="D2788" s="80" t="s">
        <v>26</v>
      </c>
      <c r="E2788" s="80">
        <v>2</v>
      </c>
      <c r="F2788" s="80" t="s">
        <v>27</v>
      </c>
      <c r="G2788" s="80" t="s">
        <v>28</v>
      </c>
      <c r="H2788" s="80" t="s">
        <v>29</v>
      </c>
      <c r="I2788" s="26">
        <v>43582</v>
      </c>
      <c r="J2788" s="80">
        <v>27</v>
      </c>
      <c r="K2788" s="80">
        <v>4</v>
      </c>
      <c r="L2788" s="80">
        <v>2019</v>
      </c>
      <c r="M2788" s="27">
        <v>43582</v>
      </c>
      <c r="N2788" s="80" t="s">
        <v>733</v>
      </c>
      <c r="O2788" s="80" t="s">
        <v>734</v>
      </c>
      <c r="P2788" s="80">
        <v>18</v>
      </c>
      <c r="Q2788" s="80" t="s">
        <v>105</v>
      </c>
      <c r="R2788" s="80" t="s">
        <v>99</v>
      </c>
      <c r="S2788" s="80">
        <v>0</v>
      </c>
      <c r="T2788" s="80" t="s">
        <v>100</v>
      </c>
      <c r="U2788" s="80" t="s">
        <v>101</v>
      </c>
      <c r="V2788" s="80" t="s">
        <v>111</v>
      </c>
      <c r="W2788" s="80" t="s">
        <v>107</v>
      </c>
      <c r="X2788" s="80" t="s">
        <v>104</v>
      </c>
      <c r="Y2788" s="80">
        <v>3</v>
      </c>
    </row>
    <row r="2789" spans="1:25" ht="22.9" hidden="1" customHeight="1">
      <c r="A2789" s="80" t="s">
        <v>38</v>
      </c>
      <c r="B2789" s="80" t="s">
        <v>9</v>
      </c>
      <c r="C2789" s="80" t="s">
        <v>10</v>
      </c>
      <c r="D2789" s="80" t="s">
        <v>26</v>
      </c>
      <c r="E2789" s="80">
        <v>2</v>
      </c>
      <c r="F2789" s="80" t="s">
        <v>27</v>
      </c>
      <c r="G2789" s="80" t="s">
        <v>28</v>
      </c>
      <c r="H2789" s="80" t="s">
        <v>29</v>
      </c>
      <c r="I2789" s="26">
        <v>43582</v>
      </c>
      <c r="J2789" s="80">
        <v>27</v>
      </c>
      <c r="K2789" s="80">
        <v>4</v>
      </c>
      <c r="L2789" s="80">
        <v>2019</v>
      </c>
      <c r="M2789" s="27">
        <v>43582</v>
      </c>
      <c r="N2789" s="80" t="s">
        <v>212</v>
      </c>
      <c r="O2789" s="80" t="s">
        <v>735</v>
      </c>
      <c r="P2789" s="80">
        <v>18</v>
      </c>
      <c r="Q2789" s="80" t="s">
        <v>105</v>
      </c>
      <c r="R2789" s="80" t="s">
        <v>99</v>
      </c>
      <c r="S2789" s="80">
        <v>0</v>
      </c>
      <c r="T2789" s="80" t="s">
        <v>100</v>
      </c>
      <c r="U2789" s="80" t="s">
        <v>101</v>
      </c>
      <c r="V2789" s="80" t="s">
        <v>111</v>
      </c>
      <c r="W2789" s="80" t="s">
        <v>107</v>
      </c>
      <c r="X2789" s="80" t="s">
        <v>104</v>
      </c>
      <c r="Y2789" s="80">
        <v>3</v>
      </c>
    </row>
    <row r="2790" spans="1:25" ht="22.9" hidden="1" customHeight="1">
      <c r="A2790" s="80" t="s">
        <v>38</v>
      </c>
      <c r="B2790" s="80" t="s">
        <v>9</v>
      </c>
      <c r="C2790" s="80" t="s">
        <v>10</v>
      </c>
      <c r="D2790" s="80" t="s">
        <v>26</v>
      </c>
      <c r="E2790" s="80">
        <v>2</v>
      </c>
      <c r="F2790" s="80" t="s">
        <v>27</v>
      </c>
      <c r="G2790" s="80" t="s">
        <v>28</v>
      </c>
      <c r="H2790" s="80" t="s">
        <v>29</v>
      </c>
      <c r="I2790" s="26">
        <v>43582</v>
      </c>
      <c r="J2790" s="80">
        <v>27</v>
      </c>
      <c r="K2790" s="80">
        <v>4</v>
      </c>
      <c r="L2790" s="80">
        <v>2019</v>
      </c>
      <c r="M2790" s="27">
        <v>43582</v>
      </c>
      <c r="N2790" s="80" t="s">
        <v>736</v>
      </c>
      <c r="O2790" s="80" t="s">
        <v>737</v>
      </c>
      <c r="P2790" s="80">
        <v>18</v>
      </c>
      <c r="Q2790" s="80" t="s">
        <v>105</v>
      </c>
      <c r="R2790" s="80" t="s">
        <v>99</v>
      </c>
      <c r="S2790" s="80">
        <v>0</v>
      </c>
      <c r="T2790" s="80" t="s">
        <v>100</v>
      </c>
      <c r="U2790" s="80" t="s">
        <v>101</v>
      </c>
      <c r="V2790" s="80" t="s">
        <v>111</v>
      </c>
      <c r="W2790" s="80" t="s">
        <v>107</v>
      </c>
      <c r="X2790" s="80" t="s">
        <v>104</v>
      </c>
      <c r="Y2790" s="80">
        <v>3</v>
      </c>
    </row>
    <row r="2791" spans="1:25" ht="22.9" hidden="1" customHeight="1">
      <c r="A2791" s="80" t="s">
        <v>38</v>
      </c>
      <c r="B2791" s="80" t="s">
        <v>9</v>
      </c>
      <c r="C2791" s="80" t="s">
        <v>10</v>
      </c>
      <c r="D2791" s="80" t="s">
        <v>26</v>
      </c>
      <c r="E2791" s="80">
        <v>2</v>
      </c>
      <c r="F2791" s="80" t="s">
        <v>27</v>
      </c>
      <c r="G2791" s="80" t="s">
        <v>28</v>
      </c>
      <c r="H2791" s="80" t="s">
        <v>29</v>
      </c>
      <c r="I2791" s="26">
        <v>43582</v>
      </c>
      <c r="J2791" s="80">
        <v>27</v>
      </c>
      <c r="K2791" s="80">
        <v>4</v>
      </c>
      <c r="L2791" s="80">
        <v>2019</v>
      </c>
      <c r="M2791" s="27">
        <v>43582</v>
      </c>
      <c r="N2791" s="80" t="s">
        <v>738</v>
      </c>
      <c r="O2791" s="80" t="s">
        <v>739</v>
      </c>
      <c r="P2791" s="80">
        <v>18</v>
      </c>
      <c r="Q2791" s="80" t="s">
        <v>105</v>
      </c>
      <c r="R2791" s="80" t="s">
        <v>99</v>
      </c>
      <c r="S2791" s="80">
        <v>0</v>
      </c>
      <c r="T2791" s="80" t="s">
        <v>100</v>
      </c>
      <c r="U2791" s="80" t="s">
        <v>101</v>
      </c>
      <c r="V2791" s="80" t="s">
        <v>111</v>
      </c>
      <c r="W2791" s="80" t="s">
        <v>107</v>
      </c>
      <c r="X2791" s="80" t="s">
        <v>104</v>
      </c>
      <c r="Y2791" s="80">
        <v>3</v>
      </c>
    </row>
    <row r="2792" spans="1:25" ht="22.9" hidden="1" customHeight="1">
      <c r="A2792" s="80" t="s">
        <v>38</v>
      </c>
      <c r="B2792" s="80" t="s">
        <v>9</v>
      </c>
      <c r="C2792" s="80" t="s">
        <v>10</v>
      </c>
      <c r="D2792" s="80" t="s">
        <v>26</v>
      </c>
      <c r="E2792" s="80">
        <v>2</v>
      </c>
      <c r="F2792" s="80" t="s">
        <v>27</v>
      </c>
      <c r="G2792" s="80" t="s">
        <v>28</v>
      </c>
      <c r="H2792" s="80" t="s">
        <v>29</v>
      </c>
      <c r="I2792" s="26">
        <v>43582</v>
      </c>
      <c r="J2792" s="80">
        <v>27</v>
      </c>
      <c r="K2792" s="80">
        <v>4</v>
      </c>
      <c r="L2792" s="80">
        <v>2019</v>
      </c>
      <c r="M2792" s="27">
        <v>43582</v>
      </c>
      <c r="N2792" s="80" t="s">
        <v>740</v>
      </c>
      <c r="O2792" s="80" t="s">
        <v>741</v>
      </c>
      <c r="P2792" s="80">
        <v>19</v>
      </c>
      <c r="Q2792" s="80" t="s">
        <v>105</v>
      </c>
      <c r="R2792" s="80" t="s">
        <v>99</v>
      </c>
      <c r="S2792" s="80">
        <v>0</v>
      </c>
      <c r="T2792" s="80" t="s">
        <v>100</v>
      </c>
      <c r="U2792" s="80" t="s">
        <v>101</v>
      </c>
      <c r="V2792" s="80" t="s">
        <v>111</v>
      </c>
      <c r="W2792" s="80" t="s">
        <v>107</v>
      </c>
      <c r="X2792" s="80" t="s">
        <v>163</v>
      </c>
    </row>
    <row r="2793" spans="1:25" ht="22.9" hidden="1" customHeight="1">
      <c r="A2793" s="80" t="s">
        <v>38</v>
      </c>
      <c r="B2793" s="80" t="s">
        <v>9</v>
      </c>
      <c r="C2793" s="80" t="s">
        <v>10</v>
      </c>
      <c r="D2793" s="80" t="s">
        <v>26</v>
      </c>
      <c r="E2793" s="80">
        <v>2</v>
      </c>
      <c r="F2793" s="80" t="s">
        <v>27</v>
      </c>
      <c r="G2793" s="80" t="s">
        <v>28</v>
      </c>
      <c r="H2793" s="80" t="s">
        <v>29</v>
      </c>
      <c r="I2793" s="26">
        <v>43582</v>
      </c>
      <c r="J2793" s="80">
        <v>27</v>
      </c>
      <c r="K2793" s="80">
        <v>4</v>
      </c>
      <c r="L2793" s="80">
        <v>2019</v>
      </c>
      <c r="M2793" s="27">
        <v>43582</v>
      </c>
      <c r="N2793" s="80" t="s">
        <v>742</v>
      </c>
      <c r="O2793" s="80" t="s">
        <v>743</v>
      </c>
      <c r="P2793" s="80">
        <v>19</v>
      </c>
      <c r="Q2793" s="80" t="s">
        <v>105</v>
      </c>
      <c r="R2793" s="80" t="s">
        <v>99</v>
      </c>
      <c r="S2793" s="80">
        <v>0</v>
      </c>
      <c r="T2793" s="80" t="s">
        <v>100</v>
      </c>
      <c r="U2793" s="80" t="s">
        <v>101</v>
      </c>
      <c r="V2793" s="80" t="s">
        <v>111</v>
      </c>
      <c r="W2793" s="80" t="s">
        <v>107</v>
      </c>
      <c r="X2793" s="80" t="s">
        <v>163</v>
      </c>
    </row>
    <row r="2794" spans="1:25" ht="22.9" hidden="1" customHeight="1">
      <c r="A2794" s="80" t="s">
        <v>38</v>
      </c>
      <c r="B2794" s="80" t="s">
        <v>9</v>
      </c>
      <c r="C2794" s="80" t="s">
        <v>10</v>
      </c>
      <c r="D2794" s="80" t="s">
        <v>26</v>
      </c>
      <c r="E2794" s="80">
        <v>2</v>
      </c>
      <c r="F2794" s="80" t="s">
        <v>27</v>
      </c>
      <c r="G2794" s="80" t="s">
        <v>28</v>
      </c>
      <c r="H2794" s="80" t="s">
        <v>29</v>
      </c>
      <c r="I2794" s="26">
        <v>43582</v>
      </c>
      <c r="J2794" s="80">
        <v>27</v>
      </c>
      <c r="K2794" s="80">
        <v>4</v>
      </c>
      <c r="L2794" s="80">
        <v>2019</v>
      </c>
      <c r="M2794" s="27">
        <v>43582</v>
      </c>
      <c r="N2794" s="80" t="s">
        <v>744</v>
      </c>
      <c r="O2794" s="80" t="s">
        <v>745</v>
      </c>
      <c r="P2794" s="80">
        <v>19</v>
      </c>
      <c r="Q2794" s="80" t="s">
        <v>105</v>
      </c>
      <c r="R2794" s="80" t="s">
        <v>99</v>
      </c>
      <c r="S2794" s="80">
        <v>0</v>
      </c>
      <c r="T2794" s="80" t="s">
        <v>100</v>
      </c>
      <c r="U2794" s="80" t="s">
        <v>101</v>
      </c>
      <c r="V2794" s="80" t="s">
        <v>111</v>
      </c>
      <c r="W2794" s="80" t="s">
        <v>107</v>
      </c>
      <c r="X2794" s="80" t="s">
        <v>163</v>
      </c>
    </row>
    <row r="2795" spans="1:25" ht="22.9" hidden="1" customHeight="1">
      <c r="A2795" s="80" t="s">
        <v>38</v>
      </c>
      <c r="B2795" s="80" t="s">
        <v>9</v>
      </c>
      <c r="C2795" s="80" t="s">
        <v>10</v>
      </c>
      <c r="D2795" s="80" t="s">
        <v>26</v>
      </c>
      <c r="E2795" s="80">
        <v>2</v>
      </c>
      <c r="F2795" s="80" t="s">
        <v>27</v>
      </c>
      <c r="G2795" s="80" t="s">
        <v>28</v>
      </c>
      <c r="H2795" s="80" t="s">
        <v>29</v>
      </c>
      <c r="I2795" s="26">
        <v>43582</v>
      </c>
      <c r="J2795" s="80">
        <v>27</v>
      </c>
      <c r="K2795" s="80">
        <v>4</v>
      </c>
      <c r="L2795" s="80">
        <v>2019</v>
      </c>
      <c r="M2795" s="27">
        <v>43582</v>
      </c>
      <c r="N2795" s="80" t="s">
        <v>746</v>
      </c>
      <c r="O2795" s="80" t="s">
        <v>218</v>
      </c>
      <c r="P2795" s="80">
        <v>19</v>
      </c>
      <c r="Q2795" s="80" t="s">
        <v>105</v>
      </c>
      <c r="R2795" s="80" t="s">
        <v>99</v>
      </c>
      <c r="S2795" s="80">
        <v>0</v>
      </c>
      <c r="T2795" s="80" t="s">
        <v>100</v>
      </c>
      <c r="U2795" s="80" t="s">
        <v>101</v>
      </c>
      <c r="V2795" s="80" t="s">
        <v>111</v>
      </c>
      <c r="W2795" s="80" t="s">
        <v>107</v>
      </c>
      <c r="X2795" s="80" t="s">
        <v>163</v>
      </c>
    </row>
    <row r="2796" spans="1:25" ht="22.9" hidden="1" customHeight="1">
      <c r="A2796" s="80" t="s">
        <v>38</v>
      </c>
      <c r="B2796" s="80" t="s">
        <v>9</v>
      </c>
      <c r="C2796" s="80" t="s">
        <v>10</v>
      </c>
      <c r="D2796" s="80" t="s">
        <v>26</v>
      </c>
      <c r="E2796" s="80">
        <v>2</v>
      </c>
      <c r="F2796" s="80" t="s">
        <v>27</v>
      </c>
      <c r="G2796" s="80" t="s">
        <v>28</v>
      </c>
      <c r="H2796" s="80" t="s">
        <v>29</v>
      </c>
      <c r="I2796" s="26">
        <v>43582</v>
      </c>
      <c r="J2796" s="80">
        <v>27</v>
      </c>
      <c r="K2796" s="80">
        <v>4</v>
      </c>
      <c r="L2796" s="80">
        <v>2019</v>
      </c>
      <c r="M2796" s="27">
        <v>43582</v>
      </c>
      <c r="N2796" s="80" t="s">
        <v>747</v>
      </c>
      <c r="O2796" s="80" t="s">
        <v>748</v>
      </c>
      <c r="P2796" s="80">
        <v>19</v>
      </c>
      <c r="Q2796" s="80" t="s">
        <v>105</v>
      </c>
      <c r="R2796" s="80" t="s">
        <v>99</v>
      </c>
      <c r="S2796" s="80">
        <v>0</v>
      </c>
      <c r="T2796" s="80" t="s">
        <v>100</v>
      </c>
      <c r="U2796" s="80" t="s">
        <v>101</v>
      </c>
      <c r="V2796" s="80" t="s">
        <v>111</v>
      </c>
      <c r="W2796" s="80" t="s">
        <v>107</v>
      </c>
      <c r="X2796" s="80" t="s">
        <v>163</v>
      </c>
    </row>
    <row r="2797" spans="1:25" ht="22.9" hidden="1" customHeight="1">
      <c r="A2797" s="80" t="s">
        <v>38</v>
      </c>
      <c r="B2797" s="80" t="s">
        <v>9</v>
      </c>
      <c r="C2797" s="80" t="s">
        <v>10</v>
      </c>
      <c r="D2797" s="80" t="s">
        <v>26</v>
      </c>
      <c r="E2797" s="80">
        <v>2</v>
      </c>
      <c r="F2797" s="80" t="s">
        <v>27</v>
      </c>
      <c r="G2797" s="80" t="s">
        <v>28</v>
      </c>
      <c r="H2797" s="80" t="s">
        <v>29</v>
      </c>
      <c r="I2797" s="26">
        <v>43582</v>
      </c>
      <c r="J2797" s="80">
        <v>27</v>
      </c>
      <c r="K2797" s="80">
        <v>4</v>
      </c>
      <c r="L2797" s="80">
        <v>2019</v>
      </c>
      <c r="M2797" s="27">
        <v>43582</v>
      </c>
      <c r="N2797" s="80" t="s">
        <v>749</v>
      </c>
      <c r="O2797" s="80" t="s">
        <v>750</v>
      </c>
      <c r="P2797" s="80">
        <v>19</v>
      </c>
      <c r="Q2797" s="80" t="s">
        <v>105</v>
      </c>
      <c r="R2797" s="80" t="s">
        <v>99</v>
      </c>
      <c r="S2797" s="80">
        <v>0</v>
      </c>
      <c r="T2797" s="80" t="s">
        <v>100</v>
      </c>
      <c r="U2797" s="80" t="s">
        <v>101</v>
      </c>
      <c r="V2797" s="80" t="s">
        <v>111</v>
      </c>
      <c r="W2797" s="80" t="s">
        <v>107</v>
      </c>
      <c r="X2797" s="80" t="s">
        <v>163</v>
      </c>
    </row>
    <row r="2798" spans="1:25" ht="22.9" hidden="1" customHeight="1">
      <c r="A2798" s="80" t="s">
        <v>38</v>
      </c>
      <c r="B2798" s="80" t="s">
        <v>9</v>
      </c>
      <c r="C2798" s="80" t="s">
        <v>10</v>
      </c>
      <c r="D2798" s="80" t="s">
        <v>26</v>
      </c>
      <c r="E2798" s="80">
        <v>2</v>
      </c>
      <c r="F2798" s="80" t="s">
        <v>27</v>
      </c>
      <c r="G2798" s="80" t="s">
        <v>28</v>
      </c>
      <c r="H2798" s="80" t="s">
        <v>29</v>
      </c>
      <c r="I2798" s="26">
        <v>43582</v>
      </c>
      <c r="J2798" s="80">
        <v>27</v>
      </c>
      <c r="K2798" s="80">
        <v>4</v>
      </c>
      <c r="L2798" s="80">
        <v>2019</v>
      </c>
      <c r="M2798" s="27">
        <v>43582</v>
      </c>
      <c r="N2798" s="80" t="s">
        <v>751</v>
      </c>
      <c r="O2798" s="80" t="s">
        <v>752</v>
      </c>
      <c r="P2798" s="80">
        <v>19</v>
      </c>
      <c r="Q2798" s="80" t="s">
        <v>105</v>
      </c>
      <c r="R2798" s="80" t="s">
        <v>99</v>
      </c>
      <c r="S2798" s="80">
        <v>0</v>
      </c>
      <c r="T2798" s="80" t="s">
        <v>100</v>
      </c>
      <c r="U2798" s="80" t="s">
        <v>101</v>
      </c>
      <c r="V2798" s="80" t="s">
        <v>111</v>
      </c>
      <c r="W2798" s="80" t="s">
        <v>107</v>
      </c>
      <c r="X2798" s="80" t="s">
        <v>104</v>
      </c>
      <c r="Y2798" s="80">
        <v>3</v>
      </c>
    </row>
    <row r="2799" spans="1:25" ht="22.9" hidden="1" customHeight="1">
      <c r="A2799" s="80" t="s">
        <v>38</v>
      </c>
      <c r="B2799" s="80" t="s">
        <v>9</v>
      </c>
      <c r="C2799" s="80" t="s">
        <v>10</v>
      </c>
      <c r="D2799" s="80" t="s">
        <v>26</v>
      </c>
      <c r="E2799" s="80">
        <v>2</v>
      </c>
      <c r="F2799" s="80" t="s">
        <v>27</v>
      </c>
      <c r="G2799" s="80" t="s">
        <v>28</v>
      </c>
      <c r="H2799" s="80" t="s">
        <v>29</v>
      </c>
      <c r="I2799" s="26">
        <v>43582</v>
      </c>
      <c r="J2799" s="80">
        <v>27</v>
      </c>
      <c r="K2799" s="80">
        <v>4</v>
      </c>
      <c r="L2799" s="80">
        <v>2019</v>
      </c>
      <c r="M2799" s="27">
        <v>43582</v>
      </c>
      <c r="N2799" s="80" t="s">
        <v>753</v>
      </c>
      <c r="O2799" s="80" t="s">
        <v>754</v>
      </c>
      <c r="P2799" s="80">
        <v>18</v>
      </c>
      <c r="Q2799" s="80" t="s">
        <v>105</v>
      </c>
      <c r="R2799" s="80" t="s">
        <v>99</v>
      </c>
      <c r="S2799" s="80">
        <v>0</v>
      </c>
      <c r="T2799" s="80" t="s">
        <v>100</v>
      </c>
      <c r="U2799" s="80" t="s">
        <v>101</v>
      </c>
      <c r="V2799" s="80" t="s">
        <v>111</v>
      </c>
      <c r="W2799" s="80" t="s">
        <v>107</v>
      </c>
      <c r="X2799" s="80" t="s">
        <v>104</v>
      </c>
      <c r="Y2799" s="80">
        <v>3</v>
      </c>
    </row>
    <row r="2800" spans="1:25" ht="22.9" hidden="1" customHeight="1">
      <c r="A2800" s="80" t="s">
        <v>38</v>
      </c>
      <c r="B2800" s="80" t="s">
        <v>9</v>
      </c>
      <c r="C2800" s="80" t="s">
        <v>10</v>
      </c>
      <c r="D2800" s="80" t="s">
        <v>26</v>
      </c>
      <c r="E2800" s="80">
        <v>2</v>
      </c>
      <c r="F2800" s="80" t="s">
        <v>27</v>
      </c>
      <c r="G2800" s="80" t="s">
        <v>28</v>
      </c>
      <c r="H2800" s="80" t="s">
        <v>29</v>
      </c>
      <c r="I2800" s="26">
        <v>43582</v>
      </c>
      <c r="J2800" s="80">
        <v>27</v>
      </c>
      <c r="K2800" s="80">
        <v>4</v>
      </c>
      <c r="L2800" s="80">
        <v>2019</v>
      </c>
      <c r="M2800" s="27">
        <v>43582</v>
      </c>
      <c r="N2800" s="80" t="s">
        <v>755</v>
      </c>
      <c r="O2800" s="80" t="s">
        <v>756</v>
      </c>
      <c r="P2800" s="80">
        <v>19</v>
      </c>
      <c r="Q2800" s="80" t="s">
        <v>105</v>
      </c>
      <c r="R2800" s="80" t="s">
        <v>99</v>
      </c>
      <c r="S2800" s="80">
        <v>0</v>
      </c>
      <c r="T2800" s="80" t="s">
        <v>100</v>
      </c>
      <c r="U2800" s="80" t="s">
        <v>101</v>
      </c>
      <c r="V2800" s="80" t="s">
        <v>111</v>
      </c>
      <c r="W2800" s="80" t="s">
        <v>107</v>
      </c>
      <c r="X2800" s="80" t="s">
        <v>104</v>
      </c>
      <c r="Y2800" s="80">
        <v>3</v>
      </c>
    </row>
    <row r="2801" spans="1:25" ht="22.9" hidden="1" customHeight="1">
      <c r="A2801" s="80" t="s">
        <v>38</v>
      </c>
      <c r="B2801" s="80" t="s">
        <v>9</v>
      </c>
      <c r="C2801" s="80" t="s">
        <v>10</v>
      </c>
      <c r="D2801" s="80" t="s">
        <v>26</v>
      </c>
      <c r="E2801" s="80">
        <v>2</v>
      </c>
      <c r="F2801" s="80" t="s">
        <v>27</v>
      </c>
      <c r="G2801" s="80" t="s">
        <v>28</v>
      </c>
      <c r="H2801" s="80" t="s">
        <v>29</v>
      </c>
      <c r="I2801" s="26">
        <v>43582</v>
      </c>
      <c r="J2801" s="80">
        <v>27</v>
      </c>
      <c r="K2801" s="80">
        <v>4</v>
      </c>
      <c r="L2801" s="80">
        <v>2019</v>
      </c>
      <c r="M2801" s="27">
        <v>43582</v>
      </c>
      <c r="N2801" s="80" t="s">
        <v>757</v>
      </c>
      <c r="O2801" s="80" t="s">
        <v>758</v>
      </c>
      <c r="P2801" s="80">
        <v>18</v>
      </c>
      <c r="Q2801" s="80" t="s">
        <v>105</v>
      </c>
      <c r="R2801" s="80" t="s">
        <v>99</v>
      </c>
      <c r="S2801" s="80">
        <v>0</v>
      </c>
      <c r="T2801" s="80" t="s">
        <v>100</v>
      </c>
      <c r="U2801" s="80" t="s">
        <v>101</v>
      </c>
      <c r="V2801" s="80" t="s">
        <v>111</v>
      </c>
      <c r="W2801" s="80" t="s">
        <v>107</v>
      </c>
      <c r="X2801" s="80" t="s">
        <v>104</v>
      </c>
      <c r="Y2801" s="80">
        <v>3</v>
      </c>
    </row>
    <row r="2802" spans="1:25" ht="22.9" hidden="1" customHeight="1">
      <c r="A2802" s="80" t="s">
        <v>38</v>
      </c>
      <c r="B2802" s="80" t="s">
        <v>9</v>
      </c>
      <c r="C2802" s="80" t="s">
        <v>10</v>
      </c>
      <c r="D2802" s="80" t="s">
        <v>26</v>
      </c>
      <c r="E2802" s="80">
        <v>2</v>
      </c>
      <c r="F2802" s="80" t="s">
        <v>27</v>
      </c>
      <c r="G2802" s="80" t="s">
        <v>28</v>
      </c>
      <c r="H2802" s="80" t="s">
        <v>29</v>
      </c>
      <c r="I2802" s="26">
        <v>43582</v>
      </c>
      <c r="J2802" s="80">
        <v>27</v>
      </c>
      <c r="K2802" s="80">
        <v>4</v>
      </c>
      <c r="L2802" s="80">
        <v>2019</v>
      </c>
      <c r="M2802" s="27">
        <v>43582</v>
      </c>
      <c r="N2802" s="80" t="s">
        <v>759</v>
      </c>
      <c r="O2802" s="80" t="s">
        <v>760</v>
      </c>
      <c r="P2802" s="80">
        <v>19</v>
      </c>
      <c r="Q2802" s="80" t="s">
        <v>105</v>
      </c>
      <c r="R2802" s="80" t="s">
        <v>99</v>
      </c>
      <c r="S2802" s="80">
        <v>0</v>
      </c>
      <c r="T2802" s="80" t="s">
        <v>100</v>
      </c>
      <c r="U2802" s="80" t="s">
        <v>101</v>
      </c>
      <c r="V2802" s="80" t="s">
        <v>111</v>
      </c>
      <c r="W2802" s="80" t="s">
        <v>107</v>
      </c>
      <c r="X2802" s="80" t="s">
        <v>104</v>
      </c>
      <c r="Y2802" s="80">
        <v>3</v>
      </c>
    </row>
    <row r="2803" spans="1:25" ht="22.9" hidden="1" customHeight="1">
      <c r="A2803" s="80" t="s">
        <v>38</v>
      </c>
      <c r="B2803" s="80" t="s">
        <v>9</v>
      </c>
      <c r="C2803" s="80" t="s">
        <v>10</v>
      </c>
      <c r="D2803" s="80" t="s">
        <v>26</v>
      </c>
      <c r="E2803" s="80">
        <v>2</v>
      </c>
      <c r="F2803" s="80" t="s">
        <v>27</v>
      </c>
      <c r="G2803" s="80" t="s">
        <v>28</v>
      </c>
      <c r="H2803" s="80" t="s">
        <v>29</v>
      </c>
      <c r="I2803" s="26">
        <v>43582</v>
      </c>
      <c r="J2803" s="80">
        <v>27</v>
      </c>
      <c r="K2803" s="80">
        <v>4</v>
      </c>
      <c r="L2803" s="80">
        <v>2019</v>
      </c>
      <c r="M2803" s="27">
        <v>43582</v>
      </c>
      <c r="N2803" s="80" t="s">
        <v>761</v>
      </c>
      <c r="O2803" s="80" t="s">
        <v>762</v>
      </c>
      <c r="P2803" s="80">
        <v>19</v>
      </c>
      <c r="Q2803" s="80" t="s">
        <v>105</v>
      </c>
      <c r="R2803" s="80" t="s">
        <v>99</v>
      </c>
      <c r="S2803" s="80">
        <v>0</v>
      </c>
      <c r="T2803" s="80" t="s">
        <v>100</v>
      </c>
      <c r="U2803" s="80" t="s">
        <v>101</v>
      </c>
      <c r="V2803" s="80" t="s">
        <v>111</v>
      </c>
      <c r="W2803" s="80" t="s">
        <v>107</v>
      </c>
      <c r="X2803" s="80" t="s">
        <v>163</v>
      </c>
    </row>
    <row r="2804" spans="1:25" ht="22.9" hidden="1" customHeight="1">
      <c r="A2804" s="80" t="s">
        <v>38</v>
      </c>
      <c r="B2804" s="80" t="s">
        <v>9</v>
      </c>
      <c r="C2804" s="80" t="s">
        <v>10</v>
      </c>
      <c r="D2804" s="80" t="s">
        <v>26</v>
      </c>
      <c r="E2804" s="80">
        <v>2</v>
      </c>
      <c r="F2804" s="80" t="s">
        <v>27</v>
      </c>
      <c r="G2804" s="80" t="s">
        <v>28</v>
      </c>
      <c r="H2804" s="80" t="s">
        <v>29</v>
      </c>
      <c r="I2804" s="26">
        <v>43582</v>
      </c>
      <c r="J2804" s="80">
        <v>27</v>
      </c>
      <c r="K2804" s="80">
        <v>4</v>
      </c>
      <c r="L2804" s="80">
        <v>2019</v>
      </c>
      <c r="M2804" s="27">
        <v>43582</v>
      </c>
      <c r="N2804" s="80" t="s">
        <v>763</v>
      </c>
      <c r="O2804" s="80" t="s">
        <v>764</v>
      </c>
      <c r="P2804" s="80">
        <v>19</v>
      </c>
      <c r="Q2804" s="80" t="s">
        <v>105</v>
      </c>
      <c r="R2804" s="80" t="s">
        <v>99</v>
      </c>
      <c r="S2804" s="80">
        <v>0</v>
      </c>
      <c r="T2804" s="80" t="s">
        <v>100</v>
      </c>
      <c r="U2804" s="80" t="s">
        <v>101</v>
      </c>
      <c r="V2804" s="80" t="s">
        <v>111</v>
      </c>
      <c r="W2804" s="80" t="s">
        <v>107</v>
      </c>
      <c r="X2804" s="80" t="s">
        <v>163</v>
      </c>
    </row>
    <row r="2805" spans="1:25" ht="22.9" hidden="1" customHeight="1">
      <c r="A2805" s="80" t="s">
        <v>38</v>
      </c>
      <c r="B2805" s="80" t="s">
        <v>9</v>
      </c>
      <c r="C2805" s="80" t="s">
        <v>10</v>
      </c>
      <c r="D2805" s="80" t="s">
        <v>26</v>
      </c>
      <c r="E2805" s="80">
        <v>2</v>
      </c>
      <c r="F2805" s="80" t="s">
        <v>27</v>
      </c>
      <c r="G2805" s="80" t="s">
        <v>28</v>
      </c>
      <c r="H2805" s="80" t="s">
        <v>29</v>
      </c>
      <c r="I2805" s="26">
        <v>43582</v>
      </c>
      <c r="J2805" s="80">
        <v>27</v>
      </c>
      <c r="K2805" s="80">
        <v>4</v>
      </c>
      <c r="L2805" s="80">
        <v>2019</v>
      </c>
      <c r="M2805" s="27">
        <v>43582</v>
      </c>
      <c r="N2805" s="80" t="s">
        <v>765</v>
      </c>
      <c r="O2805" s="80" t="s">
        <v>766</v>
      </c>
      <c r="P2805" s="80">
        <v>18</v>
      </c>
      <c r="Q2805" s="80" t="s">
        <v>105</v>
      </c>
      <c r="R2805" s="80" t="s">
        <v>99</v>
      </c>
      <c r="S2805" s="80">
        <v>0</v>
      </c>
      <c r="T2805" s="80" t="s">
        <v>100</v>
      </c>
      <c r="U2805" s="80" t="s">
        <v>101</v>
      </c>
      <c r="V2805" s="80" t="s">
        <v>111</v>
      </c>
      <c r="W2805" s="80" t="s">
        <v>107</v>
      </c>
      <c r="X2805" s="80" t="s">
        <v>104</v>
      </c>
      <c r="Y2805" s="80">
        <v>3</v>
      </c>
    </row>
    <row r="2806" spans="1:25" ht="22.9" hidden="1" customHeight="1">
      <c r="A2806" s="80" t="s">
        <v>38</v>
      </c>
      <c r="B2806" s="80" t="s">
        <v>9</v>
      </c>
      <c r="C2806" s="80" t="s">
        <v>10</v>
      </c>
      <c r="D2806" s="80" t="s">
        <v>26</v>
      </c>
      <c r="E2806" s="80">
        <v>2</v>
      </c>
      <c r="F2806" s="80" t="s">
        <v>32</v>
      </c>
      <c r="G2806" s="80" t="s">
        <v>33</v>
      </c>
      <c r="H2806" s="80" t="s">
        <v>29</v>
      </c>
      <c r="I2806" s="26">
        <v>43578</v>
      </c>
      <c r="J2806" s="80">
        <v>23</v>
      </c>
      <c r="K2806" s="80">
        <v>4</v>
      </c>
      <c r="L2806" s="80">
        <v>2019</v>
      </c>
      <c r="M2806" s="27">
        <v>43578</v>
      </c>
      <c r="N2806" s="80" t="s">
        <v>767</v>
      </c>
      <c r="O2806" s="80" t="s">
        <v>768</v>
      </c>
      <c r="P2806" s="80">
        <v>17</v>
      </c>
      <c r="Q2806" s="80">
        <v>8122092408</v>
      </c>
      <c r="R2806" s="80" t="s">
        <v>99</v>
      </c>
      <c r="S2806" s="80">
        <v>0</v>
      </c>
      <c r="T2806" s="80" t="s">
        <v>100</v>
      </c>
      <c r="U2806" s="80" t="s">
        <v>101</v>
      </c>
      <c r="V2806" s="80" t="s">
        <v>102</v>
      </c>
      <c r="W2806" s="80" t="s">
        <v>107</v>
      </c>
      <c r="X2806" s="80" t="s">
        <v>104</v>
      </c>
      <c r="Y2806" s="80">
        <v>3</v>
      </c>
    </row>
    <row r="2807" spans="1:25" ht="22.9" hidden="1" customHeight="1">
      <c r="A2807" s="80" t="s">
        <v>38</v>
      </c>
      <c r="B2807" s="80" t="s">
        <v>9</v>
      </c>
      <c r="C2807" s="80" t="s">
        <v>10</v>
      </c>
      <c r="D2807" s="80" t="s">
        <v>26</v>
      </c>
      <c r="E2807" s="80">
        <v>2</v>
      </c>
      <c r="F2807" s="80" t="s">
        <v>32</v>
      </c>
      <c r="G2807" s="80" t="s">
        <v>33</v>
      </c>
      <c r="H2807" s="80" t="s">
        <v>29</v>
      </c>
      <c r="I2807" s="26">
        <v>43578</v>
      </c>
      <c r="J2807" s="80">
        <v>23</v>
      </c>
      <c r="K2807" s="80">
        <v>4</v>
      </c>
      <c r="L2807" s="80">
        <v>2019</v>
      </c>
      <c r="M2807" s="27">
        <v>43578</v>
      </c>
      <c r="N2807" s="80" t="s">
        <v>769</v>
      </c>
      <c r="O2807" s="80" t="s">
        <v>770</v>
      </c>
      <c r="P2807" s="80">
        <v>18</v>
      </c>
      <c r="Q2807" s="80" t="s">
        <v>105</v>
      </c>
      <c r="R2807" s="80" t="s">
        <v>99</v>
      </c>
      <c r="S2807" s="80">
        <v>0</v>
      </c>
      <c r="T2807" s="80" t="s">
        <v>100</v>
      </c>
      <c r="U2807" s="80" t="s">
        <v>101</v>
      </c>
      <c r="V2807" s="80" t="s">
        <v>102</v>
      </c>
      <c r="W2807" s="80" t="s">
        <v>107</v>
      </c>
      <c r="X2807" s="80" t="s">
        <v>104</v>
      </c>
      <c r="Y2807" s="80">
        <v>3</v>
      </c>
    </row>
    <row r="2808" spans="1:25" ht="22.9" hidden="1" customHeight="1">
      <c r="A2808" s="80" t="s">
        <v>38</v>
      </c>
      <c r="B2808" s="80" t="s">
        <v>9</v>
      </c>
      <c r="C2808" s="80" t="s">
        <v>10</v>
      </c>
      <c r="D2808" s="80" t="s">
        <v>26</v>
      </c>
      <c r="E2808" s="80">
        <v>2</v>
      </c>
      <c r="F2808" s="80" t="s">
        <v>32</v>
      </c>
      <c r="G2808" s="80" t="s">
        <v>33</v>
      </c>
      <c r="H2808" s="80" t="s">
        <v>29</v>
      </c>
      <c r="I2808" s="26">
        <v>43578</v>
      </c>
      <c r="J2808" s="80">
        <v>23</v>
      </c>
      <c r="K2808" s="80">
        <v>4</v>
      </c>
      <c r="L2808" s="80">
        <v>2019</v>
      </c>
      <c r="M2808" s="27">
        <v>43578</v>
      </c>
      <c r="N2808" s="80" t="s">
        <v>771</v>
      </c>
      <c r="O2808" s="80" t="s">
        <v>772</v>
      </c>
      <c r="P2808" s="80">
        <v>17</v>
      </c>
      <c r="Q2808" s="80" t="s">
        <v>105</v>
      </c>
      <c r="R2808" s="80" t="s">
        <v>99</v>
      </c>
      <c r="S2808" s="80">
        <v>0</v>
      </c>
      <c r="T2808" s="80" t="s">
        <v>100</v>
      </c>
      <c r="U2808" s="80" t="s">
        <v>101</v>
      </c>
      <c r="V2808" s="80" t="s">
        <v>102</v>
      </c>
      <c r="W2808" s="80" t="s">
        <v>107</v>
      </c>
      <c r="X2808" s="80" t="s">
        <v>104</v>
      </c>
      <c r="Y2808" s="80">
        <v>3</v>
      </c>
    </row>
    <row r="2809" spans="1:25" ht="22.9" hidden="1" customHeight="1">
      <c r="A2809" s="80" t="s">
        <v>38</v>
      </c>
      <c r="B2809" s="80" t="s">
        <v>9</v>
      </c>
      <c r="C2809" s="80" t="s">
        <v>10</v>
      </c>
      <c r="D2809" s="80" t="s">
        <v>26</v>
      </c>
      <c r="E2809" s="80">
        <v>2</v>
      </c>
      <c r="F2809" s="80" t="s">
        <v>32</v>
      </c>
      <c r="G2809" s="80" t="s">
        <v>33</v>
      </c>
      <c r="H2809" s="80" t="s">
        <v>29</v>
      </c>
      <c r="I2809" s="26">
        <v>43579</v>
      </c>
      <c r="J2809" s="80">
        <v>24</v>
      </c>
      <c r="K2809" s="80">
        <v>4</v>
      </c>
      <c r="L2809" s="80">
        <v>2019</v>
      </c>
      <c r="M2809" s="27">
        <v>43579</v>
      </c>
      <c r="N2809" s="80" t="s">
        <v>773</v>
      </c>
      <c r="O2809" s="80" t="s">
        <v>774</v>
      </c>
      <c r="P2809" s="80">
        <v>19</v>
      </c>
      <c r="Q2809" s="80" t="s">
        <v>105</v>
      </c>
      <c r="R2809" s="80" t="s">
        <v>99</v>
      </c>
      <c r="S2809" s="80">
        <v>0</v>
      </c>
      <c r="T2809" s="80" t="s">
        <v>100</v>
      </c>
      <c r="U2809" s="80" t="s">
        <v>101</v>
      </c>
      <c r="V2809" s="80" t="s">
        <v>102</v>
      </c>
      <c r="W2809" s="80" t="s">
        <v>107</v>
      </c>
      <c r="X2809" s="80" t="s">
        <v>104</v>
      </c>
      <c r="Y2809" s="80">
        <v>3</v>
      </c>
    </row>
    <row r="2810" spans="1:25" ht="22.9" hidden="1" customHeight="1">
      <c r="A2810" s="80" t="s">
        <v>38</v>
      </c>
      <c r="B2810" s="80" t="s">
        <v>9</v>
      </c>
      <c r="C2810" s="80" t="s">
        <v>10</v>
      </c>
      <c r="D2810" s="80" t="s">
        <v>26</v>
      </c>
      <c r="E2810" s="80">
        <v>2</v>
      </c>
      <c r="F2810" s="80" t="s">
        <v>32</v>
      </c>
      <c r="G2810" s="80" t="s">
        <v>33</v>
      </c>
      <c r="H2810" s="80" t="s">
        <v>29</v>
      </c>
      <c r="I2810" s="26">
        <v>43579</v>
      </c>
      <c r="J2810" s="80">
        <v>24</v>
      </c>
      <c r="K2810" s="80">
        <v>4</v>
      </c>
      <c r="L2810" s="80">
        <v>2019</v>
      </c>
      <c r="M2810" s="27">
        <v>43579</v>
      </c>
      <c r="N2810" s="80" t="s">
        <v>775</v>
      </c>
      <c r="O2810" s="80" t="s">
        <v>776</v>
      </c>
      <c r="P2810" s="80">
        <v>18</v>
      </c>
      <c r="Q2810" s="80" t="s">
        <v>105</v>
      </c>
      <c r="R2810" s="80" t="s">
        <v>99</v>
      </c>
      <c r="S2810" s="80">
        <v>1</v>
      </c>
      <c r="T2810" s="80" t="s">
        <v>100</v>
      </c>
      <c r="U2810" s="80" t="s">
        <v>101</v>
      </c>
      <c r="V2810" s="80" t="s">
        <v>102</v>
      </c>
      <c r="W2810" s="80" t="s">
        <v>107</v>
      </c>
      <c r="X2810" s="80" t="s">
        <v>104</v>
      </c>
      <c r="Y2810" s="80">
        <v>2</v>
      </c>
    </row>
    <row r="2811" spans="1:25" ht="22.9" hidden="1" customHeight="1">
      <c r="A2811" s="80" t="s">
        <v>38</v>
      </c>
      <c r="B2811" s="80" t="s">
        <v>9</v>
      </c>
      <c r="C2811" s="80" t="s">
        <v>10</v>
      </c>
      <c r="D2811" s="80" t="s">
        <v>26</v>
      </c>
      <c r="E2811" s="80">
        <v>2</v>
      </c>
      <c r="F2811" s="80" t="s">
        <v>32</v>
      </c>
      <c r="G2811" s="80" t="s">
        <v>33</v>
      </c>
      <c r="H2811" s="80" t="s">
        <v>29</v>
      </c>
      <c r="I2811" s="26">
        <v>43580</v>
      </c>
      <c r="J2811" s="80">
        <v>25</v>
      </c>
      <c r="K2811" s="80">
        <v>4</v>
      </c>
      <c r="L2811" s="80">
        <v>2019</v>
      </c>
      <c r="M2811" s="27">
        <v>43580</v>
      </c>
      <c r="N2811" s="80" t="s">
        <v>777</v>
      </c>
      <c r="O2811" s="80" t="s">
        <v>778</v>
      </c>
      <c r="P2811" s="80">
        <v>18</v>
      </c>
      <c r="Q2811" s="80" t="s">
        <v>105</v>
      </c>
      <c r="R2811" s="80" t="s">
        <v>99</v>
      </c>
      <c r="S2811" s="80">
        <v>0</v>
      </c>
      <c r="T2811" s="80" t="s">
        <v>100</v>
      </c>
      <c r="U2811" s="80" t="s">
        <v>101</v>
      </c>
      <c r="V2811" s="80" t="s">
        <v>102</v>
      </c>
      <c r="W2811" s="80" t="s">
        <v>107</v>
      </c>
      <c r="X2811" s="80" t="s">
        <v>108</v>
      </c>
      <c r="Y2811" s="80">
        <v>3</v>
      </c>
    </row>
    <row r="2812" spans="1:25" ht="22.9" hidden="1" customHeight="1">
      <c r="A2812" s="80" t="s">
        <v>38</v>
      </c>
      <c r="B2812" s="80" t="s">
        <v>9</v>
      </c>
      <c r="C2812" s="80" t="s">
        <v>10</v>
      </c>
      <c r="D2812" s="80" t="s">
        <v>26</v>
      </c>
      <c r="E2812" s="80">
        <v>2</v>
      </c>
      <c r="F2812" s="80" t="s">
        <v>32</v>
      </c>
      <c r="G2812" s="80" t="s">
        <v>33</v>
      </c>
      <c r="H2812" s="80" t="s">
        <v>29</v>
      </c>
      <c r="I2812" s="26">
        <v>43580</v>
      </c>
      <c r="J2812" s="80">
        <v>25</v>
      </c>
      <c r="K2812" s="80">
        <v>4</v>
      </c>
      <c r="L2812" s="80">
        <v>2019</v>
      </c>
      <c r="M2812" s="27">
        <v>43580</v>
      </c>
      <c r="N2812" s="80" t="s">
        <v>779</v>
      </c>
      <c r="O2812" s="80" t="s">
        <v>780</v>
      </c>
      <c r="P2812" s="80">
        <v>19</v>
      </c>
      <c r="Q2812" s="80" t="s">
        <v>105</v>
      </c>
      <c r="R2812" s="80" t="s">
        <v>99</v>
      </c>
      <c r="S2812" s="80">
        <v>0</v>
      </c>
      <c r="T2812" s="80" t="s">
        <v>100</v>
      </c>
      <c r="U2812" s="80" t="s">
        <v>101</v>
      </c>
      <c r="V2812" s="80" t="s">
        <v>102</v>
      </c>
      <c r="W2812" s="80" t="s">
        <v>107</v>
      </c>
      <c r="X2812" s="80" t="s">
        <v>163</v>
      </c>
    </row>
    <row r="2813" spans="1:25" ht="22.9" hidden="1" customHeight="1">
      <c r="A2813" s="80" t="s">
        <v>38</v>
      </c>
      <c r="B2813" s="80" t="s">
        <v>9</v>
      </c>
      <c r="C2813" s="80" t="s">
        <v>10</v>
      </c>
      <c r="D2813" s="80" t="s">
        <v>26</v>
      </c>
      <c r="E2813" s="80">
        <v>2</v>
      </c>
      <c r="F2813" s="80" t="s">
        <v>32</v>
      </c>
      <c r="G2813" s="80" t="s">
        <v>33</v>
      </c>
      <c r="H2813" s="80" t="s">
        <v>29</v>
      </c>
      <c r="I2813" s="26">
        <v>43580</v>
      </c>
      <c r="J2813" s="80">
        <v>25</v>
      </c>
      <c r="K2813" s="80">
        <v>4</v>
      </c>
      <c r="L2813" s="80">
        <v>2019</v>
      </c>
      <c r="M2813" s="27">
        <v>43580</v>
      </c>
      <c r="N2813" s="80" t="s">
        <v>781</v>
      </c>
      <c r="O2813" s="80" t="s">
        <v>782</v>
      </c>
      <c r="P2813" s="80">
        <v>19</v>
      </c>
      <c r="Q2813" s="80" t="s">
        <v>105</v>
      </c>
      <c r="R2813" s="80" t="s">
        <v>99</v>
      </c>
      <c r="S2813" s="80">
        <v>0</v>
      </c>
      <c r="T2813" s="80" t="s">
        <v>100</v>
      </c>
      <c r="U2813" s="80" t="s">
        <v>101</v>
      </c>
      <c r="V2813" s="80" t="s">
        <v>102</v>
      </c>
      <c r="W2813" s="80" t="s">
        <v>107</v>
      </c>
      <c r="X2813" s="80" t="s">
        <v>104</v>
      </c>
      <c r="Y2813" s="80">
        <v>3</v>
      </c>
    </row>
    <row r="2814" spans="1:25" ht="22.9" hidden="1" customHeight="1">
      <c r="A2814" s="80" t="s">
        <v>38</v>
      </c>
      <c r="B2814" s="80" t="s">
        <v>9</v>
      </c>
      <c r="C2814" s="80" t="s">
        <v>10</v>
      </c>
      <c r="D2814" s="80" t="s">
        <v>26</v>
      </c>
      <c r="E2814" s="80">
        <v>2</v>
      </c>
      <c r="F2814" s="80" t="s">
        <v>32</v>
      </c>
      <c r="G2814" s="80" t="s">
        <v>33</v>
      </c>
      <c r="H2814" s="80" t="s">
        <v>29</v>
      </c>
      <c r="I2814" s="26">
        <v>43580</v>
      </c>
      <c r="J2814" s="80">
        <v>25</v>
      </c>
      <c r="K2814" s="80">
        <v>4</v>
      </c>
      <c r="L2814" s="80">
        <v>2019</v>
      </c>
      <c r="M2814" s="27">
        <v>43580</v>
      </c>
      <c r="N2814" s="80" t="s">
        <v>783</v>
      </c>
      <c r="O2814" s="80" t="s">
        <v>784</v>
      </c>
      <c r="P2814" s="80">
        <v>18</v>
      </c>
      <c r="Q2814" s="80" t="s">
        <v>105</v>
      </c>
      <c r="R2814" s="80" t="s">
        <v>99</v>
      </c>
      <c r="S2814" s="80">
        <v>0</v>
      </c>
      <c r="T2814" s="80" t="s">
        <v>100</v>
      </c>
      <c r="U2814" s="80" t="s">
        <v>101</v>
      </c>
      <c r="V2814" s="80" t="s">
        <v>102</v>
      </c>
      <c r="W2814" s="80" t="s">
        <v>107</v>
      </c>
      <c r="X2814" s="80" t="s">
        <v>104</v>
      </c>
      <c r="Y2814" s="80">
        <v>3</v>
      </c>
    </row>
    <row r="2815" spans="1:25" ht="22.9" hidden="1" customHeight="1">
      <c r="A2815" s="80" t="s">
        <v>38</v>
      </c>
      <c r="B2815" s="80" t="s">
        <v>9</v>
      </c>
      <c r="C2815" s="80" t="s">
        <v>10</v>
      </c>
      <c r="D2815" s="80" t="s">
        <v>26</v>
      </c>
      <c r="E2815" s="80">
        <v>2</v>
      </c>
      <c r="F2815" s="80" t="s">
        <v>32</v>
      </c>
      <c r="G2815" s="80" t="s">
        <v>33</v>
      </c>
      <c r="H2815" s="80" t="s">
        <v>29</v>
      </c>
      <c r="I2815" s="26">
        <v>43580</v>
      </c>
      <c r="J2815" s="80">
        <v>25</v>
      </c>
      <c r="K2815" s="80">
        <v>4</v>
      </c>
      <c r="L2815" s="80">
        <v>2019</v>
      </c>
      <c r="M2815" s="27">
        <v>43580</v>
      </c>
      <c r="N2815" s="80" t="s">
        <v>785</v>
      </c>
      <c r="O2815" s="80" t="s">
        <v>786</v>
      </c>
      <c r="P2815" s="80">
        <v>18</v>
      </c>
      <c r="Q2815" s="80" t="s">
        <v>105</v>
      </c>
      <c r="R2815" s="80" t="s">
        <v>99</v>
      </c>
      <c r="S2815" s="80">
        <v>0</v>
      </c>
      <c r="T2815" s="80" t="s">
        <v>100</v>
      </c>
      <c r="U2815" s="80" t="s">
        <v>101</v>
      </c>
      <c r="V2815" s="80" t="s">
        <v>102</v>
      </c>
      <c r="W2815" s="80" t="s">
        <v>107</v>
      </c>
      <c r="X2815" s="80" t="s">
        <v>104</v>
      </c>
      <c r="Y2815" s="80">
        <v>3</v>
      </c>
    </row>
    <row r="2816" spans="1:25" ht="22.9" hidden="1" customHeight="1">
      <c r="A2816" s="80" t="s">
        <v>38</v>
      </c>
      <c r="B2816" s="80" t="s">
        <v>9</v>
      </c>
      <c r="C2816" s="80" t="s">
        <v>10</v>
      </c>
      <c r="D2816" s="80" t="s">
        <v>26</v>
      </c>
      <c r="E2816" s="80">
        <v>2</v>
      </c>
      <c r="F2816" s="80" t="s">
        <v>32</v>
      </c>
      <c r="G2816" s="80" t="s">
        <v>33</v>
      </c>
      <c r="H2816" s="80" t="s">
        <v>29</v>
      </c>
      <c r="I2816" s="26">
        <v>43580</v>
      </c>
      <c r="J2816" s="80">
        <v>25</v>
      </c>
      <c r="K2816" s="80">
        <v>4</v>
      </c>
      <c r="L2816" s="80">
        <v>2019</v>
      </c>
      <c r="M2816" s="27">
        <v>43580</v>
      </c>
      <c r="N2816" s="80" t="s">
        <v>787</v>
      </c>
      <c r="O2816" s="80" t="s">
        <v>192</v>
      </c>
      <c r="P2816" s="80">
        <v>19</v>
      </c>
      <c r="Q2816" s="80" t="s">
        <v>105</v>
      </c>
      <c r="R2816" s="80" t="s">
        <v>99</v>
      </c>
      <c r="S2816" s="80">
        <v>0</v>
      </c>
      <c r="T2816" s="80" t="s">
        <v>100</v>
      </c>
      <c r="U2816" s="80" t="s">
        <v>101</v>
      </c>
      <c r="V2816" s="80" t="s">
        <v>102</v>
      </c>
      <c r="W2816" s="80" t="s">
        <v>107</v>
      </c>
      <c r="X2816" s="80" t="s">
        <v>163</v>
      </c>
    </row>
    <row r="2817" spans="1:25" ht="22.9" hidden="1" customHeight="1">
      <c r="A2817" s="80" t="s">
        <v>38</v>
      </c>
      <c r="B2817" s="80" t="s">
        <v>9</v>
      </c>
      <c r="C2817" s="80" t="s">
        <v>10</v>
      </c>
      <c r="D2817" s="80" t="s">
        <v>26</v>
      </c>
      <c r="E2817" s="80">
        <v>2</v>
      </c>
      <c r="F2817" s="80" t="s">
        <v>32</v>
      </c>
      <c r="G2817" s="80" t="s">
        <v>33</v>
      </c>
      <c r="H2817" s="80" t="s">
        <v>29</v>
      </c>
      <c r="I2817" s="26">
        <v>43580</v>
      </c>
      <c r="J2817" s="80">
        <v>25</v>
      </c>
      <c r="K2817" s="80">
        <v>4</v>
      </c>
      <c r="L2817" s="80">
        <v>2019</v>
      </c>
      <c r="M2817" s="27">
        <v>43580</v>
      </c>
      <c r="N2817" s="80" t="s">
        <v>788</v>
      </c>
      <c r="O2817" s="80" t="s">
        <v>789</v>
      </c>
      <c r="P2817" s="80">
        <v>19</v>
      </c>
      <c r="Q2817" s="80" t="s">
        <v>105</v>
      </c>
      <c r="R2817" s="80" t="s">
        <v>99</v>
      </c>
      <c r="S2817" s="80">
        <v>0</v>
      </c>
      <c r="T2817" s="80" t="s">
        <v>100</v>
      </c>
      <c r="U2817" s="80" t="s">
        <v>101</v>
      </c>
      <c r="V2817" s="80" t="s">
        <v>102</v>
      </c>
      <c r="W2817" s="80" t="s">
        <v>107</v>
      </c>
      <c r="X2817" s="80" t="s">
        <v>163</v>
      </c>
    </row>
    <row r="2818" spans="1:25" ht="22.9" hidden="1" customHeight="1">
      <c r="A2818" s="80" t="s">
        <v>38</v>
      </c>
      <c r="B2818" s="80" t="s">
        <v>9</v>
      </c>
      <c r="C2818" s="80" t="s">
        <v>10</v>
      </c>
      <c r="D2818" s="80" t="s">
        <v>26</v>
      </c>
      <c r="E2818" s="80">
        <v>2</v>
      </c>
      <c r="F2818" s="80" t="s">
        <v>32</v>
      </c>
      <c r="G2818" s="80" t="s">
        <v>33</v>
      </c>
      <c r="H2818" s="80" t="s">
        <v>29</v>
      </c>
      <c r="I2818" s="26">
        <v>43580</v>
      </c>
      <c r="J2818" s="80">
        <v>25</v>
      </c>
      <c r="K2818" s="80">
        <v>4</v>
      </c>
      <c r="L2818" s="80">
        <v>2019</v>
      </c>
      <c r="M2818" s="27">
        <v>43580</v>
      </c>
      <c r="N2818" s="80" t="s">
        <v>790</v>
      </c>
      <c r="O2818" s="80" t="s">
        <v>133</v>
      </c>
      <c r="P2818" s="80">
        <v>19</v>
      </c>
      <c r="Q2818" s="80" t="s">
        <v>105</v>
      </c>
      <c r="R2818" s="80" t="s">
        <v>99</v>
      </c>
      <c r="S2818" s="80">
        <v>0</v>
      </c>
      <c r="T2818" s="80" t="s">
        <v>100</v>
      </c>
      <c r="U2818" s="80" t="s">
        <v>101</v>
      </c>
      <c r="V2818" s="80" t="s">
        <v>102</v>
      </c>
      <c r="W2818" s="80" t="s">
        <v>107</v>
      </c>
      <c r="X2818" s="80" t="s">
        <v>104</v>
      </c>
      <c r="Y2818" s="80">
        <v>3</v>
      </c>
    </row>
    <row r="2819" spans="1:25" ht="22.9" hidden="1" customHeight="1">
      <c r="A2819" s="80" t="s">
        <v>38</v>
      </c>
      <c r="B2819" s="80" t="s">
        <v>9</v>
      </c>
      <c r="C2819" s="80" t="s">
        <v>10</v>
      </c>
      <c r="D2819" s="80" t="s">
        <v>26</v>
      </c>
      <c r="E2819" s="80">
        <v>2</v>
      </c>
      <c r="F2819" s="80" t="s">
        <v>32</v>
      </c>
      <c r="G2819" s="80" t="s">
        <v>33</v>
      </c>
      <c r="H2819" s="80" t="s">
        <v>29</v>
      </c>
      <c r="I2819" s="26">
        <v>43580</v>
      </c>
      <c r="J2819" s="80">
        <v>25</v>
      </c>
      <c r="K2819" s="80">
        <v>4</v>
      </c>
      <c r="L2819" s="80">
        <v>2019</v>
      </c>
      <c r="M2819" s="27">
        <v>43580</v>
      </c>
      <c r="N2819" s="80" t="s">
        <v>791</v>
      </c>
      <c r="O2819" s="80" t="s">
        <v>792</v>
      </c>
      <c r="P2819" s="80">
        <v>18</v>
      </c>
      <c r="Q2819" s="80" t="s">
        <v>105</v>
      </c>
      <c r="R2819" s="80" t="s">
        <v>99</v>
      </c>
      <c r="S2819" s="80">
        <v>0</v>
      </c>
      <c r="T2819" s="80" t="s">
        <v>100</v>
      </c>
      <c r="U2819" s="80" t="s">
        <v>101</v>
      </c>
      <c r="V2819" s="80" t="s">
        <v>102</v>
      </c>
      <c r="W2819" s="80" t="s">
        <v>107</v>
      </c>
      <c r="X2819" s="80" t="s">
        <v>104</v>
      </c>
      <c r="Y2819" s="80">
        <v>3</v>
      </c>
    </row>
    <row r="2820" spans="1:25" ht="22.9" hidden="1" customHeight="1">
      <c r="A2820" s="80" t="s">
        <v>38</v>
      </c>
      <c r="B2820" s="80" t="s">
        <v>9</v>
      </c>
      <c r="C2820" s="80" t="s">
        <v>10</v>
      </c>
      <c r="D2820" s="80" t="s">
        <v>26</v>
      </c>
      <c r="E2820" s="80">
        <v>2</v>
      </c>
      <c r="F2820" s="80" t="s">
        <v>32</v>
      </c>
      <c r="G2820" s="80" t="s">
        <v>33</v>
      </c>
      <c r="H2820" s="80" t="s">
        <v>29</v>
      </c>
      <c r="I2820" s="26">
        <v>43580</v>
      </c>
      <c r="J2820" s="80">
        <v>25</v>
      </c>
      <c r="K2820" s="80">
        <v>4</v>
      </c>
      <c r="L2820" s="80">
        <v>2019</v>
      </c>
      <c r="M2820" s="27">
        <v>43580</v>
      </c>
      <c r="N2820" s="80" t="s">
        <v>793</v>
      </c>
      <c r="O2820" s="80" t="s">
        <v>174</v>
      </c>
      <c r="P2820" s="80">
        <v>18</v>
      </c>
      <c r="Q2820" s="80">
        <v>8156038092</v>
      </c>
      <c r="R2820" s="80" t="s">
        <v>99</v>
      </c>
      <c r="S2820" s="80">
        <v>0</v>
      </c>
      <c r="T2820" s="80" t="s">
        <v>100</v>
      </c>
      <c r="U2820" s="80" t="s">
        <v>101</v>
      </c>
      <c r="V2820" s="80" t="s">
        <v>102</v>
      </c>
      <c r="W2820" s="80" t="s">
        <v>107</v>
      </c>
      <c r="X2820" s="80" t="s">
        <v>104</v>
      </c>
      <c r="Y2820" s="80">
        <v>3</v>
      </c>
    </row>
    <row r="2821" spans="1:25" ht="22.9" hidden="1" customHeight="1">
      <c r="A2821" s="80" t="s">
        <v>38</v>
      </c>
      <c r="B2821" s="80" t="s">
        <v>9</v>
      </c>
      <c r="C2821" s="80" t="s">
        <v>10</v>
      </c>
      <c r="D2821" s="80" t="s">
        <v>26</v>
      </c>
      <c r="E2821" s="80">
        <v>2</v>
      </c>
      <c r="F2821" s="80" t="s">
        <v>32</v>
      </c>
      <c r="G2821" s="80" t="s">
        <v>33</v>
      </c>
      <c r="H2821" s="80" t="s">
        <v>29</v>
      </c>
      <c r="I2821" s="26">
        <v>43581</v>
      </c>
      <c r="J2821" s="80">
        <v>26</v>
      </c>
      <c r="K2821" s="80">
        <v>4</v>
      </c>
      <c r="L2821" s="80">
        <v>2019</v>
      </c>
      <c r="M2821" s="27">
        <v>43581</v>
      </c>
      <c r="N2821" s="80" t="s">
        <v>794</v>
      </c>
      <c r="O2821" s="80" t="s">
        <v>795</v>
      </c>
      <c r="P2821" s="80">
        <v>18</v>
      </c>
      <c r="Q2821" s="80" t="s">
        <v>105</v>
      </c>
      <c r="R2821" s="80" t="s">
        <v>99</v>
      </c>
      <c r="S2821" s="80">
        <v>0</v>
      </c>
      <c r="T2821" s="80" t="s">
        <v>100</v>
      </c>
      <c r="U2821" s="80" t="s">
        <v>101</v>
      </c>
      <c r="V2821" s="80" t="s">
        <v>102</v>
      </c>
      <c r="W2821" s="80" t="s">
        <v>107</v>
      </c>
      <c r="X2821" s="80" t="s">
        <v>104</v>
      </c>
      <c r="Y2821" s="80">
        <v>3</v>
      </c>
    </row>
    <row r="2822" spans="1:25" ht="22.9" hidden="1" customHeight="1">
      <c r="A2822" s="80" t="s">
        <v>38</v>
      </c>
      <c r="B2822" s="80" t="s">
        <v>9</v>
      </c>
      <c r="C2822" s="80" t="s">
        <v>10</v>
      </c>
      <c r="D2822" s="80" t="s">
        <v>26</v>
      </c>
      <c r="E2822" s="80">
        <v>2</v>
      </c>
      <c r="F2822" s="80" t="s">
        <v>32</v>
      </c>
      <c r="G2822" s="80" t="s">
        <v>33</v>
      </c>
      <c r="H2822" s="80" t="s">
        <v>29</v>
      </c>
      <c r="I2822" s="26">
        <v>43581</v>
      </c>
      <c r="J2822" s="80">
        <v>26</v>
      </c>
      <c r="K2822" s="80">
        <v>4</v>
      </c>
      <c r="L2822" s="80">
        <v>2019</v>
      </c>
      <c r="M2822" s="27">
        <v>43581</v>
      </c>
      <c r="N2822" s="80" t="s">
        <v>796</v>
      </c>
      <c r="O2822" s="80" t="s">
        <v>132</v>
      </c>
      <c r="P2822" s="80">
        <v>19</v>
      </c>
      <c r="Q2822" s="80" t="s">
        <v>105</v>
      </c>
      <c r="R2822" s="80" t="s">
        <v>99</v>
      </c>
      <c r="S2822" s="80">
        <v>1</v>
      </c>
      <c r="T2822" s="80" t="s">
        <v>100</v>
      </c>
      <c r="U2822" s="80" t="s">
        <v>101</v>
      </c>
      <c r="V2822" s="80" t="s">
        <v>102</v>
      </c>
      <c r="W2822" s="80" t="s">
        <v>107</v>
      </c>
      <c r="X2822" s="80" t="s">
        <v>104</v>
      </c>
      <c r="Y2822" s="80">
        <v>1</v>
      </c>
    </row>
    <row r="2823" spans="1:25" ht="22.9" hidden="1" customHeight="1">
      <c r="A2823" s="80" t="s">
        <v>38</v>
      </c>
      <c r="B2823" s="80" t="s">
        <v>9</v>
      </c>
      <c r="C2823" s="80" t="s">
        <v>10</v>
      </c>
      <c r="D2823" s="80" t="s">
        <v>26</v>
      </c>
      <c r="E2823" s="80">
        <v>2</v>
      </c>
      <c r="F2823" s="80" t="s">
        <v>32</v>
      </c>
      <c r="G2823" s="80" t="s">
        <v>33</v>
      </c>
      <c r="H2823" s="80" t="s">
        <v>29</v>
      </c>
      <c r="I2823" s="26">
        <v>43581</v>
      </c>
      <c r="J2823" s="80">
        <v>26</v>
      </c>
      <c r="K2823" s="80">
        <v>4</v>
      </c>
      <c r="L2823" s="80">
        <v>2019</v>
      </c>
      <c r="M2823" s="27">
        <v>43581</v>
      </c>
      <c r="N2823" s="80" t="s">
        <v>797</v>
      </c>
      <c r="O2823" s="80" t="s">
        <v>798</v>
      </c>
      <c r="P2823" s="80">
        <v>19</v>
      </c>
      <c r="Q2823" s="80" t="s">
        <v>105</v>
      </c>
      <c r="R2823" s="80" t="s">
        <v>99</v>
      </c>
      <c r="S2823" s="80">
        <v>0</v>
      </c>
      <c r="T2823" s="80" t="s">
        <v>100</v>
      </c>
      <c r="U2823" s="80" t="s">
        <v>101</v>
      </c>
      <c r="V2823" s="80" t="s">
        <v>102</v>
      </c>
      <c r="W2823" s="80" t="s">
        <v>107</v>
      </c>
      <c r="X2823" s="80" t="s">
        <v>104</v>
      </c>
      <c r="Y2823" s="80">
        <v>3</v>
      </c>
    </row>
    <row r="2824" spans="1:25" ht="22.9" hidden="1" customHeight="1">
      <c r="A2824" s="80" t="s">
        <v>38</v>
      </c>
      <c r="B2824" s="80" t="s">
        <v>9</v>
      </c>
      <c r="C2824" s="80" t="s">
        <v>10</v>
      </c>
      <c r="D2824" s="80" t="s">
        <v>26</v>
      </c>
      <c r="E2824" s="80">
        <v>2</v>
      </c>
      <c r="F2824" s="80" t="s">
        <v>32</v>
      </c>
      <c r="G2824" s="80" t="s">
        <v>33</v>
      </c>
      <c r="H2824" s="80" t="s">
        <v>29</v>
      </c>
      <c r="I2824" s="26">
        <v>43581</v>
      </c>
      <c r="J2824" s="80">
        <v>26</v>
      </c>
      <c r="K2824" s="80">
        <v>4</v>
      </c>
      <c r="L2824" s="80">
        <v>2019</v>
      </c>
      <c r="M2824" s="27">
        <v>43581</v>
      </c>
      <c r="N2824" s="80" t="s">
        <v>799</v>
      </c>
      <c r="O2824" s="80" t="s">
        <v>800</v>
      </c>
      <c r="P2824" s="80">
        <v>18</v>
      </c>
      <c r="Q2824" s="80" t="s">
        <v>105</v>
      </c>
      <c r="R2824" s="80" t="s">
        <v>99</v>
      </c>
      <c r="S2824" s="80">
        <v>0</v>
      </c>
      <c r="T2824" s="80" t="s">
        <v>100</v>
      </c>
      <c r="U2824" s="80" t="s">
        <v>101</v>
      </c>
      <c r="V2824" s="80" t="s">
        <v>102</v>
      </c>
      <c r="W2824" s="80" t="s">
        <v>107</v>
      </c>
      <c r="X2824" s="80" t="s">
        <v>108</v>
      </c>
      <c r="Y2824" s="80">
        <v>3</v>
      </c>
    </row>
    <row r="2825" spans="1:25" ht="22.9" hidden="1" customHeight="1">
      <c r="A2825" s="80" t="s">
        <v>38</v>
      </c>
      <c r="B2825" s="80" t="s">
        <v>9</v>
      </c>
      <c r="C2825" s="80" t="s">
        <v>10</v>
      </c>
      <c r="D2825" s="80" t="s">
        <v>26</v>
      </c>
      <c r="E2825" s="80">
        <v>2</v>
      </c>
      <c r="F2825" s="80" t="s">
        <v>32</v>
      </c>
      <c r="G2825" s="80" t="s">
        <v>33</v>
      </c>
      <c r="H2825" s="80" t="s">
        <v>29</v>
      </c>
      <c r="I2825" s="26">
        <v>43581</v>
      </c>
      <c r="J2825" s="80">
        <v>26</v>
      </c>
      <c r="K2825" s="80">
        <v>4</v>
      </c>
      <c r="L2825" s="80">
        <v>2019</v>
      </c>
      <c r="M2825" s="27">
        <v>43581</v>
      </c>
      <c r="N2825" s="80" t="s">
        <v>801</v>
      </c>
      <c r="O2825" s="80" t="s">
        <v>802</v>
      </c>
      <c r="P2825" s="80">
        <v>18</v>
      </c>
      <c r="Q2825" s="80" t="s">
        <v>105</v>
      </c>
      <c r="R2825" s="80" t="s">
        <v>99</v>
      </c>
      <c r="S2825" s="80">
        <v>0</v>
      </c>
      <c r="T2825" s="80" t="s">
        <v>100</v>
      </c>
      <c r="U2825" s="80" t="s">
        <v>101</v>
      </c>
      <c r="V2825" s="80" t="s">
        <v>102</v>
      </c>
      <c r="W2825" s="80" t="s">
        <v>107</v>
      </c>
      <c r="X2825" s="80" t="s">
        <v>104</v>
      </c>
      <c r="Y2825" s="80">
        <v>3</v>
      </c>
    </row>
    <row r="2826" spans="1:25" ht="22.9" hidden="1" customHeight="1">
      <c r="A2826" s="80" t="s">
        <v>38</v>
      </c>
      <c r="B2826" s="80" t="s">
        <v>9</v>
      </c>
      <c r="C2826" s="80" t="s">
        <v>10</v>
      </c>
      <c r="D2826" s="80" t="s">
        <v>26</v>
      </c>
      <c r="E2826" s="80">
        <v>2</v>
      </c>
      <c r="F2826" s="80" t="s">
        <v>32</v>
      </c>
      <c r="G2826" s="80" t="s">
        <v>33</v>
      </c>
      <c r="H2826" s="80" t="s">
        <v>29</v>
      </c>
      <c r="I2826" s="26">
        <v>43581</v>
      </c>
      <c r="J2826" s="80">
        <v>26</v>
      </c>
      <c r="K2826" s="80">
        <v>4</v>
      </c>
      <c r="L2826" s="80">
        <v>2019</v>
      </c>
      <c r="M2826" s="27">
        <v>43581</v>
      </c>
      <c r="N2826" s="80" t="s">
        <v>803</v>
      </c>
      <c r="O2826" s="80" t="s">
        <v>804</v>
      </c>
      <c r="P2826" s="80">
        <v>18</v>
      </c>
      <c r="Q2826" s="80" t="s">
        <v>105</v>
      </c>
      <c r="R2826" s="80" t="s">
        <v>99</v>
      </c>
      <c r="S2826" s="80">
        <v>0</v>
      </c>
      <c r="T2826" s="80" t="s">
        <v>100</v>
      </c>
      <c r="U2826" s="80" t="s">
        <v>101</v>
      </c>
      <c r="V2826" s="80" t="s">
        <v>102</v>
      </c>
      <c r="W2826" s="80" t="s">
        <v>107</v>
      </c>
      <c r="X2826" s="80" t="s">
        <v>104</v>
      </c>
      <c r="Y2826" s="80">
        <v>2</v>
      </c>
    </row>
    <row r="2827" spans="1:25" ht="22.9" hidden="1" customHeight="1">
      <c r="A2827" s="80" t="s">
        <v>38</v>
      </c>
      <c r="B2827" s="80" t="s">
        <v>9</v>
      </c>
      <c r="C2827" s="80" t="s">
        <v>10</v>
      </c>
      <c r="D2827" s="80" t="s">
        <v>26</v>
      </c>
      <c r="E2827" s="80">
        <v>2</v>
      </c>
      <c r="F2827" s="80" t="s">
        <v>32</v>
      </c>
      <c r="G2827" s="80" t="s">
        <v>33</v>
      </c>
      <c r="H2827" s="80" t="s">
        <v>29</v>
      </c>
      <c r="I2827" s="26">
        <v>43581</v>
      </c>
      <c r="J2827" s="80">
        <v>26</v>
      </c>
      <c r="K2827" s="80">
        <v>4</v>
      </c>
      <c r="L2827" s="80">
        <v>2019</v>
      </c>
      <c r="M2827" s="27">
        <v>43581</v>
      </c>
      <c r="N2827" s="80" t="s">
        <v>805</v>
      </c>
      <c r="O2827" s="80" t="s">
        <v>806</v>
      </c>
      <c r="P2827" s="80">
        <v>18</v>
      </c>
      <c r="Q2827" s="80" t="s">
        <v>105</v>
      </c>
      <c r="R2827" s="80" t="s">
        <v>99</v>
      </c>
      <c r="S2827" s="80">
        <v>0</v>
      </c>
      <c r="T2827" s="80" t="s">
        <v>100</v>
      </c>
      <c r="U2827" s="80" t="s">
        <v>101</v>
      </c>
      <c r="V2827" s="80" t="s">
        <v>102</v>
      </c>
      <c r="W2827" s="80" t="s">
        <v>107</v>
      </c>
      <c r="X2827" s="80" t="s">
        <v>104</v>
      </c>
      <c r="Y2827" s="80">
        <v>3</v>
      </c>
    </row>
    <row r="2828" spans="1:25" ht="22.9" hidden="1" customHeight="1">
      <c r="A2828" s="80" t="s">
        <v>38</v>
      </c>
      <c r="B2828" s="80" t="s">
        <v>9</v>
      </c>
      <c r="C2828" s="80" t="s">
        <v>10</v>
      </c>
      <c r="D2828" s="80" t="s">
        <v>26</v>
      </c>
      <c r="E2828" s="80">
        <v>2</v>
      </c>
      <c r="F2828" s="80" t="s">
        <v>32</v>
      </c>
      <c r="G2828" s="80" t="s">
        <v>33</v>
      </c>
      <c r="H2828" s="80" t="s">
        <v>29</v>
      </c>
      <c r="I2828" s="26">
        <v>43582</v>
      </c>
      <c r="J2828" s="80">
        <v>27</v>
      </c>
      <c r="K2828" s="80">
        <v>4</v>
      </c>
      <c r="L2828" s="80">
        <v>2019</v>
      </c>
      <c r="M2828" s="27">
        <v>43582</v>
      </c>
      <c r="N2828" s="80" t="s">
        <v>807</v>
      </c>
      <c r="O2828" s="80" t="s">
        <v>808</v>
      </c>
      <c r="P2828" s="80">
        <v>18</v>
      </c>
      <c r="Q2828" s="80" t="s">
        <v>105</v>
      </c>
      <c r="R2828" s="80" t="s">
        <v>99</v>
      </c>
      <c r="S2828" s="80">
        <v>0</v>
      </c>
      <c r="T2828" s="80" t="s">
        <v>100</v>
      </c>
      <c r="U2828" s="80" t="s">
        <v>101</v>
      </c>
      <c r="V2828" s="80" t="s">
        <v>111</v>
      </c>
      <c r="W2828" s="80" t="s">
        <v>107</v>
      </c>
      <c r="X2828" s="80" t="s">
        <v>104</v>
      </c>
      <c r="Y2828" s="80">
        <v>3</v>
      </c>
    </row>
    <row r="2829" spans="1:25" ht="22.9" hidden="1" customHeight="1">
      <c r="A2829" s="80" t="s">
        <v>38</v>
      </c>
      <c r="B2829" s="80" t="s">
        <v>9</v>
      </c>
      <c r="C2829" s="80" t="s">
        <v>10</v>
      </c>
      <c r="D2829" s="80" t="s">
        <v>26</v>
      </c>
      <c r="E2829" s="80">
        <v>2</v>
      </c>
      <c r="F2829" s="80" t="s">
        <v>32</v>
      </c>
      <c r="G2829" s="80" t="s">
        <v>33</v>
      </c>
      <c r="H2829" s="80" t="s">
        <v>29</v>
      </c>
      <c r="I2829" s="26">
        <v>43582</v>
      </c>
      <c r="J2829" s="80">
        <v>27</v>
      </c>
      <c r="K2829" s="80">
        <v>4</v>
      </c>
      <c r="L2829" s="80">
        <v>2019</v>
      </c>
      <c r="M2829" s="27">
        <v>43582</v>
      </c>
      <c r="N2829" s="80" t="s">
        <v>809</v>
      </c>
      <c r="O2829" s="80" t="s">
        <v>810</v>
      </c>
      <c r="P2829" s="80">
        <v>19</v>
      </c>
      <c r="Q2829" s="80" t="s">
        <v>105</v>
      </c>
      <c r="R2829" s="80" t="s">
        <v>99</v>
      </c>
      <c r="S2829" s="80">
        <v>0</v>
      </c>
      <c r="T2829" s="80" t="s">
        <v>100</v>
      </c>
      <c r="U2829" s="80" t="s">
        <v>101</v>
      </c>
      <c r="V2829" s="80" t="s">
        <v>111</v>
      </c>
      <c r="W2829" s="80" t="s">
        <v>107</v>
      </c>
      <c r="X2829" s="80" t="s">
        <v>163</v>
      </c>
    </row>
    <row r="2830" spans="1:25" ht="22.9" hidden="1" customHeight="1">
      <c r="A2830" s="80" t="s">
        <v>38</v>
      </c>
      <c r="B2830" s="80" t="s">
        <v>9</v>
      </c>
      <c r="C2830" s="80" t="s">
        <v>10</v>
      </c>
      <c r="D2830" s="80" t="s">
        <v>26</v>
      </c>
      <c r="E2830" s="80">
        <v>2</v>
      </c>
      <c r="F2830" s="80" t="s">
        <v>32</v>
      </c>
      <c r="G2830" s="80" t="s">
        <v>33</v>
      </c>
      <c r="H2830" s="80" t="s">
        <v>29</v>
      </c>
      <c r="I2830" s="26">
        <v>43582</v>
      </c>
      <c r="J2830" s="80">
        <v>27</v>
      </c>
      <c r="K2830" s="80">
        <v>4</v>
      </c>
      <c r="L2830" s="80">
        <v>2019</v>
      </c>
      <c r="M2830" s="27">
        <v>43582</v>
      </c>
      <c r="N2830" s="80" t="s">
        <v>811</v>
      </c>
      <c r="O2830" s="80" t="s">
        <v>812</v>
      </c>
      <c r="P2830" s="80">
        <v>18</v>
      </c>
      <c r="Q2830" s="80" t="s">
        <v>105</v>
      </c>
      <c r="R2830" s="80" t="s">
        <v>99</v>
      </c>
      <c r="S2830" s="80">
        <v>0</v>
      </c>
      <c r="T2830" s="80" t="s">
        <v>100</v>
      </c>
      <c r="U2830" s="80" t="s">
        <v>101</v>
      </c>
      <c r="V2830" s="80" t="s">
        <v>111</v>
      </c>
      <c r="W2830" s="80" t="s">
        <v>107</v>
      </c>
      <c r="X2830" s="80" t="s">
        <v>104</v>
      </c>
      <c r="Y2830" s="80">
        <v>3</v>
      </c>
    </row>
    <row r="2831" spans="1:25" ht="22.9" hidden="1" customHeight="1">
      <c r="A2831" s="80" t="s">
        <v>38</v>
      </c>
      <c r="B2831" s="80" t="s">
        <v>9</v>
      </c>
      <c r="C2831" s="80" t="s">
        <v>10</v>
      </c>
      <c r="D2831" s="80" t="s">
        <v>26</v>
      </c>
      <c r="E2831" s="80">
        <v>2</v>
      </c>
      <c r="F2831" s="80" t="s">
        <v>32</v>
      </c>
      <c r="G2831" s="80" t="s">
        <v>33</v>
      </c>
      <c r="H2831" s="80" t="s">
        <v>29</v>
      </c>
      <c r="I2831" s="26">
        <v>43582</v>
      </c>
      <c r="J2831" s="80">
        <v>27</v>
      </c>
      <c r="K2831" s="80">
        <v>4</v>
      </c>
      <c r="L2831" s="80">
        <v>2019</v>
      </c>
      <c r="M2831" s="27">
        <v>43582</v>
      </c>
      <c r="N2831" s="80" t="s">
        <v>813</v>
      </c>
      <c r="O2831" s="80" t="s">
        <v>814</v>
      </c>
      <c r="P2831" s="80">
        <v>18</v>
      </c>
      <c r="Q2831" s="80" t="s">
        <v>105</v>
      </c>
      <c r="R2831" s="80" t="s">
        <v>99</v>
      </c>
      <c r="S2831" s="80">
        <v>0</v>
      </c>
      <c r="T2831" s="80" t="s">
        <v>100</v>
      </c>
      <c r="U2831" s="80" t="s">
        <v>101</v>
      </c>
      <c r="V2831" s="80" t="s">
        <v>111</v>
      </c>
      <c r="W2831" s="80" t="s">
        <v>107</v>
      </c>
      <c r="X2831" s="80" t="s">
        <v>104</v>
      </c>
      <c r="Y2831" s="80">
        <v>3</v>
      </c>
    </row>
    <row r="2832" spans="1:25" ht="22.9" hidden="1" customHeight="1">
      <c r="A2832" s="80" t="s">
        <v>38</v>
      </c>
      <c r="B2832" s="80" t="s">
        <v>9</v>
      </c>
      <c r="C2832" s="80" t="s">
        <v>10</v>
      </c>
      <c r="D2832" s="80" t="s">
        <v>26</v>
      </c>
      <c r="E2832" s="80">
        <v>2</v>
      </c>
      <c r="F2832" s="80" t="s">
        <v>32</v>
      </c>
      <c r="G2832" s="80" t="s">
        <v>33</v>
      </c>
      <c r="H2832" s="80" t="s">
        <v>29</v>
      </c>
      <c r="I2832" s="26">
        <v>43582</v>
      </c>
      <c r="J2832" s="80">
        <v>27</v>
      </c>
      <c r="K2832" s="80">
        <v>4</v>
      </c>
      <c r="L2832" s="80">
        <v>2019</v>
      </c>
      <c r="M2832" s="27">
        <v>43582</v>
      </c>
      <c r="N2832" s="80" t="s">
        <v>815</v>
      </c>
      <c r="O2832" s="80" t="s">
        <v>816</v>
      </c>
      <c r="P2832" s="80">
        <v>18</v>
      </c>
      <c r="Q2832" s="80" t="s">
        <v>105</v>
      </c>
      <c r="R2832" s="80" t="s">
        <v>99</v>
      </c>
      <c r="S2832" s="80">
        <v>0</v>
      </c>
      <c r="T2832" s="80" t="s">
        <v>100</v>
      </c>
      <c r="U2832" s="80" t="s">
        <v>101</v>
      </c>
      <c r="V2832" s="80" t="s">
        <v>111</v>
      </c>
      <c r="W2832" s="80" t="s">
        <v>107</v>
      </c>
      <c r="X2832" s="80" t="s">
        <v>104</v>
      </c>
      <c r="Y2832" s="80">
        <v>3</v>
      </c>
    </row>
    <row r="2833" spans="1:25" ht="22.9" hidden="1" customHeight="1">
      <c r="A2833" s="80" t="s">
        <v>38</v>
      </c>
      <c r="B2833" s="80" t="s">
        <v>9</v>
      </c>
      <c r="C2833" s="80" t="s">
        <v>10</v>
      </c>
      <c r="D2833" s="80" t="s">
        <v>26</v>
      </c>
      <c r="E2833" s="80">
        <v>2</v>
      </c>
      <c r="F2833" s="80" t="s">
        <v>32</v>
      </c>
      <c r="G2833" s="80" t="s">
        <v>33</v>
      </c>
      <c r="H2833" s="80" t="s">
        <v>29</v>
      </c>
      <c r="I2833" s="26">
        <v>43582</v>
      </c>
      <c r="J2833" s="80">
        <v>27</v>
      </c>
      <c r="K2833" s="80">
        <v>4</v>
      </c>
      <c r="L2833" s="80">
        <v>2019</v>
      </c>
      <c r="M2833" s="27">
        <v>43582</v>
      </c>
      <c r="N2833" s="80" t="s">
        <v>817</v>
      </c>
      <c r="O2833" s="80" t="s">
        <v>818</v>
      </c>
      <c r="P2833" s="80">
        <v>19</v>
      </c>
      <c r="Q2833" s="80" t="s">
        <v>105</v>
      </c>
      <c r="R2833" s="80" t="s">
        <v>99</v>
      </c>
      <c r="S2833" s="80">
        <v>0</v>
      </c>
      <c r="T2833" s="80" t="s">
        <v>100</v>
      </c>
      <c r="U2833" s="80" t="s">
        <v>101</v>
      </c>
      <c r="V2833" s="80" t="s">
        <v>111</v>
      </c>
      <c r="W2833" s="80" t="s">
        <v>107</v>
      </c>
      <c r="X2833" s="80" t="s">
        <v>163</v>
      </c>
    </row>
    <row r="2834" spans="1:25" ht="22.9" hidden="1" customHeight="1">
      <c r="A2834" s="80" t="s">
        <v>38</v>
      </c>
      <c r="B2834" s="80" t="s">
        <v>9</v>
      </c>
      <c r="C2834" s="80" t="s">
        <v>10</v>
      </c>
      <c r="D2834" s="80" t="s">
        <v>26</v>
      </c>
      <c r="E2834" s="80">
        <v>2</v>
      </c>
      <c r="F2834" s="80" t="s">
        <v>32</v>
      </c>
      <c r="G2834" s="80" t="s">
        <v>33</v>
      </c>
      <c r="H2834" s="80" t="s">
        <v>29</v>
      </c>
      <c r="I2834" s="26">
        <v>43582</v>
      </c>
      <c r="J2834" s="80">
        <v>27</v>
      </c>
      <c r="K2834" s="80">
        <v>4</v>
      </c>
      <c r="L2834" s="80">
        <v>2019</v>
      </c>
      <c r="M2834" s="27">
        <v>43582</v>
      </c>
      <c r="N2834" s="80" t="s">
        <v>819</v>
      </c>
      <c r="O2834" s="80" t="s">
        <v>820</v>
      </c>
      <c r="P2834" s="80">
        <v>18</v>
      </c>
      <c r="Q2834" s="80" t="s">
        <v>105</v>
      </c>
      <c r="R2834" s="80" t="s">
        <v>99</v>
      </c>
      <c r="S2834" s="80">
        <v>0</v>
      </c>
      <c r="T2834" s="80" t="s">
        <v>100</v>
      </c>
      <c r="U2834" s="80" t="s">
        <v>101</v>
      </c>
      <c r="V2834" s="80" t="s">
        <v>111</v>
      </c>
      <c r="W2834" s="80" t="s">
        <v>107</v>
      </c>
      <c r="X2834" s="80" t="s">
        <v>104</v>
      </c>
    </row>
    <row r="2835" spans="1:25" ht="22.9" hidden="1" customHeight="1">
      <c r="A2835" s="80" t="s">
        <v>38</v>
      </c>
      <c r="B2835" s="80" t="s">
        <v>9</v>
      </c>
      <c r="C2835" s="80" t="s">
        <v>10</v>
      </c>
      <c r="D2835" s="80" t="s">
        <v>26</v>
      </c>
      <c r="E2835" s="80">
        <v>2</v>
      </c>
      <c r="F2835" s="80" t="s">
        <v>32</v>
      </c>
      <c r="G2835" s="80" t="s">
        <v>33</v>
      </c>
      <c r="H2835" s="80" t="s">
        <v>29</v>
      </c>
      <c r="I2835" s="26">
        <v>43582</v>
      </c>
      <c r="J2835" s="80">
        <v>27</v>
      </c>
      <c r="K2835" s="80">
        <v>4</v>
      </c>
      <c r="L2835" s="80">
        <v>2019</v>
      </c>
      <c r="M2835" s="27">
        <v>43582</v>
      </c>
      <c r="N2835" s="80" t="s">
        <v>821</v>
      </c>
      <c r="O2835" s="80" t="s">
        <v>822</v>
      </c>
      <c r="P2835" s="80">
        <v>19</v>
      </c>
      <c r="Q2835" s="80" t="s">
        <v>105</v>
      </c>
      <c r="R2835" s="80" t="s">
        <v>99</v>
      </c>
      <c r="S2835" s="80">
        <v>0</v>
      </c>
      <c r="T2835" s="80" t="s">
        <v>100</v>
      </c>
      <c r="U2835" s="80" t="s">
        <v>101</v>
      </c>
      <c r="V2835" s="80" t="s">
        <v>111</v>
      </c>
      <c r="W2835" s="80" t="s">
        <v>107</v>
      </c>
      <c r="X2835" s="80" t="s">
        <v>163</v>
      </c>
    </row>
    <row r="2836" spans="1:25" ht="22.9" hidden="1" customHeight="1">
      <c r="A2836" s="80" t="s">
        <v>38</v>
      </c>
      <c r="B2836" s="80" t="s">
        <v>9</v>
      </c>
      <c r="C2836" s="80" t="s">
        <v>10</v>
      </c>
      <c r="D2836" s="80" t="s">
        <v>26</v>
      </c>
      <c r="E2836" s="80">
        <v>2</v>
      </c>
      <c r="F2836" s="80" t="s">
        <v>32</v>
      </c>
      <c r="G2836" s="80" t="s">
        <v>33</v>
      </c>
      <c r="H2836" s="80" t="s">
        <v>29</v>
      </c>
      <c r="I2836" s="26">
        <v>43582</v>
      </c>
      <c r="J2836" s="80">
        <v>27</v>
      </c>
      <c r="K2836" s="80">
        <v>4</v>
      </c>
      <c r="L2836" s="80">
        <v>2019</v>
      </c>
      <c r="M2836" s="27">
        <v>43582</v>
      </c>
      <c r="N2836" s="80" t="s">
        <v>823</v>
      </c>
      <c r="O2836" s="80" t="s">
        <v>824</v>
      </c>
      <c r="P2836" s="80">
        <v>18</v>
      </c>
      <c r="Q2836" s="80" t="s">
        <v>105</v>
      </c>
      <c r="R2836" s="80" t="s">
        <v>99</v>
      </c>
      <c r="S2836" s="80">
        <v>0</v>
      </c>
      <c r="T2836" s="80" t="s">
        <v>100</v>
      </c>
      <c r="U2836" s="80" t="s">
        <v>101</v>
      </c>
      <c r="V2836" s="80" t="s">
        <v>111</v>
      </c>
      <c r="W2836" s="80" t="s">
        <v>107</v>
      </c>
      <c r="X2836" s="80" t="s">
        <v>104</v>
      </c>
      <c r="Y2836" s="80">
        <v>3</v>
      </c>
    </row>
    <row r="2837" spans="1:25" ht="22.9" hidden="1" customHeight="1">
      <c r="A2837" s="80" t="s">
        <v>38</v>
      </c>
      <c r="B2837" s="80" t="s">
        <v>9</v>
      </c>
      <c r="C2837" s="80" t="s">
        <v>10</v>
      </c>
      <c r="D2837" s="80" t="s">
        <v>26</v>
      </c>
      <c r="E2837" s="80">
        <v>2</v>
      </c>
      <c r="F2837" s="80" t="s">
        <v>32</v>
      </c>
      <c r="G2837" s="80" t="s">
        <v>33</v>
      </c>
      <c r="H2837" s="80" t="s">
        <v>29</v>
      </c>
      <c r="I2837" s="26">
        <v>43582</v>
      </c>
      <c r="J2837" s="80">
        <v>27</v>
      </c>
      <c r="K2837" s="80">
        <v>4</v>
      </c>
      <c r="L2837" s="80">
        <v>2019</v>
      </c>
      <c r="M2837" s="27">
        <v>43582</v>
      </c>
      <c r="N2837" s="80" t="s">
        <v>825</v>
      </c>
      <c r="O2837" s="80" t="s">
        <v>826</v>
      </c>
      <c r="P2837" s="80">
        <v>19</v>
      </c>
      <c r="Q2837" s="80" t="s">
        <v>105</v>
      </c>
      <c r="R2837" s="80" t="s">
        <v>99</v>
      </c>
      <c r="S2837" s="80">
        <v>0</v>
      </c>
      <c r="T2837" s="80" t="s">
        <v>100</v>
      </c>
      <c r="U2837" s="80" t="s">
        <v>101</v>
      </c>
      <c r="V2837" s="80" t="s">
        <v>111</v>
      </c>
      <c r="W2837" s="80" t="s">
        <v>107</v>
      </c>
      <c r="X2837" s="80" t="s">
        <v>163</v>
      </c>
    </row>
    <row r="2838" spans="1:25" ht="22.9" hidden="1" customHeight="1">
      <c r="A2838" s="80" t="s">
        <v>38</v>
      </c>
      <c r="B2838" s="80" t="s">
        <v>9</v>
      </c>
      <c r="C2838" s="80" t="s">
        <v>10</v>
      </c>
      <c r="D2838" s="80" t="s">
        <v>26</v>
      </c>
      <c r="E2838" s="80">
        <v>2</v>
      </c>
      <c r="F2838" s="80" t="s">
        <v>32</v>
      </c>
      <c r="G2838" s="80" t="s">
        <v>33</v>
      </c>
      <c r="H2838" s="80" t="s">
        <v>29</v>
      </c>
      <c r="I2838" s="26">
        <v>43582</v>
      </c>
      <c r="J2838" s="80">
        <v>27</v>
      </c>
      <c r="K2838" s="80">
        <v>4</v>
      </c>
      <c r="L2838" s="80">
        <v>2019</v>
      </c>
      <c r="M2838" s="27">
        <v>43582</v>
      </c>
      <c r="N2838" s="80" t="s">
        <v>827</v>
      </c>
      <c r="O2838" s="80" t="s">
        <v>828</v>
      </c>
      <c r="P2838" s="80">
        <v>18</v>
      </c>
      <c r="Q2838" s="80" t="s">
        <v>105</v>
      </c>
      <c r="R2838" s="80" t="s">
        <v>99</v>
      </c>
      <c r="S2838" s="80">
        <v>0</v>
      </c>
      <c r="T2838" s="80" t="s">
        <v>100</v>
      </c>
      <c r="U2838" s="80" t="s">
        <v>101</v>
      </c>
      <c r="V2838" s="80" t="s">
        <v>111</v>
      </c>
      <c r="W2838" s="80" t="s">
        <v>107</v>
      </c>
      <c r="X2838" s="80" t="s">
        <v>104</v>
      </c>
      <c r="Y2838" s="80">
        <v>3</v>
      </c>
    </row>
    <row r="2839" spans="1:25" ht="22.9" hidden="1" customHeight="1">
      <c r="A2839" s="80" t="s">
        <v>38</v>
      </c>
      <c r="B2839" s="80" t="s">
        <v>9</v>
      </c>
      <c r="C2839" s="80" t="s">
        <v>10</v>
      </c>
      <c r="D2839" s="80" t="s">
        <v>26</v>
      </c>
      <c r="E2839" s="80">
        <v>2</v>
      </c>
      <c r="F2839" s="80" t="s">
        <v>32</v>
      </c>
      <c r="G2839" s="80" t="s">
        <v>33</v>
      </c>
      <c r="H2839" s="80" t="s">
        <v>29</v>
      </c>
      <c r="I2839" s="26">
        <v>43582</v>
      </c>
      <c r="J2839" s="80">
        <v>27</v>
      </c>
      <c r="K2839" s="80">
        <v>4</v>
      </c>
      <c r="L2839" s="80">
        <v>2019</v>
      </c>
      <c r="M2839" s="27">
        <v>43582</v>
      </c>
      <c r="N2839" s="80" t="s">
        <v>829</v>
      </c>
      <c r="O2839" s="80" t="s">
        <v>830</v>
      </c>
      <c r="P2839" s="80">
        <v>19</v>
      </c>
      <c r="Q2839" s="80" t="s">
        <v>105</v>
      </c>
      <c r="R2839" s="80" t="s">
        <v>99</v>
      </c>
      <c r="S2839" s="80">
        <v>0</v>
      </c>
      <c r="T2839" s="80" t="s">
        <v>100</v>
      </c>
      <c r="U2839" s="80" t="s">
        <v>101</v>
      </c>
      <c r="V2839" s="80" t="s">
        <v>111</v>
      </c>
      <c r="W2839" s="80" t="s">
        <v>107</v>
      </c>
      <c r="X2839" s="80" t="s">
        <v>163</v>
      </c>
    </row>
    <row r="2840" spans="1:25" ht="22.9" hidden="1" customHeight="1">
      <c r="A2840" s="80" t="s">
        <v>38</v>
      </c>
      <c r="B2840" s="80" t="s">
        <v>9</v>
      </c>
      <c r="C2840" s="80" t="s">
        <v>10</v>
      </c>
      <c r="D2840" s="80" t="s">
        <v>26</v>
      </c>
      <c r="E2840" s="80">
        <v>2</v>
      </c>
      <c r="F2840" s="80" t="s">
        <v>32</v>
      </c>
      <c r="G2840" s="80" t="s">
        <v>33</v>
      </c>
      <c r="H2840" s="80" t="s">
        <v>29</v>
      </c>
      <c r="I2840" s="26">
        <v>43582</v>
      </c>
      <c r="J2840" s="80">
        <v>27</v>
      </c>
      <c r="K2840" s="80">
        <v>4</v>
      </c>
      <c r="L2840" s="80">
        <v>2019</v>
      </c>
      <c r="M2840" s="27">
        <v>43582</v>
      </c>
      <c r="N2840" s="80" t="s">
        <v>831</v>
      </c>
      <c r="O2840" s="80" t="s">
        <v>125</v>
      </c>
      <c r="P2840" s="80">
        <v>18</v>
      </c>
      <c r="Q2840" s="80" t="s">
        <v>105</v>
      </c>
      <c r="R2840" s="80" t="s">
        <v>99</v>
      </c>
      <c r="S2840" s="80">
        <v>0</v>
      </c>
      <c r="T2840" s="80" t="s">
        <v>100</v>
      </c>
      <c r="U2840" s="80" t="s">
        <v>101</v>
      </c>
      <c r="V2840" s="80" t="s">
        <v>111</v>
      </c>
      <c r="W2840" s="80" t="s">
        <v>107</v>
      </c>
      <c r="X2840" s="80" t="s">
        <v>104</v>
      </c>
      <c r="Y2840" s="80">
        <v>3</v>
      </c>
    </row>
    <row r="2841" spans="1:25" ht="22.9" hidden="1" customHeight="1">
      <c r="A2841" s="80" t="s">
        <v>38</v>
      </c>
      <c r="B2841" s="80" t="s">
        <v>9</v>
      </c>
      <c r="C2841" s="80" t="s">
        <v>10</v>
      </c>
      <c r="D2841" s="80" t="s">
        <v>62</v>
      </c>
      <c r="E2841" s="80">
        <v>1</v>
      </c>
      <c r="F2841" s="80" t="s">
        <v>80</v>
      </c>
      <c r="G2841" s="80" t="s">
        <v>832</v>
      </c>
      <c r="H2841" s="80" t="s">
        <v>58</v>
      </c>
      <c r="I2841" s="26">
        <v>43580</v>
      </c>
      <c r="J2841" s="80">
        <v>25</v>
      </c>
      <c r="K2841" s="80">
        <v>4</v>
      </c>
      <c r="L2841" s="80">
        <v>2019</v>
      </c>
      <c r="M2841" s="27">
        <v>43580</v>
      </c>
      <c r="N2841" s="80" t="s">
        <v>833</v>
      </c>
      <c r="O2841" s="80" t="s">
        <v>834</v>
      </c>
      <c r="P2841" s="80">
        <v>19</v>
      </c>
      <c r="Q2841" s="80">
        <v>7062387957</v>
      </c>
      <c r="R2841" s="80" t="s">
        <v>99</v>
      </c>
      <c r="S2841" s="80">
        <v>0</v>
      </c>
      <c r="T2841" s="80" t="s">
        <v>100</v>
      </c>
      <c r="U2841" s="80" t="s">
        <v>101</v>
      </c>
      <c r="V2841" s="80" t="s">
        <v>111</v>
      </c>
      <c r="W2841" s="80" t="s">
        <v>107</v>
      </c>
      <c r="X2841" s="80" t="s">
        <v>104</v>
      </c>
      <c r="Y2841" s="80">
        <v>3</v>
      </c>
    </row>
    <row r="2842" spans="1:25" ht="22.9" hidden="1" customHeight="1">
      <c r="A2842" s="80" t="s">
        <v>38</v>
      </c>
      <c r="B2842" s="80" t="s">
        <v>9</v>
      </c>
      <c r="C2842" s="80" t="s">
        <v>10</v>
      </c>
      <c r="D2842" s="80" t="s">
        <v>62</v>
      </c>
      <c r="E2842" s="80">
        <v>1</v>
      </c>
      <c r="F2842" s="80" t="s">
        <v>80</v>
      </c>
      <c r="G2842" s="80" t="s">
        <v>832</v>
      </c>
      <c r="H2842" s="80" t="s">
        <v>58</v>
      </c>
      <c r="I2842" s="26">
        <v>43580</v>
      </c>
      <c r="J2842" s="80">
        <v>25</v>
      </c>
      <c r="K2842" s="80">
        <v>4</v>
      </c>
      <c r="L2842" s="80">
        <v>2019</v>
      </c>
      <c r="M2842" s="27">
        <v>43580</v>
      </c>
      <c r="N2842" s="80" t="s">
        <v>835</v>
      </c>
      <c r="O2842" s="80" t="s">
        <v>836</v>
      </c>
      <c r="P2842" s="80">
        <v>19</v>
      </c>
      <c r="Q2842" s="80">
        <v>7083970347</v>
      </c>
      <c r="R2842" s="80" t="s">
        <v>99</v>
      </c>
      <c r="S2842" s="80">
        <v>0</v>
      </c>
      <c r="T2842" s="80" t="s">
        <v>100</v>
      </c>
      <c r="U2842" s="80" t="s">
        <v>101</v>
      </c>
      <c r="V2842" s="80" t="s">
        <v>111</v>
      </c>
      <c r="W2842" s="80" t="s">
        <v>107</v>
      </c>
      <c r="X2842" s="80" t="s">
        <v>104</v>
      </c>
      <c r="Y2842" s="80">
        <v>3</v>
      </c>
    </row>
    <row r="2843" spans="1:25" ht="22.9" hidden="1" customHeight="1">
      <c r="A2843" s="80" t="s">
        <v>38</v>
      </c>
      <c r="B2843" s="80" t="s">
        <v>9</v>
      </c>
      <c r="C2843" s="80" t="s">
        <v>10</v>
      </c>
      <c r="D2843" s="80" t="s">
        <v>62</v>
      </c>
      <c r="E2843" s="80">
        <v>1</v>
      </c>
      <c r="F2843" s="80" t="s">
        <v>80</v>
      </c>
      <c r="G2843" s="80" t="s">
        <v>832</v>
      </c>
      <c r="H2843" s="80" t="s">
        <v>58</v>
      </c>
      <c r="I2843" s="26">
        <v>43580</v>
      </c>
      <c r="J2843" s="80">
        <v>25</v>
      </c>
      <c r="K2843" s="80">
        <v>4</v>
      </c>
      <c r="L2843" s="80">
        <v>2019</v>
      </c>
      <c r="M2843" s="27">
        <v>43580</v>
      </c>
      <c r="N2843" s="80" t="s">
        <v>837</v>
      </c>
      <c r="O2843" s="80" t="s">
        <v>838</v>
      </c>
      <c r="P2843" s="80">
        <v>19</v>
      </c>
      <c r="Q2843" s="80">
        <v>7054730174</v>
      </c>
      <c r="R2843" s="80" t="s">
        <v>99</v>
      </c>
      <c r="S2843" s="80">
        <v>0</v>
      </c>
      <c r="T2843" s="80" t="s">
        <v>100</v>
      </c>
      <c r="U2843" s="80" t="s">
        <v>101</v>
      </c>
      <c r="V2843" s="80" t="s">
        <v>111</v>
      </c>
      <c r="W2843" s="80" t="s">
        <v>107</v>
      </c>
      <c r="X2843" s="80" t="s">
        <v>163</v>
      </c>
    </row>
    <row r="2844" spans="1:25" ht="22.9" hidden="1" customHeight="1">
      <c r="A2844" s="80" t="s">
        <v>38</v>
      </c>
      <c r="B2844" s="80" t="s">
        <v>9</v>
      </c>
      <c r="C2844" s="80" t="s">
        <v>10</v>
      </c>
      <c r="D2844" s="80" t="s">
        <v>62</v>
      </c>
      <c r="E2844" s="80">
        <v>1</v>
      </c>
      <c r="F2844" s="80" t="s">
        <v>80</v>
      </c>
      <c r="G2844" s="80" t="s">
        <v>832</v>
      </c>
      <c r="H2844" s="80" t="s">
        <v>58</v>
      </c>
      <c r="I2844" s="26">
        <v>43580</v>
      </c>
      <c r="J2844" s="80">
        <v>25</v>
      </c>
      <c r="K2844" s="80">
        <v>4</v>
      </c>
      <c r="L2844" s="80">
        <v>2019</v>
      </c>
      <c r="M2844" s="27">
        <v>43580</v>
      </c>
      <c r="N2844" s="80" t="s">
        <v>839</v>
      </c>
      <c r="O2844" s="80" t="s">
        <v>840</v>
      </c>
      <c r="P2844" s="80">
        <v>18</v>
      </c>
      <c r="Q2844" s="80">
        <v>9031236904</v>
      </c>
      <c r="R2844" s="80" t="s">
        <v>99</v>
      </c>
      <c r="S2844" s="80">
        <v>0</v>
      </c>
      <c r="T2844" s="80" t="s">
        <v>100</v>
      </c>
      <c r="U2844" s="80" t="s">
        <v>101</v>
      </c>
      <c r="V2844" s="80" t="s">
        <v>111</v>
      </c>
      <c r="W2844" s="80" t="s">
        <v>107</v>
      </c>
      <c r="X2844" s="80" t="s">
        <v>163</v>
      </c>
    </row>
    <row r="2845" spans="1:25" ht="22.9" hidden="1" customHeight="1">
      <c r="A2845" s="80" t="s">
        <v>38</v>
      </c>
      <c r="B2845" s="80" t="s">
        <v>9</v>
      </c>
      <c r="C2845" s="80" t="s">
        <v>10</v>
      </c>
      <c r="D2845" s="80" t="s">
        <v>62</v>
      </c>
      <c r="E2845" s="80">
        <v>1</v>
      </c>
      <c r="F2845" s="80" t="s">
        <v>80</v>
      </c>
      <c r="G2845" s="80" t="s">
        <v>832</v>
      </c>
      <c r="H2845" s="80" t="s">
        <v>58</v>
      </c>
      <c r="I2845" s="26">
        <v>43580</v>
      </c>
      <c r="J2845" s="80">
        <v>25</v>
      </c>
      <c r="K2845" s="80">
        <v>4</v>
      </c>
      <c r="L2845" s="80">
        <v>2019</v>
      </c>
      <c r="M2845" s="27">
        <v>43580</v>
      </c>
      <c r="N2845" s="80" t="s">
        <v>841</v>
      </c>
      <c r="O2845" s="80" t="s">
        <v>842</v>
      </c>
      <c r="P2845" s="80">
        <v>18</v>
      </c>
      <c r="Q2845" s="80">
        <v>8062950725</v>
      </c>
      <c r="R2845" s="80" t="s">
        <v>99</v>
      </c>
      <c r="S2845" s="80">
        <v>0</v>
      </c>
      <c r="T2845" s="80" t="s">
        <v>100</v>
      </c>
      <c r="U2845" s="80" t="s">
        <v>101</v>
      </c>
      <c r="V2845" s="80" t="s">
        <v>111</v>
      </c>
      <c r="W2845" s="80" t="s">
        <v>107</v>
      </c>
      <c r="X2845" s="80" t="s">
        <v>163</v>
      </c>
    </row>
    <row r="2846" spans="1:25" ht="22.9" hidden="1" customHeight="1">
      <c r="A2846" s="80" t="s">
        <v>38</v>
      </c>
      <c r="B2846" s="80" t="s">
        <v>9</v>
      </c>
      <c r="C2846" s="80" t="s">
        <v>10</v>
      </c>
      <c r="D2846" s="80" t="s">
        <v>62</v>
      </c>
      <c r="E2846" s="80">
        <v>1</v>
      </c>
      <c r="F2846" s="80" t="s">
        <v>80</v>
      </c>
      <c r="G2846" s="80" t="s">
        <v>832</v>
      </c>
      <c r="H2846" s="80" t="s">
        <v>58</v>
      </c>
      <c r="I2846" s="26">
        <v>43580</v>
      </c>
      <c r="J2846" s="80">
        <v>25</v>
      </c>
      <c r="K2846" s="80">
        <v>4</v>
      </c>
      <c r="L2846" s="80">
        <v>2019</v>
      </c>
      <c r="M2846" s="27">
        <v>43580</v>
      </c>
      <c r="N2846" s="80" t="s">
        <v>843</v>
      </c>
      <c r="O2846" s="80" t="s">
        <v>844</v>
      </c>
      <c r="P2846" s="80">
        <v>19</v>
      </c>
      <c r="Q2846" s="80" t="s">
        <v>105</v>
      </c>
      <c r="R2846" s="80" t="s">
        <v>99</v>
      </c>
      <c r="S2846" s="80">
        <v>0</v>
      </c>
      <c r="T2846" s="80" t="s">
        <v>100</v>
      </c>
      <c r="U2846" s="80" t="s">
        <v>101</v>
      </c>
      <c r="V2846" s="80" t="s">
        <v>111</v>
      </c>
      <c r="W2846" s="80" t="s">
        <v>107</v>
      </c>
      <c r="X2846" s="80" t="s">
        <v>104</v>
      </c>
      <c r="Y2846" s="80">
        <v>3</v>
      </c>
    </row>
    <row r="2847" spans="1:25" ht="22.9" hidden="1" customHeight="1">
      <c r="A2847" s="80" t="s">
        <v>38</v>
      </c>
      <c r="B2847" s="80" t="s">
        <v>9</v>
      </c>
      <c r="C2847" s="80" t="s">
        <v>10</v>
      </c>
      <c r="D2847" s="80" t="s">
        <v>62</v>
      </c>
      <c r="E2847" s="80">
        <v>1</v>
      </c>
      <c r="F2847" s="80" t="s">
        <v>80</v>
      </c>
      <c r="G2847" s="80" t="s">
        <v>832</v>
      </c>
      <c r="H2847" s="80" t="s">
        <v>58</v>
      </c>
      <c r="I2847" s="26">
        <v>43580</v>
      </c>
      <c r="J2847" s="80">
        <v>25</v>
      </c>
      <c r="K2847" s="80">
        <v>4</v>
      </c>
      <c r="L2847" s="80">
        <v>2019</v>
      </c>
      <c r="M2847" s="27">
        <v>43580</v>
      </c>
      <c r="N2847" s="80" t="s">
        <v>845</v>
      </c>
      <c r="O2847" s="80" t="s">
        <v>846</v>
      </c>
      <c r="P2847" s="80">
        <v>19</v>
      </c>
      <c r="Q2847" s="80">
        <v>7038461226</v>
      </c>
      <c r="R2847" s="80" t="s">
        <v>99</v>
      </c>
      <c r="S2847" s="80">
        <v>0</v>
      </c>
      <c r="T2847" s="80" t="s">
        <v>100</v>
      </c>
      <c r="U2847" s="80" t="s">
        <v>101</v>
      </c>
      <c r="V2847" s="80" t="s">
        <v>111</v>
      </c>
      <c r="W2847" s="80" t="s">
        <v>107</v>
      </c>
      <c r="X2847" s="80" t="s">
        <v>104</v>
      </c>
      <c r="Y2847" s="80">
        <v>3</v>
      </c>
    </row>
    <row r="2848" spans="1:25" ht="22.9" hidden="1" customHeight="1">
      <c r="A2848" s="80" t="s">
        <v>38</v>
      </c>
      <c r="B2848" s="80" t="s">
        <v>9</v>
      </c>
      <c r="C2848" s="80" t="s">
        <v>10</v>
      </c>
      <c r="D2848" s="80" t="s">
        <v>62</v>
      </c>
      <c r="E2848" s="80">
        <v>1</v>
      </c>
      <c r="F2848" s="80" t="s">
        <v>80</v>
      </c>
      <c r="G2848" s="80" t="s">
        <v>832</v>
      </c>
      <c r="H2848" s="80" t="s">
        <v>58</v>
      </c>
      <c r="I2848" s="26">
        <v>43580</v>
      </c>
      <c r="J2848" s="80">
        <v>25</v>
      </c>
      <c r="K2848" s="80">
        <v>4</v>
      </c>
      <c r="L2848" s="80">
        <v>2019</v>
      </c>
      <c r="M2848" s="27">
        <v>43580</v>
      </c>
      <c r="N2848" s="80" t="s">
        <v>847</v>
      </c>
      <c r="O2848" s="80" t="s">
        <v>848</v>
      </c>
      <c r="P2848" s="80">
        <v>18</v>
      </c>
      <c r="Q2848" s="80" t="s">
        <v>105</v>
      </c>
      <c r="R2848" s="80" t="s">
        <v>99</v>
      </c>
      <c r="S2848" s="80">
        <v>0</v>
      </c>
      <c r="T2848" s="80" t="s">
        <v>100</v>
      </c>
      <c r="U2848" s="80" t="s">
        <v>101</v>
      </c>
      <c r="V2848" s="80" t="s">
        <v>111</v>
      </c>
      <c r="W2848" s="80" t="s">
        <v>107</v>
      </c>
      <c r="X2848" s="80" t="s">
        <v>104</v>
      </c>
      <c r="Y2848" s="80">
        <v>3</v>
      </c>
    </row>
    <row r="2849" spans="1:25" ht="22.9" hidden="1" customHeight="1">
      <c r="A2849" s="80" t="s">
        <v>38</v>
      </c>
      <c r="B2849" s="80" t="s">
        <v>9</v>
      </c>
      <c r="C2849" s="80" t="s">
        <v>10</v>
      </c>
      <c r="D2849" s="80" t="s">
        <v>62</v>
      </c>
      <c r="E2849" s="80">
        <v>1</v>
      </c>
      <c r="F2849" s="80" t="s">
        <v>80</v>
      </c>
      <c r="G2849" s="80" t="s">
        <v>832</v>
      </c>
      <c r="H2849" s="80" t="s">
        <v>58</v>
      </c>
      <c r="I2849" s="26">
        <v>43580</v>
      </c>
      <c r="J2849" s="80">
        <v>25</v>
      </c>
      <c r="K2849" s="80">
        <v>4</v>
      </c>
      <c r="L2849" s="80">
        <v>2019</v>
      </c>
      <c r="M2849" s="27">
        <v>43580</v>
      </c>
      <c r="N2849" s="80" t="s">
        <v>849</v>
      </c>
      <c r="O2849" s="80" t="s">
        <v>850</v>
      </c>
      <c r="P2849" s="80">
        <v>19</v>
      </c>
      <c r="Q2849" s="80" t="s">
        <v>105</v>
      </c>
      <c r="R2849" s="80" t="s">
        <v>99</v>
      </c>
      <c r="S2849" s="80">
        <v>0</v>
      </c>
      <c r="T2849" s="80" t="s">
        <v>100</v>
      </c>
      <c r="U2849" s="80" t="s">
        <v>101</v>
      </c>
      <c r="V2849" s="80" t="s">
        <v>111</v>
      </c>
      <c r="W2849" s="80" t="s">
        <v>107</v>
      </c>
      <c r="X2849" s="80" t="s">
        <v>104</v>
      </c>
      <c r="Y2849" s="80">
        <v>3</v>
      </c>
    </row>
    <row r="2850" spans="1:25" ht="22.9" hidden="1" customHeight="1">
      <c r="A2850" s="80" t="s">
        <v>38</v>
      </c>
      <c r="B2850" s="80" t="s">
        <v>9</v>
      </c>
      <c r="C2850" s="80" t="s">
        <v>10</v>
      </c>
      <c r="D2850" s="80" t="s">
        <v>62</v>
      </c>
      <c r="E2850" s="80">
        <v>1</v>
      </c>
      <c r="F2850" s="80" t="s">
        <v>80</v>
      </c>
      <c r="G2850" s="80" t="s">
        <v>832</v>
      </c>
      <c r="H2850" s="80" t="s">
        <v>58</v>
      </c>
      <c r="I2850" s="26">
        <v>43580</v>
      </c>
      <c r="J2850" s="80">
        <v>25</v>
      </c>
      <c r="K2850" s="80">
        <v>4</v>
      </c>
      <c r="L2850" s="80">
        <v>2019</v>
      </c>
      <c r="M2850" s="27">
        <v>43580</v>
      </c>
      <c r="N2850" s="80" t="s">
        <v>851</v>
      </c>
      <c r="O2850" s="80" t="s">
        <v>852</v>
      </c>
      <c r="P2850" s="80">
        <v>19</v>
      </c>
      <c r="Q2850" s="80" t="s">
        <v>105</v>
      </c>
      <c r="R2850" s="80" t="s">
        <v>99</v>
      </c>
      <c r="S2850" s="80">
        <v>0</v>
      </c>
      <c r="T2850" s="80" t="s">
        <v>100</v>
      </c>
      <c r="U2850" s="80" t="s">
        <v>101</v>
      </c>
      <c r="V2850" s="80" t="s">
        <v>111</v>
      </c>
      <c r="W2850" s="80" t="s">
        <v>107</v>
      </c>
      <c r="X2850" s="80" t="s">
        <v>163</v>
      </c>
    </row>
    <row r="2851" spans="1:25" ht="22.9" hidden="1" customHeight="1">
      <c r="A2851" s="80" t="s">
        <v>38</v>
      </c>
      <c r="B2851" s="80" t="s">
        <v>9</v>
      </c>
      <c r="C2851" s="80" t="s">
        <v>10</v>
      </c>
      <c r="D2851" s="80" t="s">
        <v>62</v>
      </c>
      <c r="E2851" s="80">
        <v>1</v>
      </c>
      <c r="F2851" s="80" t="s">
        <v>80</v>
      </c>
      <c r="G2851" s="80" t="s">
        <v>832</v>
      </c>
      <c r="H2851" s="80" t="s">
        <v>58</v>
      </c>
      <c r="I2851" s="26">
        <v>43580</v>
      </c>
      <c r="J2851" s="80">
        <v>25</v>
      </c>
      <c r="K2851" s="80">
        <v>4</v>
      </c>
      <c r="L2851" s="80">
        <v>2019</v>
      </c>
      <c r="M2851" s="27">
        <v>43580</v>
      </c>
      <c r="N2851" s="80" t="s">
        <v>853</v>
      </c>
      <c r="O2851" s="80" t="s">
        <v>854</v>
      </c>
      <c r="P2851" s="80">
        <v>18</v>
      </c>
      <c r="Q2851" s="80" t="s">
        <v>105</v>
      </c>
      <c r="R2851" s="80" t="s">
        <v>99</v>
      </c>
      <c r="S2851" s="80">
        <v>0</v>
      </c>
      <c r="T2851" s="80" t="s">
        <v>100</v>
      </c>
      <c r="U2851" s="80" t="s">
        <v>101</v>
      </c>
      <c r="V2851" s="80" t="s">
        <v>111</v>
      </c>
      <c r="W2851" s="80" t="s">
        <v>107</v>
      </c>
      <c r="X2851" s="80" t="s">
        <v>104</v>
      </c>
      <c r="Y2851" s="80">
        <v>3</v>
      </c>
    </row>
    <row r="2852" spans="1:25" ht="22.9" hidden="1" customHeight="1">
      <c r="A2852" s="80" t="s">
        <v>38</v>
      </c>
      <c r="B2852" s="80" t="s">
        <v>9</v>
      </c>
      <c r="C2852" s="80" t="s">
        <v>10</v>
      </c>
      <c r="D2852" s="80" t="s">
        <v>62</v>
      </c>
      <c r="E2852" s="80">
        <v>1</v>
      </c>
      <c r="F2852" s="80" t="s">
        <v>80</v>
      </c>
      <c r="G2852" s="80" t="s">
        <v>832</v>
      </c>
      <c r="H2852" s="80" t="s">
        <v>58</v>
      </c>
      <c r="I2852" s="26">
        <v>43580</v>
      </c>
      <c r="J2852" s="80">
        <v>25</v>
      </c>
      <c r="K2852" s="80">
        <v>4</v>
      </c>
      <c r="L2852" s="80">
        <v>2019</v>
      </c>
      <c r="M2852" s="27">
        <v>43580</v>
      </c>
      <c r="N2852" s="80" t="s">
        <v>855</v>
      </c>
      <c r="O2852" s="80" t="s">
        <v>856</v>
      </c>
      <c r="P2852" s="80">
        <v>18</v>
      </c>
      <c r="Q2852" s="80" t="s">
        <v>105</v>
      </c>
      <c r="R2852" s="80" t="s">
        <v>99</v>
      </c>
      <c r="S2852" s="80">
        <v>0</v>
      </c>
      <c r="T2852" s="80" t="s">
        <v>100</v>
      </c>
      <c r="U2852" s="80" t="s">
        <v>101</v>
      </c>
      <c r="V2852" s="80" t="s">
        <v>111</v>
      </c>
      <c r="W2852" s="80" t="s">
        <v>107</v>
      </c>
      <c r="X2852" s="80" t="s">
        <v>104</v>
      </c>
      <c r="Y2852" s="80">
        <v>3</v>
      </c>
    </row>
    <row r="2853" spans="1:25" ht="22.9" hidden="1" customHeight="1">
      <c r="A2853" s="80" t="s">
        <v>38</v>
      </c>
      <c r="B2853" s="80" t="s">
        <v>9</v>
      </c>
      <c r="C2853" s="80" t="s">
        <v>10</v>
      </c>
      <c r="D2853" s="80" t="s">
        <v>62</v>
      </c>
      <c r="E2853" s="80">
        <v>1</v>
      </c>
      <c r="F2853" s="80" t="s">
        <v>80</v>
      </c>
      <c r="G2853" s="80" t="s">
        <v>832</v>
      </c>
      <c r="H2853" s="80" t="s">
        <v>58</v>
      </c>
      <c r="I2853" s="26">
        <v>43580</v>
      </c>
      <c r="J2853" s="80">
        <v>25</v>
      </c>
      <c r="K2853" s="80">
        <v>4</v>
      </c>
      <c r="L2853" s="80">
        <v>2019</v>
      </c>
      <c r="M2853" s="27">
        <v>43580</v>
      </c>
      <c r="N2853" s="80" t="s">
        <v>857</v>
      </c>
      <c r="O2853" s="80" t="s">
        <v>858</v>
      </c>
      <c r="P2853" s="80">
        <v>19</v>
      </c>
      <c r="Q2853" s="80" t="s">
        <v>105</v>
      </c>
      <c r="R2853" s="80" t="s">
        <v>99</v>
      </c>
      <c r="S2853" s="80">
        <v>0</v>
      </c>
      <c r="T2853" s="80" t="s">
        <v>100</v>
      </c>
      <c r="U2853" s="80" t="s">
        <v>101</v>
      </c>
      <c r="V2853" s="80" t="s">
        <v>111</v>
      </c>
      <c r="W2853" s="80" t="s">
        <v>107</v>
      </c>
      <c r="X2853" s="80" t="s">
        <v>163</v>
      </c>
    </row>
    <row r="2854" spans="1:25" ht="22.9" hidden="1" customHeight="1">
      <c r="A2854" s="80" t="s">
        <v>38</v>
      </c>
      <c r="B2854" s="80" t="s">
        <v>9</v>
      </c>
      <c r="C2854" s="80" t="s">
        <v>10</v>
      </c>
      <c r="D2854" s="80" t="s">
        <v>62</v>
      </c>
      <c r="E2854" s="80">
        <v>1</v>
      </c>
      <c r="F2854" s="80" t="s">
        <v>80</v>
      </c>
      <c r="G2854" s="80" t="s">
        <v>832</v>
      </c>
      <c r="H2854" s="80" t="s">
        <v>58</v>
      </c>
      <c r="I2854" s="26">
        <v>43580</v>
      </c>
      <c r="J2854" s="80">
        <v>25</v>
      </c>
      <c r="K2854" s="80">
        <v>4</v>
      </c>
      <c r="L2854" s="80">
        <v>2019</v>
      </c>
      <c r="M2854" s="27">
        <v>43580</v>
      </c>
      <c r="N2854" s="80" t="s">
        <v>859</v>
      </c>
      <c r="O2854" s="80" t="s">
        <v>860</v>
      </c>
      <c r="P2854" s="80">
        <v>19</v>
      </c>
      <c r="Q2854" s="80" t="s">
        <v>105</v>
      </c>
      <c r="R2854" s="80" t="s">
        <v>99</v>
      </c>
      <c r="S2854" s="80">
        <v>0</v>
      </c>
      <c r="T2854" s="80" t="s">
        <v>100</v>
      </c>
      <c r="U2854" s="80" t="s">
        <v>101</v>
      </c>
      <c r="V2854" s="80" t="s">
        <v>111</v>
      </c>
      <c r="W2854" s="80" t="s">
        <v>107</v>
      </c>
      <c r="X2854" s="80" t="s">
        <v>163</v>
      </c>
    </row>
    <row r="2855" spans="1:25" ht="22.9" hidden="1" customHeight="1">
      <c r="A2855" s="80" t="s">
        <v>38</v>
      </c>
      <c r="B2855" s="80" t="s">
        <v>9</v>
      </c>
      <c r="C2855" s="80" t="s">
        <v>10</v>
      </c>
      <c r="D2855" s="80" t="s">
        <v>62</v>
      </c>
      <c r="E2855" s="80">
        <v>1</v>
      </c>
      <c r="F2855" s="80" t="s">
        <v>80</v>
      </c>
      <c r="G2855" s="80" t="s">
        <v>832</v>
      </c>
      <c r="H2855" s="80" t="s">
        <v>58</v>
      </c>
      <c r="I2855" s="26">
        <v>43580</v>
      </c>
      <c r="J2855" s="80">
        <v>25</v>
      </c>
      <c r="K2855" s="80">
        <v>4</v>
      </c>
      <c r="L2855" s="80">
        <v>2019</v>
      </c>
      <c r="M2855" s="27">
        <v>43580</v>
      </c>
      <c r="N2855" s="80" t="s">
        <v>861</v>
      </c>
      <c r="O2855" s="80" t="s">
        <v>862</v>
      </c>
      <c r="P2855" s="80">
        <v>18</v>
      </c>
      <c r="Q2855" s="80" t="s">
        <v>105</v>
      </c>
      <c r="R2855" s="80" t="s">
        <v>99</v>
      </c>
      <c r="S2855" s="80">
        <v>0</v>
      </c>
      <c r="T2855" s="80" t="s">
        <v>100</v>
      </c>
      <c r="U2855" s="80" t="s">
        <v>101</v>
      </c>
      <c r="V2855" s="80" t="s">
        <v>111</v>
      </c>
      <c r="W2855" s="80" t="s">
        <v>107</v>
      </c>
      <c r="X2855" s="80" t="s">
        <v>163</v>
      </c>
    </row>
    <row r="2856" spans="1:25" ht="22.9" hidden="1" customHeight="1">
      <c r="A2856" s="80" t="s">
        <v>38</v>
      </c>
      <c r="B2856" s="80" t="s">
        <v>9</v>
      </c>
      <c r="C2856" s="80" t="s">
        <v>10</v>
      </c>
      <c r="D2856" s="80" t="s">
        <v>62</v>
      </c>
      <c r="E2856" s="80">
        <v>1</v>
      </c>
      <c r="F2856" s="80" t="s">
        <v>80</v>
      </c>
      <c r="G2856" s="80" t="s">
        <v>832</v>
      </c>
      <c r="H2856" s="80" t="s">
        <v>58</v>
      </c>
      <c r="I2856" s="26">
        <v>43580</v>
      </c>
      <c r="J2856" s="80">
        <v>25</v>
      </c>
      <c r="K2856" s="80">
        <v>4</v>
      </c>
      <c r="L2856" s="80">
        <v>2019</v>
      </c>
      <c r="M2856" s="27">
        <v>43580</v>
      </c>
      <c r="N2856" s="80" t="s">
        <v>863</v>
      </c>
      <c r="O2856" s="80" t="s">
        <v>864</v>
      </c>
      <c r="P2856" s="80">
        <v>19</v>
      </c>
      <c r="Q2856" s="80" t="s">
        <v>105</v>
      </c>
      <c r="R2856" s="80" t="s">
        <v>99</v>
      </c>
      <c r="S2856" s="80">
        <v>0</v>
      </c>
      <c r="T2856" s="80" t="s">
        <v>100</v>
      </c>
      <c r="U2856" s="80" t="s">
        <v>101</v>
      </c>
      <c r="V2856" s="80" t="s">
        <v>111</v>
      </c>
      <c r="W2856" s="80" t="s">
        <v>107</v>
      </c>
      <c r="X2856" s="80" t="s">
        <v>163</v>
      </c>
    </row>
    <row r="2857" spans="1:25" ht="22.9" hidden="1" customHeight="1">
      <c r="A2857" s="80" t="s">
        <v>38</v>
      </c>
      <c r="B2857" s="80" t="s">
        <v>9</v>
      </c>
      <c r="C2857" s="80" t="s">
        <v>10</v>
      </c>
      <c r="D2857" s="80" t="s">
        <v>62</v>
      </c>
      <c r="E2857" s="80">
        <v>1</v>
      </c>
      <c r="F2857" s="80" t="s">
        <v>80</v>
      </c>
      <c r="G2857" s="80" t="s">
        <v>832</v>
      </c>
      <c r="H2857" s="80" t="s">
        <v>58</v>
      </c>
      <c r="I2857" s="26">
        <v>43580</v>
      </c>
      <c r="J2857" s="80">
        <v>25</v>
      </c>
      <c r="K2857" s="80">
        <v>4</v>
      </c>
      <c r="L2857" s="80">
        <v>2019</v>
      </c>
      <c r="M2857" s="27">
        <v>43580</v>
      </c>
      <c r="N2857" s="80" t="s">
        <v>865</v>
      </c>
      <c r="O2857" s="80" t="s">
        <v>866</v>
      </c>
      <c r="P2857" s="80">
        <v>18</v>
      </c>
      <c r="Q2857" s="80" t="s">
        <v>105</v>
      </c>
      <c r="R2857" s="80" t="s">
        <v>99</v>
      </c>
      <c r="S2857" s="80">
        <v>0</v>
      </c>
      <c r="T2857" s="80" t="s">
        <v>100</v>
      </c>
      <c r="U2857" s="80" t="s">
        <v>101</v>
      </c>
      <c r="V2857" s="80" t="s">
        <v>111</v>
      </c>
      <c r="W2857" s="80" t="s">
        <v>107</v>
      </c>
      <c r="X2857" s="80" t="s">
        <v>104</v>
      </c>
      <c r="Y2857" s="80">
        <v>3</v>
      </c>
    </row>
    <row r="2858" spans="1:25" ht="22.9" hidden="1" customHeight="1">
      <c r="A2858" s="80" t="s">
        <v>38</v>
      </c>
      <c r="B2858" s="80" t="s">
        <v>9</v>
      </c>
      <c r="C2858" s="80" t="s">
        <v>10</v>
      </c>
      <c r="D2858" s="80" t="s">
        <v>62</v>
      </c>
      <c r="E2858" s="80">
        <v>1</v>
      </c>
      <c r="F2858" s="80" t="s">
        <v>80</v>
      </c>
      <c r="G2858" s="80" t="s">
        <v>832</v>
      </c>
      <c r="H2858" s="80" t="s">
        <v>58</v>
      </c>
      <c r="I2858" s="26">
        <v>43580</v>
      </c>
      <c r="J2858" s="80">
        <v>25</v>
      </c>
      <c r="K2858" s="80">
        <v>4</v>
      </c>
      <c r="L2858" s="80">
        <v>2019</v>
      </c>
      <c r="M2858" s="27">
        <v>43580</v>
      </c>
      <c r="N2858" s="80" t="s">
        <v>867</v>
      </c>
      <c r="O2858" s="80" t="s">
        <v>868</v>
      </c>
      <c r="P2858" s="80">
        <v>18</v>
      </c>
      <c r="Q2858" s="80" t="s">
        <v>105</v>
      </c>
      <c r="R2858" s="80" t="s">
        <v>99</v>
      </c>
      <c r="S2858" s="80">
        <v>0</v>
      </c>
      <c r="T2858" s="80" t="s">
        <v>100</v>
      </c>
      <c r="U2858" s="80" t="s">
        <v>101</v>
      </c>
      <c r="V2858" s="80" t="s">
        <v>111</v>
      </c>
      <c r="W2858" s="80" t="s">
        <v>107</v>
      </c>
      <c r="X2858" s="80" t="s">
        <v>104</v>
      </c>
      <c r="Y2858" s="80">
        <v>3</v>
      </c>
    </row>
    <row r="2859" spans="1:25" ht="22.9" hidden="1" customHeight="1">
      <c r="A2859" s="80" t="s">
        <v>38</v>
      </c>
      <c r="B2859" s="80" t="s">
        <v>9</v>
      </c>
      <c r="C2859" s="80" t="s">
        <v>10</v>
      </c>
      <c r="D2859" s="80" t="s">
        <v>62</v>
      </c>
      <c r="E2859" s="80">
        <v>1</v>
      </c>
      <c r="F2859" s="80" t="s">
        <v>80</v>
      </c>
      <c r="G2859" s="80" t="s">
        <v>832</v>
      </c>
      <c r="H2859" s="80" t="s">
        <v>58</v>
      </c>
      <c r="I2859" s="26">
        <v>43580</v>
      </c>
      <c r="J2859" s="80">
        <v>25</v>
      </c>
      <c r="K2859" s="80">
        <v>4</v>
      </c>
      <c r="L2859" s="80">
        <v>2019</v>
      </c>
      <c r="M2859" s="27">
        <v>43580</v>
      </c>
      <c r="N2859" s="80" t="s">
        <v>869</v>
      </c>
      <c r="O2859" s="80" t="s">
        <v>870</v>
      </c>
      <c r="P2859" s="80">
        <v>19</v>
      </c>
      <c r="Q2859" s="80" t="s">
        <v>105</v>
      </c>
      <c r="R2859" s="80" t="s">
        <v>99</v>
      </c>
      <c r="S2859" s="80">
        <v>0</v>
      </c>
      <c r="T2859" s="80" t="s">
        <v>100</v>
      </c>
      <c r="U2859" s="80" t="s">
        <v>101</v>
      </c>
      <c r="V2859" s="80" t="s">
        <v>111</v>
      </c>
      <c r="W2859" s="80" t="s">
        <v>107</v>
      </c>
      <c r="X2859" s="80" t="s">
        <v>104</v>
      </c>
      <c r="Y2859" s="80">
        <v>3</v>
      </c>
    </row>
    <row r="2860" spans="1:25" ht="22.9" hidden="1" customHeight="1">
      <c r="A2860" s="80" t="s">
        <v>38</v>
      </c>
      <c r="B2860" s="80" t="s">
        <v>9</v>
      </c>
      <c r="C2860" s="80" t="s">
        <v>10</v>
      </c>
      <c r="D2860" s="80" t="s">
        <v>62</v>
      </c>
      <c r="E2860" s="80">
        <v>1</v>
      </c>
      <c r="F2860" s="80" t="s">
        <v>80</v>
      </c>
      <c r="G2860" s="80" t="s">
        <v>832</v>
      </c>
      <c r="H2860" s="80" t="s">
        <v>58</v>
      </c>
      <c r="I2860" s="26">
        <v>43580</v>
      </c>
      <c r="J2860" s="80">
        <v>25</v>
      </c>
      <c r="K2860" s="80">
        <v>4</v>
      </c>
      <c r="L2860" s="80">
        <v>2019</v>
      </c>
      <c r="M2860" s="27">
        <v>43580</v>
      </c>
      <c r="N2860" s="80" t="s">
        <v>122</v>
      </c>
      <c r="O2860" s="80" t="s">
        <v>871</v>
      </c>
      <c r="P2860" s="80">
        <v>18</v>
      </c>
      <c r="Q2860" s="80" t="s">
        <v>105</v>
      </c>
      <c r="R2860" s="80" t="s">
        <v>99</v>
      </c>
      <c r="S2860" s="80">
        <v>0</v>
      </c>
      <c r="T2860" s="80" t="s">
        <v>100</v>
      </c>
      <c r="U2860" s="80" t="s">
        <v>101</v>
      </c>
      <c r="V2860" s="80" t="s">
        <v>111</v>
      </c>
      <c r="W2860" s="80" t="s">
        <v>107</v>
      </c>
      <c r="X2860" s="80" t="s">
        <v>163</v>
      </c>
    </row>
    <row r="2861" spans="1:25" ht="22.9" hidden="1" customHeight="1">
      <c r="A2861" s="80" t="s">
        <v>38</v>
      </c>
      <c r="B2861" s="80" t="s">
        <v>9</v>
      </c>
      <c r="C2861" s="80" t="s">
        <v>10</v>
      </c>
      <c r="D2861" s="80" t="s">
        <v>62</v>
      </c>
      <c r="E2861" s="80">
        <v>1</v>
      </c>
      <c r="F2861" s="80" t="s">
        <v>80</v>
      </c>
      <c r="G2861" s="80" t="s">
        <v>832</v>
      </c>
      <c r="H2861" s="80" t="s">
        <v>58</v>
      </c>
      <c r="I2861" s="26">
        <v>43580</v>
      </c>
      <c r="J2861" s="80">
        <v>25</v>
      </c>
      <c r="K2861" s="80">
        <v>4</v>
      </c>
      <c r="L2861" s="80">
        <v>2019</v>
      </c>
      <c r="M2861" s="27">
        <v>43580</v>
      </c>
      <c r="N2861" s="80" t="s">
        <v>872</v>
      </c>
      <c r="O2861" s="80" t="s">
        <v>873</v>
      </c>
      <c r="P2861" s="80">
        <v>18</v>
      </c>
      <c r="Q2861" s="80" t="s">
        <v>105</v>
      </c>
      <c r="R2861" s="80" t="s">
        <v>99</v>
      </c>
      <c r="S2861" s="80">
        <v>0</v>
      </c>
      <c r="T2861" s="80" t="s">
        <v>100</v>
      </c>
      <c r="U2861" s="80" t="s">
        <v>101</v>
      </c>
      <c r="V2861" s="80" t="s">
        <v>111</v>
      </c>
      <c r="W2861" s="80" t="s">
        <v>107</v>
      </c>
      <c r="X2861" s="80" t="s">
        <v>104</v>
      </c>
      <c r="Y2861" s="80">
        <v>3</v>
      </c>
    </row>
    <row r="2862" spans="1:25" ht="22.9" hidden="1" customHeight="1">
      <c r="A2862" s="80" t="s">
        <v>38</v>
      </c>
      <c r="B2862" s="80" t="s">
        <v>9</v>
      </c>
      <c r="C2862" s="80" t="s">
        <v>10</v>
      </c>
      <c r="D2862" s="80" t="s">
        <v>62</v>
      </c>
      <c r="E2862" s="80">
        <v>1</v>
      </c>
      <c r="F2862" s="80" t="s">
        <v>80</v>
      </c>
      <c r="G2862" s="80" t="s">
        <v>832</v>
      </c>
      <c r="H2862" s="80" t="s">
        <v>58</v>
      </c>
      <c r="I2862" s="26">
        <v>43580</v>
      </c>
      <c r="J2862" s="80">
        <v>25</v>
      </c>
      <c r="K2862" s="80">
        <v>4</v>
      </c>
      <c r="L2862" s="80">
        <v>2019</v>
      </c>
      <c r="M2862" s="27">
        <v>43580</v>
      </c>
      <c r="N2862" s="80" t="s">
        <v>874</v>
      </c>
      <c r="O2862" s="80" t="s">
        <v>875</v>
      </c>
      <c r="P2862" s="80">
        <v>18</v>
      </c>
      <c r="Q2862" s="80" t="s">
        <v>105</v>
      </c>
      <c r="R2862" s="80" t="s">
        <v>99</v>
      </c>
      <c r="S2862" s="80">
        <v>0</v>
      </c>
      <c r="T2862" s="80" t="s">
        <v>100</v>
      </c>
      <c r="U2862" s="80" t="s">
        <v>101</v>
      </c>
      <c r="V2862" s="80" t="s">
        <v>111</v>
      </c>
      <c r="W2862" s="80" t="s">
        <v>107</v>
      </c>
      <c r="X2862" s="80" t="s">
        <v>163</v>
      </c>
    </row>
    <row r="2863" spans="1:25" ht="22.9" hidden="1" customHeight="1">
      <c r="A2863" s="80" t="s">
        <v>38</v>
      </c>
      <c r="B2863" s="80" t="s">
        <v>9</v>
      </c>
      <c r="C2863" s="80" t="s">
        <v>10</v>
      </c>
      <c r="D2863" s="80" t="s">
        <v>62</v>
      </c>
      <c r="E2863" s="80">
        <v>1</v>
      </c>
      <c r="F2863" s="80" t="s">
        <v>80</v>
      </c>
      <c r="G2863" s="80" t="s">
        <v>832</v>
      </c>
      <c r="H2863" s="80" t="s">
        <v>58</v>
      </c>
      <c r="I2863" s="26">
        <v>43580</v>
      </c>
      <c r="J2863" s="80">
        <v>25</v>
      </c>
      <c r="K2863" s="80">
        <v>4</v>
      </c>
      <c r="L2863" s="80">
        <v>2019</v>
      </c>
      <c r="M2863" s="27">
        <v>43580</v>
      </c>
      <c r="N2863" s="80" t="s">
        <v>876</v>
      </c>
      <c r="O2863" s="80" t="s">
        <v>877</v>
      </c>
      <c r="P2863" s="80">
        <v>19</v>
      </c>
      <c r="Q2863" s="80" t="s">
        <v>105</v>
      </c>
      <c r="R2863" s="80" t="s">
        <v>99</v>
      </c>
      <c r="S2863" s="80">
        <v>0</v>
      </c>
      <c r="T2863" s="80" t="s">
        <v>100</v>
      </c>
      <c r="U2863" s="80" t="s">
        <v>101</v>
      </c>
      <c r="V2863" s="80" t="s">
        <v>111</v>
      </c>
      <c r="W2863" s="80" t="s">
        <v>107</v>
      </c>
      <c r="X2863" s="80" t="s">
        <v>104</v>
      </c>
      <c r="Y2863" s="80">
        <v>3</v>
      </c>
    </row>
    <row r="2864" spans="1:25" ht="22.9" hidden="1" customHeight="1">
      <c r="A2864" s="80" t="s">
        <v>38</v>
      </c>
      <c r="B2864" s="80" t="s">
        <v>9</v>
      </c>
      <c r="C2864" s="80" t="s">
        <v>10</v>
      </c>
      <c r="D2864" s="80" t="s">
        <v>62</v>
      </c>
      <c r="E2864" s="80">
        <v>1</v>
      </c>
      <c r="F2864" s="80" t="s">
        <v>80</v>
      </c>
      <c r="G2864" s="80" t="s">
        <v>832</v>
      </c>
      <c r="H2864" s="80" t="s">
        <v>58</v>
      </c>
      <c r="I2864" s="26">
        <v>43580</v>
      </c>
      <c r="J2864" s="80">
        <v>25</v>
      </c>
      <c r="K2864" s="80">
        <v>4</v>
      </c>
      <c r="L2864" s="80">
        <v>2019</v>
      </c>
      <c r="M2864" s="27">
        <v>43580</v>
      </c>
      <c r="N2864" s="80" t="s">
        <v>878</v>
      </c>
      <c r="O2864" s="80" t="s">
        <v>879</v>
      </c>
      <c r="P2864" s="80">
        <v>19</v>
      </c>
      <c r="Q2864" s="80" t="s">
        <v>105</v>
      </c>
      <c r="R2864" s="80" t="s">
        <v>99</v>
      </c>
      <c r="S2864" s="80">
        <v>0</v>
      </c>
      <c r="T2864" s="80" t="s">
        <v>100</v>
      </c>
      <c r="U2864" s="80" t="s">
        <v>101</v>
      </c>
      <c r="V2864" s="80" t="s">
        <v>111</v>
      </c>
      <c r="W2864" s="80" t="s">
        <v>107</v>
      </c>
      <c r="X2864" s="80" t="s">
        <v>104</v>
      </c>
      <c r="Y2864" s="80">
        <v>3</v>
      </c>
    </row>
    <row r="2865" spans="1:25" ht="22.9" hidden="1" customHeight="1">
      <c r="A2865" s="80" t="s">
        <v>38</v>
      </c>
      <c r="B2865" s="80" t="s">
        <v>9</v>
      </c>
      <c r="C2865" s="80" t="s">
        <v>10</v>
      </c>
      <c r="D2865" s="80" t="s">
        <v>62</v>
      </c>
      <c r="E2865" s="80">
        <v>1</v>
      </c>
      <c r="F2865" s="80" t="s">
        <v>80</v>
      </c>
      <c r="G2865" s="80" t="s">
        <v>832</v>
      </c>
      <c r="H2865" s="80" t="s">
        <v>58</v>
      </c>
      <c r="I2865" s="26">
        <v>43580</v>
      </c>
      <c r="J2865" s="80">
        <v>25</v>
      </c>
      <c r="K2865" s="80">
        <v>4</v>
      </c>
      <c r="L2865" s="80">
        <v>2019</v>
      </c>
      <c r="M2865" s="27">
        <v>43580</v>
      </c>
      <c r="N2865" s="80" t="s">
        <v>880</v>
      </c>
      <c r="O2865" s="80" t="s">
        <v>881</v>
      </c>
      <c r="P2865" s="80">
        <v>18</v>
      </c>
      <c r="Q2865" s="80" t="s">
        <v>105</v>
      </c>
      <c r="R2865" s="80" t="s">
        <v>99</v>
      </c>
      <c r="S2865" s="80">
        <v>0</v>
      </c>
      <c r="T2865" s="80" t="s">
        <v>100</v>
      </c>
      <c r="U2865" s="80" t="s">
        <v>101</v>
      </c>
      <c r="V2865" s="80" t="s">
        <v>111</v>
      </c>
      <c r="W2865" s="80" t="s">
        <v>107</v>
      </c>
      <c r="X2865" s="80" t="s">
        <v>163</v>
      </c>
    </row>
    <row r="2866" spans="1:25" ht="22.9" hidden="1" customHeight="1">
      <c r="A2866" s="80" t="s">
        <v>38</v>
      </c>
      <c r="B2866" s="80" t="s">
        <v>9</v>
      </c>
      <c r="C2866" s="80" t="s">
        <v>10</v>
      </c>
      <c r="D2866" s="80" t="s">
        <v>62</v>
      </c>
      <c r="E2866" s="80">
        <v>1</v>
      </c>
      <c r="F2866" s="80" t="s">
        <v>80</v>
      </c>
      <c r="G2866" s="80" t="s">
        <v>832</v>
      </c>
      <c r="H2866" s="80" t="s">
        <v>58</v>
      </c>
      <c r="I2866" s="26">
        <v>43580</v>
      </c>
      <c r="J2866" s="80">
        <v>25</v>
      </c>
      <c r="K2866" s="80">
        <v>4</v>
      </c>
      <c r="L2866" s="80">
        <v>2019</v>
      </c>
      <c r="M2866" s="27">
        <v>43580</v>
      </c>
      <c r="N2866" s="80" t="s">
        <v>882</v>
      </c>
      <c r="O2866" s="80" t="s">
        <v>883</v>
      </c>
      <c r="P2866" s="80">
        <v>18</v>
      </c>
      <c r="Q2866" s="80" t="s">
        <v>105</v>
      </c>
      <c r="R2866" s="80" t="s">
        <v>99</v>
      </c>
      <c r="S2866" s="80">
        <v>0</v>
      </c>
      <c r="T2866" s="80" t="s">
        <v>100</v>
      </c>
      <c r="U2866" s="80" t="s">
        <v>101</v>
      </c>
      <c r="V2866" s="80" t="s">
        <v>111</v>
      </c>
      <c r="W2866" s="80" t="s">
        <v>107</v>
      </c>
      <c r="X2866" s="80" t="s">
        <v>163</v>
      </c>
    </row>
    <row r="2867" spans="1:25" ht="22.9" hidden="1" customHeight="1">
      <c r="A2867" s="80" t="s">
        <v>38</v>
      </c>
      <c r="B2867" s="80" t="s">
        <v>9</v>
      </c>
      <c r="C2867" s="80" t="s">
        <v>10</v>
      </c>
      <c r="D2867" s="80" t="s">
        <v>62</v>
      </c>
      <c r="E2867" s="80">
        <v>1</v>
      </c>
      <c r="F2867" s="80" t="s">
        <v>80</v>
      </c>
      <c r="G2867" s="80" t="s">
        <v>832</v>
      </c>
      <c r="H2867" s="80" t="s">
        <v>58</v>
      </c>
      <c r="I2867" s="26">
        <v>43580</v>
      </c>
      <c r="J2867" s="80">
        <v>25</v>
      </c>
      <c r="K2867" s="80">
        <v>4</v>
      </c>
      <c r="L2867" s="80">
        <v>2019</v>
      </c>
      <c r="M2867" s="27">
        <v>43580</v>
      </c>
      <c r="N2867" s="80" t="s">
        <v>884</v>
      </c>
      <c r="O2867" s="80" t="s">
        <v>885</v>
      </c>
      <c r="P2867" s="80">
        <v>19</v>
      </c>
      <c r="Q2867" s="80" t="s">
        <v>105</v>
      </c>
      <c r="R2867" s="80" t="s">
        <v>99</v>
      </c>
      <c r="S2867" s="80">
        <v>0</v>
      </c>
      <c r="T2867" s="80" t="s">
        <v>100</v>
      </c>
      <c r="U2867" s="80" t="s">
        <v>101</v>
      </c>
      <c r="V2867" s="80" t="s">
        <v>111</v>
      </c>
      <c r="W2867" s="80" t="s">
        <v>107</v>
      </c>
      <c r="X2867" s="80" t="s">
        <v>104</v>
      </c>
      <c r="Y2867" s="80">
        <v>3</v>
      </c>
    </row>
    <row r="2868" spans="1:25" ht="22.9" hidden="1" customHeight="1">
      <c r="A2868" s="80" t="s">
        <v>38</v>
      </c>
      <c r="B2868" s="80" t="s">
        <v>9</v>
      </c>
      <c r="C2868" s="80" t="s">
        <v>10</v>
      </c>
      <c r="D2868" s="80" t="s">
        <v>62</v>
      </c>
      <c r="E2868" s="80">
        <v>1</v>
      </c>
      <c r="F2868" s="80" t="s">
        <v>80</v>
      </c>
      <c r="G2868" s="80" t="s">
        <v>832</v>
      </c>
      <c r="H2868" s="80" t="s">
        <v>58</v>
      </c>
      <c r="I2868" s="26">
        <v>43580</v>
      </c>
      <c r="J2868" s="80">
        <v>25</v>
      </c>
      <c r="K2868" s="80">
        <v>4</v>
      </c>
      <c r="L2868" s="80">
        <v>2019</v>
      </c>
      <c r="M2868" s="27">
        <v>43580</v>
      </c>
      <c r="N2868" s="80" t="s">
        <v>886</v>
      </c>
      <c r="O2868" s="80" t="s">
        <v>887</v>
      </c>
      <c r="P2868" s="80">
        <v>19</v>
      </c>
      <c r="Q2868" s="80" t="s">
        <v>105</v>
      </c>
      <c r="R2868" s="80" t="s">
        <v>99</v>
      </c>
      <c r="S2868" s="80">
        <v>0</v>
      </c>
      <c r="T2868" s="80" t="s">
        <v>100</v>
      </c>
      <c r="U2868" s="80" t="s">
        <v>101</v>
      </c>
      <c r="V2868" s="80" t="s">
        <v>111</v>
      </c>
      <c r="W2868" s="80" t="s">
        <v>107</v>
      </c>
      <c r="X2868" s="80" t="s">
        <v>163</v>
      </c>
    </row>
    <row r="2869" spans="1:25" ht="22.9" hidden="1" customHeight="1">
      <c r="A2869" s="80" t="s">
        <v>38</v>
      </c>
      <c r="B2869" s="80" t="s">
        <v>9</v>
      </c>
      <c r="C2869" s="80" t="s">
        <v>10</v>
      </c>
      <c r="D2869" s="80" t="s">
        <v>62</v>
      </c>
      <c r="E2869" s="80">
        <v>1</v>
      </c>
      <c r="F2869" s="80" t="s">
        <v>80</v>
      </c>
      <c r="G2869" s="80" t="s">
        <v>832</v>
      </c>
      <c r="H2869" s="80" t="s">
        <v>58</v>
      </c>
      <c r="I2869" s="26">
        <v>43580</v>
      </c>
      <c r="J2869" s="80">
        <v>25</v>
      </c>
      <c r="K2869" s="80">
        <v>4</v>
      </c>
      <c r="L2869" s="80">
        <v>2019</v>
      </c>
      <c r="M2869" s="27">
        <v>43580</v>
      </c>
      <c r="N2869" s="80" t="s">
        <v>888</v>
      </c>
      <c r="O2869" s="80" t="s">
        <v>889</v>
      </c>
      <c r="P2869" s="80">
        <v>19</v>
      </c>
      <c r="Q2869" s="80" t="s">
        <v>105</v>
      </c>
      <c r="R2869" s="80" t="s">
        <v>99</v>
      </c>
      <c r="S2869" s="80">
        <v>0</v>
      </c>
      <c r="T2869" s="80" t="s">
        <v>100</v>
      </c>
      <c r="U2869" s="80" t="s">
        <v>101</v>
      </c>
      <c r="V2869" s="80" t="s">
        <v>111</v>
      </c>
      <c r="W2869" s="80" t="s">
        <v>107</v>
      </c>
      <c r="X2869" s="80" t="s">
        <v>104</v>
      </c>
      <c r="Y2869" s="80">
        <v>3</v>
      </c>
    </row>
    <row r="2870" spans="1:25" ht="22.9" hidden="1" customHeight="1">
      <c r="A2870" s="80" t="s">
        <v>38</v>
      </c>
      <c r="B2870" s="80" t="s">
        <v>9</v>
      </c>
      <c r="C2870" s="80" t="s">
        <v>10</v>
      </c>
      <c r="D2870" s="80" t="s">
        <v>62</v>
      </c>
      <c r="E2870" s="80">
        <v>1</v>
      </c>
      <c r="F2870" s="80" t="s">
        <v>80</v>
      </c>
      <c r="G2870" s="80" t="s">
        <v>832</v>
      </c>
      <c r="H2870" s="80" t="s">
        <v>58</v>
      </c>
      <c r="I2870" s="26">
        <v>43580</v>
      </c>
      <c r="J2870" s="80">
        <v>25</v>
      </c>
      <c r="K2870" s="80">
        <v>4</v>
      </c>
      <c r="L2870" s="80">
        <v>2019</v>
      </c>
      <c r="M2870" s="27">
        <v>43580</v>
      </c>
      <c r="N2870" s="80" t="s">
        <v>890</v>
      </c>
      <c r="O2870" s="80" t="s">
        <v>891</v>
      </c>
      <c r="P2870" s="80">
        <v>19</v>
      </c>
      <c r="Q2870" s="80" t="s">
        <v>105</v>
      </c>
      <c r="R2870" s="80" t="s">
        <v>99</v>
      </c>
      <c r="S2870" s="80">
        <v>0</v>
      </c>
      <c r="T2870" s="80" t="s">
        <v>100</v>
      </c>
      <c r="U2870" s="80" t="s">
        <v>101</v>
      </c>
      <c r="V2870" s="80" t="s">
        <v>111</v>
      </c>
      <c r="W2870" s="80" t="s">
        <v>107</v>
      </c>
      <c r="X2870" s="80" t="s">
        <v>163</v>
      </c>
    </row>
    <row r="2871" spans="1:25" ht="22.9" hidden="1" customHeight="1">
      <c r="A2871" s="80" t="s">
        <v>38</v>
      </c>
      <c r="B2871" s="80" t="s">
        <v>9</v>
      </c>
      <c r="C2871" s="80" t="s">
        <v>10</v>
      </c>
      <c r="D2871" s="80" t="s">
        <v>62</v>
      </c>
      <c r="E2871" s="80">
        <v>1</v>
      </c>
      <c r="F2871" s="80" t="s">
        <v>80</v>
      </c>
      <c r="G2871" s="80" t="s">
        <v>832</v>
      </c>
      <c r="H2871" s="80" t="s">
        <v>58</v>
      </c>
      <c r="I2871" s="26">
        <v>43580</v>
      </c>
      <c r="J2871" s="80">
        <v>25</v>
      </c>
      <c r="K2871" s="80">
        <v>4</v>
      </c>
      <c r="L2871" s="80">
        <v>2019</v>
      </c>
      <c r="M2871" s="27">
        <v>43580</v>
      </c>
      <c r="N2871" s="80" t="s">
        <v>892</v>
      </c>
      <c r="O2871" s="80" t="s">
        <v>893</v>
      </c>
      <c r="P2871" s="80">
        <v>18</v>
      </c>
      <c r="Q2871" s="80" t="s">
        <v>105</v>
      </c>
      <c r="R2871" s="80" t="s">
        <v>99</v>
      </c>
      <c r="S2871" s="80">
        <v>0</v>
      </c>
      <c r="T2871" s="80" t="s">
        <v>100</v>
      </c>
      <c r="U2871" s="80" t="s">
        <v>101</v>
      </c>
      <c r="V2871" s="80" t="s">
        <v>111</v>
      </c>
      <c r="W2871" s="80" t="s">
        <v>107</v>
      </c>
      <c r="X2871" s="80" t="s">
        <v>163</v>
      </c>
    </row>
    <row r="2872" spans="1:25" ht="22.9" hidden="1" customHeight="1">
      <c r="A2872" s="80" t="s">
        <v>38</v>
      </c>
      <c r="B2872" s="80" t="s">
        <v>9</v>
      </c>
      <c r="C2872" s="80" t="s">
        <v>10</v>
      </c>
      <c r="D2872" s="80" t="s">
        <v>62</v>
      </c>
      <c r="E2872" s="80">
        <v>1</v>
      </c>
      <c r="F2872" s="80" t="s">
        <v>80</v>
      </c>
      <c r="G2872" s="80" t="s">
        <v>832</v>
      </c>
      <c r="H2872" s="80" t="s">
        <v>58</v>
      </c>
      <c r="I2872" s="26">
        <v>43580</v>
      </c>
      <c r="J2872" s="80">
        <v>25</v>
      </c>
      <c r="K2872" s="80">
        <v>4</v>
      </c>
      <c r="L2872" s="80">
        <v>2019</v>
      </c>
      <c r="M2872" s="27">
        <v>43580</v>
      </c>
      <c r="N2872" s="80" t="s">
        <v>894</v>
      </c>
      <c r="O2872" s="80" t="s">
        <v>895</v>
      </c>
      <c r="P2872" s="80">
        <v>18</v>
      </c>
      <c r="Q2872" s="80" t="s">
        <v>105</v>
      </c>
      <c r="R2872" s="80" t="s">
        <v>99</v>
      </c>
      <c r="S2872" s="80">
        <v>0</v>
      </c>
      <c r="T2872" s="80" t="s">
        <v>100</v>
      </c>
      <c r="U2872" s="80" t="s">
        <v>101</v>
      </c>
      <c r="V2872" s="80" t="s">
        <v>111</v>
      </c>
      <c r="W2872" s="80" t="s">
        <v>107</v>
      </c>
      <c r="X2872" s="80" t="s">
        <v>104</v>
      </c>
      <c r="Y2872" s="80">
        <v>3</v>
      </c>
    </row>
    <row r="2873" spans="1:25" ht="22.9" hidden="1" customHeight="1">
      <c r="A2873" s="80" t="s">
        <v>38</v>
      </c>
      <c r="B2873" s="80" t="s">
        <v>9</v>
      </c>
      <c r="C2873" s="80" t="s">
        <v>10</v>
      </c>
      <c r="D2873" s="80" t="s">
        <v>62</v>
      </c>
      <c r="E2873" s="80">
        <v>1</v>
      </c>
      <c r="F2873" s="80" t="s">
        <v>80</v>
      </c>
      <c r="G2873" s="80" t="s">
        <v>832</v>
      </c>
      <c r="H2873" s="80" t="s">
        <v>58</v>
      </c>
      <c r="I2873" s="26">
        <v>43580</v>
      </c>
      <c r="J2873" s="80">
        <v>25</v>
      </c>
      <c r="K2873" s="80">
        <v>4</v>
      </c>
      <c r="L2873" s="80">
        <v>2019</v>
      </c>
      <c r="M2873" s="27">
        <v>43580</v>
      </c>
      <c r="N2873" s="80" t="s">
        <v>211</v>
      </c>
      <c r="O2873" s="80" t="s">
        <v>896</v>
      </c>
      <c r="P2873" s="80">
        <v>19</v>
      </c>
      <c r="Q2873" s="80" t="s">
        <v>105</v>
      </c>
      <c r="R2873" s="80" t="s">
        <v>99</v>
      </c>
      <c r="S2873" s="80">
        <v>0</v>
      </c>
      <c r="T2873" s="80" t="s">
        <v>100</v>
      </c>
      <c r="U2873" s="80" t="s">
        <v>101</v>
      </c>
      <c r="V2873" s="80" t="s">
        <v>111</v>
      </c>
      <c r="W2873" s="80" t="s">
        <v>107</v>
      </c>
      <c r="X2873" s="80" t="s">
        <v>104</v>
      </c>
      <c r="Y2873" s="80">
        <v>3</v>
      </c>
    </row>
    <row r="2874" spans="1:25" ht="22.9" hidden="1" customHeight="1">
      <c r="A2874" s="80" t="s">
        <v>38</v>
      </c>
      <c r="B2874" s="80" t="s">
        <v>9</v>
      </c>
      <c r="C2874" s="80" t="s">
        <v>10</v>
      </c>
      <c r="D2874" s="80" t="s">
        <v>62</v>
      </c>
      <c r="E2874" s="80">
        <v>1</v>
      </c>
      <c r="F2874" s="80" t="s">
        <v>80</v>
      </c>
      <c r="G2874" s="80" t="s">
        <v>832</v>
      </c>
      <c r="H2874" s="80" t="s">
        <v>58</v>
      </c>
      <c r="I2874" s="26">
        <v>43580</v>
      </c>
      <c r="J2874" s="80">
        <v>25</v>
      </c>
      <c r="K2874" s="80">
        <v>4</v>
      </c>
      <c r="L2874" s="80">
        <v>2019</v>
      </c>
      <c r="M2874" s="27">
        <v>43580</v>
      </c>
      <c r="N2874" s="80" t="s">
        <v>897</v>
      </c>
      <c r="O2874" s="80" t="s">
        <v>898</v>
      </c>
      <c r="P2874" s="80">
        <v>18</v>
      </c>
      <c r="Q2874" s="80" t="s">
        <v>105</v>
      </c>
      <c r="R2874" s="80" t="s">
        <v>99</v>
      </c>
      <c r="S2874" s="80">
        <v>0</v>
      </c>
      <c r="T2874" s="80" t="s">
        <v>100</v>
      </c>
      <c r="U2874" s="80" t="s">
        <v>101</v>
      </c>
      <c r="V2874" s="80" t="s">
        <v>111</v>
      </c>
      <c r="W2874" s="80" t="s">
        <v>107</v>
      </c>
      <c r="X2874" s="80" t="s">
        <v>163</v>
      </c>
    </row>
    <row r="2875" spans="1:25" ht="22.9" hidden="1" customHeight="1">
      <c r="A2875" s="80" t="s">
        <v>38</v>
      </c>
      <c r="B2875" s="80" t="s">
        <v>9</v>
      </c>
      <c r="C2875" s="80" t="s">
        <v>10</v>
      </c>
      <c r="D2875" s="80" t="s">
        <v>62</v>
      </c>
      <c r="E2875" s="80">
        <v>1</v>
      </c>
      <c r="F2875" s="80" t="s">
        <v>80</v>
      </c>
      <c r="G2875" s="80" t="s">
        <v>832</v>
      </c>
      <c r="H2875" s="80" t="s">
        <v>58</v>
      </c>
      <c r="I2875" s="26">
        <v>43580</v>
      </c>
      <c r="J2875" s="80">
        <v>25</v>
      </c>
      <c r="K2875" s="80">
        <v>4</v>
      </c>
      <c r="L2875" s="80">
        <v>2019</v>
      </c>
      <c r="M2875" s="27">
        <v>43580</v>
      </c>
      <c r="N2875" s="80" t="s">
        <v>899</v>
      </c>
      <c r="O2875" s="80" t="s">
        <v>900</v>
      </c>
      <c r="P2875" s="80">
        <v>19</v>
      </c>
      <c r="Q2875" s="80" t="s">
        <v>105</v>
      </c>
      <c r="R2875" s="80" t="s">
        <v>99</v>
      </c>
      <c r="S2875" s="80">
        <v>0</v>
      </c>
      <c r="T2875" s="80" t="s">
        <v>100</v>
      </c>
      <c r="U2875" s="80" t="s">
        <v>101</v>
      </c>
      <c r="V2875" s="80" t="s">
        <v>111</v>
      </c>
      <c r="W2875" s="80" t="s">
        <v>107</v>
      </c>
      <c r="X2875" s="80" t="s">
        <v>163</v>
      </c>
    </row>
    <row r="2876" spans="1:25" ht="22.9" hidden="1" customHeight="1">
      <c r="A2876" s="80" t="s">
        <v>38</v>
      </c>
      <c r="B2876" s="80" t="s">
        <v>9</v>
      </c>
      <c r="C2876" s="80" t="s">
        <v>10</v>
      </c>
      <c r="D2876" s="80" t="s">
        <v>62</v>
      </c>
      <c r="E2876" s="80">
        <v>1</v>
      </c>
      <c r="F2876" s="80" t="s">
        <v>80</v>
      </c>
      <c r="G2876" s="80" t="s">
        <v>832</v>
      </c>
      <c r="H2876" s="80" t="s">
        <v>58</v>
      </c>
      <c r="I2876" s="26">
        <v>43580</v>
      </c>
      <c r="J2876" s="80">
        <v>25</v>
      </c>
      <c r="K2876" s="80">
        <v>4</v>
      </c>
      <c r="L2876" s="80">
        <v>2019</v>
      </c>
      <c r="M2876" s="27">
        <v>43580</v>
      </c>
      <c r="N2876" s="80" t="s">
        <v>901</v>
      </c>
      <c r="O2876" s="80" t="s">
        <v>902</v>
      </c>
      <c r="P2876" s="80">
        <v>18</v>
      </c>
      <c r="Q2876" s="80" t="s">
        <v>105</v>
      </c>
      <c r="R2876" s="80" t="s">
        <v>99</v>
      </c>
      <c r="S2876" s="80">
        <v>0</v>
      </c>
      <c r="T2876" s="80" t="s">
        <v>100</v>
      </c>
      <c r="U2876" s="80" t="s">
        <v>101</v>
      </c>
      <c r="V2876" s="80" t="s">
        <v>111</v>
      </c>
      <c r="W2876" s="80" t="s">
        <v>107</v>
      </c>
      <c r="X2876" s="80" t="s">
        <v>163</v>
      </c>
    </row>
    <row r="2877" spans="1:25" ht="22.9" hidden="1" customHeight="1">
      <c r="A2877" s="80" t="s">
        <v>38</v>
      </c>
      <c r="B2877" s="80" t="s">
        <v>9</v>
      </c>
      <c r="C2877" s="80" t="s">
        <v>10</v>
      </c>
      <c r="D2877" s="80" t="s">
        <v>62</v>
      </c>
      <c r="E2877" s="80">
        <v>1</v>
      </c>
      <c r="F2877" s="80" t="s">
        <v>80</v>
      </c>
      <c r="G2877" s="80" t="s">
        <v>832</v>
      </c>
      <c r="H2877" s="80" t="s">
        <v>58</v>
      </c>
      <c r="I2877" s="26">
        <v>43580</v>
      </c>
      <c r="J2877" s="80">
        <v>25</v>
      </c>
      <c r="K2877" s="80">
        <v>4</v>
      </c>
      <c r="L2877" s="80">
        <v>2019</v>
      </c>
      <c r="M2877" s="27">
        <v>43580</v>
      </c>
      <c r="N2877" s="80" t="s">
        <v>903</v>
      </c>
      <c r="O2877" s="80" t="s">
        <v>904</v>
      </c>
      <c r="P2877" s="80">
        <v>19</v>
      </c>
      <c r="Q2877" s="80" t="s">
        <v>105</v>
      </c>
      <c r="R2877" s="80" t="s">
        <v>99</v>
      </c>
      <c r="S2877" s="80">
        <v>0</v>
      </c>
      <c r="T2877" s="80" t="s">
        <v>100</v>
      </c>
      <c r="U2877" s="80" t="s">
        <v>101</v>
      </c>
      <c r="V2877" s="80" t="s">
        <v>111</v>
      </c>
      <c r="W2877" s="80" t="s">
        <v>107</v>
      </c>
      <c r="X2877" s="80" t="s">
        <v>163</v>
      </c>
    </row>
    <row r="2878" spans="1:25" ht="22.9" hidden="1" customHeight="1">
      <c r="A2878" s="80" t="s">
        <v>38</v>
      </c>
      <c r="B2878" s="80" t="s">
        <v>9</v>
      </c>
      <c r="C2878" s="80" t="s">
        <v>10</v>
      </c>
      <c r="D2878" s="80" t="s">
        <v>62</v>
      </c>
      <c r="E2878" s="80">
        <v>1</v>
      </c>
      <c r="F2878" s="80" t="s">
        <v>80</v>
      </c>
      <c r="G2878" s="80" t="s">
        <v>832</v>
      </c>
      <c r="H2878" s="80" t="s">
        <v>58</v>
      </c>
      <c r="I2878" s="26">
        <v>43580</v>
      </c>
      <c r="J2878" s="80">
        <v>25</v>
      </c>
      <c r="K2878" s="80">
        <v>4</v>
      </c>
      <c r="L2878" s="80">
        <v>2019</v>
      </c>
      <c r="M2878" s="27">
        <v>43580</v>
      </c>
      <c r="N2878" s="80" t="s">
        <v>905</v>
      </c>
      <c r="O2878" s="80" t="s">
        <v>906</v>
      </c>
      <c r="P2878" s="80">
        <v>19</v>
      </c>
      <c r="Q2878" s="80" t="s">
        <v>105</v>
      </c>
      <c r="R2878" s="80" t="s">
        <v>99</v>
      </c>
      <c r="S2878" s="80">
        <v>0</v>
      </c>
      <c r="T2878" s="80" t="s">
        <v>100</v>
      </c>
      <c r="U2878" s="80" t="s">
        <v>101</v>
      </c>
      <c r="V2878" s="80" t="s">
        <v>111</v>
      </c>
      <c r="W2878" s="80" t="s">
        <v>107</v>
      </c>
      <c r="X2878" s="80" t="s">
        <v>104</v>
      </c>
      <c r="Y2878" s="80">
        <v>3</v>
      </c>
    </row>
    <row r="2879" spans="1:25" ht="22.9" hidden="1" customHeight="1">
      <c r="A2879" s="80" t="s">
        <v>38</v>
      </c>
      <c r="B2879" s="80" t="s">
        <v>9</v>
      </c>
      <c r="C2879" s="80" t="s">
        <v>10</v>
      </c>
      <c r="D2879" s="80" t="s">
        <v>62</v>
      </c>
      <c r="E2879" s="80">
        <v>1</v>
      </c>
      <c r="F2879" s="80" t="s">
        <v>80</v>
      </c>
      <c r="G2879" s="80" t="s">
        <v>832</v>
      </c>
      <c r="H2879" s="80" t="s">
        <v>58</v>
      </c>
      <c r="I2879" s="26">
        <v>43580</v>
      </c>
      <c r="J2879" s="80">
        <v>25</v>
      </c>
      <c r="K2879" s="80">
        <v>4</v>
      </c>
      <c r="L2879" s="80">
        <v>2019</v>
      </c>
      <c r="M2879" s="27">
        <v>43580</v>
      </c>
      <c r="N2879" s="80" t="s">
        <v>907</v>
      </c>
      <c r="O2879" s="80" t="s">
        <v>908</v>
      </c>
      <c r="P2879" s="80">
        <v>19</v>
      </c>
      <c r="Q2879" s="80" t="s">
        <v>105</v>
      </c>
      <c r="R2879" s="80" t="s">
        <v>99</v>
      </c>
      <c r="S2879" s="80">
        <v>0</v>
      </c>
      <c r="T2879" s="80" t="s">
        <v>100</v>
      </c>
      <c r="U2879" s="80" t="s">
        <v>101</v>
      </c>
      <c r="V2879" s="80" t="s">
        <v>111</v>
      </c>
      <c r="W2879" s="80" t="s">
        <v>107</v>
      </c>
      <c r="X2879" s="80" t="s">
        <v>163</v>
      </c>
    </row>
    <row r="2880" spans="1:25" ht="22.9" hidden="1" customHeight="1">
      <c r="A2880" s="80" t="s">
        <v>38</v>
      </c>
      <c r="B2880" s="80" t="s">
        <v>9</v>
      </c>
      <c r="C2880" s="80" t="s">
        <v>10</v>
      </c>
      <c r="D2880" s="80" t="s">
        <v>62</v>
      </c>
      <c r="E2880" s="80">
        <v>1</v>
      </c>
      <c r="F2880" s="80" t="s">
        <v>80</v>
      </c>
      <c r="G2880" s="80" t="s">
        <v>832</v>
      </c>
      <c r="H2880" s="80" t="s">
        <v>58</v>
      </c>
      <c r="I2880" s="26">
        <v>43580</v>
      </c>
      <c r="J2880" s="80">
        <v>25</v>
      </c>
      <c r="K2880" s="80">
        <v>4</v>
      </c>
      <c r="L2880" s="80">
        <v>2019</v>
      </c>
      <c r="M2880" s="27">
        <v>43580</v>
      </c>
      <c r="N2880" s="80" t="s">
        <v>909</v>
      </c>
      <c r="O2880" s="80" t="s">
        <v>910</v>
      </c>
      <c r="P2880" s="80">
        <v>19</v>
      </c>
      <c r="Q2880" s="80" t="s">
        <v>105</v>
      </c>
      <c r="R2880" s="80" t="s">
        <v>99</v>
      </c>
      <c r="S2880" s="80">
        <v>0</v>
      </c>
      <c r="T2880" s="80" t="s">
        <v>100</v>
      </c>
      <c r="U2880" s="80" t="s">
        <v>101</v>
      </c>
      <c r="V2880" s="80" t="s">
        <v>111</v>
      </c>
      <c r="W2880" s="80" t="s">
        <v>107</v>
      </c>
      <c r="X2880" s="80" t="s">
        <v>163</v>
      </c>
    </row>
    <row r="2881" spans="1:25" ht="22.9" hidden="1" customHeight="1">
      <c r="A2881" s="80" t="s">
        <v>38</v>
      </c>
      <c r="B2881" s="80" t="s">
        <v>9</v>
      </c>
      <c r="C2881" s="80" t="s">
        <v>10</v>
      </c>
      <c r="D2881" s="80" t="s">
        <v>62</v>
      </c>
      <c r="E2881" s="80">
        <v>1</v>
      </c>
      <c r="F2881" s="80" t="s">
        <v>80</v>
      </c>
      <c r="G2881" s="80" t="s">
        <v>832</v>
      </c>
      <c r="H2881" s="80" t="s">
        <v>58</v>
      </c>
      <c r="I2881" s="26">
        <v>43580</v>
      </c>
      <c r="J2881" s="80">
        <v>25</v>
      </c>
      <c r="K2881" s="80">
        <v>4</v>
      </c>
      <c r="L2881" s="80">
        <v>2019</v>
      </c>
      <c r="M2881" s="27">
        <v>43580</v>
      </c>
      <c r="N2881" s="80" t="s">
        <v>911</v>
      </c>
      <c r="O2881" s="80" t="s">
        <v>912</v>
      </c>
      <c r="P2881" s="80">
        <v>18</v>
      </c>
      <c r="Q2881" s="80" t="s">
        <v>105</v>
      </c>
      <c r="R2881" s="80" t="s">
        <v>99</v>
      </c>
      <c r="S2881" s="80">
        <v>0</v>
      </c>
      <c r="T2881" s="80" t="s">
        <v>100</v>
      </c>
      <c r="U2881" s="80" t="s">
        <v>101</v>
      </c>
      <c r="V2881" s="80" t="s">
        <v>111</v>
      </c>
      <c r="W2881" s="80" t="s">
        <v>107</v>
      </c>
      <c r="X2881" s="80" t="s">
        <v>163</v>
      </c>
    </row>
    <row r="2882" spans="1:25" ht="22.9" hidden="1" customHeight="1">
      <c r="A2882" s="80" t="s">
        <v>38</v>
      </c>
      <c r="B2882" s="80" t="s">
        <v>9</v>
      </c>
      <c r="C2882" s="80" t="s">
        <v>10</v>
      </c>
      <c r="D2882" s="80" t="s">
        <v>62</v>
      </c>
      <c r="E2882" s="80">
        <v>1</v>
      </c>
      <c r="F2882" s="80" t="s">
        <v>80</v>
      </c>
      <c r="G2882" s="80" t="s">
        <v>832</v>
      </c>
      <c r="H2882" s="80" t="s">
        <v>58</v>
      </c>
      <c r="I2882" s="26">
        <v>43580</v>
      </c>
      <c r="J2882" s="80">
        <v>25</v>
      </c>
      <c r="K2882" s="80">
        <v>4</v>
      </c>
      <c r="L2882" s="80">
        <v>2019</v>
      </c>
      <c r="M2882" s="27">
        <v>43580</v>
      </c>
      <c r="N2882" s="80" t="s">
        <v>913</v>
      </c>
      <c r="O2882" s="80" t="s">
        <v>914</v>
      </c>
      <c r="P2882" s="80">
        <v>18</v>
      </c>
      <c r="Q2882" s="80" t="s">
        <v>105</v>
      </c>
      <c r="R2882" s="80" t="s">
        <v>99</v>
      </c>
      <c r="S2882" s="80">
        <v>0</v>
      </c>
      <c r="T2882" s="80" t="s">
        <v>100</v>
      </c>
      <c r="U2882" s="80" t="s">
        <v>101</v>
      </c>
      <c r="V2882" s="80" t="s">
        <v>111</v>
      </c>
      <c r="W2882" s="80" t="s">
        <v>107</v>
      </c>
      <c r="X2882" s="80" t="s">
        <v>104</v>
      </c>
      <c r="Y2882" s="80">
        <v>3</v>
      </c>
    </row>
    <row r="2883" spans="1:25" ht="22.9" hidden="1" customHeight="1">
      <c r="A2883" s="80" t="s">
        <v>38</v>
      </c>
      <c r="B2883" s="80" t="s">
        <v>9</v>
      </c>
      <c r="C2883" s="80" t="s">
        <v>10</v>
      </c>
      <c r="D2883" s="80" t="s">
        <v>62</v>
      </c>
      <c r="E2883" s="80">
        <v>1</v>
      </c>
      <c r="F2883" s="80" t="s">
        <v>80</v>
      </c>
      <c r="G2883" s="80" t="s">
        <v>832</v>
      </c>
      <c r="H2883" s="80" t="s">
        <v>58</v>
      </c>
      <c r="I2883" s="26">
        <v>43580</v>
      </c>
      <c r="J2883" s="80">
        <v>25</v>
      </c>
      <c r="K2883" s="80">
        <v>4</v>
      </c>
      <c r="L2883" s="80">
        <v>2019</v>
      </c>
      <c r="M2883" s="27">
        <v>43580</v>
      </c>
      <c r="N2883" s="80" t="s">
        <v>915</v>
      </c>
      <c r="O2883" s="80" t="s">
        <v>916</v>
      </c>
      <c r="P2883" s="80">
        <v>18</v>
      </c>
      <c r="Q2883" s="80" t="s">
        <v>105</v>
      </c>
      <c r="R2883" s="80" t="s">
        <v>99</v>
      </c>
      <c r="S2883" s="80">
        <v>0</v>
      </c>
      <c r="T2883" s="80" t="s">
        <v>100</v>
      </c>
      <c r="U2883" s="80" t="s">
        <v>101</v>
      </c>
      <c r="V2883" s="80" t="s">
        <v>111</v>
      </c>
      <c r="W2883" s="80" t="s">
        <v>107</v>
      </c>
      <c r="X2883" s="80" t="s">
        <v>104</v>
      </c>
      <c r="Y2883" s="80">
        <v>3</v>
      </c>
    </row>
    <row r="2884" spans="1:25" ht="22.9" hidden="1" customHeight="1">
      <c r="A2884" s="80" t="s">
        <v>38</v>
      </c>
      <c r="B2884" s="80" t="s">
        <v>9</v>
      </c>
      <c r="C2884" s="80" t="s">
        <v>10</v>
      </c>
      <c r="D2884" s="80" t="s">
        <v>62</v>
      </c>
      <c r="E2884" s="80">
        <v>1</v>
      </c>
      <c r="F2884" s="80" t="s">
        <v>80</v>
      </c>
      <c r="G2884" s="80" t="s">
        <v>832</v>
      </c>
      <c r="H2884" s="80" t="s">
        <v>58</v>
      </c>
      <c r="I2884" s="26">
        <v>43580</v>
      </c>
      <c r="J2884" s="80">
        <v>25</v>
      </c>
      <c r="K2884" s="80">
        <v>4</v>
      </c>
      <c r="L2884" s="80">
        <v>2019</v>
      </c>
      <c r="M2884" s="27">
        <v>43580</v>
      </c>
      <c r="N2884" s="80" t="s">
        <v>917</v>
      </c>
      <c r="O2884" s="80" t="s">
        <v>918</v>
      </c>
      <c r="P2884" s="80">
        <v>19</v>
      </c>
      <c r="Q2884" s="80" t="s">
        <v>105</v>
      </c>
      <c r="R2884" s="80" t="s">
        <v>99</v>
      </c>
      <c r="S2884" s="80">
        <v>0</v>
      </c>
      <c r="T2884" s="80" t="s">
        <v>100</v>
      </c>
      <c r="U2884" s="80" t="s">
        <v>101</v>
      </c>
      <c r="V2884" s="80" t="s">
        <v>111</v>
      </c>
      <c r="W2884" s="80" t="s">
        <v>107</v>
      </c>
      <c r="X2884" s="80" t="s">
        <v>104</v>
      </c>
      <c r="Y2884" s="80">
        <v>3</v>
      </c>
    </row>
    <row r="2885" spans="1:25" ht="22.9" hidden="1" customHeight="1">
      <c r="A2885" s="80" t="s">
        <v>38</v>
      </c>
      <c r="B2885" s="80" t="s">
        <v>9</v>
      </c>
      <c r="C2885" s="80" t="s">
        <v>10</v>
      </c>
      <c r="D2885" s="80" t="s">
        <v>62</v>
      </c>
      <c r="E2885" s="80">
        <v>1</v>
      </c>
      <c r="F2885" s="80" t="s">
        <v>80</v>
      </c>
      <c r="G2885" s="80" t="s">
        <v>832</v>
      </c>
      <c r="H2885" s="80" t="s">
        <v>58</v>
      </c>
      <c r="I2885" s="26">
        <v>43580</v>
      </c>
      <c r="J2885" s="80">
        <v>25</v>
      </c>
      <c r="K2885" s="80">
        <v>4</v>
      </c>
      <c r="L2885" s="80">
        <v>2019</v>
      </c>
      <c r="M2885" s="27">
        <v>43580</v>
      </c>
      <c r="N2885" s="80" t="s">
        <v>919</v>
      </c>
      <c r="O2885" s="80" t="s">
        <v>920</v>
      </c>
      <c r="P2885" s="80">
        <v>19</v>
      </c>
      <c r="Q2885" s="80" t="s">
        <v>105</v>
      </c>
      <c r="R2885" s="80" t="s">
        <v>99</v>
      </c>
      <c r="S2885" s="80">
        <v>0</v>
      </c>
      <c r="T2885" s="80" t="s">
        <v>100</v>
      </c>
      <c r="U2885" s="80" t="s">
        <v>101</v>
      </c>
      <c r="V2885" s="80" t="s">
        <v>111</v>
      </c>
      <c r="W2885" s="80" t="s">
        <v>107</v>
      </c>
      <c r="X2885" s="80" t="s">
        <v>104</v>
      </c>
      <c r="Y2885" s="80">
        <v>3</v>
      </c>
    </row>
    <row r="2886" spans="1:25" ht="22.9" hidden="1" customHeight="1">
      <c r="A2886" s="80" t="s">
        <v>38</v>
      </c>
      <c r="B2886" s="80" t="s">
        <v>9</v>
      </c>
      <c r="C2886" s="80" t="s">
        <v>10</v>
      </c>
      <c r="D2886" s="80" t="s">
        <v>62</v>
      </c>
      <c r="E2886" s="80">
        <v>1</v>
      </c>
      <c r="F2886" s="80" t="s">
        <v>80</v>
      </c>
      <c r="G2886" s="80" t="s">
        <v>832</v>
      </c>
      <c r="H2886" s="80" t="s">
        <v>58</v>
      </c>
      <c r="I2886" s="26">
        <v>43580</v>
      </c>
      <c r="J2886" s="80">
        <v>25</v>
      </c>
      <c r="K2886" s="80">
        <v>4</v>
      </c>
      <c r="L2886" s="80">
        <v>2019</v>
      </c>
      <c r="M2886" s="27">
        <v>43580</v>
      </c>
      <c r="N2886" s="80" t="s">
        <v>921</v>
      </c>
      <c r="O2886" s="80" t="s">
        <v>922</v>
      </c>
      <c r="P2886" s="80">
        <v>18</v>
      </c>
      <c r="Q2886" s="80" t="s">
        <v>105</v>
      </c>
      <c r="R2886" s="80" t="s">
        <v>99</v>
      </c>
      <c r="S2886" s="80">
        <v>0</v>
      </c>
      <c r="T2886" s="80" t="s">
        <v>100</v>
      </c>
      <c r="U2886" s="80" t="s">
        <v>101</v>
      </c>
      <c r="V2886" s="80" t="s">
        <v>111</v>
      </c>
      <c r="W2886" s="80" t="s">
        <v>107</v>
      </c>
      <c r="X2886" s="80" t="s">
        <v>163</v>
      </c>
    </row>
    <row r="2887" spans="1:25" ht="22.9" hidden="1" customHeight="1">
      <c r="A2887" s="80" t="s">
        <v>38</v>
      </c>
      <c r="B2887" s="80" t="s">
        <v>9</v>
      </c>
      <c r="C2887" s="80" t="s">
        <v>10</v>
      </c>
      <c r="D2887" s="80" t="s">
        <v>62</v>
      </c>
      <c r="E2887" s="80">
        <v>1</v>
      </c>
      <c r="F2887" s="80" t="s">
        <v>80</v>
      </c>
      <c r="G2887" s="80" t="s">
        <v>832</v>
      </c>
      <c r="H2887" s="80" t="s">
        <v>58</v>
      </c>
      <c r="I2887" s="26">
        <v>43580</v>
      </c>
      <c r="J2887" s="80">
        <v>25</v>
      </c>
      <c r="K2887" s="80">
        <v>4</v>
      </c>
      <c r="L2887" s="80">
        <v>2019</v>
      </c>
      <c r="M2887" s="27">
        <v>43580</v>
      </c>
      <c r="N2887" s="80" t="s">
        <v>923</v>
      </c>
      <c r="O2887" s="80" t="s">
        <v>924</v>
      </c>
      <c r="P2887" s="80">
        <v>18</v>
      </c>
      <c r="Q2887" s="80" t="s">
        <v>105</v>
      </c>
      <c r="R2887" s="80" t="s">
        <v>99</v>
      </c>
      <c r="S2887" s="80">
        <v>0</v>
      </c>
      <c r="T2887" s="80" t="s">
        <v>100</v>
      </c>
      <c r="U2887" s="80" t="s">
        <v>101</v>
      </c>
      <c r="V2887" s="80" t="s">
        <v>111</v>
      </c>
      <c r="W2887" s="80" t="s">
        <v>107</v>
      </c>
      <c r="X2887" s="80" t="s">
        <v>163</v>
      </c>
    </row>
    <row r="2888" spans="1:25" ht="22.9" hidden="1" customHeight="1">
      <c r="A2888" s="80" t="s">
        <v>38</v>
      </c>
      <c r="B2888" s="80" t="s">
        <v>9</v>
      </c>
      <c r="C2888" s="80" t="s">
        <v>10</v>
      </c>
      <c r="D2888" s="80" t="s">
        <v>62</v>
      </c>
      <c r="E2888" s="80">
        <v>1</v>
      </c>
      <c r="F2888" s="80" t="s">
        <v>80</v>
      </c>
      <c r="G2888" s="80" t="s">
        <v>832</v>
      </c>
      <c r="H2888" s="80" t="s">
        <v>58</v>
      </c>
      <c r="I2888" s="26">
        <v>43580</v>
      </c>
      <c r="J2888" s="80">
        <v>25</v>
      </c>
      <c r="K2888" s="80">
        <v>4</v>
      </c>
      <c r="L2888" s="80">
        <v>2019</v>
      </c>
      <c r="M2888" s="27">
        <v>43580</v>
      </c>
      <c r="N2888" s="80" t="s">
        <v>925</v>
      </c>
      <c r="O2888" s="80" t="s">
        <v>926</v>
      </c>
      <c r="P2888" s="80">
        <v>19</v>
      </c>
      <c r="Q2888" s="80" t="s">
        <v>105</v>
      </c>
      <c r="R2888" s="80" t="s">
        <v>99</v>
      </c>
      <c r="S2888" s="80">
        <v>0</v>
      </c>
      <c r="T2888" s="80" t="s">
        <v>100</v>
      </c>
      <c r="U2888" s="80" t="s">
        <v>101</v>
      </c>
      <c r="V2888" s="80" t="s">
        <v>111</v>
      </c>
      <c r="W2888" s="80" t="s">
        <v>107</v>
      </c>
      <c r="X2888" s="80" t="s">
        <v>163</v>
      </c>
    </row>
    <row r="2889" spans="1:25" ht="22.9" hidden="1" customHeight="1">
      <c r="A2889" s="80" t="s">
        <v>38</v>
      </c>
      <c r="B2889" s="80" t="s">
        <v>9</v>
      </c>
      <c r="C2889" s="80" t="s">
        <v>10</v>
      </c>
      <c r="D2889" s="80" t="s">
        <v>62</v>
      </c>
      <c r="E2889" s="80">
        <v>1</v>
      </c>
      <c r="F2889" s="80" t="s">
        <v>80</v>
      </c>
      <c r="G2889" s="80" t="s">
        <v>832</v>
      </c>
      <c r="H2889" s="80" t="s">
        <v>58</v>
      </c>
      <c r="I2889" s="26">
        <v>43580</v>
      </c>
      <c r="J2889" s="80">
        <v>25</v>
      </c>
      <c r="K2889" s="80">
        <v>4</v>
      </c>
      <c r="L2889" s="80">
        <v>2019</v>
      </c>
      <c r="M2889" s="27">
        <v>43580</v>
      </c>
      <c r="N2889" s="80" t="s">
        <v>927</v>
      </c>
      <c r="O2889" s="80" t="s">
        <v>928</v>
      </c>
      <c r="P2889" s="80">
        <v>19</v>
      </c>
      <c r="Q2889" s="80" t="s">
        <v>105</v>
      </c>
      <c r="R2889" s="80" t="s">
        <v>99</v>
      </c>
      <c r="S2889" s="80">
        <v>0</v>
      </c>
      <c r="T2889" s="80" t="s">
        <v>100</v>
      </c>
      <c r="U2889" s="80" t="s">
        <v>101</v>
      </c>
      <c r="V2889" s="80" t="s">
        <v>111</v>
      </c>
      <c r="W2889" s="80" t="s">
        <v>107</v>
      </c>
      <c r="X2889" s="80" t="s">
        <v>104</v>
      </c>
      <c r="Y2889" s="80">
        <v>3</v>
      </c>
    </row>
    <row r="2890" spans="1:25" ht="22.9" hidden="1" customHeight="1">
      <c r="A2890" s="80" t="s">
        <v>38</v>
      </c>
      <c r="B2890" s="80" t="s">
        <v>9</v>
      </c>
      <c r="C2890" s="80" t="s">
        <v>10</v>
      </c>
      <c r="D2890" s="80" t="s">
        <v>62</v>
      </c>
      <c r="E2890" s="80">
        <v>1</v>
      </c>
      <c r="F2890" s="80" t="s">
        <v>80</v>
      </c>
      <c r="G2890" s="80" t="s">
        <v>832</v>
      </c>
      <c r="H2890" s="80" t="s">
        <v>58</v>
      </c>
      <c r="I2890" s="26">
        <v>43580</v>
      </c>
      <c r="J2890" s="80">
        <v>25</v>
      </c>
      <c r="K2890" s="80">
        <v>4</v>
      </c>
      <c r="L2890" s="80">
        <v>2019</v>
      </c>
      <c r="M2890" s="27">
        <v>43580</v>
      </c>
      <c r="N2890" s="80" t="s">
        <v>929</v>
      </c>
      <c r="O2890" s="80" t="s">
        <v>930</v>
      </c>
      <c r="P2890" s="80">
        <v>19</v>
      </c>
      <c r="Q2890" s="80" t="s">
        <v>105</v>
      </c>
      <c r="R2890" s="80" t="s">
        <v>99</v>
      </c>
      <c r="S2890" s="80">
        <v>0</v>
      </c>
      <c r="T2890" s="80" t="s">
        <v>100</v>
      </c>
      <c r="U2890" s="80" t="s">
        <v>101</v>
      </c>
      <c r="V2890" s="80" t="s">
        <v>111</v>
      </c>
      <c r="W2890" s="80" t="s">
        <v>107</v>
      </c>
      <c r="X2890" s="80" t="s">
        <v>163</v>
      </c>
    </row>
    <row r="2891" spans="1:25" ht="22.9" hidden="1" customHeight="1">
      <c r="A2891" s="80" t="s">
        <v>38</v>
      </c>
      <c r="B2891" s="80" t="s">
        <v>9</v>
      </c>
      <c r="C2891" s="80" t="s">
        <v>10</v>
      </c>
      <c r="D2891" s="80" t="s">
        <v>62</v>
      </c>
      <c r="E2891" s="80">
        <v>1</v>
      </c>
      <c r="F2891" s="80" t="s">
        <v>80</v>
      </c>
      <c r="G2891" s="80" t="s">
        <v>832</v>
      </c>
      <c r="H2891" s="80" t="s">
        <v>58</v>
      </c>
      <c r="I2891" s="26">
        <v>43580</v>
      </c>
      <c r="J2891" s="80">
        <v>25</v>
      </c>
      <c r="K2891" s="80">
        <v>4</v>
      </c>
      <c r="L2891" s="80">
        <v>2019</v>
      </c>
      <c r="M2891" s="27">
        <v>43580</v>
      </c>
      <c r="N2891" s="80" t="s">
        <v>931</v>
      </c>
      <c r="O2891" s="80" t="s">
        <v>932</v>
      </c>
      <c r="P2891" s="80">
        <v>18</v>
      </c>
      <c r="Q2891" s="80" t="s">
        <v>105</v>
      </c>
      <c r="R2891" s="80" t="s">
        <v>99</v>
      </c>
      <c r="S2891" s="80">
        <v>0</v>
      </c>
      <c r="T2891" s="80" t="s">
        <v>100</v>
      </c>
      <c r="U2891" s="80" t="s">
        <v>101</v>
      </c>
      <c r="V2891" s="80" t="s">
        <v>111</v>
      </c>
      <c r="W2891" s="80" t="s">
        <v>107</v>
      </c>
      <c r="X2891" s="80" t="s">
        <v>163</v>
      </c>
    </row>
    <row r="2892" spans="1:25" ht="22.9" hidden="1" customHeight="1">
      <c r="A2892" s="80" t="s">
        <v>38</v>
      </c>
      <c r="B2892" s="80" t="s">
        <v>9</v>
      </c>
      <c r="C2892" s="80" t="s">
        <v>10</v>
      </c>
      <c r="D2892" s="80" t="s">
        <v>62</v>
      </c>
      <c r="E2892" s="80">
        <v>1</v>
      </c>
      <c r="F2892" s="80" t="s">
        <v>80</v>
      </c>
      <c r="G2892" s="80" t="s">
        <v>832</v>
      </c>
      <c r="H2892" s="80" t="s">
        <v>58</v>
      </c>
      <c r="I2892" s="26">
        <v>43580</v>
      </c>
      <c r="J2892" s="80">
        <v>25</v>
      </c>
      <c r="K2892" s="80">
        <v>4</v>
      </c>
      <c r="L2892" s="80">
        <v>2019</v>
      </c>
      <c r="M2892" s="27">
        <v>43580</v>
      </c>
      <c r="N2892" s="80" t="s">
        <v>933</v>
      </c>
      <c r="O2892" s="80" t="s">
        <v>934</v>
      </c>
      <c r="P2892" s="80">
        <v>19</v>
      </c>
      <c r="Q2892" s="80" t="s">
        <v>105</v>
      </c>
      <c r="R2892" s="80" t="s">
        <v>99</v>
      </c>
      <c r="S2892" s="80">
        <v>0</v>
      </c>
      <c r="T2892" s="80" t="s">
        <v>100</v>
      </c>
      <c r="U2892" s="80" t="s">
        <v>101</v>
      </c>
      <c r="V2892" s="80" t="s">
        <v>111</v>
      </c>
      <c r="W2892" s="80" t="s">
        <v>107</v>
      </c>
      <c r="X2892" s="80" t="s">
        <v>104</v>
      </c>
      <c r="Y2892" s="80">
        <v>3</v>
      </c>
    </row>
    <row r="2893" spans="1:25" ht="22.9" hidden="1" customHeight="1">
      <c r="A2893" s="80" t="s">
        <v>38</v>
      </c>
      <c r="B2893" s="80" t="s">
        <v>9</v>
      </c>
      <c r="C2893" s="80" t="s">
        <v>10</v>
      </c>
      <c r="D2893" s="80" t="s">
        <v>62</v>
      </c>
      <c r="E2893" s="80">
        <v>1</v>
      </c>
      <c r="F2893" s="80" t="s">
        <v>80</v>
      </c>
      <c r="G2893" s="80" t="s">
        <v>832</v>
      </c>
      <c r="H2893" s="80" t="s">
        <v>58</v>
      </c>
      <c r="I2893" s="26">
        <v>43580</v>
      </c>
      <c r="J2893" s="80">
        <v>25</v>
      </c>
      <c r="K2893" s="80">
        <v>4</v>
      </c>
      <c r="L2893" s="80">
        <v>2019</v>
      </c>
      <c r="M2893" s="27">
        <v>43580</v>
      </c>
      <c r="N2893" s="80" t="s">
        <v>935</v>
      </c>
      <c r="O2893" s="80" t="s">
        <v>936</v>
      </c>
      <c r="P2893" s="80">
        <v>19</v>
      </c>
      <c r="Q2893" s="80" t="s">
        <v>105</v>
      </c>
      <c r="R2893" s="80" t="s">
        <v>99</v>
      </c>
      <c r="S2893" s="80">
        <v>0</v>
      </c>
      <c r="T2893" s="80" t="s">
        <v>100</v>
      </c>
      <c r="U2893" s="80" t="s">
        <v>101</v>
      </c>
      <c r="V2893" s="80" t="s">
        <v>111</v>
      </c>
      <c r="W2893" s="80" t="s">
        <v>107</v>
      </c>
      <c r="X2893" s="80" t="s">
        <v>104</v>
      </c>
      <c r="Y2893" s="80">
        <v>3</v>
      </c>
    </row>
    <row r="2894" spans="1:25" ht="22.9" hidden="1" customHeight="1">
      <c r="A2894" s="80" t="s">
        <v>38</v>
      </c>
      <c r="B2894" s="80" t="s">
        <v>9</v>
      </c>
      <c r="C2894" s="80" t="s">
        <v>10</v>
      </c>
      <c r="D2894" s="80" t="s">
        <v>62</v>
      </c>
      <c r="E2894" s="80">
        <v>1</v>
      </c>
      <c r="F2894" s="80" t="s">
        <v>80</v>
      </c>
      <c r="G2894" s="80" t="s">
        <v>832</v>
      </c>
      <c r="H2894" s="80" t="s">
        <v>58</v>
      </c>
      <c r="I2894" s="26">
        <v>43580</v>
      </c>
      <c r="J2894" s="80">
        <v>25</v>
      </c>
      <c r="K2894" s="80">
        <v>4</v>
      </c>
      <c r="L2894" s="80">
        <v>2019</v>
      </c>
      <c r="M2894" s="27">
        <v>43580</v>
      </c>
      <c r="N2894" s="80" t="s">
        <v>937</v>
      </c>
      <c r="O2894" s="80" t="s">
        <v>938</v>
      </c>
      <c r="P2894" s="80">
        <v>18</v>
      </c>
      <c r="Q2894" s="80" t="s">
        <v>105</v>
      </c>
      <c r="R2894" s="80" t="s">
        <v>99</v>
      </c>
      <c r="S2894" s="80">
        <v>0</v>
      </c>
      <c r="T2894" s="80" t="s">
        <v>100</v>
      </c>
      <c r="U2894" s="80" t="s">
        <v>101</v>
      </c>
      <c r="V2894" s="80" t="s">
        <v>111</v>
      </c>
      <c r="W2894" s="80" t="s">
        <v>107</v>
      </c>
      <c r="X2894" s="80" t="s">
        <v>163</v>
      </c>
    </row>
    <row r="2895" spans="1:25" ht="22.9" hidden="1" customHeight="1">
      <c r="A2895" s="80" t="s">
        <v>38</v>
      </c>
      <c r="B2895" s="80" t="s">
        <v>9</v>
      </c>
      <c r="C2895" s="80" t="s">
        <v>10</v>
      </c>
      <c r="D2895" s="80" t="s">
        <v>62</v>
      </c>
      <c r="E2895" s="80">
        <v>1</v>
      </c>
      <c r="F2895" s="80" t="s">
        <v>80</v>
      </c>
      <c r="G2895" s="80" t="s">
        <v>832</v>
      </c>
      <c r="H2895" s="80" t="s">
        <v>58</v>
      </c>
      <c r="I2895" s="26">
        <v>43580</v>
      </c>
      <c r="J2895" s="80">
        <v>25</v>
      </c>
      <c r="K2895" s="80">
        <v>4</v>
      </c>
      <c r="L2895" s="80">
        <v>2019</v>
      </c>
      <c r="M2895" s="27">
        <v>43580</v>
      </c>
      <c r="N2895" s="80" t="s">
        <v>939</v>
      </c>
      <c r="O2895" s="80" t="s">
        <v>940</v>
      </c>
      <c r="P2895" s="80">
        <v>18</v>
      </c>
      <c r="Q2895" s="80" t="s">
        <v>105</v>
      </c>
      <c r="R2895" s="80" t="s">
        <v>99</v>
      </c>
      <c r="S2895" s="80">
        <v>0</v>
      </c>
      <c r="T2895" s="80" t="s">
        <v>100</v>
      </c>
      <c r="U2895" s="80" t="s">
        <v>101</v>
      </c>
      <c r="V2895" s="80" t="s">
        <v>111</v>
      </c>
      <c r="W2895" s="80" t="s">
        <v>107</v>
      </c>
      <c r="X2895" s="80" t="s">
        <v>104</v>
      </c>
      <c r="Y2895" s="80">
        <v>3</v>
      </c>
    </row>
    <row r="2896" spans="1:25" ht="22.9" hidden="1" customHeight="1">
      <c r="A2896" s="80" t="s">
        <v>38</v>
      </c>
      <c r="B2896" s="80" t="s">
        <v>9</v>
      </c>
      <c r="C2896" s="80" t="s">
        <v>10</v>
      </c>
      <c r="D2896" s="80" t="s">
        <v>62</v>
      </c>
      <c r="E2896" s="80">
        <v>1</v>
      </c>
      <c r="F2896" s="80" t="s">
        <v>80</v>
      </c>
      <c r="G2896" s="80" t="s">
        <v>832</v>
      </c>
      <c r="H2896" s="80" t="s">
        <v>58</v>
      </c>
      <c r="I2896" s="26">
        <v>43580</v>
      </c>
      <c r="J2896" s="80">
        <v>25</v>
      </c>
      <c r="K2896" s="80">
        <v>4</v>
      </c>
      <c r="L2896" s="80">
        <v>2019</v>
      </c>
      <c r="M2896" s="27">
        <v>43580</v>
      </c>
      <c r="N2896" s="80" t="s">
        <v>941</v>
      </c>
      <c r="O2896" s="80" t="s">
        <v>942</v>
      </c>
      <c r="P2896" s="80">
        <v>18</v>
      </c>
      <c r="Q2896" s="80" t="s">
        <v>105</v>
      </c>
      <c r="R2896" s="80" t="s">
        <v>99</v>
      </c>
      <c r="S2896" s="80">
        <v>0</v>
      </c>
      <c r="T2896" s="80" t="s">
        <v>100</v>
      </c>
      <c r="U2896" s="80" t="s">
        <v>101</v>
      </c>
      <c r="V2896" s="80" t="s">
        <v>111</v>
      </c>
      <c r="W2896" s="80" t="s">
        <v>107</v>
      </c>
      <c r="X2896" s="80" t="s">
        <v>163</v>
      </c>
    </row>
    <row r="2897" spans="1:25" ht="22.9" hidden="1" customHeight="1">
      <c r="A2897" s="80" t="s">
        <v>38</v>
      </c>
      <c r="B2897" s="80" t="s">
        <v>9</v>
      </c>
      <c r="C2897" s="80" t="s">
        <v>10</v>
      </c>
      <c r="D2897" s="80" t="s">
        <v>62</v>
      </c>
      <c r="E2897" s="80">
        <v>1</v>
      </c>
      <c r="F2897" s="80" t="s">
        <v>80</v>
      </c>
      <c r="G2897" s="80" t="s">
        <v>832</v>
      </c>
      <c r="H2897" s="80" t="s">
        <v>58</v>
      </c>
      <c r="I2897" s="26">
        <v>43580</v>
      </c>
      <c r="J2897" s="80">
        <v>25</v>
      </c>
      <c r="K2897" s="80">
        <v>4</v>
      </c>
      <c r="L2897" s="80">
        <v>2019</v>
      </c>
      <c r="M2897" s="27">
        <v>43580</v>
      </c>
      <c r="N2897" s="80" t="s">
        <v>943</v>
      </c>
      <c r="O2897" s="80" t="s">
        <v>944</v>
      </c>
      <c r="P2897" s="80">
        <v>18</v>
      </c>
      <c r="Q2897" s="80" t="s">
        <v>105</v>
      </c>
      <c r="R2897" s="80" t="s">
        <v>99</v>
      </c>
      <c r="S2897" s="80">
        <v>0</v>
      </c>
      <c r="T2897" s="80" t="s">
        <v>100</v>
      </c>
      <c r="U2897" s="80" t="s">
        <v>101</v>
      </c>
      <c r="V2897" s="80" t="s">
        <v>111</v>
      </c>
      <c r="W2897" s="80" t="s">
        <v>107</v>
      </c>
      <c r="X2897" s="80" t="s">
        <v>163</v>
      </c>
    </row>
    <row r="2898" spans="1:25" ht="22.9" hidden="1" customHeight="1">
      <c r="A2898" s="80" t="s">
        <v>38</v>
      </c>
      <c r="B2898" s="80" t="s">
        <v>9</v>
      </c>
      <c r="C2898" s="80" t="s">
        <v>10</v>
      </c>
      <c r="D2898" s="80" t="s">
        <v>62</v>
      </c>
      <c r="E2898" s="80">
        <v>1</v>
      </c>
      <c r="F2898" s="80" t="s">
        <v>80</v>
      </c>
      <c r="G2898" s="80" t="s">
        <v>832</v>
      </c>
      <c r="H2898" s="80" t="s">
        <v>58</v>
      </c>
      <c r="I2898" s="26">
        <v>43580</v>
      </c>
      <c r="J2898" s="80">
        <v>25</v>
      </c>
      <c r="K2898" s="80">
        <v>4</v>
      </c>
      <c r="L2898" s="80">
        <v>2019</v>
      </c>
      <c r="M2898" s="27">
        <v>43580</v>
      </c>
      <c r="N2898" s="80" t="s">
        <v>945</v>
      </c>
      <c r="O2898" s="80" t="s">
        <v>946</v>
      </c>
      <c r="P2898" s="80">
        <v>19</v>
      </c>
      <c r="Q2898" s="80" t="s">
        <v>105</v>
      </c>
      <c r="R2898" s="80" t="s">
        <v>99</v>
      </c>
      <c r="S2898" s="80">
        <v>0</v>
      </c>
      <c r="T2898" s="80" t="s">
        <v>100</v>
      </c>
      <c r="U2898" s="80" t="s">
        <v>101</v>
      </c>
      <c r="V2898" s="80" t="s">
        <v>111</v>
      </c>
      <c r="W2898" s="80" t="s">
        <v>107</v>
      </c>
      <c r="X2898" s="80" t="s">
        <v>163</v>
      </c>
    </row>
    <row r="2899" spans="1:25" ht="22.9" hidden="1" customHeight="1">
      <c r="A2899" s="80" t="s">
        <v>38</v>
      </c>
      <c r="B2899" s="80" t="s">
        <v>9</v>
      </c>
      <c r="C2899" s="80" t="s">
        <v>10</v>
      </c>
      <c r="D2899" s="80" t="s">
        <v>62</v>
      </c>
      <c r="E2899" s="80">
        <v>1</v>
      </c>
      <c r="F2899" s="80" t="s">
        <v>80</v>
      </c>
      <c r="G2899" s="80" t="s">
        <v>832</v>
      </c>
      <c r="H2899" s="80" t="s">
        <v>58</v>
      </c>
      <c r="I2899" s="26">
        <v>43580</v>
      </c>
      <c r="J2899" s="80">
        <v>25</v>
      </c>
      <c r="K2899" s="80">
        <v>4</v>
      </c>
      <c r="L2899" s="80">
        <v>2019</v>
      </c>
      <c r="M2899" s="27">
        <v>43580</v>
      </c>
      <c r="N2899" s="80" t="s">
        <v>947</v>
      </c>
      <c r="O2899" s="80" t="s">
        <v>948</v>
      </c>
      <c r="P2899" s="80">
        <v>18</v>
      </c>
      <c r="Q2899" s="80" t="s">
        <v>105</v>
      </c>
      <c r="R2899" s="80" t="s">
        <v>99</v>
      </c>
      <c r="S2899" s="80">
        <v>0</v>
      </c>
      <c r="T2899" s="80" t="s">
        <v>100</v>
      </c>
      <c r="U2899" s="80" t="s">
        <v>101</v>
      </c>
      <c r="V2899" s="80" t="s">
        <v>111</v>
      </c>
      <c r="W2899" s="80" t="s">
        <v>107</v>
      </c>
      <c r="X2899" s="80" t="s">
        <v>163</v>
      </c>
    </row>
    <row r="2900" spans="1:25" ht="22.9" hidden="1" customHeight="1">
      <c r="A2900" s="80" t="s">
        <v>38</v>
      </c>
      <c r="B2900" s="80" t="s">
        <v>9</v>
      </c>
      <c r="C2900" s="80" t="s">
        <v>10</v>
      </c>
      <c r="D2900" s="80" t="s">
        <v>62</v>
      </c>
      <c r="E2900" s="80">
        <v>1</v>
      </c>
      <c r="F2900" s="80" t="s">
        <v>80</v>
      </c>
      <c r="G2900" s="80" t="s">
        <v>832</v>
      </c>
      <c r="H2900" s="80" t="s">
        <v>58</v>
      </c>
      <c r="I2900" s="26">
        <v>43580</v>
      </c>
      <c r="J2900" s="80">
        <v>25</v>
      </c>
      <c r="K2900" s="80">
        <v>4</v>
      </c>
      <c r="L2900" s="80">
        <v>2019</v>
      </c>
      <c r="M2900" s="27">
        <v>43580</v>
      </c>
      <c r="N2900" s="80" t="s">
        <v>949</v>
      </c>
      <c r="O2900" s="80" t="s">
        <v>950</v>
      </c>
      <c r="P2900" s="80">
        <v>18</v>
      </c>
      <c r="Q2900" s="80" t="s">
        <v>105</v>
      </c>
      <c r="R2900" s="80" t="s">
        <v>99</v>
      </c>
      <c r="S2900" s="80">
        <v>0</v>
      </c>
      <c r="T2900" s="80" t="s">
        <v>100</v>
      </c>
      <c r="U2900" s="80" t="s">
        <v>101</v>
      </c>
      <c r="V2900" s="80" t="s">
        <v>111</v>
      </c>
      <c r="W2900" s="80" t="s">
        <v>107</v>
      </c>
      <c r="X2900" s="80" t="s">
        <v>163</v>
      </c>
    </row>
    <row r="2901" spans="1:25" ht="22.9" hidden="1" customHeight="1">
      <c r="A2901" s="80" t="s">
        <v>38</v>
      </c>
      <c r="B2901" s="80" t="s">
        <v>9</v>
      </c>
      <c r="C2901" s="80" t="s">
        <v>10</v>
      </c>
      <c r="D2901" s="80" t="s">
        <v>62</v>
      </c>
      <c r="E2901" s="80">
        <v>1</v>
      </c>
      <c r="F2901" s="80" t="s">
        <v>80</v>
      </c>
      <c r="G2901" s="80" t="s">
        <v>832</v>
      </c>
      <c r="H2901" s="80" t="s">
        <v>58</v>
      </c>
      <c r="I2901" s="26">
        <v>43580</v>
      </c>
      <c r="J2901" s="80">
        <v>25</v>
      </c>
      <c r="K2901" s="80">
        <v>4</v>
      </c>
      <c r="L2901" s="80">
        <v>2019</v>
      </c>
      <c r="M2901" s="27">
        <v>43580</v>
      </c>
      <c r="N2901" s="80" t="s">
        <v>951</v>
      </c>
      <c r="O2901" s="80" t="s">
        <v>952</v>
      </c>
      <c r="P2901" s="80">
        <v>19</v>
      </c>
      <c r="Q2901" s="80" t="s">
        <v>105</v>
      </c>
      <c r="R2901" s="80" t="s">
        <v>99</v>
      </c>
      <c r="S2901" s="80">
        <v>0</v>
      </c>
      <c r="T2901" s="80" t="s">
        <v>100</v>
      </c>
      <c r="U2901" s="80" t="s">
        <v>101</v>
      </c>
      <c r="V2901" s="80" t="s">
        <v>111</v>
      </c>
      <c r="W2901" s="80" t="s">
        <v>107</v>
      </c>
      <c r="X2901" s="80" t="s">
        <v>104</v>
      </c>
      <c r="Y2901" s="80">
        <v>3</v>
      </c>
    </row>
    <row r="2902" spans="1:25" ht="22.9" hidden="1" customHeight="1">
      <c r="A2902" s="80" t="s">
        <v>38</v>
      </c>
      <c r="B2902" s="80" t="s">
        <v>9</v>
      </c>
      <c r="C2902" s="80" t="s">
        <v>10</v>
      </c>
      <c r="D2902" s="80" t="s">
        <v>62</v>
      </c>
      <c r="E2902" s="80">
        <v>1</v>
      </c>
      <c r="F2902" s="80" t="s">
        <v>80</v>
      </c>
      <c r="G2902" s="80" t="s">
        <v>832</v>
      </c>
      <c r="H2902" s="80" t="s">
        <v>58</v>
      </c>
      <c r="I2902" s="26">
        <v>43580</v>
      </c>
      <c r="J2902" s="80">
        <v>25</v>
      </c>
      <c r="K2902" s="80">
        <v>4</v>
      </c>
      <c r="L2902" s="80">
        <v>2019</v>
      </c>
      <c r="M2902" s="27">
        <v>43580</v>
      </c>
      <c r="N2902" s="80" t="s">
        <v>953</v>
      </c>
      <c r="O2902" s="80" t="s">
        <v>954</v>
      </c>
      <c r="P2902" s="80">
        <v>18</v>
      </c>
      <c r="Q2902" s="80" t="s">
        <v>105</v>
      </c>
      <c r="R2902" s="80" t="s">
        <v>99</v>
      </c>
      <c r="S2902" s="80">
        <v>0</v>
      </c>
      <c r="T2902" s="80" t="s">
        <v>100</v>
      </c>
      <c r="U2902" s="80" t="s">
        <v>101</v>
      </c>
      <c r="V2902" s="80" t="s">
        <v>111</v>
      </c>
      <c r="W2902" s="80" t="s">
        <v>107</v>
      </c>
      <c r="X2902" s="80" t="s">
        <v>104</v>
      </c>
      <c r="Y2902" s="80">
        <v>3</v>
      </c>
    </row>
    <row r="2903" spans="1:25" ht="22.9" hidden="1" customHeight="1">
      <c r="A2903" s="80" t="s">
        <v>38</v>
      </c>
      <c r="B2903" s="80" t="s">
        <v>9</v>
      </c>
      <c r="C2903" s="80" t="s">
        <v>10</v>
      </c>
      <c r="D2903" s="80" t="s">
        <v>62</v>
      </c>
      <c r="E2903" s="80">
        <v>1</v>
      </c>
      <c r="F2903" s="80" t="s">
        <v>80</v>
      </c>
      <c r="G2903" s="80" t="s">
        <v>832</v>
      </c>
      <c r="H2903" s="80" t="s">
        <v>58</v>
      </c>
      <c r="I2903" s="26">
        <v>43580</v>
      </c>
      <c r="J2903" s="80">
        <v>25</v>
      </c>
      <c r="K2903" s="80">
        <v>4</v>
      </c>
      <c r="L2903" s="80">
        <v>2019</v>
      </c>
      <c r="M2903" s="27">
        <v>43580</v>
      </c>
      <c r="N2903" s="80" t="s">
        <v>955</v>
      </c>
      <c r="O2903" s="80" t="s">
        <v>956</v>
      </c>
      <c r="P2903" s="80">
        <v>18</v>
      </c>
      <c r="Q2903" s="80" t="s">
        <v>105</v>
      </c>
      <c r="R2903" s="80" t="s">
        <v>99</v>
      </c>
      <c r="S2903" s="80">
        <v>0</v>
      </c>
      <c r="T2903" s="80" t="s">
        <v>100</v>
      </c>
      <c r="U2903" s="80" t="s">
        <v>101</v>
      </c>
      <c r="V2903" s="80" t="s">
        <v>111</v>
      </c>
      <c r="W2903" s="80" t="s">
        <v>107</v>
      </c>
      <c r="X2903" s="80" t="s">
        <v>163</v>
      </c>
    </row>
    <row r="2904" spans="1:25" ht="22.9" hidden="1" customHeight="1">
      <c r="A2904" s="80" t="s">
        <v>38</v>
      </c>
      <c r="B2904" s="80" t="s">
        <v>9</v>
      </c>
      <c r="C2904" s="80" t="s">
        <v>10</v>
      </c>
      <c r="D2904" s="80" t="s">
        <v>62</v>
      </c>
      <c r="E2904" s="80">
        <v>1</v>
      </c>
      <c r="F2904" s="80" t="s">
        <v>80</v>
      </c>
      <c r="G2904" s="80" t="s">
        <v>832</v>
      </c>
      <c r="H2904" s="80" t="s">
        <v>58</v>
      </c>
      <c r="I2904" s="26">
        <v>43580</v>
      </c>
      <c r="J2904" s="80">
        <v>25</v>
      </c>
      <c r="K2904" s="80">
        <v>4</v>
      </c>
      <c r="L2904" s="80">
        <v>2019</v>
      </c>
      <c r="M2904" s="27">
        <v>43580</v>
      </c>
      <c r="N2904" s="80" t="s">
        <v>957</v>
      </c>
      <c r="O2904" s="80" t="s">
        <v>958</v>
      </c>
      <c r="P2904" s="80">
        <v>19</v>
      </c>
      <c r="Q2904" s="80" t="s">
        <v>105</v>
      </c>
      <c r="R2904" s="80" t="s">
        <v>99</v>
      </c>
      <c r="S2904" s="80">
        <v>0</v>
      </c>
      <c r="T2904" s="80" t="s">
        <v>100</v>
      </c>
      <c r="U2904" s="80" t="s">
        <v>101</v>
      </c>
      <c r="V2904" s="80" t="s">
        <v>111</v>
      </c>
      <c r="W2904" s="80" t="s">
        <v>107</v>
      </c>
      <c r="X2904" s="80" t="s">
        <v>163</v>
      </c>
    </row>
    <row r="2905" spans="1:25" ht="22.9" hidden="1" customHeight="1">
      <c r="A2905" s="80" t="s">
        <v>38</v>
      </c>
      <c r="B2905" s="80" t="s">
        <v>9</v>
      </c>
      <c r="C2905" s="80" t="s">
        <v>10</v>
      </c>
      <c r="D2905" s="80" t="s">
        <v>62</v>
      </c>
      <c r="E2905" s="80">
        <v>1</v>
      </c>
      <c r="F2905" s="80" t="s">
        <v>80</v>
      </c>
      <c r="G2905" s="80" t="s">
        <v>832</v>
      </c>
      <c r="H2905" s="80" t="s">
        <v>58</v>
      </c>
      <c r="I2905" s="26">
        <v>43580</v>
      </c>
      <c r="J2905" s="80">
        <v>25</v>
      </c>
      <c r="K2905" s="80">
        <v>4</v>
      </c>
      <c r="L2905" s="80">
        <v>2019</v>
      </c>
      <c r="M2905" s="27">
        <v>43580</v>
      </c>
      <c r="N2905" s="80" t="s">
        <v>959</v>
      </c>
      <c r="O2905" s="80" t="s">
        <v>960</v>
      </c>
      <c r="P2905" s="80">
        <v>19</v>
      </c>
      <c r="Q2905" s="80" t="s">
        <v>105</v>
      </c>
      <c r="R2905" s="80" t="s">
        <v>99</v>
      </c>
      <c r="S2905" s="80">
        <v>0</v>
      </c>
      <c r="T2905" s="80" t="s">
        <v>100</v>
      </c>
      <c r="U2905" s="80" t="s">
        <v>101</v>
      </c>
      <c r="V2905" s="80" t="s">
        <v>111</v>
      </c>
      <c r="W2905" s="80" t="s">
        <v>107</v>
      </c>
      <c r="X2905" s="80" t="s">
        <v>104</v>
      </c>
      <c r="Y2905" s="80">
        <v>3</v>
      </c>
    </row>
    <row r="2906" spans="1:25" ht="22.9" hidden="1" customHeight="1">
      <c r="A2906" s="80" t="s">
        <v>38</v>
      </c>
      <c r="B2906" s="80" t="s">
        <v>9</v>
      </c>
      <c r="C2906" s="80" t="s">
        <v>10</v>
      </c>
      <c r="D2906" s="80" t="s">
        <v>62</v>
      </c>
      <c r="E2906" s="80">
        <v>1</v>
      </c>
      <c r="F2906" s="80" t="s">
        <v>80</v>
      </c>
      <c r="G2906" s="80" t="s">
        <v>832</v>
      </c>
      <c r="H2906" s="80" t="s">
        <v>58</v>
      </c>
      <c r="I2906" s="26">
        <v>43581</v>
      </c>
      <c r="J2906" s="80">
        <v>26</v>
      </c>
      <c r="K2906" s="80">
        <v>4</v>
      </c>
      <c r="L2906" s="80">
        <v>2019</v>
      </c>
      <c r="M2906" s="27">
        <v>43581</v>
      </c>
      <c r="N2906" s="80" t="s">
        <v>961</v>
      </c>
      <c r="O2906" s="80" t="s">
        <v>962</v>
      </c>
      <c r="P2906" s="80">
        <v>18</v>
      </c>
      <c r="Q2906" s="80" t="s">
        <v>105</v>
      </c>
      <c r="R2906" s="80" t="s">
        <v>99</v>
      </c>
      <c r="S2906" s="80">
        <v>0</v>
      </c>
      <c r="T2906" s="80" t="s">
        <v>100</v>
      </c>
      <c r="U2906" s="80" t="s">
        <v>101</v>
      </c>
      <c r="V2906" s="80" t="s">
        <v>111</v>
      </c>
      <c r="W2906" s="80" t="s">
        <v>107</v>
      </c>
      <c r="X2906" s="80" t="s">
        <v>163</v>
      </c>
    </row>
    <row r="2907" spans="1:25" ht="22.9" hidden="1" customHeight="1">
      <c r="A2907" s="80" t="s">
        <v>38</v>
      </c>
      <c r="B2907" s="80" t="s">
        <v>9</v>
      </c>
      <c r="C2907" s="80" t="s">
        <v>10</v>
      </c>
      <c r="D2907" s="80" t="s">
        <v>62</v>
      </c>
      <c r="E2907" s="80">
        <v>1</v>
      </c>
      <c r="F2907" s="80" t="s">
        <v>80</v>
      </c>
      <c r="G2907" s="80" t="s">
        <v>832</v>
      </c>
      <c r="H2907" s="80" t="s">
        <v>58</v>
      </c>
      <c r="I2907" s="26">
        <v>43581</v>
      </c>
      <c r="J2907" s="80">
        <v>26</v>
      </c>
      <c r="K2907" s="80">
        <v>4</v>
      </c>
      <c r="L2907" s="80">
        <v>2019</v>
      </c>
      <c r="M2907" s="27">
        <v>43581</v>
      </c>
      <c r="N2907" s="80" t="s">
        <v>963</v>
      </c>
      <c r="O2907" s="80" t="s">
        <v>964</v>
      </c>
      <c r="P2907" s="80">
        <v>19</v>
      </c>
      <c r="Q2907" s="80" t="s">
        <v>105</v>
      </c>
      <c r="R2907" s="80" t="s">
        <v>99</v>
      </c>
      <c r="S2907" s="80">
        <v>0</v>
      </c>
      <c r="T2907" s="80" t="s">
        <v>100</v>
      </c>
      <c r="U2907" s="80" t="s">
        <v>101</v>
      </c>
      <c r="V2907" s="80" t="s">
        <v>111</v>
      </c>
      <c r="W2907" s="80" t="s">
        <v>107</v>
      </c>
      <c r="X2907" s="80" t="s">
        <v>163</v>
      </c>
    </row>
    <row r="2908" spans="1:25" ht="22.9" hidden="1" customHeight="1">
      <c r="A2908" s="80" t="s">
        <v>38</v>
      </c>
      <c r="B2908" s="80" t="s">
        <v>9</v>
      </c>
      <c r="C2908" s="80" t="s">
        <v>10</v>
      </c>
      <c r="D2908" s="80" t="s">
        <v>62</v>
      </c>
      <c r="E2908" s="80">
        <v>1</v>
      </c>
      <c r="F2908" s="80" t="s">
        <v>80</v>
      </c>
      <c r="G2908" s="80" t="s">
        <v>832</v>
      </c>
      <c r="H2908" s="80" t="s">
        <v>58</v>
      </c>
      <c r="I2908" s="26">
        <v>43581</v>
      </c>
      <c r="J2908" s="80">
        <v>26</v>
      </c>
      <c r="K2908" s="80">
        <v>4</v>
      </c>
      <c r="L2908" s="80">
        <v>2019</v>
      </c>
      <c r="M2908" s="27">
        <v>43581</v>
      </c>
      <c r="N2908" s="80" t="s">
        <v>965</v>
      </c>
      <c r="O2908" s="80" t="s">
        <v>966</v>
      </c>
      <c r="P2908" s="80">
        <v>19</v>
      </c>
      <c r="Q2908" s="80" t="s">
        <v>105</v>
      </c>
      <c r="R2908" s="80" t="s">
        <v>99</v>
      </c>
      <c r="S2908" s="80">
        <v>0</v>
      </c>
      <c r="T2908" s="80" t="s">
        <v>100</v>
      </c>
      <c r="U2908" s="80" t="s">
        <v>101</v>
      </c>
      <c r="V2908" s="80" t="s">
        <v>111</v>
      </c>
      <c r="W2908" s="80" t="s">
        <v>107</v>
      </c>
      <c r="X2908" s="80" t="s">
        <v>163</v>
      </c>
    </row>
    <row r="2909" spans="1:25" ht="22.9" hidden="1" customHeight="1">
      <c r="A2909" s="80" t="s">
        <v>38</v>
      </c>
      <c r="B2909" s="80" t="s">
        <v>9</v>
      </c>
      <c r="C2909" s="80" t="s">
        <v>10</v>
      </c>
      <c r="D2909" s="80" t="s">
        <v>62</v>
      </c>
      <c r="E2909" s="80">
        <v>1</v>
      </c>
      <c r="F2909" s="80" t="s">
        <v>80</v>
      </c>
      <c r="G2909" s="80" t="s">
        <v>832</v>
      </c>
      <c r="H2909" s="80" t="s">
        <v>58</v>
      </c>
      <c r="I2909" s="26">
        <v>43581</v>
      </c>
      <c r="J2909" s="80">
        <v>26</v>
      </c>
      <c r="K2909" s="80">
        <v>4</v>
      </c>
      <c r="L2909" s="80">
        <v>2019</v>
      </c>
      <c r="M2909" s="27">
        <v>43581</v>
      </c>
      <c r="N2909" s="80" t="s">
        <v>967</v>
      </c>
      <c r="O2909" s="80" t="s">
        <v>968</v>
      </c>
      <c r="P2909" s="80">
        <v>19</v>
      </c>
      <c r="Q2909" s="80" t="s">
        <v>105</v>
      </c>
      <c r="R2909" s="80" t="s">
        <v>99</v>
      </c>
      <c r="S2909" s="80">
        <v>0</v>
      </c>
      <c r="T2909" s="80" t="s">
        <v>100</v>
      </c>
      <c r="U2909" s="80" t="s">
        <v>101</v>
      </c>
      <c r="V2909" s="80" t="s">
        <v>111</v>
      </c>
      <c r="W2909" s="80" t="s">
        <v>107</v>
      </c>
      <c r="X2909" s="80" t="s">
        <v>104</v>
      </c>
      <c r="Y2909" s="80">
        <v>3</v>
      </c>
    </row>
    <row r="2910" spans="1:25" ht="22.9" hidden="1" customHeight="1">
      <c r="A2910" s="80" t="s">
        <v>38</v>
      </c>
      <c r="B2910" s="80" t="s">
        <v>9</v>
      </c>
      <c r="C2910" s="80" t="s">
        <v>10</v>
      </c>
      <c r="D2910" s="80" t="s">
        <v>62</v>
      </c>
      <c r="E2910" s="80">
        <v>1</v>
      </c>
      <c r="F2910" s="80" t="s">
        <v>80</v>
      </c>
      <c r="G2910" s="80" t="s">
        <v>832</v>
      </c>
      <c r="H2910" s="80" t="s">
        <v>58</v>
      </c>
      <c r="I2910" s="26">
        <v>43581</v>
      </c>
      <c r="J2910" s="80">
        <v>26</v>
      </c>
      <c r="K2910" s="80">
        <v>4</v>
      </c>
      <c r="L2910" s="80">
        <v>2019</v>
      </c>
      <c r="M2910" s="27">
        <v>43581</v>
      </c>
      <c r="N2910" s="80" t="s">
        <v>969</v>
      </c>
      <c r="O2910" s="80" t="s">
        <v>970</v>
      </c>
      <c r="P2910" s="80">
        <v>18</v>
      </c>
      <c r="Q2910" s="80" t="s">
        <v>105</v>
      </c>
      <c r="R2910" s="80" t="s">
        <v>99</v>
      </c>
      <c r="S2910" s="80">
        <v>0</v>
      </c>
      <c r="T2910" s="80" t="s">
        <v>100</v>
      </c>
      <c r="U2910" s="80" t="s">
        <v>101</v>
      </c>
      <c r="V2910" s="80" t="s">
        <v>111</v>
      </c>
      <c r="W2910" s="80" t="s">
        <v>107</v>
      </c>
      <c r="X2910" s="80" t="s">
        <v>163</v>
      </c>
    </row>
    <row r="2911" spans="1:25" ht="22.9" hidden="1" customHeight="1">
      <c r="A2911" s="80" t="s">
        <v>38</v>
      </c>
      <c r="B2911" s="80" t="s">
        <v>9</v>
      </c>
      <c r="C2911" s="80" t="s">
        <v>10</v>
      </c>
      <c r="D2911" s="80" t="s">
        <v>62</v>
      </c>
      <c r="E2911" s="80">
        <v>1</v>
      </c>
      <c r="F2911" s="80" t="s">
        <v>80</v>
      </c>
      <c r="G2911" s="80" t="s">
        <v>832</v>
      </c>
      <c r="H2911" s="80" t="s">
        <v>58</v>
      </c>
      <c r="I2911" s="26">
        <v>43581</v>
      </c>
      <c r="J2911" s="80">
        <v>26</v>
      </c>
      <c r="K2911" s="80">
        <v>4</v>
      </c>
      <c r="L2911" s="80">
        <v>2019</v>
      </c>
      <c r="M2911" s="27">
        <v>43581</v>
      </c>
      <c r="N2911" s="80" t="s">
        <v>971</v>
      </c>
      <c r="O2911" s="80" t="s">
        <v>972</v>
      </c>
      <c r="P2911" s="80">
        <v>19</v>
      </c>
      <c r="Q2911" s="80" t="s">
        <v>105</v>
      </c>
      <c r="R2911" s="80" t="s">
        <v>99</v>
      </c>
      <c r="S2911" s="80">
        <v>0</v>
      </c>
      <c r="T2911" s="80" t="s">
        <v>100</v>
      </c>
      <c r="U2911" s="80" t="s">
        <v>101</v>
      </c>
      <c r="V2911" s="80" t="s">
        <v>111</v>
      </c>
      <c r="W2911" s="80" t="s">
        <v>107</v>
      </c>
      <c r="X2911" s="80" t="s">
        <v>163</v>
      </c>
    </row>
    <row r="2912" spans="1:25" ht="22.9" hidden="1" customHeight="1">
      <c r="A2912" s="80" t="s">
        <v>38</v>
      </c>
      <c r="B2912" s="80" t="s">
        <v>9</v>
      </c>
      <c r="C2912" s="80" t="s">
        <v>10</v>
      </c>
      <c r="D2912" s="80" t="s">
        <v>62</v>
      </c>
      <c r="E2912" s="80">
        <v>1</v>
      </c>
      <c r="F2912" s="80" t="s">
        <v>80</v>
      </c>
      <c r="G2912" s="80" t="s">
        <v>832</v>
      </c>
      <c r="H2912" s="80" t="s">
        <v>58</v>
      </c>
      <c r="I2912" s="26">
        <v>43581</v>
      </c>
      <c r="J2912" s="80">
        <v>26</v>
      </c>
      <c r="K2912" s="80">
        <v>4</v>
      </c>
      <c r="L2912" s="80">
        <v>2019</v>
      </c>
      <c r="M2912" s="27">
        <v>43581</v>
      </c>
      <c r="N2912" s="80" t="s">
        <v>973</v>
      </c>
      <c r="O2912" s="80" t="s">
        <v>974</v>
      </c>
      <c r="P2912" s="80">
        <v>18</v>
      </c>
      <c r="Q2912" s="80" t="s">
        <v>105</v>
      </c>
      <c r="R2912" s="80" t="s">
        <v>99</v>
      </c>
      <c r="S2912" s="80">
        <v>0</v>
      </c>
      <c r="T2912" s="80" t="s">
        <v>100</v>
      </c>
      <c r="U2912" s="80" t="s">
        <v>101</v>
      </c>
      <c r="V2912" s="80" t="s">
        <v>111</v>
      </c>
      <c r="W2912" s="80" t="s">
        <v>107</v>
      </c>
      <c r="X2912" s="80" t="s">
        <v>104</v>
      </c>
      <c r="Y2912" s="80">
        <v>3</v>
      </c>
    </row>
    <row r="2913" spans="1:25" ht="22.9" hidden="1" customHeight="1">
      <c r="A2913" s="80" t="s">
        <v>38</v>
      </c>
      <c r="B2913" s="80" t="s">
        <v>9</v>
      </c>
      <c r="C2913" s="80" t="s">
        <v>10</v>
      </c>
      <c r="D2913" s="80" t="s">
        <v>62</v>
      </c>
      <c r="E2913" s="80">
        <v>1</v>
      </c>
      <c r="F2913" s="80" t="s">
        <v>80</v>
      </c>
      <c r="G2913" s="80" t="s">
        <v>832</v>
      </c>
      <c r="H2913" s="80" t="s">
        <v>58</v>
      </c>
      <c r="I2913" s="26">
        <v>43581</v>
      </c>
      <c r="J2913" s="80">
        <v>26</v>
      </c>
      <c r="K2913" s="80">
        <v>4</v>
      </c>
      <c r="L2913" s="80">
        <v>2019</v>
      </c>
      <c r="M2913" s="27">
        <v>43581</v>
      </c>
      <c r="N2913" s="80" t="s">
        <v>975</v>
      </c>
      <c r="O2913" s="80" t="s">
        <v>976</v>
      </c>
      <c r="P2913" s="80">
        <v>19</v>
      </c>
      <c r="Q2913" s="80" t="s">
        <v>105</v>
      </c>
      <c r="R2913" s="80" t="s">
        <v>99</v>
      </c>
      <c r="S2913" s="80">
        <v>0</v>
      </c>
      <c r="T2913" s="80" t="s">
        <v>100</v>
      </c>
      <c r="U2913" s="80" t="s">
        <v>101</v>
      </c>
      <c r="V2913" s="80" t="s">
        <v>111</v>
      </c>
      <c r="W2913" s="80" t="s">
        <v>107</v>
      </c>
      <c r="X2913" s="80" t="s">
        <v>163</v>
      </c>
    </row>
    <row r="2914" spans="1:25" ht="22.9" hidden="1" customHeight="1">
      <c r="A2914" s="80" t="s">
        <v>38</v>
      </c>
      <c r="B2914" s="80" t="s">
        <v>9</v>
      </c>
      <c r="C2914" s="80" t="s">
        <v>10</v>
      </c>
      <c r="D2914" s="80" t="s">
        <v>62</v>
      </c>
      <c r="E2914" s="80">
        <v>1</v>
      </c>
      <c r="F2914" s="80" t="s">
        <v>80</v>
      </c>
      <c r="G2914" s="80" t="s">
        <v>832</v>
      </c>
      <c r="H2914" s="80" t="s">
        <v>58</v>
      </c>
      <c r="I2914" s="26">
        <v>43581</v>
      </c>
      <c r="J2914" s="80">
        <v>26</v>
      </c>
      <c r="K2914" s="80">
        <v>4</v>
      </c>
      <c r="L2914" s="80">
        <v>2019</v>
      </c>
      <c r="M2914" s="27">
        <v>43581</v>
      </c>
      <c r="N2914" s="80" t="s">
        <v>977</v>
      </c>
      <c r="O2914" s="80" t="s">
        <v>978</v>
      </c>
      <c r="P2914" s="80">
        <v>19</v>
      </c>
      <c r="Q2914" s="80" t="s">
        <v>105</v>
      </c>
      <c r="R2914" s="80" t="s">
        <v>99</v>
      </c>
      <c r="S2914" s="80">
        <v>0</v>
      </c>
      <c r="T2914" s="80" t="s">
        <v>100</v>
      </c>
      <c r="U2914" s="80" t="s">
        <v>101</v>
      </c>
      <c r="V2914" s="80" t="s">
        <v>111</v>
      </c>
      <c r="W2914" s="80" t="s">
        <v>107</v>
      </c>
      <c r="X2914" s="80" t="s">
        <v>163</v>
      </c>
    </row>
    <row r="2915" spans="1:25" ht="22.9" hidden="1" customHeight="1">
      <c r="A2915" s="80" t="s">
        <v>38</v>
      </c>
      <c r="B2915" s="80" t="s">
        <v>9</v>
      </c>
      <c r="C2915" s="80" t="s">
        <v>10</v>
      </c>
      <c r="D2915" s="80" t="s">
        <v>62</v>
      </c>
      <c r="E2915" s="80">
        <v>1</v>
      </c>
      <c r="F2915" s="80" t="s">
        <v>80</v>
      </c>
      <c r="G2915" s="80" t="s">
        <v>832</v>
      </c>
      <c r="H2915" s="80" t="s">
        <v>58</v>
      </c>
      <c r="I2915" s="26">
        <v>43581</v>
      </c>
      <c r="J2915" s="80">
        <v>26</v>
      </c>
      <c r="K2915" s="80">
        <v>4</v>
      </c>
      <c r="L2915" s="80">
        <v>2019</v>
      </c>
      <c r="M2915" s="27">
        <v>43581</v>
      </c>
      <c r="N2915" s="80" t="s">
        <v>979</v>
      </c>
      <c r="O2915" s="80" t="s">
        <v>980</v>
      </c>
      <c r="P2915" s="80">
        <v>18</v>
      </c>
      <c r="Q2915" s="80" t="s">
        <v>105</v>
      </c>
      <c r="R2915" s="80" t="s">
        <v>99</v>
      </c>
      <c r="S2915" s="80">
        <v>0</v>
      </c>
      <c r="T2915" s="80" t="s">
        <v>100</v>
      </c>
      <c r="U2915" s="80" t="s">
        <v>101</v>
      </c>
      <c r="V2915" s="80" t="s">
        <v>111</v>
      </c>
      <c r="W2915" s="80" t="s">
        <v>107</v>
      </c>
      <c r="X2915" s="80" t="s">
        <v>163</v>
      </c>
    </row>
    <row r="2916" spans="1:25" ht="22.9" hidden="1" customHeight="1">
      <c r="A2916" s="80" t="s">
        <v>38</v>
      </c>
      <c r="B2916" s="80" t="s">
        <v>9</v>
      </c>
      <c r="C2916" s="80" t="s">
        <v>10</v>
      </c>
      <c r="D2916" s="80" t="s">
        <v>62</v>
      </c>
      <c r="E2916" s="80">
        <v>1</v>
      </c>
      <c r="F2916" s="80" t="s">
        <v>80</v>
      </c>
      <c r="G2916" s="80" t="s">
        <v>832</v>
      </c>
      <c r="H2916" s="80" t="s">
        <v>58</v>
      </c>
      <c r="I2916" s="26">
        <v>43581</v>
      </c>
      <c r="J2916" s="80">
        <v>26</v>
      </c>
      <c r="K2916" s="80">
        <v>4</v>
      </c>
      <c r="L2916" s="80">
        <v>2019</v>
      </c>
      <c r="M2916" s="27">
        <v>43581</v>
      </c>
      <c r="N2916" s="80" t="s">
        <v>981</v>
      </c>
      <c r="O2916" s="80" t="s">
        <v>982</v>
      </c>
      <c r="P2916" s="80">
        <v>18</v>
      </c>
      <c r="Q2916" s="80" t="s">
        <v>105</v>
      </c>
      <c r="R2916" s="80" t="s">
        <v>99</v>
      </c>
      <c r="S2916" s="80">
        <v>0</v>
      </c>
      <c r="T2916" s="80" t="s">
        <v>100</v>
      </c>
      <c r="U2916" s="80" t="s">
        <v>101</v>
      </c>
      <c r="V2916" s="80" t="s">
        <v>111</v>
      </c>
      <c r="W2916" s="80" t="s">
        <v>107</v>
      </c>
      <c r="X2916" s="80" t="s">
        <v>104</v>
      </c>
      <c r="Y2916" s="80">
        <v>3</v>
      </c>
    </row>
    <row r="2917" spans="1:25" ht="22.9" hidden="1" customHeight="1">
      <c r="A2917" s="80" t="s">
        <v>38</v>
      </c>
      <c r="B2917" s="80" t="s">
        <v>9</v>
      </c>
      <c r="C2917" s="80" t="s">
        <v>10</v>
      </c>
      <c r="D2917" s="80" t="s">
        <v>62</v>
      </c>
      <c r="E2917" s="80">
        <v>1</v>
      </c>
      <c r="F2917" s="80" t="s">
        <v>80</v>
      </c>
      <c r="G2917" s="80" t="s">
        <v>832</v>
      </c>
      <c r="H2917" s="80" t="s">
        <v>58</v>
      </c>
      <c r="I2917" s="26">
        <v>43581</v>
      </c>
      <c r="J2917" s="80">
        <v>26</v>
      </c>
      <c r="K2917" s="80">
        <v>4</v>
      </c>
      <c r="L2917" s="80">
        <v>2019</v>
      </c>
      <c r="M2917" s="27">
        <v>43581</v>
      </c>
      <c r="N2917" s="80" t="s">
        <v>983</v>
      </c>
      <c r="O2917" s="80" t="s">
        <v>984</v>
      </c>
      <c r="P2917" s="80">
        <v>19</v>
      </c>
      <c r="Q2917" s="80" t="s">
        <v>105</v>
      </c>
      <c r="R2917" s="80" t="s">
        <v>99</v>
      </c>
      <c r="S2917" s="80">
        <v>0</v>
      </c>
      <c r="T2917" s="80" t="s">
        <v>100</v>
      </c>
      <c r="U2917" s="80" t="s">
        <v>101</v>
      </c>
      <c r="V2917" s="80" t="s">
        <v>111</v>
      </c>
      <c r="W2917" s="80" t="s">
        <v>107</v>
      </c>
      <c r="X2917" s="80" t="s">
        <v>163</v>
      </c>
    </row>
    <row r="2918" spans="1:25" ht="22.9" hidden="1" customHeight="1">
      <c r="A2918" s="80" t="s">
        <v>38</v>
      </c>
      <c r="B2918" s="80" t="s">
        <v>9</v>
      </c>
      <c r="C2918" s="80" t="s">
        <v>10</v>
      </c>
      <c r="D2918" s="80" t="s">
        <v>62</v>
      </c>
      <c r="E2918" s="80">
        <v>1</v>
      </c>
      <c r="F2918" s="80" t="s">
        <v>80</v>
      </c>
      <c r="G2918" s="80" t="s">
        <v>832</v>
      </c>
      <c r="H2918" s="80" t="s">
        <v>58</v>
      </c>
      <c r="I2918" s="26">
        <v>43581</v>
      </c>
      <c r="J2918" s="80">
        <v>26</v>
      </c>
      <c r="K2918" s="80">
        <v>4</v>
      </c>
      <c r="L2918" s="80">
        <v>2019</v>
      </c>
      <c r="M2918" s="27">
        <v>43581</v>
      </c>
      <c r="N2918" s="80" t="s">
        <v>985</v>
      </c>
      <c r="O2918" s="80" t="s">
        <v>986</v>
      </c>
      <c r="P2918" s="80">
        <v>19</v>
      </c>
      <c r="Q2918" s="80" t="s">
        <v>105</v>
      </c>
      <c r="R2918" s="80" t="s">
        <v>99</v>
      </c>
      <c r="S2918" s="80">
        <v>0</v>
      </c>
      <c r="T2918" s="80" t="s">
        <v>100</v>
      </c>
      <c r="U2918" s="80" t="s">
        <v>101</v>
      </c>
      <c r="V2918" s="80" t="s">
        <v>111</v>
      </c>
      <c r="W2918" s="80" t="s">
        <v>107</v>
      </c>
      <c r="X2918" s="80" t="s">
        <v>163</v>
      </c>
    </row>
    <row r="2919" spans="1:25" ht="22.9" hidden="1" customHeight="1">
      <c r="A2919" s="80" t="s">
        <v>38</v>
      </c>
      <c r="B2919" s="80" t="s">
        <v>9</v>
      </c>
      <c r="C2919" s="80" t="s">
        <v>10</v>
      </c>
      <c r="D2919" s="80" t="s">
        <v>62</v>
      </c>
      <c r="E2919" s="80">
        <v>1</v>
      </c>
      <c r="F2919" s="80" t="s">
        <v>80</v>
      </c>
      <c r="G2919" s="80" t="s">
        <v>832</v>
      </c>
      <c r="H2919" s="80" t="s">
        <v>58</v>
      </c>
      <c r="I2919" s="26">
        <v>43581</v>
      </c>
      <c r="J2919" s="80">
        <v>26</v>
      </c>
      <c r="K2919" s="80">
        <v>4</v>
      </c>
      <c r="L2919" s="80">
        <v>2019</v>
      </c>
      <c r="M2919" s="27">
        <v>43581</v>
      </c>
      <c r="N2919" s="80" t="s">
        <v>987</v>
      </c>
      <c r="O2919" s="80" t="s">
        <v>988</v>
      </c>
      <c r="P2919" s="80">
        <v>18</v>
      </c>
      <c r="Q2919" s="80" t="s">
        <v>105</v>
      </c>
      <c r="R2919" s="80" t="s">
        <v>99</v>
      </c>
      <c r="S2919" s="80">
        <v>0</v>
      </c>
      <c r="T2919" s="80" t="s">
        <v>100</v>
      </c>
      <c r="U2919" s="80" t="s">
        <v>101</v>
      </c>
      <c r="V2919" s="80" t="s">
        <v>111</v>
      </c>
      <c r="W2919" s="80" t="s">
        <v>107</v>
      </c>
      <c r="X2919" s="80" t="s">
        <v>104</v>
      </c>
      <c r="Y2919" s="80">
        <v>3</v>
      </c>
    </row>
    <row r="2920" spans="1:25" ht="22.9" hidden="1" customHeight="1">
      <c r="A2920" s="80" t="s">
        <v>38</v>
      </c>
      <c r="B2920" s="80" t="s">
        <v>9</v>
      </c>
      <c r="C2920" s="80" t="s">
        <v>10</v>
      </c>
      <c r="D2920" s="80" t="s">
        <v>62</v>
      </c>
      <c r="E2920" s="80">
        <v>1</v>
      </c>
      <c r="F2920" s="80" t="s">
        <v>80</v>
      </c>
      <c r="G2920" s="80" t="s">
        <v>832</v>
      </c>
      <c r="H2920" s="80" t="s">
        <v>58</v>
      </c>
      <c r="I2920" s="26">
        <v>43581</v>
      </c>
      <c r="J2920" s="80">
        <v>26</v>
      </c>
      <c r="K2920" s="80">
        <v>4</v>
      </c>
      <c r="L2920" s="80">
        <v>2019</v>
      </c>
      <c r="M2920" s="27">
        <v>43581</v>
      </c>
      <c r="N2920" s="80" t="s">
        <v>989</v>
      </c>
      <c r="O2920" s="80" t="s">
        <v>990</v>
      </c>
      <c r="P2920" s="80">
        <v>18</v>
      </c>
      <c r="Q2920" s="80" t="s">
        <v>105</v>
      </c>
      <c r="R2920" s="80" t="s">
        <v>99</v>
      </c>
      <c r="S2920" s="80">
        <v>0</v>
      </c>
      <c r="T2920" s="80" t="s">
        <v>100</v>
      </c>
      <c r="U2920" s="80" t="s">
        <v>101</v>
      </c>
      <c r="V2920" s="80" t="s">
        <v>111</v>
      </c>
      <c r="W2920" s="80" t="s">
        <v>107</v>
      </c>
      <c r="X2920" s="80" t="s">
        <v>163</v>
      </c>
    </row>
    <row r="2921" spans="1:25" ht="22.9" hidden="1" customHeight="1">
      <c r="A2921" s="80" t="s">
        <v>38</v>
      </c>
      <c r="B2921" s="80" t="s">
        <v>9</v>
      </c>
      <c r="C2921" s="80" t="s">
        <v>10</v>
      </c>
      <c r="D2921" s="80" t="s">
        <v>62</v>
      </c>
      <c r="E2921" s="80">
        <v>1</v>
      </c>
      <c r="F2921" s="80" t="s">
        <v>80</v>
      </c>
      <c r="G2921" s="80" t="s">
        <v>832</v>
      </c>
      <c r="H2921" s="80" t="s">
        <v>58</v>
      </c>
      <c r="I2921" s="26">
        <v>43581</v>
      </c>
      <c r="J2921" s="80">
        <v>26</v>
      </c>
      <c r="K2921" s="80">
        <v>4</v>
      </c>
      <c r="L2921" s="80">
        <v>2019</v>
      </c>
      <c r="M2921" s="27">
        <v>43581</v>
      </c>
      <c r="N2921" s="80" t="s">
        <v>991</v>
      </c>
      <c r="O2921" s="80" t="s">
        <v>992</v>
      </c>
      <c r="P2921" s="80">
        <v>18</v>
      </c>
      <c r="Q2921" s="80" t="s">
        <v>105</v>
      </c>
      <c r="R2921" s="80" t="s">
        <v>99</v>
      </c>
      <c r="S2921" s="80">
        <v>0</v>
      </c>
      <c r="T2921" s="80" t="s">
        <v>100</v>
      </c>
      <c r="U2921" s="80" t="s">
        <v>101</v>
      </c>
      <c r="V2921" s="80" t="s">
        <v>111</v>
      </c>
      <c r="W2921" s="80" t="s">
        <v>107</v>
      </c>
      <c r="X2921" s="80" t="s">
        <v>104</v>
      </c>
      <c r="Y2921" s="80">
        <v>3</v>
      </c>
    </row>
    <row r="2922" spans="1:25" ht="22.9" hidden="1" customHeight="1">
      <c r="A2922" s="80" t="s">
        <v>38</v>
      </c>
      <c r="B2922" s="80" t="s">
        <v>9</v>
      </c>
      <c r="C2922" s="80" t="s">
        <v>10</v>
      </c>
      <c r="D2922" s="80" t="s">
        <v>62</v>
      </c>
      <c r="E2922" s="80">
        <v>1</v>
      </c>
      <c r="F2922" s="80" t="s">
        <v>80</v>
      </c>
      <c r="G2922" s="80" t="s">
        <v>832</v>
      </c>
      <c r="H2922" s="80" t="s">
        <v>58</v>
      </c>
      <c r="I2922" s="26">
        <v>43581</v>
      </c>
      <c r="J2922" s="80">
        <v>26</v>
      </c>
      <c r="K2922" s="80">
        <v>4</v>
      </c>
      <c r="L2922" s="80">
        <v>2019</v>
      </c>
      <c r="M2922" s="27">
        <v>43581</v>
      </c>
      <c r="N2922" s="80" t="s">
        <v>993</v>
      </c>
      <c r="O2922" s="80" t="s">
        <v>994</v>
      </c>
      <c r="P2922" s="80">
        <v>18</v>
      </c>
      <c r="Q2922" s="80" t="s">
        <v>105</v>
      </c>
      <c r="R2922" s="80" t="s">
        <v>99</v>
      </c>
      <c r="S2922" s="80">
        <v>0</v>
      </c>
      <c r="T2922" s="80" t="s">
        <v>100</v>
      </c>
      <c r="U2922" s="80" t="s">
        <v>101</v>
      </c>
      <c r="V2922" s="80" t="s">
        <v>111</v>
      </c>
      <c r="W2922" s="80" t="s">
        <v>107</v>
      </c>
      <c r="X2922" s="80" t="s">
        <v>104</v>
      </c>
      <c r="Y2922" s="80">
        <v>3</v>
      </c>
    </row>
    <row r="2923" spans="1:25" ht="22.9" hidden="1" customHeight="1">
      <c r="A2923" s="80" t="s">
        <v>38</v>
      </c>
      <c r="B2923" s="80" t="s">
        <v>9</v>
      </c>
      <c r="C2923" s="80" t="s">
        <v>10</v>
      </c>
      <c r="D2923" s="80" t="s">
        <v>62</v>
      </c>
      <c r="E2923" s="80">
        <v>1</v>
      </c>
      <c r="F2923" s="80" t="s">
        <v>80</v>
      </c>
      <c r="G2923" s="80" t="s">
        <v>832</v>
      </c>
      <c r="H2923" s="80" t="s">
        <v>58</v>
      </c>
      <c r="I2923" s="26">
        <v>43581</v>
      </c>
      <c r="J2923" s="80">
        <v>26</v>
      </c>
      <c r="K2923" s="80">
        <v>4</v>
      </c>
      <c r="L2923" s="80">
        <v>2019</v>
      </c>
      <c r="M2923" s="27">
        <v>43581</v>
      </c>
      <c r="N2923" s="80" t="s">
        <v>995</v>
      </c>
      <c r="O2923" s="80" t="s">
        <v>996</v>
      </c>
      <c r="P2923" s="80">
        <v>19</v>
      </c>
      <c r="Q2923" s="80" t="s">
        <v>105</v>
      </c>
      <c r="R2923" s="80" t="s">
        <v>99</v>
      </c>
      <c r="S2923" s="80">
        <v>0</v>
      </c>
      <c r="T2923" s="80" t="s">
        <v>100</v>
      </c>
      <c r="U2923" s="80" t="s">
        <v>101</v>
      </c>
      <c r="V2923" s="80" t="s">
        <v>111</v>
      </c>
      <c r="W2923" s="80" t="s">
        <v>107</v>
      </c>
      <c r="X2923" s="80" t="s">
        <v>163</v>
      </c>
    </row>
    <row r="2924" spans="1:25" ht="22.9" hidden="1" customHeight="1">
      <c r="A2924" s="80" t="s">
        <v>38</v>
      </c>
      <c r="B2924" s="80" t="s">
        <v>9</v>
      </c>
      <c r="C2924" s="80" t="s">
        <v>10</v>
      </c>
      <c r="D2924" s="80" t="s">
        <v>62</v>
      </c>
      <c r="E2924" s="80">
        <v>1</v>
      </c>
      <c r="F2924" s="80" t="s">
        <v>80</v>
      </c>
      <c r="G2924" s="80" t="s">
        <v>832</v>
      </c>
      <c r="H2924" s="80" t="s">
        <v>58</v>
      </c>
      <c r="I2924" s="26">
        <v>43581</v>
      </c>
      <c r="J2924" s="80">
        <v>26</v>
      </c>
      <c r="K2924" s="80">
        <v>4</v>
      </c>
      <c r="L2924" s="80">
        <v>2019</v>
      </c>
      <c r="M2924" s="27">
        <v>43581</v>
      </c>
      <c r="N2924" s="80" t="s">
        <v>997</v>
      </c>
      <c r="O2924" s="80" t="s">
        <v>998</v>
      </c>
      <c r="P2924" s="80">
        <v>19</v>
      </c>
      <c r="Q2924" s="80" t="s">
        <v>105</v>
      </c>
      <c r="R2924" s="80" t="s">
        <v>99</v>
      </c>
      <c r="S2924" s="80">
        <v>0</v>
      </c>
      <c r="T2924" s="80" t="s">
        <v>100</v>
      </c>
      <c r="U2924" s="80" t="s">
        <v>101</v>
      </c>
      <c r="V2924" s="80" t="s">
        <v>111</v>
      </c>
      <c r="W2924" s="80" t="s">
        <v>107</v>
      </c>
      <c r="X2924" s="80" t="s">
        <v>163</v>
      </c>
    </row>
    <row r="2925" spans="1:25" ht="22.9" hidden="1" customHeight="1">
      <c r="A2925" s="80" t="s">
        <v>38</v>
      </c>
      <c r="B2925" s="80" t="s">
        <v>9</v>
      </c>
      <c r="C2925" s="80" t="s">
        <v>10</v>
      </c>
      <c r="D2925" s="80" t="s">
        <v>62</v>
      </c>
      <c r="E2925" s="80">
        <v>1</v>
      </c>
      <c r="F2925" s="80" t="s">
        <v>80</v>
      </c>
      <c r="G2925" s="80" t="s">
        <v>832</v>
      </c>
      <c r="H2925" s="80" t="s">
        <v>58</v>
      </c>
      <c r="I2925" s="26">
        <v>43581</v>
      </c>
      <c r="J2925" s="80">
        <v>26</v>
      </c>
      <c r="K2925" s="80">
        <v>4</v>
      </c>
      <c r="L2925" s="80">
        <v>2019</v>
      </c>
      <c r="M2925" s="27">
        <v>43581</v>
      </c>
      <c r="N2925" s="80" t="s">
        <v>999</v>
      </c>
      <c r="O2925" s="80" t="s">
        <v>1000</v>
      </c>
      <c r="P2925" s="80">
        <v>19</v>
      </c>
      <c r="Q2925" s="80" t="s">
        <v>105</v>
      </c>
      <c r="R2925" s="80" t="s">
        <v>99</v>
      </c>
      <c r="S2925" s="80">
        <v>0</v>
      </c>
      <c r="T2925" s="80" t="s">
        <v>100</v>
      </c>
      <c r="U2925" s="80" t="s">
        <v>101</v>
      </c>
      <c r="V2925" s="80" t="s">
        <v>111</v>
      </c>
      <c r="W2925" s="80" t="s">
        <v>107</v>
      </c>
      <c r="X2925" s="80" t="s">
        <v>163</v>
      </c>
    </row>
    <row r="2926" spans="1:25" ht="22.9" hidden="1" customHeight="1">
      <c r="A2926" s="80" t="s">
        <v>38</v>
      </c>
      <c r="B2926" s="80" t="s">
        <v>9</v>
      </c>
      <c r="C2926" s="80" t="s">
        <v>10</v>
      </c>
      <c r="D2926" s="80" t="s">
        <v>62</v>
      </c>
      <c r="E2926" s="80">
        <v>1</v>
      </c>
      <c r="F2926" s="80" t="s">
        <v>80</v>
      </c>
      <c r="G2926" s="80" t="s">
        <v>832</v>
      </c>
      <c r="H2926" s="80" t="s">
        <v>58</v>
      </c>
      <c r="I2926" s="26">
        <v>43581</v>
      </c>
      <c r="J2926" s="80">
        <v>26</v>
      </c>
      <c r="K2926" s="80">
        <v>4</v>
      </c>
      <c r="L2926" s="80">
        <v>2019</v>
      </c>
      <c r="M2926" s="27">
        <v>43581</v>
      </c>
      <c r="N2926" s="80" t="s">
        <v>1001</v>
      </c>
      <c r="O2926" s="80" t="s">
        <v>1002</v>
      </c>
      <c r="P2926" s="80">
        <v>19</v>
      </c>
      <c r="Q2926" s="80" t="s">
        <v>105</v>
      </c>
      <c r="R2926" s="80" t="s">
        <v>99</v>
      </c>
      <c r="S2926" s="80">
        <v>0</v>
      </c>
      <c r="T2926" s="80" t="s">
        <v>100</v>
      </c>
      <c r="U2926" s="80" t="s">
        <v>101</v>
      </c>
      <c r="V2926" s="80" t="s">
        <v>111</v>
      </c>
      <c r="W2926" s="80" t="s">
        <v>107</v>
      </c>
      <c r="X2926" s="80" t="s">
        <v>163</v>
      </c>
    </row>
    <row r="2927" spans="1:25" ht="22.9" hidden="1" customHeight="1">
      <c r="A2927" s="80" t="s">
        <v>38</v>
      </c>
      <c r="B2927" s="80" t="s">
        <v>9</v>
      </c>
      <c r="C2927" s="80" t="s">
        <v>10</v>
      </c>
      <c r="D2927" s="80" t="s">
        <v>62</v>
      </c>
      <c r="E2927" s="80">
        <v>1</v>
      </c>
      <c r="F2927" s="80" t="s">
        <v>80</v>
      </c>
      <c r="G2927" s="80" t="s">
        <v>832</v>
      </c>
      <c r="H2927" s="80" t="s">
        <v>58</v>
      </c>
      <c r="I2927" s="26">
        <v>43581</v>
      </c>
      <c r="J2927" s="80">
        <v>26</v>
      </c>
      <c r="K2927" s="80">
        <v>4</v>
      </c>
      <c r="L2927" s="80">
        <v>2019</v>
      </c>
      <c r="M2927" s="27">
        <v>43581</v>
      </c>
      <c r="N2927" s="80" t="s">
        <v>1003</v>
      </c>
      <c r="O2927" s="80" t="s">
        <v>1004</v>
      </c>
      <c r="P2927" s="80">
        <v>19</v>
      </c>
      <c r="Q2927" s="80" t="s">
        <v>105</v>
      </c>
      <c r="R2927" s="80" t="s">
        <v>99</v>
      </c>
      <c r="S2927" s="80">
        <v>0</v>
      </c>
      <c r="T2927" s="80" t="s">
        <v>100</v>
      </c>
      <c r="U2927" s="80" t="s">
        <v>101</v>
      </c>
      <c r="V2927" s="80" t="s">
        <v>111</v>
      </c>
      <c r="W2927" s="80" t="s">
        <v>107</v>
      </c>
      <c r="X2927" s="80" t="s">
        <v>163</v>
      </c>
    </row>
    <row r="2928" spans="1:25" ht="22.9" hidden="1" customHeight="1">
      <c r="A2928" s="80" t="s">
        <v>38</v>
      </c>
      <c r="B2928" s="80" t="s">
        <v>9</v>
      </c>
      <c r="C2928" s="80" t="s">
        <v>10</v>
      </c>
      <c r="D2928" s="80" t="s">
        <v>62</v>
      </c>
      <c r="E2928" s="80">
        <v>1</v>
      </c>
      <c r="F2928" s="80" t="s">
        <v>80</v>
      </c>
      <c r="G2928" s="80" t="s">
        <v>832</v>
      </c>
      <c r="H2928" s="80" t="s">
        <v>58</v>
      </c>
      <c r="I2928" s="26">
        <v>43581</v>
      </c>
      <c r="J2928" s="80">
        <v>26</v>
      </c>
      <c r="K2928" s="80">
        <v>4</v>
      </c>
      <c r="L2928" s="80">
        <v>2019</v>
      </c>
      <c r="M2928" s="27">
        <v>43581</v>
      </c>
      <c r="N2928" s="80" t="s">
        <v>1005</v>
      </c>
      <c r="O2928" s="80" t="s">
        <v>1006</v>
      </c>
      <c r="P2928" s="80">
        <v>19</v>
      </c>
      <c r="Q2928" s="80" t="s">
        <v>105</v>
      </c>
      <c r="R2928" s="80" t="s">
        <v>99</v>
      </c>
      <c r="S2928" s="80">
        <v>0</v>
      </c>
      <c r="T2928" s="80" t="s">
        <v>100</v>
      </c>
      <c r="U2928" s="80" t="s">
        <v>101</v>
      </c>
      <c r="V2928" s="80" t="s">
        <v>111</v>
      </c>
      <c r="W2928" s="80" t="s">
        <v>107</v>
      </c>
      <c r="X2928" s="80" t="s">
        <v>104</v>
      </c>
      <c r="Y2928" s="80">
        <v>3</v>
      </c>
    </row>
    <row r="2929" spans="1:25" ht="22.9" hidden="1" customHeight="1">
      <c r="A2929" s="80" t="s">
        <v>38</v>
      </c>
      <c r="B2929" s="80" t="s">
        <v>9</v>
      </c>
      <c r="C2929" s="80" t="s">
        <v>10</v>
      </c>
      <c r="D2929" s="80" t="s">
        <v>62</v>
      </c>
      <c r="E2929" s="80">
        <v>1</v>
      </c>
      <c r="F2929" s="80" t="s">
        <v>80</v>
      </c>
      <c r="G2929" s="80" t="s">
        <v>832</v>
      </c>
      <c r="H2929" s="80" t="s">
        <v>58</v>
      </c>
      <c r="I2929" s="26">
        <v>43581</v>
      </c>
      <c r="J2929" s="80">
        <v>26</v>
      </c>
      <c r="K2929" s="80">
        <v>4</v>
      </c>
      <c r="L2929" s="80">
        <v>2019</v>
      </c>
      <c r="M2929" s="27">
        <v>43581</v>
      </c>
      <c r="N2929" s="80" t="s">
        <v>1007</v>
      </c>
      <c r="O2929" s="80" t="s">
        <v>1008</v>
      </c>
      <c r="P2929" s="80">
        <v>18</v>
      </c>
      <c r="Q2929" s="80" t="s">
        <v>105</v>
      </c>
      <c r="R2929" s="80" t="s">
        <v>99</v>
      </c>
      <c r="S2929" s="80">
        <v>0</v>
      </c>
      <c r="T2929" s="80" t="s">
        <v>100</v>
      </c>
      <c r="U2929" s="80" t="s">
        <v>101</v>
      </c>
      <c r="V2929" s="80" t="s">
        <v>111</v>
      </c>
      <c r="W2929" s="80" t="s">
        <v>107</v>
      </c>
      <c r="X2929" s="80" t="s">
        <v>163</v>
      </c>
    </row>
    <row r="2930" spans="1:25" ht="22.9" hidden="1" customHeight="1">
      <c r="A2930" s="80" t="s">
        <v>38</v>
      </c>
      <c r="B2930" s="80" t="s">
        <v>9</v>
      </c>
      <c r="C2930" s="80" t="s">
        <v>10</v>
      </c>
      <c r="D2930" s="80" t="s">
        <v>62</v>
      </c>
      <c r="E2930" s="80">
        <v>1</v>
      </c>
      <c r="F2930" s="80" t="s">
        <v>80</v>
      </c>
      <c r="G2930" s="80" t="s">
        <v>832</v>
      </c>
      <c r="H2930" s="80" t="s">
        <v>58</v>
      </c>
      <c r="I2930" s="26">
        <v>43581</v>
      </c>
      <c r="J2930" s="80">
        <v>26</v>
      </c>
      <c r="K2930" s="80">
        <v>4</v>
      </c>
      <c r="L2930" s="80">
        <v>2019</v>
      </c>
      <c r="M2930" s="27">
        <v>43581</v>
      </c>
      <c r="N2930" s="80" t="s">
        <v>1009</v>
      </c>
      <c r="O2930" s="80" t="s">
        <v>1010</v>
      </c>
      <c r="P2930" s="80">
        <v>19</v>
      </c>
      <c r="Q2930" s="80" t="s">
        <v>105</v>
      </c>
      <c r="R2930" s="80" t="s">
        <v>99</v>
      </c>
      <c r="S2930" s="80">
        <v>0</v>
      </c>
      <c r="T2930" s="80" t="s">
        <v>100</v>
      </c>
      <c r="U2930" s="80" t="s">
        <v>101</v>
      </c>
      <c r="V2930" s="80" t="s">
        <v>111</v>
      </c>
      <c r="W2930" s="80" t="s">
        <v>107</v>
      </c>
      <c r="X2930" s="80" t="s">
        <v>163</v>
      </c>
    </row>
    <row r="2931" spans="1:25" ht="22.9" hidden="1" customHeight="1">
      <c r="A2931" s="80" t="s">
        <v>38</v>
      </c>
      <c r="B2931" s="80" t="s">
        <v>9</v>
      </c>
      <c r="C2931" s="80" t="s">
        <v>10</v>
      </c>
      <c r="D2931" s="80" t="s">
        <v>62</v>
      </c>
      <c r="E2931" s="80">
        <v>1</v>
      </c>
      <c r="F2931" s="80" t="s">
        <v>80</v>
      </c>
      <c r="G2931" s="80" t="s">
        <v>832</v>
      </c>
      <c r="H2931" s="80" t="s">
        <v>58</v>
      </c>
      <c r="I2931" s="26">
        <v>43581</v>
      </c>
      <c r="J2931" s="80">
        <v>26</v>
      </c>
      <c r="K2931" s="80">
        <v>4</v>
      </c>
      <c r="L2931" s="80">
        <v>2019</v>
      </c>
      <c r="M2931" s="27">
        <v>43581</v>
      </c>
      <c r="N2931" s="80" t="s">
        <v>1011</v>
      </c>
      <c r="O2931" s="80" t="s">
        <v>1012</v>
      </c>
      <c r="P2931" s="80">
        <v>18</v>
      </c>
      <c r="Q2931" s="80" t="s">
        <v>105</v>
      </c>
      <c r="R2931" s="80" t="s">
        <v>99</v>
      </c>
      <c r="S2931" s="80">
        <v>0</v>
      </c>
      <c r="T2931" s="80" t="s">
        <v>100</v>
      </c>
      <c r="U2931" s="80" t="s">
        <v>101</v>
      </c>
      <c r="V2931" s="80" t="s">
        <v>111</v>
      </c>
      <c r="W2931" s="80" t="s">
        <v>107</v>
      </c>
      <c r="X2931" s="80" t="s">
        <v>163</v>
      </c>
    </row>
    <row r="2932" spans="1:25" ht="22.9" hidden="1" customHeight="1">
      <c r="A2932" s="80" t="s">
        <v>38</v>
      </c>
      <c r="B2932" s="80" t="s">
        <v>9</v>
      </c>
      <c r="C2932" s="80" t="s">
        <v>10</v>
      </c>
      <c r="D2932" s="80" t="s">
        <v>62</v>
      </c>
      <c r="E2932" s="80">
        <v>1</v>
      </c>
      <c r="F2932" s="80" t="s">
        <v>80</v>
      </c>
      <c r="G2932" s="80" t="s">
        <v>832</v>
      </c>
      <c r="H2932" s="80" t="s">
        <v>58</v>
      </c>
      <c r="I2932" s="26">
        <v>43581</v>
      </c>
      <c r="J2932" s="80">
        <v>26</v>
      </c>
      <c r="K2932" s="80">
        <v>4</v>
      </c>
      <c r="L2932" s="80">
        <v>2019</v>
      </c>
      <c r="M2932" s="27">
        <v>43581</v>
      </c>
      <c r="N2932" s="80" t="s">
        <v>1013</v>
      </c>
      <c r="O2932" s="80" t="s">
        <v>1014</v>
      </c>
      <c r="P2932" s="80">
        <v>18</v>
      </c>
      <c r="Q2932" s="80" t="s">
        <v>105</v>
      </c>
      <c r="R2932" s="80" t="s">
        <v>99</v>
      </c>
      <c r="S2932" s="80">
        <v>0</v>
      </c>
      <c r="T2932" s="80" t="s">
        <v>100</v>
      </c>
      <c r="U2932" s="80" t="s">
        <v>101</v>
      </c>
      <c r="V2932" s="80" t="s">
        <v>111</v>
      </c>
      <c r="W2932" s="80" t="s">
        <v>107</v>
      </c>
      <c r="X2932" s="80" t="s">
        <v>163</v>
      </c>
    </row>
    <row r="2933" spans="1:25" ht="22.9" hidden="1" customHeight="1">
      <c r="A2933" s="80" t="s">
        <v>38</v>
      </c>
      <c r="B2933" s="80" t="s">
        <v>9</v>
      </c>
      <c r="C2933" s="80" t="s">
        <v>10</v>
      </c>
      <c r="D2933" s="80" t="s">
        <v>62</v>
      </c>
      <c r="E2933" s="80">
        <v>1</v>
      </c>
      <c r="F2933" s="80" t="s">
        <v>80</v>
      </c>
      <c r="G2933" s="80" t="s">
        <v>832</v>
      </c>
      <c r="H2933" s="80" t="s">
        <v>58</v>
      </c>
      <c r="I2933" s="26">
        <v>43581</v>
      </c>
      <c r="J2933" s="80">
        <v>26</v>
      </c>
      <c r="K2933" s="80">
        <v>4</v>
      </c>
      <c r="L2933" s="80">
        <v>2019</v>
      </c>
      <c r="M2933" s="27">
        <v>43581</v>
      </c>
      <c r="N2933" s="80" t="s">
        <v>1015</v>
      </c>
      <c r="O2933" s="80" t="s">
        <v>1016</v>
      </c>
      <c r="P2933" s="80">
        <v>19</v>
      </c>
      <c r="Q2933" s="80" t="s">
        <v>105</v>
      </c>
      <c r="R2933" s="80" t="s">
        <v>99</v>
      </c>
      <c r="S2933" s="80">
        <v>0</v>
      </c>
      <c r="T2933" s="80" t="s">
        <v>100</v>
      </c>
      <c r="U2933" s="80" t="s">
        <v>101</v>
      </c>
      <c r="V2933" s="80" t="s">
        <v>111</v>
      </c>
      <c r="W2933" s="80" t="s">
        <v>107</v>
      </c>
      <c r="X2933" s="80" t="s">
        <v>163</v>
      </c>
    </row>
    <row r="2934" spans="1:25" ht="22.9" hidden="1" customHeight="1">
      <c r="A2934" s="80" t="s">
        <v>38</v>
      </c>
      <c r="B2934" s="80" t="s">
        <v>9</v>
      </c>
      <c r="C2934" s="80" t="s">
        <v>10</v>
      </c>
      <c r="D2934" s="80" t="s">
        <v>62</v>
      </c>
      <c r="E2934" s="80">
        <v>1</v>
      </c>
      <c r="F2934" s="80" t="s">
        <v>80</v>
      </c>
      <c r="G2934" s="80" t="s">
        <v>832</v>
      </c>
      <c r="H2934" s="80" t="s">
        <v>58</v>
      </c>
      <c r="I2934" s="26">
        <v>43581</v>
      </c>
      <c r="J2934" s="80">
        <v>26</v>
      </c>
      <c r="K2934" s="80">
        <v>4</v>
      </c>
      <c r="L2934" s="80">
        <v>2019</v>
      </c>
      <c r="M2934" s="27">
        <v>43581</v>
      </c>
      <c r="N2934" s="80" t="s">
        <v>1017</v>
      </c>
      <c r="O2934" s="80" t="s">
        <v>1018</v>
      </c>
      <c r="P2934" s="80">
        <v>18</v>
      </c>
      <c r="Q2934" s="80" t="s">
        <v>105</v>
      </c>
      <c r="R2934" s="80" t="s">
        <v>99</v>
      </c>
      <c r="S2934" s="80">
        <v>0</v>
      </c>
      <c r="T2934" s="80" t="s">
        <v>100</v>
      </c>
      <c r="U2934" s="80" t="s">
        <v>101</v>
      </c>
      <c r="V2934" s="80" t="s">
        <v>111</v>
      </c>
      <c r="W2934" s="80" t="s">
        <v>107</v>
      </c>
      <c r="X2934" s="80" t="s">
        <v>104</v>
      </c>
      <c r="Y2934" s="80">
        <v>3</v>
      </c>
    </row>
    <row r="2935" spans="1:25" ht="22.9" hidden="1" customHeight="1">
      <c r="A2935" s="80" t="s">
        <v>38</v>
      </c>
      <c r="B2935" s="80" t="s">
        <v>9</v>
      </c>
      <c r="C2935" s="80" t="s">
        <v>10</v>
      </c>
      <c r="D2935" s="80" t="s">
        <v>62</v>
      </c>
      <c r="E2935" s="80">
        <v>1</v>
      </c>
      <c r="F2935" s="80" t="s">
        <v>80</v>
      </c>
      <c r="G2935" s="80" t="s">
        <v>832</v>
      </c>
      <c r="H2935" s="80" t="s">
        <v>58</v>
      </c>
      <c r="I2935" s="26">
        <v>43581</v>
      </c>
      <c r="J2935" s="80">
        <v>26</v>
      </c>
      <c r="K2935" s="80">
        <v>4</v>
      </c>
      <c r="L2935" s="80">
        <v>2019</v>
      </c>
      <c r="M2935" s="27">
        <v>43581</v>
      </c>
      <c r="N2935" s="80" t="s">
        <v>1019</v>
      </c>
      <c r="O2935" s="80" t="s">
        <v>1020</v>
      </c>
      <c r="P2935" s="80">
        <v>19</v>
      </c>
      <c r="Q2935" s="80" t="s">
        <v>105</v>
      </c>
      <c r="R2935" s="80" t="s">
        <v>99</v>
      </c>
      <c r="S2935" s="80">
        <v>0</v>
      </c>
      <c r="T2935" s="80" t="s">
        <v>100</v>
      </c>
      <c r="U2935" s="80" t="s">
        <v>101</v>
      </c>
      <c r="V2935" s="80" t="s">
        <v>111</v>
      </c>
      <c r="W2935" s="80" t="s">
        <v>107</v>
      </c>
      <c r="X2935" s="80" t="s">
        <v>104</v>
      </c>
      <c r="Y2935" s="80">
        <v>3</v>
      </c>
    </row>
    <row r="2936" spans="1:25" ht="22.9" hidden="1" customHeight="1">
      <c r="A2936" s="80" t="s">
        <v>38</v>
      </c>
      <c r="B2936" s="80" t="s">
        <v>9</v>
      </c>
      <c r="C2936" s="80" t="s">
        <v>10</v>
      </c>
      <c r="D2936" s="80" t="s">
        <v>62</v>
      </c>
      <c r="E2936" s="80">
        <v>1</v>
      </c>
      <c r="F2936" s="80" t="s">
        <v>80</v>
      </c>
      <c r="G2936" s="80" t="s">
        <v>832</v>
      </c>
      <c r="H2936" s="80" t="s">
        <v>58</v>
      </c>
      <c r="I2936" s="26">
        <v>43581</v>
      </c>
      <c r="J2936" s="80">
        <v>26</v>
      </c>
      <c r="K2936" s="80">
        <v>4</v>
      </c>
      <c r="L2936" s="80">
        <v>2019</v>
      </c>
      <c r="M2936" s="27">
        <v>43581</v>
      </c>
      <c r="N2936" s="80" t="s">
        <v>1021</v>
      </c>
      <c r="O2936" s="80" t="s">
        <v>1022</v>
      </c>
      <c r="P2936" s="80">
        <v>18</v>
      </c>
      <c r="Q2936" s="80" t="s">
        <v>105</v>
      </c>
      <c r="R2936" s="80" t="s">
        <v>99</v>
      </c>
      <c r="S2936" s="80">
        <v>0</v>
      </c>
      <c r="T2936" s="80" t="s">
        <v>100</v>
      </c>
      <c r="U2936" s="80" t="s">
        <v>101</v>
      </c>
      <c r="V2936" s="80" t="s">
        <v>111</v>
      </c>
      <c r="W2936" s="80" t="s">
        <v>107</v>
      </c>
      <c r="X2936" s="80" t="s">
        <v>163</v>
      </c>
    </row>
    <row r="2937" spans="1:25" ht="22.9" hidden="1" customHeight="1">
      <c r="A2937" s="80" t="s">
        <v>38</v>
      </c>
      <c r="B2937" s="80" t="s">
        <v>9</v>
      </c>
      <c r="C2937" s="80" t="s">
        <v>10</v>
      </c>
      <c r="D2937" s="80" t="s">
        <v>62</v>
      </c>
      <c r="E2937" s="80">
        <v>1</v>
      </c>
      <c r="F2937" s="80" t="s">
        <v>80</v>
      </c>
      <c r="G2937" s="80" t="s">
        <v>832</v>
      </c>
      <c r="H2937" s="80" t="s">
        <v>58</v>
      </c>
      <c r="I2937" s="26">
        <v>43581</v>
      </c>
      <c r="J2937" s="80">
        <v>26</v>
      </c>
      <c r="K2937" s="80">
        <v>4</v>
      </c>
      <c r="L2937" s="80">
        <v>2019</v>
      </c>
      <c r="M2937" s="27">
        <v>43581</v>
      </c>
      <c r="N2937" s="80" t="s">
        <v>1023</v>
      </c>
      <c r="O2937" s="80" t="s">
        <v>1024</v>
      </c>
      <c r="P2937" s="80">
        <v>18</v>
      </c>
      <c r="Q2937" s="80" t="s">
        <v>105</v>
      </c>
      <c r="R2937" s="80" t="s">
        <v>99</v>
      </c>
      <c r="S2937" s="80">
        <v>0</v>
      </c>
      <c r="T2937" s="80" t="s">
        <v>100</v>
      </c>
      <c r="U2937" s="80" t="s">
        <v>101</v>
      </c>
      <c r="V2937" s="80" t="s">
        <v>111</v>
      </c>
      <c r="W2937" s="80" t="s">
        <v>107</v>
      </c>
      <c r="X2937" s="80" t="s">
        <v>163</v>
      </c>
    </row>
    <row r="2938" spans="1:25" ht="22.9" hidden="1" customHeight="1">
      <c r="A2938" s="80" t="s">
        <v>38</v>
      </c>
      <c r="B2938" s="80" t="s">
        <v>9</v>
      </c>
      <c r="C2938" s="80" t="s">
        <v>10</v>
      </c>
      <c r="D2938" s="80" t="s">
        <v>62</v>
      </c>
      <c r="E2938" s="80">
        <v>1</v>
      </c>
      <c r="F2938" s="80" t="s">
        <v>80</v>
      </c>
      <c r="G2938" s="80" t="s">
        <v>832</v>
      </c>
      <c r="H2938" s="80" t="s">
        <v>58</v>
      </c>
      <c r="I2938" s="26">
        <v>43581</v>
      </c>
      <c r="J2938" s="80">
        <v>26</v>
      </c>
      <c r="K2938" s="80">
        <v>4</v>
      </c>
      <c r="L2938" s="80">
        <v>2019</v>
      </c>
      <c r="M2938" s="27">
        <v>43581</v>
      </c>
      <c r="N2938" s="80" t="s">
        <v>1025</v>
      </c>
      <c r="O2938" s="80" t="s">
        <v>1026</v>
      </c>
      <c r="P2938" s="80">
        <v>18</v>
      </c>
      <c r="Q2938" s="80" t="s">
        <v>105</v>
      </c>
      <c r="R2938" s="80" t="s">
        <v>99</v>
      </c>
      <c r="S2938" s="80">
        <v>0</v>
      </c>
      <c r="T2938" s="80" t="s">
        <v>100</v>
      </c>
      <c r="U2938" s="80" t="s">
        <v>101</v>
      </c>
      <c r="V2938" s="80" t="s">
        <v>111</v>
      </c>
      <c r="W2938" s="80" t="s">
        <v>107</v>
      </c>
      <c r="X2938" s="80" t="s">
        <v>104</v>
      </c>
      <c r="Y2938" s="80">
        <v>3</v>
      </c>
    </row>
    <row r="2939" spans="1:25" ht="22.9" hidden="1" customHeight="1">
      <c r="A2939" s="80" t="s">
        <v>38</v>
      </c>
      <c r="B2939" s="80" t="s">
        <v>9</v>
      </c>
      <c r="C2939" s="80" t="s">
        <v>10</v>
      </c>
      <c r="D2939" s="80" t="s">
        <v>62</v>
      </c>
      <c r="E2939" s="80">
        <v>1</v>
      </c>
      <c r="F2939" s="80" t="s">
        <v>80</v>
      </c>
      <c r="G2939" s="80" t="s">
        <v>832</v>
      </c>
      <c r="H2939" s="80" t="s">
        <v>58</v>
      </c>
      <c r="I2939" s="26">
        <v>43581</v>
      </c>
      <c r="J2939" s="80">
        <v>26</v>
      </c>
      <c r="K2939" s="80">
        <v>4</v>
      </c>
      <c r="L2939" s="80">
        <v>2019</v>
      </c>
      <c r="M2939" s="27">
        <v>43581</v>
      </c>
      <c r="N2939" s="80" t="s">
        <v>1027</v>
      </c>
      <c r="O2939" s="80" t="s">
        <v>1028</v>
      </c>
      <c r="P2939" s="80">
        <v>18</v>
      </c>
      <c r="Q2939" s="80" t="s">
        <v>105</v>
      </c>
      <c r="R2939" s="80" t="s">
        <v>99</v>
      </c>
      <c r="S2939" s="80">
        <v>0</v>
      </c>
      <c r="T2939" s="80" t="s">
        <v>100</v>
      </c>
      <c r="U2939" s="80" t="s">
        <v>101</v>
      </c>
      <c r="V2939" s="80" t="s">
        <v>111</v>
      </c>
      <c r="W2939" s="80" t="s">
        <v>107</v>
      </c>
      <c r="X2939" s="80" t="s">
        <v>104</v>
      </c>
      <c r="Y2939" s="80">
        <v>3</v>
      </c>
    </row>
    <row r="2940" spans="1:25" ht="22.9" hidden="1" customHeight="1">
      <c r="A2940" s="80" t="s">
        <v>38</v>
      </c>
      <c r="B2940" s="80" t="s">
        <v>9</v>
      </c>
      <c r="C2940" s="80" t="s">
        <v>10</v>
      </c>
      <c r="D2940" s="80" t="s">
        <v>62</v>
      </c>
      <c r="E2940" s="80">
        <v>1</v>
      </c>
      <c r="F2940" s="80" t="s">
        <v>80</v>
      </c>
      <c r="G2940" s="80" t="s">
        <v>832</v>
      </c>
      <c r="H2940" s="80" t="s">
        <v>58</v>
      </c>
      <c r="I2940" s="26">
        <v>43581</v>
      </c>
      <c r="J2940" s="80">
        <v>26</v>
      </c>
      <c r="K2940" s="80">
        <v>4</v>
      </c>
      <c r="L2940" s="80">
        <v>2019</v>
      </c>
      <c r="M2940" s="27">
        <v>43581</v>
      </c>
      <c r="N2940" s="80" t="s">
        <v>1029</v>
      </c>
      <c r="O2940" s="80" t="s">
        <v>1030</v>
      </c>
      <c r="P2940" s="80">
        <v>19</v>
      </c>
      <c r="Q2940" s="80" t="s">
        <v>105</v>
      </c>
      <c r="R2940" s="80" t="s">
        <v>99</v>
      </c>
      <c r="S2940" s="80">
        <v>0</v>
      </c>
      <c r="T2940" s="80" t="s">
        <v>100</v>
      </c>
      <c r="U2940" s="80" t="s">
        <v>101</v>
      </c>
      <c r="V2940" s="80" t="s">
        <v>111</v>
      </c>
      <c r="W2940" s="80" t="s">
        <v>107</v>
      </c>
      <c r="X2940" s="80" t="s">
        <v>163</v>
      </c>
    </row>
    <row r="2941" spans="1:25" ht="22.9" hidden="1" customHeight="1">
      <c r="A2941" s="80" t="s">
        <v>38</v>
      </c>
      <c r="B2941" s="80" t="s">
        <v>9</v>
      </c>
      <c r="C2941" s="80" t="s">
        <v>10</v>
      </c>
      <c r="D2941" s="80" t="s">
        <v>62</v>
      </c>
      <c r="E2941" s="80">
        <v>1</v>
      </c>
      <c r="F2941" s="80" t="s">
        <v>80</v>
      </c>
      <c r="G2941" s="80" t="s">
        <v>832</v>
      </c>
      <c r="H2941" s="80" t="s">
        <v>58</v>
      </c>
      <c r="I2941" s="26">
        <v>43581</v>
      </c>
      <c r="J2941" s="80">
        <v>26</v>
      </c>
      <c r="K2941" s="80">
        <v>4</v>
      </c>
      <c r="L2941" s="80">
        <v>2019</v>
      </c>
      <c r="M2941" s="27">
        <v>43581</v>
      </c>
      <c r="N2941" s="80" t="s">
        <v>1031</v>
      </c>
      <c r="O2941" s="80" t="s">
        <v>1032</v>
      </c>
      <c r="P2941" s="80">
        <v>18</v>
      </c>
      <c r="Q2941" s="80" t="s">
        <v>105</v>
      </c>
      <c r="R2941" s="80" t="s">
        <v>99</v>
      </c>
      <c r="S2941" s="80">
        <v>0</v>
      </c>
      <c r="T2941" s="80" t="s">
        <v>100</v>
      </c>
      <c r="U2941" s="80" t="s">
        <v>101</v>
      </c>
      <c r="V2941" s="80" t="s">
        <v>111</v>
      </c>
      <c r="W2941" s="80" t="s">
        <v>107</v>
      </c>
      <c r="X2941" s="80" t="s">
        <v>104</v>
      </c>
      <c r="Y2941" s="80">
        <v>3</v>
      </c>
    </row>
    <row r="2942" spans="1:25" ht="22.9" hidden="1" customHeight="1">
      <c r="A2942" s="80" t="s">
        <v>38</v>
      </c>
      <c r="B2942" s="80" t="s">
        <v>9</v>
      </c>
      <c r="C2942" s="80" t="s">
        <v>10</v>
      </c>
      <c r="D2942" s="80" t="s">
        <v>62</v>
      </c>
      <c r="E2942" s="80">
        <v>1</v>
      </c>
      <c r="F2942" s="80" t="s">
        <v>80</v>
      </c>
      <c r="G2942" s="80" t="s">
        <v>832</v>
      </c>
      <c r="H2942" s="80" t="s">
        <v>58</v>
      </c>
      <c r="I2942" s="26">
        <v>43581</v>
      </c>
      <c r="J2942" s="80">
        <v>26</v>
      </c>
      <c r="K2942" s="80">
        <v>4</v>
      </c>
      <c r="L2942" s="80">
        <v>2019</v>
      </c>
      <c r="M2942" s="27">
        <v>43581</v>
      </c>
      <c r="N2942" s="80" t="s">
        <v>1033</v>
      </c>
      <c r="O2942" s="80" t="s">
        <v>1034</v>
      </c>
      <c r="P2942" s="80">
        <v>19</v>
      </c>
      <c r="Q2942" s="80" t="s">
        <v>105</v>
      </c>
      <c r="R2942" s="80" t="s">
        <v>99</v>
      </c>
      <c r="S2942" s="80">
        <v>0</v>
      </c>
      <c r="T2942" s="80" t="s">
        <v>100</v>
      </c>
      <c r="U2942" s="80" t="s">
        <v>101</v>
      </c>
      <c r="V2942" s="80" t="s">
        <v>111</v>
      </c>
      <c r="W2942" s="80" t="s">
        <v>107</v>
      </c>
      <c r="X2942" s="80" t="s">
        <v>163</v>
      </c>
    </row>
    <row r="2943" spans="1:25" ht="22.9" hidden="1" customHeight="1">
      <c r="A2943" s="80" t="s">
        <v>38</v>
      </c>
      <c r="B2943" s="80" t="s">
        <v>9</v>
      </c>
      <c r="C2943" s="80" t="s">
        <v>10</v>
      </c>
      <c r="D2943" s="80" t="s">
        <v>62</v>
      </c>
      <c r="E2943" s="80">
        <v>1</v>
      </c>
      <c r="F2943" s="80" t="s">
        <v>80</v>
      </c>
      <c r="G2943" s="80" t="s">
        <v>832</v>
      </c>
      <c r="H2943" s="80" t="s">
        <v>58</v>
      </c>
      <c r="I2943" s="26">
        <v>43581</v>
      </c>
      <c r="J2943" s="80">
        <v>26</v>
      </c>
      <c r="K2943" s="80">
        <v>4</v>
      </c>
      <c r="L2943" s="80">
        <v>2019</v>
      </c>
      <c r="M2943" s="27">
        <v>43581</v>
      </c>
      <c r="N2943" s="80" t="s">
        <v>1035</v>
      </c>
      <c r="O2943" s="80" t="s">
        <v>1036</v>
      </c>
      <c r="P2943" s="80">
        <v>18</v>
      </c>
      <c r="Q2943" s="80" t="s">
        <v>105</v>
      </c>
      <c r="R2943" s="80" t="s">
        <v>99</v>
      </c>
      <c r="S2943" s="80">
        <v>0</v>
      </c>
      <c r="T2943" s="80" t="s">
        <v>100</v>
      </c>
      <c r="U2943" s="80" t="s">
        <v>101</v>
      </c>
      <c r="V2943" s="80" t="s">
        <v>111</v>
      </c>
      <c r="W2943" s="80" t="s">
        <v>107</v>
      </c>
      <c r="X2943" s="80" t="s">
        <v>104</v>
      </c>
      <c r="Y2943" s="80">
        <v>3</v>
      </c>
    </row>
    <row r="2944" spans="1:25" ht="22.9" hidden="1" customHeight="1">
      <c r="A2944" s="80" t="s">
        <v>38</v>
      </c>
      <c r="B2944" s="80" t="s">
        <v>9</v>
      </c>
      <c r="C2944" s="80" t="s">
        <v>10</v>
      </c>
      <c r="D2944" s="80" t="s">
        <v>62</v>
      </c>
      <c r="E2944" s="80">
        <v>1</v>
      </c>
      <c r="F2944" s="80" t="s">
        <v>80</v>
      </c>
      <c r="G2944" s="80" t="s">
        <v>832</v>
      </c>
      <c r="H2944" s="80" t="s">
        <v>58</v>
      </c>
      <c r="I2944" s="26">
        <v>43581</v>
      </c>
      <c r="J2944" s="80">
        <v>26</v>
      </c>
      <c r="K2944" s="80">
        <v>4</v>
      </c>
      <c r="L2944" s="80">
        <v>2019</v>
      </c>
      <c r="M2944" s="27">
        <v>43581</v>
      </c>
      <c r="N2944" s="80" t="s">
        <v>1037</v>
      </c>
      <c r="O2944" s="80" t="s">
        <v>1038</v>
      </c>
      <c r="P2944" s="80">
        <v>19</v>
      </c>
      <c r="Q2944" s="80" t="s">
        <v>105</v>
      </c>
      <c r="R2944" s="80" t="s">
        <v>99</v>
      </c>
      <c r="S2944" s="80">
        <v>0</v>
      </c>
      <c r="T2944" s="80" t="s">
        <v>100</v>
      </c>
      <c r="U2944" s="80" t="s">
        <v>101</v>
      </c>
      <c r="V2944" s="80" t="s">
        <v>111</v>
      </c>
      <c r="W2944" s="80" t="s">
        <v>107</v>
      </c>
      <c r="X2944" s="80" t="s">
        <v>163</v>
      </c>
    </row>
    <row r="2945" spans="1:25" ht="22.9" hidden="1" customHeight="1">
      <c r="A2945" s="80" t="s">
        <v>38</v>
      </c>
      <c r="B2945" s="80" t="s">
        <v>9</v>
      </c>
      <c r="C2945" s="80" t="s">
        <v>10</v>
      </c>
      <c r="D2945" s="80" t="s">
        <v>62</v>
      </c>
      <c r="E2945" s="80">
        <v>1</v>
      </c>
      <c r="F2945" s="80" t="s">
        <v>80</v>
      </c>
      <c r="G2945" s="80" t="s">
        <v>832</v>
      </c>
      <c r="H2945" s="80" t="s">
        <v>58</v>
      </c>
      <c r="I2945" s="26">
        <v>43581</v>
      </c>
      <c r="J2945" s="80">
        <v>26</v>
      </c>
      <c r="K2945" s="80">
        <v>4</v>
      </c>
      <c r="L2945" s="80">
        <v>2019</v>
      </c>
      <c r="M2945" s="27">
        <v>43581</v>
      </c>
      <c r="N2945" s="80" t="s">
        <v>1039</v>
      </c>
      <c r="O2945" s="80" t="s">
        <v>1040</v>
      </c>
      <c r="P2945" s="80">
        <v>18</v>
      </c>
      <c r="Q2945" s="80" t="s">
        <v>105</v>
      </c>
      <c r="R2945" s="80" t="s">
        <v>99</v>
      </c>
      <c r="S2945" s="80">
        <v>0</v>
      </c>
      <c r="T2945" s="80" t="s">
        <v>100</v>
      </c>
      <c r="U2945" s="80" t="s">
        <v>101</v>
      </c>
      <c r="V2945" s="80" t="s">
        <v>111</v>
      </c>
      <c r="W2945" s="80" t="s">
        <v>107</v>
      </c>
      <c r="X2945" s="80" t="s">
        <v>104</v>
      </c>
      <c r="Y2945" s="80">
        <v>3</v>
      </c>
    </row>
    <row r="2946" spans="1:25" ht="22.9" hidden="1" customHeight="1">
      <c r="A2946" s="80" t="s">
        <v>38</v>
      </c>
      <c r="B2946" s="80" t="s">
        <v>9</v>
      </c>
      <c r="C2946" s="80" t="s">
        <v>10</v>
      </c>
      <c r="D2946" s="80" t="s">
        <v>62</v>
      </c>
      <c r="E2946" s="80">
        <v>1</v>
      </c>
      <c r="F2946" s="80" t="s">
        <v>80</v>
      </c>
      <c r="G2946" s="80" t="s">
        <v>832</v>
      </c>
      <c r="H2946" s="80" t="s">
        <v>58</v>
      </c>
      <c r="I2946" s="26">
        <v>43581</v>
      </c>
      <c r="J2946" s="80">
        <v>26</v>
      </c>
      <c r="K2946" s="80">
        <v>4</v>
      </c>
      <c r="L2946" s="80">
        <v>2019</v>
      </c>
      <c r="M2946" s="27">
        <v>43581</v>
      </c>
      <c r="N2946" s="80" t="s">
        <v>1041</v>
      </c>
      <c r="O2946" s="80" t="s">
        <v>1042</v>
      </c>
      <c r="P2946" s="80">
        <v>19</v>
      </c>
      <c r="Q2946" s="80" t="s">
        <v>105</v>
      </c>
      <c r="R2946" s="80" t="s">
        <v>99</v>
      </c>
      <c r="S2946" s="80">
        <v>0</v>
      </c>
      <c r="T2946" s="80" t="s">
        <v>100</v>
      </c>
      <c r="U2946" s="80" t="s">
        <v>101</v>
      </c>
      <c r="V2946" s="80" t="s">
        <v>111</v>
      </c>
      <c r="W2946" s="80" t="s">
        <v>107</v>
      </c>
      <c r="X2946" s="80" t="s">
        <v>163</v>
      </c>
    </row>
    <row r="2947" spans="1:25" ht="22.9" hidden="1" customHeight="1">
      <c r="A2947" s="80" t="s">
        <v>38</v>
      </c>
      <c r="B2947" s="80" t="s">
        <v>9</v>
      </c>
      <c r="C2947" s="80" t="s">
        <v>10</v>
      </c>
      <c r="D2947" s="80" t="s">
        <v>62</v>
      </c>
      <c r="E2947" s="80">
        <v>1</v>
      </c>
      <c r="F2947" s="80" t="s">
        <v>80</v>
      </c>
      <c r="G2947" s="80" t="s">
        <v>832</v>
      </c>
      <c r="H2947" s="80" t="s">
        <v>58</v>
      </c>
      <c r="I2947" s="26">
        <v>43581</v>
      </c>
      <c r="J2947" s="80">
        <v>26</v>
      </c>
      <c r="K2947" s="80">
        <v>4</v>
      </c>
      <c r="L2947" s="80">
        <v>2019</v>
      </c>
      <c r="M2947" s="27">
        <v>43581</v>
      </c>
      <c r="N2947" s="80" t="s">
        <v>1043</v>
      </c>
      <c r="O2947" s="80" t="s">
        <v>1044</v>
      </c>
      <c r="P2947" s="80">
        <v>18</v>
      </c>
      <c r="Q2947" s="80" t="s">
        <v>105</v>
      </c>
      <c r="R2947" s="80" t="s">
        <v>99</v>
      </c>
      <c r="S2947" s="80">
        <v>0</v>
      </c>
      <c r="T2947" s="80" t="s">
        <v>100</v>
      </c>
      <c r="U2947" s="80" t="s">
        <v>101</v>
      </c>
      <c r="V2947" s="80" t="s">
        <v>111</v>
      </c>
      <c r="W2947" s="80" t="s">
        <v>107</v>
      </c>
      <c r="X2947" s="80" t="s">
        <v>163</v>
      </c>
    </row>
    <row r="2948" spans="1:25" ht="22.9" hidden="1" customHeight="1">
      <c r="A2948" s="80" t="s">
        <v>38</v>
      </c>
      <c r="B2948" s="80" t="s">
        <v>9</v>
      </c>
      <c r="C2948" s="80" t="s">
        <v>10</v>
      </c>
      <c r="D2948" s="80" t="s">
        <v>62</v>
      </c>
      <c r="E2948" s="80">
        <v>1</v>
      </c>
      <c r="F2948" s="80" t="s">
        <v>80</v>
      </c>
      <c r="G2948" s="80" t="s">
        <v>832</v>
      </c>
      <c r="H2948" s="80" t="s">
        <v>58</v>
      </c>
      <c r="I2948" s="26">
        <v>43581</v>
      </c>
      <c r="J2948" s="80">
        <v>26</v>
      </c>
      <c r="K2948" s="80">
        <v>4</v>
      </c>
      <c r="L2948" s="80">
        <v>2019</v>
      </c>
      <c r="M2948" s="27">
        <v>43581</v>
      </c>
      <c r="N2948" s="80" t="s">
        <v>1045</v>
      </c>
      <c r="O2948" s="80" t="s">
        <v>1046</v>
      </c>
      <c r="P2948" s="80">
        <v>18</v>
      </c>
      <c r="Q2948" s="80" t="s">
        <v>105</v>
      </c>
      <c r="R2948" s="80" t="s">
        <v>99</v>
      </c>
      <c r="S2948" s="80">
        <v>0</v>
      </c>
      <c r="T2948" s="80" t="s">
        <v>100</v>
      </c>
      <c r="U2948" s="80" t="s">
        <v>101</v>
      </c>
      <c r="V2948" s="80" t="s">
        <v>111</v>
      </c>
      <c r="W2948" s="80" t="s">
        <v>107</v>
      </c>
      <c r="X2948" s="80" t="s">
        <v>104</v>
      </c>
      <c r="Y2948" s="80">
        <v>3</v>
      </c>
    </row>
    <row r="2949" spans="1:25" ht="22.9" hidden="1" customHeight="1">
      <c r="A2949" s="80" t="s">
        <v>38</v>
      </c>
      <c r="B2949" s="80" t="s">
        <v>9</v>
      </c>
      <c r="C2949" s="80" t="s">
        <v>10</v>
      </c>
      <c r="D2949" s="80" t="s">
        <v>62</v>
      </c>
      <c r="E2949" s="80">
        <v>1</v>
      </c>
      <c r="F2949" s="80" t="s">
        <v>80</v>
      </c>
      <c r="G2949" s="80" t="s">
        <v>832</v>
      </c>
      <c r="H2949" s="80" t="s">
        <v>58</v>
      </c>
      <c r="I2949" s="26">
        <v>43581</v>
      </c>
      <c r="J2949" s="80">
        <v>26</v>
      </c>
      <c r="K2949" s="80">
        <v>4</v>
      </c>
      <c r="L2949" s="80">
        <v>2019</v>
      </c>
      <c r="M2949" s="27">
        <v>43581</v>
      </c>
      <c r="N2949" s="80" t="s">
        <v>1047</v>
      </c>
      <c r="O2949" s="80" t="s">
        <v>1048</v>
      </c>
      <c r="P2949" s="80">
        <v>19</v>
      </c>
      <c r="Q2949" s="80" t="s">
        <v>105</v>
      </c>
      <c r="R2949" s="80" t="s">
        <v>99</v>
      </c>
      <c r="S2949" s="80">
        <v>0</v>
      </c>
      <c r="T2949" s="80" t="s">
        <v>100</v>
      </c>
      <c r="U2949" s="80" t="s">
        <v>101</v>
      </c>
      <c r="V2949" s="80" t="s">
        <v>111</v>
      </c>
      <c r="W2949" s="80" t="s">
        <v>107</v>
      </c>
      <c r="X2949" s="80" t="s">
        <v>163</v>
      </c>
    </row>
    <row r="2950" spans="1:25" ht="22.9" hidden="1" customHeight="1">
      <c r="A2950" s="80" t="s">
        <v>38</v>
      </c>
      <c r="B2950" s="80" t="s">
        <v>9</v>
      </c>
      <c r="C2950" s="80" t="s">
        <v>10</v>
      </c>
      <c r="D2950" s="80" t="s">
        <v>62</v>
      </c>
      <c r="E2950" s="80">
        <v>1</v>
      </c>
      <c r="F2950" s="80" t="s">
        <v>80</v>
      </c>
      <c r="G2950" s="80" t="s">
        <v>832</v>
      </c>
      <c r="H2950" s="80" t="s">
        <v>58</v>
      </c>
      <c r="I2950" s="26">
        <v>43581</v>
      </c>
      <c r="J2950" s="80">
        <v>26</v>
      </c>
      <c r="K2950" s="80">
        <v>4</v>
      </c>
      <c r="L2950" s="80">
        <v>2019</v>
      </c>
      <c r="M2950" s="27">
        <v>43581</v>
      </c>
      <c r="N2950" s="80" t="s">
        <v>1049</v>
      </c>
      <c r="O2950" s="80" t="s">
        <v>1050</v>
      </c>
      <c r="P2950" s="80">
        <v>19</v>
      </c>
      <c r="Q2950" s="80" t="s">
        <v>105</v>
      </c>
      <c r="R2950" s="80" t="s">
        <v>99</v>
      </c>
      <c r="S2950" s="80">
        <v>0</v>
      </c>
      <c r="T2950" s="80" t="s">
        <v>100</v>
      </c>
      <c r="U2950" s="80" t="s">
        <v>101</v>
      </c>
      <c r="V2950" s="80" t="s">
        <v>111</v>
      </c>
      <c r="W2950" s="80" t="s">
        <v>107</v>
      </c>
      <c r="X2950" s="80" t="s">
        <v>163</v>
      </c>
    </row>
    <row r="2951" spans="1:25" ht="22.9" hidden="1" customHeight="1">
      <c r="A2951" s="80" t="s">
        <v>38</v>
      </c>
      <c r="B2951" s="80" t="s">
        <v>9</v>
      </c>
      <c r="C2951" s="80" t="s">
        <v>10</v>
      </c>
      <c r="D2951" s="80" t="s">
        <v>62</v>
      </c>
      <c r="E2951" s="80">
        <v>1</v>
      </c>
      <c r="F2951" s="80" t="s">
        <v>80</v>
      </c>
      <c r="G2951" s="80" t="s">
        <v>832</v>
      </c>
      <c r="H2951" s="80" t="s">
        <v>58</v>
      </c>
      <c r="I2951" s="26">
        <v>43581</v>
      </c>
      <c r="J2951" s="80">
        <v>26</v>
      </c>
      <c r="K2951" s="80">
        <v>4</v>
      </c>
      <c r="L2951" s="80">
        <v>2019</v>
      </c>
      <c r="M2951" s="27">
        <v>43581</v>
      </c>
      <c r="N2951" s="80" t="s">
        <v>1051</v>
      </c>
      <c r="O2951" s="80" t="s">
        <v>891</v>
      </c>
      <c r="P2951" s="80">
        <v>19</v>
      </c>
      <c r="Q2951" s="80" t="s">
        <v>105</v>
      </c>
      <c r="R2951" s="80" t="s">
        <v>99</v>
      </c>
      <c r="S2951" s="80">
        <v>0</v>
      </c>
      <c r="T2951" s="80" t="s">
        <v>100</v>
      </c>
      <c r="U2951" s="80" t="s">
        <v>101</v>
      </c>
      <c r="V2951" s="80" t="s">
        <v>111</v>
      </c>
      <c r="W2951" s="80" t="s">
        <v>107</v>
      </c>
      <c r="X2951" s="80" t="s">
        <v>104</v>
      </c>
      <c r="Y2951" s="80">
        <v>3</v>
      </c>
    </row>
    <row r="2952" spans="1:25" ht="22.9" hidden="1" customHeight="1">
      <c r="A2952" s="80" t="s">
        <v>38</v>
      </c>
      <c r="B2952" s="80" t="s">
        <v>9</v>
      </c>
      <c r="C2952" s="80" t="s">
        <v>10</v>
      </c>
      <c r="D2952" s="80" t="s">
        <v>62</v>
      </c>
      <c r="E2952" s="80">
        <v>1</v>
      </c>
      <c r="F2952" s="80" t="s">
        <v>80</v>
      </c>
      <c r="G2952" s="80" t="s">
        <v>832</v>
      </c>
      <c r="H2952" s="80" t="s">
        <v>58</v>
      </c>
      <c r="I2952" s="26">
        <v>43581</v>
      </c>
      <c r="J2952" s="80">
        <v>26</v>
      </c>
      <c r="K2952" s="80">
        <v>4</v>
      </c>
      <c r="L2952" s="80">
        <v>2019</v>
      </c>
      <c r="M2952" s="27">
        <v>43581</v>
      </c>
      <c r="N2952" s="80" t="s">
        <v>1052</v>
      </c>
      <c r="O2952" s="80" t="s">
        <v>1053</v>
      </c>
      <c r="P2952" s="80">
        <v>18</v>
      </c>
      <c r="Q2952" s="80" t="s">
        <v>105</v>
      </c>
      <c r="R2952" s="80" t="s">
        <v>99</v>
      </c>
      <c r="S2952" s="80">
        <v>0</v>
      </c>
      <c r="T2952" s="80" t="s">
        <v>100</v>
      </c>
      <c r="U2952" s="80" t="s">
        <v>101</v>
      </c>
      <c r="V2952" s="80" t="s">
        <v>111</v>
      </c>
      <c r="W2952" s="80" t="s">
        <v>107</v>
      </c>
      <c r="X2952" s="80" t="s">
        <v>104</v>
      </c>
      <c r="Y2952" s="80">
        <v>3</v>
      </c>
    </row>
    <row r="2953" spans="1:25" ht="22.9" hidden="1" customHeight="1">
      <c r="A2953" s="80" t="s">
        <v>38</v>
      </c>
      <c r="B2953" s="80" t="s">
        <v>9</v>
      </c>
      <c r="C2953" s="80" t="s">
        <v>10</v>
      </c>
      <c r="D2953" s="80" t="s">
        <v>62</v>
      </c>
      <c r="E2953" s="80">
        <v>1</v>
      </c>
      <c r="F2953" s="80" t="s">
        <v>80</v>
      </c>
      <c r="G2953" s="80" t="s">
        <v>832</v>
      </c>
      <c r="H2953" s="80" t="s">
        <v>58</v>
      </c>
      <c r="I2953" s="26">
        <v>43581</v>
      </c>
      <c r="J2953" s="80">
        <v>26</v>
      </c>
      <c r="K2953" s="80">
        <v>4</v>
      </c>
      <c r="L2953" s="80">
        <v>2019</v>
      </c>
      <c r="M2953" s="27">
        <v>43581</v>
      </c>
      <c r="N2953" s="80" t="s">
        <v>1054</v>
      </c>
      <c r="O2953" s="80" t="s">
        <v>1055</v>
      </c>
      <c r="P2953" s="80">
        <v>18</v>
      </c>
      <c r="Q2953" s="80" t="s">
        <v>105</v>
      </c>
      <c r="R2953" s="80" t="s">
        <v>99</v>
      </c>
      <c r="S2953" s="80">
        <v>0</v>
      </c>
      <c r="T2953" s="80" t="s">
        <v>100</v>
      </c>
      <c r="U2953" s="80" t="s">
        <v>101</v>
      </c>
      <c r="V2953" s="80" t="s">
        <v>111</v>
      </c>
      <c r="W2953" s="80" t="s">
        <v>107</v>
      </c>
      <c r="X2953" s="80" t="s">
        <v>163</v>
      </c>
    </row>
    <row r="2954" spans="1:25" ht="22.9" hidden="1" customHeight="1">
      <c r="A2954" s="80" t="s">
        <v>49</v>
      </c>
      <c r="B2954" s="80" t="s">
        <v>9</v>
      </c>
      <c r="C2954" s="80" t="s">
        <v>10</v>
      </c>
      <c r="D2954" s="80" t="s">
        <v>26</v>
      </c>
      <c r="E2954" s="80">
        <v>2</v>
      </c>
      <c r="F2954" s="80" t="s">
        <v>27</v>
      </c>
      <c r="G2954" s="80" t="s">
        <v>28</v>
      </c>
      <c r="H2954" s="80" t="s">
        <v>29</v>
      </c>
      <c r="I2954" s="26">
        <v>43584</v>
      </c>
      <c r="J2954" s="80">
        <v>29</v>
      </c>
      <c r="K2954" s="80">
        <v>4</v>
      </c>
      <c r="L2954" s="80">
        <v>2019</v>
      </c>
      <c r="M2954" s="27">
        <v>43584</v>
      </c>
      <c r="N2954" s="80" t="s">
        <v>1056</v>
      </c>
      <c r="O2954" s="80" t="s">
        <v>1057</v>
      </c>
      <c r="P2954" s="80">
        <v>19</v>
      </c>
      <c r="Q2954" s="80" t="s">
        <v>105</v>
      </c>
      <c r="R2954" s="80" t="s">
        <v>99</v>
      </c>
      <c r="S2954" s="80">
        <v>0</v>
      </c>
      <c r="T2954" s="80" t="s">
        <v>100</v>
      </c>
      <c r="U2954" s="80" t="s">
        <v>101</v>
      </c>
      <c r="V2954" s="80" t="s">
        <v>102</v>
      </c>
      <c r="W2954" s="80" t="s">
        <v>107</v>
      </c>
      <c r="X2954" s="80" t="s">
        <v>163</v>
      </c>
    </row>
    <row r="2955" spans="1:25" ht="22.9" hidden="1" customHeight="1">
      <c r="A2955" s="80" t="s">
        <v>49</v>
      </c>
      <c r="B2955" s="80" t="s">
        <v>9</v>
      </c>
      <c r="C2955" s="80" t="s">
        <v>10</v>
      </c>
      <c r="D2955" s="80" t="s">
        <v>26</v>
      </c>
      <c r="E2955" s="80">
        <v>2</v>
      </c>
      <c r="F2955" s="80" t="s">
        <v>27</v>
      </c>
      <c r="G2955" s="80" t="s">
        <v>28</v>
      </c>
      <c r="H2955" s="80" t="s">
        <v>29</v>
      </c>
      <c r="I2955" s="26">
        <v>43584</v>
      </c>
      <c r="J2955" s="80">
        <v>29</v>
      </c>
      <c r="K2955" s="80">
        <v>4</v>
      </c>
      <c r="L2955" s="80">
        <v>2019</v>
      </c>
      <c r="M2955" s="27">
        <v>43584</v>
      </c>
      <c r="N2955" s="80" t="s">
        <v>1058</v>
      </c>
      <c r="O2955" s="80" t="s">
        <v>1059</v>
      </c>
      <c r="P2955" s="80">
        <v>19</v>
      </c>
      <c r="Q2955" s="80" t="s">
        <v>105</v>
      </c>
      <c r="R2955" s="80" t="s">
        <v>99</v>
      </c>
      <c r="S2955" s="80">
        <v>0</v>
      </c>
      <c r="T2955" s="80" t="s">
        <v>100</v>
      </c>
      <c r="U2955" s="80" t="s">
        <v>101</v>
      </c>
      <c r="V2955" s="80" t="s">
        <v>102</v>
      </c>
      <c r="W2955" s="80" t="s">
        <v>107</v>
      </c>
      <c r="X2955" s="80" t="s">
        <v>104</v>
      </c>
      <c r="Y2955" s="80">
        <v>3</v>
      </c>
    </row>
    <row r="2956" spans="1:25" ht="22.9" hidden="1" customHeight="1">
      <c r="A2956" s="80" t="s">
        <v>49</v>
      </c>
      <c r="B2956" s="80" t="s">
        <v>9</v>
      </c>
      <c r="C2956" s="80" t="s">
        <v>10</v>
      </c>
      <c r="D2956" s="80" t="s">
        <v>26</v>
      </c>
      <c r="E2956" s="80">
        <v>2</v>
      </c>
      <c r="F2956" s="80" t="s">
        <v>27</v>
      </c>
      <c r="G2956" s="80" t="s">
        <v>28</v>
      </c>
      <c r="H2956" s="80" t="s">
        <v>29</v>
      </c>
      <c r="I2956" s="26">
        <v>43585</v>
      </c>
      <c r="J2956" s="80">
        <v>30</v>
      </c>
      <c r="K2956" s="80">
        <v>4</v>
      </c>
      <c r="L2956" s="80">
        <v>2019</v>
      </c>
      <c r="M2956" s="27">
        <v>43585</v>
      </c>
      <c r="N2956" s="80" t="s">
        <v>1060</v>
      </c>
      <c r="O2956" s="80" t="s">
        <v>1061</v>
      </c>
      <c r="P2956" s="80">
        <v>18</v>
      </c>
      <c r="Q2956" s="80" t="s">
        <v>105</v>
      </c>
      <c r="R2956" s="80" t="s">
        <v>99</v>
      </c>
      <c r="S2956" s="80">
        <v>0</v>
      </c>
      <c r="T2956" s="80" t="s">
        <v>100</v>
      </c>
      <c r="U2956" s="80" t="s">
        <v>101</v>
      </c>
      <c r="V2956" s="80" t="s">
        <v>102</v>
      </c>
      <c r="W2956" s="80" t="s">
        <v>107</v>
      </c>
      <c r="X2956" s="80" t="s">
        <v>104</v>
      </c>
      <c r="Y2956" s="80">
        <v>3</v>
      </c>
    </row>
    <row r="2957" spans="1:25" ht="22.9" hidden="1" customHeight="1">
      <c r="A2957" s="80" t="s">
        <v>49</v>
      </c>
      <c r="B2957" s="80" t="s">
        <v>9</v>
      </c>
      <c r="C2957" s="80" t="s">
        <v>10</v>
      </c>
      <c r="D2957" s="80" t="s">
        <v>26</v>
      </c>
      <c r="E2957" s="80">
        <v>2</v>
      </c>
      <c r="F2957" s="80" t="s">
        <v>27</v>
      </c>
      <c r="G2957" s="80" t="s">
        <v>28</v>
      </c>
      <c r="H2957" s="80" t="s">
        <v>29</v>
      </c>
      <c r="I2957" s="26">
        <v>43585</v>
      </c>
      <c r="J2957" s="80">
        <v>30</v>
      </c>
      <c r="K2957" s="80">
        <v>4</v>
      </c>
      <c r="L2957" s="80">
        <v>2019</v>
      </c>
      <c r="M2957" s="27">
        <v>43585</v>
      </c>
      <c r="N2957" s="80" t="s">
        <v>1062</v>
      </c>
      <c r="O2957" s="80" t="s">
        <v>1063</v>
      </c>
      <c r="P2957" s="80">
        <v>18</v>
      </c>
      <c r="Q2957" s="80" t="s">
        <v>105</v>
      </c>
      <c r="R2957" s="80" t="s">
        <v>99</v>
      </c>
      <c r="S2957" s="80">
        <v>0</v>
      </c>
      <c r="T2957" s="80" t="s">
        <v>100</v>
      </c>
      <c r="U2957" s="80" t="s">
        <v>101</v>
      </c>
      <c r="V2957" s="80" t="s">
        <v>102</v>
      </c>
      <c r="W2957" s="80" t="s">
        <v>107</v>
      </c>
      <c r="X2957" s="80" t="s">
        <v>104</v>
      </c>
      <c r="Y2957" s="80">
        <v>3</v>
      </c>
    </row>
    <row r="2958" spans="1:25" ht="22.9" hidden="1" customHeight="1">
      <c r="A2958" s="80" t="s">
        <v>49</v>
      </c>
      <c r="B2958" s="80" t="s">
        <v>9</v>
      </c>
      <c r="C2958" s="80" t="s">
        <v>10</v>
      </c>
      <c r="D2958" s="80" t="s">
        <v>26</v>
      </c>
      <c r="E2958" s="80">
        <v>2</v>
      </c>
      <c r="F2958" s="80" t="s">
        <v>27</v>
      </c>
      <c r="G2958" s="80" t="s">
        <v>28</v>
      </c>
      <c r="H2958" s="80" t="s">
        <v>29</v>
      </c>
      <c r="I2958" s="26">
        <v>43585</v>
      </c>
      <c r="J2958" s="80">
        <v>30</v>
      </c>
      <c r="K2958" s="80">
        <v>4</v>
      </c>
      <c r="L2958" s="80">
        <v>2019</v>
      </c>
      <c r="M2958" s="27">
        <v>43585</v>
      </c>
      <c r="N2958" s="80" t="s">
        <v>1064</v>
      </c>
      <c r="O2958" s="80" t="s">
        <v>186</v>
      </c>
      <c r="P2958" s="80">
        <v>19</v>
      </c>
      <c r="Q2958" s="80" t="s">
        <v>105</v>
      </c>
      <c r="R2958" s="80" t="s">
        <v>99</v>
      </c>
      <c r="S2958" s="80">
        <v>0</v>
      </c>
      <c r="T2958" s="80" t="s">
        <v>100</v>
      </c>
      <c r="U2958" s="80" t="s">
        <v>101</v>
      </c>
      <c r="V2958" s="80" t="s">
        <v>102</v>
      </c>
      <c r="W2958" s="80" t="s">
        <v>107</v>
      </c>
      <c r="X2958" s="80" t="s">
        <v>163</v>
      </c>
    </row>
    <row r="2959" spans="1:25" ht="22.9" hidden="1" customHeight="1">
      <c r="A2959" s="80" t="s">
        <v>49</v>
      </c>
      <c r="B2959" s="80" t="s">
        <v>9</v>
      </c>
      <c r="C2959" s="80" t="s">
        <v>10</v>
      </c>
      <c r="D2959" s="80" t="s">
        <v>26</v>
      </c>
      <c r="E2959" s="80">
        <v>2</v>
      </c>
      <c r="F2959" s="80" t="s">
        <v>32</v>
      </c>
      <c r="G2959" s="80" t="s">
        <v>33</v>
      </c>
      <c r="H2959" s="80" t="s">
        <v>29</v>
      </c>
      <c r="I2959" s="26">
        <v>43584</v>
      </c>
      <c r="J2959" s="80">
        <v>29</v>
      </c>
      <c r="K2959" s="80">
        <v>4</v>
      </c>
      <c r="L2959" s="80">
        <v>2019</v>
      </c>
      <c r="M2959" s="27">
        <v>43584</v>
      </c>
      <c r="N2959" s="80" t="s">
        <v>1065</v>
      </c>
      <c r="O2959" s="80" t="s">
        <v>1066</v>
      </c>
      <c r="P2959" s="80">
        <v>18</v>
      </c>
      <c r="Q2959" s="80" t="s">
        <v>105</v>
      </c>
      <c r="R2959" s="80" t="s">
        <v>99</v>
      </c>
      <c r="S2959" s="80">
        <v>0</v>
      </c>
      <c r="T2959" s="80" t="s">
        <v>100</v>
      </c>
      <c r="U2959" s="80" t="s">
        <v>101</v>
      </c>
      <c r="V2959" s="80" t="s">
        <v>102</v>
      </c>
      <c r="W2959" s="80" t="s">
        <v>107</v>
      </c>
      <c r="X2959" s="80" t="s">
        <v>104</v>
      </c>
      <c r="Y2959" s="80">
        <v>3</v>
      </c>
    </row>
    <row r="2960" spans="1:25" ht="22.9" hidden="1" customHeight="1">
      <c r="A2960" s="80" t="s">
        <v>49</v>
      </c>
      <c r="B2960" s="80" t="s">
        <v>9</v>
      </c>
      <c r="C2960" s="80" t="s">
        <v>10</v>
      </c>
      <c r="D2960" s="80" t="s">
        <v>26</v>
      </c>
      <c r="E2960" s="80">
        <v>2</v>
      </c>
      <c r="F2960" s="80" t="s">
        <v>32</v>
      </c>
      <c r="G2960" s="80" t="s">
        <v>33</v>
      </c>
      <c r="H2960" s="80" t="s">
        <v>29</v>
      </c>
      <c r="I2960" s="26">
        <v>43584</v>
      </c>
      <c r="J2960" s="80">
        <v>29</v>
      </c>
      <c r="K2960" s="80">
        <v>4</v>
      </c>
      <c r="L2960" s="80">
        <v>2019</v>
      </c>
      <c r="M2960" s="27">
        <v>43584</v>
      </c>
      <c r="N2960" s="80" t="s">
        <v>1067</v>
      </c>
      <c r="O2960" s="80" t="s">
        <v>1068</v>
      </c>
      <c r="P2960" s="80">
        <v>18</v>
      </c>
      <c r="Q2960" s="80" t="s">
        <v>105</v>
      </c>
      <c r="R2960" s="80" t="s">
        <v>99</v>
      </c>
      <c r="S2960" s="80">
        <v>0</v>
      </c>
      <c r="T2960" s="80" t="s">
        <v>100</v>
      </c>
      <c r="U2960" s="80" t="s">
        <v>101</v>
      </c>
      <c r="V2960" s="80" t="s">
        <v>102</v>
      </c>
      <c r="W2960" s="80" t="s">
        <v>107</v>
      </c>
      <c r="X2960" s="80" t="s">
        <v>104</v>
      </c>
      <c r="Y2960" s="80">
        <v>3</v>
      </c>
    </row>
    <row r="2961" spans="1:25" ht="22.9" hidden="1" customHeight="1">
      <c r="A2961" s="80" t="s">
        <v>49</v>
      </c>
      <c r="B2961" s="80" t="s">
        <v>9</v>
      </c>
      <c r="C2961" s="80" t="s">
        <v>10</v>
      </c>
      <c r="D2961" s="80" t="s">
        <v>26</v>
      </c>
      <c r="E2961" s="80">
        <v>2</v>
      </c>
      <c r="F2961" s="80" t="s">
        <v>32</v>
      </c>
      <c r="G2961" s="80" t="s">
        <v>33</v>
      </c>
      <c r="H2961" s="80" t="s">
        <v>29</v>
      </c>
      <c r="I2961" s="26">
        <v>43584</v>
      </c>
      <c r="J2961" s="80">
        <v>29</v>
      </c>
      <c r="K2961" s="80">
        <v>4</v>
      </c>
      <c r="L2961" s="80">
        <v>2019</v>
      </c>
      <c r="M2961" s="27">
        <v>43584</v>
      </c>
      <c r="N2961" s="80" t="s">
        <v>1069</v>
      </c>
      <c r="O2961" s="80" t="s">
        <v>1070</v>
      </c>
      <c r="P2961" s="80">
        <v>18</v>
      </c>
      <c r="Q2961" s="80" t="s">
        <v>105</v>
      </c>
      <c r="R2961" s="80" t="s">
        <v>99</v>
      </c>
      <c r="S2961" s="80">
        <v>0</v>
      </c>
      <c r="T2961" s="80" t="s">
        <v>100</v>
      </c>
      <c r="U2961" s="80" t="s">
        <v>101</v>
      </c>
      <c r="V2961" s="80" t="s">
        <v>102</v>
      </c>
      <c r="W2961" s="80" t="s">
        <v>107</v>
      </c>
      <c r="X2961" s="80" t="s">
        <v>104</v>
      </c>
      <c r="Y2961" s="80">
        <v>3</v>
      </c>
    </row>
    <row r="2962" spans="1:25" ht="22.9" hidden="1" customHeight="1">
      <c r="A2962" s="80" t="s">
        <v>49</v>
      </c>
      <c r="B2962" s="80" t="s">
        <v>9</v>
      </c>
      <c r="C2962" s="80" t="s">
        <v>10</v>
      </c>
      <c r="D2962" s="80" t="s">
        <v>26</v>
      </c>
      <c r="E2962" s="80">
        <v>2</v>
      </c>
      <c r="F2962" s="80" t="s">
        <v>32</v>
      </c>
      <c r="G2962" s="80" t="s">
        <v>33</v>
      </c>
      <c r="H2962" s="80" t="s">
        <v>29</v>
      </c>
      <c r="I2962" s="26">
        <v>43584</v>
      </c>
      <c r="J2962" s="80">
        <v>29</v>
      </c>
      <c r="K2962" s="80">
        <v>4</v>
      </c>
      <c r="L2962" s="80">
        <v>2019</v>
      </c>
      <c r="M2962" s="27">
        <v>43584</v>
      </c>
      <c r="N2962" s="80" t="s">
        <v>1071</v>
      </c>
      <c r="O2962" s="80" t="s">
        <v>214</v>
      </c>
      <c r="P2962" s="80">
        <v>18</v>
      </c>
      <c r="Q2962" s="80" t="s">
        <v>105</v>
      </c>
      <c r="R2962" s="80" t="s">
        <v>99</v>
      </c>
      <c r="S2962" s="80">
        <v>0</v>
      </c>
      <c r="T2962" s="80" t="s">
        <v>100</v>
      </c>
      <c r="U2962" s="80" t="s">
        <v>101</v>
      </c>
      <c r="V2962" s="80" t="s">
        <v>102</v>
      </c>
      <c r="W2962" s="80" t="s">
        <v>107</v>
      </c>
      <c r="X2962" s="80" t="s">
        <v>104</v>
      </c>
      <c r="Y2962" s="80">
        <v>3</v>
      </c>
    </row>
    <row r="2963" spans="1:25" ht="22.9" hidden="1" customHeight="1">
      <c r="A2963" s="80" t="s">
        <v>49</v>
      </c>
      <c r="B2963" s="80" t="s">
        <v>9</v>
      </c>
      <c r="C2963" s="80" t="s">
        <v>10</v>
      </c>
      <c r="D2963" s="80" t="s">
        <v>26</v>
      </c>
      <c r="E2963" s="80">
        <v>2</v>
      </c>
      <c r="F2963" s="80" t="s">
        <v>32</v>
      </c>
      <c r="G2963" s="80" t="s">
        <v>33</v>
      </c>
      <c r="H2963" s="80" t="s">
        <v>29</v>
      </c>
      <c r="I2963" s="26">
        <v>43584</v>
      </c>
      <c r="J2963" s="80">
        <v>29</v>
      </c>
      <c r="K2963" s="80">
        <v>4</v>
      </c>
      <c r="L2963" s="80">
        <v>2019</v>
      </c>
      <c r="M2963" s="27">
        <v>43584</v>
      </c>
      <c r="N2963" s="80" t="s">
        <v>1072</v>
      </c>
      <c r="O2963" s="80" t="s">
        <v>160</v>
      </c>
      <c r="P2963" s="80">
        <v>19</v>
      </c>
      <c r="Q2963" s="80" t="s">
        <v>105</v>
      </c>
      <c r="R2963" s="80" t="s">
        <v>99</v>
      </c>
      <c r="S2963" s="80">
        <v>0</v>
      </c>
      <c r="T2963" s="80" t="s">
        <v>100</v>
      </c>
      <c r="U2963" s="80" t="s">
        <v>101</v>
      </c>
      <c r="V2963" s="80" t="s">
        <v>102</v>
      </c>
      <c r="W2963" s="80" t="s">
        <v>107</v>
      </c>
      <c r="X2963" s="80" t="s">
        <v>104</v>
      </c>
      <c r="Y2963" s="80">
        <v>3</v>
      </c>
    </row>
    <row r="2964" spans="1:25" ht="22.9" hidden="1" customHeight="1">
      <c r="A2964" s="80" t="s">
        <v>49</v>
      </c>
      <c r="B2964" s="80" t="s">
        <v>9</v>
      </c>
      <c r="C2964" s="80" t="s">
        <v>10</v>
      </c>
      <c r="D2964" s="80" t="s">
        <v>26</v>
      </c>
      <c r="E2964" s="80">
        <v>2</v>
      </c>
      <c r="F2964" s="80" t="s">
        <v>32</v>
      </c>
      <c r="G2964" s="80" t="s">
        <v>33</v>
      </c>
      <c r="H2964" s="80" t="s">
        <v>29</v>
      </c>
      <c r="I2964" s="26">
        <v>43585</v>
      </c>
      <c r="J2964" s="80">
        <v>30</v>
      </c>
      <c r="K2964" s="80">
        <v>4</v>
      </c>
      <c r="L2964" s="80">
        <v>2019</v>
      </c>
      <c r="M2964" s="27">
        <v>43585</v>
      </c>
      <c r="N2964" s="80" t="s">
        <v>1073</v>
      </c>
      <c r="O2964" s="80" t="s">
        <v>1074</v>
      </c>
      <c r="P2964" s="80">
        <v>19</v>
      </c>
      <c r="Q2964" s="80" t="s">
        <v>105</v>
      </c>
      <c r="R2964" s="80" t="s">
        <v>99</v>
      </c>
      <c r="S2964" s="80">
        <v>0</v>
      </c>
      <c r="T2964" s="80" t="s">
        <v>100</v>
      </c>
      <c r="U2964" s="80" t="s">
        <v>101</v>
      </c>
      <c r="V2964" s="80" t="s">
        <v>102</v>
      </c>
      <c r="W2964" s="80" t="s">
        <v>107</v>
      </c>
      <c r="X2964" s="80" t="s">
        <v>163</v>
      </c>
    </row>
    <row r="2965" spans="1:25" ht="22.9" hidden="1" customHeight="1">
      <c r="A2965" s="80" t="s">
        <v>49</v>
      </c>
      <c r="B2965" s="80" t="s">
        <v>9</v>
      </c>
      <c r="C2965" s="80" t="s">
        <v>10</v>
      </c>
      <c r="D2965" s="80" t="s">
        <v>26</v>
      </c>
      <c r="E2965" s="80">
        <v>2</v>
      </c>
      <c r="F2965" s="80" t="s">
        <v>32</v>
      </c>
      <c r="G2965" s="80" t="s">
        <v>33</v>
      </c>
      <c r="H2965" s="80" t="s">
        <v>29</v>
      </c>
      <c r="I2965" s="26">
        <v>43585</v>
      </c>
      <c r="J2965" s="80">
        <v>30</v>
      </c>
      <c r="K2965" s="80">
        <v>4</v>
      </c>
      <c r="L2965" s="80">
        <v>2019</v>
      </c>
      <c r="M2965" s="27">
        <v>43585</v>
      </c>
      <c r="N2965" s="80" t="s">
        <v>1075</v>
      </c>
      <c r="O2965" s="80" t="s">
        <v>1076</v>
      </c>
      <c r="P2965" s="80">
        <v>19</v>
      </c>
      <c r="Q2965" s="80" t="s">
        <v>105</v>
      </c>
      <c r="R2965" s="80" t="s">
        <v>99</v>
      </c>
      <c r="S2965" s="80">
        <v>0</v>
      </c>
      <c r="T2965" s="80" t="s">
        <v>100</v>
      </c>
      <c r="U2965" s="80" t="s">
        <v>101</v>
      </c>
      <c r="V2965" s="80" t="s">
        <v>102</v>
      </c>
      <c r="W2965" s="80" t="s">
        <v>107</v>
      </c>
      <c r="X2965" s="80" t="s">
        <v>163</v>
      </c>
    </row>
    <row r="2966" spans="1:25" ht="22.9" hidden="1" customHeight="1">
      <c r="A2966" s="80" t="s">
        <v>49</v>
      </c>
      <c r="B2966" s="80" t="s">
        <v>9</v>
      </c>
      <c r="C2966" s="80" t="s">
        <v>10</v>
      </c>
      <c r="D2966" s="80" t="s">
        <v>26</v>
      </c>
      <c r="E2966" s="80">
        <v>2</v>
      </c>
      <c r="F2966" s="80" t="s">
        <v>32</v>
      </c>
      <c r="G2966" s="80" t="s">
        <v>33</v>
      </c>
      <c r="H2966" s="80" t="s">
        <v>29</v>
      </c>
      <c r="I2966" s="26">
        <v>43585</v>
      </c>
      <c r="J2966" s="80">
        <v>30</v>
      </c>
      <c r="K2966" s="80">
        <v>4</v>
      </c>
      <c r="L2966" s="80">
        <v>2019</v>
      </c>
      <c r="M2966" s="27">
        <v>43585</v>
      </c>
      <c r="N2966" s="80" t="s">
        <v>190</v>
      </c>
      <c r="O2966" s="80" t="s">
        <v>1077</v>
      </c>
      <c r="P2966" s="80">
        <v>19</v>
      </c>
      <c r="Q2966" s="80" t="s">
        <v>105</v>
      </c>
      <c r="R2966" s="80" t="s">
        <v>99</v>
      </c>
      <c r="S2966" s="80">
        <v>0</v>
      </c>
      <c r="T2966" s="80" t="s">
        <v>100</v>
      </c>
      <c r="U2966" s="80" t="s">
        <v>101</v>
      </c>
      <c r="V2966" s="80" t="s">
        <v>102</v>
      </c>
      <c r="W2966" s="80" t="s">
        <v>107</v>
      </c>
      <c r="X2966" s="80" t="s">
        <v>163</v>
      </c>
    </row>
    <row r="2967" spans="1:25" ht="22.9" hidden="1" customHeight="1">
      <c r="A2967" s="80" t="s">
        <v>49</v>
      </c>
      <c r="B2967" s="80" t="s">
        <v>9</v>
      </c>
      <c r="C2967" s="80" t="s">
        <v>10</v>
      </c>
      <c r="D2967" s="80" t="s">
        <v>26</v>
      </c>
      <c r="E2967" s="80">
        <v>7</v>
      </c>
      <c r="F2967" s="80" t="s">
        <v>56</v>
      </c>
      <c r="G2967" s="80" t="s">
        <v>57</v>
      </c>
      <c r="H2967" s="80" t="s">
        <v>29</v>
      </c>
      <c r="I2967" s="26">
        <v>43575</v>
      </c>
      <c r="J2967" s="80">
        <v>20</v>
      </c>
      <c r="K2967" s="80">
        <v>4</v>
      </c>
      <c r="L2967" s="80">
        <v>2019</v>
      </c>
      <c r="M2967" s="27">
        <v>43575</v>
      </c>
      <c r="N2967" s="80" t="s">
        <v>1078</v>
      </c>
      <c r="O2967" s="80" t="s">
        <v>1079</v>
      </c>
      <c r="P2967" s="80">
        <v>19</v>
      </c>
      <c r="Q2967" s="80" t="s">
        <v>105</v>
      </c>
      <c r="R2967" s="80" t="s">
        <v>99</v>
      </c>
      <c r="S2967" s="80">
        <v>0</v>
      </c>
      <c r="T2967" s="80" t="s">
        <v>113</v>
      </c>
      <c r="U2967" s="80" t="s">
        <v>101</v>
      </c>
      <c r="V2967" s="80" t="s">
        <v>102</v>
      </c>
      <c r="W2967" s="80" t="s">
        <v>107</v>
      </c>
      <c r="X2967" s="80" t="s">
        <v>104</v>
      </c>
      <c r="Y2967" s="80">
        <v>3</v>
      </c>
    </row>
    <row r="2968" spans="1:25" ht="22.9" hidden="1" customHeight="1">
      <c r="A2968" s="80" t="s">
        <v>49</v>
      </c>
      <c r="B2968" s="80" t="s">
        <v>9</v>
      </c>
      <c r="C2968" s="80" t="s">
        <v>10</v>
      </c>
      <c r="D2968" s="80" t="s">
        <v>26</v>
      </c>
      <c r="E2968" s="80">
        <v>7</v>
      </c>
      <c r="F2968" s="80" t="s">
        <v>56</v>
      </c>
      <c r="G2968" s="80" t="s">
        <v>57</v>
      </c>
      <c r="H2968" s="80" t="s">
        <v>29</v>
      </c>
      <c r="I2968" s="26">
        <v>43575</v>
      </c>
      <c r="J2968" s="80">
        <v>20</v>
      </c>
      <c r="K2968" s="80">
        <v>4</v>
      </c>
      <c r="L2968" s="80">
        <v>2019</v>
      </c>
      <c r="M2968" s="27">
        <v>43575</v>
      </c>
      <c r="N2968" s="80" t="s">
        <v>1080</v>
      </c>
      <c r="O2968" s="80" t="s">
        <v>1081</v>
      </c>
      <c r="P2968" s="80">
        <v>19</v>
      </c>
      <c r="Q2968" s="80" t="s">
        <v>105</v>
      </c>
      <c r="R2968" s="80" t="s">
        <v>99</v>
      </c>
      <c r="S2968" s="80">
        <v>0</v>
      </c>
      <c r="T2968" s="80" t="s">
        <v>113</v>
      </c>
      <c r="U2968" s="80" t="s">
        <v>101</v>
      </c>
      <c r="V2968" s="80" t="s">
        <v>102</v>
      </c>
      <c r="W2968" s="80" t="s">
        <v>107</v>
      </c>
      <c r="X2968" s="80" t="s">
        <v>104</v>
      </c>
      <c r="Y2968" s="80">
        <v>3</v>
      </c>
    </row>
    <row r="2969" spans="1:25" ht="22.9" hidden="1" customHeight="1">
      <c r="A2969" s="80" t="s">
        <v>49</v>
      </c>
      <c r="B2969" s="80" t="s">
        <v>9</v>
      </c>
      <c r="C2969" s="80" t="s">
        <v>10</v>
      </c>
      <c r="D2969" s="80" t="s">
        <v>62</v>
      </c>
      <c r="E2969" s="80">
        <v>7</v>
      </c>
      <c r="F2969" s="80" t="s">
        <v>63</v>
      </c>
      <c r="G2969" s="80" t="s">
        <v>64</v>
      </c>
      <c r="H2969" s="80" t="s">
        <v>29</v>
      </c>
      <c r="I2969" s="26">
        <v>43556</v>
      </c>
      <c r="J2969" s="80">
        <v>1</v>
      </c>
      <c r="K2969" s="80">
        <v>4</v>
      </c>
      <c r="L2969" s="80">
        <v>2019</v>
      </c>
      <c r="M2969" s="27">
        <v>43556</v>
      </c>
      <c r="N2969" s="80" t="s">
        <v>1082</v>
      </c>
      <c r="O2969" s="80" t="s">
        <v>1083</v>
      </c>
      <c r="P2969" s="80">
        <v>19</v>
      </c>
      <c r="Q2969" s="80" t="s">
        <v>105</v>
      </c>
      <c r="R2969" s="80" t="s">
        <v>99</v>
      </c>
      <c r="S2969" s="80">
        <v>0</v>
      </c>
      <c r="T2969" s="80" t="s">
        <v>113</v>
      </c>
      <c r="U2969" s="80" t="s">
        <v>101</v>
      </c>
      <c r="V2969" s="80" t="s">
        <v>102</v>
      </c>
      <c r="W2969" s="80" t="s">
        <v>107</v>
      </c>
      <c r="X2969" s="80" t="s">
        <v>104</v>
      </c>
      <c r="Y2969" s="80">
        <v>3</v>
      </c>
    </row>
    <row r="2970" spans="1:25" ht="22.9" hidden="1" customHeight="1">
      <c r="A2970" s="80" t="s">
        <v>49</v>
      </c>
      <c r="B2970" s="80" t="s">
        <v>9</v>
      </c>
      <c r="C2970" s="80" t="s">
        <v>10</v>
      </c>
      <c r="D2970" s="80" t="s">
        <v>62</v>
      </c>
      <c r="E2970" s="80">
        <v>7</v>
      </c>
      <c r="F2970" s="80" t="s">
        <v>63</v>
      </c>
      <c r="G2970" s="80" t="s">
        <v>64</v>
      </c>
      <c r="H2970" s="80" t="s">
        <v>29</v>
      </c>
      <c r="I2970" s="26">
        <v>43559</v>
      </c>
      <c r="J2970" s="80">
        <v>4</v>
      </c>
      <c r="K2970" s="80">
        <v>4</v>
      </c>
      <c r="L2970" s="80">
        <v>2019</v>
      </c>
      <c r="M2970" s="27">
        <v>43559</v>
      </c>
      <c r="N2970" s="80" t="s">
        <v>1084</v>
      </c>
      <c r="O2970" s="80" t="s">
        <v>1085</v>
      </c>
      <c r="P2970" s="80">
        <v>19</v>
      </c>
      <c r="Q2970" s="80" t="s">
        <v>105</v>
      </c>
      <c r="R2970" s="80" t="s">
        <v>99</v>
      </c>
      <c r="S2970" s="80">
        <v>0</v>
      </c>
      <c r="T2970" s="80" t="s">
        <v>113</v>
      </c>
      <c r="U2970" s="80" t="s">
        <v>101</v>
      </c>
      <c r="V2970" s="80" t="s">
        <v>102</v>
      </c>
      <c r="W2970" s="80" t="s">
        <v>107</v>
      </c>
      <c r="X2970" s="80" t="s">
        <v>104</v>
      </c>
      <c r="Y2970" s="80">
        <v>1</v>
      </c>
    </row>
    <row r="2971" spans="1:25" ht="22.9" hidden="1" customHeight="1">
      <c r="A2971" s="80" t="s">
        <v>49</v>
      </c>
      <c r="B2971" s="80" t="s">
        <v>9</v>
      </c>
      <c r="C2971" s="80" t="s">
        <v>10</v>
      </c>
      <c r="D2971" s="80" t="s">
        <v>62</v>
      </c>
      <c r="E2971" s="80">
        <v>7</v>
      </c>
      <c r="F2971" s="80" t="s">
        <v>63</v>
      </c>
      <c r="G2971" s="80" t="s">
        <v>64</v>
      </c>
      <c r="H2971" s="80" t="s">
        <v>29</v>
      </c>
      <c r="I2971" s="26">
        <v>43564</v>
      </c>
      <c r="J2971" s="80">
        <v>9</v>
      </c>
      <c r="K2971" s="80">
        <v>4</v>
      </c>
      <c r="L2971" s="80">
        <v>2019</v>
      </c>
      <c r="M2971" s="27">
        <v>43564</v>
      </c>
      <c r="N2971" s="80" t="s">
        <v>1086</v>
      </c>
      <c r="O2971" s="80" t="s">
        <v>1087</v>
      </c>
      <c r="P2971" s="80">
        <v>19</v>
      </c>
      <c r="Q2971" s="80" t="s">
        <v>105</v>
      </c>
      <c r="R2971" s="80" t="s">
        <v>121</v>
      </c>
      <c r="S2971" s="80">
        <v>1</v>
      </c>
      <c r="T2971" s="80" t="s">
        <v>113</v>
      </c>
      <c r="U2971" s="80" t="s">
        <v>101</v>
      </c>
      <c r="V2971" s="80" t="s">
        <v>102</v>
      </c>
      <c r="W2971" s="80" t="s">
        <v>107</v>
      </c>
      <c r="X2971" s="80" t="s">
        <v>163</v>
      </c>
    </row>
    <row r="2972" spans="1:25" s="80" customFormat="1" ht="22.9" hidden="1" customHeight="1">
      <c r="A2972" s="80" t="s">
        <v>42</v>
      </c>
      <c r="B2972" s="80" t="s">
        <v>9</v>
      </c>
      <c r="C2972" s="80" t="s">
        <v>10</v>
      </c>
      <c r="D2972" s="80" t="s">
        <v>26</v>
      </c>
      <c r="E2972" s="80">
        <v>2</v>
      </c>
      <c r="F2972" s="80" t="s">
        <v>27</v>
      </c>
      <c r="G2972" s="80" t="s">
        <v>28</v>
      </c>
      <c r="H2972" s="80" t="s">
        <v>29</v>
      </c>
      <c r="I2972" s="26">
        <v>43588</v>
      </c>
      <c r="J2972" s="80">
        <v>3</v>
      </c>
      <c r="K2972" s="80">
        <v>5</v>
      </c>
      <c r="L2972" s="80">
        <v>2019</v>
      </c>
      <c r="M2972" s="27">
        <f t="shared" ref="M2972:M3035" si="58">DATE(L2972,K2972,J2972)</f>
        <v>43588</v>
      </c>
      <c r="N2972" s="80" t="s">
        <v>4701</v>
      </c>
      <c r="O2972" s="80" t="s">
        <v>4702</v>
      </c>
      <c r="P2972" s="80">
        <v>19</v>
      </c>
      <c r="Q2972" s="80" t="s">
        <v>105</v>
      </c>
      <c r="R2972" s="80" t="s">
        <v>99</v>
      </c>
      <c r="S2972" s="80">
        <v>0</v>
      </c>
      <c r="T2972" s="80" t="s">
        <v>100</v>
      </c>
      <c r="U2972" s="80" t="s">
        <v>101</v>
      </c>
      <c r="V2972" s="80" t="s">
        <v>102</v>
      </c>
      <c r="W2972" s="80" t="s">
        <v>107</v>
      </c>
      <c r="X2972" s="80" t="s">
        <v>163</v>
      </c>
    </row>
    <row r="2973" spans="1:25" s="80" customFormat="1" ht="22.9" hidden="1" customHeight="1">
      <c r="A2973" s="80" t="s">
        <v>42</v>
      </c>
      <c r="B2973" s="80" t="s">
        <v>9</v>
      </c>
      <c r="C2973" s="80" t="s">
        <v>10</v>
      </c>
      <c r="D2973" s="80" t="s">
        <v>26</v>
      </c>
      <c r="E2973" s="80">
        <v>2</v>
      </c>
      <c r="F2973" s="80" t="s">
        <v>27</v>
      </c>
      <c r="G2973" s="80" t="s">
        <v>28</v>
      </c>
      <c r="H2973" s="80" t="s">
        <v>29</v>
      </c>
      <c r="I2973" s="26">
        <v>43588</v>
      </c>
      <c r="J2973" s="80">
        <v>3</v>
      </c>
      <c r="K2973" s="80">
        <v>5</v>
      </c>
      <c r="L2973" s="80">
        <v>2019</v>
      </c>
      <c r="M2973" s="27">
        <f t="shared" si="58"/>
        <v>43588</v>
      </c>
      <c r="N2973" s="80" t="s">
        <v>4703</v>
      </c>
      <c r="O2973" s="80" t="s">
        <v>4704</v>
      </c>
      <c r="P2973" s="80">
        <v>18</v>
      </c>
      <c r="Q2973" s="80" t="s">
        <v>105</v>
      </c>
      <c r="R2973" s="80" t="s">
        <v>99</v>
      </c>
      <c r="S2973" s="80">
        <v>0</v>
      </c>
      <c r="T2973" s="80" t="s">
        <v>100</v>
      </c>
      <c r="U2973" s="80" t="s">
        <v>101</v>
      </c>
      <c r="V2973" s="80" t="s">
        <v>102</v>
      </c>
      <c r="W2973" s="80" t="s">
        <v>107</v>
      </c>
      <c r="X2973" s="80" t="s">
        <v>163</v>
      </c>
    </row>
    <row r="2974" spans="1:25" s="80" customFormat="1" ht="22.9" hidden="1" customHeight="1">
      <c r="A2974" s="80" t="s">
        <v>42</v>
      </c>
      <c r="B2974" s="80" t="s">
        <v>9</v>
      </c>
      <c r="C2974" s="80" t="s">
        <v>10</v>
      </c>
      <c r="D2974" s="80" t="s">
        <v>26</v>
      </c>
      <c r="E2974" s="80">
        <v>2</v>
      </c>
      <c r="F2974" s="80" t="s">
        <v>27</v>
      </c>
      <c r="G2974" s="80" t="s">
        <v>28</v>
      </c>
      <c r="H2974" s="80" t="s">
        <v>29</v>
      </c>
      <c r="I2974" s="26">
        <v>43588</v>
      </c>
      <c r="J2974" s="80">
        <v>3</v>
      </c>
      <c r="K2974" s="80">
        <v>5</v>
      </c>
      <c r="L2974" s="80">
        <v>2019</v>
      </c>
      <c r="M2974" s="27">
        <f t="shared" si="58"/>
        <v>43588</v>
      </c>
      <c r="N2974" s="80" t="s">
        <v>4705</v>
      </c>
      <c r="O2974" s="80" t="s">
        <v>4706</v>
      </c>
      <c r="P2974" s="80">
        <v>19</v>
      </c>
      <c r="Q2974" s="80" t="s">
        <v>105</v>
      </c>
      <c r="R2974" s="80" t="s">
        <v>99</v>
      </c>
      <c r="S2974" s="80">
        <v>0</v>
      </c>
      <c r="T2974" s="80" t="s">
        <v>100</v>
      </c>
      <c r="U2974" s="80" t="s">
        <v>101</v>
      </c>
      <c r="V2974" s="80" t="s">
        <v>102</v>
      </c>
      <c r="W2974" s="80" t="s">
        <v>107</v>
      </c>
      <c r="X2974" s="80" t="s">
        <v>163</v>
      </c>
    </row>
    <row r="2975" spans="1:25" s="80" customFormat="1" ht="22.9" hidden="1" customHeight="1">
      <c r="A2975" s="80" t="s">
        <v>42</v>
      </c>
      <c r="B2975" s="80" t="s">
        <v>9</v>
      </c>
      <c r="C2975" s="80" t="s">
        <v>10</v>
      </c>
      <c r="D2975" s="80" t="s">
        <v>26</v>
      </c>
      <c r="E2975" s="80">
        <v>2</v>
      </c>
      <c r="F2975" s="80" t="s">
        <v>27</v>
      </c>
      <c r="G2975" s="80" t="s">
        <v>28</v>
      </c>
      <c r="H2975" s="80" t="s">
        <v>29</v>
      </c>
      <c r="I2975" s="26">
        <v>43588</v>
      </c>
      <c r="J2975" s="80">
        <v>3</v>
      </c>
      <c r="K2975" s="80">
        <v>5</v>
      </c>
      <c r="L2975" s="80">
        <v>2019</v>
      </c>
      <c r="M2975" s="27">
        <f t="shared" si="58"/>
        <v>43588</v>
      </c>
      <c r="N2975" s="80" t="s">
        <v>4707</v>
      </c>
      <c r="O2975" s="80" t="s">
        <v>4708</v>
      </c>
      <c r="P2975" s="80">
        <v>19</v>
      </c>
      <c r="Q2975" s="80" t="s">
        <v>105</v>
      </c>
      <c r="R2975" s="80" t="s">
        <v>99</v>
      </c>
      <c r="S2975" s="80">
        <v>0</v>
      </c>
      <c r="T2975" s="80" t="s">
        <v>100</v>
      </c>
      <c r="U2975" s="80" t="s">
        <v>101</v>
      </c>
      <c r="V2975" s="80" t="s">
        <v>102</v>
      </c>
      <c r="W2975" s="80" t="s">
        <v>107</v>
      </c>
      <c r="X2975" s="80" t="s">
        <v>163</v>
      </c>
    </row>
    <row r="2976" spans="1:25" s="80" customFormat="1" ht="22.9" hidden="1" customHeight="1">
      <c r="A2976" s="80" t="s">
        <v>42</v>
      </c>
      <c r="B2976" s="80" t="s">
        <v>9</v>
      </c>
      <c r="C2976" s="80" t="s">
        <v>10</v>
      </c>
      <c r="D2976" s="80" t="s">
        <v>26</v>
      </c>
      <c r="E2976" s="80">
        <v>2</v>
      </c>
      <c r="F2976" s="80" t="s">
        <v>27</v>
      </c>
      <c r="G2976" s="80" t="s">
        <v>28</v>
      </c>
      <c r="H2976" s="80" t="s">
        <v>29</v>
      </c>
      <c r="I2976" s="26">
        <v>43588</v>
      </c>
      <c r="J2976" s="80">
        <v>3</v>
      </c>
      <c r="K2976" s="80">
        <v>5</v>
      </c>
      <c r="L2976" s="80">
        <v>2019</v>
      </c>
      <c r="M2976" s="27">
        <f t="shared" si="58"/>
        <v>43588</v>
      </c>
      <c r="N2976" s="80" t="s">
        <v>4709</v>
      </c>
      <c r="O2976" s="80" t="s">
        <v>4710</v>
      </c>
      <c r="P2976" s="80">
        <v>18</v>
      </c>
      <c r="Q2976" s="80" t="s">
        <v>105</v>
      </c>
      <c r="R2976" s="80" t="s">
        <v>99</v>
      </c>
      <c r="S2976" s="80">
        <v>0</v>
      </c>
      <c r="T2976" s="80" t="s">
        <v>100</v>
      </c>
      <c r="U2976" s="80" t="s">
        <v>101</v>
      </c>
      <c r="V2976" s="80" t="s">
        <v>102</v>
      </c>
      <c r="W2976" s="80" t="s">
        <v>107</v>
      </c>
      <c r="X2976" s="80" t="s">
        <v>163</v>
      </c>
    </row>
    <row r="2977" spans="1:24" s="80" customFormat="1" ht="22.9" hidden="1" customHeight="1">
      <c r="A2977" s="80" t="s">
        <v>42</v>
      </c>
      <c r="B2977" s="80" t="s">
        <v>9</v>
      </c>
      <c r="C2977" s="80" t="s">
        <v>10</v>
      </c>
      <c r="D2977" s="80" t="s">
        <v>26</v>
      </c>
      <c r="E2977" s="80">
        <v>2</v>
      </c>
      <c r="F2977" s="80" t="s">
        <v>27</v>
      </c>
      <c r="G2977" s="80" t="s">
        <v>28</v>
      </c>
      <c r="H2977" s="80" t="s">
        <v>29</v>
      </c>
      <c r="I2977" s="26">
        <v>43589</v>
      </c>
      <c r="J2977" s="80">
        <v>4</v>
      </c>
      <c r="K2977" s="80">
        <v>5</v>
      </c>
      <c r="L2977" s="80">
        <v>2019</v>
      </c>
      <c r="M2977" s="27">
        <f t="shared" si="58"/>
        <v>43589</v>
      </c>
      <c r="N2977" s="80" t="s">
        <v>4711</v>
      </c>
      <c r="O2977" s="80" t="s">
        <v>4712</v>
      </c>
      <c r="P2977" s="80">
        <v>19</v>
      </c>
      <c r="Q2977" s="80">
        <v>8066411185</v>
      </c>
      <c r="R2977" s="80" t="s">
        <v>99</v>
      </c>
      <c r="S2977" s="80">
        <v>0</v>
      </c>
      <c r="T2977" s="80" t="s">
        <v>100</v>
      </c>
      <c r="U2977" s="80" t="s">
        <v>101</v>
      </c>
      <c r="V2977" s="80" t="s">
        <v>111</v>
      </c>
      <c r="W2977" s="80" t="s">
        <v>107</v>
      </c>
      <c r="X2977" s="80" t="s">
        <v>163</v>
      </c>
    </row>
    <row r="2978" spans="1:24" s="80" customFormat="1" ht="22.9" hidden="1" customHeight="1">
      <c r="A2978" s="80" t="s">
        <v>42</v>
      </c>
      <c r="B2978" s="80" t="s">
        <v>9</v>
      </c>
      <c r="C2978" s="80" t="s">
        <v>10</v>
      </c>
      <c r="D2978" s="80" t="s">
        <v>26</v>
      </c>
      <c r="E2978" s="80">
        <v>2</v>
      </c>
      <c r="F2978" s="80" t="s">
        <v>27</v>
      </c>
      <c r="G2978" s="80" t="s">
        <v>28</v>
      </c>
      <c r="H2978" s="80" t="s">
        <v>29</v>
      </c>
      <c r="I2978" s="26">
        <v>43589</v>
      </c>
      <c r="J2978" s="80">
        <v>4</v>
      </c>
      <c r="K2978" s="80">
        <v>5</v>
      </c>
      <c r="L2978" s="80">
        <v>2019</v>
      </c>
      <c r="M2978" s="27">
        <f t="shared" si="58"/>
        <v>43589</v>
      </c>
      <c r="N2978" s="80" t="s">
        <v>4713</v>
      </c>
      <c r="O2978" s="80" t="s">
        <v>136</v>
      </c>
      <c r="P2978" s="80">
        <v>18</v>
      </c>
      <c r="Q2978" s="80" t="s">
        <v>105</v>
      </c>
      <c r="R2978" s="80" t="s">
        <v>99</v>
      </c>
      <c r="S2978" s="80">
        <v>0</v>
      </c>
      <c r="T2978" s="80" t="s">
        <v>100</v>
      </c>
      <c r="U2978" s="80" t="s">
        <v>101</v>
      </c>
      <c r="V2978" s="80" t="s">
        <v>111</v>
      </c>
      <c r="W2978" s="80" t="s">
        <v>107</v>
      </c>
      <c r="X2978" s="80" t="s">
        <v>163</v>
      </c>
    </row>
    <row r="2979" spans="1:24" s="80" customFormat="1" ht="22.9" hidden="1" customHeight="1">
      <c r="A2979" s="80" t="s">
        <v>42</v>
      </c>
      <c r="B2979" s="80" t="s">
        <v>9</v>
      </c>
      <c r="C2979" s="80" t="s">
        <v>10</v>
      </c>
      <c r="D2979" s="80" t="s">
        <v>26</v>
      </c>
      <c r="E2979" s="80">
        <v>2</v>
      </c>
      <c r="F2979" s="80" t="s">
        <v>27</v>
      </c>
      <c r="G2979" s="80" t="s">
        <v>28</v>
      </c>
      <c r="H2979" s="80" t="s">
        <v>29</v>
      </c>
      <c r="I2979" s="26">
        <v>43589</v>
      </c>
      <c r="J2979" s="80">
        <v>4</v>
      </c>
      <c r="K2979" s="80">
        <v>5</v>
      </c>
      <c r="L2979" s="80">
        <v>2019</v>
      </c>
      <c r="M2979" s="27">
        <f t="shared" si="58"/>
        <v>43589</v>
      </c>
      <c r="N2979" s="80" t="s">
        <v>4714</v>
      </c>
      <c r="O2979" s="80" t="s">
        <v>4715</v>
      </c>
      <c r="P2979" s="80">
        <v>18</v>
      </c>
      <c r="Q2979" s="80" t="s">
        <v>105</v>
      </c>
      <c r="R2979" s="80" t="s">
        <v>99</v>
      </c>
      <c r="S2979" s="80">
        <v>0</v>
      </c>
      <c r="T2979" s="80" t="s">
        <v>100</v>
      </c>
      <c r="U2979" s="80" t="s">
        <v>101</v>
      </c>
      <c r="V2979" s="80" t="s">
        <v>111</v>
      </c>
      <c r="W2979" s="80" t="s">
        <v>107</v>
      </c>
      <c r="X2979" s="80" t="s">
        <v>163</v>
      </c>
    </row>
    <row r="2980" spans="1:24" s="80" customFormat="1" ht="22.9" hidden="1" customHeight="1">
      <c r="A2980" s="80" t="s">
        <v>42</v>
      </c>
      <c r="B2980" s="80" t="s">
        <v>9</v>
      </c>
      <c r="C2980" s="80" t="s">
        <v>10</v>
      </c>
      <c r="D2980" s="80" t="s">
        <v>26</v>
      </c>
      <c r="E2980" s="80">
        <v>2</v>
      </c>
      <c r="F2980" s="80" t="s">
        <v>27</v>
      </c>
      <c r="G2980" s="80" t="s">
        <v>28</v>
      </c>
      <c r="H2980" s="80" t="s">
        <v>29</v>
      </c>
      <c r="I2980" s="26">
        <v>43589</v>
      </c>
      <c r="J2980" s="80">
        <v>4</v>
      </c>
      <c r="K2980" s="80">
        <v>5</v>
      </c>
      <c r="L2980" s="80">
        <v>2019</v>
      </c>
      <c r="M2980" s="27">
        <f t="shared" si="58"/>
        <v>43589</v>
      </c>
      <c r="N2980" s="80" t="s">
        <v>4716</v>
      </c>
      <c r="O2980" s="80" t="s">
        <v>4717</v>
      </c>
      <c r="P2980" s="80">
        <v>19</v>
      </c>
      <c r="Q2980" s="80" t="s">
        <v>105</v>
      </c>
      <c r="R2980" s="80" t="s">
        <v>99</v>
      </c>
      <c r="S2980" s="80">
        <v>0</v>
      </c>
      <c r="T2980" s="80" t="s">
        <v>100</v>
      </c>
      <c r="U2980" s="80" t="s">
        <v>101</v>
      </c>
      <c r="V2980" s="80" t="s">
        <v>111</v>
      </c>
      <c r="W2980" s="80" t="s">
        <v>107</v>
      </c>
      <c r="X2980" s="80" t="s">
        <v>163</v>
      </c>
    </row>
    <row r="2981" spans="1:24" s="80" customFormat="1" ht="22.9" hidden="1" customHeight="1">
      <c r="A2981" s="80" t="s">
        <v>42</v>
      </c>
      <c r="B2981" s="80" t="s">
        <v>9</v>
      </c>
      <c r="C2981" s="80" t="s">
        <v>10</v>
      </c>
      <c r="D2981" s="80" t="s">
        <v>26</v>
      </c>
      <c r="E2981" s="80">
        <v>2</v>
      </c>
      <c r="F2981" s="80" t="s">
        <v>27</v>
      </c>
      <c r="G2981" s="80" t="s">
        <v>28</v>
      </c>
      <c r="H2981" s="80" t="s">
        <v>29</v>
      </c>
      <c r="I2981" s="26">
        <v>43589</v>
      </c>
      <c r="J2981" s="80">
        <v>4</v>
      </c>
      <c r="K2981" s="80">
        <v>5</v>
      </c>
      <c r="L2981" s="80">
        <v>2019</v>
      </c>
      <c r="M2981" s="27">
        <f t="shared" si="58"/>
        <v>43589</v>
      </c>
      <c r="N2981" s="80" t="s">
        <v>4718</v>
      </c>
      <c r="O2981" s="80" t="s">
        <v>4719</v>
      </c>
      <c r="P2981" s="80">
        <v>18</v>
      </c>
      <c r="Q2981" s="80" t="s">
        <v>105</v>
      </c>
      <c r="R2981" s="80" t="s">
        <v>99</v>
      </c>
      <c r="S2981" s="80">
        <v>0</v>
      </c>
      <c r="T2981" s="80" t="s">
        <v>100</v>
      </c>
      <c r="U2981" s="80" t="s">
        <v>101</v>
      </c>
      <c r="V2981" s="80" t="s">
        <v>111</v>
      </c>
      <c r="W2981" s="80" t="s">
        <v>107</v>
      </c>
      <c r="X2981" s="80" t="s">
        <v>163</v>
      </c>
    </row>
    <row r="2982" spans="1:24" s="80" customFormat="1" ht="22.9" hidden="1" customHeight="1">
      <c r="A2982" s="80" t="s">
        <v>42</v>
      </c>
      <c r="B2982" s="80" t="s">
        <v>9</v>
      </c>
      <c r="C2982" s="80" t="s">
        <v>10</v>
      </c>
      <c r="D2982" s="80" t="s">
        <v>26</v>
      </c>
      <c r="E2982" s="80">
        <v>2</v>
      </c>
      <c r="F2982" s="80" t="s">
        <v>27</v>
      </c>
      <c r="G2982" s="80" t="s">
        <v>28</v>
      </c>
      <c r="H2982" s="80" t="s">
        <v>29</v>
      </c>
      <c r="I2982" s="26">
        <v>43589</v>
      </c>
      <c r="J2982" s="80">
        <v>4</v>
      </c>
      <c r="K2982" s="80">
        <v>5</v>
      </c>
      <c r="L2982" s="80">
        <v>2019</v>
      </c>
      <c r="M2982" s="27">
        <f t="shared" si="58"/>
        <v>43589</v>
      </c>
      <c r="N2982" s="80" t="s">
        <v>4720</v>
      </c>
      <c r="O2982" s="80" t="s">
        <v>4721</v>
      </c>
      <c r="P2982" s="80">
        <v>19</v>
      </c>
      <c r="Q2982" s="80" t="s">
        <v>105</v>
      </c>
      <c r="R2982" s="80" t="s">
        <v>99</v>
      </c>
      <c r="S2982" s="80">
        <v>0</v>
      </c>
      <c r="T2982" s="80" t="s">
        <v>100</v>
      </c>
      <c r="U2982" s="80" t="s">
        <v>101</v>
      </c>
      <c r="V2982" s="80" t="s">
        <v>111</v>
      </c>
      <c r="W2982" s="80" t="s">
        <v>107</v>
      </c>
      <c r="X2982" s="80" t="s">
        <v>163</v>
      </c>
    </row>
    <row r="2983" spans="1:24" s="80" customFormat="1" ht="22.9" hidden="1" customHeight="1">
      <c r="A2983" s="80" t="s">
        <v>42</v>
      </c>
      <c r="B2983" s="80" t="s">
        <v>9</v>
      </c>
      <c r="C2983" s="80" t="s">
        <v>10</v>
      </c>
      <c r="D2983" s="80" t="s">
        <v>26</v>
      </c>
      <c r="E2983" s="80">
        <v>2</v>
      </c>
      <c r="F2983" s="80" t="s">
        <v>27</v>
      </c>
      <c r="G2983" s="80" t="s">
        <v>28</v>
      </c>
      <c r="H2983" s="80" t="s">
        <v>29</v>
      </c>
      <c r="I2983" s="26">
        <v>43589</v>
      </c>
      <c r="J2983" s="80">
        <v>4</v>
      </c>
      <c r="K2983" s="80">
        <v>5</v>
      </c>
      <c r="L2983" s="80">
        <v>2019</v>
      </c>
      <c r="M2983" s="27">
        <f t="shared" si="58"/>
        <v>43589</v>
      </c>
      <c r="N2983" s="80" t="s">
        <v>4722</v>
      </c>
      <c r="O2983" s="80" t="s">
        <v>4723</v>
      </c>
      <c r="P2983" s="80">
        <v>19</v>
      </c>
      <c r="Q2983" s="80" t="s">
        <v>105</v>
      </c>
      <c r="R2983" s="80" t="s">
        <v>99</v>
      </c>
      <c r="S2983" s="80">
        <v>0</v>
      </c>
      <c r="T2983" s="80" t="s">
        <v>100</v>
      </c>
      <c r="U2983" s="80" t="s">
        <v>101</v>
      </c>
      <c r="V2983" s="80" t="s">
        <v>111</v>
      </c>
      <c r="W2983" s="80" t="s">
        <v>107</v>
      </c>
      <c r="X2983" s="80" t="s">
        <v>163</v>
      </c>
    </row>
    <row r="2984" spans="1:24" s="80" customFormat="1" ht="22.9" hidden="1" customHeight="1">
      <c r="A2984" s="80" t="s">
        <v>42</v>
      </c>
      <c r="B2984" s="80" t="s">
        <v>9</v>
      </c>
      <c r="C2984" s="80" t="s">
        <v>10</v>
      </c>
      <c r="D2984" s="80" t="s">
        <v>26</v>
      </c>
      <c r="E2984" s="80">
        <v>2</v>
      </c>
      <c r="F2984" s="80" t="s">
        <v>27</v>
      </c>
      <c r="G2984" s="80" t="s">
        <v>28</v>
      </c>
      <c r="H2984" s="80" t="s">
        <v>29</v>
      </c>
      <c r="I2984" s="26">
        <v>43589</v>
      </c>
      <c r="J2984" s="80">
        <v>4</v>
      </c>
      <c r="K2984" s="80">
        <v>5</v>
      </c>
      <c r="L2984" s="80">
        <v>2019</v>
      </c>
      <c r="M2984" s="27">
        <f t="shared" si="58"/>
        <v>43589</v>
      </c>
      <c r="N2984" s="80" t="s">
        <v>4724</v>
      </c>
      <c r="O2984" s="80" t="s">
        <v>4725</v>
      </c>
      <c r="P2984" s="80">
        <v>19</v>
      </c>
      <c r="Q2984" s="80" t="s">
        <v>105</v>
      </c>
      <c r="R2984" s="80" t="s">
        <v>99</v>
      </c>
      <c r="S2984" s="80">
        <v>0</v>
      </c>
      <c r="T2984" s="80" t="s">
        <v>100</v>
      </c>
      <c r="U2984" s="80" t="s">
        <v>101</v>
      </c>
      <c r="V2984" s="80" t="s">
        <v>111</v>
      </c>
      <c r="W2984" s="80" t="s">
        <v>107</v>
      </c>
      <c r="X2984" s="80" t="s">
        <v>163</v>
      </c>
    </row>
    <row r="2985" spans="1:24" s="80" customFormat="1" ht="22.9" hidden="1" customHeight="1">
      <c r="A2985" s="80" t="s">
        <v>42</v>
      </c>
      <c r="B2985" s="80" t="s">
        <v>9</v>
      </c>
      <c r="C2985" s="80" t="s">
        <v>10</v>
      </c>
      <c r="D2985" s="80" t="s">
        <v>26</v>
      </c>
      <c r="E2985" s="80">
        <v>2</v>
      </c>
      <c r="F2985" s="80" t="s">
        <v>27</v>
      </c>
      <c r="G2985" s="80" t="s">
        <v>28</v>
      </c>
      <c r="H2985" s="80" t="s">
        <v>29</v>
      </c>
      <c r="I2985" s="26">
        <v>43589</v>
      </c>
      <c r="J2985" s="80">
        <v>4</v>
      </c>
      <c r="K2985" s="80">
        <v>5</v>
      </c>
      <c r="L2985" s="80">
        <v>2019</v>
      </c>
      <c r="M2985" s="27">
        <f t="shared" si="58"/>
        <v>43589</v>
      </c>
      <c r="N2985" s="80" t="s">
        <v>4726</v>
      </c>
      <c r="O2985" s="80" t="s">
        <v>4727</v>
      </c>
      <c r="P2985" s="80">
        <v>18</v>
      </c>
      <c r="Q2985" s="80" t="s">
        <v>105</v>
      </c>
      <c r="R2985" s="80" t="s">
        <v>99</v>
      </c>
      <c r="S2985" s="80">
        <v>0</v>
      </c>
      <c r="T2985" s="80" t="s">
        <v>100</v>
      </c>
      <c r="U2985" s="80" t="s">
        <v>101</v>
      </c>
      <c r="V2985" s="80" t="s">
        <v>111</v>
      </c>
      <c r="W2985" s="80" t="s">
        <v>107</v>
      </c>
      <c r="X2985" s="80" t="s">
        <v>163</v>
      </c>
    </row>
    <row r="2986" spans="1:24" s="80" customFormat="1" ht="22.9" hidden="1" customHeight="1">
      <c r="A2986" s="80" t="s">
        <v>42</v>
      </c>
      <c r="B2986" s="80" t="s">
        <v>9</v>
      </c>
      <c r="C2986" s="80" t="s">
        <v>10</v>
      </c>
      <c r="D2986" s="80" t="s">
        <v>26</v>
      </c>
      <c r="E2986" s="80">
        <v>2</v>
      </c>
      <c r="F2986" s="80" t="s">
        <v>27</v>
      </c>
      <c r="G2986" s="80" t="s">
        <v>28</v>
      </c>
      <c r="H2986" s="80" t="s">
        <v>29</v>
      </c>
      <c r="I2986" s="26">
        <v>43589</v>
      </c>
      <c r="J2986" s="80">
        <v>4</v>
      </c>
      <c r="K2986" s="80">
        <v>5</v>
      </c>
      <c r="L2986" s="80">
        <v>2019</v>
      </c>
      <c r="M2986" s="27">
        <f t="shared" si="58"/>
        <v>43589</v>
      </c>
      <c r="N2986" s="80" t="s">
        <v>4728</v>
      </c>
      <c r="O2986" s="80" t="s">
        <v>4729</v>
      </c>
      <c r="P2986" s="80">
        <v>19</v>
      </c>
      <c r="Q2986" s="80" t="s">
        <v>105</v>
      </c>
      <c r="R2986" s="80" t="s">
        <v>99</v>
      </c>
      <c r="S2986" s="80">
        <v>0</v>
      </c>
      <c r="T2986" s="80" t="s">
        <v>100</v>
      </c>
      <c r="U2986" s="80" t="s">
        <v>101</v>
      </c>
      <c r="V2986" s="80" t="s">
        <v>111</v>
      </c>
      <c r="W2986" s="80" t="s">
        <v>107</v>
      </c>
      <c r="X2986" s="80" t="s">
        <v>163</v>
      </c>
    </row>
    <row r="2987" spans="1:24" s="80" customFormat="1" ht="22.9" hidden="1" customHeight="1">
      <c r="A2987" s="80" t="s">
        <v>42</v>
      </c>
      <c r="B2987" s="80" t="s">
        <v>9</v>
      </c>
      <c r="C2987" s="80" t="s">
        <v>10</v>
      </c>
      <c r="D2987" s="80" t="s">
        <v>26</v>
      </c>
      <c r="E2987" s="80">
        <v>2</v>
      </c>
      <c r="F2987" s="80" t="s">
        <v>27</v>
      </c>
      <c r="G2987" s="80" t="s">
        <v>28</v>
      </c>
      <c r="H2987" s="80" t="s">
        <v>29</v>
      </c>
      <c r="I2987" s="26">
        <v>43589</v>
      </c>
      <c r="J2987" s="80">
        <v>4</v>
      </c>
      <c r="K2987" s="80">
        <v>5</v>
      </c>
      <c r="L2987" s="80">
        <v>2019</v>
      </c>
      <c r="M2987" s="27">
        <f t="shared" si="58"/>
        <v>43589</v>
      </c>
      <c r="N2987" s="80" t="s">
        <v>4730</v>
      </c>
      <c r="O2987" s="80" t="s">
        <v>4731</v>
      </c>
      <c r="P2987" s="80">
        <v>18</v>
      </c>
      <c r="Q2987" s="80" t="s">
        <v>105</v>
      </c>
      <c r="R2987" s="80" t="s">
        <v>99</v>
      </c>
      <c r="S2987" s="80">
        <v>0</v>
      </c>
      <c r="T2987" s="80" t="s">
        <v>100</v>
      </c>
      <c r="U2987" s="80" t="s">
        <v>101</v>
      </c>
      <c r="V2987" s="80" t="s">
        <v>111</v>
      </c>
      <c r="W2987" s="80" t="s">
        <v>107</v>
      </c>
      <c r="X2987" s="80" t="s">
        <v>163</v>
      </c>
    </row>
    <row r="2988" spans="1:24" s="80" customFormat="1" ht="22.9" hidden="1" customHeight="1">
      <c r="A2988" s="80" t="s">
        <v>42</v>
      </c>
      <c r="B2988" s="80" t="s">
        <v>9</v>
      </c>
      <c r="C2988" s="80" t="s">
        <v>10</v>
      </c>
      <c r="D2988" s="80" t="s">
        <v>26</v>
      </c>
      <c r="E2988" s="80">
        <v>2</v>
      </c>
      <c r="F2988" s="80" t="s">
        <v>27</v>
      </c>
      <c r="G2988" s="80" t="s">
        <v>28</v>
      </c>
      <c r="H2988" s="80" t="s">
        <v>29</v>
      </c>
      <c r="I2988" s="26">
        <v>43589</v>
      </c>
      <c r="J2988" s="80">
        <v>4</v>
      </c>
      <c r="K2988" s="80">
        <v>5</v>
      </c>
      <c r="L2988" s="80">
        <v>2019</v>
      </c>
      <c r="M2988" s="27">
        <f t="shared" si="58"/>
        <v>43589</v>
      </c>
      <c r="N2988" s="80" t="s">
        <v>4732</v>
      </c>
      <c r="O2988" s="80" t="s">
        <v>144</v>
      </c>
      <c r="P2988" s="80">
        <v>19</v>
      </c>
      <c r="Q2988" s="80" t="s">
        <v>105</v>
      </c>
      <c r="R2988" s="80" t="s">
        <v>99</v>
      </c>
      <c r="S2988" s="80">
        <v>0</v>
      </c>
      <c r="T2988" s="80" t="s">
        <v>100</v>
      </c>
      <c r="U2988" s="80" t="s">
        <v>101</v>
      </c>
      <c r="V2988" s="80" t="s">
        <v>111</v>
      </c>
      <c r="W2988" s="80" t="s">
        <v>107</v>
      </c>
      <c r="X2988" s="80" t="s">
        <v>163</v>
      </c>
    </row>
    <row r="2989" spans="1:24" s="80" customFormat="1" ht="22.9" hidden="1" customHeight="1">
      <c r="A2989" s="80" t="s">
        <v>42</v>
      </c>
      <c r="B2989" s="80" t="s">
        <v>9</v>
      </c>
      <c r="C2989" s="80" t="s">
        <v>10</v>
      </c>
      <c r="D2989" s="80" t="s">
        <v>26</v>
      </c>
      <c r="E2989" s="80">
        <v>2</v>
      </c>
      <c r="F2989" s="80" t="s">
        <v>27</v>
      </c>
      <c r="G2989" s="80" t="s">
        <v>28</v>
      </c>
      <c r="H2989" s="80" t="s">
        <v>29</v>
      </c>
      <c r="I2989" s="26">
        <v>43589</v>
      </c>
      <c r="J2989" s="80">
        <v>4</v>
      </c>
      <c r="K2989" s="80">
        <v>5</v>
      </c>
      <c r="L2989" s="80">
        <v>2019</v>
      </c>
      <c r="M2989" s="27">
        <f t="shared" si="58"/>
        <v>43589</v>
      </c>
      <c r="N2989" s="80" t="s">
        <v>4733</v>
      </c>
      <c r="O2989" s="80" t="s">
        <v>4734</v>
      </c>
      <c r="P2989" s="80">
        <v>18</v>
      </c>
      <c r="Q2989" s="80" t="s">
        <v>105</v>
      </c>
      <c r="R2989" s="80" t="s">
        <v>99</v>
      </c>
      <c r="S2989" s="80">
        <v>0</v>
      </c>
      <c r="T2989" s="80" t="s">
        <v>100</v>
      </c>
      <c r="U2989" s="80" t="s">
        <v>101</v>
      </c>
      <c r="V2989" s="80" t="s">
        <v>111</v>
      </c>
      <c r="W2989" s="80" t="s">
        <v>107</v>
      </c>
      <c r="X2989" s="80" t="s">
        <v>163</v>
      </c>
    </row>
    <row r="2990" spans="1:24" s="80" customFormat="1" ht="22.9" hidden="1" customHeight="1">
      <c r="A2990" s="80" t="s">
        <v>42</v>
      </c>
      <c r="B2990" s="80" t="s">
        <v>9</v>
      </c>
      <c r="C2990" s="80" t="s">
        <v>10</v>
      </c>
      <c r="D2990" s="80" t="s">
        <v>26</v>
      </c>
      <c r="E2990" s="80">
        <v>2</v>
      </c>
      <c r="F2990" s="80" t="s">
        <v>27</v>
      </c>
      <c r="G2990" s="80" t="s">
        <v>28</v>
      </c>
      <c r="H2990" s="80" t="s">
        <v>29</v>
      </c>
      <c r="I2990" s="26">
        <v>43589</v>
      </c>
      <c r="J2990" s="80">
        <v>4</v>
      </c>
      <c r="K2990" s="80">
        <v>5</v>
      </c>
      <c r="L2990" s="80">
        <v>2019</v>
      </c>
      <c r="M2990" s="27">
        <f t="shared" si="58"/>
        <v>43589</v>
      </c>
      <c r="N2990" s="80" t="s">
        <v>4735</v>
      </c>
      <c r="O2990" s="80" t="s">
        <v>4736</v>
      </c>
      <c r="P2990" s="80">
        <v>18</v>
      </c>
      <c r="Q2990" s="80" t="s">
        <v>105</v>
      </c>
      <c r="R2990" s="80" t="s">
        <v>99</v>
      </c>
      <c r="S2990" s="80">
        <v>0</v>
      </c>
      <c r="T2990" s="80" t="s">
        <v>100</v>
      </c>
      <c r="U2990" s="80" t="s">
        <v>101</v>
      </c>
      <c r="V2990" s="80" t="s">
        <v>111</v>
      </c>
      <c r="W2990" s="80" t="s">
        <v>107</v>
      </c>
      <c r="X2990" s="80" t="s">
        <v>163</v>
      </c>
    </row>
    <row r="2991" spans="1:24" s="80" customFormat="1" ht="22.9" hidden="1" customHeight="1">
      <c r="A2991" s="80" t="s">
        <v>42</v>
      </c>
      <c r="B2991" s="80" t="s">
        <v>9</v>
      </c>
      <c r="C2991" s="80" t="s">
        <v>10</v>
      </c>
      <c r="D2991" s="80" t="s">
        <v>26</v>
      </c>
      <c r="E2991" s="80">
        <v>2</v>
      </c>
      <c r="F2991" s="80" t="s">
        <v>27</v>
      </c>
      <c r="G2991" s="80" t="s">
        <v>28</v>
      </c>
      <c r="H2991" s="80" t="s">
        <v>29</v>
      </c>
      <c r="I2991" s="26">
        <v>43589</v>
      </c>
      <c r="J2991" s="80">
        <v>4</v>
      </c>
      <c r="K2991" s="80">
        <v>5</v>
      </c>
      <c r="L2991" s="80">
        <v>2019</v>
      </c>
      <c r="M2991" s="27">
        <f t="shared" si="58"/>
        <v>43589</v>
      </c>
      <c r="N2991" s="80" t="s">
        <v>4737</v>
      </c>
      <c r="O2991" s="80" t="s">
        <v>4738</v>
      </c>
      <c r="P2991" s="80">
        <v>19</v>
      </c>
      <c r="Q2991" s="80" t="s">
        <v>105</v>
      </c>
      <c r="R2991" s="80" t="s">
        <v>99</v>
      </c>
      <c r="S2991" s="80">
        <v>0</v>
      </c>
      <c r="T2991" s="80" t="s">
        <v>100</v>
      </c>
      <c r="U2991" s="80" t="s">
        <v>101</v>
      </c>
      <c r="V2991" s="80" t="s">
        <v>111</v>
      </c>
      <c r="W2991" s="80" t="s">
        <v>107</v>
      </c>
      <c r="X2991" s="80" t="s">
        <v>163</v>
      </c>
    </row>
    <row r="2992" spans="1:24" s="80" customFormat="1" ht="22.9" hidden="1" customHeight="1">
      <c r="A2992" s="80" t="s">
        <v>42</v>
      </c>
      <c r="B2992" s="80" t="s">
        <v>9</v>
      </c>
      <c r="C2992" s="80" t="s">
        <v>10</v>
      </c>
      <c r="D2992" s="80" t="s">
        <v>26</v>
      </c>
      <c r="E2992" s="80">
        <v>2</v>
      </c>
      <c r="F2992" s="80" t="s">
        <v>27</v>
      </c>
      <c r="G2992" s="80" t="s">
        <v>28</v>
      </c>
      <c r="H2992" s="80" t="s">
        <v>29</v>
      </c>
      <c r="I2992" s="26">
        <v>43589</v>
      </c>
      <c r="J2992" s="80">
        <v>4</v>
      </c>
      <c r="K2992" s="80">
        <v>5</v>
      </c>
      <c r="L2992" s="80">
        <v>2019</v>
      </c>
      <c r="M2992" s="27">
        <f t="shared" si="58"/>
        <v>43589</v>
      </c>
      <c r="N2992" s="80" t="s">
        <v>4739</v>
      </c>
      <c r="O2992" s="80" t="s">
        <v>4740</v>
      </c>
      <c r="P2992" s="80">
        <v>18</v>
      </c>
      <c r="Q2992" s="80" t="s">
        <v>105</v>
      </c>
      <c r="R2992" s="80" t="s">
        <v>99</v>
      </c>
      <c r="S2992" s="80">
        <v>0</v>
      </c>
      <c r="T2992" s="80" t="s">
        <v>100</v>
      </c>
      <c r="U2992" s="80" t="s">
        <v>101</v>
      </c>
      <c r="V2992" s="80" t="s">
        <v>111</v>
      </c>
      <c r="W2992" s="80" t="s">
        <v>107</v>
      </c>
      <c r="X2992" s="80" t="s">
        <v>163</v>
      </c>
    </row>
    <row r="2993" spans="1:25" s="80" customFormat="1" ht="22.9" hidden="1" customHeight="1">
      <c r="A2993" s="80" t="s">
        <v>42</v>
      </c>
      <c r="B2993" s="80" t="s">
        <v>9</v>
      </c>
      <c r="C2993" s="80" t="s">
        <v>10</v>
      </c>
      <c r="D2993" s="80" t="s">
        <v>26</v>
      </c>
      <c r="E2993" s="80">
        <v>2</v>
      </c>
      <c r="F2993" s="80" t="s">
        <v>32</v>
      </c>
      <c r="G2993" s="80" t="s">
        <v>33</v>
      </c>
      <c r="H2993" s="80" t="s">
        <v>29</v>
      </c>
      <c r="I2993" s="26">
        <v>43588</v>
      </c>
      <c r="J2993" s="80">
        <v>3</v>
      </c>
      <c r="K2993" s="80">
        <v>5</v>
      </c>
      <c r="L2993" s="80">
        <v>2019</v>
      </c>
      <c r="M2993" s="27">
        <f t="shared" si="58"/>
        <v>43588</v>
      </c>
      <c r="N2993" s="80" t="s">
        <v>225</v>
      </c>
      <c r="O2993" s="80" t="s">
        <v>158</v>
      </c>
      <c r="P2993" s="80">
        <v>18</v>
      </c>
      <c r="Q2993" s="80" t="s">
        <v>105</v>
      </c>
      <c r="R2993" s="80" t="s">
        <v>99</v>
      </c>
      <c r="S2993" s="80">
        <v>0</v>
      </c>
      <c r="T2993" s="80" t="s">
        <v>100</v>
      </c>
      <c r="U2993" s="80" t="s">
        <v>101</v>
      </c>
      <c r="V2993" s="80" t="s">
        <v>102</v>
      </c>
      <c r="W2993" s="80" t="s">
        <v>107</v>
      </c>
      <c r="X2993" s="80" t="s">
        <v>104</v>
      </c>
      <c r="Y2993" s="80">
        <v>3</v>
      </c>
    </row>
    <row r="2994" spans="1:25" s="80" customFormat="1" ht="22.9" hidden="1" customHeight="1">
      <c r="A2994" s="80" t="s">
        <v>42</v>
      </c>
      <c r="B2994" s="80" t="s">
        <v>9</v>
      </c>
      <c r="C2994" s="80" t="s">
        <v>10</v>
      </c>
      <c r="D2994" s="80" t="s">
        <v>26</v>
      </c>
      <c r="E2994" s="80">
        <v>2</v>
      </c>
      <c r="F2994" s="80" t="s">
        <v>32</v>
      </c>
      <c r="G2994" s="80" t="s">
        <v>33</v>
      </c>
      <c r="H2994" s="80" t="s">
        <v>29</v>
      </c>
      <c r="I2994" s="26">
        <v>43588</v>
      </c>
      <c r="J2994" s="80">
        <v>3</v>
      </c>
      <c r="K2994" s="80">
        <v>5</v>
      </c>
      <c r="L2994" s="80">
        <v>2019</v>
      </c>
      <c r="M2994" s="27">
        <f t="shared" si="58"/>
        <v>43588</v>
      </c>
      <c r="N2994" s="80" t="s">
        <v>4741</v>
      </c>
      <c r="O2994" s="80" t="s">
        <v>166</v>
      </c>
      <c r="P2994" s="80">
        <v>18</v>
      </c>
      <c r="Q2994" s="80" t="s">
        <v>105</v>
      </c>
      <c r="R2994" s="80" t="s">
        <v>99</v>
      </c>
      <c r="S2994" s="80">
        <v>0</v>
      </c>
      <c r="T2994" s="80" t="s">
        <v>100</v>
      </c>
      <c r="U2994" s="80" t="s">
        <v>101</v>
      </c>
      <c r="V2994" s="80" t="s">
        <v>102</v>
      </c>
      <c r="W2994" s="80" t="s">
        <v>107</v>
      </c>
      <c r="X2994" s="80" t="s">
        <v>104</v>
      </c>
      <c r="Y2994" s="80">
        <v>3</v>
      </c>
    </row>
    <row r="2995" spans="1:25" s="80" customFormat="1" ht="22.9" hidden="1" customHeight="1">
      <c r="A2995" s="80" t="s">
        <v>42</v>
      </c>
      <c r="B2995" s="80" t="s">
        <v>9</v>
      </c>
      <c r="C2995" s="80" t="s">
        <v>10</v>
      </c>
      <c r="D2995" s="80" t="s">
        <v>26</v>
      </c>
      <c r="E2995" s="80">
        <v>2</v>
      </c>
      <c r="F2995" s="80" t="s">
        <v>32</v>
      </c>
      <c r="G2995" s="80" t="s">
        <v>33</v>
      </c>
      <c r="H2995" s="80" t="s">
        <v>29</v>
      </c>
      <c r="I2995" s="26">
        <v>43588</v>
      </c>
      <c r="J2995" s="80">
        <v>3</v>
      </c>
      <c r="K2995" s="80">
        <v>5</v>
      </c>
      <c r="L2995" s="80">
        <v>2019</v>
      </c>
      <c r="M2995" s="27">
        <f t="shared" si="58"/>
        <v>43588</v>
      </c>
      <c r="N2995" s="80" t="s">
        <v>4742</v>
      </c>
      <c r="O2995" s="80" t="s">
        <v>4743</v>
      </c>
      <c r="P2995" s="80">
        <v>19</v>
      </c>
      <c r="Q2995" s="80" t="s">
        <v>105</v>
      </c>
      <c r="R2995" s="80" t="s">
        <v>99</v>
      </c>
      <c r="S2995" s="80">
        <v>0</v>
      </c>
      <c r="T2995" s="80" t="s">
        <v>100</v>
      </c>
      <c r="U2995" s="80" t="s">
        <v>101</v>
      </c>
      <c r="V2995" s="80" t="s">
        <v>102</v>
      </c>
      <c r="W2995" s="80" t="s">
        <v>107</v>
      </c>
      <c r="X2995" s="80" t="s">
        <v>104</v>
      </c>
      <c r="Y2995" s="80">
        <v>1</v>
      </c>
    </row>
    <row r="2996" spans="1:25" s="80" customFormat="1" ht="22.9" hidden="1" customHeight="1">
      <c r="A2996" s="80" t="s">
        <v>42</v>
      </c>
      <c r="B2996" s="80" t="s">
        <v>9</v>
      </c>
      <c r="C2996" s="80" t="s">
        <v>10</v>
      </c>
      <c r="D2996" s="80" t="s">
        <v>26</v>
      </c>
      <c r="E2996" s="80">
        <v>2</v>
      </c>
      <c r="F2996" s="80" t="s">
        <v>32</v>
      </c>
      <c r="G2996" s="80" t="s">
        <v>33</v>
      </c>
      <c r="H2996" s="80" t="s">
        <v>29</v>
      </c>
      <c r="I2996" s="26">
        <v>43588</v>
      </c>
      <c r="J2996" s="80">
        <v>3</v>
      </c>
      <c r="K2996" s="80">
        <v>5</v>
      </c>
      <c r="L2996" s="80">
        <v>2019</v>
      </c>
      <c r="M2996" s="27">
        <f t="shared" si="58"/>
        <v>43588</v>
      </c>
      <c r="N2996" s="80" t="s">
        <v>4744</v>
      </c>
      <c r="O2996" s="80" t="s">
        <v>4745</v>
      </c>
      <c r="P2996" s="80">
        <v>18</v>
      </c>
      <c r="Q2996" s="80" t="s">
        <v>105</v>
      </c>
      <c r="R2996" s="80" t="s">
        <v>99</v>
      </c>
      <c r="S2996" s="80">
        <v>1</v>
      </c>
      <c r="T2996" s="80" t="s">
        <v>100</v>
      </c>
      <c r="U2996" s="80" t="s">
        <v>101</v>
      </c>
      <c r="V2996" s="80" t="s">
        <v>102</v>
      </c>
      <c r="W2996" s="80" t="s">
        <v>107</v>
      </c>
      <c r="X2996" s="80" t="s">
        <v>104</v>
      </c>
      <c r="Y2996" s="80">
        <v>3</v>
      </c>
    </row>
    <row r="2997" spans="1:25" s="80" customFormat="1" ht="22.9" hidden="1" customHeight="1">
      <c r="A2997" s="80" t="s">
        <v>42</v>
      </c>
      <c r="B2997" s="80" t="s">
        <v>9</v>
      </c>
      <c r="C2997" s="80" t="s">
        <v>10</v>
      </c>
      <c r="D2997" s="80" t="s">
        <v>26</v>
      </c>
      <c r="E2997" s="80">
        <v>2</v>
      </c>
      <c r="F2997" s="80" t="s">
        <v>32</v>
      </c>
      <c r="G2997" s="80" t="s">
        <v>33</v>
      </c>
      <c r="H2997" s="80" t="s">
        <v>29</v>
      </c>
      <c r="I2997" s="26">
        <v>43588</v>
      </c>
      <c r="J2997" s="80">
        <v>3</v>
      </c>
      <c r="K2997" s="80">
        <v>5</v>
      </c>
      <c r="L2997" s="80">
        <v>2019</v>
      </c>
      <c r="M2997" s="27">
        <f t="shared" si="58"/>
        <v>43588</v>
      </c>
      <c r="N2997" s="80" t="s">
        <v>4746</v>
      </c>
      <c r="O2997" s="80" t="s">
        <v>4747</v>
      </c>
      <c r="P2997" s="80">
        <v>19</v>
      </c>
      <c r="Q2997" s="80" t="s">
        <v>105</v>
      </c>
      <c r="R2997" s="80" t="s">
        <v>99</v>
      </c>
      <c r="S2997" s="80">
        <v>0</v>
      </c>
      <c r="T2997" s="80" t="s">
        <v>100</v>
      </c>
      <c r="U2997" s="80" t="s">
        <v>101</v>
      </c>
      <c r="V2997" s="80" t="s">
        <v>102</v>
      </c>
      <c r="W2997" s="80" t="s">
        <v>107</v>
      </c>
      <c r="X2997" s="80" t="s">
        <v>104</v>
      </c>
      <c r="Y2997" s="80">
        <v>3</v>
      </c>
    </row>
    <row r="2998" spans="1:25" s="80" customFormat="1" ht="22.9" hidden="1" customHeight="1">
      <c r="A2998" s="80" t="s">
        <v>42</v>
      </c>
      <c r="B2998" s="80" t="s">
        <v>9</v>
      </c>
      <c r="C2998" s="80" t="s">
        <v>10</v>
      </c>
      <c r="D2998" s="80" t="s">
        <v>26</v>
      </c>
      <c r="E2998" s="80">
        <v>2</v>
      </c>
      <c r="F2998" s="80" t="s">
        <v>32</v>
      </c>
      <c r="G2998" s="80" t="s">
        <v>33</v>
      </c>
      <c r="H2998" s="80" t="s">
        <v>29</v>
      </c>
      <c r="I2998" s="26">
        <v>43588</v>
      </c>
      <c r="J2998" s="80">
        <v>3</v>
      </c>
      <c r="K2998" s="80">
        <v>5</v>
      </c>
      <c r="L2998" s="80">
        <v>2019</v>
      </c>
      <c r="M2998" s="27">
        <f t="shared" si="58"/>
        <v>43588</v>
      </c>
      <c r="N2998" s="80" t="s">
        <v>4748</v>
      </c>
      <c r="O2998" s="80" t="s">
        <v>4749</v>
      </c>
      <c r="P2998" s="80">
        <v>19</v>
      </c>
      <c r="Q2998" s="80" t="s">
        <v>105</v>
      </c>
      <c r="R2998" s="80" t="s">
        <v>99</v>
      </c>
      <c r="S2998" s="80">
        <v>1</v>
      </c>
      <c r="T2998" s="80" t="s">
        <v>100</v>
      </c>
      <c r="U2998" s="80" t="s">
        <v>101</v>
      </c>
      <c r="V2998" s="80" t="s">
        <v>102</v>
      </c>
      <c r="W2998" s="80" t="s">
        <v>107</v>
      </c>
      <c r="X2998" s="80" t="s">
        <v>108</v>
      </c>
      <c r="Y2998" s="80">
        <v>3</v>
      </c>
    </row>
    <row r="2999" spans="1:25" s="80" customFormat="1" ht="22.9" hidden="1" customHeight="1">
      <c r="A2999" s="80" t="s">
        <v>42</v>
      </c>
      <c r="B2999" s="80" t="s">
        <v>9</v>
      </c>
      <c r="C2999" s="80" t="s">
        <v>10</v>
      </c>
      <c r="D2999" s="80" t="s">
        <v>26</v>
      </c>
      <c r="E2999" s="80">
        <v>2</v>
      </c>
      <c r="F2999" s="80" t="s">
        <v>32</v>
      </c>
      <c r="G2999" s="80" t="s">
        <v>33</v>
      </c>
      <c r="H2999" s="80" t="s">
        <v>29</v>
      </c>
      <c r="I2999" s="26">
        <v>43588</v>
      </c>
      <c r="J2999" s="80">
        <v>3</v>
      </c>
      <c r="K2999" s="80">
        <v>5</v>
      </c>
      <c r="L2999" s="80">
        <v>2019</v>
      </c>
      <c r="M2999" s="27">
        <f t="shared" si="58"/>
        <v>43588</v>
      </c>
      <c r="N2999" s="80" t="s">
        <v>4750</v>
      </c>
      <c r="O2999" s="80" t="s">
        <v>4751</v>
      </c>
      <c r="P2999" s="80">
        <v>18</v>
      </c>
      <c r="Q2999" s="80" t="s">
        <v>105</v>
      </c>
      <c r="R2999" s="80" t="s">
        <v>121</v>
      </c>
      <c r="S2999" s="80">
        <v>2</v>
      </c>
      <c r="T2999" s="80" t="s">
        <v>100</v>
      </c>
      <c r="U2999" s="80" t="s">
        <v>101</v>
      </c>
      <c r="V2999" s="80" t="s">
        <v>102</v>
      </c>
      <c r="W2999" s="80" t="s">
        <v>107</v>
      </c>
      <c r="X2999" s="80" t="s">
        <v>131</v>
      </c>
      <c r="Y2999" s="80">
        <v>6</v>
      </c>
    </row>
    <row r="3000" spans="1:25" s="80" customFormat="1" ht="22.9" hidden="1" customHeight="1">
      <c r="A3000" s="80" t="s">
        <v>42</v>
      </c>
      <c r="B3000" s="80" t="s">
        <v>9</v>
      </c>
      <c r="C3000" s="80" t="s">
        <v>10</v>
      </c>
      <c r="D3000" s="80" t="s">
        <v>26</v>
      </c>
      <c r="E3000" s="80">
        <v>2</v>
      </c>
      <c r="F3000" s="80" t="s">
        <v>32</v>
      </c>
      <c r="G3000" s="80" t="s">
        <v>33</v>
      </c>
      <c r="H3000" s="80" t="s">
        <v>29</v>
      </c>
      <c r="I3000" s="26">
        <v>43589</v>
      </c>
      <c r="J3000" s="80">
        <v>4</v>
      </c>
      <c r="K3000" s="80">
        <v>5</v>
      </c>
      <c r="L3000" s="80">
        <v>2019</v>
      </c>
      <c r="M3000" s="27">
        <f t="shared" si="58"/>
        <v>43589</v>
      </c>
      <c r="N3000" s="80" t="s">
        <v>4752</v>
      </c>
      <c r="O3000" s="80" t="s">
        <v>208</v>
      </c>
      <c r="P3000" s="80">
        <v>18</v>
      </c>
      <c r="Q3000" s="80" t="s">
        <v>105</v>
      </c>
      <c r="R3000" s="80" t="s">
        <v>99</v>
      </c>
      <c r="S3000" s="80">
        <v>0</v>
      </c>
      <c r="T3000" s="80" t="s">
        <v>100</v>
      </c>
      <c r="U3000" s="80" t="s">
        <v>101</v>
      </c>
      <c r="V3000" s="80" t="s">
        <v>111</v>
      </c>
      <c r="W3000" s="80" t="s">
        <v>107</v>
      </c>
      <c r="X3000" s="80" t="s">
        <v>104</v>
      </c>
      <c r="Y3000" s="80">
        <v>3</v>
      </c>
    </row>
    <row r="3001" spans="1:25" s="80" customFormat="1" ht="22.9" hidden="1" customHeight="1">
      <c r="A3001" s="80" t="s">
        <v>42</v>
      </c>
      <c r="B3001" s="80" t="s">
        <v>9</v>
      </c>
      <c r="C3001" s="80" t="s">
        <v>10</v>
      </c>
      <c r="D3001" s="80" t="s">
        <v>26</v>
      </c>
      <c r="E3001" s="80">
        <v>2</v>
      </c>
      <c r="F3001" s="80" t="s">
        <v>32</v>
      </c>
      <c r="G3001" s="80" t="s">
        <v>33</v>
      </c>
      <c r="H3001" s="80" t="s">
        <v>29</v>
      </c>
      <c r="I3001" s="26">
        <v>43589</v>
      </c>
      <c r="J3001" s="80">
        <v>4</v>
      </c>
      <c r="K3001" s="80">
        <v>5</v>
      </c>
      <c r="L3001" s="80">
        <v>2019</v>
      </c>
      <c r="M3001" s="27">
        <f t="shared" si="58"/>
        <v>43589</v>
      </c>
      <c r="N3001" s="80" t="s">
        <v>4753</v>
      </c>
      <c r="O3001" s="80" t="s">
        <v>4754</v>
      </c>
      <c r="P3001" s="80">
        <v>19</v>
      </c>
      <c r="Q3001" s="80" t="s">
        <v>105</v>
      </c>
      <c r="R3001" s="80" t="s">
        <v>99</v>
      </c>
      <c r="S3001" s="80">
        <v>0</v>
      </c>
      <c r="T3001" s="80" t="s">
        <v>100</v>
      </c>
      <c r="U3001" s="80" t="s">
        <v>101</v>
      </c>
      <c r="V3001" s="80" t="s">
        <v>111</v>
      </c>
      <c r="W3001" s="80" t="s">
        <v>107</v>
      </c>
      <c r="X3001" s="80" t="s">
        <v>163</v>
      </c>
    </row>
    <row r="3002" spans="1:25" s="80" customFormat="1" ht="22.9" hidden="1" customHeight="1">
      <c r="A3002" s="80" t="s">
        <v>42</v>
      </c>
      <c r="B3002" s="80" t="s">
        <v>9</v>
      </c>
      <c r="C3002" s="80" t="s">
        <v>10</v>
      </c>
      <c r="D3002" s="80" t="s">
        <v>26</v>
      </c>
      <c r="E3002" s="80">
        <v>2</v>
      </c>
      <c r="F3002" s="80" t="s">
        <v>32</v>
      </c>
      <c r="G3002" s="80" t="s">
        <v>33</v>
      </c>
      <c r="H3002" s="80" t="s">
        <v>29</v>
      </c>
      <c r="I3002" s="26">
        <v>43589</v>
      </c>
      <c r="J3002" s="80">
        <v>4</v>
      </c>
      <c r="K3002" s="80">
        <v>5</v>
      </c>
      <c r="L3002" s="80">
        <v>2019</v>
      </c>
      <c r="M3002" s="27">
        <f t="shared" si="58"/>
        <v>43589</v>
      </c>
      <c r="N3002" s="80" t="s">
        <v>4755</v>
      </c>
      <c r="O3002" s="80" t="s">
        <v>167</v>
      </c>
      <c r="P3002" s="80">
        <v>19</v>
      </c>
      <c r="Q3002" s="80" t="s">
        <v>105</v>
      </c>
      <c r="R3002" s="80" t="s">
        <v>99</v>
      </c>
      <c r="S3002" s="80">
        <v>0</v>
      </c>
      <c r="T3002" s="80" t="s">
        <v>100</v>
      </c>
      <c r="U3002" s="80" t="s">
        <v>101</v>
      </c>
      <c r="V3002" s="80" t="s">
        <v>111</v>
      </c>
      <c r="W3002" s="80" t="s">
        <v>107</v>
      </c>
      <c r="X3002" s="80" t="s">
        <v>108</v>
      </c>
      <c r="Y3002" s="80">
        <v>3</v>
      </c>
    </row>
    <row r="3003" spans="1:25" s="80" customFormat="1" ht="22.9" hidden="1" customHeight="1">
      <c r="A3003" s="80" t="s">
        <v>42</v>
      </c>
      <c r="B3003" s="80" t="s">
        <v>9</v>
      </c>
      <c r="C3003" s="80" t="s">
        <v>10</v>
      </c>
      <c r="D3003" s="80" t="s">
        <v>26</v>
      </c>
      <c r="E3003" s="80">
        <v>2</v>
      </c>
      <c r="F3003" s="80" t="s">
        <v>32</v>
      </c>
      <c r="G3003" s="80" t="s">
        <v>33</v>
      </c>
      <c r="H3003" s="80" t="s">
        <v>29</v>
      </c>
      <c r="I3003" s="26">
        <v>43589</v>
      </c>
      <c r="J3003" s="80">
        <v>4</v>
      </c>
      <c r="K3003" s="80">
        <v>5</v>
      </c>
      <c r="L3003" s="80">
        <v>2019</v>
      </c>
      <c r="M3003" s="27">
        <f t="shared" si="58"/>
        <v>43589</v>
      </c>
      <c r="N3003" s="80" t="s">
        <v>4756</v>
      </c>
      <c r="O3003" s="80" t="s">
        <v>4757</v>
      </c>
      <c r="P3003" s="80">
        <v>19</v>
      </c>
      <c r="Q3003" s="80" t="s">
        <v>105</v>
      </c>
      <c r="R3003" s="80" t="s">
        <v>99</v>
      </c>
      <c r="S3003" s="80">
        <v>0</v>
      </c>
      <c r="T3003" s="80" t="s">
        <v>100</v>
      </c>
      <c r="U3003" s="80" t="s">
        <v>101</v>
      </c>
      <c r="V3003" s="80" t="s">
        <v>111</v>
      </c>
      <c r="W3003" s="80" t="s">
        <v>107</v>
      </c>
      <c r="X3003" s="80" t="s">
        <v>104</v>
      </c>
      <c r="Y3003" s="80">
        <v>3</v>
      </c>
    </row>
    <row r="3004" spans="1:25" s="80" customFormat="1" ht="22.9" hidden="1" customHeight="1">
      <c r="A3004" s="80" t="s">
        <v>42</v>
      </c>
      <c r="B3004" s="80" t="s">
        <v>9</v>
      </c>
      <c r="C3004" s="80" t="s">
        <v>10</v>
      </c>
      <c r="D3004" s="80" t="s">
        <v>26</v>
      </c>
      <c r="E3004" s="80">
        <v>2</v>
      </c>
      <c r="F3004" s="80" t="s">
        <v>32</v>
      </c>
      <c r="G3004" s="80" t="s">
        <v>33</v>
      </c>
      <c r="H3004" s="80" t="s">
        <v>29</v>
      </c>
      <c r="I3004" s="26">
        <v>43589</v>
      </c>
      <c r="J3004" s="80">
        <v>4</v>
      </c>
      <c r="K3004" s="80">
        <v>5</v>
      </c>
      <c r="L3004" s="80">
        <v>2019</v>
      </c>
      <c r="M3004" s="27">
        <f t="shared" si="58"/>
        <v>43589</v>
      </c>
      <c r="N3004" s="80" t="s">
        <v>4758</v>
      </c>
      <c r="O3004" s="80" t="s">
        <v>4759</v>
      </c>
      <c r="P3004" s="80">
        <v>18</v>
      </c>
      <c r="Q3004" s="80" t="s">
        <v>105</v>
      </c>
      <c r="R3004" s="80" t="s">
        <v>99</v>
      </c>
      <c r="S3004" s="80">
        <v>0</v>
      </c>
      <c r="T3004" s="80" t="s">
        <v>100</v>
      </c>
      <c r="U3004" s="80" t="s">
        <v>101</v>
      </c>
      <c r="V3004" s="80" t="s">
        <v>111</v>
      </c>
      <c r="W3004" s="80" t="s">
        <v>107</v>
      </c>
      <c r="X3004" s="80" t="s">
        <v>104</v>
      </c>
      <c r="Y3004" s="80">
        <v>1</v>
      </c>
    </row>
    <row r="3005" spans="1:25" s="80" customFormat="1" ht="22.9" hidden="1" customHeight="1">
      <c r="A3005" s="80" t="s">
        <v>42</v>
      </c>
      <c r="B3005" s="80" t="s">
        <v>9</v>
      </c>
      <c r="C3005" s="80" t="s">
        <v>10</v>
      </c>
      <c r="D3005" s="80" t="s">
        <v>26</v>
      </c>
      <c r="E3005" s="80">
        <v>2</v>
      </c>
      <c r="F3005" s="80" t="s">
        <v>32</v>
      </c>
      <c r="G3005" s="80" t="s">
        <v>33</v>
      </c>
      <c r="H3005" s="80" t="s">
        <v>29</v>
      </c>
      <c r="I3005" s="26">
        <v>43589</v>
      </c>
      <c r="J3005" s="80">
        <v>4</v>
      </c>
      <c r="K3005" s="80">
        <v>5</v>
      </c>
      <c r="L3005" s="80">
        <v>2019</v>
      </c>
      <c r="M3005" s="27">
        <f t="shared" si="58"/>
        <v>43589</v>
      </c>
      <c r="N3005" s="80" t="s">
        <v>4760</v>
      </c>
      <c r="O3005" s="80" t="s">
        <v>4761</v>
      </c>
      <c r="P3005" s="80">
        <v>19</v>
      </c>
      <c r="Q3005" s="80" t="s">
        <v>105</v>
      </c>
      <c r="R3005" s="80" t="s">
        <v>99</v>
      </c>
      <c r="S3005" s="80">
        <v>0</v>
      </c>
      <c r="T3005" s="80" t="s">
        <v>100</v>
      </c>
      <c r="U3005" s="80" t="s">
        <v>101</v>
      </c>
      <c r="V3005" s="80" t="s">
        <v>111</v>
      </c>
      <c r="W3005" s="80" t="s">
        <v>107</v>
      </c>
      <c r="X3005" s="80" t="s">
        <v>108</v>
      </c>
      <c r="Y3005" s="80">
        <v>3</v>
      </c>
    </row>
    <row r="3006" spans="1:25" s="80" customFormat="1" ht="22.9" hidden="1" customHeight="1">
      <c r="A3006" s="80" t="s">
        <v>42</v>
      </c>
      <c r="B3006" s="80" t="s">
        <v>9</v>
      </c>
      <c r="C3006" s="80" t="s">
        <v>10</v>
      </c>
      <c r="D3006" s="80" t="s">
        <v>26</v>
      </c>
      <c r="E3006" s="80">
        <v>2</v>
      </c>
      <c r="F3006" s="80" t="s">
        <v>32</v>
      </c>
      <c r="G3006" s="80" t="s">
        <v>33</v>
      </c>
      <c r="H3006" s="80" t="s">
        <v>29</v>
      </c>
      <c r="I3006" s="26">
        <v>43589</v>
      </c>
      <c r="J3006" s="80">
        <v>4</v>
      </c>
      <c r="K3006" s="80">
        <v>5</v>
      </c>
      <c r="L3006" s="80">
        <v>2019</v>
      </c>
      <c r="M3006" s="27">
        <f t="shared" si="58"/>
        <v>43589</v>
      </c>
      <c r="N3006" s="80" t="s">
        <v>4762</v>
      </c>
      <c r="O3006" s="80" t="s">
        <v>4763</v>
      </c>
      <c r="P3006" s="80">
        <v>18</v>
      </c>
      <c r="Q3006" s="80" t="s">
        <v>105</v>
      </c>
      <c r="R3006" s="80" t="s">
        <v>99</v>
      </c>
      <c r="S3006" s="80">
        <v>0</v>
      </c>
      <c r="T3006" s="80" t="s">
        <v>100</v>
      </c>
      <c r="U3006" s="80" t="s">
        <v>101</v>
      </c>
      <c r="V3006" s="80" t="s">
        <v>111</v>
      </c>
      <c r="W3006" s="80" t="s">
        <v>107</v>
      </c>
      <c r="X3006" s="80" t="s">
        <v>104</v>
      </c>
      <c r="Y3006" s="80">
        <v>3</v>
      </c>
    </row>
    <row r="3007" spans="1:25" s="80" customFormat="1" ht="22.9" hidden="1" customHeight="1">
      <c r="A3007" s="80" t="s">
        <v>42</v>
      </c>
      <c r="B3007" s="80" t="s">
        <v>9</v>
      </c>
      <c r="C3007" s="80" t="s">
        <v>10</v>
      </c>
      <c r="D3007" s="80" t="s">
        <v>26</v>
      </c>
      <c r="E3007" s="80">
        <v>2</v>
      </c>
      <c r="F3007" s="80" t="s">
        <v>32</v>
      </c>
      <c r="G3007" s="80" t="s">
        <v>33</v>
      </c>
      <c r="H3007" s="80" t="s">
        <v>29</v>
      </c>
      <c r="I3007" s="26">
        <v>43589</v>
      </c>
      <c r="J3007" s="80">
        <v>4</v>
      </c>
      <c r="K3007" s="80">
        <v>5</v>
      </c>
      <c r="L3007" s="80">
        <v>2019</v>
      </c>
      <c r="M3007" s="27">
        <f t="shared" si="58"/>
        <v>43589</v>
      </c>
      <c r="N3007" s="80" t="s">
        <v>4764</v>
      </c>
      <c r="O3007" s="80" t="s">
        <v>4765</v>
      </c>
      <c r="P3007" s="80">
        <v>19</v>
      </c>
      <c r="Q3007" s="80" t="s">
        <v>105</v>
      </c>
      <c r="R3007" s="80" t="s">
        <v>99</v>
      </c>
      <c r="S3007" s="80">
        <v>0</v>
      </c>
      <c r="T3007" s="80" t="s">
        <v>100</v>
      </c>
      <c r="U3007" s="80" t="s">
        <v>101</v>
      </c>
      <c r="V3007" s="80" t="s">
        <v>111</v>
      </c>
      <c r="W3007" s="80" t="s">
        <v>107</v>
      </c>
      <c r="X3007" s="80" t="s">
        <v>104</v>
      </c>
      <c r="Y3007" s="80">
        <v>3</v>
      </c>
    </row>
    <row r="3008" spans="1:25" s="80" customFormat="1" ht="22.9" hidden="1" customHeight="1">
      <c r="A3008" s="80" t="s">
        <v>42</v>
      </c>
      <c r="B3008" s="80" t="s">
        <v>9</v>
      </c>
      <c r="C3008" s="80" t="s">
        <v>10</v>
      </c>
      <c r="D3008" s="80" t="s">
        <v>26</v>
      </c>
      <c r="E3008" s="80">
        <v>2</v>
      </c>
      <c r="F3008" s="80" t="s">
        <v>32</v>
      </c>
      <c r="G3008" s="80" t="s">
        <v>33</v>
      </c>
      <c r="H3008" s="80" t="s">
        <v>29</v>
      </c>
      <c r="I3008" s="26">
        <v>43589</v>
      </c>
      <c r="J3008" s="80">
        <v>4</v>
      </c>
      <c r="K3008" s="80">
        <v>5</v>
      </c>
      <c r="L3008" s="80">
        <v>2019</v>
      </c>
      <c r="M3008" s="27">
        <f t="shared" si="58"/>
        <v>43589</v>
      </c>
      <c r="N3008" s="80" t="s">
        <v>4766</v>
      </c>
      <c r="O3008" s="80" t="s">
        <v>4767</v>
      </c>
      <c r="P3008" s="80">
        <v>19</v>
      </c>
      <c r="Q3008" s="80" t="s">
        <v>105</v>
      </c>
      <c r="R3008" s="80" t="s">
        <v>99</v>
      </c>
      <c r="S3008" s="80">
        <v>0</v>
      </c>
      <c r="T3008" s="80" t="s">
        <v>100</v>
      </c>
      <c r="U3008" s="80" t="s">
        <v>101</v>
      </c>
      <c r="V3008" s="80" t="s">
        <v>111</v>
      </c>
      <c r="W3008" s="80" t="s">
        <v>107</v>
      </c>
      <c r="X3008" s="80" t="s">
        <v>163</v>
      </c>
    </row>
    <row r="3009" spans="1:25" s="80" customFormat="1" ht="22.9" hidden="1" customHeight="1">
      <c r="A3009" s="80" t="s">
        <v>42</v>
      </c>
      <c r="B3009" s="80" t="s">
        <v>9</v>
      </c>
      <c r="C3009" s="80" t="s">
        <v>10</v>
      </c>
      <c r="D3009" s="80" t="s">
        <v>26</v>
      </c>
      <c r="E3009" s="80">
        <v>2</v>
      </c>
      <c r="F3009" s="80" t="s">
        <v>32</v>
      </c>
      <c r="G3009" s="80" t="s">
        <v>33</v>
      </c>
      <c r="H3009" s="80" t="s">
        <v>29</v>
      </c>
      <c r="I3009" s="26">
        <v>43589</v>
      </c>
      <c r="J3009" s="80">
        <v>4</v>
      </c>
      <c r="K3009" s="80">
        <v>5</v>
      </c>
      <c r="L3009" s="80">
        <v>2019</v>
      </c>
      <c r="M3009" s="27">
        <f t="shared" si="58"/>
        <v>43589</v>
      </c>
      <c r="N3009" s="80" t="s">
        <v>4768</v>
      </c>
      <c r="O3009" s="80" t="s">
        <v>4769</v>
      </c>
      <c r="P3009" s="80">
        <v>19</v>
      </c>
      <c r="Q3009" s="80" t="s">
        <v>105</v>
      </c>
      <c r="R3009" s="80" t="s">
        <v>99</v>
      </c>
      <c r="S3009" s="80">
        <v>0</v>
      </c>
      <c r="T3009" s="80" t="s">
        <v>100</v>
      </c>
      <c r="U3009" s="80" t="s">
        <v>101</v>
      </c>
      <c r="V3009" s="80" t="s">
        <v>111</v>
      </c>
      <c r="W3009" s="80" t="s">
        <v>107</v>
      </c>
      <c r="X3009" s="80" t="s">
        <v>104</v>
      </c>
      <c r="Y3009" s="80">
        <v>3</v>
      </c>
    </row>
    <row r="3010" spans="1:25" s="80" customFormat="1" ht="22.9" hidden="1" customHeight="1">
      <c r="A3010" s="80" t="s">
        <v>42</v>
      </c>
      <c r="B3010" s="80" t="s">
        <v>9</v>
      </c>
      <c r="C3010" s="80" t="s">
        <v>10</v>
      </c>
      <c r="D3010" s="80" t="s">
        <v>26</v>
      </c>
      <c r="E3010" s="80">
        <v>2</v>
      </c>
      <c r="F3010" s="80" t="s">
        <v>32</v>
      </c>
      <c r="G3010" s="80" t="s">
        <v>33</v>
      </c>
      <c r="H3010" s="80" t="s">
        <v>29</v>
      </c>
      <c r="I3010" s="26">
        <v>43589</v>
      </c>
      <c r="J3010" s="80">
        <v>4</v>
      </c>
      <c r="K3010" s="80">
        <v>5</v>
      </c>
      <c r="L3010" s="80">
        <v>2019</v>
      </c>
      <c r="M3010" s="27">
        <f t="shared" si="58"/>
        <v>43589</v>
      </c>
      <c r="N3010" s="80" t="s">
        <v>4770</v>
      </c>
      <c r="O3010" s="80" t="s">
        <v>4771</v>
      </c>
      <c r="P3010" s="80">
        <v>19</v>
      </c>
      <c r="Q3010" s="80" t="s">
        <v>105</v>
      </c>
      <c r="R3010" s="80" t="s">
        <v>99</v>
      </c>
      <c r="S3010" s="80">
        <v>0</v>
      </c>
      <c r="T3010" s="80" t="s">
        <v>100</v>
      </c>
      <c r="U3010" s="80" t="s">
        <v>101</v>
      </c>
      <c r="V3010" s="80" t="s">
        <v>111</v>
      </c>
      <c r="W3010" s="80" t="s">
        <v>107</v>
      </c>
      <c r="X3010" s="80" t="s">
        <v>163</v>
      </c>
    </row>
    <row r="3011" spans="1:25" s="80" customFormat="1" ht="22.9" hidden="1" customHeight="1">
      <c r="A3011" s="80" t="s">
        <v>42</v>
      </c>
      <c r="B3011" s="80" t="s">
        <v>9</v>
      </c>
      <c r="C3011" s="80" t="s">
        <v>10</v>
      </c>
      <c r="D3011" s="80" t="s">
        <v>26</v>
      </c>
      <c r="E3011" s="80">
        <v>2</v>
      </c>
      <c r="F3011" s="80" t="s">
        <v>32</v>
      </c>
      <c r="G3011" s="80" t="s">
        <v>33</v>
      </c>
      <c r="H3011" s="80" t="s">
        <v>29</v>
      </c>
      <c r="I3011" s="26">
        <v>43589</v>
      </c>
      <c r="J3011" s="80">
        <v>4</v>
      </c>
      <c r="K3011" s="80">
        <v>5</v>
      </c>
      <c r="L3011" s="80">
        <v>2019</v>
      </c>
      <c r="M3011" s="27">
        <f t="shared" si="58"/>
        <v>43589</v>
      </c>
      <c r="N3011" s="80" t="s">
        <v>4772</v>
      </c>
      <c r="O3011" s="80" t="s">
        <v>193</v>
      </c>
      <c r="P3011" s="80">
        <v>19</v>
      </c>
      <c r="Q3011" s="80" t="s">
        <v>105</v>
      </c>
      <c r="R3011" s="80" t="s">
        <v>99</v>
      </c>
      <c r="S3011" s="80">
        <v>0</v>
      </c>
      <c r="T3011" s="80" t="s">
        <v>100</v>
      </c>
      <c r="U3011" s="80" t="s">
        <v>101</v>
      </c>
      <c r="V3011" s="80" t="s">
        <v>111</v>
      </c>
      <c r="W3011" s="80" t="s">
        <v>107</v>
      </c>
      <c r="X3011" s="80" t="s">
        <v>104</v>
      </c>
      <c r="Y3011" s="80">
        <v>3</v>
      </c>
    </row>
    <row r="3012" spans="1:25" s="80" customFormat="1" ht="22.9" hidden="1" customHeight="1">
      <c r="A3012" s="80" t="s">
        <v>42</v>
      </c>
      <c r="B3012" s="80" t="s">
        <v>9</v>
      </c>
      <c r="C3012" s="80" t="s">
        <v>10</v>
      </c>
      <c r="D3012" s="80" t="s">
        <v>26</v>
      </c>
      <c r="E3012" s="80">
        <v>2</v>
      </c>
      <c r="F3012" s="80" t="s">
        <v>32</v>
      </c>
      <c r="G3012" s="80" t="s">
        <v>33</v>
      </c>
      <c r="H3012" s="80" t="s">
        <v>29</v>
      </c>
      <c r="I3012" s="26">
        <v>43589</v>
      </c>
      <c r="J3012" s="80">
        <v>4</v>
      </c>
      <c r="K3012" s="80">
        <v>5</v>
      </c>
      <c r="L3012" s="80">
        <v>2019</v>
      </c>
      <c r="M3012" s="27">
        <f t="shared" si="58"/>
        <v>43589</v>
      </c>
      <c r="N3012" s="80" t="s">
        <v>4773</v>
      </c>
      <c r="O3012" s="80" t="s">
        <v>4774</v>
      </c>
      <c r="P3012" s="80">
        <v>18</v>
      </c>
      <c r="Q3012" s="80" t="s">
        <v>105</v>
      </c>
      <c r="R3012" s="80" t="s">
        <v>99</v>
      </c>
      <c r="S3012" s="80">
        <v>0</v>
      </c>
      <c r="T3012" s="80" t="s">
        <v>100</v>
      </c>
      <c r="U3012" s="80" t="s">
        <v>101</v>
      </c>
      <c r="V3012" s="80" t="s">
        <v>111</v>
      </c>
      <c r="W3012" s="80" t="s">
        <v>107</v>
      </c>
      <c r="X3012" s="80" t="s">
        <v>104</v>
      </c>
      <c r="Y3012" s="80">
        <v>3</v>
      </c>
    </row>
    <row r="3013" spans="1:25" s="80" customFormat="1" ht="22.9" hidden="1" customHeight="1">
      <c r="A3013" s="80" t="s">
        <v>42</v>
      </c>
      <c r="B3013" s="80" t="s">
        <v>9</v>
      </c>
      <c r="C3013" s="80" t="s">
        <v>10</v>
      </c>
      <c r="D3013" s="80" t="s">
        <v>26</v>
      </c>
      <c r="E3013" s="80">
        <v>2</v>
      </c>
      <c r="F3013" s="80" t="s">
        <v>32</v>
      </c>
      <c r="G3013" s="80" t="s">
        <v>33</v>
      </c>
      <c r="H3013" s="80" t="s">
        <v>29</v>
      </c>
      <c r="I3013" s="26">
        <v>43589</v>
      </c>
      <c r="J3013" s="80">
        <v>4</v>
      </c>
      <c r="K3013" s="80">
        <v>5</v>
      </c>
      <c r="L3013" s="80">
        <v>2019</v>
      </c>
      <c r="M3013" s="27">
        <f t="shared" si="58"/>
        <v>43589</v>
      </c>
      <c r="N3013" s="80" t="s">
        <v>4775</v>
      </c>
      <c r="O3013" s="80" t="s">
        <v>482</v>
      </c>
      <c r="P3013" s="80">
        <v>19</v>
      </c>
      <c r="Q3013" s="80" t="s">
        <v>105</v>
      </c>
      <c r="R3013" s="80" t="s">
        <v>99</v>
      </c>
      <c r="S3013" s="80">
        <v>0</v>
      </c>
      <c r="T3013" s="80" t="s">
        <v>100</v>
      </c>
      <c r="U3013" s="80" t="s">
        <v>101</v>
      </c>
      <c r="V3013" s="80" t="s">
        <v>111</v>
      </c>
      <c r="W3013" s="80" t="s">
        <v>107</v>
      </c>
      <c r="X3013" s="80" t="s">
        <v>163</v>
      </c>
    </row>
    <row r="3014" spans="1:25" s="80" customFormat="1" ht="22.9" hidden="1" customHeight="1">
      <c r="A3014" s="80" t="s">
        <v>42</v>
      </c>
      <c r="B3014" s="80" t="s">
        <v>9</v>
      </c>
      <c r="C3014" s="80" t="s">
        <v>10</v>
      </c>
      <c r="D3014" s="80" t="s">
        <v>26</v>
      </c>
      <c r="E3014" s="80">
        <v>2</v>
      </c>
      <c r="F3014" s="80" t="s">
        <v>32</v>
      </c>
      <c r="G3014" s="80" t="s">
        <v>33</v>
      </c>
      <c r="H3014" s="80" t="s">
        <v>29</v>
      </c>
      <c r="I3014" s="26">
        <v>43589</v>
      </c>
      <c r="J3014" s="80">
        <v>4</v>
      </c>
      <c r="K3014" s="80">
        <v>5</v>
      </c>
      <c r="L3014" s="80">
        <v>2019</v>
      </c>
      <c r="M3014" s="27">
        <f t="shared" si="58"/>
        <v>43589</v>
      </c>
      <c r="N3014" s="80" t="s">
        <v>4776</v>
      </c>
      <c r="O3014" s="80" t="s">
        <v>4777</v>
      </c>
      <c r="P3014" s="80">
        <v>19</v>
      </c>
      <c r="Q3014" s="80" t="s">
        <v>105</v>
      </c>
      <c r="R3014" s="80" t="s">
        <v>99</v>
      </c>
      <c r="S3014" s="80">
        <v>0</v>
      </c>
      <c r="T3014" s="80" t="s">
        <v>100</v>
      </c>
      <c r="U3014" s="80" t="s">
        <v>101</v>
      </c>
      <c r="V3014" s="80" t="s">
        <v>111</v>
      </c>
      <c r="W3014" s="80" t="s">
        <v>107</v>
      </c>
      <c r="X3014" s="80" t="s">
        <v>163</v>
      </c>
    </row>
    <row r="3015" spans="1:25" s="80" customFormat="1" ht="22.9" hidden="1" customHeight="1">
      <c r="A3015" s="80" t="s">
        <v>42</v>
      </c>
      <c r="B3015" s="80" t="s">
        <v>9</v>
      </c>
      <c r="C3015" s="80" t="s">
        <v>10</v>
      </c>
      <c r="D3015" s="80" t="s">
        <v>26</v>
      </c>
      <c r="E3015" s="80">
        <v>2</v>
      </c>
      <c r="F3015" s="80" t="s">
        <v>32</v>
      </c>
      <c r="G3015" s="80" t="s">
        <v>33</v>
      </c>
      <c r="H3015" s="80" t="s">
        <v>29</v>
      </c>
      <c r="I3015" s="26">
        <v>43589</v>
      </c>
      <c r="J3015" s="80">
        <v>4</v>
      </c>
      <c r="K3015" s="80">
        <v>5</v>
      </c>
      <c r="L3015" s="80">
        <v>2019</v>
      </c>
      <c r="M3015" s="27">
        <f t="shared" si="58"/>
        <v>43589</v>
      </c>
      <c r="N3015" s="80" t="s">
        <v>4778</v>
      </c>
      <c r="O3015" s="80" t="s">
        <v>4779</v>
      </c>
      <c r="P3015" s="80">
        <v>18</v>
      </c>
      <c r="Q3015" s="80" t="s">
        <v>105</v>
      </c>
      <c r="R3015" s="80" t="s">
        <v>99</v>
      </c>
      <c r="S3015" s="80">
        <v>0</v>
      </c>
      <c r="T3015" s="80" t="s">
        <v>100</v>
      </c>
      <c r="U3015" s="80" t="s">
        <v>101</v>
      </c>
      <c r="V3015" s="80" t="s">
        <v>111</v>
      </c>
      <c r="W3015" s="80" t="s">
        <v>107</v>
      </c>
      <c r="X3015" s="80" t="s">
        <v>104</v>
      </c>
      <c r="Y3015" s="80">
        <v>3</v>
      </c>
    </row>
    <row r="3016" spans="1:25" s="80" customFormat="1" ht="22.9" hidden="1" customHeight="1">
      <c r="A3016" s="80" t="s">
        <v>42</v>
      </c>
      <c r="B3016" s="80" t="s">
        <v>9</v>
      </c>
      <c r="C3016" s="80" t="s">
        <v>10</v>
      </c>
      <c r="D3016" s="80" t="s">
        <v>26</v>
      </c>
      <c r="E3016" s="80">
        <v>2</v>
      </c>
      <c r="F3016" s="80" t="s">
        <v>32</v>
      </c>
      <c r="G3016" s="80" t="s">
        <v>33</v>
      </c>
      <c r="H3016" s="80" t="s">
        <v>29</v>
      </c>
      <c r="I3016" s="26">
        <v>43589</v>
      </c>
      <c r="J3016" s="80">
        <v>4</v>
      </c>
      <c r="K3016" s="80">
        <v>5</v>
      </c>
      <c r="L3016" s="80">
        <v>2019</v>
      </c>
      <c r="M3016" s="27">
        <f t="shared" si="58"/>
        <v>43589</v>
      </c>
      <c r="N3016" s="80" t="s">
        <v>4780</v>
      </c>
      <c r="O3016" s="80" t="s">
        <v>4781</v>
      </c>
      <c r="P3016" s="80">
        <v>19</v>
      </c>
      <c r="Q3016" s="80" t="s">
        <v>105</v>
      </c>
      <c r="R3016" s="80" t="s">
        <v>99</v>
      </c>
      <c r="S3016" s="80">
        <v>0</v>
      </c>
      <c r="T3016" s="80" t="s">
        <v>100</v>
      </c>
      <c r="U3016" s="80" t="s">
        <v>101</v>
      </c>
      <c r="V3016" s="80" t="s">
        <v>111</v>
      </c>
      <c r="W3016" s="80" t="s">
        <v>107</v>
      </c>
      <c r="X3016" s="80" t="s">
        <v>163</v>
      </c>
    </row>
    <row r="3017" spans="1:25" s="80" customFormat="1" ht="22.9" hidden="1" customHeight="1">
      <c r="A3017" s="80" t="s">
        <v>42</v>
      </c>
      <c r="B3017" s="80" t="s">
        <v>9</v>
      </c>
      <c r="C3017" s="80" t="s">
        <v>10</v>
      </c>
      <c r="D3017" s="80" t="s">
        <v>26</v>
      </c>
      <c r="E3017" s="80">
        <v>2</v>
      </c>
      <c r="F3017" s="80" t="s">
        <v>32</v>
      </c>
      <c r="G3017" s="80" t="s">
        <v>33</v>
      </c>
      <c r="H3017" s="80" t="s">
        <v>29</v>
      </c>
      <c r="I3017" s="26">
        <v>43589</v>
      </c>
      <c r="J3017" s="80">
        <v>4</v>
      </c>
      <c r="K3017" s="80">
        <v>5</v>
      </c>
      <c r="L3017" s="80">
        <v>2019</v>
      </c>
      <c r="M3017" s="27">
        <f t="shared" si="58"/>
        <v>43589</v>
      </c>
      <c r="N3017" s="80" t="s">
        <v>4782</v>
      </c>
      <c r="O3017" s="80" t="s">
        <v>4783</v>
      </c>
      <c r="P3017" s="80">
        <v>19</v>
      </c>
      <c r="Q3017" s="80" t="s">
        <v>105</v>
      </c>
      <c r="R3017" s="80" t="s">
        <v>99</v>
      </c>
      <c r="S3017" s="80">
        <v>0</v>
      </c>
      <c r="T3017" s="80" t="s">
        <v>100</v>
      </c>
      <c r="U3017" s="80" t="s">
        <v>101</v>
      </c>
      <c r="V3017" s="80" t="s">
        <v>111</v>
      </c>
      <c r="W3017" s="80" t="s">
        <v>107</v>
      </c>
      <c r="X3017" s="80" t="s">
        <v>163</v>
      </c>
    </row>
    <row r="3018" spans="1:25" s="80" customFormat="1" ht="22.9" hidden="1" customHeight="1">
      <c r="A3018" s="80" t="s">
        <v>42</v>
      </c>
      <c r="B3018" s="80" t="s">
        <v>9</v>
      </c>
      <c r="C3018" s="80" t="s">
        <v>10</v>
      </c>
      <c r="D3018" s="80" t="s">
        <v>26</v>
      </c>
      <c r="E3018" s="80">
        <v>2</v>
      </c>
      <c r="F3018" s="80" t="s">
        <v>32</v>
      </c>
      <c r="G3018" s="80" t="s">
        <v>33</v>
      </c>
      <c r="H3018" s="80" t="s">
        <v>29</v>
      </c>
      <c r="I3018" s="26">
        <v>43589</v>
      </c>
      <c r="J3018" s="80">
        <v>4</v>
      </c>
      <c r="K3018" s="80">
        <v>5</v>
      </c>
      <c r="L3018" s="80">
        <v>2019</v>
      </c>
      <c r="M3018" s="27">
        <f t="shared" si="58"/>
        <v>43589</v>
      </c>
      <c r="N3018" s="80" t="s">
        <v>4784</v>
      </c>
      <c r="O3018" s="80" t="s">
        <v>4785</v>
      </c>
      <c r="P3018" s="80">
        <v>18</v>
      </c>
      <c r="Q3018" s="80" t="s">
        <v>105</v>
      </c>
      <c r="R3018" s="80" t="s">
        <v>99</v>
      </c>
      <c r="S3018" s="80">
        <v>0</v>
      </c>
      <c r="T3018" s="80" t="s">
        <v>100</v>
      </c>
      <c r="U3018" s="80" t="s">
        <v>101</v>
      </c>
      <c r="V3018" s="80" t="s">
        <v>111</v>
      </c>
      <c r="W3018" s="80" t="s">
        <v>107</v>
      </c>
      <c r="X3018" s="80" t="s">
        <v>163</v>
      </c>
    </row>
    <row r="3019" spans="1:25" s="80" customFormat="1" ht="22.9" hidden="1" customHeight="1">
      <c r="A3019" s="80" t="s">
        <v>42</v>
      </c>
      <c r="B3019" s="80" t="s">
        <v>9</v>
      </c>
      <c r="C3019" s="80" t="s">
        <v>10</v>
      </c>
      <c r="D3019" s="80" t="s">
        <v>26</v>
      </c>
      <c r="E3019" s="80">
        <v>2</v>
      </c>
      <c r="F3019" s="80" t="s">
        <v>32</v>
      </c>
      <c r="G3019" s="80" t="s">
        <v>33</v>
      </c>
      <c r="H3019" s="80" t="s">
        <v>29</v>
      </c>
      <c r="I3019" s="26">
        <v>43589</v>
      </c>
      <c r="J3019" s="80">
        <v>4</v>
      </c>
      <c r="K3019" s="80">
        <v>5</v>
      </c>
      <c r="L3019" s="80">
        <v>2019</v>
      </c>
      <c r="M3019" s="27">
        <f t="shared" si="58"/>
        <v>43589</v>
      </c>
      <c r="N3019" s="80" t="s">
        <v>4786</v>
      </c>
      <c r="O3019" s="80" t="s">
        <v>4787</v>
      </c>
      <c r="P3019" s="80">
        <v>18</v>
      </c>
      <c r="Q3019" s="80" t="s">
        <v>105</v>
      </c>
      <c r="R3019" s="80" t="s">
        <v>99</v>
      </c>
      <c r="S3019" s="80">
        <v>0</v>
      </c>
      <c r="T3019" s="80" t="s">
        <v>100</v>
      </c>
      <c r="U3019" s="80" t="s">
        <v>101</v>
      </c>
      <c r="V3019" s="80" t="s">
        <v>111</v>
      </c>
      <c r="W3019" s="80" t="s">
        <v>107</v>
      </c>
      <c r="X3019" s="80" t="s">
        <v>104</v>
      </c>
      <c r="Y3019" s="80">
        <v>3</v>
      </c>
    </row>
    <row r="3020" spans="1:25" s="80" customFormat="1" ht="22.9" hidden="1" customHeight="1">
      <c r="A3020" s="80" t="s">
        <v>42</v>
      </c>
      <c r="B3020" s="80" t="s">
        <v>9</v>
      </c>
      <c r="C3020" s="80" t="s">
        <v>10</v>
      </c>
      <c r="D3020" s="80" t="s">
        <v>26</v>
      </c>
      <c r="E3020" s="80">
        <v>2</v>
      </c>
      <c r="F3020" s="80" t="s">
        <v>32</v>
      </c>
      <c r="G3020" s="80" t="s">
        <v>33</v>
      </c>
      <c r="H3020" s="80" t="s">
        <v>29</v>
      </c>
      <c r="I3020" s="26">
        <v>43589</v>
      </c>
      <c r="J3020" s="80">
        <v>4</v>
      </c>
      <c r="K3020" s="80">
        <v>5</v>
      </c>
      <c r="L3020" s="80">
        <v>2019</v>
      </c>
      <c r="M3020" s="27">
        <f t="shared" si="58"/>
        <v>43589</v>
      </c>
      <c r="N3020" s="80" t="s">
        <v>4788</v>
      </c>
      <c r="O3020" s="80" t="s">
        <v>209</v>
      </c>
      <c r="P3020" s="80">
        <v>18</v>
      </c>
      <c r="Q3020" s="80" t="s">
        <v>105</v>
      </c>
      <c r="R3020" s="80" t="s">
        <v>99</v>
      </c>
      <c r="S3020" s="80">
        <v>0</v>
      </c>
      <c r="T3020" s="80" t="s">
        <v>100</v>
      </c>
      <c r="U3020" s="80" t="s">
        <v>101</v>
      </c>
      <c r="V3020" s="80" t="s">
        <v>111</v>
      </c>
      <c r="W3020" s="80" t="s">
        <v>107</v>
      </c>
      <c r="X3020" s="80" t="s">
        <v>104</v>
      </c>
      <c r="Y3020" s="80">
        <v>3</v>
      </c>
    </row>
    <row r="3021" spans="1:25" s="80" customFormat="1" ht="22.9" hidden="1" customHeight="1">
      <c r="A3021" s="80" t="s">
        <v>42</v>
      </c>
      <c r="B3021" s="80" t="s">
        <v>9</v>
      </c>
      <c r="C3021" s="80" t="s">
        <v>10</v>
      </c>
      <c r="D3021" s="80" t="s">
        <v>26</v>
      </c>
      <c r="E3021" s="80">
        <v>2</v>
      </c>
      <c r="F3021" s="80" t="s">
        <v>32</v>
      </c>
      <c r="G3021" s="80" t="s">
        <v>33</v>
      </c>
      <c r="H3021" s="80" t="s">
        <v>29</v>
      </c>
      <c r="I3021" s="26">
        <v>43589</v>
      </c>
      <c r="J3021" s="80">
        <v>4</v>
      </c>
      <c r="K3021" s="80">
        <v>5</v>
      </c>
      <c r="L3021" s="80">
        <v>2019</v>
      </c>
      <c r="M3021" s="27">
        <f t="shared" si="58"/>
        <v>43589</v>
      </c>
      <c r="N3021" s="80" t="s">
        <v>4789</v>
      </c>
      <c r="O3021" s="80" t="s">
        <v>4790</v>
      </c>
      <c r="P3021" s="80">
        <v>18</v>
      </c>
      <c r="Q3021" s="80" t="s">
        <v>105</v>
      </c>
      <c r="R3021" s="80" t="s">
        <v>99</v>
      </c>
      <c r="S3021" s="80">
        <v>0</v>
      </c>
      <c r="T3021" s="80" t="s">
        <v>100</v>
      </c>
      <c r="U3021" s="80" t="s">
        <v>101</v>
      </c>
      <c r="V3021" s="80" t="s">
        <v>111</v>
      </c>
      <c r="W3021" s="80" t="s">
        <v>107</v>
      </c>
      <c r="X3021" s="80" t="s">
        <v>104</v>
      </c>
      <c r="Y3021" s="80">
        <v>3</v>
      </c>
    </row>
    <row r="3022" spans="1:25" s="80" customFormat="1" ht="22.9" hidden="1" customHeight="1">
      <c r="A3022" s="80" t="s">
        <v>42</v>
      </c>
      <c r="B3022" s="80" t="s">
        <v>9</v>
      </c>
      <c r="C3022" s="80" t="s">
        <v>10</v>
      </c>
      <c r="D3022" s="80" t="s">
        <v>26</v>
      </c>
      <c r="E3022" s="80">
        <v>2</v>
      </c>
      <c r="F3022" s="80" t="s">
        <v>32</v>
      </c>
      <c r="G3022" s="80" t="s">
        <v>33</v>
      </c>
      <c r="H3022" s="80" t="s">
        <v>29</v>
      </c>
      <c r="I3022" s="26">
        <v>43589</v>
      </c>
      <c r="J3022" s="80">
        <v>4</v>
      </c>
      <c r="K3022" s="80">
        <v>5</v>
      </c>
      <c r="L3022" s="80">
        <v>2019</v>
      </c>
      <c r="M3022" s="27">
        <f t="shared" si="58"/>
        <v>43589</v>
      </c>
      <c r="N3022" s="80" t="s">
        <v>4791</v>
      </c>
      <c r="O3022" s="80" t="s">
        <v>4792</v>
      </c>
      <c r="P3022" s="80">
        <v>18</v>
      </c>
      <c r="Q3022" s="80" t="s">
        <v>105</v>
      </c>
      <c r="R3022" s="80" t="s">
        <v>99</v>
      </c>
      <c r="S3022" s="80">
        <v>0</v>
      </c>
      <c r="T3022" s="80" t="s">
        <v>100</v>
      </c>
      <c r="U3022" s="80" t="s">
        <v>101</v>
      </c>
      <c r="V3022" s="80" t="s">
        <v>111</v>
      </c>
      <c r="W3022" s="80" t="s">
        <v>107</v>
      </c>
      <c r="X3022" s="80" t="s">
        <v>108</v>
      </c>
      <c r="Y3022" s="80">
        <v>3</v>
      </c>
    </row>
    <row r="3023" spans="1:25" s="80" customFormat="1" ht="22.9" hidden="1" customHeight="1">
      <c r="A3023" s="80" t="s">
        <v>42</v>
      </c>
      <c r="B3023" s="80" t="s">
        <v>9</v>
      </c>
      <c r="C3023" s="80" t="s">
        <v>10</v>
      </c>
      <c r="D3023" s="80" t="s">
        <v>26</v>
      </c>
      <c r="E3023" s="80">
        <v>2</v>
      </c>
      <c r="F3023" s="80" t="s">
        <v>32</v>
      </c>
      <c r="G3023" s="80" t="s">
        <v>33</v>
      </c>
      <c r="H3023" s="80" t="s">
        <v>29</v>
      </c>
      <c r="I3023" s="26">
        <v>43589</v>
      </c>
      <c r="J3023" s="80">
        <v>4</v>
      </c>
      <c r="K3023" s="80">
        <v>5</v>
      </c>
      <c r="L3023" s="80">
        <v>2019</v>
      </c>
      <c r="M3023" s="27">
        <f t="shared" si="58"/>
        <v>43589</v>
      </c>
      <c r="N3023" s="80" t="s">
        <v>4793</v>
      </c>
      <c r="O3023" s="80" t="s">
        <v>4794</v>
      </c>
      <c r="P3023" s="80">
        <v>18</v>
      </c>
      <c r="Q3023" s="80" t="s">
        <v>105</v>
      </c>
      <c r="R3023" s="80" t="s">
        <v>99</v>
      </c>
      <c r="S3023" s="80">
        <v>0</v>
      </c>
      <c r="T3023" s="80" t="s">
        <v>100</v>
      </c>
      <c r="U3023" s="80" t="s">
        <v>101</v>
      </c>
      <c r="V3023" s="80" t="s">
        <v>111</v>
      </c>
      <c r="W3023" s="80" t="s">
        <v>107</v>
      </c>
      <c r="X3023" s="80" t="s">
        <v>104</v>
      </c>
      <c r="Y3023" s="80">
        <v>2</v>
      </c>
    </row>
    <row r="3024" spans="1:25" s="80" customFormat="1" ht="22.9" hidden="1" customHeight="1">
      <c r="A3024" s="80" t="s">
        <v>42</v>
      </c>
      <c r="B3024" s="80" t="s">
        <v>9</v>
      </c>
      <c r="C3024" s="80" t="s">
        <v>10</v>
      </c>
      <c r="D3024" s="80" t="s">
        <v>26</v>
      </c>
      <c r="E3024" s="80">
        <v>2</v>
      </c>
      <c r="F3024" s="80" t="s">
        <v>32</v>
      </c>
      <c r="G3024" s="80" t="s">
        <v>33</v>
      </c>
      <c r="H3024" s="80" t="s">
        <v>29</v>
      </c>
      <c r="I3024" s="26">
        <v>43589</v>
      </c>
      <c r="J3024" s="80">
        <v>4</v>
      </c>
      <c r="K3024" s="80">
        <v>5</v>
      </c>
      <c r="L3024" s="80">
        <v>2019</v>
      </c>
      <c r="M3024" s="27">
        <f t="shared" si="58"/>
        <v>43589</v>
      </c>
      <c r="N3024" s="80" t="s">
        <v>4795</v>
      </c>
      <c r="O3024" s="80" t="s">
        <v>4796</v>
      </c>
      <c r="P3024" s="80">
        <v>18</v>
      </c>
      <c r="Q3024" s="80" t="s">
        <v>105</v>
      </c>
      <c r="R3024" s="80" t="s">
        <v>99</v>
      </c>
      <c r="S3024" s="80">
        <v>0</v>
      </c>
      <c r="T3024" s="80" t="s">
        <v>100</v>
      </c>
      <c r="U3024" s="80" t="s">
        <v>101</v>
      </c>
      <c r="V3024" s="80" t="s">
        <v>111</v>
      </c>
      <c r="W3024" s="80" t="s">
        <v>107</v>
      </c>
      <c r="X3024" s="80" t="s">
        <v>104</v>
      </c>
      <c r="Y3024" s="80">
        <v>3</v>
      </c>
    </row>
    <row r="3025" spans="1:25" s="80" customFormat="1" ht="22.9" hidden="1" customHeight="1">
      <c r="A3025" s="80" t="s">
        <v>24</v>
      </c>
      <c r="B3025" s="80" t="s">
        <v>9</v>
      </c>
      <c r="C3025" s="80" t="s">
        <v>10</v>
      </c>
      <c r="D3025" s="80" t="s">
        <v>26</v>
      </c>
      <c r="E3025" s="80">
        <v>2</v>
      </c>
      <c r="F3025" s="80" t="s">
        <v>27</v>
      </c>
      <c r="G3025" s="80" t="s">
        <v>28</v>
      </c>
      <c r="H3025" s="80" t="s">
        <v>29</v>
      </c>
      <c r="I3025" s="26">
        <v>43591</v>
      </c>
      <c r="J3025" s="80">
        <v>6</v>
      </c>
      <c r="K3025" s="80">
        <v>5</v>
      </c>
      <c r="L3025" s="80">
        <v>2019</v>
      </c>
      <c r="M3025" s="27">
        <f t="shared" si="58"/>
        <v>43591</v>
      </c>
      <c r="N3025" s="80" t="s">
        <v>4797</v>
      </c>
      <c r="O3025" s="80" t="s">
        <v>4798</v>
      </c>
      <c r="P3025" s="80">
        <v>19</v>
      </c>
      <c r="Q3025" s="80" t="s">
        <v>105</v>
      </c>
      <c r="R3025" s="80" t="s">
        <v>99</v>
      </c>
      <c r="S3025" s="80">
        <v>0</v>
      </c>
      <c r="T3025" s="80" t="s">
        <v>100</v>
      </c>
      <c r="U3025" s="80" t="s">
        <v>101</v>
      </c>
      <c r="V3025" s="80" t="s">
        <v>102</v>
      </c>
      <c r="W3025" s="80" t="s">
        <v>107</v>
      </c>
      <c r="X3025" s="80" t="s">
        <v>163</v>
      </c>
    </row>
    <row r="3026" spans="1:25" s="80" customFormat="1" ht="22.9" hidden="1" customHeight="1">
      <c r="A3026" s="80" t="s">
        <v>24</v>
      </c>
      <c r="B3026" s="80" t="s">
        <v>9</v>
      </c>
      <c r="C3026" s="80" t="s">
        <v>10</v>
      </c>
      <c r="D3026" s="80" t="s">
        <v>26</v>
      </c>
      <c r="E3026" s="80">
        <v>2</v>
      </c>
      <c r="F3026" s="80" t="s">
        <v>27</v>
      </c>
      <c r="G3026" s="80" t="s">
        <v>28</v>
      </c>
      <c r="H3026" s="80" t="s">
        <v>29</v>
      </c>
      <c r="I3026" s="26">
        <v>43591</v>
      </c>
      <c r="J3026" s="80">
        <v>6</v>
      </c>
      <c r="K3026" s="80">
        <v>5</v>
      </c>
      <c r="L3026" s="80">
        <v>2019</v>
      </c>
      <c r="M3026" s="27">
        <f t="shared" si="58"/>
        <v>43591</v>
      </c>
      <c r="N3026" s="80" t="s">
        <v>4799</v>
      </c>
      <c r="O3026" s="80" t="s">
        <v>4800</v>
      </c>
      <c r="P3026" s="80">
        <v>19</v>
      </c>
      <c r="Q3026" s="80" t="s">
        <v>105</v>
      </c>
      <c r="R3026" s="80" t="s">
        <v>99</v>
      </c>
      <c r="S3026" s="80">
        <v>0</v>
      </c>
      <c r="T3026" s="80" t="s">
        <v>100</v>
      </c>
      <c r="U3026" s="80" t="s">
        <v>101</v>
      </c>
      <c r="V3026" s="80" t="s">
        <v>102</v>
      </c>
      <c r="W3026" s="80" t="s">
        <v>107</v>
      </c>
      <c r="X3026" s="80" t="s">
        <v>104</v>
      </c>
      <c r="Y3026" s="80">
        <v>3</v>
      </c>
    </row>
    <row r="3027" spans="1:25" s="80" customFormat="1" ht="22.9" hidden="1" customHeight="1">
      <c r="A3027" s="80" t="s">
        <v>24</v>
      </c>
      <c r="B3027" s="80" t="s">
        <v>9</v>
      </c>
      <c r="C3027" s="80" t="s">
        <v>10</v>
      </c>
      <c r="D3027" s="80" t="s">
        <v>26</v>
      </c>
      <c r="E3027" s="80">
        <v>2</v>
      </c>
      <c r="F3027" s="80" t="s">
        <v>27</v>
      </c>
      <c r="G3027" s="80" t="s">
        <v>28</v>
      </c>
      <c r="H3027" s="80" t="s">
        <v>29</v>
      </c>
      <c r="I3027" s="26">
        <v>43591</v>
      </c>
      <c r="J3027" s="80">
        <v>6</v>
      </c>
      <c r="K3027" s="80">
        <v>5</v>
      </c>
      <c r="L3027" s="80">
        <v>2019</v>
      </c>
      <c r="M3027" s="27">
        <f t="shared" si="58"/>
        <v>43591</v>
      </c>
      <c r="N3027" s="80" t="s">
        <v>4801</v>
      </c>
      <c r="O3027" s="80" t="s">
        <v>4802</v>
      </c>
      <c r="P3027" s="80">
        <v>19</v>
      </c>
      <c r="Q3027" s="80" t="s">
        <v>105</v>
      </c>
      <c r="R3027" s="80" t="s">
        <v>99</v>
      </c>
      <c r="S3027" s="80">
        <v>0</v>
      </c>
      <c r="T3027" s="80" t="s">
        <v>100</v>
      </c>
      <c r="U3027" s="80" t="s">
        <v>101</v>
      </c>
      <c r="V3027" s="80" t="s">
        <v>102</v>
      </c>
      <c r="W3027" s="80" t="s">
        <v>107</v>
      </c>
      <c r="X3027" s="80" t="s">
        <v>163</v>
      </c>
    </row>
    <row r="3028" spans="1:25" s="80" customFormat="1" ht="22.9" hidden="1" customHeight="1">
      <c r="A3028" s="80" t="s">
        <v>24</v>
      </c>
      <c r="B3028" s="80" t="s">
        <v>9</v>
      </c>
      <c r="C3028" s="80" t="s">
        <v>10</v>
      </c>
      <c r="D3028" s="80" t="s">
        <v>26</v>
      </c>
      <c r="E3028" s="80">
        <v>2</v>
      </c>
      <c r="F3028" s="80" t="s">
        <v>27</v>
      </c>
      <c r="G3028" s="80" t="s">
        <v>28</v>
      </c>
      <c r="H3028" s="80" t="s">
        <v>29</v>
      </c>
      <c r="I3028" s="26">
        <v>43591</v>
      </c>
      <c r="J3028" s="80">
        <v>6</v>
      </c>
      <c r="K3028" s="80">
        <v>5</v>
      </c>
      <c r="L3028" s="80">
        <v>2019</v>
      </c>
      <c r="M3028" s="27">
        <f t="shared" si="58"/>
        <v>43591</v>
      </c>
      <c r="N3028" s="80" t="s">
        <v>4803</v>
      </c>
      <c r="O3028" s="80" t="s">
        <v>4804</v>
      </c>
      <c r="P3028" s="80">
        <v>19</v>
      </c>
      <c r="Q3028" s="80" t="s">
        <v>105</v>
      </c>
      <c r="R3028" s="80" t="s">
        <v>99</v>
      </c>
      <c r="S3028" s="80">
        <v>0</v>
      </c>
      <c r="T3028" s="80" t="s">
        <v>100</v>
      </c>
      <c r="U3028" s="80" t="s">
        <v>101</v>
      </c>
      <c r="V3028" s="80" t="s">
        <v>102</v>
      </c>
      <c r="W3028" s="80" t="s">
        <v>107</v>
      </c>
      <c r="X3028" s="80" t="s">
        <v>163</v>
      </c>
    </row>
    <row r="3029" spans="1:25" s="80" customFormat="1" ht="22.9" hidden="1" customHeight="1">
      <c r="A3029" s="80" t="s">
        <v>24</v>
      </c>
      <c r="B3029" s="80" t="s">
        <v>9</v>
      </c>
      <c r="C3029" s="80" t="s">
        <v>10</v>
      </c>
      <c r="D3029" s="80" t="s">
        <v>26</v>
      </c>
      <c r="E3029" s="80">
        <v>2</v>
      </c>
      <c r="F3029" s="80" t="s">
        <v>27</v>
      </c>
      <c r="G3029" s="80" t="s">
        <v>28</v>
      </c>
      <c r="H3029" s="80" t="s">
        <v>29</v>
      </c>
      <c r="I3029" s="26">
        <v>43591</v>
      </c>
      <c r="J3029" s="80">
        <v>6</v>
      </c>
      <c r="K3029" s="80">
        <v>5</v>
      </c>
      <c r="L3029" s="80">
        <v>2019</v>
      </c>
      <c r="M3029" s="27">
        <f t="shared" si="58"/>
        <v>43591</v>
      </c>
      <c r="N3029" s="80" t="s">
        <v>4805</v>
      </c>
      <c r="O3029" s="80" t="s">
        <v>4806</v>
      </c>
      <c r="P3029" s="80">
        <v>18</v>
      </c>
      <c r="Q3029" s="80" t="s">
        <v>105</v>
      </c>
      <c r="R3029" s="80" t="s">
        <v>99</v>
      </c>
      <c r="S3029" s="80">
        <v>0</v>
      </c>
      <c r="T3029" s="80" t="s">
        <v>100</v>
      </c>
      <c r="U3029" s="80" t="s">
        <v>101</v>
      </c>
      <c r="V3029" s="80" t="s">
        <v>102</v>
      </c>
      <c r="W3029" s="80" t="s">
        <v>107</v>
      </c>
      <c r="X3029" s="80" t="s">
        <v>163</v>
      </c>
    </row>
    <row r="3030" spans="1:25" s="80" customFormat="1" ht="22.9" hidden="1" customHeight="1">
      <c r="A3030" s="80" t="s">
        <v>24</v>
      </c>
      <c r="B3030" s="80" t="s">
        <v>9</v>
      </c>
      <c r="C3030" s="80" t="s">
        <v>10</v>
      </c>
      <c r="D3030" s="80" t="s">
        <v>26</v>
      </c>
      <c r="E3030" s="80">
        <v>2</v>
      </c>
      <c r="F3030" s="80" t="s">
        <v>27</v>
      </c>
      <c r="G3030" s="80" t="s">
        <v>28</v>
      </c>
      <c r="H3030" s="80" t="s">
        <v>29</v>
      </c>
      <c r="I3030" s="26">
        <v>43591</v>
      </c>
      <c r="J3030" s="80">
        <v>6</v>
      </c>
      <c r="K3030" s="80">
        <v>5</v>
      </c>
      <c r="L3030" s="80">
        <v>2019</v>
      </c>
      <c r="M3030" s="27">
        <f t="shared" si="58"/>
        <v>43591</v>
      </c>
      <c r="N3030" s="80" t="s">
        <v>4807</v>
      </c>
      <c r="O3030" s="80" t="s">
        <v>4808</v>
      </c>
      <c r="P3030" s="80">
        <v>19</v>
      </c>
      <c r="Q3030" s="80" t="s">
        <v>105</v>
      </c>
      <c r="R3030" s="80" t="s">
        <v>99</v>
      </c>
      <c r="S3030" s="80">
        <v>0</v>
      </c>
      <c r="T3030" s="80" t="s">
        <v>100</v>
      </c>
      <c r="U3030" s="80" t="s">
        <v>101</v>
      </c>
      <c r="V3030" s="80" t="s">
        <v>102</v>
      </c>
      <c r="W3030" s="80" t="s">
        <v>107</v>
      </c>
      <c r="X3030" s="80" t="s">
        <v>163</v>
      </c>
    </row>
    <row r="3031" spans="1:25" s="80" customFormat="1" ht="22.9" hidden="1" customHeight="1">
      <c r="A3031" s="80" t="s">
        <v>24</v>
      </c>
      <c r="B3031" s="80" t="s">
        <v>9</v>
      </c>
      <c r="C3031" s="80" t="s">
        <v>10</v>
      </c>
      <c r="D3031" s="80" t="s">
        <v>26</v>
      </c>
      <c r="E3031" s="80">
        <v>2</v>
      </c>
      <c r="F3031" s="80" t="s">
        <v>27</v>
      </c>
      <c r="G3031" s="80" t="s">
        <v>28</v>
      </c>
      <c r="H3031" s="80" t="s">
        <v>29</v>
      </c>
      <c r="I3031" s="26">
        <v>43591</v>
      </c>
      <c r="J3031" s="80">
        <v>6</v>
      </c>
      <c r="K3031" s="80">
        <v>5</v>
      </c>
      <c r="L3031" s="80">
        <v>2019</v>
      </c>
      <c r="M3031" s="27">
        <f t="shared" si="58"/>
        <v>43591</v>
      </c>
      <c r="N3031" s="80" t="s">
        <v>4809</v>
      </c>
      <c r="O3031" s="80" t="s">
        <v>4810</v>
      </c>
      <c r="P3031" s="80">
        <v>18</v>
      </c>
      <c r="Q3031" s="80" t="s">
        <v>105</v>
      </c>
      <c r="R3031" s="80" t="s">
        <v>99</v>
      </c>
      <c r="S3031" s="80">
        <v>0</v>
      </c>
      <c r="T3031" s="80" t="s">
        <v>100</v>
      </c>
      <c r="U3031" s="80" t="s">
        <v>101</v>
      </c>
      <c r="V3031" s="80" t="s">
        <v>102</v>
      </c>
      <c r="W3031" s="80" t="s">
        <v>107</v>
      </c>
      <c r="X3031" s="80" t="s">
        <v>163</v>
      </c>
    </row>
    <row r="3032" spans="1:25" s="80" customFormat="1" ht="22.9" hidden="1" customHeight="1">
      <c r="A3032" s="80" t="s">
        <v>24</v>
      </c>
      <c r="B3032" s="80" t="s">
        <v>9</v>
      </c>
      <c r="C3032" s="80" t="s">
        <v>10</v>
      </c>
      <c r="D3032" s="80" t="s">
        <v>26</v>
      </c>
      <c r="E3032" s="80">
        <v>2</v>
      </c>
      <c r="F3032" s="80" t="s">
        <v>27</v>
      </c>
      <c r="G3032" s="80" t="s">
        <v>28</v>
      </c>
      <c r="H3032" s="80" t="s">
        <v>29</v>
      </c>
      <c r="I3032" s="26">
        <v>43591</v>
      </c>
      <c r="J3032" s="80">
        <v>6</v>
      </c>
      <c r="K3032" s="80">
        <v>5</v>
      </c>
      <c r="L3032" s="80">
        <v>2019</v>
      </c>
      <c r="M3032" s="27">
        <f t="shared" si="58"/>
        <v>43591</v>
      </c>
      <c r="N3032" s="80" t="s">
        <v>4811</v>
      </c>
      <c r="O3032" s="80" t="s">
        <v>4812</v>
      </c>
      <c r="P3032" s="80">
        <v>18</v>
      </c>
      <c r="Q3032" s="80" t="s">
        <v>105</v>
      </c>
      <c r="R3032" s="80" t="s">
        <v>99</v>
      </c>
      <c r="S3032" s="80">
        <v>0</v>
      </c>
      <c r="T3032" s="80" t="s">
        <v>100</v>
      </c>
      <c r="U3032" s="80" t="s">
        <v>101</v>
      </c>
      <c r="V3032" s="80" t="s">
        <v>102</v>
      </c>
      <c r="W3032" s="80" t="s">
        <v>107</v>
      </c>
      <c r="X3032" s="80" t="s">
        <v>163</v>
      </c>
    </row>
    <row r="3033" spans="1:25" s="80" customFormat="1" ht="22.9" hidden="1" customHeight="1">
      <c r="A3033" s="80" t="s">
        <v>24</v>
      </c>
      <c r="B3033" s="80" t="s">
        <v>9</v>
      </c>
      <c r="C3033" s="80" t="s">
        <v>10</v>
      </c>
      <c r="D3033" s="80" t="s">
        <v>26</v>
      </c>
      <c r="E3033" s="80">
        <v>2</v>
      </c>
      <c r="F3033" s="80" t="s">
        <v>27</v>
      </c>
      <c r="G3033" s="80" t="s">
        <v>28</v>
      </c>
      <c r="H3033" s="80" t="s">
        <v>29</v>
      </c>
      <c r="I3033" s="26">
        <v>43591</v>
      </c>
      <c r="J3033" s="80">
        <v>6</v>
      </c>
      <c r="K3033" s="80">
        <v>5</v>
      </c>
      <c r="L3033" s="80">
        <v>2019</v>
      </c>
      <c r="M3033" s="27">
        <f t="shared" si="58"/>
        <v>43591</v>
      </c>
      <c r="N3033" s="80" t="s">
        <v>4813</v>
      </c>
      <c r="O3033" s="80" t="s">
        <v>4814</v>
      </c>
      <c r="P3033" s="80">
        <v>19</v>
      </c>
      <c r="Q3033" s="80" t="s">
        <v>105</v>
      </c>
      <c r="R3033" s="80" t="s">
        <v>99</v>
      </c>
      <c r="S3033" s="80">
        <v>0</v>
      </c>
      <c r="T3033" s="80" t="s">
        <v>100</v>
      </c>
      <c r="U3033" s="80" t="s">
        <v>101</v>
      </c>
      <c r="V3033" s="80" t="s">
        <v>102</v>
      </c>
      <c r="W3033" s="80" t="s">
        <v>107</v>
      </c>
      <c r="X3033" s="80" t="s">
        <v>163</v>
      </c>
    </row>
    <row r="3034" spans="1:25" s="80" customFormat="1" ht="22.9" hidden="1" customHeight="1">
      <c r="A3034" s="80" t="s">
        <v>24</v>
      </c>
      <c r="B3034" s="80" t="s">
        <v>9</v>
      </c>
      <c r="C3034" s="80" t="s">
        <v>10</v>
      </c>
      <c r="D3034" s="80" t="s">
        <v>26</v>
      </c>
      <c r="E3034" s="80">
        <v>2</v>
      </c>
      <c r="F3034" s="80" t="s">
        <v>27</v>
      </c>
      <c r="G3034" s="80" t="s">
        <v>28</v>
      </c>
      <c r="H3034" s="80" t="s">
        <v>29</v>
      </c>
      <c r="I3034" s="26">
        <v>43591</v>
      </c>
      <c r="J3034" s="80">
        <v>6</v>
      </c>
      <c r="K3034" s="80">
        <v>5</v>
      </c>
      <c r="L3034" s="80">
        <v>2019</v>
      </c>
      <c r="M3034" s="27">
        <f t="shared" si="58"/>
        <v>43591</v>
      </c>
      <c r="N3034" s="80" t="s">
        <v>4815</v>
      </c>
      <c r="O3034" s="80" t="s">
        <v>4816</v>
      </c>
      <c r="P3034" s="80">
        <v>18</v>
      </c>
      <c r="Q3034" s="80" t="s">
        <v>105</v>
      </c>
      <c r="R3034" s="80" t="s">
        <v>99</v>
      </c>
      <c r="S3034" s="80">
        <v>0</v>
      </c>
      <c r="T3034" s="80" t="s">
        <v>100</v>
      </c>
      <c r="U3034" s="80" t="s">
        <v>101</v>
      </c>
      <c r="V3034" s="80" t="s">
        <v>102</v>
      </c>
      <c r="W3034" s="80" t="s">
        <v>107</v>
      </c>
      <c r="X3034" s="80" t="s">
        <v>163</v>
      </c>
    </row>
    <row r="3035" spans="1:25" s="80" customFormat="1" ht="22.9" hidden="1" customHeight="1">
      <c r="A3035" s="80" t="s">
        <v>24</v>
      </c>
      <c r="B3035" s="80" t="s">
        <v>9</v>
      </c>
      <c r="C3035" s="80" t="s">
        <v>10</v>
      </c>
      <c r="D3035" s="80" t="s">
        <v>26</v>
      </c>
      <c r="E3035" s="80">
        <v>2</v>
      </c>
      <c r="F3035" s="80" t="s">
        <v>27</v>
      </c>
      <c r="G3035" s="80" t="s">
        <v>28</v>
      </c>
      <c r="H3035" s="80" t="s">
        <v>29</v>
      </c>
      <c r="I3035" s="26">
        <v>43591</v>
      </c>
      <c r="J3035" s="80">
        <v>6</v>
      </c>
      <c r="K3035" s="80">
        <v>5</v>
      </c>
      <c r="L3035" s="80">
        <v>2019</v>
      </c>
      <c r="M3035" s="27">
        <f t="shared" si="58"/>
        <v>43591</v>
      </c>
      <c r="N3035" s="80" t="s">
        <v>4817</v>
      </c>
      <c r="O3035" s="80" t="s">
        <v>4818</v>
      </c>
      <c r="P3035" s="80">
        <v>18</v>
      </c>
      <c r="Q3035" s="80" t="s">
        <v>105</v>
      </c>
      <c r="R3035" s="80" t="s">
        <v>99</v>
      </c>
      <c r="S3035" s="80">
        <v>0</v>
      </c>
      <c r="T3035" s="80" t="s">
        <v>100</v>
      </c>
      <c r="U3035" s="80" t="s">
        <v>101</v>
      </c>
      <c r="V3035" s="80" t="s">
        <v>102</v>
      </c>
      <c r="W3035" s="80" t="s">
        <v>107</v>
      </c>
      <c r="X3035" s="80" t="s">
        <v>163</v>
      </c>
    </row>
    <row r="3036" spans="1:25" s="80" customFormat="1" ht="22.9" hidden="1" customHeight="1">
      <c r="A3036" s="80" t="s">
        <v>24</v>
      </c>
      <c r="B3036" s="80" t="s">
        <v>9</v>
      </c>
      <c r="C3036" s="80" t="s">
        <v>10</v>
      </c>
      <c r="D3036" s="80" t="s">
        <v>26</v>
      </c>
      <c r="E3036" s="80">
        <v>2</v>
      </c>
      <c r="F3036" s="80" t="s">
        <v>27</v>
      </c>
      <c r="G3036" s="80" t="s">
        <v>28</v>
      </c>
      <c r="H3036" s="80" t="s">
        <v>29</v>
      </c>
      <c r="I3036" s="26">
        <v>43592</v>
      </c>
      <c r="J3036" s="80">
        <v>7</v>
      </c>
      <c r="K3036" s="80">
        <v>5</v>
      </c>
      <c r="L3036" s="80">
        <v>2019</v>
      </c>
      <c r="M3036" s="27">
        <f t="shared" ref="M3036:M3099" si="59">DATE(L3036,K3036,J3036)</f>
        <v>43592</v>
      </c>
      <c r="N3036" s="80" t="s">
        <v>4819</v>
      </c>
      <c r="O3036" s="80" t="s">
        <v>4820</v>
      </c>
      <c r="P3036" s="80">
        <v>19</v>
      </c>
      <c r="Q3036" s="80" t="s">
        <v>105</v>
      </c>
      <c r="R3036" s="80" t="s">
        <v>99</v>
      </c>
      <c r="S3036" s="80">
        <v>0</v>
      </c>
      <c r="T3036" s="80" t="s">
        <v>100</v>
      </c>
      <c r="U3036" s="80" t="s">
        <v>101</v>
      </c>
      <c r="V3036" s="80" t="s">
        <v>102</v>
      </c>
      <c r="W3036" s="80" t="s">
        <v>107</v>
      </c>
      <c r="X3036" s="80" t="s">
        <v>163</v>
      </c>
    </row>
    <row r="3037" spans="1:25" s="80" customFormat="1" ht="22.9" hidden="1" customHeight="1">
      <c r="A3037" s="80" t="s">
        <v>24</v>
      </c>
      <c r="B3037" s="80" t="s">
        <v>9</v>
      </c>
      <c r="C3037" s="80" t="s">
        <v>10</v>
      </c>
      <c r="D3037" s="80" t="s">
        <v>26</v>
      </c>
      <c r="E3037" s="80">
        <v>2</v>
      </c>
      <c r="F3037" s="80" t="s">
        <v>27</v>
      </c>
      <c r="G3037" s="80" t="s">
        <v>28</v>
      </c>
      <c r="H3037" s="80" t="s">
        <v>29</v>
      </c>
      <c r="I3037" s="26">
        <v>43592</v>
      </c>
      <c r="J3037" s="80">
        <v>7</v>
      </c>
      <c r="K3037" s="80">
        <v>5</v>
      </c>
      <c r="L3037" s="80">
        <v>2019</v>
      </c>
      <c r="M3037" s="27">
        <f t="shared" si="59"/>
        <v>43592</v>
      </c>
      <c r="N3037" s="80" t="s">
        <v>4821</v>
      </c>
      <c r="O3037" s="80" t="s">
        <v>4822</v>
      </c>
      <c r="P3037" s="80">
        <v>18</v>
      </c>
      <c r="Q3037" s="80" t="s">
        <v>105</v>
      </c>
      <c r="R3037" s="80" t="s">
        <v>99</v>
      </c>
      <c r="S3037" s="80">
        <v>0</v>
      </c>
      <c r="T3037" s="80" t="s">
        <v>100</v>
      </c>
      <c r="U3037" s="80" t="s">
        <v>101</v>
      </c>
      <c r="V3037" s="80" t="s">
        <v>102</v>
      </c>
      <c r="W3037" s="80" t="s">
        <v>107</v>
      </c>
      <c r="X3037" s="80" t="s">
        <v>163</v>
      </c>
    </row>
    <row r="3038" spans="1:25" s="80" customFormat="1" ht="22.9" hidden="1" customHeight="1">
      <c r="A3038" s="80" t="s">
        <v>24</v>
      </c>
      <c r="B3038" s="80" t="s">
        <v>9</v>
      </c>
      <c r="C3038" s="80" t="s">
        <v>10</v>
      </c>
      <c r="D3038" s="80" t="s">
        <v>26</v>
      </c>
      <c r="E3038" s="80">
        <v>2</v>
      </c>
      <c r="F3038" s="80" t="s">
        <v>27</v>
      </c>
      <c r="G3038" s="80" t="s">
        <v>28</v>
      </c>
      <c r="H3038" s="80" t="s">
        <v>29</v>
      </c>
      <c r="I3038" s="26">
        <v>43592</v>
      </c>
      <c r="J3038" s="80">
        <v>7</v>
      </c>
      <c r="K3038" s="80">
        <v>5</v>
      </c>
      <c r="L3038" s="80">
        <v>2019</v>
      </c>
      <c r="M3038" s="27">
        <f t="shared" si="59"/>
        <v>43592</v>
      </c>
      <c r="N3038" s="80" t="s">
        <v>4823</v>
      </c>
      <c r="O3038" s="80" t="s">
        <v>4824</v>
      </c>
      <c r="P3038" s="80">
        <v>19</v>
      </c>
      <c r="Q3038" s="80" t="s">
        <v>105</v>
      </c>
      <c r="R3038" s="80" t="s">
        <v>99</v>
      </c>
      <c r="S3038" s="80">
        <v>0</v>
      </c>
      <c r="T3038" s="80" t="s">
        <v>100</v>
      </c>
      <c r="U3038" s="80" t="s">
        <v>101</v>
      </c>
      <c r="V3038" s="80" t="s">
        <v>102</v>
      </c>
      <c r="W3038" s="80" t="s">
        <v>107</v>
      </c>
      <c r="X3038" s="80" t="s">
        <v>104</v>
      </c>
      <c r="Y3038" s="80">
        <v>3</v>
      </c>
    </row>
    <row r="3039" spans="1:25" s="80" customFormat="1" ht="22.9" hidden="1" customHeight="1">
      <c r="A3039" s="80" t="s">
        <v>24</v>
      </c>
      <c r="B3039" s="80" t="s">
        <v>9</v>
      </c>
      <c r="C3039" s="80" t="s">
        <v>10</v>
      </c>
      <c r="D3039" s="80" t="s">
        <v>26</v>
      </c>
      <c r="E3039" s="80">
        <v>2</v>
      </c>
      <c r="F3039" s="80" t="s">
        <v>27</v>
      </c>
      <c r="G3039" s="80" t="s">
        <v>28</v>
      </c>
      <c r="H3039" s="80" t="s">
        <v>29</v>
      </c>
      <c r="I3039" s="26">
        <v>43592</v>
      </c>
      <c r="J3039" s="80">
        <v>7</v>
      </c>
      <c r="K3039" s="80">
        <v>5</v>
      </c>
      <c r="L3039" s="80">
        <v>2019</v>
      </c>
      <c r="M3039" s="27">
        <f t="shared" si="59"/>
        <v>43592</v>
      </c>
      <c r="N3039" s="80" t="s">
        <v>4825</v>
      </c>
      <c r="O3039" s="80" t="s">
        <v>118</v>
      </c>
      <c r="P3039" s="80">
        <v>19</v>
      </c>
      <c r="Q3039" s="80" t="s">
        <v>105</v>
      </c>
      <c r="R3039" s="80" t="s">
        <v>99</v>
      </c>
      <c r="S3039" s="80">
        <v>0</v>
      </c>
      <c r="T3039" s="80" t="s">
        <v>100</v>
      </c>
      <c r="U3039" s="80" t="s">
        <v>101</v>
      </c>
      <c r="V3039" s="80" t="s">
        <v>102</v>
      </c>
      <c r="W3039" s="80" t="s">
        <v>107</v>
      </c>
      <c r="X3039" s="80" t="s">
        <v>163</v>
      </c>
    </row>
    <row r="3040" spans="1:25" s="80" customFormat="1" ht="22.9" hidden="1" customHeight="1">
      <c r="A3040" s="80" t="s">
        <v>24</v>
      </c>
      <c r="B3040" s="80" t="s">
        <v>9</v>
      </c>
      <c r="C3040" s="80" t="s">
        <v>10</v>
      </c>
      <c r="D3040" s="80" t="s">
        <v>26</v>
      </c>
      <c r="E3040" s="80">
        <v>2</v>
      </c>
      <c r="F3040" s="80" t="s">
        <v>27</v>
      </c>
      <c r="G3040" s="80" t="s">
        <v>28</v>
      </c>
      <c r="H3040" s="80" t="s">
        <v>29</v>
      </c>
      <c r="I3040" s="26">
        <v>43592</v>
      </c>
      <c r="J3040" s="80">
        <v>7</v>
      </c>
      <c r="K3040" s="80">
        <v>5</v>
      </c>
      <c r="L3040" s="80">
        <v>2019</v>
      </c>
      <c r="M3040" s="27">
        <f t="shared" si="59"/>
        <v>43592</v>
      </c>
      <c r="N3040" s="80" t="s">
        <v>4826</v>
      </c>
      <c r="O3040" s="80" t="s">
        <v>4827</v>
      </c>
      <c r="P3040" s="80">
        <v>19</v>
      </c>
      <c r="Q3040" s="80" t="s">
        <v>105</v>
      </c>
      <c r="R3040" s="80" t="s">
        <v>99</v>
      </c>
      <c r="S3040" s="80">
        <v>0</v>
      </c>
      <c r="T3040" s="80" t="s">
        <v>100</v>
      </c>
      <c r="U3040" s="80" t="s">
        <v>101</v>
      </c>
      <c r="V3040" s="80" t="s">
        <v>102</v>
      </c>
      <c r="W3040" s="80" t="s">
        <v>107</v>
      </c>
      <c r="X3040" s="80" t="s">
        <v>163</v>
      </c>
    </row>
    <row r="3041" spans="1:25" s="80" customFormat="1" ht="22.9" hidden="1" customHeight="1">
      <c r="A3041" s="80" t="s">
        <v>24</v>
      </c>
      <c r="B3041" s="80" t="s">
        <v>9</v>
      </c>
      <c r="C3041" s="80" t="s">
        <v>10</v>
      </c>
      <c r="D3041" s="80" t="s">
        <v>26</v>
      </c>
      <c r="E3041" s="80">
        <v>2</v>
      </c>
      <c r="F3041" s="80" t="s">
        <v>27</v>
      </c>
      <c r="G3041" s="80" t="s">
        <v>28</v>
      </c>
      <c r="H3041" s="80" t="s">
        <v>29</v>
      </c>
      <c r="I3041" s="26">
        <v>43592</v>
      </c>
      <c r="J3041" s="80">
        <v>7</v>
      </c>
      <c r="K3041" s="80">
        <v>5</v>
      </c>
      <c r="L3041" s="80">
        <v>2019</v>
      </c>
      <c r="M3041" s="27">
        <f t="shared" si="59"/>
        <v>43592</v>
      </c>
      <c r="N3041" s="80" t="s">
        <v>4828</v>
      </c>
      <c r="O3041" s="80" t="s">
        <v>4829</v>
      </c>
      <c r="P3041" s="80">
        <v>18</v>
      </c>
      <c r="Q3041" s="80" t="s">
        <v>105</v>
      </c>
      <c r="R3041" s="80" t="s">
        <v>99</v>
      </c>
      <c r="S3041" s="80">
        <v>0</v>
      </c>
      <c r="T3041" s="80" t="s">
        <v>100</v>
      </c>
      <c r="U3041" s="80" t="s">
        <v>101</v>
      </c>
      <c r="V3041" s="80" t="s">
        <v>102</v>
      </c>
      <c r="W3041" s="80" t="s">
        <v>107</v>
      </c>
      <c r="X3041" s="80" t="s">
        <v>163</v>
      </c>
    </row>
    <row r="3042" spans="1:25" s="80" customFormat="1" ht="22.9" hidden="1" customHeight="1">
      <c r="A3042" s="80" t="s">
        <v>24</v>
      </c>
      <c r="B3042" s="80" t="s">
        <v>9</v>
      </c>
      <c r="C3042" s="80" t="s">
        <v>10</v>
      </c>
      <c r="D3042" s="80" t="s">
        <v>26</v>
      </c>
      <c r="E3042" s="80">
        <v>2</v>
      </c>
      <c r="F3042" s="80" t="s">
        <v>27</v>
      </c>
      <c r="G3042" s="80" t="s">
        <v>28</v>
      </c>
      <c r="H3042" s="80" t="s">
        <v>29</v>
      </c>
      <c r="I3042" s="26">
        <v>43592</v>
      </c>
      <c r="J3042" s="80">
        <v>7</v>
      </c>
      <c r="K3042" s="80">
        <v>5</v>
      </c>
      <c r="L3042" s="80">
        <v>2019</v>
      </c>
      <c r="M3042" s="27">
        <f t="shared" si="59"/>
        <v>43592</v>
      </c>
      <c r="N3042" s="80" t="s">
        <v>4830</v>
      </c>
      <c r="O3042" s="80" t="s">
        <v>4831</v>
      </c>
      <c r="P3042" s="80">
        <v>18</v>
      </c>
      <c r="Q3042" s="80" t="s">
        <v>105</v>
      </c>
      <c r="R3042" s="80" t="s">
        <v>99</v>
      </c>
      <c r="S3042" s="80">
        <v>0</v>
      </c>
      <c r="T3042" s="80" t="s">
        <v>100</v>
      </c>
      <c r="U3042" s="80" t="s">
        <v>101</v>
      </c>
      <c r="V3042" s="80" t="s">
        <v>102</v>
      </c>
      <c r="W3042" s="80" t="s">
        <v>107</v>
      </c>
      <c r="X3042" s="80" t="s">
        <v>163</v>
      </c>
    </row>
    <row r="3043" spans="1:25" s="80" customFormat="1" ht="22.9" hidden="1" customHeight="1">
      <c r="A3043" s="80" t="s">
        <v>24</v>
      </c>
      <c r="B3043" s="80" t="s">
        <v>9</v>
      </c>
      <c r="C3043" s="80" t="s">
        <v>10</v>
      </c>
      <c r="D3043" s="80" t="s">
        <v>26</v>
      </c>
      <c r="E3043" s="80">
        <v>2</v>
      </c>
      <c r="F3043" s="80" t="s">
        <v>27</v>
      </c>
      <c r="G3043" s="80" t="s">
        <v>28</v>
      </c>
      <c r="H3043" s="80" t="s">
        <v>29</v>
      </c>
      <c r="I3043" s="26">
        <v>43592</v>
      </c>
      <c r="J3043" s="80">
        <v>7</v>
      </c>
      <c r="K3043" s="80">
        <v>5</v>
      </c>
      <c r="L3043" s="80">
        <v>2019</v>
      </c>
      <c r="M3043" s="27">
        <f t="shared" si="59"/>
        <v>43592</v>
      </c>
      <c r="N3043" s="80" t="s">
        <v>4832</v>
      </c>
      <c r="O3043" s="80" t="s">
        <v>4833</v>
      </c>
      <c r="P3043" s="80">
        <v>18</v>
      </c>
      <c r="Q3043" s="80" t="s">
        <v>105</v>
      </c>
      <c r="R3043" s="80" t="s">
        <v>99</v>
      </c>
      <c r="S3043" s="80">
        <v>0</v>
      </c>
      <c r="T3043" s="80" t="s">
        <v>113</v>
      </c>
      <c r="U3043" s="80" t="s">
        <v>227</v>
      </c>
      <c r="V3043" s="80" t="s">
        <v>102</v>
      </c>
      <c r="W3043" s="80" t="s">
        <v>107</v>
      </c>
      <c r="X3043" s="80" t="s">
        <v>163</v>
      </c>
    </row>
    <row r="3044" spans="1:25" s="80" customFormat="1" ht="22.9" hidden="1" customHeight="1">
      <c r="A3044" s="80" t="s">
        <v>24</v>
      </c>
      <c r="B3044" s="80" t="s">
        <v>9</v>
      </c>
      <c r="C3044" s="80" t="s">
        <v>10</v>
      </c>
      <c r="D3044" s="80" t="s">
        <v>26</v>
      </c>
      <c r="E3044" s="80">
        <v>2</v>
      </c>
      <c r="F3044" s="80" t="s">
        <v>27</v>
      </c>
      <c r="G3044" s="80" t="s">
        <v>28</v>
      </c>
      <c r="H3044" s="80" t="s">
        <v>29</v>
      </c>
      <c r="I3044" s="26">
        <v>43592</v>
      </c>
      <c r="J3044" s="80">
        <v>7</v>
      </c>
      <c r="K3044" s="80">
        <v>5</v>
      </c>
      <c r="L3044" s="80">
        <v>2019</v>
      </c>
      <c r="M3044" s="27">
        <f t="shared" si="59"/>
        <v>43592</v>
      </c>
      <c r="N3044" s="80" t="s">
        <v>4834</v>
      </c>
      <c r="O3044" s="80" t="s">
        <v>4835</v>
      </c>
      <c r="P3044" s="80">
        <v>17</v>
      </c>
      <c r="Q3044" s="80" t="s">
        <v>105</v>
      </c>
      <c r="R3044" s="80" t="s">
        <v>99</v>
      </c>
      <c r="S3044" s="80">
        <v>0</v>
      </c>
      <c r="T3044" s="80" t="s">
        <v>106</v>
      </c>
      <c r="U3044" s="80" t="s">
        <v>101</v>
      </c>
      <c r="V3044" s="80" t="s">
        <v>102</v>
      </c>
      <c r="W3044" s="80" t="s">
        <v>107</v>
      </c>
      <c r="X3044" s="80" t="s">
        <v>163</v>
      </c>
    </row>
    <row r="3045" spans="1:25" s="80" customFormat="1" ht="22.9" hidden="1" customHeight="1">
      <c r="A3045" s="80" t="s">
        <v>24</v>
      </c>
      <c r="B3045" s="80" t="s">
        <v>9</v>
      </c>
      <c r="C3045" s="80" t="s">
        <v>10</v>
      </c>
      <c r="D3045" s="80" t="s">
        <v>26</v>
      </c>
      <c r="E3045" s="80">
        <v>2</v>
      </c>
      <c r="F3045" s="80" t="s">
        <v>27</v>
      </c>
      <c r="G3045" s="80" t="s">
        <v>28</v>
      </c>
      <c r="H3045" s="80" t="s">
        <v>29</v>
      </c>
      <c r="I3045" s="26">
        <v>43593</v>
      </c>
      <c r="J3045" s="80">
        <v>8</v>
      </c>
      <c r="K3045" s="80">
        <v>5</v>
      </c>
      <c r="L3045" s="80">
        <v>2019</v>
      </c>
      <c r="M3045" s="27">
        <f t="shared" si="59"/>
        <v>43593</v>
      </c>
      <c r="N3045" s="80" t="s">
        <v>4836</v>
      </c>
      <c r="O3045" s="80" t="s">
        <v>4837</v>
      </c>
      <c r="P3045" s="80">
        <v>18</v>
      </c>
      <c r="Q3045" s="80" t="s">
        <v>105</v>
      </c>
      <c r="R3045" s="80" t="s">
        <v>99</v>
      </c>
      <c r="S3045" s="80">
        <v>0</v>
      </c>
      <c r="T3045" s="80" t="s">
        <v>100</v>
      </c>
      <c r="U3045" s="80" t="s">
        <v>101</v>
      </c>
      <c r="V3045" s="80" t="s">
        <v>102</v>
      </c>
      <c r="W3045" s="80" t="s">
        <v>107</v>
      </c>
      <c r="X3045" s="80" t="s">
        <v>163</v>
      </c>
    </row>
    <row r="3046" spans="1:25" s="80" customFormat="1" ht="22.9" hidden="1" customHeight="1">
      <c r="A3046" s="80" t="s">
        <v>24</v>
      </c>
      <c r="B3046" s="80" t="s">
        <v>9</v>
      </c>
      <c r="C3046" s="80" t="s">
        <v>10</v>
      </c>
      <c r="D3046" s="80" t="s">
        <v>26</v>
      </c>
      <c r="E3046" s="80">
        <v>2</v>
      </c>
      <c r="F3046" s="80" t="s">
        <v>27</v>
      </c>
      <c r="G3046" s="80" t="s">
        <v>28</v>
      </c>
      <c r="H3046" s="80" t="s">
        <v>29</v>
      </c>
      <c r="I3046" s="26">
        <v>43593</v>
      </c>
      <c r="J3046" s="80">
        <v>8</v>
      </c>
      <c r="K3046" s="80">
        <v>5</v>
      </c>
      <c r="L3046" s="80">
        <v>2019</v>
      </c>
      <c r="M3046" s="27">
        <f t="shared" si="59"/>
        <v>43593</v>
      </c>
      <c r="N3046" s="80" t="s">
        <v>4838</v>
      </c>
      <c r="O3046" s="80" t="s">
        <v>4839</v>
      </c>
      <c r="P3046" s="80">
        <v>17</v>
      </c>
      <c r="Q3046" s="80">
        <v>9020255403</v>
      </c>
      <c r="R3046" s="80" t="s">
        <v>99</v>
      </c>
      <c r="S3046" s="80">
        <v>0</v>
      </c>
      <c r="T3046" s="80" t="s">
        <v>100</v>
      </c>
      <c r="U3046" s="80" t="s">
        <v>101</v>
      </c>
      <c r="V3046" s="80" t="s">
        <v>102</v>
      </c>
      <c r="W3046" s="80" t="s">
        <v>107</v>
      </c>
      <c r="X3046" s="80" t="s">
        <v>163</v>
      </c>
    </row>
    <row r="3047" spans="1:25" s="80" customFormat="1" ht="22.9" hidden="1" customHeight="1">
      <c r="A3047" s="80" t="s">
        <v>24</v>
      </c>
      <c r="B3047" s="80" t="s">
        <v>9</v>
      </c>
      <c r="C3047" s="80" t="s">
        <v>10</v>
      </c>
      <c r="D3047" s="80" t="s">
        <v>26</v>
      </c>
      <c r="E3047" s="80">
        <v>2</v>
      </c>
      <c r="F3047" s="80" t="s">
        <v>27</v>
      </c>
      <c r="G3047" s="80" t="s">
        <v>28</v>
      </c>
      <c r="H3047" s="80" t="s">
        <v>29</v>
      </c>
      <c r="I3047" s="26">
        <v>43593</v>
      </c>
      <c r="J3047" s="80">
        <v>8</v>
      </c>
      <c r="K3047" s="80">
        <v>5</v>
      </c>
      <c r="L3047" s="80">
        <v>2019</v>
      </c>
      <c r="M3047" s="27">
        <f t="shared" si="59"/>
        <v>43593</v>
      </c>
      <c r="N3047" s="80" t="s">
        <v>4840</v>
      </c>
      <c r="O3047" s="80" t="s">
        <v>4841</v>
      </c>
      <c r="P3047" s="80">
        <v>19</v>
      </c>
      <c r="Q3047" s="80">
        <v>8167835009</v>
      </c>
      <c r="R3047" s="80" t="s">
        <v>99</v>
      </c>
      <c r="S3047" s="80">
        <v>0</v>
      </c>
      <c r="T3047" s="80" t="s">
        <v>100</v>
      </c>
      <c r="U3047" s="80" t="s">
        <v>101</v>
      </c>
      <c r="V3047" s="80" t="s">
        <v>102</v>
      </c>
      <c r="W3047" s="80" t="s">
        <v>107</v>
      </c>
      <c r="X3047" s="80" t="s">
        <v>163</v>
      </c>
    </row>
    <row r="3048" spans="1:25" s="80" customFormat="1" ht="22.9" hidden="1" customHeight="1">
      <c r="A3048" s="80" t="s">
        <v>24</v>
      </c>
      <c r="B3048" s="80" t="s">
        <v>9</v>
      </c>
      <c r="C3048" s="80" t="s">
        <v>10</v>
      </c>
      <c r="D3048" s="80" t="s">
        <v>26</v>
      </c>
      <c r="E3048" s="80">
        <v>2</v>
      </c>
      <c r="F3048" s="80" t="s">
        <v>27</v>
      </c>
      <c r="G3048" s="80" t="s">
        <v>28</v>
      </c>
      <c r="H3048" s="80" t="s">
        <v>29</v>
      </c>
      <c r="I3048" s="26">
        <v>43593</v>
      </c>
      <c r="J3048" s="80">
        <v>8</v>
      </c>
      <c r="K3048" s="80">
        <v>5</v>
      </c>
      <c r="L3048" s="80">
        <v>2019</v>
      </c>
      <c r="M3048" s="27">
        <f t="shared" si="59"/>
        <v>43593</v>
      </c>
      <c r="N3048" s="80" t="s">
        <v>4842</v>
      </c>
      <c r="O3048" s="80" t="s">
        <v>4843</v>
      </c>
      <c r="P3048" s="80">
        <v>18</v>
      </c>
      <c r="Q3048" s="80">
        <v>8119543556</v>
      </c>
      <c r="R3048" s="80" t="s">
        <v>99</v>
      </c>
      <c r="S3048" s="80">
        <v>0</v>
      </c>
      <c r="T3048" s="80" t="s">
        <v>100</v>
      </c>
      <c r="U3048" s="80" t="s">
        <v>101</v>
      </c>
      <c r="V3048" s="80" t="s">
        <v>102</v>
      </c>
      <c r="W3048" s="80" t="s">
        <v>107</v>
      </c>
      <c r="X3048" s="80" t="s">
        <v>163</v>
      </c>
    </row>
    <row r="3049" spans="1:25" s="80" customFormat="1" ht="22.9" hidden="1" customHeight="1">
      <c r="A3049" s="80" t="s">
        <v>24</v>
      </c>
      <c r="B3049" s="80" t="s">
        <v>9</v>
      </c>
      <c r="C3049" s="80" t="s">
        <v>10</v>
      </c>
      <c r="D3049" s="80" t="s">
        <v>26</v>
      </c>
      <c r="E3049" s="80">
        <v>2</v>
      </c>
      <c r="F3049" s="80" t="s">
        <v>27</v>
      </c>
      <c r="G3049" s="80" t="s">
        <v>28</v>
      </c>
      <c r="H3049" s="80" t="s">
        <v>29</v>
      </c>
      <c r="I3049" s="26">
        <v>43593</v>
      </c>
      <c r="J3049" s="80">
        <v>8</v>
      </c>
      <c r="K3049" s="80">
        <v>5</v>
      </c>
      <c r="L3049" s="80">
        <v>2019</v>
      </c>
      <c r="M3049" s="27">
        <f t="shared" si="59"/>
        <v>43593</v>
      </c>
      <c r="N3049" s="80" t="s">
        <v>179</v>
      </c>
      <c r="O3049" s="80" t="s">
        <v>4844</v>
      </c>
      <c r="P3049" s="80">
        <v>19</v>
      </c>
      <c r="Q3049" s="80">
        <v>9020991736</v>
      </c>
      <c r="R3049" s="80" t="s">
        <v>99</v>
      </c>
      <c r="S3049" s="80">
        <v>0</v>
      </c>
      <c r="T3049" s="80" t="s">
        <v>100</v>
      </c>
      <c r="U3049" s="80" t="s">
        <v>101</v>
      </c>
      <c r="V3049" s="80" t="s">
        <v>102</v>
      </c>
      <c r="W3049" s="80" t="s">
        <v>107</v>
      </c>
      <c r="X3049" s="80" t="s">
        <v>163</v>
      </c>
    </row>
    <row r="3050" spans="1:25" s="80" customFormat="1" ht="22.9" hidden="1" customHeight="1">
      <c r="A3050" s="80" t="s">
        <v>24</v>
      </c>
      <c r="B3050" s="80" t="s">
        <v>9</v>
      </c>
      <c r="C3050" s="80" t="s">
        <v>10</v>
      </c>
      <c r="D3050" s="80" t="s">
        <v>26</v>
      </c>
      <c r="E3050" s="80">
        <v>2</v>
      </c>
      <c r="F3050" s="80" t="s">
        <v>27</v>
      </c>
      <c r="G3050" s="80" t="s">
        <v>28</v>
      </c>
      <c r="H3050" s="80" t="s">
        <v>29</v>
      </c>
      <c r="I3050" s="26">
        <v>43593</v>
      </c>
      <c r="J3050" s="80">
        <v>8</v>
      </c>
      <c r="K3050" s="80">
        <v>5</v>
      </c>
      <c r="L3050" s="80">
        <v>2019</v>
      </c>
      <c r="M3050" s="27">
        <f t="shared" si="59"/>
        <v>43593</v>
      </c>
      <c r="N3050" s="80" t="s">
        <v>4845</v>
      </c>
      <c r="O3050" s="80" t="s">
        <v>4846</v>
      </c>
      <c r="P3050" s="80">
        <v>19</v>
      </c>
      <c r="Q3050" s="80">
        <v>7064961142</v>
      </c>
      <c r="R3050" s="80" t="s">
        <v>99</v>
      </c>
      <c r="S3050" s="80">
        <v>0</v>
      </c>
      <c r="T3050" s="80" t="s">
        <v>100</v>
      </c>
      <c r="U3050" s="80" t="s">
        <v>101</v>
      </c>
      <c r="V3050" s="80" t="s">
        <v>102</v>
      </c>
      <c r="W3050" s="80" t="s">
        <v>107</v>
      </c>
      <c r="X3050" s="80" t="s">
        <v>163</v>
      </c>
    </row>
    <row r="3051" spans="1:25" s="80" customFormat="1" ht="22.9" hidden="1" customHeight="1">
      <c r="A3051" s="80" t="s">
        <v>24</v>
      </c>
      <c r="B3051" s="80" t="s">
        <v>9</v>
      </c>
      <c r="C3051" s="80" t="s">
        <v>10</v>
      </c>
      <c r="D3051" s="80" t="s">
        <v>26</v>
      </c>
      <c r="E3051" s="80">
        <v>2</v>
      </c>
      <c r="F3051" s="80" t="s">
        <v>27</v>
      </c>
      <c r="G3051" s="80" t="s">
        <v>28</v>
      </c>
      <c r="H3051" s="80" t="s">
        <v>29</v>
      </c>
      <c r="I3051" s="26">
        <v>43593</v>
      </c>
      <c r="J3051" s="80">
        <v>8</v>
      </c>
      <c r="K3051" s="80">
        <v>5</v>
      </c>
      <c r="L3051" s="80">
        <v>2019</v>
      </c>
      <c r="M3051" s="27">
        <f t="shared" si="59"/>
        <v>43593</v>
      </c>
      <c r="N3051" s="80" t="s">
        <v>4847</v>
      </c>
      <c r="O3051" s="80" t="s">
        <v>4848</v>
      </c>
      <c r="P3051" s="80">
        <v>18</v>
      </c>
      <c r="Q3051" s="80" t="s">
        <v>105</v>
      </c>
      <c r="R3051" s="80" t="s">
        <v>99</v>
      </c>
      <c r="S3051" s="80">
        <v>0</v>
      </c>
      <c r="T3051" s="80" t="s">
        <v>100</v>
      </c>
      <c r="U3051" s="80" t="s">
        <v>101</v>
      </c>
      <c r="V3051" s="80" t="s">
        <v>102</v>
      </c>
      <c r="W3051" s="80" t="s">
        <v>107</v>
      </c>
      <c r="X3051" s="80" t="s">
        <v>163</v>
      </c>
    </row>
    <row r="3052" spans="1:25" s="80" customFormat="1" ht="22.9" hidden="1" customHeight="1">
      <c r="A3052" s="80" t="s">
        <v>24</v>
      </c>
      <c r="B3052" s="80" t="s">
        <v>9</v>
      </c>
      <c r="C3052" s="80" t="s">
        <v>10</v>
      </c>
      <c r="D3052" s="80" t="s">
        <v>26</v>
      </c>
      <c r="E3052" s="80">
        <v>2</v>
      </c>
      <c r="F3052" s="80" t="s">
        <v>27</v>
      </c>
      <c r="G3052" s="80" t="s">
        <v>28</v>
      </c>
      <c r="H3052" s="80" t="s">
        <v>29</v>
      </c>
      <c r="I3052" s="26">
        <v>43593</v>
      </c>
      <c r="J3052" s="80">
        <v>8</v>
      </c>
      <c r="K3052" s="80">
        <v>5</v>
      </c>
      <c r="L3052" s="80">
        <v>2019</v>
      </c>
      <c r="M3052" s="27">
        <f t="shared" si="59"/>
        <v>43593</v>
      </c>
      <c r="N3052" s="80" t="s">
        <v>4849</v>
      </c>
      <c r="O3052" s="80" t="s">
        <v>4850</v>
      </c>
      <c r="P3052" s="80">
        <v>17</v>
      </c>
      <c r="Q3052" s="80">
        <v>8145270463</v>
      </c>
      <c r="R3052" s="80" t="s">
        <v>99</v>
      </c>
      <c r="S3052" s="80">
        <v>0</v>
      </c>
      <c r="T3052" s="80" t="s">
        <v>100</v>
      </c>
      <c r="U3052" s="80" t="s">
        <v>101</v>
      </c>
      <c r="V3052" s="80" t="s">
        <v>102</v>
      </c>
      <c r="W3052" s="80" t="s">
        <v>107</v>
      </c>
      <c r="X3052" s="80" t="s">
        <v>163</v>
      </c>
    </row>
    <row r="3053" spans="1:25" s="80" customFormat="1" ht="22.9" hidden="1" customHeight="1">
      <c r="A3053" s="80" t="s">
        <v>24</v>
      </c>
      <c r="B3053" s="80" t="s">
        <v>9</v>
      </c>
      <c r="C3053" s="80" t="s">
        <v>10</v>
      </c>
      <c r="D3053" s="80" t="s">
        <v>26</v>
      </c>
      <c r="E3053" s="80">
        <v>2</v>
      </c>
      <c r="F3053" s="80" t="s">
        <v>27</v>
      </c>
      <c r="G3053" s="80" t="s">
        <v>28</v>
      </c>
      <c r="H3053" s="80" t="s">
        <v>29</v>
      </c>
      <c r="I3053" s="26">
        <v>43593</v>
      </c>
      <c r="J3053" s="80">
        <v>8</v>
      </c>
      <c r="K3053" s="80">
        <v>5</v>
      </c>
      <c r="L3053" s="80">
        <v>2019</v>
      </c>
      <c r="M3053" s="27">
        <f t="shared" si="59"/>
        <v>43593</v>
      </c>
      <c r="N3053" s="80" t="s">
        <v>4851</v>
      </c>
      <c r="O3053" s="80" t="s">
        <v>4852</v>
      </c>
      <c r="P3053" s="80">
        <v>18</v>
      </c>
      <c r="Q3053" s="80" t="s">
        <v>105</v>
      </c>
      <c r="R3053" s="80" t="s">
        <v>99</v>
      </c>
      <c r="S3053" s="80">
        <v>0</v>
      </c>
      <c r="T3053" s="80" t="s">
        <v>100</v>
      </c>
      <c r="U3053" s="80" t="s">
        <v>101</v>
      </c>
      <c r="V3053" s="80" t="s">
        <v>102</v>
      </c>
      <c r="W3053" s="80" t="s">
        <v>107</v>
      </c>
      <c r="X3053" s="80" t="s">
        <v>163</v>
      </c>
    </row>
    <row r="3054" spans="1:25" s="80" customFormat="1" ht="22.9" hidden="1" customHeight="1">
      <c r="A3054" s="80" t="s">
        <v>24</v>
      </c>
      <c r="B3054" s="80" t="s">
        <v>9</v>
      </c>
      <c r="C3054" s="80" t="s">
        <v>10</v>
      </c>
      <c r="D3054" s="80" t="s">
        <v>26</v>
      </c>
      <c r="E3054" s="80">
        <v>2</v>
      </c>
      <c r="F3054" s="80" t="s">
        <v>27</v>
      </c>
      <c r="G3054" s="80" t="s">
        <v>28</v>
      </c>
      <c r="H3054" s="80" t="s">
        <v>29</v>
      </c>
      <c r="I3054" s="26">
        <v>43593</v>
      </c>
      <c r="J3054" s="80">
        <v>8</v>
      </c>
      <c r="K3054" s="80">
        <v>5</v>
      </c>
      <c r="L3054" s="80">
        <v>2019</v>
      </c>
      <c r="M3054" s="27">
        <f t="shared" si="59"/>
        <v>43593</v>
      </c>
      <c r="N3054" s="80" t="s">
        <v>4853</v>
      </c>
      <c r="O3054" s="80" t="s">
        <v>4854</v>
      </c>
      <c r="P3054" s="80">
        <v>18</v>
      </c>
      <c r="Q3054" s="80" t="s">
        <v>105</v>
      </c>
      <c r="R3054" s="80" t="s">
        <v>99</v>
      </c>
      <c r="S3054" s="80">
        <v>0</v>
      </c>
      <c r="T3054" s="80" t="s">
        <v>100</v>
      </c>
      <c r="U3054" s="80" t="s">
        <v>101</v>
      </c>
      <c r="V3054" s="80" t="s">
        <v>102</v>
      </c>
      <c r="W3054" s="80" t="s">
        <v>107</v>
      </c>
      <c r="X3054" s="80" t="s">
        <v>163</v>
      </c>
    </row>
    <row r="3055" spans="1:25" s="80" customFormat="1" ht="22.9" hidden="1" customHeight="1">
      <c r="A3055" s="80" t="s">
        <v>24</v>
      </c>
      <c r="B3055" s="80" t="s">
        <v>9</v>
      </c>
      <c r="C3055" s="80" t="s">
        <v>10</v>
      </c>
      <c r="D3055" s="80" t="s">
        <v>26</v>
      </c>
      <c r="E3055" s="80">
        <v>2</v>
      </c>
      <c r="F3055" s="80" t="s">
        <v>27</v>
      </c>
      <c r="G3055" s="80" t="s">
        <v>28</v>
      </c>
      <c r="H3055" s="80" t="s">
        <v>29</v>
      </c>
      <c r="I3055" s="26">
        <v>43593</v>
      </c>
      <c r="J3055" s="80">
        <v>8</v>
      </c>
      <c r="K3055" s="80">
        <v>5</v>
      </c>
      <c r="L3055" s="80">
        <v>2019</v>
      </c>
      <c r="M3055" s="27">
        <f t="shared" si="59"/>
        <v>43593</v>
      </c>
      <c r="N3055" s="80" t="s">
        <v>4855</v>
      </c>
      <c r="O3055" s="80" t="s">
        <v>4856</v>
      </c>
      <c r="P3055" s="80">
        <v>19</v>
      </c>
      <c r="Q3055" s="80" t="s">
        <v>105</v>
      </c>
      <c r="R3055" s="80" t="s">
        <v>99</v>
      </c>
      <c r="S3055" s="80">
        <v>0</v>
      </c>
      <c r="T3055" s="80" t="s">
        <v>100</v>
      </c>
      <c r="U3055" s="80" t="s">
        <v>101</v>
      </c>
      <c r="V3055" s="80" t="s">
        <v>102</v>
      </c>
      <c r="W3055" s="80" t="s">
        <v>107</v>
      </c>
      <c r="X3055" s="80" t="s">
        <v>163</v>
      </c>
    </row>
    <row r="3056" spans="1:25" s="80" customFormat="1" ht="22.9" hidden="1" customHeight="1">
      <c r="A3056" s="80" t="s">
        <v>24</v>
      </c>
      <c r="B3056" s="80" t="s">
        <v>9</v>
      </c>
      <c r="C3056" s="80" t="s">
        <v>10</v>
      </c>
      <c r="D3056" s="80" t="s">
        <v>26</v>
      </c>
      <c r="E3056" s="80">
        <v>2</v>
      </c>
      <c r="F3056" s="80" t="s">
        <v>27</v>
      </c>
      <c r="G3056" s="80" t="s">
        <v>28</v>
      </c>
      <c r="H3056" s="80" t="s">
        <v>29</v>
      </c>
      <c r="I3056" s="26">
        <v>43594</v>
      </c>
      <c r="J3056" s="80">
        <v>9</v>
      </c>
      <c r="K3056" s="80">
        <v>5</v>
      </c>
      <c r="L3056" s="80">
        <v>2019</v>
      </c>
      <c r="M3056" s="27">
        <f t="shared" si="59"/>
        <v>43594</v>
      </c>
      <c r="N3056" s="80" t="s">
        <v>4857</v>
      </c>
      <c r="O3056" s="80" t="s">
        <v>4858</v>
      </c>
      <c r="P3056" s="80">
        <v>17</v>
      </c>
      <c r="Q3056" s="80" t="s">
        <v>105</v>
      </c>
      <c r="R3056" s="80" t="s">
        <v>99</v>
      </c>
      <c r="S3056" s="80">
        <v>0</v>
      </c>
      <c r="T3056" s="80" t="s">
        <v>100</v>
      </c>
      <c r="U3056" s="80" t="s">
        <v>101</v>
      </c>
      <c r="V3056" s="80" t="s">
        <v>102</v>
      </c>
      <c r="W3056" s="80" t="s">
        <v>107</v>
      </c>
      <c r="X3056" s="80" t="s">
        <v>104</v>
      </c>
      <c r="Y3056" s="80">
        <v>2</v>
      </c>
    </row>
    <row r="3057" spans="1:25" s="80" customFormat="1" ht="22.9" hidden="1" customHeight="1">
      <c r="A3057" s="80" t="s">
        <v>24</v>
      </c>
      <c r="B3057" s="80" t="s">
        <v>9</v>
      </c>
      <c r="C3057" s="80" t="s">
        <v>10</v>
      </c>
      <c r="D3057" s="80" t="s">
        <v>26</v>
      </c>
      <c r="E3057" s="80">
        <v>2</v>
      </c>
      <c r="F3057" s="80" t="s">
        <v>27</v>
      </c>
      <c r="G3057" s="80" t="s">
        <v>28</v>
      </c>
      <c r="H3057" s="80" t="s">
        <v>29</v>
      </c>
      <c r="I3057" s="26">
        <v>43594</v>
      </c>
      <c r="J3057" s="80">
        <v>9</v>
      </c>
      <c r="K3057" s="80">
        <v>5</v>
      </c>
      <c r="L3057" s="80">
        <v>2019</v>
      </c>
      <c r="M3057" s="27">
        <f t="shared" si="59"/>
        <v>43594</v>
      </c>
      <c r="N3057" s="80" t="s">
        <v>4859</v>
      </c>
      <c r="O3057" s="80" t="s">
        <v>4860</v>
      </c>
      <c r="P3057" s="80">
        <v>19</v>
      </c>
      <c r="Q3057" s="80" t="s">
        <v>105</v>
      </c>
      <c r="R3057" s="80" t="s">
        <v>99</v>
      </c>
      <c r="S3057" s="80">
        <v>0</v>
      </c>
      <c r="T3057" s="80" t="s">
        <v>100</v>
      </c>
      <c r="U3057" s="80" t="s">
        <v>101</v>
      </c>
      <c r="V3057" s="80" t="s">
        <v>102</v>
      </c>
      <c r="W3057" s="80" t="s">
        <v>107</v>
      </c>
      <c r="X3057" s="80" t="s">
        <v>163</v>
      </c>
    </row>
    <row r="3058" spans="1:25" s="80" customFormat="1" ht="22.9" hidden="1" customHeight="1">
      <c r="A3058" s="80" t="s">
        <v>24</v>
      </c>
      <c r="B3058" s="80" t="s">
        <v>9</v>
      </c>
      <c r="C3058" s="80" t="s">
        <v>10</v>
      </c>
      <c r="D3058" s="80" t="s">
        <v>26</v>
      </c>
      <c r="E3058" s="80">
        <v>2</v>
      </c>
      <c r="F3058" s="80" t="s">
        <v>27</v>
      </c>
      <c r="G3058" s="80" t="s">
        <v>28</v>
      </c>
      <c r="H3058" s="80" t="s">
        <v>29</v>
      </c>
      <c r="I3058" s="26">
        <v>43594</v>
      </c>
      <c r="J3058" s="80">
        <v>9</v>
      </c>
      <c r="K3058" s="80">
        <v>5</v>
      </c>
      <c r="L3058" s="80">
        <v>2019</v>
      </c>
      <c r="M3058" s="27">
        <f t="shared" si="59"/>
        <v>43594</v>
      </c>
      <c r="N3058" s="80" t="s">
        <v>4861</v>
      </c>
      <c r="O3058" s="80" t="s">
        <v>4862</v>
      </c>
      <c r="P3058" s="80">
        <v>19</v>
      </c>
      <c r="Q3058" s="80" t="s">
        <v>105</v>
      </c>
      <c r="R3058" s="80" t="s">
        <v>99</v>
      </c>
      <c r="S3058" s="80">
        <v>0</v>
      </c>
      <c r="T3058" s="80" t="s">
        <v>100</v>
      </c>
      <c r="U3058" s="80" t="s">
        <v>101</v>
      </c>
      <c r="V3058" s="80" t="s">
        <v>102</v>
      </c>
      <c r="W3058" s="80" t="s">
        <v>107</v>
      </c>
      <c r="X3058" s="80" t="s">
        <v>163</v>
      </c>
    </row>
    <row r="3059" spans="1:25" s="80" customFormat="1" ht="22.9" hidden="1" customHeight="1">
      <c r="A3059" s="80" t="s">
        <v>24</v>
      </c>
      <c r="B3059" s="80" t="s">
        <v>9</v>
      </c>
      <c r="C3059" s="80" t="s">
        <v>10</v>
      </c>
      <c r="D3059" s="80" t="s">
        <v>26</v>
      </c>
      <c r="E3059" s="80">
        <v>2</v>
      </c>
      <c r="F3059" s="80" t="s">
        <v>27</v>
      </c>
      <c r="G3059" s="80" t="s">
        <v>28</v>
      </c>
      <c r="H3059" s="80" t="s">
        <v>29</v>
      </c>
      <c r="I3059" s="26">
        <v>43594</v>
      </c>
      <c r="J3059" s="80">
        <v>9</v>
      </c>
      <c r="K3059" s="80">
        <v>5</v>
      </c>
      <c r="L3059" s="80">
        <v>2019</v>
      </c>
      <c r="M3059" s="27">
        <f t="shared" si="59"/>
        <v>43594</v>
      </c>
      <c r="N3059" s="80" t="s">
        <v>4863</v>
      </c>
      <c r="O3059" s="80" t="s">
        <v>4864</v>
      </c>
      <c r="P3059" s="80">
        <v>18</v>
      </c>
      <c r="Q3059" s="80" t="s">
        <v>105</v>
      </c>
      <c r="R3059" s="80" t="s">
        <v>99</v>
      </c>
      <c r="S3059" s="80">
        <v>0</v>
      </c>
      <c r="T3059" s="80" t="s">
        <v>100</v>
      </c>
      <c r="U3059" s="80" t="s">
        <v>101</v>
      </c>
      <c r="V3059" s="80" t="s">
        <v>102</v>
      </c>
      <c r="W3059" s="80" t="s">
        <v>107</v>
      </c>
      <c r="X3059" s="80" t="s">
        <v>104</v>
      </c>
      <c r="Y3059" s="80">
        <v>3</v>
      </c>
    </row>
    <row r="3060" spans="1:25" s="80" customFormat="1" ht="22.9" hidden="1" customHeight="1">
      <c r="A3060" s="80" t="s">
        <v>24</v>
      </c>
      <c r="B3060" s="80" t="s">
        <v>9</v>
      </c>
      <c r="C3060" s="80" t="s">
        <v>10</v>
      </c>
      <c r="D3060" s="80" t="s">
        <v>26</v>
      </c>
      <c r="E3060" s="80">
        <v>2</v>
      </c>
      <c r="F3060" s="80" t="s">
        <v>27</v>
      </c>
      <c r="G3060" s="80" t="s">
        <v>28</v>
      </c>
      <c r="H3060" s="80" t="s">
        <v>29</v>
      </c>
      <c r="I3060" s="26">
        <v>43594</v>
      </c>
      <c r="J3060" s="80">
        <v>9</v>
      </c>
      <c r="K3060" s="80">
        <v>5</v>
      </c>
      <c r="L3060" s="80">
        <v>2019</v>
      </c>
      <c r="M3060" s="27">
        <f t="shared" si="59"/>
        <v>43594</v>
      </c>
      <c r="N3060" s="80" t="s">
        <v>4865</v>
      </c>
      <c r="O3060" s="80" t="s">
        <v>4866</v>
      </c>
      <c r="P3060" s="80">
        <v>18</v>
      </c>
      <c r="Q3060" s="80" t="s">
        <v>105</v>
      </c>
      <c r="R3060" s="80" t="s">
        <v>99</v>
      </c>
      <c r="S3060" s="80">
        <v>0</v>
      </c>
      <c r="T3060" s="80" t="s">
        <v>100</v>
      </c>
      <c r="U3060" s="80" t="s">
        <v>101</v>
      </c>
      <c r="V3060" s="80" t="s">
        <v>102</v>
      </c>
      <c r="W3060" s="80" t="s">
        <v>107</v>
      </c>
      <c r="X3060" s="80" t="s">
        <v>104</v>
      </c>
      <c r="Y3060" s="80">
        <v>3</v>
      </c>
    </row>
    <row r="3061" spans="1:25" s="80" customFormat="1" ht="22.9" hidden="1" customHeight="1">
      <c r="A3061" s="80" t="s">
        <v>24</v>
      </c>
      <c r="B3061" s="80" t="s">
        <v>9</v>
      </c>
      <c r="C3061" s="80" t="s">
        <v>10</v>
      </c>
      <c r="D3061" s="80" t="s">
        <v>26</v>
      </c>
      <c r="E3061" s="80">
        <v>2</v>
      </c>
      <c r="F3061" s="80" t="s">
        <v>27</v>
      </c>
      <c r="G3061" s="80" t="s">
        <v>28</v>
      </c>
      <c r="H3061" s="80" t="s">
        <v>29</v>
      </c>
      <c r="I3061" s="26">
        <v>43594</v>
      </c>
      <c r="J3061" s="80">
        <v>9</v>
      </c>
      <c r="K3061" s="80">
        <v>5</v>
      </c>
      <c r="L3061" s="80">
        <v>2019</v>
      </c>
      <c r="M3061" s="27">
        <f t="shared" si="59"/>
        <v>43594</v>
      </c>
      <c r="N3061" s="80" t="s">
        <v>4867</v>
      </c>
      <c r="O3061" s="80" t="s">
        <v>4868</v>
      </c>
      <c r="P3061" s="80">
        <v>18</v>
      </c>
      <c r="Q3061" s="80" t="s">
        <v>105</v>
      </c>
      <c r="R3061" s="80" t="s">
        <v>99</v>
      </c>
      <c r="S3061" s="80">
        <v>0</v>
      </c>
      <c r="T3061" s="80" t="s">
        <v>100</v>
      </c>
      <c r="U3061" s="80" t="s">
        <v>101</v>
      </c>
      <c r="V3061" s="80" t="s">
        <v>102</v>
      </c>
      <c r="W3061" s="80" t="s">
        <v>107</v>
      </c>
      <c r="X3061" s="80" t="s">
        <v>104</v>
      </c>
      <c r="Y3061" s="80">
        <v>3</v>
      </c>
    </row>
    <row r="3062" spans="1:25" s="80" customFormat="1" ht="22.9" hidden="1" customHeight="1">
      <c r="A3062" s="80" t="s">
        <v>24</v>
      </c>
      <c r="B3062" s="80" t="s">
        <v>9</v>
      </c>
      <c r="C3062" s="80" t="s">
        <v>10</v>
      </c>
      <c r="D3062" s="80" t="s">
        <v>26</v>
      </c>
      <c r="E3062" s="80">
        <v>2</v>
      </c>
      <c r="F3062" s="80" t="s">
        <v>27</v>
      </c>
      <c r="G3062" s="80" t="s">
        <v>28</v>
      </c>
      <c r="H3062" s="80" t="s">
        <v>29</v>
      </c>
      <c r="I3062" s="26">
        <v>43594</v>
      </c>
      <c r="J3062" s="80">
        <v>9</v>
      </c>
      <c r="K3062" s="80">
        <v>5</v>
      </c>
      <c r="L3062" s="80">
        <v>2019</v>
      </c>
      <c r="M3062" s="27">
        <f t="shared" si="59"/>
        <v>43594</v>
      </c>
      <c r="N3062" s="80" t="s">
        <v>4869</v>
      </c>
      <c r="O3062" s="80" t="s">
        <v>4870</v>
      </c>
      <c r="P3062" s="80">
        <v>19</v>
      </c>
      <c r="Q3062" s="80" t="s">
        <v>105</v>
      </c>
      <c r="R3062" s="80" t="s">
        <v>99</v>
      </c>
      <c r="S3062" s="80">
        <v>0</v>
      </c>
      <c r="T3062" s="80" t="s">
        <v>100</v>
      </c>
      <c r="U3062" s="80" t="s">
        <v>101</v>
      </c>
      <c r="V3062" s="80" t="s">
        <v>102</v>
      </c>
      <c r="W3062" s="80" t="s">
        <v>107</v>
      </c>
      <c r="X3062" s="80" t="s">
        <v>163</v>
      </c>
    </row>
    <row r="3063" spans="1:25" s="80" customFormat="1" ht="22.9" hidden="1" customHeight="1">
      <c r="A3063" s="80" t="s">
        <v>24</v>
      </c>
      <c r="B3063" s="80" t="s">
        <v>9</v>
      </c>
      <c r="C3063" s="80" t="s">
        <v>10</v>
      </c>
      <c r="D3063" s="80" t="s">
        <v>26</v>
      </c>
      <c r="E3063" s="80">
        <v>2</v>
      </c>
      <c r="F3063" s="80" t="s">
        <v>27</v>
      </c>
      <c r="G3063" s="80" t="s">
        <v>28</v>
      </c>
      <c r="H3063" s="80" t="s">
        <v>29</v>
      </c>
      <c r="I3063" s="26">
        <v>43595</v>
      </c>
      <c r="J3063" s="80">
        <v>10</v>
      </c>
      <c r="K3063" s="80">
        <v>5</v>
      </c>
      <c r="L3063" s="80">
        <v>2019</v>
      </c>
      <c r="M3063" s="27">
        <f t="shared" si="59"/>
        <v>43595</v>
      </c>
      <c r="N3063" s="80" t="s">
        <v>4871</v>
      </c>
      <c r="O3063" s="80" t="s">
        <v>4872</v>
      </c>
      <c r="P3063" s="80">
        <v>19</v>
      </c>
      <c r="Q3063" s="80">
        <v>7053389546</v>
      </c>
      <c r="R3063" s="80" t="s">
        <v>99</v>
      </c>
      <c r="S3063" s="80">
        <v>0</v>
      </c>
      <c r="T3063" s="80" t="s">
        <v>100</v>
      </c>
      <c r="U3063" s="80" t="s">
        <v>101</v>
      </c>
      <c r="V3063" s="80" t="s">
        <v>102</v>
      </c>
      <c r="W3063" s="80" t="s">
        <v>107</v>
      </c>
      <c r="X3063" s="80" t="s">
        <v>163</v>
      </c>
    </row>
    <row r="3064" spans="1:25" s="80" customFormat="1" ht="22.9" hidden="1" customHeight="1">
      <c r="A3064" s="80" t="s">
        <v>24</v>
      </c>
      <c r="B3064" s="80" t="s">
        <v>9</v>
      </c>
      <c r="C3064" s="80" t="s">
        <v>10</v>
      </c>
      <c r="D3064" s="80" t="s">
        <v>26</v>
      </c>
      <c r="E3064" s="80">
        <v>2</v>
      </c>
      <c r="F3064" s="80" t="s">
        <v>27</v>
      </c>
      <c r="G3064" s="80" t="s">
        <v>28</v>
      </c>
      <c r="H3064" s="80" t="s">
        <v>29</v>
      </c>
      <c r="I3064" s="26">
        <v>43595</v>
      </c>
      <c r="J3064" s="80">
        <v>10</v>
      </c>
      <c r="K3064" s="80">
        <v>5</v>
      </c>
      <c r="L3064" s="80">
        <v>2019</v>
      </c>
      <c r="M3064" s="27">
        <f t="shared" si="59"/>
        <v>43595</v>
      </c>
      <c r="N3064" s="80" t="s">
        <v>4873</v>
      </c>
      <c r="O3064" s="80" t="s">
        <v>4874</v>
      </c>
      <c r="P3064" s="80">
        <v>18</v>
      </c>
      <c r="Q3064" s="80">
        <v>8121552149</v>
      </c>
      <c r="R3064" s="80" t="s">
        <v>99</v>
      </c>
      <c r="S3064" s="80">
        <v>0</v>
      </c>
      <c r="T3064" s="80" t="s">
        <v>100</v>
      </c>
      <c r="U3064" s="80" t="s">
        <v>101</v>
      </c>
      <c r="V3064" s="80" t="s">
        <v>102</v>
      </c>
      <c r="W3064" s="80" t="s">
        <v>107</v>
      </c>
      <c r="X3064" s="80" t="s">
        <v>163</v>
      </c>
    </row>
    <row r="3065" spans="1:25" s="80" customFormat="1" ht="22.9" hidden="1" customHeight="1">
      <c r="A3065" s="80" t="s">
        <v>24</v>
      </c>
      <c r="B3065" s="80" t="s">
        <v>9</v>
      </c>
      <c r="C3065" s="80" t="s">
        <v>10</v>
      </c>
      <c r="D3065" s="80" t="s">
        <v>26</v>
      </c>
      <c r="E3065" s="80">
        <v>2</v>
      </c>
      <c r="F3065" s="80" t="s">
        <v>27</v>
      </c>
      <c r="G3065" s="80" t="s">
        <v>28</v>
      </c>
      <c r="H3065" s="80" t="s">
        <v>29</v>
      </c>
      <c r="I3065" s="26">
        <v>43595</v>
      </c>
      <c r="J3065" s="80">
        <v>10</v>
      </c>
      <c r="K3065" s="80">
        <v>5</v>
      </c>
      <c r="L3065" s="80">
        <v>2019</v>
      </c>
      <c r="M3065" s="27">
        <f t="shared" si="59"/>
        <v>43595</v>
      </c>
      <c r="N3065" s="80" t="s">
        <v>4875</v>
      </c>
      <c r="O3065" s="80" t="s">
        <v>4876</v>
      </c>
      <c r="P3065" s="80">
        <v>19</v>
      </c>
      <c r="Q3065" s="80" t="s">
        <v>105</v>
      </c>
      <c r="R3065" s="80" t="s">
        <v>99</v>
      </c>
      <c r="S3065" s="80">
        <v>0</v>
      </c>
      <c r="T3065" s="80" t="s">
        <v>100</v>
      </c>
      <c r="U3065" s="80" t="s">
        <v>101</v>
      </c>
      <c r="V3065" s="80" t="s">
        <v>102</v>
      </c>
      <c r="W3065" s="80" t="s">
        <v>107</v>
      </c>
      <c r="X3065" s="80" t="s">
        <v>163</v>
      </c>
    </row>
    <row r="3066" spans="1:25" s="80" customFormat="1" ht="22.9" hidden="1" customHeight="1">
      <c r="A3066" s="80" t="s">
        <v>24</v>
      </c>
      <c r="B3066" s="80" t="s">
        <v>9</v>
      </c>
      <c r="C3066" s="80" t="s">
        <v>10</v>
      </c>
      <c r="D3066" s="80" t="s">
        <v>26</v>
      </c>
      <c r="E3066" s="80">
        <v>2</v>
      </c>
      <c r="F3066" s="80" t="s">
        <v>27</v>
      </c>
      <c r="G3066" s="80" t="s">
        <v>28</v>
      </c>
      <c r="H3066" s="80" t="s">
        <v>29</v>
      </c>
      <c r="I3066" s="26">
        <v>43595</v>
      </c>
      <c r="J3066" s="80">
        <v>10</v>
      </c>
      <c r="K3066" s="80">
        <v>5</v>
      </c>
      <c r="L3066" s="80">
        <v>2019</v>
      </c>
      <c r="M3066" s="27">
        <f t="shared" si="59"/>
        <v>43595</v>
      </c>
      <c r="N3066" s="80" t="s">
        <v>4877</v>
      </c>
      <c r="O3066" s="80" t="s">
        <v>4878</v>
      </c>
      <c r="P3066" s="80">
        <v>16</v>
      </c>
      <c r="Q3066" s="80" t="s">
        <v>105</v>
      </c>
      <c r="R3066" s="80" t="s">
        <v>99</v>
      </c>
      <c r="S3066" s="80">
        <v>0</v>
      </c>
      <c r="T3066" s="80" t="s">
        <v>100</v>
      </c>
      <c r="U3066" s="80" t="s">
        <v>101</v>
      </c>
      <c r="V3066" s="80" t="s">
        <v>102</v>
      </c>
      <c r="W3066" s="80" t="s">
        <v>107</v>
      </c>
      <c r="X3066" s="80" t="s">
        <v>104</v>
      </c>
      <c r="Y3066" s="80">
        <v>1</v>
      </c>
    </row>
    <row r="3067" spans="1:25" s="80" customFormat="1" ht="22.9" hidden="1" customHeight="1">
      <c r="A3067" s="80" t="s">
        <v>24</v>
      </c>
      <c r="B3067" s="80" t="s">
        <v>9</v>
      </c>
      <c r="C3067" s="80" t="s">
        <v>10</v>
      </c>
      <c r="D3067" s="80" t="s">
        <v>26</v>
      </c>
      <c r="E3067" s="80">
        <v>2</v>
      </c>
      <c r="F3067" s="80" t="s">
        <v>27</v>
      </c>
      <c r="G3067" s="80" t="s">
        <v>28</v>
      </c>
      <c r="H3067" s="80" t="s">
        <v>29</v>
      </c>
      <c r="I3067" s="26">
        <v>43595</v>
      </c>
      <c r="J3067" s="80">
        <v>10</v>
      </c>
      <c r="K3067" s="80">
        <v>5</v>
      </c>
      <c r="L3067" s="80">
        <v>2019</v>
      </c>
      <c r="M3067" s="27">
        <f t="shared" si="59"/>
        <v>43595</v>
      </c>
      <c r="N3067" s="80" t="s">
        <v>4879</v>
      </c>
      <c r="O3067" s="80" t="s">
        <v>4880</v>
      </c>
      <c r="P3067" s="80">
        <v>18</v>
      </c>
      <c r="Q3067" s="80" t="s">
        <v>105</v>
      </c>
      <c r="R3067" s="80" t="s">
        <v>99</v>
      </c>
      <c r="S3067" s="80">
        <v>0</v>
      </c>
      <c r="T3067" s="80" t="s">
        <v>100</v>
      </c>
      <c r="U3067" s="80" t="s">
        <v>101</v>
      </c>
      <c r="V3067" s="80" t="s">
        <v>102</v>
      </c>
      <c r="W3067" s="80" t="s">
        <v>107</v>
      </c>
      <c r="X3067" s="80" t="s">
        <v>104</v>
      </c>
      <c r="Y3067" s="80">
        <v>3</v>
      </c>
    </row>
    <row r="3068" spans="1:25" s="80" customFormat="1" ht="22.9" hidden="1" customHeight="1">
      <c r="A3068" s="80" t="s">
        <v>24</v>
      </c>
      <c r="B3068" s="80" t="s">
        <v>9</v>
      </c>
      <c r="C3068" s="80" t="s">
        <v>10</v>
      </c>
      <c r="D3068" s="80" t="s">
        <v>26</v>
      </c>
      <c r="E3068" s="80">
        <v>2</v>
      </c>
      <c r="F3068" s="80" t="s">
        <v>27</v>
      </c>
      <c r="G3068" s="80" t="s">
        <v>28</v>
      </c>
      <c r="H3068" s="80" t="s">
        <v>29</v>
      </c>
      <c r="I3068" s="26">
        <v>43595</v>
      </c>
      <c r="J3068" s="80">
        <v>10</v>
      </c>
      <c r="K3068" s="80">
        <v>5</v>
      </c>
      <c r="L3068" s="80">
        <v>2019</v>
      </c>
      <c r="M3068" s="27">
        <f t="shared" si="59"/>
        <v>43595</v>
      </c>
      <c r="N3068" s="80" t="s">
        <v>4881</v>
      </c>
      <c r="O3068" s="80" t="s">
        <v>4882</v>
      </c>
      <c r="P3068" s="80">
        <v>18</v>
      </c>
      <c r="Q3068" s="80" t="s">
        <v>105</v>
      </c>
      <c r="R3068" s="80" t="s">
        <v>99</v>
      </c>
      <c r="S3068" s="80">
        <v>0</v>
      </c>
      <c r="T3068" s="80" t="s">
        <v>100</v>
      </c>
      <c r="U3068" s="80" t="s">
        <v>101</v>
      </c>
      <c r="V3068" s="80" t="s">
        <v>102</v>
      </c>
      <c r="W3068" s="80" t="s">
        <v>107</v>
      </c>
      <c r="X3068" s="80" t="s">
        <v>104</v>
      </c>
      <c r="Y3068" s="80">
        <v>3</v>
      </c>
    </row>
    <row r="3069" spans="1:25" s="80" customFormat="1" ht="22.9" hidden="1" customHeight="1">
      <c r="A3069" s="80" t="s">
        <v>24</v>
      </c>
      <c r="B3069" s="80" t="s">
        <v>9</v>
      </c>
      <c r="C3069" s="80" t="s">
        <v>10</v>
      </c>
      <c r="D3069" s="80" t="s">
        <v>26</v>
      </c>
      <c r="E3069" s="80">
        <v>2</v>
      </c>
      <c r="F3069" s="80" t="s">
        <v>27</v>
      </c>
      <c r="G3069" s="80" t="s">
        <v>28</v>
      </c>
      <c r="H3069" s="80" t="s">
        <v>29</v>
      </c>
      <c r="I3069" s="26">
        <v>43595</v>
      </c>
      <c r="J3069" s="80">
        <v>10</v>
      </c>
      <c r="K3069" s="80">
        <v>5</v>
      </c>
      <c r="L3069" s="80">
        <v>2019</v>
      </c>
      <c r="M3069" s="27">
        <f t="shared" si="59"/>
        <v>43595</v>
      </c>
      <c r="N3069" s="80" t="s">
        <v>4883</v>
      </c>
      <c r="O3069" s="80" t="s">
        <v>4884</v>
      </c>
      <c r="P3069" s="80">
        <v>19</v>
      </c>
      <c r="Q3069" s="80" t="s">
        <v>105</v>
      </c>
      <c r="R3069" s="80" t="s">
        <v>99</v>
      </c>
      <c r="S3069" s="80">
        <v>0</v>
      </c>
      <c r="T3069" s="80" t="s">
        <v>100</v>
      </c>
      <c r="U3069" s="80" t="s">
        <v>101</v>
      </c>
      <c r="V3069" s="80" t="s">
        <v>102</v>
      </c>
      <c r="W3069" s="80" t="s">
        <v>107</v>
      </c>
      <c r="X3069" s="80" t="s">
        <v>163</v>
      </c>
    </row>
    <row r="3070" spans="1:25" s="80" customFormat="1" ht="22.9" hidden="1" customHeight="1">
      <c r="A3070" s="80" t="s">
        <v>24</v>
      </c>
      <c r="B3070" s="80" t="s">
        <v>9</v>
      </c>
      <c r="C3070" s="80" t="s">
        <v>10</v>
      </c>
      <c r="D3070" s="80" t="s">
        <v>26</v>
      </c>
      <c r="E3070" s="80">
        <v>2</v>
      </c>
      <c r="F3070" s="80" t="s">
        <v>27</v>
      </c>
      <c r="G3070" s="80" t="s">
        <v>28</v>
      </c>
      <c r="H3070" s="80" t="s">
        <v>29</v>
      </c>
      <c r="I3070" s="26">
        <v>43596</v>
      </c>
      <c r="J3070" s="80">
        <v>11</v>
      </c>
      <c r="K3070" s="80">
        <v>5</v>
      </c>
      <c r="L3070" s="80">
        <v>2019</v>
      </c>
      <c r="M3070" s="27">
        <f t="shared" si="59"/>
        <v>43596</v>
      </c>
      <c r="N3070" s="80" t="s">
        <v>4885</v>
      </c>
      <c r="O3070" s="80" t="s">
        <v>4886</v>
      </c>
      <c r="P3070" s="80">
        <v>18</v>
      </c>
      <c r="Q3070" s="80" t="s">
        <v>105</v>
      </c>
      <c r="R3070" s="80" t="s">
        <v>99</v>
      </c>
      <c r="S3070" s="80">
        <v>0</v>
      </c>
      <c r="T3070" s="80" t="s">
        <v>100</v>
      </c>
      <c r="U3070" s="80" t="s">
        <v>101</v>
      </c>
      <c r="V3070" s="80" t="s">
        <v>111</v>
      </c>
      <c r="W3070" s="80" t="s">
        <v>107</v>
      </c>
      <c r="X3070" s="80" t="s">
        <v>163</v>
      </c>
    </row>
    <row r="3071" spans="1:25" s="80" customFormat="1" ht="22.9" hidden="1" customHeight="1">
      <c r="A3071" s="80" t="s">
        <v>24</v>
      </c>
      <c r="B3071" s="80" t="s">
        <v>9</v>
      </c>
      <c r="C3071" s="80" t="s">
        <v>10</v>
      </c>
      <c r="D3071" s="80" t="s">
        <v>26</v>
      </c>
      <c r="E3071" s="80">
        <v>2</v>
      </c>
      <c r="F3071" s="80" t="s">
        <v>27</v>
      </c>
      <c r="G3071" s="80" t="s">
        <v>28</v>
      </c>
      <c r="H3071" s="80" t="s">
        <v>29</v>
      </c>
      <c r="I3071" s="26">
        <v>43596</v>
      </c>
      <c r="J3071" s="80">
        <v>11</v>
      </c>
      <c r="K3071" s="80">
        <v>5</v>
      </c>
      <c r="L3071" s="80">
        <v>2019</v>
      </c>
      <c r="M3071" s="27">
        <f t="shared" si="59"/>
        <v>43596</v>
      </c>
      <c r="N3071" s="80" t="s">
        <v>4887</v>
      </c>
      <c r="O3071" s="80" t="s">
        <v>4888</v>
      </c>
      <c r="P3071" s="80">
        <v>18</v>
      </c>
      <c r="Q3071" s="80" t="s">
        <v>105</v>
      </c>
      <c r="R3071" s="80" t="s">
        <v>99</v>
      </c>
      <c r="S3071" s="80">
        <v>0</v>
      </c>
      <c r="T3071" s="80" t="s">
        <v>100</v>
      </c>
      <c r="U3071" s="80" t="s">
        <v>101</v>
      </c>
      <c r="V3071" s="80" t="s">
        <v>111</v>
      </c>
      <c r="W3071" s="80" t="s">
        <v>107</v>
      </c>
      <c r="X3071" s="80" t="s">
        <v>163</v>
      </c>
    </row>
    <row r="3072" spans="1:25" s="80" customFormat="1" ht="22.9" hidden="1" customHeight="1">
      <c r="A3072" s="80" t="s">
        <v>24</v>
      </c>
      <c r="B3072" s="80" t="s">
        <v>9</v>
      </c>
      <c r="C3072" s="80" t="s">
        <v>10</v>
      </c>
      <c r="D3072" s="80" t="s">
        <v>26</v>
      </c>
      <c r="E3072" s="80">
        <v>2</v>
      </c>
      <c r="F3072" s="80" t="s">
        <v>27</v>
      </c>
      <c r="G3072" s="80" t="s">
        <v>28</v>
      </c>
      <c r="H3072" s="80" t="s">
        <v>29</v>
      </c>
      <c r="I3072" s="26">
        <v>43596</v>
      </c>
      <c r="J3072" s="80">
        <v>11</v>
      </c>
      <c r="K3072" s="80">
        <v>5</v>
      </c>
      <c r="L3072" s="80">
        <v>2019</v>
      </c>
      <c r="M3072" s="27">
        <f t="shared" si="59"/>
        <v>43596</v>
      </c>
      <c r="N3072" s="80" t="s">
        <v>4889</v>
      </c>
      <c r="O3072" s="80" t="s">
        <v>4890</v>
      </c>
      <c r="P3072" s="80">
        <v>19</v>
      </c>
      <c r="Q3072" s="80" t="s">
        <v>105</v>
      </c>
      <c r="R3072" s="80" t="s">
        <v>99</v>
      </c>
      <c r="S3072" s="80">
        <v>0</v>
      </c>
      <c r="T3072" s="80" t="s">
        <v>100</v>
      </c>
      <c r="U3072" s="80" t="s">
        <v>101</v>
      </c>
      <c r="V3072" s="80" t="s">
        <v>111</v>
      </c>
      <c r="W3072" s="80" t="s">
        <v>107</v>
      </c>
      <c r="X3072" s="80" t="s">
        <v>163</v>
      </c>
    </row>
    <row r="3073" spans="1:25" s="80" customFormat="1" ht="22.9" hidden="1" customHeight="1">
      <c r="A3073" s="80" t="s">
        <v>24</v>
      </c>
      <c r="B3073" s="80" t="s">
        <v>9</v>
      </c>
      <c r="C3073" s="80" t="s">
        <v>10</v>
      </c>
      <c r="D3073" s="80" t="s">
        <v>26</v>
      </c>
      <c r="E3073" s="80">
        <v>2</v>
      </c>
      <c r="F3073" s="80" t="s">
        <v>27</v>
      </c>
      <c r="G3073" s="80" t="s">
        <v>28</v>
      </c>
      <c r="H3073" s="80" t="s">
        <v>29</v>
      </c>
      <c r="I3073" s="26">
        <v>43596</v>
      </c>
      <c r="J3073" s="80">
        <v>11</v>
      </c>
      <c r="K3073" s="80">
        <v>5</v>
      </c>
      <c r="L3073" s="80">
        <v>2019</v>
      </c>
      <c r="M3073" s="27">
        <f t="shared" si="59"/>
        <v>43596</v>
      </c>
      <c r="N3073" s="80" t="s">
        <v>4891</v>
      </c>
      <c r="O3073" s="80" t="s">
        <v>4892</v>
      </c>
      <c r="P3073" s="80">
        <v>19</v>
      </c>
      <c r="Q3073" s="80" t="s">
        <v>105</v>
      </c>
      <c r="R3073" s="80" t="s">
        <v>99</v>
      </c>
      <c r="S3073" s="80">
        <v>0</v>
      </c>
      <c r="T3073" s="80" t="s">
        <v>100</v>
      </c>
      <c r="U3073" s="80" t="s">
        <v>101</v>
      </c>
      <c r="V3073" s="80" t="s">
        <v>111</v>
      </c>
      <c r="W3073" s="80" t="s">
        <v>107</v>
      </c>
      <c r="X3073" s="80" t="s">
        <v>163</v>
      </c>
    </row>
    <row r="3074" spans="1:25" s="80" customFormat="1" ht="22.9" hidden="1" customHeight="1">
      <c r="A3074" s="80" t="s">
        <v>24</v>
      </c>
      <c r="B3074" s="80" t="s">
        <v>9</v>
      </c>
      <c r="C3074" s="80" t="s">
        <v>10</v>
      </c>
      <c r="D3074" s="80" t="s">
        <v>26</v>
      </c>
      <c r="E3074" s="80">
        <v>2</v>
      </c>
      <c r="F3074" s="80" t="s">
        <v>27</v>
      </c>
      <c r="G3074" s="80" t="s">
        <v>28</v>
      </c>
      <c r="H3074" s="80" t="s">
        <v>29</v>
      </c>
      <c r="I3074" s="26">
        <v>43596</v>
      </c>
      <c r="J3074" s="80">
        <v>11</v>
      </c>
      <c r="K3074" s="80">
        <v>5</v>
      </c>
      <c r="L3074" s="80">
        <v>2019</v>
      </c>
      <c r="M3074" s="27">
        <f t="shared" si="59"/>
        <v>43596</v>
      </c>
      <c r="N3074" s="80" t="s">
        <v>4893</v>
      </c>
      <c r="O3074" s="80" t="s">
        <v>4894</v>
      </c>
      <c r="P3074" s="80">
        <v>17</v>
      </c>
      <c r="Q3074" s="80" t="s">
        <v>105</v>
      </c>
      <c r="R3074" s="80" t="s">
        <v>99</v>
      </c>
      <c r="S3074" s="80">
        <v>0</v>
      </c>
      <c r="T3074" s="80" t="s">
        <v>100</v>
      </c>
      <c r="U3074" s="80" t="s">
        <v>101</v>
      </c>
      <c r="V3074" s="80" t="s">
        <v>111</v>
      </c>
      <c r="W3074" s="80" t="s">
        <v>107</v>
      </c>
      <c r="X3074" s="80" t="s">
        <v>104</v>
      </c>
      <c r="Y3074" s="80">
        <v>2</v>
      </c>
    </row>
    <row r="3075" spans="1:25" s="80" customFormat="1" ht="22.9" hidden="1" customHeight="1">
      <c r="A3075" s="80" t="s">
        <v>24</v>
      </c>
      <c r="B3075" s="80" t="s">
        <v>9</v>
      </c>
      <c r="C3075" s="80" t="s">
        <v>10</v>
      </c>
      <c r="D3075" s="80" t="s">
        <v>26</v>
      </c>
      <c r="E3075" s="80">
        <v>2</v>
      </c>
      <c r="F3075" s="80" t="s">
        <v>27</v>
      </c>
      <c r="G3075" s="80" t="s">
        <v>28</v>
      </c>
      <c r="H3075" s="80" t="s">
        <v>29</v>
      </c>
      <c r="I3075" s="26">
        <v>43596</v>
      </c>
      <c r="J3075" s="80">
        <v>11</v>
      </c>
      <c r="K3075" s="80">
        <v>5</v>
      </c>
      <c r="L3075" s="80">
        <v>2019</v>
      </c>
      <c r="M3075" s="27">
        <f t="shared" si="59"/>
        <v>43596</v>
      </c>
      <c r="N3075" s="80" t="s">
        <v>4895</v>
      </c>
      <c r="O3075" s="80" t="s">
        <v>4896</v>
      </c>
      <c r="P3075" s="80">
        <v>18</v>
      </c>
      <c r="Q3075" s="80" t="s">
        <v>105</v>
      </c>
      <c r="R3075" s="80" t="s">
        <v>99</v>
      </c>
      <c r="S3075" s="80">
        <v>0</v>
      </c>
      <c r="T3075" s="80" t="s">
        <v>100</v>
      </c>
      <c r="U3075" s="80" t="s">
        <v>101</v>
      </c>
      <c r="V3075" s="80" t="s">
        <v>111</v>
      </c>
      <c r="W3075" s="80" t="s">
        <v>107</v>
      </c>
      <c r="X3075" s="80" t="s">
        <v>163</v>
      </c>
    </row>
    <row r="3076" spans="1:25" s="80" customFormat="1" ht="22.9" hidden="1" customHeight="1">
      <c r="A3076" s="80" t="s">
        <v>24</v>
      </c>
      <c r="B3076" s="80" t="s">
        <v>9</v>
      </c>
      <c r="C3076" s="80" t="s">
        <v>10</v>
      </c>
      <c r="D3076" s="80" t="s">
        <v>26</v>
      </c>
      <c r="E3076" s="80">
        <v>2</v>
      </c>
      <c r="F3076" s="80" t="s">
        <v>27</v>
      </c>
      <c r="G3076" s="80" t="s">
        <v>28</v>
      </c>
      <c r="H3076" s="80" t="s">
        <v>29</v>
      </c>
      <c r="I3076" s="26">
        <v>43596</v>
      </c>
      <c r="J3076" s="80">
        <v>11</v>
      </c>
      <c r="K3076" s="80">
        <v>5</v>
      </c>
      <c r="L3076" s="80">
        <v>2019</v>
      </c>
      <c r="M3076" s="27">
        <f t="shared" si="59"/>
        <v>43596</v>
      </c>
      <c r="N3076" s="80" t="s">
        <v>4897</v>
      </c>
      <c r="O3076" s="80" t="s">
        <v>4898</v>
      </c>
      <c r="P3076" s="80">
        <v>19</v>
      </c>
      <c r="Q3076" s="80" t="s">
        <v>105</v>
      </c>
      <c r="R3076" s="80" t="s">
        <v>99</v>
      </c>
      <c r="S3076" s="80">
        <v>0</v>
      </c>
      <c r="T3076" s="80" t="s">
        <v>100</v>
      </c>
      <c r="U3076" s="80" t="s">
        <v>101</v>
      </c>
      <c r="V3076" s="80" t="s">
        <v>111</v>
      </c>
      <c r="W3076" s="80" t="s">
        <v>107</v>
      </c>
      <c r="X3076" s="80" t="s">
        <v>163</v>
      </c>
    </row>
    <row r="3077" spans="1:25" s="80" customFormat="1" ht="22.9" hidden="1" customHeight="1">
      <c r="A3077" s="80" t="s">
        <v>24</v>
      </c>
      <c r="B3077" s="80" t="s">
        <v>9</v>
      </c>
      <c r="C3077" s="80" t="s">
        <v>10</v>
      </c>
      <c r="D3077" s="80" t="s">
        <v>26</v>
      </c>
      <c r="E3077" s="80">
        <v>2</v>
      </c>
      <c r="F3077" s="80" t="s">
        <v>27</v>
      </c>
      <c r="G3077" s="80" t="s">
        <v>28</v>
      </c>
      <c r="H3077" s="80" t="s">
        <v>29</v>
      </c>
      <c r="I3077" s="26">
        <v>43596</v>
      </c>
      <c r="J3077" s="80">
        <v>11</v>
      </c>
      <c r="K3077" s="80">
        <v>5</v>
      </c>
      <c r="L3077" s="80">
        <v>2019</v>
      </c>
      <c r="M3077" s="27">
        <f t="shared" si="59"/>
        <v>43596</v>
      </c>
      <c r="N3077" s="80" t="s">
        <v>4899</v>
      </c>
      <c r="O3077" s="80" t="s">
        <v>4900</v>
      </c>
      <c r="P3077" s="80">
        <v>18</v>
      </c>
      <c r="Q3077" s="80" t="s">
        <v>105</v>
      </c>
      <c r="R3077" s="80" t="s">
        <v>99</v>
      </c>
      <c r="S3077" s="80">
        <v>0</v>
      </c>
      <c r="T3077" s="80" t="s">
        <v>100</v>
      </c>
      <c r="U3077" s="80" t="s">
        <v>101</v>
      </c>
      <c r="V3077" s="80" t="s">
        <v>111</v>
      </c>
      <c r="W3077" s="80" t="s">
        <v>107</v>
      </c>
      <c r="X3077" s="80" t="s">
        <v>163</v>
      </c>
    </row>
    <row r="3078" spans="1:25" s="80" customFormat="1" ht="22.9" hidden="1" customHeight="1">
      <c r="A3078" s="80" t="s">
        <v>24</v>
      </c>
      <c r="B3078" s="80" t="s">
        <v>9</v>
      </c>
      <c r="C3078" s="80" t="s">
        <v>10</v>
      </c>
      <c r="D3078" s="80" t="s">
        <v>26</v>
      </c>
      <c r="E3078" s="80">
        <v>2</v>
      </c>
      <c r="F3078" s="80" t="s">
        <v>27</v>
      </c>
      <c r="G3078" s="80" t="s">
        <v>28</v>
      </c>
      <c r="H3078" s="80" t="s">
        <v>29</v>
      </c>
      <c r="I3078" s="26">
        <v>43596</v>
      </c>
      <c r="J3078" s="80">
        <v>11</v>
      </c>
      <c r="K3078" s="80">
        <v>5</v>
      </c>
      <c r="L3078" s="80">
        <v>2019</v>
      </c>
      <c r="M3078" s="27">
        <f t="shared" si="59"/>
        <v>43596</v>
      </c>
      <c r="N3078" s="80" t="s">
        <v>4901</v>
      </c>
      <c r="O3078" s="80" t="s">
        <v>4902</v>
      </c>
      <c r="P3078" s="80">
        <v>19</v>
      </c>
      <c r="Q3078" s="80" t="s">
        <v>105</v>
      </c>
      <c r="R3078" s="80" t="s">
        <v>99</v>
      </c>
      <c r="S3078" s="80">
        <v>0</v>
      </c>
      <c r="T3078" s="80" t="s">
        <v>100</v>
      </c>
      <c r="U3078" s="80" t="s">
        <v>101</v>
      </c>
      <c r="V3078" s="80" t="s">
        <v>111</v>
      </c>
      <c r="W3078" s="80" t="s">
        <v>107</v>
      </c>
      <c r="X3078" s="80" t="s">
        <v>163</v>
      </c>
    </row>
    <row r="3079" spans="1:25" s="80" customFormat="1" ht="22.9" hidden="1" customHeight="1">
      <c r="A3079" s="80" t="s">
        <v>24</v>
      </c>
      <c r="B3079" s="80" t="s">
        <v>9</v>
      </c>
      <c r="C3079" s="80" t="s">
        <v>10</v>
      </c>
      <c r="D3079" s="80" t="s">
        <v>26</v>
      </c>
      <c r="E3079" s="80">
        <v>2</v>
      </c>
      <c r="F3079" s="80" t="s">
        <v>27</v>
      </c>
      <c r="G3079" s="80" t="s">
        <v>28</v>
      </c>
      <c r="H3079" s="80" t="s">
        <v>29</v>
      </c>
      <c r="I3079" s="26">
        <v>43596</v>
      </c>
      <c r="J3079" s="80">
        <v>11</v>
      </c>
      <c r="K3079" s="80">
        <v>5</v>
      </c>
      <c r="L3079" s="80">
        <v>2019</v>
      </c>
      <c r="M3079" s="27">
        <f t="shared" si="59"/>
        <v>43596</v>
      </c>
      <c r="N3079" s="80" t="s">
        <v>4903</v>
      </c>
      <c r="O3079" s="80" t="s">
        <v>4904</v>
      </c>
      <c r="P3079" s="80">
        <v>18</v>
      </c>
      <c r="Q3079" s="80" t="s">
        <v>105</v>
      </c>
      <c r="R3079" s="80" t="s">
        <v>99</v>
      </c>
      <c r="S3079" s="80">
        <v>0</v>
      </c>
      <c r="T3079" s="80" t="s">
        <v>100</v>
      </c>
      <c r="U3079" s="80" t="s">
        <v>101</v>
      </c>
      <c r="V3079" s="80" t="s">
        <v>111</v>
      </c>
      <c r="W3079" s="80" t="s">
        <v>107</v>
      </c>
      <c r="X3079" s="80" t="s">
        <v>163</v>
      </c>
    </row>
    <row r="3080" spans="1:25" s="80" customFormat="1" ht="22.9" hidden="1" customHeight="1">
      <c r="A3080" s="80" t="s">
        <v>24</v>
      </c>
      <c r="B3080" s="80" t="s">
        <v>9</v>
      </c>
      <c r="C3080" s="80" t="s">
        <v>10</v>
      </c>
      <c r="D3080" s="80" t="s">
        <v>26</v>
      </c>
      <c r="E3080" s="80">
        <v>2</v>
      </c>
      <c r="F3080" s="80" t="s">
        <v>27</v>
      </c>
      <c r="G3080" s="80" t="s">
        <v>28</v>
      </c>
      <c r="H3080" s="80" t="s">
        <v>29</v>
      </c>
      <c r="I3080" s="26">
        <v>43596</v>
      </c>
      <c r="J3080" s="80">
        <v>11</v>
      </c>
      <c r="K3080" s="80">
        <v>5</v>
      </c>
      <c r="L3080" s="80">
        <v>2019</v>
      </c>
      <c r="M3080" s="27">
        <f t="shared" si="59"/>
        <v>43596</v>
      </c>
      <c r="N3080" s="80" t="s">
        <v>4905</v>
      </c>
      <c r="O3080" s="80" t="s">
        <v>4906</v>
      </c>
      <c r="P3080" s="80">
        <v>19</v>
      </c>
      <c r="Q3080" s="80" t="s">
        <v>105</v>
      </c>
      <c r="R3080" s="80" t="s">
        <v>99</v>
      </c>
      <c r="S3080" s="80">
        <v>0</v>
      </c>
      <c r="T3080" s="80" t="s">
        <v>100</v>
      </c>
      <c r="U3080" s="80" t="s">
        <v>101</v>
      </c>
      <c r="V3080" s="80" t="s">
        <v>111</v>
      </c>
      <c r="W3080" s="80" t="s">
        <v>107</v>
      </c>
      <c r="X3080" s="80" t="s">
        <v>163</v>
      </c>
    </row>
    <row r="3081" spans="1:25" s="80" customFormat="1" ht="22.9" hidden="1" customHeight="1">
      <c r="A3081" s="80" t="s">
        <v>24</v>
      </c>
      <c r="B3081" s="80" t="s">
        <v>9</v>
      </c>
      <c r="C3081" s="80" t="s">
        <v>10</v>
      </c>
      <c r="D3081" s="80" t="s">
        <v>26</v>
      </c>
      <c r="E3081" s="80">
        <v>2</v>
      </c>
      <c r="F3081" s="80" t="s">
        <v>27</v>
      </c>
      <c r="G3081" s="80" t="s">
        <v>28</v>
      </c>
      <c r="H3081" s="80" t="s">
        <v>29</v>
      </c>
      <c r="I3081" s="26">
        <v>43596</v>
      </c>
      <c r="J3081" s="80">
        <v>11</v>
      </c>
      <c r="K3081" s="80">
        <v>5</v>
      </c>
      <c r="L3081" s="80">
        <v>2019</v>
      </c>
      <c r="M3081" s="27">
        <f t="shared" si="59"/>
        <v>43596</v>
      </c>
      <c r="N3081" s="80" t="s">
        <v>4907</v>
      </c>
      <c r="O3081" s="80" t="s">
        <v>4908</v>
      </c>
      <c r="P3081" s="80">
        <v>18</v>
      </c>
      <c r="Q3081" s="80" t="s">
        <v>105</v>
      </c>
      <c r="R3081" s="80" t="s">
        <v>99</v>
      </c>
      <c r="S3081" s="80">
        <v>0</v>
      </c>
      <c r="T3081" s="80" t="s">
        <v>100</v>
      </c>
      <c r="U3081" s="80" t="s">
        <v>101</v>
      </c>
      <c r="V3081" s="80" t="s">
        <v>111</v>
      </c>
      <c r="W3081" s="80" t="s">
        <v>107</v>
      </c>
      <c r="X3081" s="80" t="s">
        <v>104</v>
      </c>
      <c r="Y3081" s="80">
        <v>3</v>
      </c>
    </row>
    <row r="3082" spans="1:25" s="80" customFormat="1" ht="22.9" hidden="1" customHeight="1">
      <c r="A3082" s="80" t="s">
        <v>24</v>
      </c>
      <c r="B3082" s="80" t="s">
        <v>9</v>
      </c>
      <c r="C3082" s="80" t="s">
        <v>10</v>
      </c>
      <c r="D3082" s="80" t="s">
        <v>26</v>
      </c>
      <c r="E3082" s="80">
        <v>2</v>
      </c>
      <c r="F3082" s="80" t="s">
        <v>27</v>
      </c>
      <c r="G3082" s="80" t="s">
        <v>28</v>
      </c>
      <c r="H3082" s="80" t="s">
        <v>29</v>
      </c>
      <c r="I3082" s="26">
        <v>43596</v>
      </c>
      <c r="J3082" s="80">
        <v>11</v>
      </c>
      <c r="K3082" s="80">
        <v>5</v>
      </c>
      <c r="L3082" s="80">
        <v>2019</v>
      </c>
      <c r="M3082" s="27">
        <f t="shared" si="59"/>
        <v>43596</v>
      </c>
      <c r="N3082" s="80" t="s">
        <v>4909</v>
      </c>
      <c r="O3082" s="80" t="s">
        <v>4910</v>
      </c>
      <c r="P3082" s="80">
        <v>19</v>
      </c>
      <c r="Q3082" s="80" t="s">
        <v>105</v>
      </c>
      <c r="R3082" s="80" t="s">
        <v>99</v>
      </c>
      <c r="S3082" s="80">
        <v>0</v>
      </c>
      <c r="T3082" s="80" t="s">
        <v>100</v>
      </c>
      <c r="U3082" s="80" t="s">
        <v>101</v>
      </c>
      <c r="V3082" s="80" t="s">
        <v>111</v>
      </c>
      <c r="W3082" s="80" t="s">
        <v>107</v>
      </c>
      <c r="X3082" s="80" t="s">
        <v>163</v>
      </c>
    </row>
    <row r="3083" spans="1:25" s="80" customFormat="1" ht="22.9" hidden="1" customHeight="1">
      <c r="A3083" s="80" t="s">
        <v>24</v>
      </c>
      <c r="B3083" s="80" t="s">
        <v>9</v>
      </c>
      <c r="C3083" s="80" t="s">
        <v>10</v>
      </c>
      <c r="D3083" s="80" t="s">
        <v>26</v>
      </c>
      <c r="E3083" s="80">
        <v>2</v>
      </c>
      <c r="F3083" s="80" t="s">
        <v>27</v>
      </c>
      <c r="G3083" s="80" t="s">
        <v>28</v>
      </c>
      <c r="H3083" s="80" t="s">
        <v>29</v>
      </c>
      <c r="I3083" s="26">
        <v>43596</v>
      </c>
      <c r="J3083" s="80">
        <v>11</v>
      </c>
      <c r="K3083" s="80">
        <v>5</v>
      </c>
      <c r="L3083" s="80">
        <v>2019</v>
      </c>
      <c r="M3083" s="27">
        <f t="shared" si="59"/>
        <v>43596</v>
      </c>
      <c r="N3083" s="80" t="s">
        <v>4911</v>
      </c>
      <c r="O3083" s="80" t="s">
        <v>4912</v>
      </c>
      <c r="P3083" s="80">
        <v>17</v>
      </c>
      <c r="Q3083" s="80" t="s">
        <v>105</v>
      </c>
      <c r="R3083" s="80" t="s">
        <v>99</v>
      </c>
      <c r="S3083" s="80">
        <v>0</v>
      </c>
      <c r="T3083" s="80" t="s">
        <v>100</v>
      </c>
      <c r="U3083" s="80" t="s">
        <v>101</v>
      </c>
      <c r="V3083" s="80" t="s">
        <v>111</v>
      </c>
      <c r="W3083" s="80" t="s">
        <v>107</v>
      </c>
      <c r="X3083" s="80" t="s">
        <v>104</v>
      </c>
      <c r="Y3083" s="80">
        <v>2</v>
      </c>
    </row>
    <row r="3084" spans="1:25" s="80" customFormat="1" ht="22.9" hidden="1" customHeight="1">
      <c r="A3084" s="80" t="s">
        <v>24</v>
      </c>
      <c r="B3084" s="80" t="s">
        <v>9</v>
      </c>
      <c r="C3084" s="80" t="s">
        <v>10</v>
      </c>
      <c r="D3084" s="80" t="s">
        <v>26</v>
      </c>
      <c r="E3084" s="80">
        <v>2</v>
      </c>
      <c r="F3084" s="80" t="s">
        <v>27</v>
      </c>
      <c r="G3084" s="80" t="s">
        <v>28</v>
      </c>
      <c r="H3084" s="80" t="s">
        <v>29</v>
      </c>
      <c r="I3084" s="26">
        <v>43596</v>
      </c>
      <c r="J3084" s="80">
        <v>11</v>
      </c>
      <c r="K3084" s="80">
        <v>5</v>
      </c>
      <c r="L3084" s="80">
        <v>2019</v>
      </c>
      <c r="M3084" s="27">
        <f t="shared" si="59"/>
        <v>43596</v>
      </c>
      <c r="N3084" s="80" t="s">
        <v>4913</v>
      </c>
      <c r="O3084" s="80" t="s">
        <v>4914</v>
      </c>
      <c r="P3084" s="80">
        <v>18</v>
      </c>
      <c r="Q3084" s="80" t="s">
        <v>105</v>
      </c>
      <c r="R3084" s="80" t="s">
        <v>99</v>
      </c>
      <c r="S3084" s="80">
        <v>0</v>
      </c>
      <c r="T3084" s="80" t="s">
        <v>100</v>
      </c>
      <c r="U3084" s="80" t="s">
        <v>101</v>
      </c>
      <c r="V3084" s="80" t="s">
        <v>111</v>
      </c>
      <c r="W3084" s="80" t="s">
        <v>107</v>
      </c>
      <c r="X3084" s="80" t="s">
        <v>163</v>
      </c>
    </row>
    <row r="3085" spans="1:25" s="80" customFormat="1" ht="22.9" hidden="1" customHeight="1">
      <c r="A3085" s="80" t="s">
        <v>24</v>
      </c>
      <c r="B3085" s="80" t="s">
        <v>9</v>
      </c>
      <c r="C3085" s="80" t="s">
        <v>10</v>
      </c>
      <c r="D3085" s="80" t="s">
        <v>26</v>
      </c>
      <c r="E3085" s="80">
        <v>2</v>
      </c>
      <c r="F3085" s="80" t="s">
        <v>27</v>
      </c>
      <c r="G3085" s="80" t="s">
        <v>28</v>
      </c>
      <c r="H3085" s="80" t="s">
        <v>29</v>
      </c>
      <c r="I3085" s="26">
        <v>43596</v>
      </c>
      <c r="J3085" s="80">
        <v>11</v>
      </c>
      <c r="K3085" s="80">
        <v>5</v>
      </c>
      <c r="L3085" s="80">
        <v>2019</v>
      </c>
      <c r="M3085" s="27">
        <f t="shared" si="59"/>
        <v>43596</v>
      </c>
      <c r="N3085" s="80" t="s">
        <v>4915</v>
      </c>
      <c r="O3085" s="80" t="s">
        <v>4916</v>
      </c>
      <c r="P3085" s="80">
        <v>17</v>
      </c>
      <c r="Q3085" s="80" t="s">
        <v>105</v>
      </c>
      <c r="R3085" s="80" t="s">
        <v>99</v>
      </c>
      <c r="S3085" s="80">
        <v>0</v>
      </c>
      <c r="T3085" s="80" t="s">
        <v>100</v>
      </c>
      <c r="U3085" s="80" t="s">
        <v>101</v>
      </c>
      <c r="V3085" s="80" t="s">
        <v>111</v>
      </c>
      <c r="W3085" s="80" t="s">
        <v>107</v>
      </c>
      <c r="X3085" s="80" t="s">
        <v>104</v>
      </c>
      <c r="Y3085" s="80">
        <v>2</v>
      </c>
    </row>
    <row r="3086" spans="1:25" s="80" customFormat="1" ht="22.9" hidden="1" customHeight="1">
      <c r="A3086" s="80" t="s">
        <v>24</v>
      </c>
      <c r="B3086" s="80" t="s">
        <v>9</v>
      </c>
      <c r="C3086" s="80" t="s">
        <v>10</v>
      </c>
      <c r="D3086" s="80" t="s">
        <v>26</v>
      </c>
      <c r="E3086" s="80">
        <v>2</v>
      </c>
      <c r="F3086" s="80" t="s">
        <v>27</v>
      </c>
      <c r="G3086" s="80" t="s">
        <v>28</v>
      </c>
      <c r="H3086" s="80" t="s">
        <v>29</v>
      </c>
      <c r="I3086" s="26">
        <v>43596</v>
      </c>
      <c r="J3086" s="80">
        <v>11</v>
      </c>
      <c r="K3086" s="80">
        <v>5</v>
      </c>
      <c r="L3086" s="80">
        <v>2019</v>
      </c>
      <c r="M3086" s="27">
        <f t="shared" si="59"/>
        <v>43596</v>
      </c>
      <c r="N3086" s="80" t="s">
        <v>4917</v>
      </c>
      <c r="O3086" s="80" t="s">
        <v>4918</v>
      </c>
      <c r="P3086" s="80">
        <v>19</v>
      </c>
      <c r="Q3086" s="80" t="s">
        <v>105</v>
      </c>
      <c r="R3086" s="80" t="s">
        <v>99</v>
      </c>
      <c r="S3086" s="80">
        <v>0</v>
      </c>
      <c r="T3086" s="80" t="s">
        <v>100</v>
      </c>
      <c r="U3086" s="80" t="s">
        <v>101</v>
      </c>
      <c r="V3086" s="80" t="s">
        <v>111</v>
      </c>
      <c r="W3086" s="80" t="s">
        <v>107</v>
      </c>
      <c r="X3086" s="80" t="s">
        <v>163</v>
      </c>
    </row>
    <row r="3087" spans="1:25" s="80" customFormat="1" ht="22.9" hidden="1" customHeight="1">
      <c r="A3087" s="80" t="s">
        <v>24</v>
      </c>
      <c r="B3087" s="80" t="s">
        <v>9</v>
      </c>
      <c r="C3087" s="80" t="s">
        <v>10</v>
      </c>
      <c r="D3087" s="80" t="s">
        <v>26</v>
      </c>
      <c r="E3087" s="80">
        <v>2</v>
      </c>
      <c r="F3087" s="80" t="s">
        <v>27</v>
      </c>
      <c r="G3087" s="80" t="s">
        <v>28</v>
      </c>
      <c r="H3087" s="80" t="s">
        <v>29</v>
      </c>
      <c r="I3087" s="26">
        <v>43596</v>
      </c>
      <c r="J3087" s="80">
        <v>11</v>
      </c>
      <c r="K3087" s="80">
        <v>5</v>
      </c>
      <c r="L3087" s="80">
        <v>2019</v>
      </c>
      <c r="M3087" s="27">
        <f t="shared" si="59"/>
        <v>43596</v>
      </c>
      <c r="N3087" s="80" t="s">
        <v>4919</v>
      </c>
      <c r="O3087" s="80" t="s">
        <v>4920</v>
      </c>
      <c r="P3087" s="80">
        <v>18</v>
      </c>
      <c r="Q3087" s="80" t="s">
        <v>105</v>
      </c>
      <c r="R3087" s="80" t="s">
        <v>99</v>
      </c>
      <c r="S3087" s="80">
        <v>0</v>
      </c>
      <c r="T3087" s="80" t="s">
        <v>100</v>
      </c>
      <c r="U3087" s="80" t="s">
        <v>101</v>
      </c>
      <c r="V3087" s="80" t="s">
        <v>111</v>
      </c>
      <c r="W3087" s="80" t="s">
        <v>107</v>
      </c>
      <c r="X3087" s="80" t="s">
        <v>104</v>
      </c>
      <c r="Y3087" s="80">
        <v>3</v>
      </c>
    </row>
    <row r="3088" spans="1:25" s="80" customFormat="1" ht="22.9" hidden="1" customHeight="1">
      <c r="A3088" s="80" t="s">
        <v>24</v>
      </c>
      <c r="B3088" s="80" t="s">
        <v>9</v>
      </c>
      <c r="C3088" s="80" t="s">
        <v>10</v>
      </c>
      <c r="D3088" s="80" t="s">
        <v>26</v>
      </c>
      <c r="E3088" s="80">
        <v>2</v>
      </c>
      <c r="F3088" s="80" t="s">
        <v>27</v>
      </c>
      <c r="G3088" s="80" t="s">
        <v>28</v>
      </c>
      <c r="H3088" s="80" t="s">
        <v>29</v>
      </c>
      <c r="I3088" s="26">
        <v>43596</v>
      </c>
      <c r="J3088" s="80">
        <v>11</v>
      </c>
      <c r="K3088" s="80">
        <v>5</v>
      </c>
      <c r="L3088" s="80">
        <v>2019</v>
      </c>
      <c r="M3088" s="27">
        <f t="shared" si="59"/>
        <v>43596</v>
      </c>
      <c r="N3088" s="80" t="s">
        <v>4921</v>
      </c>
      <c r="O3088" s="80" t="s">
        <v>4922</v>
      </c>
      <c r="P3088" s="80">
        <v>19</v>
      </c>
      <c r="Q3088" s="80">
        <v>7034625424</v>
      </c>
      <c r="R3088" s="80" t="s">
        <v>99</v>
      </c>
      <c r="S3088" s="80">
        <v>0</v>
      </c>
      <c r="T3088" s="80" t="s">
        <v>100</v>
      </c>
      <c r="U3088" s="80" t="s">
        <v>101</v>
      </c>
      <c r="V3088" s="80" t="s">
        <v>111</v>
      </c>
      <c r="W3088" s="80" t="s">
        <v>107</v>
      </c>
      <c r="X3088" s="80" t="s">
        <v>163</v>
      </c>
    </row>
    <row r="3089" spans="1:25" s="80" customFormat="1" ht="22.9" hidden="1" customHeight="1">
      <c r="A3089" s="80" t="s">
        <v>24</v>
      </c>
      <c r="B3089" s="80" t="s">
        <v>9</v>
      </c>
      <c r="C3089" s="80" t="s">
        <v>10</v>
      </c>
      <c r="D3089" s="80" t="s">
        <v>26</v>
      </c>
      <c r="E3089" s="80">
        <v>2</v>
      </c>
      <c r="F3089" s="80" t="s">
        <v>32</v>
      </c>
      <c r="G3089" s="80" t="s">
        <v>33</v>
      </c>
      <c r="H3089" s="80" t="s">
        <v>29</v>
      </c>
      <c r="I3089" s="26">
        <v>43591</v>
      </c>
      <c r="J3089" s="80">
        <v>6</v>
      </c>
      <c r="K3089" s="80">
        <v>5</v>
      </c>
      <c r="L3089" s="80">
        <v>2019</v>
      </c>
      <c r="M3089" s="27">
        <f t="shared" si="59"/>
        <v>43591</v>
      </c>
      <c r="N3089" s="80" t="s">
        <v>4923</v>
      </c>
      <c r="O3089" s="80" t="s">
        <v>4924</v>
      </c>
      <c r="P3089" s="80">
        <v>18</v>
      </c>
      <c r="Q3089" s="80" t="s">
        <v>105</v>
      </c>
      <c r="R3089" s="80" t="s">
        <v>99</v>
      </c>
      <c r="S3089" s="80">
        <v>0</v>
      </c>
      <c r="T3089" s="80" t="s">
        <v>100</v>
      </c>
      <c r="U3089" s="80" t="s">
        <v>101</v>
      </c>
      <c r="V3089" s="80" t="s">
        <v>102</v>
      </c>
      <c r="W3089" s="80" t="s">
        <v>107</v>
      </c>
      <c r="X3089" s="80" t="s">
        <v>104</v>
      </c>
      <c r="Y3089" s="80">
        <v>3</v>
      </c>
    </row>
    <row r="3090" spans="1:25" s="80" customFormat="1" ht="22.9" hidden="1" customHeight="1">
      <c r="A3090" s="80" t="s">
        <v>24</v>
      </c>
      <c r="B3090" s="80" t="s">
        <v>9</v>
      </c>
      <c r="C3090" s="80" t="s">
        <v>10</v>
      </c>
      <c r="D3090" s="80" t="s">
        <v>26</v>
      </c>
      <c r="E3090" s="80">
        <v>2</v>
      </c>
      <c r="F3090" s="80" t="s">
        <v>32</v>
      </c>
      <c r="G3090" s="80" t="s">
        <v>33</v>
      </c>
      <c r="H3090" s="80" t="s">
        <v>29</v>
      </c>
      <c r="I3090" s="26">
        <v>43591</v>
      </c>
      <c r="J3090" s="80">
        <v>6</v>
      </c>
      <c r="K3090" s="80">
        <v>5</v>
      </c>
      <c r="L3090" s="80">
        <v>2019</v>
      </c>
      <c r="M3090" s="27">
        <f t="shared" si="59"/>
        <v>43591</v>
      </c>
      <c r="N3090" s="80" t="s">
        <v>4925</v>
      </c>
      <c r="O3090" s="80" t="s">
        <v>4926</v>
      </c>
      <c r="P3090" s="80">
        <v>19</v>
      </c>
      <c r="Q3090" s="80" t="s">
        <v>105</v>
      </c>
      <c r="R3090" s="80" t="s">
        <v>99</v>
      </c>
      <c r="S3090" s="80">
        <v>0</v>
      </c>
      <c r="T3090" s="80" t="s">
        <v>100</v>
      </c>
      <c r="U3090" s="80" t="s">
        <v>101</v>
      </c>
      <c r="V3090" s="80" t="s">
        <v>102</v>
      </c>
      <c r="W3090" s="80" t="s">
        <v>107</v>
      </c>
      <c r="X3090" s="80" t="s">
        <v>104</v>
      </c>
      <c r="Y3090" s="80">
        <v>3</v>
      </c>
    </row>
    <row r="3091" spans="1:25" s="80" customFormat="1" ht="22.9" hidden="1" customHeight="1">
      <c r="A3091" s="80" t="s">
        <v>24</v>
      </c>
      <c r="B3091" s="80" t="s">
        <v>9</v>
      </c>
      <c r="C3091" s="80" t="s">
        <v>10</v>
      </c>
      <c r="D3091" s="80" t="s">
        <v>26</v>
      </c>
      <c r="E3091" s="80">
        <v>2</v>
      </c>
      <c r="F3091" s="80" t="s">
        <v>32</v>
      </c>
      <c r="G3091" s="80" t="s">
        <v>33</v>
      </c>
      <c r="H3091" s="80" t="s">
        <v>29</v>
      </c>
      <c r="I3091" s="26">
        <v>43591</v>
      </c>
      <c r="J3091" s="80">
        <v>6</v>
      </c>
      <c r="K3091" s="80">
        <v>5</v>
      </c>
      <c r="L3091" s="80">
        <v>2019</v>
      </c>
      <c r="M3091" s="27">
        <f t="shared" si="59"/>
        <v>43591</v>
      </c>
      <c r="N3091" s="80" t="s">
        <v>4927</v>
      </c>
      <c r="O3091" s="80" t="s">
        <v>4928</v>
      </c>
      <c r="P3091" s="80">
        <v>19</v>
      </c>
      <c r="Q3091" s="80" t="s">
        <v>105</v>
      </c>
      <c r="R3091" s="80" t="s">
        <v>99</v>
      </c>
      <c r="S3091" s="80">
        <v>1</v>
      </c>
      <c r="T3091" s="80" t="s">
        <v>100</v>
      </c>
      <c r="U3091" s="80" t="s">
        <v>101</v>
      </c>
      <c r="V3091" s="80" t="s">
        <v>102</v>
      </c>
      <c r="W3091" s="80" t="s">
        <v>107</v>
      </c>
      <c r="X3091" s="80" t="s">
        <v>163</v>
      </c>
    </row>
    <row r="3092" spans="1:25" s="80" customFormat="1" ht="22.9" hidden="1" customHeight="1">
      <c r="A3092" s="80" t="s">
        <v>24</v>
      </c>
      <c r="B3092" s="80" t="s">
        <v>9</v>
      </c>
      <c r="C3092" s="80" t="s">
        <v>10</v>
      </c>
      <c r="D3092" s="80" t="s">
        <v>26</v>
      </c>
      <c r="E3092" s="80">
        <v>2</v>
      </c>
      <c r="F3092" s="80" t="s">
        <v>32</v>
      </c>
      <c r="G3092" s="80" t="s">
        <v>33</v>
      </c>
      <c r="H3092" s="80" t="s">
        <v>29</v>
      </c>
      <c r="I3092" s="26">
        <v>43591</v>
      </c>
      <c r="J3092" s="80">
        <v>6</v>
      </c>
      <c r="K3092" s="80">
        <v>5</v>
      </c>
      <c r="L3092" s="80">
        <v>2019</v>
      </c>
      <c r="M3092" s="27">
        <f t="shared" si="59"/>
        <v>43591</v>
      </c>
      <c r="N3092" s="80" t="s">
        <v>4929</v>
      </c>
      <c r="O3092" s="80" t="s">
        <v>4930</v>
      </c>
      <c r="P3092" s="80">
        <v>18</v>
      </c>
      <c r="Q3092" s="80" t="s">
        <v>105</v>
      </c>
      <c r="R3092" s="80" t="s">
        <v>99</v>
      </c>
      <c r="S3092" s="80">
        <v>0</v>
      </c>
      <c r="T3092" s="80" t="s">
        <v>100</v>
      </c>
      <c r="U3092" s="80" t="s">
        <v>101</v>
      </c>
      <c r="V3092" s="80" t="s">
        <v>102</v>
      </c>
      <c r="W3092" s="80" t="s">
        <v>107</v>
      </c>
      <c r="X3092" s="80" t="s">
        <v>104</v>
      </c>
      <c r="Y3092" s="80">
        <v>3</v>
      </c>
    </row>
    <row r="3093" spans="1:25" s="80" customFormat="1" ht="22.9" hidden="1" customHeight="1">
      <c r="A3093" s="80" t="s">
        <v>24</v>
      </c>
      <c r="B3093" s="80" t="s">
        <v>9</v>
      </c>
      <c r="C3093" s="80" t="s">
        <v>10</v>
      </c>
      <c r="D3093" s="80" t="s">
        <v>26</v>
      </c>
      <c r="E3093" s="80">
        <v>2</v>
      </c>
      <c r="F3093" s="80" t="s">
        <v>32</v>
      </c>
      <c r="G3093" s="80" t="s">
        <v>33</v>
      </c>
      <c r="H3093" s="80" t="s">
        <v>29</v>
      </c>
      <c r="I3093" s="26">
        <v>43591</v>
      </c>
      <c r="J3093" s="80">
        <v>6</v>
      </c>
      <c r="K3093" s="80">
        <v>5</v>
      </c>
      <c r="L3093" s="80">
        <v>2019</v>
      </c>
      <c r="M3093" s="27">
        <f t="shared" si="59"/>
        <v>43591</v>
      </c>
      <c r="N3093" s="80" t="s">
        <v>4931</v>
      </c>
      <c r="O3093" s="80" t="s">
        <v>4932</v>
      </c>
      <c r="P3093" s="80">
        <v>18</v>
      </c>
      <c r="Q3093" s="80" t="s">
        <v>105</v>
      </c>
      <c r="R3093" s="80" t="s">
        <v>99</v>
      </c>
      <c r="S3093" s="80">
        <v>0</v>
      </c>
      <c r="T3093" s="80" t="s">
        <v>100</v>
      </c>
      <c r="U3093" s="80" t="s">
        <v>101</v>
      </c>
      <c r="V3093" s="80" t="s">
        <v>102</v>
      </c>
      <c r="W3093" s="80" t="s">
        <v>107</v>
      </c>
      <c r="X3093" s="80" t="s">
        <v>163</v>
      </c>
    </row>
    <row r="3094" spans="1:25" s="80" customFormat="1" ht="22.9" hidden="1" customHeight="1">
      <c r="A3094" s="80" t="s">
        <v>24</v>
      </c>
      <c r="B3094" s="80" t="s">
        <v>9</v>
      </c>
      <c r="C3094" s="80" t="s">
        <v>10</v>
      </c>
      <c r="D3094" s="80" t="s">
        <v>26</v>
      </c>
      <c r="E3094" s="80">
        <v>2</v>
      </c>
      <c r="F3094" s="80" t="s">
        <v>32</v>
      </c>
      <c r="G3094" s="80" t="s">
        <v>33</v>
      </c>
      <c r="H3094" s="80" t="s">
        <v>29</v>
      </c>
      <c r="I3094" s="26">
        <v>43591</v>
      </c>
      <c r="J3094" s="80">
        <v>6</v>
      </c>
      <c r="K3094" s="80">
        <v>5</v>
      </c>
      <c r="L3094" s="80">
        <v>2019</v>
      </c>
      <c r="M3094" s="27">
        <f t="shared" si="59"/>
        <v>43591</v>
      </c>
      <c r="N3094" s="80" t="s">
        <v>4933</v>
      </c>
      <c r="O3094" s="80" t="s">
        <v>207</v>
      </c>
      <c r="P3094" s="80">
        <v>18</v>
      </c>
      <c r="Q3094" s="80" t="s">
        <v>105</v>
      </c>
      <c r="R3094" s="80" t="s">
        <v>99</v>
      </c>
      <c r="S3094" s="80">
        <v>0</v>
      </c>
      <c r="T3094" s="80" t="s">
        <v>100</v>
      </c>
      <c r="U3094" s="80" t="s">
        <v>101</v>
      </c>
      <c r="V3094" s="80" t="s">
        <v>102</v>
      </c>
      <c r="W3094" s="80" t="s">
        <v>107</v>
      </c>
      <c r="X3094" s="80" t="s">
        <v>104</v>
      </c>
      <c r="Y3094" s="80">
        <v>1</v>
      </c>
    </row>
    <row r="3095" spans="1:25" s="80" customFormat="1" ht="22.9" hidden="1" customHeight="1">
      <c r="A3095" s="80" t="s">
        <v>24</v>
      </c>
      <c r="B3095" s="80" t="s">
        <v>9</v>
      </c>
      <c r="C3095" s="80" t="s">
        <v>10</v>
      </c>
      <c r="D3095" s="80" t="s">
        <v>26</v>
      </c>
      <c r="E3095" s="80">
        <v>2</v>
      </c>
      <c r="F3095" s="80" t="s">
        <v>32</v>
      </c>
      <c r="G3095" s="80" t="s">
        <v>33</v>
      </c>
      <c r="H3095" s="80" t="s">
        <v>29</v>
      </c>
      <c r="I3095" s="26">
        <v>43592</v>
      </c>
      <c r="J3095" s="80">
        <v>7</v>
      </c>
      <c r="K3095" s="80">
        <v>5</v>
      </c>
      <c r="L3095" s="80">
        <v>2019</v>
      </c>
      <c r="M3095" s="27">
        <f t="shared" si="59"/>
        <v>43592</v>
      </c>
      <c r="N3095" s="80" t="s">
        <v>4934</v>
      </c>
      <c r="O3095" s="80" t="s">
        <v>455</v>
      </c>
      <c r="P3095" s="80">
        <v>18</v>
      </c>
      <c r="Q3095" s="80" t="s">
        <v>105</v>
      </c>
      <c r="R3095" s="80" t="s">
        <v>99</v>
      </c>
      <c r="S3095" s="80">
        <v>0</v>
      </c>
      <c r="T3095" s="80" t="s">
        <v>100</v>
      </c>
      <c r="U3095" s="80" t="s">
        <v>101</v>
      </c>
      <c r="V3095" s="80" t="s">
        <v>102</v>
      </c>
      <c r="W3095" s="80" t="s">
        <v>107</v>
      </c>
      <c r="X3095" s="80" t="s">
        <v>104</v>
      </c>
      <c r="Y3095" s="80">
        <v>3</v>
      </c>
    </row>
    <row r="3096" spans="1:25" s="80" customFormat="1" ht="22.9" hidden="1" customHeight="1">
      <c r="A3096" s="80" t="s">
        <v>24</v>
      </c>
      <c r="B3096" s="80" t="s">
        <v>9</v>
      </c>
      <c r="C3096" s="80" t="s">
        <v>10</v>
      </c>
      <c r="D3096" s="80" t="s">
        <v>26</v>
      </c>
      <c r="E3096" s="80">
        <v>2</v>
      </c>
      <c r="F3096" s="80" t="s">
        <v>32</v>
      </c>
      <c r="G3096" s="80" t="s">
        <v>33</v>
      </c>
      <c r="H3096" s="80" t="s">
        <v>29</v>
      </c>
      <c r="I3096" s="26">
        <v>43592</v>
      </c>
      <c r="J3096" s="80">
        <v>7</v>
      </c>
      <c r="K3096" s="80">
        <v>5</v>
      </c>
      <c r="L3096" s="80">
        <v>2019</v>
      </c>
      <c r="M3096" s="27">
        <f t="shared" si="59"/>
        <v>43592</v>
      </c>
      <c r="N3096" s="80" t="s">
        <v>4935</v>
      </c>
      <c r="O3096" s="80" t="s">
        <v>4936</v>
      </c>
      <c r="P3096" s="80">
        <v>19</v>
      </c>
      <c r="Q3096" s="80" t="s">
        <v>105</v>
      </c>
      <c r="R3096" s="80" t="s">
        <v>99</v>
      </c>
      <c r="S3096" s="80">
        <v>1</v>
      </c>
      <c r="T3096" s="80" t="s">
        <v>100</v>
      </c>
      <c r="U3096" s="80" t="s">
        <v>101</v>
      </c>
      <c r="V3096" s="80" t="s">
        <v>102</v>
      </c>
      <c r="W3096" s="80" t="s">
        <v>107</v>
      </c>
      <c r="X3096" s="80" t="s">
        <v>104</v>
      </c>
      <c r="Y3096" s="80">
        <v>3</v>
      </c>
    </row>
    <row r="3097" spans="1:25" s="80" customFormat="1" ht="22.9" hidden="1" customHeight="1">
      <c r="A3097" s="80" t="s">
        <v>24</v>
      </c>
      <c r="B3097" s="80" t="s">
        <v>9</v>
      </c>
      <c r="C3097" s="80" t="s">
        <v>10</v>
      </c>
      <c r="D3097" s="80" t="s">
        <v>26</v>
      </c>
      <c r="E3097" s="80">
        <v>2</v>
      </c>
      <c r="F3097" s="80" t="s">
        <v>32</v>
      </c>
      <c r="G3097" s="80" t="s">
        <v>33</v>
      </c>
      <c r="H3097" s="80" t="s">
        <v>29</v>
      </c>
      <c r="I3097" s="26">
        <v>43592</v>
      </c>
      <c r="J3097" s="80">
        <v>7</v>
      </c>
      <c r="K3097" s="80">
        <v>5</v>
      </c>
      <c r="L3097" s="80">
        <v>2019</v>
      </c>
      <c r="M3097" s="27">
        <f t="shared" si="59"/>
        <v>43592</v>
      </c>
      <c r="N3097" s="80" t="s">
        <v>4937</v>
      </c>
      <c r="O3097" s="80" t="s">
        <v>4938</v>
      </c>
      <c r="P3097" s="80">
        <v>18</v>
      </c>
      <c r="Q3097" s="80" t="s">
        <v>105</v>
      </c>
      <c r="R3097" s="80" t="s">
        <v>99</v>
      </c>
      <c r="S3097" s="80">
        <v>0</v>
      </c>
      <c r="T3097" s="80" t="s">
        <v>100</v>
      </c>
      <c r="U3097" s="80" t="s">
        <v>101</v>
      </c>
      <c r="V3097" s="80" t="s">
        <v>102</v>
      </c>
      <c r="W3097" s="80" t="s">
        <v>107</v>
      </c>
      <c r="X3097" s="80" t="s">
        <v>104</v>
      </c>
      <c r="Y3097" s="80">
        <v>3</v>
      </c>
    </row>
    <row r="3098" spans="1:25" s="80" customFormat="1" ht="22.9" hidden="1" customHeight="1">
      <c r="A3098" s="80" t="s">
        <v>24</v>
      </c>
      <c r="B3098" s="80" t="s">
        <v>9</v>
      </c>
      <c r="C3098" s="80" t="s">
        <v>10</v>
      </c>
      <c r="D3098" s="80" t="s">
        <v>26</v>
      </c>
      <c r="E3098" s="80">
        <v>2</v>
      </c>
      <c r="F3098" s="80" t="s">
        <v>32</v>
      </c>
      <c r="G3098" s="80" t="s">
        <v>33</v>
      </c>
      <c r="H3098" s="80" t="s">
        <v>29</v>
      </c>
      <c r="I3098" s="26">
        <v>43592</v>
      </c>
      <c r="J3098" s="80">
        <v>7</v>
      </c>
      <c r="K3098" s="80">
        <v>5</v>
      </c>
      <c r="L3098" s="80">
        <v>2019</v>
      </c>
      <c r="M3098" s="27">
        <f t="shared" si="59"/>
        <v>43592</v>
      </c>
      <c r="N3098" s="80" t="s">
        <v>4939</v>
      </c>
      <c r="O3098" s="80" t="s">
        <v>4940</v>
      </c>
      <c r="P3098" s="80">
        <v>19</v>
      </c>
      <c r="Q3098" s="80" t="s">
        <v>105</v>
      </c>
      <c r="R3098" s="80" t="s">
        <v>99</v>
      </c>
      <c r="S3098" s="80">
        <v>0</v>
      </c>
      <c r="T3098" s="80" t="s">
        <v>100</v>
      </c>
      <c r="U3098" s="80" t="s">
        <v>101</v>
      </c>
      <c r="V3098" s="80" t="s">
        <v>102</v>
      </c>
      <c r="W3098" s="80" t="s">
        <v>107</v>
      </c>
      <c r="X3098" s="80" t="s">
        <v>163</v>
      </c>
    </row>
    <row r="3099" spans="1:25" s="80" customFormat="1" ht="22.9" hidden="1" customHeight="1">
      <c r="A3099" s="80" t="s">
        <v>24</v>
      </c>
      <c r="B3099" s="80" t="s">
        <v>9</v>
      </c>
      <c r="C3099" s="80" t="s">
        <v>10</v>
      </c>
      <c r="D3099" s="80" t="s">
        <v>26</v>
      </c>
      <c r="E3099" s="80">
        <v>2</v>
      </c>
      <c r="F3099" s="80" t="s">
        <v>32</v>
      </c>
      <c r="G3099" s="80" t="s">
        <v>33</v>
      </c>
      <c r="H3099" s="80" t="s">
        <v>29</v>
      </c>
      <c r="I3099" s="26">
        <v>43592</v>
      </c>
      <c r="J3099" s="80">
        <v>7</v>
      </c>
      <c r="K3099" s="80">
        <v>5</v>
      </c>
      <c r="L3099" s="80">
        <v>2019</v>
      </c>
      <c r="M3099" s="27">
        <f t="shared" si="59"/>
        <v>43592</v>
      </c>
      <c r="N3099" s="80" t="s">
        <v>4941</v>
      </c>
      <c r="O3099" s="80" t="s">
        <v>4942</v>
      </c>
      <c r="P3099" s="80">
        <v>19</v>
      </c>
      <c r="Q3099" s="80" t="s">
        <v>105</v>
      </c>
      <c r="R3099" s="80" t="s">
        <v>99</v>
      </c>
      <c r="S3099" s="80">
        <v>1</v>
      </c>
      <c r="T3099" s="80" t="s">
        <v>100</v>
      </c>
      <c r="U3099" s="80" t="s">
        <v>101</v>
      </c>
      <c r="V3099" s="80" t="s">
        <v>102</v>
      </c>
      <c r="W3099" s="80" t="s">
        <v>107</v>
      </c>
      <c r="X3099" s="80" t="s">
        <v>104</v>
      </c>
      <c r="Y3099" s="80">
        <v>3</v>
      </c>
    </row>
    <row r="3100" spans="1:25" s="80" customFormat="1" ht="22.9" hidden="1" customHeight="1">
      <c r="A3100" s="80" t="s">
        <v>24</v>
      </c>
      <c r="B3100" s="80" t="s">
        <v>9</v>
      </c>
      <c r="C3100" s="80" t="s">
        <v>10</v>
      </c>
      <c r="D3100" s="80" t="s">
        <v>26</v>
      </c>
      <c r="E3100" s="80">
        <v>2</v>
      </c>
      <c r="F3100" s="80" t="s">
        <v>32</v>
      </c>
      <c r="G3100" s="80" t="s">
        <v>33</v>
      </c>
      <c r="H3100" s="80" t="s">
        <v>29</v>
      </c>
      <c r="I3100" s="26">
        <v>43592</v>
      </c>
      <c r="J3100" s="80">
        <v>7</v>
      </c>
      <c r="K3100" s="80">
        <v>5</v>
      </c>
      <c r="L3100" s="80">
        <v>2019</v>
      </c>
      <c r="M3100" s="27">
        <f t="shared" ref="M3100:M3163" si="60">DATE(L3100,K3100,J3100)</f>
        <v>43592</v>
      </c>
      <c r="N3100" s="80" t="s">
        <v>4943</v>
      </c>
      <c r="O3100" s="80" t="s">
        <v>4944</v>
      </c>
      <c r="P3100" s="80">
        <v>19</v>
      </c>
      <c r="Q3100" s="80">
        <v>8026656171</v>
      </c>
      <c r="R3100" s="80" t="s">
        <v>99</v>
      </c>
      <c r="S3100" s="80">
        <v>0</v>
      </c>
      <c r="T3100" s="80" t="s">
        <v>100</v>
      </c>
      <c r="U3100" s="80" t="s">
        <v>101</v>
      </c>
      <c r="V3100" s="80" t="s">
        <v>102</v>
      </c>
      <c r="W3100" s="80" t="s">
        <v>107</v>
      </c>
      <c r="X3100" s="80" t="s">
        <v>163</v>
      </c>
    </row>
    <row r="3101" spans="1:25" s="80" customFormat="1" ht="22.9" hidden="1" customHeight="1">
      <c r="A3101" s="80" t="s">
        <v>24</v>
      </c>
      <c r="B3101" s="80" t="s">
        <v>9</v>
      </c>
      <c r="C3101" s="80" t="s">
        <v>10</v>
      </c>
      <c r="D3101" s="80" t="s">
        <v>26</v>
      </c>
      <c r="E3101" s="80">
        <v>2</v>
      </c>
      <c r="F3101" s="80" t="s">
        <v>32</v>
      </c>
      <c r="G3101" s="80" t="s">
        <v>33</v>
      </c>
      <c r="H3101" s="80" t="s">
        <v>29</v>
      </c>
      <c r="I3101" s="26">
        <v>43593</v>
      </c>
      <c r="J3101" s="80">
        <v>8</v>
      </c>
      <c r="K3101" s="80">
        <v>5</v>
      </c>
      <c r="L3101" s="80">
        <v>2019</v>
      </c>
      <c r="M3101" s="27">
        <f t="shared" si="60"/>
        <v>43593</v>
      </c>
      <c r="N3101" s="80" t="s">
        <v>4945</v>
      </c>
      <c r="O3101" s="80" t="s">
        <v>185</v>
      </c>
      <c r="P3101" s="80">
        <v>18</v>
      </c>
      <c r="Q3101" s="80" t="s">
        <v>105</v>
      </c>
      <c r="R3101" s="80" t="s">
        <v>99</v>
      </c>
      <c r="S3101" s="80">
        <v>0</v>
      </c>
      <c r="T3101" s="80" t="s">
        <v>100</v>
      </c>
      <c r="U3101" s="80" t="s">
        <v>101</v>
      </c>
      <c r="V3101" s="80" t="s">
        <v>102</v>
      </c>
      <c r="W3101" s="80" t="s">
        <v>107</v>
      </c>
      <c r="X3101" s="80" t="s">
        <v>104</v>
      </c>
      <c r="Y3101" s="80">
        <v>3</v>
      </c>
    </row>
    <row r="3102" spans="1:25" s="80" customFormat="1" ht="22.9" hidden="1" customHeight="1">
      <c r="A3102" s="80" t="s">
        <v>24</v>
      </c>
      <c r="B3102" s="80" t="s">
        <v>9</v>
      </c>
      <c r="C3102" s="80" t="s">
        <v>10</v>
      </c>
      <c r="D3102" s="80" t="s">
        <v>26</v>
      </c>
      <c r="E3102" s="80">
        <v>2</v>
      </c>
      <c r="F3102" s="80" t="s">
        <v>32</v>
      </c>
      <c r="G3102" s="80" t="s">
        <v>33</v>
      </c>
      <c r="H3102" s="80" t="s">
        <v>29</v>
      </c>
      <c r="I3102" s="26">
        <v>43593</v>
      </c>
      <c r="J3102" s="80">
        <v>8</v>
      </c>
      <c r="K3102" s="80">
        <v>5</v>
      </c>
      <c r="L3102" s="80">
        <v>2019</v>
      </c>
      <c r="M3102" s="27">
        <f t="shared" si="60"/>
        <v>43593</v>
      </c>
      <c r="N3102" s="80" t="s">
        <v>4946</v>
      </c>
      <c r="O3102" s="80" t="s">
        <v>228</v>
      </c>
      <c r="P3102" s="80">
        <v>18</v>
      </c>
      <c r="Q3102" s="80" t="s">
        <v>105</v>
      </c>
      <c r="R3102" s="80" t="s">
        <v>99</v>
      </c>
      <c r="S3102" s="80">
        <v>0</v>
      </c>
      <c r="T3102" s="80" t="s">
        <v>113</v>
      </c>
      <c r="U3102" s="80" t="s">
        <v>227</v>
      </c>
      <c r="V3102" s="80" t="s">
        <v>102</v>
      </c>
      <c r="W3102" s="80" t="s">
        <v>107</v>
      </c>
      <c r="X3102" s="80" t="s">
        <v>108</v>
      </c>
      <c r="Y3102" s="80">
        <v>3</v>
      </c>
    </row>
    <row r="3103" spans="1:25" s="80" customFormat="1" ht="22.9" hidden="1" customHeight="1">
      <c r="A3103" s="80" t="s">
        <v>24</v>
      </c>
      <c r="B3103" s="80" t="s">
        <v>9</v>
      </c>
      <c r="C3103" s="80" t="s">
        <v>10</v>
      </c>
      <c r="D3103" s="80" t="s">
        <v>26</v>
      </c>
      <c r="E3103" s="80">
        <v>2</v>
      </c>
      <c r="F3103" s="80" t="s">
        <v>32</v>
      </c>
      <c r="G3103" s="80" t="s">
        <v>33</v>
      </c>
      <c r="H3103" s="80" t="s">
        <v>29</v>
      </c>
      <c r="I3103" s="26">
        <v>43593</v>
      </c>
      <c r="J3103" s="80">
        <v>8</v>
      </c>
      <c r="K3103" s="80">
        <v>5</v>
      </c>
      <c r="L3103" s="80">
        <v>2019</v>
      </c>
      <c r="M3103" s="27">
        <f t="shared" si="60"/>
        <v>43593</v>
      </c>
      <c r="N3103" s="80" t="s">
        <v>4947</v>
      </c>
      <c r="O3103" s="80" t="s">
        <v>4948</v>
      </c>
      <c r="P3103" s="80">
        <v>19</v>
      </c>
      <c r="Q3103" s="80" t="s">
        <v>105</v>
      </c>
      <c r="R3103" s="80" t="s">
        <v>99</v>
      </c>
      <c r="S3103" s="80">
        <v>0</v>
      </c>
      <c r="T3103" s="80" t="s">
        <v>100</v>
      </c>
      <c r="U3103" s="80" t="s">
        <v>101</v>
      </c>
      <c r="V3103" s="80" t="s">
        <v>102</v>
      </c>
      <c r="W3103" s="80" t="s">
        <v>107</v>
      </c>
      <c r="X3103" s="80" t="s">
        <v>104</v>
      </c>
      <c r="Y3103" s="80">
        <v>3</v>
      </c>
    </row>
    <row r="3104" spans="1:25" s="80" customFormat="1" ht="22.9" hidden="1" customHeight="1">
      <c r="A3104" s="80" t="s">
        <v>24</v>
      </c>
      <c r="B3104" s="80" t="s">
        <v>9</v>
      </c>
      <c r="C3104" s="80" t="s">
        <v>10</v>
      </c>
      <c r="D3104" s="80" t="s">
        <v>26</v>
      </c>
      <c r="E3104" s="80">
        <v>2</v>
      </c>
      <c r="F3104" s="80" t="s">
        <v>32</v>
      </c>
      <c r="G3104" s="80" t="s">
        <v>33</v>
      </c>
      <c r="H3104" s="80" t="s">
        <v>29</v>
      </c>
      <c r="I3104" s="26">
        <v>43593</v>
      </c>
      <c r="J3104" s="80">
        <v>8</v>
      </c>
      <c r="K3104" s="80">
        <v>5</v>
      </c>
      <c r="L3104" s="80">
        <v>2019</v>
      </c>
      <c r="M3104" s="27">
        <f t="shared" si="60"/>
        <v>43593</v>
      </c>
      <c r="N3104" s="80" t="s">
        <v>4949</v>
      </c>
      <c r="O3104" s="80" t="s">
        <v>4950</v>
      </c>
      <c r="P3104" s="80">
        <v>18</v>
      </c>
      <c r="Q3104" s="80" t="s">
        <v>105</v>
      </c>
      <c r="R3104" s="80" t="s">
        <v>99</v>
      </c>
      <c r="S3104" s="80">
        <v>1</v>
      </c>
      <c r="T3104" s="80" t="s">
        <v>100</v>
      </c>
      <c r="U3104" s="80" t="s">
        <v>101</v>
      </c>
      <c r="V3104" s="80" t="s">
        <v>102</v>
      </c>
      <c r="W3104" s="80" t="s">
        <v>107</v>
      </c>
      <c r="X3104" s="80" t="s">
        <v>104</v>
      </c>
      <c r="Y3104" s="80">
        <v>2</v>
      </c>
    </row>
    <row r="3105" spans="1:25" s="80" customFormat="1" ht="22.9" hidden="1" customHeight="1">
      <c r="A3105" s="80" t="s">
        <v>24</v>
      </c>
      <c r="B3105" s="80" t="s">
        <v>9</v>
      </c>
      <c r="C3105" s="80" t="s">
        <v>10</v>
      </c>
      <c r="D3105" s="80" t="s">
        <v>26</v>
      </c>
      <c r="E3105" s="80">
        <v>2</v>
      </c>
      <c r="F3105" s="80" t="s">
        <v>32</v>
      </c>
      <c r="G3105" s="80" t="s">
        <v>33</v>
      </c>
      <c r="H3105" s="80" t="s">
        <v>29</v>
      </c>
      <c r="I3105" s="26">
        <v>43593</v>
      </c>
      <c r="J3105" s="80">
        <v>8</v>
      </c>
      <c r="K3105" s="80">
        <v>5</v>
      </c>
      <c r="L3105" s="80">
        <v>2019</v>
      </c>
      <c r="M3105" s="27">
        <f t="shared" si="60"/>
        <v>43593</v>
      </c>
      <c r="N3105" s="80" t="s">
        <v>4951</v>
      </c>
      <c r="O3105" s="80" t="s">
        <v>4952</v>
      </c>
      <c r="P3105" s="80">
        <v>19</v>
      </c>
      <c r="Q3105" s="80" t="s">
        <v>105</v>
      </c>
      <c r="R3105" s="80" t="s">
        <v>121</v>
      </c>
      <c r="S3105" s="80">
        <v>1</v>
      </c>
      <c r="T3105" s="80" t="s">
        <v>106</v>
      </c>
      <c r="U3105" s="80" t="s">
        <v>101</v>
      </c>
      <c r="V3105" s="80" t="s">
        <v>102</v>
      </c>
      <c r="W3105" s="80" t="s">
        <v>107</v>
      </c>
      <c r="X3105" s="80" t="s">
        <v>104</v>
      </c>
      <c r="Y3105" s="80">
        <v>1</v>
      </c>
    </row>
    <row r="3106" spans="1:25" s="80" customFormat="1" ht="22.9" hidden="1" customHeight="1">
      <c r="A3106" s="80" t="s">
        <v>24</v>
      </c>
      <c r="B3106" s="80" t="s">
        <v>9</v>
      </c>
      <c r="C3106" s="80" t="s">
        <v>10</v>
      </c>
      <c r="D3106" s="80" t="s">
        <v>26</v>
      </c>
      <c r="E3106" s="80">
        <v>2</v>
      </c>
      <c r="F3106" s="80" t="s">
        <v>32</v>
      </c>
      <c r="G3106" s="80" t="s">
        <v>33</v>
      </c>
      <c r="H3106" s="80" t="s">
        <v>29</v>
      </c>
      <c r="I3106" s="26">
        <v>43593</v>
      </c>
      <c r="J3106" s="80">
        <v>8</v>
      </c>
      <c r="K3106" s="80">
        <v>5</v>
      </c>
      <c r="L3106" s="80">
        <v>2019</v>
      </c>
      <c r="M3106" s="27">
        <f t="shared" si="60"/>
        <v>43593</v>
      </c>
      <c r="N3106" s="80" t="s">
        <v>4953</v>
      </c>
      <c r="O3106" s="80" t="s">
        <v>4954</v>
      </c>
      <c r="P3106" s="80">
        <v>19</v>
      </c>
      <c r="Q3106" s="80" t="s">
        <v>105</v>
      </c>
      <c r="R3106" s="80" t="s">
        <v>99</v>
      </c>
      <c r="S3106" s="80">
        <v>0</v>
      </c>
      <c r="T3106" s="80" t="s">
        <v>100</v>
      </c>
      <c r="U3106" s="80" t="s">
        <v>101</v>
      </c>
      <c r="V3106" s="80" t="s">
        <v>102</v>
      </c>
      <c r="W3106" s="80" t="s">
        <v>107</v>
      </c>
      <c r="X3106" s="80" t="s">
        <v>163</v>
      </c>
    </row>
    <row r="3107" spans="1:25" s="80" customFormat="1" ht="22.9" hidden="1" customHeight="1">
      <c r="A3107" s="80" t="s">
        <v>24</v>
      </c>
      <c r="B3107" s="80" t="s">
        <v>9</v>
      </c>
      <c r="C3107" s="80" t="s">
        <v>10</v>
      </c>
      <c r="D3107" s="80" t="s">
        <v>26</v>
      </c>
      <c r="E3107" s="80">
        <v>2</v>
      </c>
      <c r="F3107" s="80" t="s">
        <v>32</v>
      </c>
      <c r="G3107" s="80" t="s">
        <v>33</v>
      </c>
      <c r="H3107" s="80" t="s">
        <v>29</v>
      </c>
      <c r="I3107" s="26">
        <v>43594</v>
      </c>
      <c r="J3107" s="80">
        <v>9</v>
      </c>
      <c r="K3107" s="80">
        <v>5</v>
      </c>
      <c r="L3107" s="80">
        <v>2019</v>
      </c>
      <c r="M3107" s="27">
        <f t="shared" si="60"/>
        <v>43594</v>
      </c>
      <c r="N3107" s="80" t="s">
        <v>4955</v>
      </c>
      <c r="O3107" s="80" t="s">
        <v>4956</v>
      </c>
      <c r="P3107" s="80">
        <v>18</v>
      </c>
      <c r="Q3107" s="80" t="s">
        <v>105</v>
      </c>
      <c r="R3107" s="80" t="s">
        <v>99</v>
      </c>
      <c r="S3107" s="80">
        <v>0</v>
      </c>
      <c r="T3107" s="80" t="s">
        <v>100</v>
      </c>
      <c r="U3107" s="80" t="s">
        <v>101</v>
      </c>
      <c r="V3107" s="80" t="s">
        <v>102</v>
      </c>
      <c r="W3107" s="80" t="s">
        <v>107</v>
      </c>
      <c r="X3107" s="80" t="s">
        <v>104</v>
      </c>
      <c r="Y3107" s="80">
        <v>3</v>
      </c>
    </row>
    <row r="3108" spans="1:25" s="80" customFormat="1" ht="22.9" hidden="1" customHeight="1">
      <c r="A3108" s="80" t="s">
        <v>24</v>
      </c>
      <c r="B3108" s="80" t="s">
        <v>9</v>
      </c>
      <c r="C3108" s="80" t="s">
        <v>10</v>
      </c>
      <c r="D3108" s="80" t="s">
        <v>26</v>
      </c>
      <c r="E3108" s="80">
        <v>2</v>
      </c>
      <c r="F3108" s="80" t="s">
        <v>32</v>
      </c>
      <c r="G3108" s="80" t="s">
        <v>33</v>
      </c>
      <c r="H3108" s="80" t="s">
        <v>29</v>
      </c>
      <c r="I3108" s="26">
        <v>43594</v>
      </c>
      <c r="J3108" s="80">
        <v>9</v>
      </c>
      <c r="K3108" s="80">
        <v>5</v>
      </c>
      <c r="L3108" s="80">
        <v>2019</v>
      </c>
      <c r="M3108" s="27">
        <f t="shared" si="60"/>
        <v>43594</v>
      </c>
      <c r="N3108" s="80" t="s">
        <v>4957</v>
      </c>
      <c r="O3108" s="80" t="s">
        <v>4958</v>
      </c>
      <c r="P3108" s="80">
        <v>19</v>
      </c>
      <c r="Q3108" s="80" t="s">
        <v>105</v>
      </c>
      <c r="R3108" s="80" t="s">
        <v>99</v>
      </c>
      <c r="S3108" s="80">
        <v>0</v>
      </c>
      <c r="T3108" s="80" t="s">
        <v>100</v>
      </c>
      <c r="U3108" s="80" t="s">
        <v>101</v>
      </c>
      <c r="V3108" s="80" t="s">
        <v>102</v>
      </c>
      <c r="W3108" s="80" t="s">
        <v>107</v>
      </c>
      <c r="X3108" s="80" t="s">
        <v>163</v>
      </c>
    </row>
    <row r="3109" spans="1:25" s="80" customFormat="1" ht="22.9" hidden="1" customHeight="1">
      <c r="A3109" s="80" t="s">
        <v>24</v>
      </c>
      <c r="B3109" s="80" t="s">
        <v>9</v>
      </c>
      <c r="C3109" s="80" t="s">
        <v>10</v>
      </c>
      <c r="D3109" s="80" t="s">
        <v>26</v>
      </c>
      <c r="E3109" s="80">
        <v>2</v>
      </c>
      <c r="F3109" s="80" t="s">
        <v>32</v>
      </c>
      <c r="G3109" s="80" t="s">
        <v>33</v>
      </c>
      <c r="H3109" s="80" t="s">
        <v>29</v>
      </c>
      <c r="I3109" s="26">
        <v>43594</v>
      </c>
      <c r="J3109" s="80">
        <v>9</v>
      </c>
      <c r="K3109" s="80">
        <v>5</v>
      </c>
      <c r="L3109" s="80">
        <v>2019</v>
      </c>
      <c r="M3109" s="27">
        <f t="shared" si="60"/>
        <v>43594</v>
      </c>
      <c r="N3109" s="80" t="s">
        <v>4959</v>
      </c>
      <c r="O3109" s="80" t="s">
        <v>4960</v>
      </c>
      <c r="P3109" s="80">
        <v>19</v>
      </c>
      <c r="Q3109" s="80" t="s">
        <v>105</v>
      </c>
      <c r="R3109" s="80" t="s">
        <v>99</v>
      </c>
      <c r="S3109" s="80">
        <v>0</v>
      </c>
      <c r="T3109" s="80" t="s">
        <v>100</v>
      </c>
      <c r="U3109" s="80" t="s">
        <v>101</v>
      </c>
      <c r="V3109" s="80" t="s">
        <v>102</v>
      </c>
      <c r="W3109" s="80" t="s">
        <v>107</v>
      </c>
      <c r="X3109" s="80" t="s">
        <v>108</v>
      </c>
      <c r="Y3109" s="80">
        <v>3</v>
      </c>
    </row>
    <row r="3110" spans="1:25" s="80" customFormat="1" ht="22.9" hidden="1" customHeight="1">
      <c r="A3110" s="80" t="s">
        <v>24</v>
      </c>
      <c r="B3110" s="80" t="s">
        <v>9</v>
      </c>
      <c r="C3110" s="80" t="s">
        <v>10</v>
      </c>
      <c r="D3110" s="80" t="s">
        <v>26</v>
      </c>
      <c r="E3110" s="80">
        <v>2</v>
      </c>
      <c r="F3110" s="80" t="s">
        <v>32</v>
      </c>
      <c r="G3110" s="80" t="s">
        <v>33</v>
      </c>
      <c r="H3110" s="80" t="s">
        <v>29</v>
      </c>
      <c r="I3110" s="26">
        <v>43594</v>
      </c>
      <c r="J3110" s="80">
        <v>9</v>
      </c>
      <c r="K3110" s="80">
        <v>5</v>
      </c>
      <c r="L3110" s="80">
        <v>2019</v>
      </c>
      <c r="M3110" s="27">
        <f t="shared" si="60"/>
        <v>43594</v>
      </c>
      <c r="N3110" s="80" t="s">
        <v>4961</v>
      </c>
      <c r="O3110" s="80" t="s">
        <v>143</v>
      </c>
      <c r="P3110" s="80">
        <v>19</v>
      </c>
      <c r="Q3110" s="80" t="s">
        <v>105</v>
      </c>
      <c r="R3110" s="80" t="s">
        <v>99</v>
      </c>
      <c r="S3110" s="80">
        <v>0</v>
      </c>
      <c r="T3110" s="80" t="s">
        <v>100</v>
      </c>
      <c r="U3110" s="80" t="s">
        <v>101</v>
      </c>
      <c r="V3110" s="80" t="s">
        <v>102</v>
      </c>
      <c r="W3110" s="80" t="s">
        <v>107</v>
      </c>
      <c r="X3110" s="80" t="s">
        <v>163</v>
      </c>
    </row>
    <row r="3111" spans="1:25" s="80" customFormat="1" ht="22.9" hidden="1" customHeight="1">
      <c r="A3111" s="80" t="s">
        <v>24</v>
      </c>
      <c r="B3111" s="80" t="s">
        <v>9</v>
      </c>
      <c r="C3111" s="80" t="s">
        <v>10</v>
      </c>
      <c r="D3111" s="80" t="s">
        <v>26</v>
      </c>
      <c r="E3111" s="80">
        <v>2</v>
      </c>
      <c r="F3111" s="80" t="s">
        <v>32</v>
      </c>
      <c r="G3111" s="80" t="s">
        <v>33</v>
      </c>
      <c r="H3111" s="80" t="s">
        <v>29</v>
      </c>
      <c r="I3111" s="26">
        <v>43594</v>
      </c>
      <c r="J3111" s="80">
        <v>9</v>
      </c>
      <c r="K3111" s="80">
        <v>5</v>
      </c>
      <c r="L3111" s="80">
        <v>2019</v>
      </c>
      <c r="M3111" s="27">
        <f t="shared" si="60"/>
        <v>43594</v>
      </c>
      <c r="N3111" s="80" t="s">
        <v>4962</v>
      </c>
      <c r="O3111" s="80" t="s">
        <v>4963</v>
      </c>
      <c r="P3111" s="80">
        <v>18</v>
      </c>
      <c r="Q3111" s="80" t="s">
        <v>105</v>
      </c>
      <c r="R3111" s="80" t="s">
        <v>99</v>
      </c>
      <c r="S3111" s="80">
        <v>0</v>
      </c>
      <c r="T3111" s="80" t="s">
        <v>100</v>
      </c>
      <c r="U3111" s="80" t="s">
        <v>101</v>
      </c>
      <c r="V3111" s="80" t="s">
        <v>102</v>
      </c>
      <c r="W3111" s="80" t="s">
        <v>107</v>
      </c>
      <c r="X3111" s="80" t="s">
        <v>163</v>
      </c>
    </row>
    <row r="3112" spans="1:25" s="80" customFormat="1" ht="22.9" hidden="1" customHeight="1">
      <c r="A3112" s="80" t="s">
        <v>24</v>
      </c>
      <c r="B3112" s="80" t="s">
        <v>9</v>
      </c>
      <c r="C3112" s="80" t="s">
        <v>10</v>
      </c>
      <c r="D3112" s="80" t="s">
        <v>26</v>
      </c>
      <c r="E3112" s="80">
        <v>2</v>
      </c>
      <c r="F3112" s="80" t="s">
        <v>32</v>
      </c>
      <c r="G3112" s="80" t="s">
        <v>33</v>
      </c>
      <c r="H3112" s="80" t="s">
        <v>29</v>
      </c>
      <c r="I3112" s="26">
        <v>43594</v>
      </c>
      <c r="J3112" s="80">
        <v>9</v>
      </c>
      <c r="K3112" s="80">
        <v>5</v>
      </c>
      <c r="L3112" s="80">
        <v>2019</v>
      </c>
      <c r="M3112" s="27">
        <f t="shared" si="60"/>
        <v>43594</v>
      </c>
      <c r="N3112" s="80" t="s">
        <v>4964</v>
      </c>
      <c r="O3112" s="80" t="s">
        <v>4965</v>
      </c>
      <c r="P3112" s="80">
        <v>18</v>
      </c>
      <c r="Q3112" s="80" t="s">
        <v>105</v>
      </c>
      <c r="R3112" s="80" t="s">
        <v>99</v>
      </c>
      <c r="S3112" s="80">
        <v>0</v>
      </c>
      <c r="T3112" s="80" t="s">
        <v>100</v>
      </c>
      <c r="U3112" s="80" t="s">
        <v>101</v>
      </c>
      <c r="V3112" s="80" t="s">
        <v>102</v>
      </c>
      <c r="W3112" s="80" t="s">
        <v>107</v>
      </c>
      <c r="X3112" s="80" t="s">
        <v>108</v>
      </c>
      <c r="Y3112" s="80">
        <v>3</v>
      </c>
    </row>
    <row r="3113" spans="1:25" s="80" customFormat="1" ht="22.9" hidden="1" customHeight="1">
      <c r="A3113" s="80" t="s">
        <v>24</v>
      </c>
      <c r="B3113" s="80" t="s">
        <v>9</v>
      </c>
      <c r="C3113" s="80" t="s">
        <v>10</v>
      </c>
      <c r="D3113" s="80" t="s">
        <v>26</v>
      </c>
      <c r="E3113" s="80">
        <v>2</v>
      </c>
      <c r="F3113" s="80" t="s">
        <v>32</v>
      </c>
      <c r="G3113" s="80" t="s">
        <v>33</v>
      </c>
      <c r="H3113" s="80" t="s">
        <v>29</v>
      </c>
      <c r="I3113" s="26">
        <v>43594</v>
      </c>
      <c r="J3113" s="80">
        <v>9</v>
      </c>
      <c r="K3113" s="80">
        <v>5</v>
      </c>
      <c r="L3113" s="80">
        <v>2019</v>
      </c>
      <c r="M3113" s="27">
        <f t="shared" si="60"/>
        <v>43594</v>
      </c>
      <c r="N3113" s="80" t="s">
        <v>4966</v>
      </c>
      <c r="O3113" s="80" t="s">
        <v>4967</v>
      </c>
      <c r="P3113" s="80">
        <v>19</v>
      </c>
      <c r="Q3113" s="80" t="s">
        <v>105</v>
      </c>
      <c r="R3113" s="80" t="s">
        <v>99</v>
      </c>
      <c r="S3113" s="80">
        <v>0</v>
      </c>
      <c r="T3113" s="80" t="s">
        <v>100</v>
      </c>
      <c r="U3113" s="80" t="s">
        <v>101</v>
      </c>
      <c r="V3113" s="80" t="s">
        <v>102</v>
      </c>
      <c r="W3113" s="80" t="s">
        <v>107</v>
      </c>
      <c r="X3113" s="80" t="s">
        <v>104</v>
      </c>
      <c r="Y3113" s="80">
        <v>3</v>
      </c>
    </row>
    <row r="3114" spans="1:25" s="80" customFormat="1" ht="22.9" hidden="1" customHeight="1">
      <c r="A3114" s="80" t="s">
        <v>24</v>
      </c>
      <c r="B3114" s="80" t="s">
        <v>9</v>
      </c>
      <c r="C3114" s="80" t="s">
        <v>10</v>
      </c>
      <c r="D3114" s="80" t="s">
        <v>26</v>
      </c>
      <c r="E3114" s="80">
        <v>2</v>
      </c>
      <c r="F3114" s="80" t="s">
        <v>32</v>
      </c>
      <c r="G3114" s="80" t="s">
        <v>33</v>
      </c>
      <c r="H3114" s="80" t="s">
        <v>29</v>
      </c>
      <c r="I3114" s="26">
        <v>43594</v>
      </c>
      <c r="J3114" s="80">
        <v>9</v>
      </c>
      <c r="K3114" s="80">
        <v>5</v>
      </c>
      <c r="L3114" s="80">
        <v>2019</v>
      </c>
      <c r="M3114" s="27">
        <f t="shared" si="60"/>
        <v>43594</v>
      </c>
      <c r="N3114" s="80" t="s">
        <v>4968</v>
      </c>
      <c r="O3114" s="80" t="s">
        <v>4969</v>
      </c>
      <c r="P3114" s="80">
        <v>18</v>
      </c>
      <c r="Q3114" s="80" t="s">
        <v>105</v>
      </c>
      <c r="R3114" s="80" t="s">
        <v>99</v>
      </c>
      <c r="S3114" s="80">
        <v>0</v>
      </c>
      <c r="T3114" s="80" t="s">
        <v>100</v>
      </c>
      <c r="U3114" s="80" t="s">
        <v>101</v>
      </c>
      <c r="V3114" s="80" t="s">
        <v>102</v>
      </c>
      <c r="W3114" s="80" t="s">
        <v>107</v>
      </c>
      <c r="X3114" s="80" t="s">
        <v>108</v>
      </c>
      <c r="Y3114" s="80">
        <v>3</v>
      </c>
    </row>
    <row r="3115" spans="1:25" s="80" customFormat="1" ht="22.9" hidden="1" customHeight="1">
      <c r="A3115" s="80" t="s">
        <v>24</v>
      </c>
      <c r="B3115" s="80" t="s">
        <v>9</v>
      </c>
      <c r="C3115" s="80" t="s">
        <v>10</v>
      </c>
      <c r="D3115" s="80" t="s">
        <v>26</v>
      </c>
      <c r="E3115" s="80">
        <v>2</v>
      </c>
      <c r="F3115" s="80" t="s">
        <v>32</v>
      </c>
      <c r="G3115" s="80" t="s">
        <v>33</v>
      </c>
      <c r="H3115" s="80" t="s">
        <v>29</v>
      </c>
      <c r="I3115" s="26">
        <v>43594</v>
      </c>
      <c r="J3115" s="80">
        <v>9</v>
      </c>
      <c r="K3115" s="80">
        <v>5</v>
      </c>
      <c r="L3115" s="80">
        <v>2019</v>
      </c>
      <c r="M3115" s="27">
        <f t="shared" si="60"/>
        <v>43594</v>
      </c>
      <c r="N3115" s="80" t="s">
        <v>4970</v>
      </c>
      <c r="O3115" s="80" t="s">
        <v>4971</v>
      </c>
      <c r="P3115" s="80">
        <v>19</v>
      </c>
      <c r="Q3115" s="80" t="s">
        <v>105</v>
      </c>
      <c r="R3115" s="80" t="s">
        <v>99</v>
      </c>
      <c r="S3115" s="80">
        <v>0</v>
      </c>
      <c r="T3115" s="80" t="s">
        <v>100</v>
      </c>
      <c r="U3115" s="80" t="s">
        <v>101</v>
      </c>
      <c r="V3115" s="80" t="s">
        <v>102</v>
      </c>
      <c r="W3115" s="80" t="s">
        <v>107</v>
      </c>
      <c r="X3115" s="80" t="s">
        <v>104</v>
      </c>
      <c r="Y3115" s="80">
        <v>1</v>
      </c>
    </row>
    <row r="3116" spans="1:25" s="80" customFormat="1" ht="22.9" hidden="1" customHeight="1">
      <c r="A3116" s="80" t="s">
        <v>24</v>
      </c>
      <c r="B3116" s="80" t="s">
        <v>9</v>
      </c>
      <c r="C3116" s="80" t="s">
        <v>10</v>
      </c>
      <c r="D3116" s="80" t="s">
        <v>26</v>
      </c>
      <c r="E3116" s="80">
        <v>2</v>
      </c>
      <c r="F3116" s="80" t="s">
        <v>32</v>
      </c>
      <c r="G3116" s="80" t="s">
        <v>33</v>
      </c>
      <c r="H3116" s="80" t="s">
        <v>29</v>
      </c>
      <c r="I3116" s="26">
        <v>43595</v>
      </c>
      <c r="J3116" s="80">
        <v>10</v>
      </c>
      <c r="K3116" s="80">
        <v>5</v>
      </c>
      <c r="L3116" s="80">
        <v>2019</v>
      </c>
      <c r="M3116" s="27">
        <f t="shared" si="60"/>
        <v>43595</v>
      </c>
      <c r="N3116" s="80" t="s">
        <v>4972</v>
      </c>
      <c r="O3116" s="80" t="s">
        <v>4973</v>
      </c>
      <c r="P3116" s="80">
        <v>18</v>
      </c>
      <c r="Q3116" s="80" t="s">
        <v>105</v>
      </c>
      <c r="R3116" s="80" t="s">
        <v>99</v>
      </c>
      <c r="S3116" s="80">
        <v>0</v>
      </c>
      <c r="T3116" s="80" t="s">
        <v>100</v>
      </c>
      <c r="U3116" s="80" t="s">
        <v>101</v>
      </c>
      <c r="V3116" s="80" t="s">
        <v>102</v>
      </c>
      <c r="W3116" s="80" t="s">
        <v>107</v>
      </c>
      <c r="X3116" s="80" t="s">
        <v>104</v>
      </c>
      <c r="Y3116" s="80">
        <v>3</v>
      </c>
    </row>
    <row r="3117" spans="1:25" s="80" customFormat="1" ht="22.9" hidden="1" customHeight="1">
      <c r="A3117" s="80" t="s">
        <v>24</v>
      </c>
      <c r="B3117" s="80" t="s">
        <v>9</v>
      </c>
      <c r="C3117" s="80" t="s">
        <v>10</v>
      </c>
      <c r="D3117" s="80" t="s">
        <v>26</v>
      </c>
      <c r="E3117" s="80">
        <v>2</v>
      </c>
      <c r="F3117" s="80" t="s">
        <v>32</v>
      </c>
      <c r="G3117" s="80" t="s">
        <v>33</v>
      </c>
      <c r="H3117" s="80" t="s">
        <v>29</v>
      </c>
      <c r="I3117" s="26">
        <v>43595</v>
      </c>
      <c r="J3117" s="80">
        <v>10</v>
      </c>
      <c r="K3117" s="80">
        <v>5</v>
      </c>
      <c r="L3117" s="80">
        <v>2019</v>
      </c>
      <c r="M3117" s="27">
        <f t="shared" si="60"/>
        <v>43595</v>
      </c>
      <c r="N3117" s="80" t="s">
        <v>4974</v>
      </c>
      <c r="O3117" s="80" t="s">
        <v>4975</v>
      </c>
      <c r="P3117" s="80">
        <v>19</v>
      </c>
      <c r="Q3117" s="80" t="s">
        <v>105</v>
      </c>
      <c r="R3117" s="80" t="s">
        <v>99</v>
      </c>
      <c r="S3117" s="80">
        <v>0</v>
      </c>
      <c r="T3117" s="80" t="s">
        <v>100</v>
      </c>
      <c r="U3117" s="80" t="s">
        <v>101</v>
      </c>
      <c r="V3117" s="80" t="s">
        <v>102</v>
      </c>
      <c r="W3117" s="80" t="s">
        <v>107</v>
      </c>
      <c r="X3117" s="80" t="s">
        <v>163</v>
      </c>
    </row>
    <row r="3118" spans="1:25" s="80" customFormat="1" ht="22.9" hidden="1" customHeight="1">
      <c r="A3118" s="80" t="s">
        <v>24</v>
      </c>
      <c r="B3118" s="80" t="s">
        <v>9</v>
      </c>
      <c r="C3118" s="80" t="s">
        <v>10</v>
      </c>
      <c r="D3118" s="80" t="s">
        <v>26</v>
      </c>
      <c r="E3118" s="80">
        <v>2</v>
      </c>
      <c r="F3118" s="80" t="s">
        <v>32</v>
      </c>
      <c r="G3118" s="80" t="s">
        <v>33</v>
      </c>
      <c r="H3118" s="80" t="s">
        <v>29</v>
      </c>
      <c r="I3118" s="26">
        <v>43595</v>
      </c>
      <c r="J3118" s="80">
        <v>10</v>
      </c>
      <c r="K3118" s="80">
        <v>5</v>
      </c>
      <c r="L3118" s="80">
        <v>2019</v>
      </c>
      <c r="M3118" s="27">
        <f t="shared" si="60"/>
        <v>43595</v>
      </c>
      <c r="N3118" s="80" t="s">
        <v>4976</v>
      </c>
      <c r="O3118" s="80" t="s">
        <v>215</v>
      </c>
      <c r="P3118" s="80">
        <v>19</v>
      </c>
      <c r="Q3118" s="80" t="s">
        <v>105</v>
      </c>
      <c r="R3118" s="80" t="s">
        <v>99</v>
      </c>
      <c r="S3118" s="80">
        <v>0</v>
      </c>
      <c r="T3118" s="80" t="s">
        <v>100</v>
      </c>
      <c r="U3118" s="80" t="s">
        <v>101</v>
      </c>
      <c r="V3118" s="80" t="s">
        <v>102</v>
      </c>
      <c r="W3118" s="80" t="s">
        <v>107</v>
      </c>
      <c r="X3118" s="80" t="s">
        <v>163</v>
      </c>
    </row>
    <row r="3119" spans="1:25" s="80" customFormat="1" ht="22.9" hidden="1" customHeight="1">
      <c r="A3119" s="80" t="s">
        <v>24</v>
      </c>
      <c r="B3119" s="80" t="s">
        <v>9</v>
      </c>
      <c r="C3119" s="80" t="s">
        <v>10</v>
      </c>
      <c r="D3119" s="80" t="s">
        <v>26</v>
      </c>
      <c r="E3119" s="80">
        <v>2</v>
      </c>
      <c r="F3119" s="80" t="s">
        <v>32</v>
      </c>
      <c r="G3119" s="80" t="s">
        <v>33</v>
      </c>
      <c r="H3119" s="80" t="s">
        <v>29</v>
      </c>
      <c r="I3119" s="26">
        <v>43595</v>
      </c>
      <c r="J3119" s="80">
        <v>10</v>
      </c>
      <c r="K3119" s="80">
        <v>5</v>
      </c>
      <c r="L3119" s="80">
        <v>2019</v>
      </c>
      <c r="M3119" s="27">
        <f t="shared" si="60"/>
        <v>43595</v>
      </c>
      <c r="N3119" s="80" t="s">
        <v>4977</v>
      </c>
      <c r="O3119" s="80" t="s">
        <v>4978</v>
      </c>
      <c r="P3119" s="80">
        <v>19</v>
      </c>
      <c r="Q3119" s="80" t="s">
        <v>105</v>
      </c>
      <c r="R3119" s="80" t="s">
        <v>99</v>
      </c>
      <c r="S3119" s="80">
        <v>0</v>
      </c>
      <c r="T3119" s="80" t="s">
        <v>100</v>
      </c>
      <c r="U3119" s="80" t="s">
        <v>101</v>
      </c>
      <c r="V3119" s="80" t="s">
        <v>102</v>
      </c>
      <c r="W3119" s="80" t="s">
        <v>107</v>
      </c>
      <c r="X3119" s="80" t="s">
        <v>104</v>
      </c>
      <c r="Y3119" s="80">
        <v>3</v>
      </c>
    </row>
    <row r="3120" spans="1:25" s="80" customFormat="1" ht="22.9" hidden="1" customHeight="1">
      <c r="A3120" s="80" t="s">
        <v>24</v>
      </c>
      <c r="B3120" s="80" t="s">
        <v>9</v>
      </c>
      <c r="C3120" s="80" t="s">
        <v>10</v>
      </c>
      <c r="D3120" s="80" t="s">
        <v>26</v>
      </c>
      <c r="E3120" s="80">
        <v>2</v>
      </c>
      <c r="F3120" s="80" t="s">
        <v>32</v>
      </c>
      <c r="G3120" s="80" t="s">
        <v>33</v>
      </c>
      <c r="H3120" s="80" t="s">
        <v>29</v>
      </c>
      <c r="I3120" s="26">
        <v>43595</v>
      </c>
      <c r="J3120" s="80">
        <v>10</v>
      </c>
      <c r="K3120" s="80">
        <v>5</v>
      </c>
      <c r="L3120" s="80">
        <v>2019</v>
      </c>
      <c r="M3120" s="27">
        <f t="shared" si="60"/>
        <v>43595</v>
      </c>
      <c r="N3120" s="80" t="s">
        <v>4979</v>
      </c>
      <c r="O3120" s="80" t="s">
        <v>4980</v>
      </c>
      <c r="P3120" s="80">
        <v>18</v>
      </c>
      <c r="Q3120" s="80" t="s">
        <v>105</v>
      </c>
      <c r="R3120" s="80" t="s">
        <v>99</v>
      </c>
      <c r="S3120" s="80">
        <v>0</v>
      </c>
      <c r="T3120" s="80" t="s">
        <v>100</v>
      </c>
      <c r="U3120" s="80" t="s">
        <v>101</v>
      </c>
      <c r="V3120" s="80" t="s">
        <v>102</v>
      </c>
      <c r="W3120" s="80" t="s">
        <v>107</v>
      </c>
      <c r="X3120" s="80" t="s">
        <v>104</v>
      </c>
      <c r="Y3120" s="80">
        <v>3</v>
      </c>
    </row>
    <row r="3121" spans="1:25" s="80" customFormat="1" ht="22.9" hidden="1" customHeight="1">
      <c r="A3121" s="80" t="s">
        <v>24</v>
      </c>
      <c r="B3121" s="80" t="s">
        <v>9</v>
      </c>
      <c r="C3121" s="80" t="s">
        <v>10</v>
      </c>
      <c r="D3121" s="80" t="s">
        <v>26</v>
      </c>
      <c r="E3121" s="80">
        <v>2</v>
      </c>
      <c r="F3121" s="80" t="s">
        <v>32</v>
      </c>
      <c r="G3121" s="80" t="s">
        <v>33</v>
      </c>
      <c r="H3121" s="80" t="s">
        <v>29</v>
      </c>
      <c r="I3121" s="26">
        <v>43595</v>
      </c>
      <c r="J3121" s="80">
        <v>10</v>
      </c>
      <c r="K3121" s="80">
        <v>5</v>
      </c>
      <c r="L3121" s="80">
        <v>2019</v>
      </c>
      <c r="M3121" s="27">
        <f t="shared" si="60"/>
        <v>43595</v>
      </c>
      <c r="N3121" s="80" t="s">
        <v>4981</v>
      </c>
      <c r="O3121" s="80" t="s">
        <v>4982</v>
      </c>
      <c r="P3121" s="80">
        <v>19</v>
      </c>
      <c r="Q3121" s="80" t="s">
        <v>105</v>
      </c>
      <c r="R3121" s="80" t="s">
        <v>99</v>
      </c>
      <c r="S3121" s="80">
        <v>0</v>
      </c>
      <c r="T3121" s="80" t="s">
        <v>100</v>
      </c>
      <c r="U3121" s="80" t="s">
        <v>101</v>
      </c>
      <c r="V3121" s="80" t="s">
        <v>102</v>
      </c>
      <c r="W3121" s="80" t="s">
        <v>107</v>
      </c>
      <c r="X3121" s="80" t="s">
        <v>104</v>
      </c>
      <c r="Y3121" s="80">
        <v>3</v>
      </c>
    </row>
    <row r="3122" spans="1:25" s="80" customFormat="1" ht="22.9" hidden="1" customHeight="1">
      <c r="A3122" s="80" t="s">
        <v>24</v>
      </c>
      <c r="B3122" s="80" t="s">
        <v>9</v>
      </c>
      <c r="C3122" s="80" t="s">
        <v>10</v>
      </c>
      <c r="D3122" s="80" t="s">
        <v>26</v>
      </c>
      <c r="E3122" s="80">
        <v>2</v>
      </c>
      <c r="F3122" s="80" t="s">
        <v>32</v>
      </c>
      <c r="G3122" s="80" t="s">
        <v>33</v>
      </c>
      <c r="H3122" s="80" t="s">
        <v>29</v>
      </c>
      <c r="I3122" s="26">
        <v>43595</v>
      </c>
      <c r="J3122" s="80">
        <v>10</v>
      </c>
      <c r="K3122" s="80">
        <v>5</v>
      </c>
      <c r="L3122" s="80">
        <v>2019</v>
      </c>
      <c r="M3122" s="27">
        <f t="shared" si="60"/>
        <v>43595</v>
      </c>
      <c r="N3122" s="80" t="s">
        <v>4983</v>
      </c>
      <c r="O3122" s="80" t="s">
        <v>4984</v>
      </c>
      <c r="P3122" s="80">
        <v>19</v>
      </c>
      <c r="Q3122" s="80" t="s">
        <v>105</v>
      </c>
      <c r="R3122" s="80" t="s">
        <v>99</v>
      </c>
      <c r="S3122" s="80">
        <v>0</v>
      </c>
      <c r="T3122" s="80" t="s">
        <v>100</v>
      </c>
      <c r="U3122" s="80" t="s">
        <v>101</v>
      </c>
      <c r="V3122" s="80" t="s">
        <v>102</v>
      </c>
      <c r="W3122" s="80" t="s">
        <v>107</v>
      </c>
      <c r="X3122" s="80" t="s">
        <v>163</v>
      </c>
    </row>
    <row r="3123" spans="1:25" s="80" customFormat="1" ht="22.9" hidden="1" customHeight="1">
      <c r="A3123" s="80" t="s">
        <v>24</v>
      </c>
      <c r="B3123" s="80" t="s">
        <v>9</v>
      </c>
      <c r="C3123" s="80" t="s">
        <v>10</v>
      </c>
      <c r="D3123" s="80" t="s">
        <v>26</v>
      </c>
      <c r="E3123" s="80">
        <v>2</v>
      </c>
      <c r="F3123" s="80" t="s">
        <v>32</v>
      </c>
      <c r="G3123" s="80" t="s">
        <v>33</v>
      </c>
      <c r="H3123" s="80" t="s">
        <v>29</v>
      </c>
      <c r="I3123" s="26">
        <v>43595</v>
      </c>
      <c r="J3123" s="80">
        <v>10</v>
      </c>
      <c r="K3123" s="80">
        <v>5</v>
      </c>
      <c r="L3123" s="80">
        <v>2019</v>
      </c>
      <c r="M3123" s="27">
        <f t="shared" si="60"/>
        <v>43595</v>
      </c>
      <c r="N3123" s="80" t="s">
        <v>4985</v>
      </c>
      <c r="O3123" s="80" t="s">
        <v>4986</v>
      </c>
      <c r="P3123" s="80">
        <v>18</v>
      </c>
      <c r="Q3123" s="80" t="s">
        <v>105</v>
      </c>
      <c r="R3123" s="80" t="s">
        <v>99</v>
      </c>
      <c r="S3123" s="80">
        <v>0</v>
      </c>
      <c r="T3123" s="80" t="s">
        <v>100</v>
      </c>
      <c r="U3123" s="80" t="s">
        <v>101</v>
      </c>
      <c r="V3123" s="80" t="s">
        <v>102</v>
      </c>
      <c r="W3123" s="80" t="s">
        <v>107</v>
      </c>
      <c r="X3123" s="80" t="s">
        <v>104</v>
      </c>
      <c r="Y3123" s="80">
        <v>3</v>
      </c>
    </row>
    <row r="3124" spans="1:25" s="80" customFormat="1" ht="22.9" hidden="1" customHeight="1">
      <c r="A3124" s="80" t="s">
        <v>24</v>
      </c>
      <c r="B3124" s="80" t="s">
        <v>9</v>
      </c>
      <c r="C3124" s="80" t="s">
        <v>10</v>
      </c>
      <c r="D3124" s="80" t="s">
        <v>26</v>
      </c>
      <c r="E3124" s="80">
        <v>2</v>
      </c>
      <c r="F3124" s="80" t="s">
        <v>32</v>
      </c>
      <c r="G3124" s="80" t="s">
        <v>33</v>
      </c>
      <c r="H3124" s="80" t="s">
        <v>29</v>
      </c>
      <c r="I3124" s="26">
        <v>43595</v>
      </c>
      <c r="J3124" s="80">
        <v>10</v>
      </c>
      <c r="K3124" s="80">
        <v>5</v>
      </c>
      <c r="L3124" s="80">
        <v>2019</v>
      </c>
      <c r="M3124" s="27">
        <f t="shared" si="60"/>
        <v>43595</v>
      </c>
      <c r="N3124" s="80" t="s">
        <v>4987</v>
      </c>
      <c r="O3124" s="80" t="s">
        <v>4988</v>
      </c>
      <c r="P3124" s="80">
        <v>19</v>
      </c>
      <c r="Q3124" s="80" t="s">
        <v>105</v>
      </c>
      <c r="R3124" s="80" t="s">
        <v>99</v>
      </c>
      <c r="S3124" s="80">
        <v>0</v>
      </c>
      <c r="T3124" s="80" t="s">
        <v>100</v>
      </c>
      <c r="U3124" s="80" t="s">
        <v>101</v>
      </c>
      <c r="V3124" s="80" t="s">
        <v>102</v>
      </c>
      <c r="W3124" s="80" t="s">
        <v>107</v>
      </c>
      <c r="X3124" s="80" t="s">
        <v>104</v>
      </c>
      <c r="Y3124" s="80">
        <v>3</v>
      </c>
    </row>
    <row r="3125" spans="1:25" s="80" customFormat="1" ht="22.9" hidden="1" customHeight="1">
      <c r="A3125" s="80" t="s">
        <v>24</v>
      </c>
      <c r="B3125" s="80" t="s">
        <v>9</v>
      </c>
      <c r="C3125" s="80" t="s">
        <v>10</v>
      </c>
      <c r="D3125" s="80" t="s">
        <v>26</v>
      </c>
      <c r="E3125" s="80">
        <v>2</v>
      </c>
      <c r="F3125" s="80" t="s">
        <v>32</v>
      </c>
      <c r="G3125" s="80" t="s">
        <v>33</v>
      </c>
      <c r="H3125" s="80" t="s">
        <v>29</v>
      </c>
      <c r="I3125" s="26">
        <v>43596</v>
      </c>
      <c r="J3125" s="80">
        <v>11</v>
      </c>
      <c r="K3125" s="80">
        <v>5</v>
      </c>
      <c r="L3125" s="80">
        <v>2019</v>
      </c>
      <c r="M3125" s="27">
        <f t="shared" si="60"/>
        <v>43596</v>
      </c>
      <c r="N3125" s="80" t="s">
        <v>4989</v>
      </c>
      <c r="O3125" s="80" t="s">
        <v>220</v>
      </c>
      <c r="P3125" s="80">
        <v>19</v>
      </c>
      <c r="Q3125" s="80" t="s">
        <v>105</v>
      </c>
      <c r="R3125" s="80" t="s">
        <v>99</v>
      </c>
      <c r="S3125" s="80">
        <v>0</v>
      </c>
      <c r="T3125" s="80" t="s">
        <v>100</v>
      </c>
      <c r="U3125" s="80" t="s">
        <v>101</v>
      </c>
      <c r="V3125" s="80" t="s">
        <v>111</v>
      </c>
      <c r="W3125" s="80" t="s">
        <v>107</v>
      </c>
      <c r="X3125" s="80" t="s">
        <v>104</v>
      </c>
      <c r="Y3125" s="80">
        <v>3</v>
      </c>
    </row>
    <row r="3126" spans="1:25" s="80" customFormat="1" ht="22.9" hidden="1" customHeight="1">
      <c r="A3126" s="80" t="s">
        <v>24</v>
      </c>
      <c r="B3126" s="80" t="s">
        <v>9</v>
      </c>
      <c r="C3126" s="80" t="s">
        <v>10</v>
      </c>
      <c r="D3126" s="80" t="s">
        <v>26</v>
      </c>
      <c r="E3126" s="80">
        <v>2</v>
      </c>
      <c r="F3126" s="80" t="s">
        <v>32</v>
      </c>
      <c r="G3126" s="80" t="s">
        <v>33</v>
      </c>
      <c r="H3126" s="80" t="s">
        <v>29</v>
      </c>
      <c r="I3126" s="26">
        <v>43596</v>
      </c>
      <c r="J3126" s="80">
        <v>11</v>
      </c>
      <c r="K3126" s="80">
        <v>5</v>
      </c>
      <c r="L3126" s="80">
        <v>2019</v>
      </c>
      <c r="M3126" s="27">
        <f t="shared" si="60"/>
        <v>43596</v>
      </c>
      <c r="N3126" s="80" t="s">
        <v>4990</v>
      </c>
      <c r="O3126" s="80" t="s">
        <v>4991</v>
      </c>
      <c r="P3126" s="80">
        <v>19</v>
      </c>
      <c r="Q3126" s="80" t="s">
        <v>105</v>
      </c>
      <c r="R3126" s="80" t="s">
        <v>99</v>
      </c>
      <c r="S3126" s="80">
        <v>0</v>
      </c>
      <c r="T3126" s="80" t="s">
        <v>100</v>
      </c>
      <c r="U3126" s="80" t="s">
        <v>101</v>
      </c>
      <c r="V3126" s="80" t="s">
        <v>111</v>
      </c>
      <c r="W3126" s="80" t="s">
        <v>107</v>
      </c>
      <c r="X3126" s="80" t="s">
        <v>104</v>
      </c>
      <c r="Y3126" s="80">
        <v>3</v>
      </c>
    </row>
    <row r="3127" spans="1:25" s="80" customFormat="1" ht="22.9" hidden="1" customHeight="1">
      <c r="A3127" s="80" t="s">
        <v>24</v>
      </c>
      <c r="B3127" s="80" t="s">
        <v>9</v>
      </c>
      <c r="C3127" s="80" t="s">
        <v>10</v>
      </c>
      <c r="D3127" s="80" t="s">
        <v>26</v>
      </c>
      <c r="E3127" s="80">
        <v>2</v>
      </c>
      <c r="F3127" s="80" t="s">
        <v>32</v>
      </c>
      <c r="G3127" s="80" t="s">
        <v>33</v>
      </c>
      <c r="H3127" s="80" t="s">
        <v>29</v>
      </c>
      <c r="I3127" s="26">
        <v>43596</v>
      </c>
      <c r="J3127" s="80">
        <v>11</v>
      </c>
      <c r="K3127" s="80">
        <v>5</v>
      </c>
      <c r="L3127" s="80">
        <v>2019</v>
      </c>
      <c r="M3127" s="27">
        <f t="shared" si="60"/>
        <v>43596</v>
      </c>
      <c r="N3127" s="80" t="s">
        <v>4992</v>
      </c>
      <c r="O3127" s="80" t="s">
        <v>470</v>
      </c>
      <c r="P3127" s="80">
        <v>18</v>
      </c>
      <c r="Q3127" s="80" t="s">
        <v>105</v>
      </c>
      <c r="R3127" s="80" t="s">
        <v>99</v>
      </c>
      <c r="S3127" s="80">
        <v>0</v>
      </c>
      <c r="T3127" s="80" t="s">
        <v>100</v>
      </c>
      <c r="U3127" s="80" t="s">
        <v>101</v>
      </c>
      <c r="V3127" s="80" t="s">
        <v>111</v>
      </c>
      <c r="W3127" s="80" t="s">
        <v>107</v>
      </c>
      <c r="X3127" s="80" t="s">
        <v>104</v>
      </c>
      <c r="Y3127" s="80">
        <v>3</v>
      </c>
    </row>
    <row r="3128" spans="1:25" s="80" customFormat="1" ht="22.9" hidden="1" customHeight="1">
      <c r="A3128" s="80" t="s">
        <v>24</v>
      </c>
      <c r="B3128" s="80" t="s">
        <v>9</v>
      </c>
      <c r="C3128" s="80" t="s">
        <v>10</v>
      </c>
      <c r="D3128" s="80" t="s">
        <v>26</v>
      </c>
      <c r="E3128" s="80">
        <v>2</v>
      </c>
      <c r="F3128" s="80" t="s">
        <v>32</v>
      </c>
      <c r="G3128" s="80" t="s">
        <v>33</v>
      </c>
      <c r="H3128" s="80" t="s">
        <v>29</v>
      </c>
      <c r="I3128" s="26">
        <v>43596</v>
      </c>
      <c r="J3128" s="80">
        <v>11</v>
      </c>
      <c r="K3128" s="80">
        <v>5</v>
      </c>
      <c r="L3128" s="80">
        <v>2019</v>
      </c>
      <c r="M3128" s="27">
        <f t="shared" si="60"/>
        <v>43596</v>
      </c>
      <c r="N3128" s="80" t="s">
        <v>4993</v>
      </c>
      <c r="O3128" s="80" t="s">
        <v>4994</v>
      </c>
      <c r="P3128" s="80">
        <v>19</v>
      </c>
      <c r="Q3128" s="80" t="s">
        <v>105</v>
      </c>
      <c r="R3128" s="80" t="s">
        <v>99</v>
      </c>
      <c r="S3128" s="80">
        <v>0</v>
      </c>
      <c r="T3128" s="80" t="s">
        <v>100</v>
      </c>
      <c r="U3128" s="80" t="s">
        <v>101</v>
      </c>
      <c r="V3128" s="80" t="s">
        <v>111</v>
      </c>
      <c r="W3128" s="80" t="s">
        <v>107</v>
      </c>
      <c r="X3128" s="80" t="s">
        <v>163</v>
      </c>
    </row>
    <row r="3129" spans="1:25" s="80" customFormat="1" ht="22.9" hidden="1" customHeight="1">
      <c r="A3129" s="80" t="s">
        <v>24</v>
      </c>
      <c r="B3129" s="80" t="s">
        <v>9</v>
      </c>
      <c r="C3129" s="80" t="s">
        <v>10</v>
      </c>
      <c r="D3129" s="80" t="s">
        <v>26</v>
      </c>
      <c r="E3129" s="80">
        <v>2</v>
      </c>
      <c r="F3129" s="80" t="s">
        <v>32</v>
      </c>
      <c r="G3129" s="80" t="s">
        <v>33</v>
      </c>
      <c r="H3129" s="80" t="s">
        <v>29</v>
      </c>
      <c r="I3129" s="26">
        <v>43596</v>
      </c>
      <c r="J3129" s="80">
        <v>11</v>
      </c>
      <c r="K3129" s="80">
        <v>5</v>
      </c>
      <c r="L3129" s="80">
        <v>2019</v>
      </c>
      <c r="M3129" s="27">
        <f t="shared" si="60"/>
        <v>43596</v>
      </c>
      <c r="N3129" s="80" t="s">
        <v>120</v>
      </c>
      <c r="O3129" s="80" t="s">
        <v>4995</v>
      </c>
      <c r="P3129" s="80">
        <v>18</v>
      </c>
      <c r="Q3129" s="80" t="s">
        <v>105</v>
      </c>
      <c r="R3129" s="80" t="s">
        <v>99</v>
      </c>
      <c r="S3129" s="80">
        <v>0</v>
      </c>
      <c r="T3129" s="80" t="s">
        <v>100</v>
      </c>
      <c r="U3129" s="80" t="s">
        <v>101</v>
      </c>
      <c r="V3129" s="80" t="s">
        <v>111</v>
      </c>
      <c r="W3129" s="80" t="s">
        <v>107</v>
      </c>
      <c r="X3129" s="80" t="s">
        <v>104</v>
      </c>
      <c r="Y3129" s="80">
        <v>3</v>
      </c>
    </row>
    <row r="3130" spans="1:25" s="80" customFormat="1" ht="22.9" hidden="1" customHeight="1">
      <c r="A3130" s="80" t="s">
        <v>24</v>
      </c>
      <c r="B3130" s="80" t="s">
        <v>9</v>
      </c>
      <c r="C3130" s="80" t="s">
        <v>10</v>
      </c>
      <c r="D3130" s="80" t="s">
        <v>26</v>
      </c>
      <c r="E3130" s="80">
        <v>2</v>
      </c>
      <c r="F3130" s="80" t="s">
        <v>32</v>
      </c>
      <c r="G3130" s="80" t="s">
        <v>33</v>
      </c>
      <c r="H3130" s="80" t="s">
        <v>29</v>
      </c>
      <c r="I3130" s="26">
        <v>43596</v>
      </c>
      <c r="J3130" s="80">
        <v>11</v>
      </c>
      <c r="K3130" s="80">
        <v>5</v>
      </c>
      <c r="L3130" s="80">
        <v>2019</v>
      </c>
      <c r="M3130" s="27">
        <f t="shared" si="60"/>
        <v>43596</v>
      </c>
      <c r="N3130" s="80" t="s">
        <v>4996</v>
      </c>
      <c r="O3130" s="80" t="s">
        <v>4997</v>
      </c>
      <c r="P3130" s="80">
        <v>19</v>
      </c>
      <c r="Q3130" s="80" t="s">
        <v>105</v>
      </c>
      <c r="R3130" s="80" t="s">
        <v>99</v>
      </c>
      <c r="S3130" s="80">
        <v>0</v>
      </c>
      <c r="T3130" s="80" t="s">
        <v>100</v>
      </c>
      <c r="U3130" s="80" t="s">
        <v>101</v>
      </c>
      <c r="V3130" s="80" t="s">
        <v>111</v>
      </c>
      <c r="W3130" s="80" t="s">
        <v>107</v>
      </c>
      <c r="X3130" s="80" t="s">
        <v>104</v>
      </c>
      <c r="Y3130" s="80">
        <v>3</v>
      </c>
    </row>
    <row r="3131" spans="1:25" s="80" customFormat="1" ht="22.9" hidden="1" customHeight="1">
      <c r="A3131" s="80" t="s">
        <v>24</v>
      </c>
      <c r="B3131" s="80" t="s">
        <v>9</v>
      </c>
      <c r="C3131" s="80" t="s">
        <v>10</v>
      </c>
      <c r="D3131" s="80" t="s">
        <v>26</v>
      </c>
      <c r="E3131" s="80">
        <v>2</v>
      </c>
      <c r="F3131" s="80" t="s">
        <v>32</v>
      </c>
      <c r="G3131" s="80" t="s">
        <v>33</v>
      </c>
      <c r="H3131" s="80" t="s">
        <v>29</v>
      </c>
      <c r="I3131" s="26">
        <v>43596</v>
      </c>
      <c r="J3131" s="80">
        <v>11</v>
      </c>
      <c r="K3131" s="80">
        <v>5</v>
      </c>
      <c r="L3131" s="80">
        <v>2019</v>
      </c>
      <c r="M3131" s="27">
        <f t="shared" si="60"/>
        <v>43596</v>
      </c>
      <c r="N3131" s="80" t="s">
        <v>4998</v>
      </c>
      <c r="O3131" s="80" t="s">
        <v>4999</v>
      </c>
      <c r="P3131" s="80">
        <v>19</v>
      </c>
      <c r="Q3131" s="80" t="s">
        <v>105</v>
      </c>
      <c r="R3131" s="80" t="s">
        <v>99</v>
      </c>
      <c r="S3131" s="80">
        <v>0</v>
      </c>
      <c r="T3131" s="80" t="s">
        <v>100</v>
      </c>
      <c r="U3131" s="80" t="s">
        <v>101</v>
      </c>
      <c r="V3131" s="80" t="s">
        <v>111</v>
      </c>
      <c r="W3131" s="80" t="s">
        <v>107</v>
      </c>
      <c r="X3131" s="80" t="s">
        <v>108</v>
      </c>
      <c r="Y3131" s="80">
        <v>3</v>
      </c>
    </row>
    <row r="3132" spans="1:25" s="80" customFormat="1" ht="22.9" hidden="1" customHeight="1">
      <c r="A3132" s="80" t="s">
        <v>24</v>
      </c>
      <c r="B3132" s="80" t="s">
        <v>9</v>
      </c>
      <c r="C3132" s="80" t="s">
        <v>10</v>
      </c>
      <c r="D3132" s="80" t="s">
        <v>26</v>
      </c>
      <c r="E3132" s="80">
        <v>2</v>
      </c>
      <c r="F3132" s="80" t="s">
        <v>32</v>
      </c>
      <c r="G3132" s="80" t="s">
        <v>33</v>
      </c>
      <c r="H3132" s="80" t="s">
        <v>29</v>
      </c>
      <c r="I3132" s="26">
        <v>43596</v>
      </c>
      <c r="J3132" s="80">
        <v>11</v>
      </c>
      <c r="K3132" s="80">
        <v>5</v>
      </c>
      <c r="L3132" s="80">
        <v>2019</v>
      </c>
      <c r="M3132" s="27">
        <f t="shared" si="60"/>
        <v>43596</v>
      </c>
      <c r="N3132" s="80" t="s">
        <v>5000</v>
      </c>
      <c r="O3132" s="80" t="s">
        <v>5001</v>
      </c>
      <c r="P3132" s="80">
        <v>19</v>
      </c>
      <c r="Q3132" s="80" t="s">
        <v>105</v>
      </c>
      <c r="R3132" s="80" t="s">
        <v>99</v>
      </c>
      <c r="S3132" s="80">
        <v>0</v>
      </c>
      <c r="T3132" s="80" t="s">
        <v>100</v>
      </c>
      <c r="U3132" s="80" t="s">
        <v>101</v>
      </c>
      <c r="V3132" s="80" t="s">
        <v>111</v>
      </c>
      <c r="W3132" s="80" t="s">
        <v>107</v>
      </c>
      <c r="X3132" s="80" t="s">
        <v>163</v>
      </c>
    </row>
    <row r="3133" spans="1:25" s="80" customFormat="1" ht="22.9" hidden="1" customHeight="1">
      <c r="A3133" s="80" t="s">
        <v>24</v>
      </c>
      <c r="B3133" s="80" t="s">
        <v>9</v>
      </c>
      <c r="C3133" s="80" t="s">
        <v>10</v>
      </c>
      <c r="D3133" s="80" t="s">
        <v>26</v>
      </c>
      <c r="E3133" s="80">
        <v>2</v>
      </c>
      <c r="F3133" s="80" t="s">
        <v>32</v>
      </c>
      <c r="G3133" s="80" t="s">
        <v>33</v>
      </c>
      <c r="H3133" s="80" t="s">
        <v>29</v>
      </c>
      <c r="I3133" s="26">
        <v>43596</v>
      </c>
      <c r="J3133" s="80">
        <v>11</v>
      </c>
      <c r="K3133" s="80">
        <v>5</v>
      </c>
      <c r="L3133" s="80">
        <v>2019</v>
      </c>
      <c r="M3133" s="27">
        <f t="shared" si="60"/>
        <v>43596</v>
      </c>
      <c r="N3133" s="80" t="s">
        <v>5002</v>
      </c>
      <c r="O3133" s="80" t="s">
        <v>5003</v>
      </c>
      <c r="P3133" s="80">
        <v>18</v>
      </c>
      <c r="Q3133" s="80" t="s">
        <v>105</v>
      </c>
      <c r="R3133" s="80" t="s">
        <v>99</v>
      </c>
      <c r="S3133" s="80">
        <v>0</v>
      </c>
      <c r="T3133" s="80" t="s">
        <v>100</v>
      </c>
      <c r="U3133" s="80" t="s">
        <v>101</v>
      </c>
      <c r="V3133" s="80" t="s">
        <v>111</v>
      </c>
      <c r="W3133" s="80" t="s">
        <v>107</v>
      </c>
      <c r="X3133" s="80" t="s">
        <v>104</v>
      </c>
      <c r="Y3133" s="80">
        <v>3</v>
      </c>
    </row>
    <row r="3134" spans="1:25" s="80" customFormat="1" ht="22.9" hidden="1" customHeight="1">
      <c r="A3134" s="80" t="s">
        <v>24</v>
      </c>
      <c r="B3134" s="80" t="s">
        <v>9</v>
      </c>
      <c r="C3134" s="80" t="s">
        <v>10</v>
      </c>
      <c r="D3134" s="80" t="s">
        <v>26</v>
      </c>
      <c r="E3134" s="80">
        <v>2</v>
      </c>
      <c r="F3134" s="80" t="s">
        <v>32</v>
      </c>
      <c r="G3134" s="80" t="s">
        <v>33</v>
      </c>
      <c r="H3134" s="80" t="s">
        <v>29</v>
      </c>
      <c r="I3134" s="26">
        <v>43596</v>
      </c>
      <c r="J3134" s="80">
        <v>11</v>
      </c>
      <c r="K3134" s="80">
        <v>5</v>
      </c>
      <c r="L3134" s="80">
        <v>2019</v>
      </c>
      <c r="M3134" s="27">
        <f t="shared" si="60"/>
        <v>43596</v>
      </c>
      <c r="N3134" s="80" t="s">
        <v>5004</v>
      </c>
      <c r="O3134" s="80" t="s">
        <v>5005</v>
      </c>
      <c r="P3134" s="80">
        <v>19</v>
      </c>
      <c r="Q3134" s="80" t="s">
        <v>105</v>
      </c>
      <c r="R3134" s="80" t="s">
        <v>99</v>
      </c>
      <c r="S3134" s="80">
        <v>0</v>
      </c>
      <c r="T3134" s="80" t="s">
        <v>100</v>
      </c>
      <c r="U3134" s="80" t="s">
        <v>101</v>
      </c>
      <c r="V3134" s="80" t="s">
        <v>111</v>
      </c>
      <c r="W3134" s="80" t="s">
        <v>107</v>
      </c>
      <c r="X3134" s="80" t="s">
        <v>104</v>
      </c>
      <c r="Y3134" s="80">
        <v>1</v>
      </c>
    </row>
    <row r="3135" spans="1:25" s="80" customFormat="1" ht="22.9" hidden="1" customHeight="1">
      <c r="A3135" s="80" t="s">
        <v>24</v>
      </c>
      <c r="B3135" s="80" t="s">
        <v>9</v>
      </c>
      <c r="C3135" s="80" t="s">
        <v>10</v>
      </c>
      <c r="D3135" s="80" t="s">
        <v>26</v>
      </c>
      <c r="E3135" s="80">
        <v>2</v>
      </c>
      <c r="F3135" s="80" t="s">
        <v>32</v>
      </c>
      <c r="G3135" s="80" t="s">
        <v>33</v>
      </c>
      <c r="H3135" s="80" t="s">
        <v>29</v>
      </c>
      <c r="I3135" s="26">
        <v>43596</v>
      </c>
      <c r="J3135" s="80">
        <v>11</v>
      </c>
      <c r="K3135" s="80">
        <v>5</v>
      </c>
      <c r="L3135" s="80">
        <v>2019</v>
      </c>
      <c r="M3135" s="27">
        <f t="shared" si="60"/>
        <v>43596</v>
      </c>
      <c r="N3135" s="80" t="s">
        <v>5006</v>
      </c>
      <c r="O3135" s="80" t="s">
        <v>5007</v>
      </c>
      <c r="P3135" s="80">
        <v>19</v>
      </c>
      <c r="Q3135" s="80" t="s">
        <v>105</v>
      </c>
      <c r="R3135" s="80" t="s">
        <v>99</v>
      </c>
      <c r="S3135" s="80">
        <v>0</v>
      </c>
      <c r="T3135" s="80" t="s">
        <v>100</v>
      </c>
      <c r="U3135" s="80" t="s">
        <v>101</v>
      </c>
      <c r="V3135" s="80" t="s">
        <v>111</v>
      </c>
      <c r="W3135" s="80" t="s">
        <v>107</v>
      </c>
      <c r="X3135" s="80" t="s">
        <v>104</v>
      </c>
      <c r="Y3135" s="80">
        <v>3</v>
      </c>
    </row>
    <row r="3136" spans="1:25" s="80" customFormat="1" ht="22.9" hidden="1" customHeight="1">
      <c r="A3136" s="80" t="s">
        <v>24</v>
      </c>
      <c r="B3136" s="80" t="s">
        <v>9</v>
      </c>
      <c r="C3136" s="80" t="s">
        <v>10</v>
      </c>
      <c r="D3136" s="80" t="s">
        <v>26</v>
      </c>
      <c r="E3136" s="80">
        <v>2</v>
      </c>
      <c r="F3136" s="80" t="s">
        <v>32</v>
      </c>
      <c r="G3136" s="80" t="s">
        <v>33</v>
      </c>
      <c r="H3136" s="80" t="s">
        <v>29</v>
      </c>
      <c r="I3136" s="26">
        <v>43596</v>
      </c>
      <c r="J3136" s="80">
        <v>11</v>
      </c>
      <c r="K3136" s="80">
        <v>5</v>
      </c>
      <c r="L3136" s="80">
        <v>2019</v>
      </c>
      <c r="M3136" s="27">
        <f t="shared" si="60"/>
        <v>43596</v>
      </c>
      <c r="N3136" s="80" t="s">
        <v>5008</v>
      </c>
      <c r="O3136" s="80" t="s">
        <v>5009</v>
      </c>
      <c r="P3136" s="80">
        <v>18</v>
      </c>
      <c r="Q3136" s="80" t="s">
        <v>105</v>
      </c>
      <c r="R3136" s="80" t="s">
        <v>99</v>
      </c>
      <c r="S3136" s="80">
        <v>0</v>
      </c>
      <c r="T3136" s="80" t="s">
        <v>100</v>
      </c>
      <c r="U3136" s="80" t="s">
        <v>101</v>
      </c>
      <c r="V3136" s="80" t="s">
        <v>111</v>
      </c>
      <c r="W3136" s="80" t="s">
        <v>107</v>
      </c>
      <c r="X3136" s="80" t="s">
        <v>104</v>
      </c>
      <c r="Y3136" s="80">
        <v>3</v>
      </c>
    </row>
    <row r="3137" spans="1:25" s="80" customFormat="1" ht="22.9" hidden="1" customHeight="1">
      <c r="A3137" s="80" t="s">
        <v>24</v>
      </c>
      <c r="B3137" s="80" t="s">
        <v>9</v>
      </c>
      <c r="C3137" s="80" t="s">
        <v>10</v>
      </c>
      <c r="D3137" s="80" t="s">
        <v>26</v>
      </c>
      <c r="E3137" s="80">
        <v>2</v>
      </c>
      <c r="F3137" s="80" t="s">
        <v>32</v>
      </c>
      <c r="G3137" s="80" t="s">
        <v>33</v>
      </c>
      <c r="H3137" s="80" t="s">
        <v>29</v>
      </c>
      <c r="I3137" s="26">
        <v>43596</v>
      </c>
      <c r="J3137" s="80">
        <v>11</v>
      </c>
      <c r="K3137" s="80">
        <v>5</v>
      </c>
      <c r="L3137" s="80">
        <v>2019</v>
      </c>
      <c r="M3137" s="27">
        <f t="shared" si="60"/>
        <v>43596</v>
      </c>
      <c r="N3137" s="80" t="s">
        <v>5010</v>
      </c>
      <c r="O3137" s="80" t="s">
        <v>5011</v>
      </c>
      <c r="P3137" s="80">
        <v>18</v>
      </c>
      <c r="Q3137" s="80" t="s">
        <v>105</v>
      </c>
      <c r="R3137" s="80" t="s">
        <v>99</v>
      </c>
      <c r="S3137" s="80">
        <v>0</v>
      </c>
      <c r="T3137" s="80" t="s">
        <v>100</v>
      </c>
      <c r="U3137" s="80" t="s">
        <v>101</v>
      </c>
      <c r="V3137" s="80" t="s">
        <v>111</v>
      </c>
      <c r="W3137" s="80" t="s">
        <v>107</v>
      </c>
      <c r="X3137" s="80" t="s">
        <v>108</v>
      </c>
      <c r="Y3137" s="80">
        <v>3</v>
      </c>
    </row>
    <row r="3138" spans="1:25" s="80" customFormat="1" ht="22.9" hidden="1" customHeight="1">
      <c r="A3138" s="80" t="s">
        <v>24</v>
      </c>
      <c r="B3138" s="80" t="s">
        <v>9</v>
      </c>
      <c r="C3138" s="80" t="s">
        <v>10</v>
      </c>
      <c r="D3138" s="80" t="s">
        <v>26</v>
      </c>
      <c r="E3138" s="80">
        <v>2</v>
      </c>
      <c r="F3138" s="80" t="s">
        <v>32</v>
      </c>
      <c r="G3138" s="80" t="s">
        <v>33</v>
      </c>
      <c r="H3138" s="80" t="s">
        <v>29</v>
      </c>
      <c r="I3138" s="26">
        <v>43596</v>
      </c>
      <c r="J3138" s="80">
        <v>11</v>
      </c>
      <c r="K3138" s="80">
        <v>5</v>
      </c>
      <c r="L3138" s="80">
        <v>2019</v>
      </c>
      <c r="M3138" s="27">
        <f t="shared" si="60"/>
        <v>43596</v>
      </c>
      <c r="N3138" s="80" t="s">
        <v>5012</v>
      </c>
      <c r="O3138" s="80" t="s">
        <v>5013</v>
      </c>
      <c r="P3138" s="80">
        <v>18</v>
      </c>
      <c r="Q3138" s="80" t="s">
        <v>105</v>
      </c>
      <c r="R3138" s="80" t="s">
        <v>99</v>
      </c>
      <c r="S3138" s="80">
        <v>0</v>
      </c>
      <c r="T3138" s="80" t="s">
        <v>100</v>
      </c>
      <c r="U3138" s="80" t="s">
        <v>101</v>
      </c>
      <c r="V3138" s="80" t="s">
        <v>111</v>
      </c>
      <c r="W3138" s="80" t="s">
        <v>107</v>
      </c>
      <c r="X3138" s="80" t="s">
        <v>104</v>
      </c>
      <c r="Y3138" s="80">
        <v>1</v>
      </c>
    </row>
    <row r="3139" spans="1:25" s="80" customFormat="1" ht="22.9" hidden="1" customHeight="1">
      <c r="A3139" s="80" t="s">
        <v>24</v>
      </c>
      <c r="B3139" s="80" t="s">
        <v>9</v>
      </c>
      <c r="C3139" s="80" t="s">
        <v>10</v>
      </c>
      <c r="D3139" s="80" t="s">
        <v>26</v>
      </c>
      <c r="E3139" s="80">
        <v>2</v>
      </c>
      <c r="F3139" s="80" t="s">
        <v>32</v>
      </c>
      <c r="G3139" s="80" t="s">
        <v>33</v>
      </c>
      <c r="H3139" s="80" t="s">
        <v>29</v>
      </c>
      <c r="I3139" s="26">
        <v>43596</v>
      </c>
      <c r="J3139" s="80">
        <v>11</v>
      </c>
      <c r="K3139" s="80">
        <v>5</v>
      </c>
      <c r="L3139" s="80">
        <v>2019</v>
      </c>
      <c r="M3139" s="27">
        <f t="shared" si="60"/>
        <v>43596</v>
      </c>
      <c r="N3139" s="80" t="s">
        <v>5014</v>
      </c>
      <c r="O3139" s="80" t="s">
        <v>5015</v>
      </c>
      <c r="P3139" s="80">
        <v>18</v>
      </c>
      <c r="Q3139" s="80" t="s">
        <v>105</v>
      </c>
      <c r="R3139" s="80" t="s">
        <v>99</v>
      </c>
      <c r="S3139" s="80">
        <v>0</v>
      </c>
      <c r="T3139" s="80" t="s">
        <v>100</v>
      </c>
      <c r="U3139" s="80" t="s">
        <v>101</v>
      </c>
      <c r="V3139" s="80" t="s">
        <v>111</v>
      </c>
      <c r="W3139" s="80" t="s">
        <v>107</v>
      </c>
      <c r="X3139" s="80" t="s">
        <v>104</v>
      </c>
      <c r="Y3139" s="80">
        <v>3</v>
      </c>
    </row>
    <row r="3140" spans="1:25" s="80" customFormat="1" ht="22.9" hidden="1" customHeight="1">
      <c r="A3140" s="80" t="s">
        <v>24</v>
      </c>
      <c r="B3140" s="80" t="s">
        <v>9</v>
      </c>
      <c r="C3140" s="80" t="s">
        <v>10</v>
      </c>
      <c r="D3140" s="80" t="s">
        <v>26</v>
      </c>
      <c r="E3140" s="80">
        <v>2</v>
      </c>
      <c r="F3140" s="80" t="s">
        <v>32</v>
      </c>
      <c r="G3140" s="80" t="s">
        <v>33</v>
      </c>
      <c r="H3140" s="80" t="s">
        <v>29</v>
      </c>
      <c r="I3140" s="26">
        <v>43596</v>
      </c>
      <c r="J3140" s="80">
        <v>11</v>
      </c>
      <c r="K3140" s="80">
        <v>5</v>
      </c>
      <c r="L3140" s="80">
        <v>2019</v>
      </c>
      <c r="M3140" s="27">
        <f t="shared" si="60"/>
        <v>43596</v>
      </c>
      <c r="N3140" s="80" t="s">
        <v>5016</v>
      </c>
      <c r="O3140" s="80" t="s">
        <v>5017</v>
      </c>
      <c r="P3140" s="80">
        <v>19</v>
      </c>
      <c r="Q3140" s="80" t="s">
        <v>105</v>
      </c>
      <c r="R3140" s="80" t="s">
        <v>99</v>
      </c>
      <c r="S3140" s="80">
        <v>0</v>
      </c>
      <c r="T3140" s="80" t="s">
        <v>100</v>
      </c>
      <c r="U3140" s="80" t="s">
        <v>101</v>
      </c>
      <c r="V3140" s="80" t="s">
        <v>111</v>
      </c>
      <c r="W3140" s="80" t="s">
        <v>107</v>
      </c>
      <c r="X3140" s="80" t="s">
        <v>104</v>
      </c>
      <c r="Y3140" s="80">
        <v>3</v>
      </c>
    </row>
    <row r="3141" spans="1:25" s="80" customFormat="1" ht="22.9" hidden="1" customHeight="1">
      <c r="A3141" s="80" t="s">
        <v>24</v>
      </c>
      <c r="B3141" s="80" t="s">
        <v>9</v>
      </c>
      <c r="C3141" s="80" t="s">
        <v>10</v>
      </c>
      <c r="D3141" s="80" t="s">
        <v>26</v>
      </c>
      <c r="E3141" s="80">
        <v>2</v>
      </c>
      <c r="F3141" s="80" t="s">
        <v>32</v>
      </c>
      <c r="G3141" s="80" t="s">
        <v>33</v>
      </c>
      <c r="H3141" s="80" t="s">
        <v>29</v>
      </c>
      <c r="I3141" s="26">
        <v>43596</v>
      </c>
      <c r="J3141" s="80">
        <v>11</v>
      </c>
      <c r="K3141" s="80">
        <v>5</v>
      </c>
      <c r="L3141" s="80">
        <v>2019</v>
      </c>
      <c r="M3141" s="27">
        <f t="shared" si="60"/>
        <v>43596</v>
      </c>
      <c r="N3141" s="80" t="s">
        <v>5018</v>
      </c>
      <c r="O3141" s="80" t="s">
        <v>632</v>
      </c>
      <c r="P3141" s="80">
        <v>18</v>
      </c>
      <c r="Q3141" s="80" t="s">
        <v>105</v>
      </c>
      <c r="R3141" s="80" t="s">
        <v>99</v>
      </c>
      <c r="S3141" s="80">
        <v>0</v>
      </c>
      <c r="T3141" s="80" t="s">
        <v>100</v>
      </c>
      <c r="U3141" s="80" t="s">
        <v>101</v>
      </c>
      <c r="V3141" s="80" t="s">
        <v>111</v>
      </c>
      <c r="W3141" s="80" t="s">
        <v>107</v>
      </c>
      <c r="X3141" s="80" t="s">
        <v>104</v>
      </c>
      <c r="Y3141" s="80">
        <v>3</v>
      </c>
    </row>
    <row r="3142" spans="1:25" s="80" customFormat="1" ht="22.9" hidden="1" customHeight="1">
      <c r="A3142" s="80" t="s">
        <v>35</v>
      </c>
      <c r="B3142" s="80" t="s">
        <v>9</v>
      </c>
      <c r="C3142" s="80" t="s">
        <v>10</v>
      </c>
      <c r="D3142" s="80" t="s">
        <v>26</v>
      </c>
      <c r="E3142" s="80">
        <v>2</v>
      </c>
      <c r="F3142" s="80" t="s">
        <v>27</v>
      </c>
      <c r="G3142" s="80" t="s">
        <v>28</v>
      </c>
      <c r="H3142" s="80" t="s">
        <v>29</v>
      </c>
      <c r="I3142" s="26">
        <v>43598</v>
      </c>
      <c r="J3142" s="80">
        <v>13</v>
      </c>
      <c r="K3142" s="80">
        <v>5</v>
      </c>
      <c r="L3142" s="80">
        <v>2019</v>
      </c>
      <c r="M3142" s="27">
        <f t="shared" si="60"/>
        <v>43598</v>
      </c>
      <c r="N3142" s="80" t="s">
        <v>5019</v>
      </c>
      <c r="O3142" s="80" t="s">
        <v>5020</v>
      </c>
      <c r="P3142" s="80">
        <v>17</v>
      </c>
      <c r="Q3142" s="80" t="s">
        <v>105</v>
      </c>
      <c r="R3142" s="80" t="s">
        <v>99</v>
      </c>
      <c r="S3142" s="80">
        <v>0</v>
      </c>
      <c r="T3142" s="80" t="s">
        <v>100</v>
      </c>
      <c r="U3142" s="80" t="s">
        <v>101</v>
      </c>
      <c r="V3142" s="80" t="s">
        <v>102</v>
      </c>
      <c r="W3142" s="80" t="s">
        <v>107</v>
      </c>
      <c r="X3142" s="80" t="s">
        <v>108</v>
      </c>
      <c r="Y3142" s="80">
        <v>3</v>
      </c>
    </row>
    <row r="3143" spans="1:25" s="80" customFormat="1" ht="22.9" hidden="1" customHeight="1">
      <c r="A3143" s="80" t="s">
        <v>35</v>
      </c>
      <c r="B3143" s="80" t="s">
        <v>9</v>
      </c>
      <c r="C3143" s="80" t="s">
        <v>10</v>
      </c>
      <c r="D3143" s="80" t="s">
        <v>26</v>
      </c>
      <c r="E3143" s="80">
        <v>2</v>
      </c>
      <c r="F3143" s="80" t="s">
        <v>27</v>
      </c>
      <c r="G3143" s="80" t="s">
        <v>28</v>
      </c>
      <c r="H3143" s="80" t="s">
        <v>29</v>
      </c>
      <c r="I3143" s="26">
        <v>43598</v>
      </c>
      <c r="J3143" s="80">
        <v>13</v>
      </c>
      <c r="K3143" s="80">
        <v>5</v>
      </c>
      <c r="L3143" s="80">
        <v>2019</v>
      </c>
      <c r="M3143" s="27">
        <f t="shared" si="60"/>
        <v>43598</v>
      </c>
      <c r="N3143" s="80" t="s">
        <v>5021</v>
      </c>
      <c r="O3143" s="80" t="s">
        <v>5022</v>
      </c>
      <c r="P3143" s="80">
        <v>18</v>
      </c>
      <c r="Q3143" s="80" t="s">
        <v>105</v>
      </c>
      <c r="R3143" s="80" t="s">
        <v>99</v>
      </c>
      <c r="S3143" s="80">
        <v>0</v>
      </c>
      <c r="T3143" s="80" t="s">
        <v>100</v>
      </c>
      <c r="U3143" s="80" t="s">
        <v>101</v>
      </c>
      <c r="V3143" s="80" t="s">
        <v>102</v>
      </c>
      <c r="W3143" s="80" t="s">
        <v>107</v>
      </c>
      <c r="X3143" s="80" t="s">
        <v>104</v>
      </c>
      <c r="Y3143" s="80">
        <v>3</v>
      </c>
    </row>
    <row r="3144" spans="1:25" s="80" customFormat="1" ht="22.9" hidden="1" customHeight="1">
      <c r="A3144" s="80" t="s">
        <v>35</v>
      </c>
      <c r="B3144" s="80" t="s">
        <v>9</v>
      </c>
      <c r="C3144" s="80" t="s">
        <v>10</v>
      </c>
      <c r="D3144" s="80" t="s">
        <v>26</v>
      </c>
      <c r="E3144" s="80">
        <v>2</v>
      </c>
      <c r="F3144" s="80" t="s">
        <v>27</v>
      </c>
      <c r="G3144" s="80" t="s">
        <v>28</v>
      </c>
      <c r="H3144" s="80" t="s">
        <v>29</v>
      </c>
      <c r="I3144" s="26">
        <v>43598</v>
      </c>
      <c r="J3144" s="80">
        <v>13</v>
      </c>
      <c r="K3144" s="80">
        <v>5</v>
      </c>
      <c r="L3144" s="80">
        <v>2019</v>
      </c>
      <c r="M3144" s="27">
        <f t="shared" si="60"/>
        <v>43598</v>
      </c>
      <c r="N3144" s="80" t="s">
        <v>5023</v>
      </c>
      <c r="O3144" s="80" t="s">
        <v>5024</v>
      </c>
      <c r="P3144" s="80">
        <v>18</v>
      </c>
      <c r="Q3144" s="80" t="s">
        <v>105</v>
      </c>
      <c r="R3144" s="80" t="s">
        <v>99</v>
      </c>
      <c r="S3144" s="80">
        <v>0</v>
      </c>
      <c r="T3144" s="80" t="s">
        <v>100</v>
      </c>
      <c r="U3144" s="80" t="s">
        <v>101</v>
      </c>
      <c r="V3144" s="80" t="s">
        <v>102</v>
      </c>
      <c r="W3144" s="80" t="s">
        <v>107</v>
      </c>
      <c r="X3144" s="80" t="s">
        <v>104</v>
      </c>
      <c r="Y3144" s="80">
        <v>3</v>
      </c>
    </row>
    <row r="3145" spans="1:25" s="80" customFormat="1" ht="22.9" hidden="1" customHeight="1">
      <c r="A3145" s="80" t="s">
        <v>35</v>
      </c>
      <c r="B3145" s="80" t="s">
        <v>9</v>
      </c>
      <c r="C3145" s="80" t="s">
        <v>10</v>
      </c>
      <c r="D3145" s="80" t="s">
        <v>26</v>
      </c>
      <c r="E3145" s="80">
        <v>2</v>
      </c>
      <c r="F3145" s="80" t="s">
        <v>27</v>
      </c>
      <c r="G3145" s="80" t="s">
        <v>28</v>
      </c>
      <c r="H3145" s="80" t="s">
        <v>29</v>
      </c>
      <c r="I3145" s="26">
        <v>43598</v>
      </c>
      <c r="J3145" s="80">
        <v>13</v>
      </c>
      <c r="K3145" s="80">
        <v>5</v>
      </c>
      <c r="L3145" s="80">
        <v>2019</v>
      </c>
      <c r="M3145" s="27">
        <f t="shared" si="60"/>
        <v>43598</v>
      </c>
      <c r="N3145" s="80" t="s">
        <v>5025</v>
      </c>
      <c r="O3145" s="80" t="s">
        <v>5026</v>
      </c>
      <c r="P3145" s="80">
        <v>18</v>
      </c>
      <c r="Q3145" s="80" t="s">
        <v>105</v>
      </c>
      <c r="R3145" s="80" t="s">
        <v>99</v>
      </c>
      <c r="S3145" s="80">
        <v>0</v>
      </c>
      <c r="T3145" s="80" t="s">
        <v>100</v>
      </c>
      <c r="U3145" s="80" t="s">
        <v>101</v>
      </c>
      <c r="V3145" s="80" t="s">
        <v>102</v>
      </c>
      <c r="W3145" s="80" t="s">
        <v>107</v>
      </c>
      <c r="X3145" s="80" t="s">
        <v>104</v>
      </c>
      <c r="Y3145" s="80">
        <v>3</v>
      </c>
    </row>
    <row r="3146" spans="1:25" s="80" customFormat="1" ht="22.9" hidden="1" customHeight="1">
      <c r="A3146" s="80" t="s">
        <v>35</v>
      </c>
      <c r="B3146" s="80" t="s">
        <v>9</v>
      </c>
      <c r="C3146" s="80" t="s">
        <v>10</v>
      </c>
      <c r="D3146" s="80" t="s">
        <v>26</v>
      </c>
      <c r="E3146" s="80">
        <v>2</v>
      </c>
      <c r="F3146" s="80" t="s">
        <v>27</v>
      </c>
      <c r="G3146" s="80" t="s">
        <v>28</v>
      </c>
      <c r="H3146" s="80" t="s">
        <v>29</v>
      </c>
      <c r="I3146" s="26">
        <v>43598</v>
      </c>
      <c r="J3146" s="80">
        <v>13</v>
      </c>
      <c r="K3146" s="80">
        <v>5</v>
      </c>
      <c r="L3146" s="80">
        <v>2019</v>
      </c>
      <c r="M3146" s="27">
        <f t="shared" si="60"/>
        <v>43598</v>
      </c>
      <c r="N3146" s="80" t="s">
        <v>5027</v>
      </c>
      <c r="O3146" s="80" t="s">
        <v>5028</v>
      </c>
      <c r="P3146" s="80">
        <v>18</v>
      </c>
      <c r="Q3146" s="80" t="s">
        <v>105</v>
      </c>
      <c r="R3146" s="80" t="s">
        <v>99</v>
      </c>
      <c r="S3146" s="80">
        <v>0</v>
      </c>
      <c r="T3146" s="80" t="s">
        <v>100</v>
      </c>
      <c r="U3146" s="80" t="s">
        <v>101</v>
      </c>
      <c r="V3146" s="80" t="s">
        <v>102</v>
      </c>
      <c r="W3146" s="80" t="s">
        <v>107</v>
      </c>
      <c r="X3146" s="80" t="s">
        <v>104</v>
      </c>
      <c r="Y3146" s="80">
        <v>3</v>
      </c>
    </row>
    <row r="3147" spans="1:25" s="80" customFormat="1" ht="22.9" hidden="1" customHeight="1">
      <c r="A3147" s="80" t="s">
        <v>35</v>
      </c>
      <c r="B3147" s="80" t="s">
        <v>9</v>
      </c>
      <c r="C3147" s="80" t="s">
        <v>10</v>
      </c>
      <c r="D3147" s="80" t="s">
        <v>26</v>
      </c>
      <c r="E3147" s="80">
        <v>2</v>
      </c>
      <c r="F3147" s="80" t="s">
        <v>27</v>
      </c>
      <c r="G3147" s="80" t="s">
        <v>28</v>
      </c>
      <c r="H3147" s="80" t="s">
        <v>29</v>
      </c>
      <c r="I3147" s="26">
        <v>43598</v>
      </c>
      <c r="J3147" s="80">
        <v>13</v>
      </c>
      <c r="K3147" s="80">
        <v>5</v>
      </c>
      <c r="L3147" s="80">
        <v>2019</v>
      </c>
      <c r="M3147" s="27">
        <f t="shared" si="60"/>
        <v>43598</v>
      </c>
      <c r="N3147" s="80" t="s">
        <v>5029</v>
      </c>
      <c r="O3147" s="80" t="s">
        <v>5030</v>
      </c>
      <c r="P3147" s="80">
        <v>19</v>
      </c>
      <c r="Q3147" s="80" t="s">
        <v>105</v>
      </c>
      <c r="R3147" s="80" t="s">
        <v>99</v>
      </c>
      <c r="S3147" s="80">
        <v>0</v>
      </c>
      <c r="T3147" s="80" t="s">
        <v>100</v>
      </c>
      <c r="U3147" s="80" t="s">
        <v>101</v>
      </c>
      <c r="V3147" s="80" t="s">
        <v>102</v>
      </c>
      <c r="W3147" s="80" t="s">
        <v>107</v>
      </c>
      <c r="X3147" s="80" t="s">
        <v>163</v>
      </c>
    </row>
    <row r="3148" spans="1:25" s="80" customFormat="1" ht="22.9" hidden="1" customHeight="1">
      <c r="A3148" s="80" t="s">
        <v>35</v>
      </c>
      <c r="B3148" s="80" t="s">
        <v>9</v>
      </c>
      <c r="C3148" s="80" t="s">
        <v>10</v>
      </c>
      <c r="D3148" s="80" t="s">
        <v>26</v>
      </c>
      <c r="E3148" s="80">
        <v>2</v>
      </c>
      <c r="F3148" s="80" t="s">
        <v>27</v>
      </c>
      <c r="G3148" s="80" t="s">
        <v>28</v>
      </c>
      <c r="H3148" s="80" t="s">
        <v>29</v>
      </c>
      <c r="I3148" s="26">
        <v>43598</v>
      </c>
      <c r="J3148" s="80">
        <v>13</v>
      </c>
      <c r="K3148" s="80">
        <v>5</v>
      </c>
      <c r="L3148" s="80">
        <v>2019</v>
      </c>
      <c r="M3148" s="27">
        <f t="shared" si="60"/>
        <v>43598</v>
      </c>
      <c r="N3148" s="80" t="s">
        <v>5031</v>
      </c>
      <c r="O3148" s="80" t="s">
        <v>5032</v>
      </c>
      <c r="P3148" s="80">
        <v>19</v>
      </c>
      <c r="Q3148" s="80" t="s">
        <v>105</v>
      </c>
      <c r="R3148" s="80" t="s">
        <v>99</v>
      </c>
      <c r="S3148" s="80">
        <v>0</v>
      </c>
      <c r="T3148" s="80" t="s">
        <v>100</v>
      </c>
      <c r="U3148" s="80" t="s">
        <v>101</v>
      </c>
      <c r="V3148" s="80" t="s">
        <v>102</v>
      </c>
      <c r="W3148" s="80" t="s">
        <v>107</v>
      </c>
      <c r="X3148" s="80" t="s">
        <v>163</v>
      </c>
    </row>
    <row r="3149" spans="1:25" s="80" customFormat="1" ht="22.9" hidden="1" customHeight="1">
      <c r="A3149" s="80" t="s">
        <v>35</v>
      </c>
      <c r="B3149" s="80" t="s">
        <v>9</v>
      </c>
      <c r="C3149" s="80" t="s">
        <v>10</v>
      </c>
      <c r="D3149" s="80" t="s">
        <v>26</v>
      </c>
      <c r="E3149" s="80">
        <v>2</v>
      </c>
      <c r="F3149" s="80" t="s">
        <v>27</v>
      </c>
      <c r="G3149" s="80" t="s">
        <v>28</v>
      </c>
      <c r="H3149" s="80" t="s">
        <v>29</v>
      </c>
      <c r="I3149" s="26">
        <v>43599</v>
      </c>
      <c r="J3149" s="80">
        <v>14</v>
      </c>
      <c r="K3149" s="80">
        <v>5</v>
      </c>
      <c r="L3149" s="80">
        <v>2019</v>
      </c>
      <c r="M3149" s="27">
        <f t="shared" si="60"/>
        <v>43599</v>
      </c>
      <c r="N3149" s="80" t="s">
        <v>5033</v>
      </c>
      <c r="O3149" s="80" t="s">
        <v>5034</v>
      </c>
      <c r="P3149" s="80">
        <v>18</v>
      </c>
      <c r="Q3149" s="80" t="s">
        <v>105</v>
      </c>
      <c r="R3149" s="80" t="s">
        <v>99</v>
      </c>
      <c r="S3149" s="80">
        <v>0</v>
      </c>
      <c r="T3149" s="80" t="s">
        <v>100</v>
      </c>
      <c r="U3149" s="80" t="s">
        <v>101</v>
      </c>
      <c r="V3149" s="80" t="s">
        <v>102</v>
      </c>
      <c r="W3149" s="80" t="s">
        <v>107</v>
      </c>
      <c r="X3149" s="80" t="s">
        <v>104</v>
      </c>
      <c r="Y3149" s="80">
        <v>3</v>
      </c>
    </row>
    <row r="3150" spans="1:25" s="80" customFormat="1" ht="22.9" hidden="1" customHeight="1">
      <c r="A3150" s="80" t="s">
        <v>35</v>
      </c>
      <c r="B3150" s="80" t="s">
        <v>9</v>
      </c>
      <c r="C3150" s="80" t="s">
        <v>10</v>
      </c>
      <c r="D3150" s="80" t="s">
        <v>26</v>
      </c>
      <c r="E3150" s="80">
        <v>2</v>
      </c>
      <c r="F3150" s="80" t="s">
        <v>27</v>
      </c>
      <c r="G3150" s="80" t="s">
        <v>28</v>
      </c>
      <c r="H3150" s="80" t="s">
        <v>29</v>
      </c>
      <c r="I3150" s="26">
        <v>43599</v>
      </c>
      <c r="J3150" s="80">
        <v>14</v>
      </c>
      <c r="K3150" s="80">
        <v>5</v>
      </c>
      <c r="L3150" s="80">
        <v>2019</v>
      </c>
      <c r="M3150" s="27">
        <f t="shared" si="60"/>
        <v>43599</v>
      </c>
      <c r="N3150" s="80" t="s">
        <v>5035</v>
      </c>
      <c r="O3150" s="80" t="s">
        <v>5036</v>
      </c>
      <c r="P3150" s="80">
        <v>18</v>
      </c>
      <c r="Q3150" s="80" t="s">
        <v>105</v>
      </c>
      <c r="R3150" s="80" t="s">
        <v>99</v>
      </c>
      <c r="S3150" s="80">
        <v>0</v>
      </c>
      <c r="T3150" s="80" t="s">
        <v>100</v>
      </c>
      <c r="U3150" s="80" t="s">
        <v>101</v>
      </c>
      <c r="V3150" s="80" t="s">
        <v>102</v>
      </c>
      <c r="W3150" s="80" t="s">
        <v>107</v>
      </c>
      <c r="X3150" s="80" t="s">
        <v>104</v>
      </c>
      <c r="Y3150" s="80">
        <v>3</v>
      </c>
    </row>
    <row r="3151" spans="1:25" s="80" customFormat="1" ht="22.9" hidden="1" customHeight="1">
      <c r="A3151" s="80" t="s">
        <v>35</v>
      </c>
      <c r="B3151" s="80" t="s">
        <v>9</v>
      </c>
      <c r="C3151" s="80" t="s">
        <v>10</v>
      </c>
      <c r="D3151" s="80" t="s">
        <v>26</v>
      </c>
      <c r="E3151" s="80">
        <v>2</v>
      </c>
      <c r="F3151" s="80" t="s">
        <v>27</v>
      </c>
      <c r="G3151" s="80" t="s">
        <v>28</v>
      </c>
      <c r="H3151" s="80" t="s">
        <v>29</v>
      </c>
      <c r="I3151" s="26">
        <v>43599</v>
      </c>
      <c r="J3151" s="80">
        <v>14</v>
      </c>
      <c r="K3151" s="80">
        <v>5</v>
      </c>
      <c r="L3151" s="80">
        <v>2019</v>
      </c>
      <c r="M3151" s="27">
        <f t="shared" si="60"/>
        <v>43599</v>
      </c>
      <c r="N3151" s="80" t="s">
        <v>5037</v>
      </c>
      <c r="O3151" s="80" t="s">
        <v>5038</v>
      </c>
      <c r="P3151" s="80">
        <v>17</v>
      </c>
      <c r="Q3151" s="80">
        <v>8103848780</v>
      </c>
      <c r="R3151" s="80" t="s">
        <v>99</v>
      </c>
      <c r="S3151" s="80">
        <v>0</v>
      </c>
      <c r="T3151" s="80" t="s">
        <v>100</v>
      </c>
      <c r="U3151" s="80" t="s">
        <v>101</v>
      </c>
      <c r="V3151" s="80" t="s">
        <v>102</v>
      </c>
      <c r="W3151" s="80" t="s">
        <v>107</v>
      </c>
      <c r="X3151" s="80" t="s">
        <v>104</v>
      </c>
      <c r="Y3151" s="80">
        <v>2</v>
      </c>
    </row>
    <row r="3152" spans="1:25" s="80" customFormat="1" ht="22.9" hidden="1" customHeight="1">
      <c r="A3152" s="80" t="s">
        <v>35</v>
      </c>
      <c r="B3152" s="80" t="s">
        <v>9</v>
      </c>
      <c r="C3152" s="80" t="s">
        <v>10</v>
      </c>
      <c r="D3152" s="80" t="s">
        <v>26</v>
      </c>
      <c r="E3152" s="80">
        <v>2</v>
      </c>
      <c r="F3152" s="80" t="s">
        <v>27</v>
      </c>
      <c r="G3152" s="80" t="s">
        <v>28</v>
      </c>
      <c r="H3152" s="80" t="s">
        <v>29</v>
      </c>
      <c r="I3152" s="26">
        <v>43599</v>
      </c>
      <c r="J3152" s="80">
        <v>14</v>
      </c>
      <c r="K3152" s="80">
        <v>5</v>
      </c>
      <c r="L3152" s="80">
        <v>2019</v>
      </c>
      <c r="M3152" s="27">
        <f t="shared" si="60"/>
        <v>43599</v>
      </c>
      <c r="N3152" s="80" t="s">
        <v>5039</v>
      </c>
      <c r="O3152" s="80" t="s">
        <v>5040</v>
      </c>
      <c r="P3152" s="80">
        <v>18</v>
      </c>
      <c r="Q3152" s="80" t="s">
        <v>105</v>
      </c>
      <c r="R3152" s="80" t="s">
        <v>99</v>
      </c>
      <c r="S3152" s="80">
        <v>0</v>
      </c>
      <c r="T3152" s="80" t="s">
        <v>100</v>
      </c>
      <c r="U3152" s="80" t="s">
        <v>101</v>
      </c>
      <c r="V3152" s="80" t="s">
        <v>102</v>
      </c>
      <c r="W3152" s="80" t="s">
        <v>107</v>
      </c>
      <c r="X3152" s="80" t="s">
        <v>104</v>
      </c>
      <c r="Y3152" s="80">
        <v>3</v>
      </c>
    </row>
    <row r="3153" spans="1:25" s="80" customFormat="1" ht="22.9" hidden="1" customHeight="1">
      <c r="A3153" s="80" t="s">
        <v>35</v>
      </c>
      <c r="B3153" s="80" t="s">
        <v>9</v>
      </c>
      <c r="C3153" s="80" t="s">
        <v>10</v>
      </c>
      <c r="D3153" s="80" t="s">
        <v>26</v>
      </c>
      <c r="E3153" s="80">
        <v>2</v>
      </c>
      <c r="F3153" s="80" t="s">
        <v>27</v>
      </c>
      <c r="G3153" s="80" t="s">
        <v>28</v>
      </c>
      <c r="H3153" s="80" t="s">
        <v>29</v>
      </c>
      <c r="I3153" s="26">
        <v>43599</v>
      </c>
      <c r="J3153" s="80">
        <v>14</v>
      </c>
      <c r="K3153" s="80">
        <v>5</v>
      </c>
      <c r="L3153" s="80">
        <v>2019</v>
      </c>
      <c r="M3153" s="27">
        <f t="shared" si="60"/>
        <v>43599</v>
      </c>
      <c r="N3153" s="80" t="s">
        <v>5041</v>
      </c>
      <c r="O3153" s="80" t="s">
        <v>5042</v>
      </c>
      <c r="P3153" s="80">
        <v>19</v>
      </c>
      <c r="Q3153" s="80" t="s">
        <v>105</v>
      </c>
      <c r="R3153" s="80" t="s">
        <v>99</v>
      </c>
      <c r="S3153" s="80">
        <v>0</v>
      </c>
      <c r="T3153" s="80" t="s">
        <v>100</v>
      </c>
      <c r="U3153" s="80" t="s">
        <v>101</v>
      </c>
      <c r="V3153" s="80" t="s">
        <v>102</v>
      </c>
      <c r="W3153" s="80" t="s">
        <v>103</v>
      </c>
      <c r="X3153" s="80" t="s">
        <v>163</v>
      </c>
    </row>
    <row r="3154" spans="1:25" s="80" customFormat="1" ht="22.9" hidden="1" customHeight="1">
      <c r="A3154" s="80" t="s">
        <v>35</v>
      </c>
      <c r="B3154" s="80" t="s">
        <v>9</v>
      </c>
      <c r="C3154" s="80" t="s">
        <v>10</v>
      </c>
      <c r="D3154" s="80" t="s">
        <v>26</v>
      </c>
      <c r="E3154" s="80">
        <v>2</v>
      </c>
      <c r="F3154" s="80" t="s">
        <v>27</v>
      </c>
      <c r="G3154" s="80" t="s">
        <v>28</v>
      </c>
      <c r="H3154" s="80" t="s">
        <v>29</v>
      </c>
      <c r="I3154" s="26">
        <v>43599</v>
      </c>
      <c r="J3154" s="80">
        <v>14</v>
      </c>
      <c r="K3154" s="80">
        <v>5</v>
      </c>
      <c r="L3154" s="80">
        <v>2019</v>
      </c>
      <c r="M3154" s="27">
        <f t="shared" si="60"/>
        <v>43599</v>
      </c>
      <c r="N3154" s="80" t="s">
        <v>5043</v>
      </c>
      <c r="O3154" s="80" t="s">
        <v>5044</v>
      </c>
      <c r="P3154" s="80">
        <v>19</v>
      </c>
      <c r="Q3154" s="80" t="s">
        <v>105</v>
      </c>
      <c r="R3154" s="80" t="s">
        <v>99</v>
      </c>
      <c r="S3154" s="80">
        <v>0</v>
      </c>
      <c r="T3154" s="80" t="s">
        <v>100</v>
      </c>
      <c r="U3154" s="80" t="s">
        <v>101</v>
      </c>
      <c r="V3154" s="80" t="s">
        <v>102</v>
      </c>
      <c r="W3154" s="80" t="s">
        <v>103</v>
      </c>
      <c r="X3154" s="80" t="s">
        <v>163</v>
      </c>
    </row>
    <row r="3155" spans="1:25" s="80" customFormat="1" ht="22.9" hidden="1" customHeight="1">
      <c r="A3155" s="80" t="s">
        <v>35</v>
      </c>
      <c r="B3155" s="80" t="s">
        <v>9</v>
      </c>
      <c r="C3155" s="80" t="s">
        <v>10</v>
      </c>
      <c r="D3155" s="80" t="s">
        <v>26</v>
      </c>
      <c r="E3155" s="80">
        <v>2</v>
      </c>
      <c r="F3155" s="80" t="s">
        <v>27</v>
      </c>
      <c r="G3155" s="80" t="s">
        <v>28</v>
      </c>
      <c r="H3155" s="80" t="s">
        <v>29</v>
      </c>
      <c r="I3155" s="26">
        <v>43600</v>
      </c>
      <c r="J3155" s="80">
        <v>15</v>
      </c>
      <c r="K3155" s="80">
        <v>5</v>
      </c>
      <c r="L3155" s="80">
        <v>2019</v>
      </c>
      <c r="M3155" s="27">
        <f t="shared" si="60"/>
        <v>43600</v>
      </c>
      <c r="N3155" s="80" t="s">
        <v>5045</v>
      </c>
      <c r="O3155" s="80" t="s">
        <v>5046</v>
      </c>
      <c r="P3155" s="80">
        <v>19</v>
      </c>
      <c r="Q3155" s="80">
        <v>8057000842</v>
      </c>
      <c r="R3155" s="80" t="s">
        <v>99</v>
      </c>
      <c r="S3155" s="80">
        <v>0</v>
      </c>
      <c r="T3155" s="80" t="s">
        <v>100</v>
      </c>
      <c r="U3155" s="80" t="s">
        <v>101</v>
      </c>
      <c r="V3155" s="80" t="s">
        <v>102</v>
      </c>
      <c r="W3155" s="80" t="s">
        <v>107</v>
      </c>
      <c r="X3155" s="80" t="s">
        <v>163</v>
      </c>
    </row>
    <row r="3156" spans="1:25" s="80" customFormat="1" ht="22.9" hidden="1" customHeight="1">
      <c r="A3156" s="80" t="s">
        <v>35</v>
      </c>
      <c r="B3156" s="80" t="s">
        <v>9</v>
      </c>
      <c r="C3156" s="80" t="s">
        <v>10</v>
      </c>
      <c r="D3156" s="80" t="s">
        <v>26</v>
      </c>
      <c r="E3156" s="80">
        <v>2</v>
      </c>
      <c r="F3156" s="80" t="s">
        <v>27</v>
      </c>
      <c r="G3156" s="80" t="s">
        <v>28</v>
      </c>
      <c r="H3156" s="80" t="s">
        <v>29</v>
      </c>
      <c r="I3156" s="26">
        <v>43600</v>
      </c>
      <c r="J3156" s="80">
        <v>15</v>
      </c>
      <c r="K3156" s="80">
        <v>5</v>
      </c>
      <c r="L3156" s="80">
        <v>2019</v>
      </c>
      <c r="M3156" s="27">
        <f t="shared" si="60"/>
        <v>43600</v>
      </c>
      <c r="N3156" s="80" t="s">
        <v>5047</v>
      </c>
      <c r="O3156" s="80" t="s">
        <v>5048</v>
      </c>
      <c r="P3156" s="80">
        <v>18</v>
      </c>
      <c r="Q3156" s="80" t="s">
        <v>105</v>
      </c>
      <c r="R3156" s="80" t="s">
        <v>99</v>
      </c>
      <c r="S3156" s="80">
        <v>0</v>
      </c>
      <c r="T3156" s="80" t="s">
        <v>100</v>
      </c>
      <c r="U3156" s="80" t="s">
        <v>101</v>
      </c>
      <c r="V3156" s="80" t="s">
        <v>102</v>
      </c>
      <c r="W3156" s="80" t="s">
        <v>107</v>
      </c>
      <c r="X3156" s="80" t="s">
        <v>104</v>
      </c>
      <c r="Y3156" s="80">
        <v>3</v>
      </c>
    </row>
    <row r="3157" spans="1:25" s="80" customFormat="1" ht="22.9" hidden="1" customHeight="1">
      <c r="A3157" s="80" t="s">
        <v>35</v>
      </c>
      <c r="B3157" s="80" t="s">
        <v>9</v>
      </c>
      <c r="C3157" s="80" t="s">
        <v>10</v>
      </c>
      <c r="D3157" s="80" t="s">
        <v>26</v>
      </c>
      <c r="E3157" s="80">
        <v>2</v>
      </c>
      <c r="F3157" s="80" t="s">
        <v>27</v>
      </c>
      <c r="G3157" s="80" t="s">
        <v>28</v>
      </c>
      <c r="H3157" s="80" t="s">
        <v>29</v>
      </c>
      <c r="I3157" s="26">
        <v>43600</v>
      </c>
      <c r="J3157" s="80">
        <v>15</v>
      </c>
      <c r="K3157" s="80">
        <v>5</v>
      </c>
      <c r="L3157" s="80">
        <v>2019</v>
      </c>
      <c r="M3157" s="27">
        <f t="shared" si="60"/>
        <v>43600</v>
      </c>
      <c r="N3157" s="80" t="s">
        <v>5049</v>
      </c>
      <c r="O3157" s="80" t="s">
        <v>5050</v>
      </c>
      <c r="P3157" s="80">
        <v>18</v>
      </c>
      <c r="Q3157" s="80" t="s">
        <v>105</v>
      </c>
      <c r="R3157" s="80" t="s">
        <v>99</v>
      </c>
      <c r="S3157" s="80">
        <v>0</v>
      </c>
      <c r="T3157" s="80" t="s">
        <v>100</v>
      </c>
      <c r="U3157" s="80" t="s">
        <v>101</v>
      </c>
      <c r="V3157" s="80" t="s">
        <v>102</v>
      </c>
      <c r="W3157" s="80" t="s">
        <v>107</v>
      </c>
      <c r="X3157" s="80" t="s">
        <v>104</v>
      </c>
      <c r="Y3157" s="80">
        <v>3</v>
      </c>
    </row>
    <row r="3158" spans="1:25" s="80" customFormat="1" ht="22.9" hidden="1" customHeight="1">
      <c r="A3158" s="80" t="s">
        <v>35</v>
      </c>
      <c r="B3158" s="80" t="s">
        <v>9</v>
      </c>
      <c r="C3158" s="80" t="s">
        <v>10</v>
      </c>
      <c r="D3158" s="80" t="s">
        <v>26</v>
      </c>
      <c r="E3158" s="80">
        <v>2</v>
      </c>
      <c r="F3158" s="80" t="s">
        <v>27</v>
      </c>
      <c r="G3158" s="80" t="s">
        <v>28</v>
      </c>
      <c r="H3158" s="80" t="s">
        <v>29</v>
      </c>
      <c r="I3158" s="26">
        <v>43600</v>
      </c>
      <c r="J3158" s="80">
        <v>15</v>
      </c>
      <c r="K3158" s="80">
        <v>5</v>
      </c>
      <c r="L3158" s="80">
        <v>2019</v>
      </c>
      <c r="M3158" s="27">
        <f t="shared" si="60"/>
        <v>43600</v>
      </c>
      <c r="N3158" s="80" t="s">
        <v>5051</v>
      </c>
      <c r="O3158" s="80" t="s">
        <v>5052</v>
      </c>
      <c r="P3158" s="80">
        <v>19</v>
      </c>
      <c r="Q3158" s="80" t="s">
        <v>105</v>
      </c>
      <c r="R3158" s="80" t="s">
        <v>99</v>
      </c>
      <c r="S3158" s="80">
        <v>0</v>
      </c>
      <c r="T3158" s="80" t="s">
        <v>100</v>
      </c>
      <c r="U3158" s="80" t="s">
        <v>101</v>
      </c>
      <c r="V3158" s="80" t="s">
        <v>102</v>
      </c>
      <c r="W3158" s="80" t="s">
        <v>107</v>
      </c>
      <c r="X3158" s="80" t="s">
        <v>163</v>
      </c>
    </row>
    <row r="3159" spans="1:25" s="80" customFormat="1" ht="22.9" hidden="1" customHeight="1">
      <c r="A3159" s="80" t="s">
        <v>35</v>
      </c>
      <c r="B3159" s="80" t="s">
        <v>9</v>
      </c>
      <c r="C3159" s="80" t="s">
        <v>10</v>
      </c>
      <c r="D3159" s="80" t="s">
        <v>26</v>
      </c>
      <c r="E3159" s="80">
        <v>2</v>
      </c>
      <c r="F3159" s="80" t="s">
        <v>27</v>
      </c>
      <c r="G3159" s="80" t="s">
        <v>28</v>
      </c>
      <c r="H3159" s="80" t="s">
        <v>29</v>
      </c>
      <c r="I3159" s="26">
        <v>43600</v>
      </c>
      <c r="J3159" s="80">
        <v>15</v>
      </c>
      <c r="K3159" s="80">
        <v>5</v>
      </c>
      <c r="L3159" s="80">
        <v>2019</v>
      </c>
      <c r="M3159" s="27">
        <f t="shared" si="60"/>
        <v>43600</v>
      </c>
      <c r="N3159" s="80" t="s">
        <v>5053</v>
      </c>
      <c r="O3159" s="80" t="s">
        <v>5054</v>
      </c>
      <c r="P3159" s="80">
        <v>17</v>
      </c>
      <c r="Q3159" s="80" t="s">
        <v>105</v>
      </c>
      <c r="R3159" s="80" t="s">
        <v>99</v>
      </c>
      <c r="S3159" s="80">
        <v>0</v>
      </c>
      <c r="T3159" s="80" t="s">
        <v>100</v>
      </c>
      <c r="U3159" s="80" t="s">
        <v>101</v>
      </c>
      <c r="V3159" s="80" t="s">
        <v>102</v>
      </c>
      <c r="W3159" s="80" t="s">
        <v>107</v>
      </c>
      <c r="X3159" s="80" t="s">
        <v>104</v>
      </c>
      <c r="Y3159" s="80">
        <v>2</v>
      </c>
    </row>
    <row r="3160" spans="1:25" s="80" customFormat="1" ht="22.9" hidden="1" customHeight="1">
      <c r="A3160" s="80" t="s">
        <v>35</v>
      </c>
      <c r="B3160" s="80" t="s">
        <v>9</v>
      </c>
      <c r="C3160" s="80" t="s">
        <v>10</v>
      </c>
      <c r="D3160" s="80" t="s">
        <v>26</v>
      </c>
      <c r="E3160" s="80">
        <v>2</v>
      </c>
      <c r="F3160" s="80" t="s">
        <v>27</v>
      </c>
      <c r="G3160" s="80" t="s">
        <v>28</v>
      </c>
      <c r="H3160" s="80" t="s">
        <v>29</v>
      </c>
      <c r="I3160" s="26">
        <v>43601</v>
      </c>
      <c r="J3160" s="80">
        <v>16</v>
      </c>
      <c r="K3160" s="80">
        <v>5</v>
      </c>
      <c r="L3160" s="80">
        <v>2019</v>
      </c>
      <c r="M3160" s="27">
        <f t="shared" si="60"/>
        <v>43601</v>
      </c>
      <c r="N3160" s="80" t="s">
        <v>5055</v>
      </c>
      <c r="O3160" s="80" t="s">
        <v>5056</v>
      </c>
      <c r="P3160" s="80">
        <v>19</v>
      </c>
      <c r="Q3160" s="80" t="s">
        <v>105</v>
      </c>
      <c r="R3160" s="80" t="s">
        <v>99</v>
      </c>
      <c r="S3160" s="80">
        <v>0</v>
      </c>
      <c r="T3160" s="80" t="s">
        <v>106</v>
      </c>
      <c r="U3160" s="80" t="s">
        <v>101</v>
      </c>
      <c r="V3160" s="80" t="s">
        <v>102</v>
      </c>
      <c r="W3160" s="80" t="s">
        <v>107</v>
      </c>
      <c r="X3160" s="80" t="s">
        <v>163</v>
      </c>
    </row>
    <row r="3161" spans="1:25" s="80" customFormat="1" ht="22.9" hidden="1" customHeight="1">
      <c r="A3161" s="80" t="s">
        <v>35</v>
      </c>
      <c r="B3161" s="80" t="s">
        <v>9</v>
      </c>
      <c r="C3161" s="80" t="s">
        <v>10</v>
      </c>
      <c r="D3161" s="80" t="s">
        <v>26</v>
      </c>
      <c r="E3161" s="80">
        <v>2</v>
      </c>
      <c r="F3161" s="80" t="s">
        <v>27</v>
      </c>
      <c r="G3161" s="80" t="s">
        <v>28</v>
      </c>
      <c r="H3161" s="80" t="s">
        <v>29</v>
      </c>
      <c r="I3161" s="26">
        <v>43601</v>
      </c>
      <c r="J3161" s="80">
        <v>16</v>
      </c>
      <c r="K3161" s="80">
        <v>5</v>
      </c>
      <c r="L3161" s="80">
        <v>2019</v>
      </c>
      <c r="M3161" s="27">
        <f t="shared" si="60"/>
        <v>43601</v>
      </c>
      <c r="N3161" s="80" t="s">
        <v>5057</v>
      </c>
      <c r="O3161" s="80" t="s">
        <v>5058</v>
      </c>
      <c r="P3161" s="80">
        <v>18</v>
      </c>
      <c r="Q3161" s="80" t="s">
        <v>105</v>
      </c>
      <c r="R3161" s="80" t="s">
        <v>99</v>
      </c>
      <c r="S3161" s="80">
        <v>0</v>
      </c>
      <c r="T3161" s="80" t="s">
        <v>100</v>
      </c>
      <c r="U3161" s="80" t="s">
        <v>101</v>
      </c>
      <c r="V3161" s="80" t="s">
        <v>102</v>
      </c>
      <c r="W3161" s="80" t="s">
        <v>107</v>
      </c>
      <c r="X3161" s="80" t="s">
        <v>163</v>
      </c>
    </row>
    <row r="3162" spans="1:25" s="80" customFormat="1" ht="22.9" hidden="1" customHeight="1">
      <c r="A3162" s="80" t="s">
        <v>35</v>
      </c>
      <c r="B3162" s="80" t="s">
        <v>9</v>
      </c>
      <c r="C3162" s="80" t="s">
        <v>10</v>
      </c>
      <c r="D3162" s="80" t="s">
        <v>26</v>
      </c>
      <c r="E3162" s="80">
        <v>2</v>
      </c>
      <c r="F3162" s="80" t="s">
        <v>27</v>
      </c>
      <c r="G3162" s="80" t="s">
        <v>28</v>
      </c>
      <c r="H3162" s="80" t="s">
        <v>29</v>
      </c>
      <c r="I3162" s="26">
        <v>43601</v>
      </c>
      <c r="J3162" s="80">
        <v>16</v>
      </c>
      <c r="K3162" s="80">
        <v>5</v>
      </c>
      <c r="L3162" s="80">
        <v>2019</v>
      </c>
      <c r="M3162" s="27">
        <f t="shared" si="60"/>
        <v>43601</v>
      </c>
      <c r="N3162" s="80" t="s">
        <v>5059</v>
      </c>
      <c r="O3162" s="80" t="s">
        <v>5060</v>
      </c>
      <c r="P3162" s="80">
        <v>19</v>
      </c>
      <c r="Q3162" s="80" t="s">
        <v>105</v>
      </c>
      <c r="R3162" s="80" t="s">
        <v>99</v>
      </c>
      <c r="S3162" s="80">
        <v>0</v>
      </c>
      <c r="T3162" s="80" t="s">
        <v>100</v>
      </c>
      <c r="U3162" s="80" t="s">
        <v>101</v>
      </c>
      <c r="V3162" s="80" t="s">
        <v>102</v>
      </c>
      <c r="W3162" s="80" t="s">
        <v>107</v>
      </c>
      <c r="X3162" s="80" t="s">
        <v>163</v>
      </c>
    </row>
    <row r="3163" spans="1:25" s="80" customFormat="1" ht="22.9" hidden="1" customHeight="1">
      <c r="A3163" s="80" t="s">
        <v>35</v>
      </c>
      <c r="B3163" s="80" t="s">
        <v>9</v>
      </c>
      <c r="C3163" s="80" t="s">
        <v>10</v>
      </c>
      <c r="D3163" s="80" t="s">
        <v>26</v>
      </c>
      <c r="E3163" s="80">
        <v>2</v>
      </c>
      <c r="F3163" s="80" t="s">
        <v>27</v>
      </c>
      <c r="G3163" s="80" t="s">
        <v>28</v>
      </c>
      <c r="H3163" s="80" t="s">
        <v>29</v>
      </c>
      <c r="I3163" s="26">
        <v>43601</v>
      </c>
      <c r="J3163" s="80">
        <v>16</v>
      </c>
      <c r="K3163" s="80">
        <v>5</v>
      </c>
      <c r="L3163" s="80">
        <v>2019</v>
      </c>
      <c r="M3163" s="27">
        <f t="shared" si="60"/>
        <v>43601</v>
      </c>
      <c r="N3163" s="80" t="s">
        <v>5061</v>
      </c>
      <c r="O3163" s="80" t="s">
        <v>5062</v>
      </c>
      <c r="P3163" s="80">
        <v>18</v>
      </c>
      <c r="Q3163" s="80" t="s">
        <v>105</v>
      </c>
      <c r="R3163" s="80" t="s">
        <v>99</v>
      </c>
      <c r="S3163" s="80">
        <v>0</v>
      </c>
      <c r="T3163" s="80" t="s">
        <v>100</v>
      </c>
      <c r="U3163" s="80" t="s">
        <v>101</v>
      </c>
      <c r="V3163" s="80" t="s">
        <v>102</v>
      </c>
      <c r="W3163" s="80" t="s">
        <v>107</v>
      </c>
      <c r="X3163" s="80" t="s">
        <v>163</v>
      </c>
    </row>
    <row r="3164" spans="1:25" s="80" customFormat="1" ht="22.9" hidden="1" customHeight="1">
      <c r="A3164" s="80" t="s">
        <v>35</v>
      </c>
      <c r="B3164" s="80" t="s">
        <v>9</v>
      </c>
      <c r="C3164" s="80" t="s">
        <v>10</v>
      </c>
      <c r="D3164" s="80" t="s">
        <v>26</v>
      </c>
      <c r="E3164" s="80">
        <v>2</v>
      </c>
      <c r="F3164" s="80" t="s">
        <v>27</v>
      </c>
      <c r="G3164" s="80" t="s">
        <v>28</v>
      </c>
      <c r="H3164" s="80" t="s">
        <v>29</v>
      </c>
      <c r="I3164" s="26">
        <v>43601</v>
      </c>
      <c r="J3164" s="80">
        <v>16</v>
      </c>
      <c r="K3164" s="80">
        <v>5</v>
      </c>
      <c r="L3164" s="80">
        <v>2019</v>
      </c>
      <c r="M3164" s="27">
        <f t="shared" ref="M3164:M3227" si="61">DATE(L3164,K3164,J3164)</f>
        <v>43601</v>
      </c>
      <c r="N3164" s="80" t="s">
        <v>5063</v>
      </c>
      <c r="O3164" s="80" t="s">
        <v>5064</v>
      </c>
      <c r="P3164" s="80">
        <v>18</v>
      </c>
      <c r="Q3164" s="80" t="s">
        <v>105</v>
      </c>
      <c r="R3164" s="80" t="s">
        <v>99</v>
      </c>
      <c r="S3164" s="80">
        <v>0</v>
      </c>
      <c r="T3164" s="80" t="s">
        <v>100</v>
      </c>
      <c r="U3164" s="80" t="s">
        <v>101</v>
      </c>
      <c r="V3164" s="80" t="s">
        <v>102</v>
      </c>
      <c r="W3164" s="80" t="s">
        <v>107</v>
      </c>
      <c r="X3164" s="80" t="s">
        <v>163</v>
      </c>
    </row>
    <row r="3165" spans="1:25" s="80" customFormat="1" ht="22.9" hidden="1" customHeight="1">
      <c r="A3165" s="80" t="s">
        <v>35</v>
      </c>
      <c r="B3165" s="80" t="s">
        <v>9</v>
      </c>
      <c r="C3165" s="80" t="s">
        <v>10</v>
      </c>
      <c r="D3165" s="80" t="s">
        <v>26</v>
      </c>
      <c r="E3165" s="80">
        <v>2</v>
      </c>
      <c r="F3165" s="80" t="s">
        <v>27</v>
      </c>
      <c r="G3165" s="80" t="s">
        <v>28</v>
      </c>
      <c r="H3165" s="80" t="s">
        <v>29</v>
      </c>
      <c r="I3165" s="26">
        <v>43601</v>
      </c>
      <c r="J3165" s="80">
        <v>16</v>
      </c>
      <c r="K3165" s="80">
        <v>5</v>
      </c>
      <c r="L3165" s="80">
        <v>2019</v>
      </c>
      <c r="M3165" s="27">
        <f t="shared" si="61"/>
        <v>43601</v>
      </c>
      <c r="N3165" s="80" t="s">
        <v>5065</v>
      </c>
      <c r="O3165" s="80" t="s">
        <v>5066</v>
      </c>
      <c r="P3165" s="80">
        <v>17</v>
      </c>
      <c r="Q3165" s="80" t="s">
        <v>105</v>
      </c>
      <c r="R3165" s="80" t="s">
        <v>99</v>
      </c>
      <c r="S3165" s="80">
        <v>0</v>
      </c>
      <c r="T3165" s="80" t="s">
        <v>100</v>
      </c>
      <c r="U3165" s="80" t="s">
        <v>101</v>
      </c>
      <c r="V3165" s="80" t="s">
        <v>102</v>
      </c>
      <c r="W3165" s="80" t="s">
        <v>107</v>
      </c>
      <c r="X3165" s="80" t="s">
        <v>163</v>
      </c>
    </row>
    <row r="3166" spans="1:25" s="80" customFormat="1" ht="22.9" hidden="1" customHeight="1">
      <c r="A3166" s="80" t="s">
        <v>35</v>
      </c>
      <c r="B3166" s="80" t="s">
        <v>9</v>
      </c>
      <c r="C3166" s="80" t="s">
        <v>10</v>
      </c>
      <c r="D3166" s="80" t="s">
        <v>26</v>
      </c>
      <c r="E3166" s="80">
        <v>2</v>
      </c>
      <c r="F3166" s="80" t="s">
        <v>27</v>
      </c>
      <c r="G3166" s="80" t="s">
        <v>28</v>
      </c>
      <c r="H3166" s="80" t="s">
        <v>29</v>
      </c>
      <c r="I3166" s="26">
        <v>43601</v>
      </c>
      <c r="J3166" s="80">
        <v>16</v>
      </c>
      <c r="K3166" s="80">
        <v>5</v>
      </c>
      <c r="L3166" s="80">
        <v>2019</v>
      </c>
      <c r="M3166" s="27">
        <f t="shared" si="61"/>
        <v>43601</v>
      </c>
      <c r="N3166" s="80" t="s">
        <v>5067</v>
      </c>
      <c r="O3166" s="80" t="s">
        <v>5068</v>
      </c>
      <c r="P3166" s="80">
        <v>19</v>
      </c>
      <c r="Q3166" s="80" t="s">
        <v>105</v>
      </c>
      <c r="R3166" s="80" t="s">
        <v>99</v>
      </c>
      <c r="S3166" s="80">
        <v>0</v>
      </c>
      <c r="T3166" s="80" t="s">
        <v>100</v>
      </c>
      <c r="U3166" s="80" t="s">
        <v>101</v>
      </c>
      <c r="V3166" s="80" t="s">
        <v>102</v>
      </c>
      <c r="W3166" s="80" t="s">
        <v>107</v>
      </c>
      <c r="X3166" s="80" t="s">
        <v>163</v>
      </c>
    </row>
    <row r="3167" spans="1:25" s="80" customFormat="1" ht="22.9" hidden="1" customHeight="1">
      <c r="A3167" s="80" t="s">
        <v>35</v>
      </c>
      <c r="B3167" s="80" t="s">
        <v>9</v>
      </c>
      <c r="C3167" s="80" t="s">
        <v>10</v>
      </c>
      <c r="D3167" s="80" t="s">
        <v>26</v>
      </c>
      <c r="E3167" s="80">
        <v>2</v>
      </c>
      <c r="F3167" s="80" t="s">
        <v>27</v>
      </c>
      <c r="G3167" s="80" t="s">
        <v>28</v>
      </c>
      <c r="H3167" s="80" t="s">
        <v>29</v>
      </c>
      <c r="I3167" s="26">
        <v>43601</v>
      </c>
      <c r="J3167" s="80">
        <v>16</v>
      </c>
      <c r="K3167" s="80">
        <v>5</v>
      </c>
      <c r="L3167" s="80">
        <v>2019</v>
      </c>
      <c r="M3167" s="27">
        <f t="shared" si="61"/>
        <v>43601</v>
      </c>
      <c r="N3167" s="80" t="s">
        <v>5069</v>
      </c>
      <c r="O3167" s="80" t="s">
        <v>5070</v>
      </c>
      <c r="P3167" s="80">
        <v>19</v>
      </c>
      <c r="Q3167" s="80" t="s">
        <v>105</v>
      </c>
      <c r="R3167" s="80" t="s">
        <v>99</v>
      </c>
      <c r="S3167" s="80">
        <v>0</v>
      </c>
      <c r="T3167" s="80" t="s">
        <v>100</v>
      </c>
      <c r="U3167" s="80" t="s">
        <v>101</v>
      </c>
      <c r="V3167" s="80" t="s">
        <v>102</v>
      </c>
      <c r="W3167" s="80" t="s">
        <v>107</v>
      </c>
      <c r="X3167" s="80" t="s">
        <v>163</v>
      </c>
    </row>
    <row r="3168" spans="1:25" s="80" customFormat="1" ht="22.9" hidden="1" customHeight="1">
      <c r="A3168" s="80" t="s">
        <v>35</v>
      </c>
      <c r="B3168" s="80" t="s">
        <v>9</v>
      </c>
      <c r="C3168" s="80" t="s">
        <v>10</v>
      </c>
      <c r="D3168" s="80" t="s">
        <v>26</v>
      </c>
      <c r="E3168" s="80">
        <v>2</v>
      </c>
      <c r="F3168" s="80" t="s">
        <v>27</v>
      </c>
      <c r="G3168" s="80" t="s">
        <v>28</v>
      </c>
      <c r="H3168" s="80" t="s">
        <v>29</v>
      </c>
      <c r="I3168" s="26">
        <v>43601</v>
      </c>
      <c r="J3168" s="80">
        <v>16</v>
      </c>
      <c r="K3168" s="80">
        <v>5</v>
      </c>
      <c r="L3168" s="80">
        <v>2019</v>
      </c>
      <c r="M3168" s="27">
        <f t="shared" si="61"/>
        <v>43601</v>
      </c>
      <c r="N3168" s="80" t="s">
        <v>5071</v>
      </c>
      <c r="O3168" s="80" t="s">
        <v>5072</v>
      </c>
      <c r="P3168" s="80">
        <v>18</v>
      </c>
      <c r="Q3168" s="80" t="s">
        <v>105</v>
      </c>
      <c r="R3168" s="80" t="s">
        <v>99</v>
      </c>
      <c r="S3168" s="80">
        <v>0</v>
      </c>
      <c r="T3168" s="80" t="s">
        <v>100</v>
      </c>
      <c r="U3168" s="80" t="s">
        <v>101</v>
      </c>
      <c r="V3168" s="80" t="s">
        <v>102</v>
      </c>
      <c r="W3168" s="80" t="s">
        <v>107</v>
      </c>
      <c r="X3168" s="80" t="s">
        <v>163</v>
      </c>
    </row>
    <row r="3169" spans="1:25" s="80" customFormat="1" ht="22.9" hidden="1" customHeight="1">
      <c r="A3169" s="80" t="s">
        <v>35</v>
      </c>
      <c r="B3169" s="80" t="s">
        <v>9</v>
      </c>
      <c r="C3169" s="80" t="s">
        <v>10</v>
      </c>
      <c r="D3169" s="80" t="s">
        <v>26</v>
      </c>
      <c r="E3169" s="80">
        <v>2</v>
      </c>
      <c r="F3169" s="80" t="s">
        <v>27</v>
      </c>
      <c r="G3169" s="80" t="s">
        <v>28</v>
      </c>
      <c r="H3169" s="80" t="s">
        <v>29</v>
      </c>
      <c r="I3169" s="26">
        <v>43602</v>
      </c>
      <c r="J3169" s="80">
        <v>17</v>
      </c>
      <c r="K3169" s="80">
        <v>5</v>
      </c>
      <c r="L3169" s="80">
        <v>2019</v>
      </c>
      <c r="M3169" s="27">
        <f t="shared" si="61"/>
        <v>43602</v>
      </c>
      <c r="N3169" s="80" t="s">
        <v>5073</v>
      </c>
      <c r="O3169" s="80" t="s">
        <v>5074</v>
      </c>
      <c r="P3169" s="80">
        <v>18</v>
      </c>
      <c r="Q3169" s="80" t="s">
        <v>105</v>
      </c>
      <c r="R3169" s="80" t="s">
        <v>99</v>
      </c>
      <c r="S3169" s="80">
        <v>0</v>
      </c>
      <c r="T3169" s="80" t="s">
        <v>100</v>
      </c>
      <c r="U3169" s="80" t="s">
        <v>101</v>
      </c>
      <c r="V3169" s="80" t="s">
        <v>102</v>
      </c>
      <c r="W3169" s="80" t="s">
        <v>107</v>
      </c>
      <c r="X3169" s="80" t="s">
        <v>163</v>
      </c>
    </row>
    <row r="3170" spans="1:25" s="80" customFormat="1" ht="22.9" hidden="1" customHeight="1">
      <c r="A3170" s="80" t="s">
        <v>35</v>
      </c>
      <c r="B3170" s="80" t="s">
        <v>9</v>
      </c>
      <c r="C3170" s="80" t="s">
        <v>10</v>
      </c>
      <c r="D3170" s="80" t="s">
        <v>26</v>
      </c>
      <c r="E3170" s="80">
        <v>2</v>
      </c>
      <c r="F3170" s="80" t="s">
        <v>27</v>
      </c>
      <c r="G3170" s="80" t="s">
        <v>28</v>
      </c>
      <c r="H3170" s="80" t="s">
        <v>29</v>
      </c>
      <c r="I3170" s="26">
        <v>43602</v>
      </c>
      <c r="J3170" s="80">
        <v>17</v>
      </c>
      <c r="K3170" s="80">
        <v>5</v>
      </c>
      <c r="L3170" s="80">
        <v>2019</v>
      </c>
      <c r="M3170" s="27">
        <f t="shared" si="61"/>
        <v>43602</v>
      </c>
      <c r="N3170" s="80" t="s">
        <v>5075</v>
      </c>
      <c r="O3170" s="80" t="s">
        <v>5076</v>
      </c>
      <c r="P3170" s="80">
        <v>17</v>
      </c>
      <c r="Q3170" s="80" t="s">
        <v>105</v>
      </c>
      <c r="R3170" s="80" t="s">
        <v>99</v>
      </c>
      <c r="S3170" s="80">
        <v>0</v>
      </c>
      <c r="T3170" s="80" t="s">
        <v>100</v>
      </c>
      <c r="U3170" s="80" t="s">
        <v>101</v>
      </c>
      <c r="V3170" s="80" t="s">
        <v>102</v>
      </c>
      <c r="W3170" s="80" t="s">
        <v>107</v>
      </c>
      <c r="X3170" s="80" t="s">
        <v>163</v>
      </c>
    </row>
    <row r="3171" spans="1:25" s="80" customFormat="1" ht="22.9" hidden="1" customHeight="1">
      <c r="A3171" s="80" t="s">
        <v>35</v>
      </c>
      <c r="B3171" s="80" t="s">
        <v>9</v>
      </c>
      <c r="C3171" s="80" t="s">
        <v>10</v>
      </c>
      <c r="D3171" s="80" t="s">
        <v>26</v>
      </c>
      <c r="E3171" s="80">
        <v>2</v>
      </c>
      <c r="F3171" s="80" t="s">
        <v>27</v>
      </c>
      <c r="G3171" s="80" t="s">
        <v>28</v>
      </c>
      <c r="H3171" s="80" t="s">
        <v>29</v>
      </c>
      <c r="I3171" s="26">
        <v>43602</v>
      </c>
      <c r="J3171" s="80">
        <v>17</v>
      </c>
      <c r="K3171" s="80">
        <v>5</v>
      </c>
      <c r="L3171" s="80">
        <v>2019</v>
      </c>
      <c r="M3171" s="27">
        <f t="shared" si="61"/>
        <v>43602</v>
      </c>
      <c r="N3171" s="80" t="s">
        <v>5077</v>
      </c>
      <c r="O3171" s="80" t="s">
        <v>5078</v>
      </c>
      <c r="P3171" s="80">
        <v>19</v>
      </c>
      <c r="Q3171" s="80">
        <v>7063552168</v>
      </c>
      <c r="R3171" s="80" t="s">
        <v>99</v>
      </c>
      <c r="S3171" s="80">
        <v>0</v>
      </c>
      <c r="T3171" s="80" t="s">
        <v>100</v>
      </c>
      <c r="U3171" s="80" t="s">
        <v>101</v>
      </c>
      <c r="V3171" s="80" t="s">
        <v>102</v>
      </c>
      <c r="W3171" s="80" t="s">
        <v>107</v>
      </c>
      <c r="X3171" s="80" t="s">
        <v>163</v>
      </c>
    </row>
    <row r="3172" spans="1:25" s="80" customFormat="1" ht="22.9" hidden="1" customHeight="1">
      <c r="A3172" s="80" t="s">
        <v>35</v>
      </c>
      <c r="B3172" s="80" t="s">
        <v>9</v>
      </c>
      <c r="C3172" s="80" t="s">
        <v>10</v>
      </c>
      <c r="D3172" s="80" t="s">
        <v>26</v>
      </c>
      <c r="E3172" s="80">
        <v>2</v>
      </c>
      <c r="F3172" s="80" t="s">
        <v>27</v>
      </c>
      <c r="G3172" s="80" t="s">
        <v>28</v>
      </c>
      <c r="H3172" s="80" t="s">
        <v>29</v>
      </c>
      <c r="I3172" s="26">
        <v>43602</v>
      </c>
      <c r="J3172" s="80">
        <v>17</v>
      </c>
      <c r="K3172" s="80">
        <v>5</v>
      </c>
      <c r="L3172" s="80">
        <v>2019</v>
      </c>
      <c r="M3172" s="27">
        <f t="shared" si="61"/>
        <v>43602</v>
      </c>
      <c r="N3172" s="80" t="s">
        <v>5079</v>
      </c>
      <c r="O3172" s="80" t="s">
        <v>5080</v>
      </c>
      <c r="P3172" s="80">
        <v>19</v>
      </c>
      <c r="Q3172" s="80" t="s">
        <v>105</v>
      </c>
      <c r="R3172" s="80" t="s">
        <v>99</v>
      </c>
      <c r="S3172" s="80">
        <v>0</v>
      </c>
      <c r="T3172" s="80" t="s">
        <v>100</v>
      </c>
      <c r="U3172" s="80" t="s">
        <v>101</v>
      </c>
      <c r="V3172" s="80" t="s">
        <v>102</v>
      </c>
      <c r="W3172" s="80" t="s">
        <v>107</v>
      </c>
      <c r="X3172" s="80" t="s">
        <v>163</v>
      </c>
    </row>
    <row r="3173" spans="1:25" s="80" customFormat="1" ht="22.9" hidden="1" customHeight="1">
      <c r="A3173" s="80" t="s">
        <v>35</v>
      </c>
      <c r="B3173" s="80" t="s">
        <v>9</v>
      </c>
      <c r="C3173" s="80" t="s">
        <v>10</v>
      </c>
      <c r="D3173" s="80" t="s">
        <v>26</v>
      </c>
      <c r="E3173" s="80">
        <v>2</v>
      </c>
      <c r="F3173" s="80" t="s">
        <v>27</v>
      </c>
      <c r="G3173" s="80" t="s">
        <v>28</v>
      </c>
      <c r="H3173" s="80" t="s">
        <v>29</v>
      </c>
      <c r="I3173" s="26">
        <v>43602</v>
      </c>
      <c r="J3173" s="80">
        <v>17</v>
      </c>
      <c r="K3173" s="80">
        <v>5</v>
      </c>
      <c r="L3173" s="80">
        <v>2019</v>
      </c>
      <c r="M3173" s="27">
        <f t="shared" si="61"/>
        <v>43602</v>
      </c>
      <c r="N3173" s="80" t="s">
        <v>5081</v>
      </c>
      <c r="O3173" s="80" t="s">
        <v>5082</v>
      </c>
      <c r="P3173" s="80">
        <v>18</v>
      </c>
      <c r="Q3173" s="80">
        <v>8146552867</v>
      </c>
      <c r="R3173" s="80" t="s">
        <v>99</v>
      </c>
      <c r="S3173" s="80">
        <v>0</v>
      </c>
      <c r="T3173" s="80" t="s">
        <v>100</v>
      </c>
      <c r="U3173" s="80" t="s">
        <v>101</v>
      </c>
      <c r="V3173" s="80" t="s">
        <v>102</v>
      </c>
      <c r="W3173" s="80" t="s">
        <v>107</v>
      </c>
      <c r="X3173" s="80" t="s">
        <v>163</v>
      </c>
    </row>
    <row r="3174" spans="1:25" s="80" customFormat="1" ht="22.9" hidden="1" customHeight="1">
      <c r="A3174" s="80" t="s">
        <v>35</v>
      </c>
      <c r="B3174" s="80" t="s">
        <v>9</v>
      </c>
      <c r="C3174" s="80" t="s">
        <v>10</v>
      </c>
      <c r="D3174" s="80" t="s">
        <v>26</v>
      </c>
      <c r="E3174" s="80">
        <v>2</v>
      </c>
      <c r="F3174" s="80" t="s">
        <v>27</v>
      </c>
      <c r="G3174" s="80" t="s">
        <v>28</v>
      </c>
      <c r="H3174" s="80" t="s">
        <v>29</v>
      </c>
      <c r="I3174" s="26">
        <v>43602</v>
      </c>
      <c r="J3174" s="80">
        <v>17</v>
      </c>
      <c r="K3174" s="80">
        <v>5</v>
      </c>
      <c r="L3174" s="80">
        <v>2019</v>
      </c>
      <c r="M3174" s="27">
        <f t="shared" si="61"/>
        <v>43602</v>
      </c>
      <c r="N3174" s="80" t="s">
        <v>5083</v>
      </c>
      <c r="O3174" s="80" t="s">
        <v>5084</v>
      </c>
      <c r="P3174" s="80">
        <v>17</v>
      </c>
      <c r="Q3174" s="80" t="s">
        <v>105</v>
      </c>
      <c r="R3174" s="80" t="s">
        <v>99</v>
      </c>
      <c r="S3174" s="80">
        <v>0</v>
      </c>
      <c r="T3174" s="80" t="s">
        <v>100</v>
      </c>
      <c r="U3174" s="80" t="s">
        <v>101</v>
      </c>
      <c r="V3174" s="80" t="s">
        <v>102</v>
      </c>
      <c r="W3174" s="80" t="s">
        <v>107</v>
      </c>
      <c r="X3174" s="80" t="s">
        <v>104</v>
      </c>
      <c r="Y3174" s="80">
        <v>3</v>
      </c>
    </row>
    <row r="3175" spans="1:25" s="80" customFormat="1" ht="22.9" hidden="1" customHeight="1">
      <c r="A3175" s="80" t="s">
        <v>35</v>
      </c>
      <c r="B3175" s="80" t="s">
        <v>9</v>
      </c>
      <c r="C3175" s="80" t="s">
        <v>10</v>
      </c>
      <c r="D3175" s="80" t="s">
        <v>26</v>
      </c>
      <c r="E3175" s="80">
        <v>2</v>
      </c>
      <c r="F3175" s="80" t="s">
        <v>27</v>
      </c>
      <c r="G3175" s="80" t="s">
        <v>28</v>
      </c>
      <c r="H3175" s="80" t="s">
        <v>29</v>
      </c>
      <c r="I3175" s="26">
        <v>43603</v>
      </c>
      <c r="J3175" s="80">
        <v>18</v>
      </c>
      <c r="K3175" s="80">
        <v>5</v>
      </c>
      <c r="L3175" s="80">
        <v>2019</v>
      </c>
      <c r="M3175" s="27">
        <f t="shared" si="61"/>
        <v>43603</v>
      </c>
      <c r="N3175" s="80" t="s">
        <v>5085</v>
      </c>
      <c r="O3175" s="80" t="s">
        <v>5086</v>
      </c>
      <c r="P3175" s="80">
        <v>19</v>
      </c>
      <c r="Q3175" s="80" t="s">
        <v>105</v>
      </c>
      <c r="R3175" s="80" t="s">
        <v>99</v>
      </c>
      <c r="S3175" s="80">
        <v>0</v>
      </c>
      <c r="T3175" s="80" t="s">
        <v>100</v>
      </c>
      <c r="U3175" s="80" t="s">
        <v>101</v>
      </c>
      <c r="V3175" s="80" t="s">
        <v>111</v>
      </c>
      <c r="W3175" s="80" t="s">
        <v>107</v>
      </c>
      <c r="X3175" s="80" t="s">
        <v>163</v>
      </c>
    </row>
    <row r="3176" spans="1:25" s="80" customFormat="1" ht="22.9" hidden="1" customHeight="1">
      <c r="A3176" s="80" t="s">
        <v>35</v>
      </c>
      <c r="B3176" s="80" t="s">
        <v>9</v>
      </c>
      <c r="C3176" s="80" t="s">
        <v>10</v>
      </c>
      <c r="D3176" s="80" t="s">
        <v>26</v>
      </c>
      <c r="E3176" s="80">
        <v>2</v>
      </c>
      <c r="F3176" s="80" t="s">
        <v>27</v>
      </c>
      <c r="G3176" s="80" t="s">
        <v>28</v>
      </c>
      <c r="H3176" s="80" t="s">
        <v>29</v>
      </c>
      <c r="I3176" s="26">
        <v>43603</v>
      </c>
      <c r="J3176" s="80">
        <v>18</v>
      </c>
      <c r="K3176" s="80">
        <v>5</v>
      </c>
      <c r="L3176" s="80">
        <v>2019</v>
      </c>
      <c r="M3176" s="27">
        <f t="shared" si="61"/>
        <v>43603</v>
      </c>
      <c r="N3176" s="80" t="s">
        <v>5087</v>
      </c>
      <c r="O3176" s="80" t="s">
        <v>5088</v>
      </c>
      <c r="P3176" s="80">
        <v>19</v>
      </c>
      <c r="Q3176" s="80" t="s">
        <v>105</v>
      </c>
      <c r="R3176" s="80" t="s">
        <v>99</v>
      </c>
      <c r="S3176" s="80">
        <v>0</v>
      </c>
      <c r="T3176" s="80" t="s">
        <v>100</v>
      </c>
      <c r="U3176" s="80" t="s">
        <v>101</v>
      </c>
      <c r="V3176" s="80" t="s">
        <v>111</v>
      </c>
      <c r="W3176" s="80" t="s">
        <v>107</v>
      </c>
      <c r="X3176" s="80" t="s">
        <v>163</v>
      </c>
    </row>
    <row r="3177" spans="1:25" s="80" customFormat="1" ht="22.9" hidden="1" customHeight="1">
      <c r="A3177" s="80" t="s">
        <v>35</v>
      </c>
      <c r="B3177" s="80" t="s">
        <v>9</v>
      </c>
      <c r="C3177" s="80" t="s">
        <v>10</v>
      </c>
      <c r="D3177" s="80" t="s">
        <v>26</v>
      </c>
      <c r="E3177" s="80">
        <v>2</v>
      </c>
      <c r="F3177" s="80" t="s">
        <v>27</v>
      </c>
      <c r="G3177" s="80" t="s">
        <v>28</v>
      </c>
      <c r="H3177" s="80" t="s">
        <v>29</v>
      </c>
      <c r="I3177" s="26">
        <v>43603</v>
      </c>
      <c r="J3177" s="80">
        <v>18</v>
      </c>
      <c r="K3177" s="80">
        <v>5</v>
      </c>
      <c r="L3177" s="80">
        <v>2019</v>
      </c>
      <c r="M3177" s="27">
        <f t="shared" si="61"/>
        <v>43603</v>
      </c>
      <c r="N3177" s="80" t="s">
        <v>5089</v>
      </c>
      <c r="O3177" s="80" t="s">
        <v>5090</v>
      </c>
      <c r="P3177" s="80">
        <v>18</v>
      </c>
      <c r="Q3177" s="80" t="s">
        <v>105</v>
      </c>
      <c r="R3177" s="80" t="s">
        <v>99</v>
      </c>
      <c r="S3177" s="80">
        <v>0</v>
      </c>
      <c r="T3177" s="80" t="s">
        <v>100</v>
      </c>
      <c r="U3177" s="80" t="s">
        <v>101</v>
      </c>
      <c r="V3177" s="80" t="s">
        <v>111</v>
      </c>
      <c r="W3177" s="80" t="s">
        <v>107</v>
      </c>
      <c r="X3177" s="80" t="s">
        <v>104</v>
      </c>
      <c r="Y3177" s="80">
        <v>3</v>
      </c>
    </row>
    <row r="3178" spans="1:25" s="80" customFormat="1" ht="22.9" hidden="1" customHeight="1">
      <c r="A3178" s="80" t="s">
        <v>35</v>
      </c>
      <c r="B3178" s="80" t="s">
        <v>9</v>
      </c>
      <c r="C3178" s="80" t="s">
        <v>10</v>
      </c>
      <c r="D3178" s="80" t="s">
        <v>26</v>
      </c>
      <c r="E3178" s="80">
        <v>2</v>
      </c>
      <c r="F3178" s="80" t="s">
        <v>27</v>
      </c>
      <c r="G3178" s="80" t="s">
        <v>28</v>
      </c>
      <c r="H3178" s="80" t="s">
        <v>29</v>
      </c>
      <c r="I3178" s="26">
        <v>43603</v>
      </c>
      <c r="J3178" s="80">
        <v>18</v>
      </c>
      <c r="K3178" s="80">
        <v>5</v>
      </c>
      <c r="L3178" s="80">
        <v>2019</v>
      </c>
      <c r="M3178" s="27">
        <f t="shared" si="61"/>
        <v>43603</v>
      </c>
      <c r="N3178" s="80" t="s">
        <v>5091</v>
      </c>
      <c r="O3178" s="80" t="s">
        <v>5092</v>
      </c>
      <c r="P3178" s="80">
        <v>19</v>
      </c>
      <c r="Q3178" s="80" t="s">
        <v>105</v>
      </c>
      <c r="R3178" s="80" t="s">
        <v>99</v>
      </c>
      <c r="S3178" s="80">
        <v>0</v>
      </c>
      <c r="T3178" s="80" t="s">
        <v>100</v>
      </c>
      <c r="U3178" s="80" t="s">
        <v>101</v>
      </c>
      <c r="V3178" s="80" t="s">
        <v>111</v>
      </c>
      <c r="W3178" s="80" t="s">
        <v>107</v>
      </c>
      <c r="X3178" s="80" t="s">
        <v>163</v>
      </c>
    </row>
    <row r="3179" spans="1:25" s="80" customFormat="1" ht="22.9" hidden="1" customHeight="1">
      <c r="A3179" s="80" t="s">
        <v>35</v>
      </c>
      <c r="B3179" s="80" t="s">
        <v>9</v>
      </c>
      <c r="C3179" s="80" t="s">
        <v>10</v>
      </c>
      <c r="D3179" s="80" t="s">
        <v>26</v>
      </c>
      <c r="E3179" s="80">
        <v>2</v>
      </c>
      <c r="F3179" s="80" t="s">
        <v>27</v>
      </c>
      <c r="G3179" s="80" t="s">
        <v>28</v>
      </c>
      <c r="H3179" s="80" t="s">
        <v>29</v>
      </c>
      <c r="I3179" s="26">
        <v>43603</v>
      </c>
      <c r="J3179" s="80">
        <v>18</v>
      </c>
      <c r="K3179" s="80">
        <v>5</v>
      </c>
      <c r="L3179" s="80">
        <v>2019</v>
      </c>
      <c r="M3179" s="27">
        <f t="shared" si="61"/>
        <v>43603</v>
      </c>
      <c r="N3179" s="80" t="s">
        <v>5093</v>
      </c>
      <c r="O3179" s="80" t="s">
        <v>5094</v>
      </c>
      <c r="P3179" s="80">
        <v>18</v>
      </c>
      <c r="Q3179" s="80" t="s">
        <v>105</v>
      </c>
      <c r="R3179" s="80" t="s">
        <v>99</v>
      </c>
      <c r="S3179" s="80">
        <v>0</v>
      </c>
      <c r="T3179" s="80" t="s">
        <v>100</v>
      </c>
      <c r="U3179" s="80" t="s">
        <v>101</v>
      </c>
      <c r="V3179" s="80" t="s">
        <v>111</v>
      </c>
      <c r="W3179" s="80" t="s">
        <v>107</v>
      </c>
      <c r="X3179" s="80" t="s">
        <v>104</v>
      </c>
      <c r="Y3179" s="80">
        <v>3</v>
      </c>
    </row>
    <row r="3180" spans="1:25" s="80" customFormat="1" ht="22.9" hidden="1" customHeight="1">
      <c r="A3180" s="80" t="s">
        <v>35</v>
      </c>
      <c r="B3180" s="80" t="s">
        <v>9</v>
      </c>
      <c r="C3180" s="80" t="s">
        <v>10</v>
      </c>
      <c r="D3180" s="80" t="s">
        <v>26</v>
      </c>
      <c r="E3180" s="80">
        <v>2</v>
      </c>
      <c r="F3180" s="80" t="s">
        <v>27</v>
      </c>
      <c r="G3180" s="80" t="s">
        <v>28</v>
      </c>
      <c r="H3180" s="80" t="s">
        <v>29</v>
      </c>
      <c r="I3180" s="26">
        <v>43603</v>
      </c>
      <c r="J3180" s="80">
        <v>18</v>
      </c>
      <c r="K3180" s="80">
        <v>5</v>
      </c>
      <c r="L3180" s="80">
        <v>2019</v>
      </c>
      <c r="M3180" s="27">
        <f t="shared" si="61"/>
        <v>43603</v>
      </c>
      <c r="N3180" s="80" t="s">
        <v>5095</v>
      </c>
      <c r="O3180" s="80" t="s">
        <v>5096</v>
      </c>
      <c r="P3180" s="80">
        <v>18</v>
      </c>
      <c r="Q3180" s="80" t="s">
        <v>105</v>
      </c>
      <c r="R3180" s="80" t="s">
        <v>99</v>
      </c>
      <c r="S3180" s="80">
        <v>0</v>
      </c>
      <c r="T3180" s="80" t="s">
        <v>100</v>
      </c>
      <c r="U3180" s="80" t="s">
        <v>101</v>
      </c>
      <c r="V3180" s="80" t="s">
        <v>111</v>
      </c>
      <c r="W3180" s="80" t="s">
        <v>107</v>
      </c>
      <c r="X3180" s="80" t="s">
        <v>104</v>
      </c>
      <c r="Y3180" s="80">
        <v>3</v>
      </c>
    </row>
    <row r="3181" spans="1:25" s="80" customFormat="1" ht="22.9" hidden="1" customHeight="1">
      <c r="A3181" s="80" t="s">
        <v>35</v>
      </c>
      <c r="B3181" s="80" t="s">
        <v>9</v>
      </c>
      <c r="C3181" s="80" t="s">
        <v>10</v>
      </c>
      <c r="D3181" s="80" t="s">
        <v>26</v>
      </c>
      <c r="E3181" s="80">
        <v>2</v>
      </c>
      <c r="F3181" s="80" t="s">
        <v>27</v>
      </c>
      <c r="G3181" s="80" t="s">
        <v>28</v>
      </c>
      <c r="H3181" s="80" t="s">
        <v>29</v>
      </c>
      <c r="I3181" s="26">
        <v>43603</v>
      </c>
      <c r="J3181" s="80">
        <v>18</v>
      </c>
      <c r="K3181" s="80">
        <v>5</v>
      </c>
      <c r="L3181" s="80">
        <v>2019</v>
      </c>
      <c r="M3181" s="27">
        <f t="shared" si="61"/>
        <v>43603</v>
      </c>
      <c r="N3181" s="80" t="s">
        <v>5097</v>
      </c>
      <c r="O3181" s="80" t="s">
        <v>5098</v>
      </c>
      <c r="P3181" s="80">
        <v>19</v>
      </c>
      <c r="Q3181" s="80" t="s">
        <v>105</v>
      </c>
      <c r="R3181" s="80" t="s">
        <v>99</v>
      </c>
      <c r="S3181" s="80">
        <v>0</v>
      </c>
      <c r="T3181" s="80" t="s">
        <v>100</v>
      </c>
      <c r="U3181" s="80" t="s">
        <v>101</v>
      </c>
      <c r="V3181" s="80" t="s">
        <v>111</v>
      </c>
      <c r="W3181" s="80" t="s">
        <v>107</v>
      </c>
      <c r="X3181" s="80" t="s">
        <v>163</v>
      </c>
    </row>
    <row r="3182" spans="1:25" s="80" customFormat="1" ht="22.9" hidden="1" customHeight="1">
      <c r="A3182" s="80" t="s">
        <v>35</v>
      </c>
      <c r="B3182" s="80" t="s">
        <v>9</v>
      </c>
      <c r="C3182" s="80" t="s">
        <v>10</v>
      </c>
      <c r="D3182" s="80" t="s">
        <v>26</v>
      </c>
      <c r="E3182" s="80">
        <v>2</v>
      </c>
      <c r="F3182" s="80" t="s">
        <v>27</v>
      </c>
      <c r="G3182" s="80" t="s">
        <v>28</v>
      </c>
      <c r="H3182" s="80" t="s">
        <v>29</v>
      </c>
      <c r="I3182" s="26">
        <v>43603</v>
      </c>
      <c r="J3182" s="80">
        <v>18</v>
      </c>
      <c r="K3182" s="80">
        <v>5</v>
      </c>
      <c r="L3182" s="80">
        <v>2019</v>
      </c>
      <c r="M3182" s="27">
        <f t="shared" si="61"/>
        <v>43603</v>
      </c>
      <c r="N3182" s="80" t="s">
        <v>5099</v>
      </c>
      <c r="O3182" s="80" t="s">
        <v>5100</v>
      </c>
      <c r="P3182" s="80">
        <v>17</v>
      </c>
      <c r="Q3182" s="80" t="s">
        <v>105</v>
      </c>
      <c r="R3182" s="80" t="s">
        <v>99</v>
      </c>
      <c r="S3182" s="80">
        <v>0</v>
      </c>
      <c r="T3182" s="80" t="s">
        <v>113</v>
      </c>
      <c r="U3182" s="80" t="s">
        <v>227</v>
      </c>
      <c r="V3182" s="80" t="s">
        <v>111</v>
      </c>
      <c r="W3182" s="80" t="s">
        <v>107</v>
      </c>
      <c r="X3182" s="80" t="s">
        <v>108</v>
      </c>
      <c r="Y3182" s="80">
        <v>3</v>
      </c>
    </row>
    <row r="3183" spans="1:25" s="80" customFormat="1" ht="22.9" hidden="1" customHeight="1">
      <c r="A3183" s="80" t="s">
        <v>35</v>
      </c>
      <c r="B3183" s="80" t="s">
        <v>9</v>
      </c>
      <c r="C3183" s="80" t="s">
        <v>10</v>
      </c>
      <c r="D3183" s="80" t="s">
        <v>26</v>
      </c>
      <c r="E3183" s="80">
        <v>2</v>
      </c>
      <c r="F3183" s="80" t="s">
        <v>27</v>
      </c>
      <c r="G3183" s="80" t="s">
        <v>28</v>
      </c>
      <c r="H3183" s="80" t="s">
        <v>29</v>
      </c>
      <c r="I3183" s="26">
        <v>43603</v>
      </c>
      <c r="J3183" s="80">
        <v>18</v>
      </c>
      <c r="K3183" s="80">
        <v>5</v>
      </c>
      <c r="L3183" s="80">
        <v>2019</v>
      </c>
      <c r="M3183" s="27">
        <f t="shared" si="61"/>
        <v>43603</v>
      </c>
      <c r="N3183" s="80" t="s">
        <v>5101</v>
      </c>
      <c r="O3183" s="80" t="s">
        <v>5102</v>
      </c>
      <c r="P3183" s="80">
        <v>16</v>
      </c>
      <c r="Q3183" s="80" t="s">
        <v>105</v>
      </c>
      <c r="R3183" s="80" t="s">
        <v>99</v>
      </c>
      <c r="S3183" s="80">
        <v>0</v>
      </c>
      <c r="T3183" s="80" t="s">
        <v>100</v>
      </c>
      <c r="U3183" s="80" t="s">
        <v>101</v>
      </c>
      <c r="V3183" s="80" t="s">
        <v>111</v>
      </c>
      <c r="W3183" s="80" t="s">
        <v>107</v>
      </c>
      <c r="X3183" s="80" t="s">
        <v>108</v>
      </c>
      <c r="Y3183" s="80">
        <v>2</v>
      </c>
    </row>
    <row r="3184" spans="1:25" s="80" customFormat="1" ht="22.9" hidden="1" customHeight="1">
      <c r="A3184" s="80" t="s">
        <v>35</v>
      </c>
      <c r="B3184" s="80" t="s">
        <v>9</v>
      </c>
      <c r="C3184" s="80" t="s">
        <v>10</v>
      </c>
      <c r="D3184" s="80" t="s">
        <v>26</v>
      </c>
      <c r="E3184" s="80">
        <v>2</v>
      </c>
      <c r="F3184" s="80" t="s">
        <v>27</v>
      </c>
      <c r="G3184" s="80" t="s">
        <v>28</v>
      </c>
      <c r="H3184" s="80" t="s">
        <v>29</v>
      </c>
      <c r="I3184" s="26">
        <v>43603</v>
      </c>
      <c r="J3184" s="80">
        <v>18</v>
      </c>
      <c r="K3184" s="80">
        <v>5</v>
      </c>
      <c r="L3184" s="80">
        <v>2019</v>
      </c>
      <c r="M3184" s="27">
        <f t="shared" si="61"/>
        <v>43603</v>
      </c>
      <c r="N3184" s="80" t="s">
        <v>5103</v>
      </c>
      <c r="O3184" s="80" t="s">
        <v>5104</v>
      </c>
      <c r="P3184" s="80">
        <v>19</v>
      </c>
      <c r="Q3184" s="80" t="s">
        <v>105</v>
      </c>
      <c r="R3184" s="80" t="s">
        <v>99</v>
      </c>
      <c r="S3184" s="80">
        <v>0</v>
      </c>
      <c r="T3184" s="80" t="s">
        <v>100</v>
      </c>
      <c r="U3184" s="80" t="s">
        <v>101</v>
      </c>
      <c r="V3184" s="80" t="s">
        <v>111</v>
      </c>
      <c r="W3184" s="80" t="s">
        <v>107</v>
      </c>
      <c r="X3184" s="80" t="s">
        <v>163</v>
      </c>
    </row>
    <row r="3185" spans="1:25" s="80" customFormat="1" ht="22.9" hidden="1" customHeight="1">
      <c r="A3185" s="80" t="s">
        <v>35</v>
      </c>
      <c r="B3185" s="80" t="s">
        <v>9</v>
      </c>
      <c r="C3185" s="80" t="s">
        <v>10</v>
      </c>
      <c r="D3185" s="80" t="s">
        <v>26</v>
      </c>
      <c r="E3185" s="80">
        <v>2</v>
      </c>
      <c r="F3185" s="80" t="s">
        <v>27</v>
      </c>
      <c r="G3185" s="80" t="s">
        <v>28</v>
      </c>
      <c r="H3185" s="80" t="s">
        <v>29</v>
      </c>
      <c r="I3185" s="26">
        <v>43603</v>
      </c>
      <c r="J3185" s="80">
        <v>18</v>
      </c>
      <c r="K3185" s="80">
        <v>5</v>
      </c>
      <c r="L3185" s="80">
        <v>2019</v>
      </c>
      <c r="M3185" s="27">
        <f t="shared" si="61"/>
        <v>43603</v>
      </c>
      <c r="N3185" s="80" t="s">
        <v>5105</v>
      </c>
      <c r="O3185" s="80" t="s">
        <v>5106</v>
      </c>
      <c r="P3185" s="80">
        <v>19</v>
      </c>
      <c r="Q3185" s="80" t="s">
        <v>105</v>
      </c>
      <c r="R3185" s="80" t="s">
        <v>99</v>
      </c>
      <c r="S3185" s="80">
        <v>0</v>
      </c>
      <c r="T3185" s="80" t="s">
        <v>100</v>
      </c>
      <c r="U3185" s="80" t="s">
        <v>101</v>
      </c>
      <c r="V3185" s="80" t="s">
        <v>111</v>
      </c>
      <c r="W3185" s="80" t="s">
        <v>107</v>
      </c>
      <c r="X3185" s="80" t="s">
        <v>163</v>
      </c>
    </row>
    <row r="3186" spans="1:25" s="80" customFormat="1" ht="22.9" hidden="1" customHeight="1">
      <c r="A3186" s="80" t="s">
        <v>35</v>
      </c>
      <c r="B3186" s="80" t="s">
        <v>9</v>
      </c>
      <c r="C3186" s="80" t="s">
        <v>10</v>
      </c>
      <c r="D3186" s="80" t="s">
        <v>26</v>
      </c>
      <c r="E3186" s="80">
        <v>2</v>
      </c>
      <c r="F3186" s="80" t="s">
        <v>27</v>
      </c>
      <c r="G3186" s="80" t="s">
        <v>28</v>
      </c>
      <c r="H3186" s="80" t="s">
        <v>29</v>
      </c>
      <c r="I3186" s="26">
        <v>43603</v>
      </c>
      <c r="J3186" s="80">
        <v>18</v>
      </c>
      <c r="K3186" s="80">
        <v>5</v>
      </c>
      <c r="L3186" s="80">
        <v>2019</v>
      </c>
      <c r="M3186" s="27">
        <f t="shared" si="61"/>
        <v>43603</v>
      </c>
      <c r="N3186" s="80" t="s">
        <v>5107</v>
      </c>
      <c r="O3186" s="80" t="s">
        <v>5108</v>
      </c>
      <c r="P3186" s="80">
        <v>19</v>
      </c>
      <c r="Q3186" s="80" t="s">
        <v>105</v>
      </c>
      <c r="R3186" s="80" t="s">
        <v>99</v>
      </c>
      <c r="S3186" s="80">
        <v>0</v>
      </c>
      <c r="T3186" s="80" t="s">
        <v>100</v>
      </c>
      <c r="U3186" s="80" t="s">
        <v>101</v>
      </c>
      <c r="V3186" s="80" t="s">
        <v>111</v>
      </c>
      <c r="W3186" s="80" t="s">
        <v>107</v>
      </c>
      <c r="X3186" s="80" t="s">
        <v>163</v>
      </c>
    </row>
    <row r="3187" spans="1:25" s="80" customFormat="1" ht="22.9" hidden="1" customHeight="1">
      <c r="A3187" s="80" t="s">
        <v>35</v>
      </c>
      <c r="B3187" s="80" t="s">
        <v>9</v>
      </c>
      <c r="C3187" s="80" t="s">
        <v>10</v>
      </c>
      <c r="D3187" s="80" t="s">
        <v>26</v>
      </c>
      <c r="E3187" s="80">
        <v>2</v>
      </c>
      <c r="F3187" s="80" t="s">
        <v>27</v>
      </c>
      <c r="G3187" s="80" t="s">
        <v>28</v>
      </c>
      <c r="H3187" s="80" t="s">
        <v>29</v>
      </c>
      <c r="I3187" s="26">
        <v>43603</v>
      </c>
      <c r="J3187" s="80">
        <v>18</v>
      </c>
      <c r="K3187" s="80">
        <v>5</v>
      </c>
      <c r="L3187" s="80">
        <v>2019</v>
      </c>
      <c r="M3187" s="27">
        <f t="shared" si="61"/>
        <v>43603</v>
      </c>
      <c r="N3187" s="80" t="s">
        <v>5109</v>
      </c>
      <c r="O3187" s="80" t="s">
        <v>5110</v>
      </c>
      <c r="P3187" s="80">
        <v>17</v>
      </c>
      <c r="Q3187" s="80" t="s">
        <v>105</v>
      </c>
      <c r="R3187" s="80" t="s">
        <v>99</v>
      </c>
      <c r="S3187" s="80">
        <v>0</v>
      </c>
      <c r="T3187" s="80" t="s">
        <v>100</v>
      </c>
      <c r="U3187" s="80" t="s">
        <v>101</v>
      </c>
      <c r="V3187" s="80" t="s">
        <v>111</v>
      </c>
      <c r="W3187" s="80" t="s">
        <v>103</v>
      </c>
      <c r="X3187" s="80" t="s">
        <v>108</v>
      </c>
      <c r="Y3187" s="80">
        <v>3</v>
      </c>
    </row>
    <row r="3188" spans="1:25" s="80" customFormat="1" ht="22.9" hidden="1" customHeight="1">
      <c r="A3188" s="80" t="s">
        <v>35</v>
      </c>
      <c r="B3188" s="80" t="s">
        <v>9</v>
      </c>
      <c r="C3188" s="80" t="s">
        <v>10</v>
      </c>
      <c r="D3188" s="80" t="s">
        <v>26</v>
      </c>
      <c r="E3188" s="80">
        <v>2</v>
      </c>
      <c r="F3188" s="80" t="s">
        <v>27</v>
      </c>
      <c r="G3188" s="80" t="s">
        <v>28</v>
      </c>
      <c r="H3188" s="80" t="s">
        <v>29</v>
      </c>
      <c r="I3188" s="26">
        <v>43603</v>
      </c>
      <c r="J3188" s="80">
        <v>18</v>
      </c>
      <c r="K3188" s="80">
        <v>5</v>
      </c>
      <c r="L3188" s="80">
        <v>2019</v>
      </c>
      <c r="M3188" s="27">
        <f t="shared" si="61"/>
        <v>43603</v>
      </c>
      <c r="N3188" s="80" t="s">
        <v>5111</v>
      </c>
      <c r="O3188" s="80" t="s">
        <v>5112</v>
      </c>
      <c r="P3188" s="80">
        <v>19</v>
      </c>
      <c r="Q3188" s="80" t="s">
        <v>105</v>
      </c>
      <c r="R3188" s="80" t="s">
        <v>99</v>
      </c>
      <c r="S3188" s="80">
        <v>0</v>
      </c>
      <c r="T3188" s="80" t="s">
        <v>100</v>
      </c>
      <c r="U3188" s="80" t="s">
        <v>101</v>
      </c>
      <c r="V3188" s="80" t="s">
        <v>111</v>
      </c>
      <c r="W3188" s="80" t="s">
        <v>103</v>
      </c>
      <c r="X3188" s="80" t="s">
        <v>163</v>
      </c>
    </row>
    <row r="3189" spans="1:25" s="80" customFormat="1" ht="22.9" hidden="1" customHeight="1">
      <c r="A3189" s="80" t="s">
        <v>35</v>
      </c>
      <c r="B3189" s="80" t="s">
        <v>9</v>
      </c>
      <c r="C3189" s="80" t="s">
        <v>10</v>
      </c>
      <c r="D3189" s="80" t="s">
        <v>26</v>
      </c>
      <c r="E3189" s="80">
        <v>2</v>
      </c>
      <c r="F3189" s="80" t="s">
        <v>27</v>
      </c>
      <c r="G3189" s="80" t="s">
        <v>28</v>
      </c>
      <c r="H3189" s="80" t="s">
        <v>29</v>
      </c>
      <c r="I3189" s="26">
        <v>43603</v>
      </c>
      <c r="J3189" s="80">
        <v>18</v>
      </c>
      <c r="K3189" s="80">
        <v>5</v>
      </c>
      <c r="L3189" s="80">
        <v>2019</v>
      </c>
      <c r="M3189" s="27">
        <f t="shared" si="61"/>
        <v>43603</v>
      </c>
      <c r="N3189" s="80" t="s">
        <v>5113</v>
      </c>
      <c r="O3189" s="80" t="s">
        <v>5114</v>
      </c>
      <c r="P3189" s="80">
        <v>18</v>
      </c>
      <c r="Q3189" s="80" t="s">
        <v>105</v>
      </c>
      <c r="R3189" s="80" t="s">
        <v>99</v>
      </c>
      <c r="S3189" s="80">
        <v>0</v>
      </c>
      <c r="T3189" s="80" t="s">
        <v>100</v>
      </c>
      <c r="U3189" s="80" t="s">
        <v>101</v>
      </c>
      <c r="V3189" s="80" t="s">
        <v>111</v>
      </c>
      <c r="W3189" s="80" t="s">
        <v>103</v>
      </c>
      <c r="X3189" s="80" t="s">
        <v>163</v>
      </c>
    </row>
    <row r="3190" spans="1:25" s="80" customFormat="1" ht="22.9" hidden="1" customHeight="1">
      <c r="A3190" s="80" t="s">
        <v>35</v>
      </c>
      <c r="B3190" s="80" t="s">
        <v>9</v>
      </c>
      <c r="C3190" s="80" t="s">
        <v>10</v>
      </c>
      <c r="D3190" s="80" t="s">
        <v>26</v>
      </c>
      <c r="E3190" s="80">
        <v>2</v>
      </c>
      <c r="F3190" s="80" t="s">
        <v>27</v>
      </c>
      <c r="G3190" s="80" t="s">
        <v>28</v>
      </c>
      <c r="H3190" s="80" t="s">
        <v>29</v>
      </c>
      <c r="I3190" s="26">
        <v>43603</v>
      </c>
      <c r="J3190" s="80">
        <v>18</v>
      </c>
      <c r="K3190" s="80">
        <v>5</v>
      </c>
      <c r="L3190" s="80">
        <v>2019</v>
      </c>
      <c r="M3190" s="27">
        <f t="shared" si="61"/>
        <v>43603</v>
      </c>
      <c r="N3190" s="80" t="s">
        <v>5115</v>
      </c>
      <c r="O3190" s="80" t="s">
        <v>5116</v>
      </c>
      <c r="P3190" s="80">
        <v>18</v>
      </c>
      <c r="Q3190" s="80" t="s">
        <v>105</v>
      </c>
      <c r="R3190" s="80" t="s">
        <v>99</v>
      </c>
      <c r="S3190" s="80">
        <v>0</v>
      </c>
      <c r="T3190" s="80" t="s">
        <v>100</v>
      </c>
      <c r="U3190" s="80" t="s">
        <v>101</v>
      </c>
      <c r="V3190" s="80" t="s">
        <v>111</v>
      </c>
      <c r="W3190" s="80" t="s">
        <v>107</v>
      </c>
      <c r="X3190" s="80" t="s">
        <v>104</v>
      </c>
      <c r="Y3190" s="80">
        <v>3</v>
      </c>
    </row>
    <row r="3191" spans="1:25" s="80" customFormat="1" ht="22.9" hidden="1" customHeight="1">
      <c r="A3191" s="80" t="s">
        <v>35</v>
      </c>
      <c r="B3191" s="80" t="s">
        <v>9</v>
      </c>
      <c r="C3191" s="80" t="s">
        <v>10</v>
      </c>
      <c r="D3191" s="80" t="s">
        <v>26</v>
      </c>
      <c r="E3191" s="80">
        <v>2</v>
      </c>
      <c r="F3191" s="80" t="s">
        <v>27</v>
      </c>
      <c r="G3191" s="80" t="s">
        <v>28</v>
      </c>
      <c r="H3191" s="80" t="s">
        <v>29</v>
      </c>
      <c r="I3191" s="26">
        <v>43603</v>
      </c>
      <c r="J3191" s="80">
        <v>18</v>
      </c>
      <c r="K3191" s="80">
        <v>5</v>
      </c>
      <c r="L3191" s="80">
        <v>2019</v>
      </c>
      <c r="M3191" s="27">
        <f t="shared" si="61"/>
        <v>43603</v>
      </c>
      <c r="N3191" s="80" t="s">
        <v>5117</v>
      </c>
      <c r="O3191" s="80" t="s">
        <v>5118</v>
      </c>
      <c r="P3191" s="80">
        <v>17</v>
      </c>
      <c r="Q3191" s="80" t="s">
        <v>105</v>
      </c>
      <c r="R3191" s="80" t="s">
        <v>99</v>
      </c>
      <c r="S3191" s="80">
        <v>0</v>
      </c>
      <c r="T3191" s="80" t="s">
        <v>100</v>
      </c>
      <c r="U3191" s="80" t="s">
        <v>101</v>
      </c>
      <c r="V3191" s="80" t="s">
        <v>111</v>
      </c>
      <c r="W3191" s="80" t="s">
        <v>107</v>
      </c>
      <c r="X3191" s="80" t="s">
        <v>108</v>
      </c>
      <c r="Y3191" s="80">
        <v>3</v>
      </c>
    </row>
    <row r="3192" spans="1:25" s="80" customFormat="1" ht="22.9" hidden="1" customHeight="1">
      <c r="A3192" s="80" t="s">
        <v>35</v>
      </c>
      <c r="B3192" s="80" t="s">
        <v>9</v>
      </c>
      <c r="C3192" s="80" t="s">
        <v>10</v>
      </c>
      <c r="D3192" s="80" t="s">
        <v>26</v>
      </c>
      <c r="E3192" s="80">
        <v>2</v>
      </c>
      <c r="F3192" s="80" t="s">
        <v>27</v>
      </c>
      <c r="G3192" s="80" t="s">
        <v>28</v>
      </c>
      <c r="H3192" s="80" t="s">
        <v>29</v>
      </c>
      <c r="I3192" s="26">
        <v>43603</v>
      </c>
      <c r="J3192" s="80">
        <v>18</v>
      </c>
      <c r="K3192" s="80">
        <v>5</v>
      </c>
      <c r="L3192" s="80">
        <v>2019</v>
      </c>
      <c r="M3192" s="27">
        <f t="shared" si="61"/>
        <v>43603</v>
      </c>
      <c r="N3192" s="80" t="s">
        <v>5119</v>
      </c>
      <c r="O3192" s="80" t="s">
        <v>5120</v>
      </c>
      <c r="P3192" s="80">
        <v>19</v>
      </c>
      <c r="Q3192" s="80" t="s">
        <v>105</v>
      </c>
      <c r="R3192" s="80" t="s">
        <v>99</v>
      </c>
      <c r="S3192" s="80">
        <v>0</v>
      </c>
      <c r="T3192" s="80" t="s">
        <v>100</v>
      </c>
      <c r="U3192" s="80" t="s">
        <v>101</v>
      </c>
      <c r="V3192" s="80" t="s">
        <v>111</v>
      </c>
      <c r="W3192" s="80" t="s">
        <v>107</v>
      </c>
      <c r="X3192" s="80" t="s">
        <v>163</v>
      </c>
    </row>
    <row r="3193" spans="1:25" s="80" customFormat="1" ht="22.9" hidden="1" customHeight="1">
      <c r="A3193" s="80" t="s">
        <v>35</v>
      </c>
      <c r="B3193" s="80" t="s">
        <v>9</v>
      </c>
      <c r="C3193" s="80" t="s">
        <v>10</v>
      </c>
      <c r="D3193" s="80" t="s">
        <v>26</v>
      </c>
      <c r="E3193" s="80">
        <v>2</v>
      </c>
      <c r="F3193" s="80" t="s">
        <v>32</v>
      </c>
      <c r="G3193" s="80" t="s">
        <v>33</v>
      </c>
      <c r="H3193" s="80" t="s">
        <v>29</v>
      </c>
      <c r="I3193" s="26">
        <v>43598</v>
      </c>
      <c r="J3193" s="80">
        <v>13</v>
      </c>
      <c r="K3193" s="80">
        <v>5</v>
      </c>
      <c r="L3193" s="80">
        <v>2019</v>
      </c>
      <c r="M3193" s="27">
        <f t="shared" si="61"/>
        <v>43598</v>
      </c>
      <c r="N3193" s="80" t="s">
        <v>5121</v>
      </c>
      <c r="O3193" s="80" t="s">
        <v>5122</v>
      </c>
      <c r="P3193" s="80">
        <v>18</v>
      </c>
      <c r="Q3193" s="80" t="s">
        <v>105</v>
      </c>
      <c r="R3193" s="80" t="s">
        <v>99</v>
      </c>
      <c r="S3193" s="80">
        <v>0</v>
      </c>
      <c r="T3193" s="80" t="s">
        <v>100</v>
      </c>
      <c r="U3193" s="80" t="s">
        <v>101</v>
      </c>
      <c r="V3193" s="80" t="s">
        <v>102</v>
      </c>
      <c r="W3193" s="80" t="s">
        <v>107</v>
      </c>
      <c r="X3193" s="80" t="s">
        <v>104</v>
      </c>
      <c r="Y3193" s="80">
        <v>3</v>
      </c>
    </row>
    <row r="3194" spans="1:25" s="80" customFormat="1" ht="22.9" hidden="1" customHeight="1">
      <c r="A3194" s="80" t="s">
        <v>35</v>
      </c>
      <c r="B3194" s="80" t="s">
        <v>9</v>
      </c>
      <c r="C3194" s="80" t="s">
        <v>10</v>
      </c>
      <c r="D3194" s="80" t="s">
        <v>26</v>
      </c>
      <c r="E3194" s="80">
        <v>2</v>
      </c>
      <c r="F3194" s="80" t="s">
        <v>32</v>
      </c>
      <c r="G3194" s="80" t="s">
        <v>33</v>
      </c>
      <c r="H3194" s="80" t="s">
        <v>29</v>
      </c>
      <c r="I3194" s="26">
        <v>43598</v>
      </c>
      <c r="J3194" s="80">
        <v>13</v>
      </c>
      <c r="K3194" s="80">
        <v>5</v>
      </c>
      <c r="L3194" s="80">
        <v>2019</v>
      </c>
      <c r="M3194" s="27">
        <f t="shared" si="61"/>
        <v>43598</v>
      </c>
      <c r="N3194" s="80" t="s">
        <v>5123</v>
      </c>
      <c r="O3194" s="80" t="s">
        <v>5124</v>
      </c>
      <c r="P3194" s="80">
        <v>19</v>
      </c>
      <c r="Q3194" s="80" t="s">
        <v>105</v>
      </c>
      <c r="R3194" s="80" t="s">
        <v>99</v>
      </c>
      <c r="S3194" s="80">
        <v>0</v>
      </c>
      <c r="T3194" s="80" t="s">
        <v>100</v>
      </c>
      <c r="U3194" s="80" t="s">
        <v>101</v>
      </c>
      <c r="V3194" s="80" t="s">
        <v>102</v>
      </c>
      <c r="W3194" s="80" t="s">
        <v>107</v>
      </c>
      <c r="X3194" s="80" t="s">
        <v>163</v>
      </c>
    </row>
    <row r="3195" spans="1:25" s="80" customFormat="1" ht="22.9" hidden="1" customHeight="1">
      <c r="A3195" s="80" t="s">
        <v>35</v>
      </c>
      <c r="B3195" s="80" t="s">
        <v>9</v>
      </c>
      <c r="C3195" s="80" t="s">
        <v>10</v>
      </c>
      <c r="D3195" s="80" t="s">
        <v>26</v>
      </c>
      <c r="E3195" s="80">
        <v>2</v>
      </c>
      <c r="F3195" s="80" t="s">
        <v>32</v>
      </c>
      <c r="G3195" s="80" t="s">
        <v>33</v>
      </c>
      <c r="H3195" s="80" t="s">
        <v>29</v>
      </c>
      <c r="I3195" s="26">
        <v>43598</v>
      </c>
      <c r="J3195" s="80">
        <v>13</v>
      </c>
      <c r="K3195" s="80">
        <v>5</v>
      </c>
      <c r="L3195" s="80">
        <v>2019</v>
      </c>
      <c r="M3195" s="27">
        <f t="shared" si="61"/>
        <v>43598</v>
      </c>
      <c r="N3195" s="80" t="s">
        <v>5125</v>
      </c>
      <c r="O3195" s="80" t="s">
        <v>5126</v>
      </c>
      <c r="P3195" s="80">
        <v>17</v>
      </c>
      <c r="Q3195" s="80" t="s">
        <v>105</v>
      </c>
      <c r="R3195" s="80" t="s">
        <v>99</v>
      </c>
      <c r="S3195" s="80">
        <v>0</v>
      </c>
      <c r="T3195" s="80" t="s">
        <v>100</v>
      </c>
      <c r="U3195" s="80" t="s">
        <v>101</v>
      </c>
      <c r="V3195" s="80" t="s">
        <v>102</v>
      </c>
      <c r="W3195" s="80" t="s">
        <v>107</v>
      </c>
      <c r="X3195" s="80" t="s">
        <v>104</v>
      </c>
      <c r="Y3195" s="80">
        <v>3</v>
      </c>
    </row>
    <row r="3196" spans="1:25" s="80" customFormat="1" ht="22.9" hidden="1" customHeight="1">
      <c r="A3196" s="80" t="s">
        <v>35</v>
      </c>
      <c r="B3196" s="80" t="s">
        <v>9</v>
      </c>
      <c r="C3196" s="80" t="s">
        <v>10</v>
      </c>
      <c r="D3196" s="80" t="s">
        <v>26</v>
      </c>
      <c r="E3196" s="80">
        <v>2</v>
      </c>
      <c r="F3196" s="80" t="s">
        <v>32</v>
      </c>
      <c r="G3196" s="80" t="s">
        <v>33</v>
      </c>
      <c r="H3196" s="80" t="s">
        <v>29</v>
      </c>
      <c r="I3196" s="26">
        <v>43598</v>
      </c>
      <c r="J3196" s="80">
        <v>13</v>
      </c>
      <c r="K3196" s="80">
        <v>5</v>
      </c>
      <c r="L3196" s="80">
        <v>2019</v>
      </c>
      <c r="M3196" s="27">
        <f t="shared" si="61"/>
        <v>43598</v>
      </c>
      <c r="N3196" s="80" t="s">
        <v>5127</v>
      </c>
      <c r="O3196" s="80" t="s">
        <v>5128</v>
      </c>
      <c r="P3196" s="80">
        <v>18</v>
      </c>
      <c r="Q3196" s="80" t="s">
        <v>105</v>
      </c>
      <c r="R3196" s="80" t="s">
        <v>99</v>
      </c>
      <c r="S3196" s="80">
        <v>0</v>
      </c>
      <c r="T3196" s="80" t="s">
        <v>100</v>
      </c>
      <c r="U3196" s="80" t="s">
        <v>101</v>
      </c>
      <c r="V3196" s="80" t="s">
        <v>102</v>
      </c>
      <c r="W3196" s="80" t="s">
        <v>107</v>
      </c>
      <c r="X3196" s="80" t="s">
        <v>104</v>
      </c>
      <c r="Y3196" s="80">
        <v>3</v>
      </c>
    </row>
    <row r="3197" spans="1:25" s="80" customFormat="1" ht="22.9" hidden="1" customHeight="1">
      <c r="A3197" s="80" t="s">
        <v>35</v>
      </c>
      <c r="B3197" s="80" t="s">
        <v>9</v>
      </c>
      <c r="C3197" s="80" t="s">
        <v>10</v>
      </c>
      <c r="D3197" s="80" t="s">
        <v>26</v>
      </c>
      <c r="E3197" s="80">
        <v>2</v>
      </c>
      <c r="F3197" s="80" t="s">
        <v>32</v>
      </c>
      <c r="G3197" s="80" t="s">
        <v>33</v>
      </c>
      <c r="H3197" s="80" t="s">
        <v>29</v>
      </c>
      <c r="I3197" s="26">
        <v>43598</v>
      </c>
      <c r="J3197" s="80">
        <v>13</v>
      </c>
      <c r="K3197" s="80">
        <v>5</v>
      </c>
      <c r="L3197" s="80">
        <v>2019</v>
      </c>
      <c r="M3197" s="27">
        <f t="shared" si="61"/>
        <v>43598</v>
      </c>
      <c r="N3197" s="80" t="s">
        <v>5129</v>
      </c>
      <c r="O3197" s="80" t="s">
        <v>5130</v>
      </c>
      <c r="P3197" s="80">
        <v>19</v>
      </c>
      <c r="Q3197" s="80" t="s">
        <v>105</v>
      </c>
      <c r="R3197" s="80" t="s">
        <v>99</v>
      </c>
      <c r="S3197" s="80">
        <v>0</v>
      </c>
      <c r="T3197" s="80" t="s">
        <v>100</v>
      </c>
      <c r="U3197" s="80" t="s">
        <v>101</v>
      </c>
      <c r="V3197" s="80" t="s">
        <v>102</v>
      </c>
      <c r="W3197" s="80" t="s">
        <v>107</v>
      </c>
      <c r="X3197" s="80" t="s">
        <v>108</v>
      </c>
      <c r="Y3197" s="80">
        <v>3</v>
      </c>
    </row>
    <row r="3198" spans="1:25" s="80" customFormat="1" ht="22.9" hidden="1" customHeight="1">
      <c r="A3198" s="80" t="s">
        <v>35</v>
      </c>
      <c r="B3198" s="80" t="s">
        <v>9</v>
      </c>
      <c r="C3198" s="80" t="s">
        <v>10</v>
      </c>
      <c r="D3198" s="80" t="s">
        <v>26</v>
      </c>
      <c r="E3198" s="80">
        <v>2</v>
      </c>
      <c r="F3198" s="80" t="s">
        <v>32</v>
      </c>
      <c r="G3198" s="80" t="s">
        <v>33</v>
      </c>
      <c r="H3198" s="80" t="s">
        <v>29</v>
      </c>
      <c r="I3198" s="26">
        <v>43598</v>
      </c>
      <c r="J3198" s="80">
        <v>13</v>
      </c>
      <c r="K3198" s="80">
        <v>5</v>
      </c>
      <c r="L3198" s="80">
        <v>2019</v>
      </c>
      <c r="M3198" s="27">
        <f t="shared" si="61"/>
        <v>43598</v>
      </c>
      <c r="N3198" s="80" t="s">
        <v>5131</v>
      </c>
      <c r="O3198" s="80" t="s">
        <v>5132</v>
      </c>
      <c r="P3198" s="80">
        <v>16</v>
      </c>
      <c r="Q3198" s="80" t="s">
        <v>105</v>
      </c>
      <c r="R3198" s="80" t="s">
        <v>99</v>
      </c>
      <c r="S3198" s="80">
        <v>0</v>
      </c>
      <c r="T3198" s="80" t="s">
        <v>100</v>
      </c>
      <c r="U3198" s="80" t="s">
        <v>101</v>
      </c>
      <c r="V3198" s="80" t="s">
        <v>102</v>
      </c>
      <c r="W3198" s="80" t="s">
        <v>107</v>
      </c>
      <c r="X3198" s="80" t="s">
        <v>104</v>
      </c>
      <c r="Y3198" s="80">
        <v>2</v>
      </c>
    </row>
    <row r="3199" spans="1:25" s="80" customFormat="1" ht="22.9" hidden="1" customHeight="1">
      <c r="A3199" s="80" t="s">
        <v>35</v>
      </c>
      <c r="B3199" s="80" t="s">
        <v>9</v>
      </c>
      <c r="C3199" s="80" t="s">
        <v>10</v>
      </c>
      <c r="D3199" s="80" t="s">
        <v>26</v>
      </c>
      <c r="E3199" s="80">
        <v>2</v>
      </c>
      <c r="F3199" s="80" t="s">
        <v>32</v>
      </c>
      <c r="G3199" s="80" t="s">
        <v>33</v>
      </c>
      <c r="H3199" s="80" t="s">
        <v>29</v>
      </c>
      <c r="I3199" s="26">
        <v>43598</v>
      </c>
      <c r="J3199" s="80">
        <v>13</v>
      </c>
      <c r="K3199" s="80">
        <v>5</v>
      </c>
      <c r="L3199" s="80">
        <v>2019</v>
      </c>
      <c r="M3199" s="27">
        <f t="shared" si="61"/>
        <v>43598</v>
      </c>
      <c r="N3199" s="80" t="s">
        <v>5133</v>
      </c>
      <c r="O3199" s="80" t="s">
        <v>5134</v>
      </c>
      <c r="P3199" s="80">
        <v>19</v>
      </c>
      <c r="Q3199" s="80" t="s">
        <v>105</v>
      </c>
      <c r="R3199" s="80" t="s">
        <v>99</v>
      </c>
      <c r="S3199" s="80">
        <v>0</v>
      </c>
      <c r="T3199" s="80" t="s">
        <v>100</v>
      </c>
      <c r="U3199" s="80" t="s">
        <v>101</v>
      </c>
      <c r="V3199" s="80" t="s">
        <v>102</v>
      </c>
      <c r="W3199" s="80" t="s">
        <v>107</v>
      </c>
      <c r="X3199" s="80" t="s">
        <v>163</v>
      </c>
    </row>
    <row r="3200" spans="1:25" s="80" customFormat="1" ht="22.9" hidden="1" customHeight="1">
      <c r="A3200" s="80" t="s">
        <v>35</v>
      </c>
      <c r="B3200" s="80" t="s">
        <v>9</v>
      </c>
      <c r="C3200" s="80" t="s">
        <v>10</v>
      </c>
      <c r="D3200" s="80" t="s">
        <v>26</v>
      </c>
      <c r="E3200" s="80">
        <v>2</v>
      </c>
      <c r="F3200" s="80" t="s">
        <v>32</v>
      </c>
      <c r="G3200" s="80" t="s">
        <v>33</v>
      </c>
      <c r="H3200" s="80" t="s">
        <v>29</v>
      </c>
      <c r="I3200" s="26">
        <v>43599</v>
      </c>
      <c r="J3200" s="80">
        <v>14</v>
      </c>
      <c r="K3200" s="80">
        <v>5</v>
      </c>
      <c r="L3200" s="80">
        <v>2019</v>
      </c>
      <c r="M3200" s="27">
        <f t="shared" si="61"/>
        <v>43599</v>
      </c>
      <c r="N3200" s="80" t="s">
        <v>150</v>
      </c>
      <c r="O3200" s="80" t="s">
        <v>5135</v>
      </c>
      <c r="P3200" s="80">
        <v>18</v>
      </c>
      <c r="Q3200" s="80" t="s">
        <v>105</v>
      </c>
      <c r="R3200" s="80" t="s">
        <v>99</v>
      </c>
      <c r="S3200" s="80">
        <v>0</v>
      </c>
      <c r="T3200" s="80" t="s">
        <v>100</v>
      </c>
      <c r="U3200" s="80" t="s">
        <v>101</v>
      </c>
      <c r="V3200" s="80" t="s">
        <v>102</v>
      </c>
      <c r="W3200" s="80" t="s">
        <v>107</v>
      </c>
      <c r="X3200" s="80" t="s">
        <v>108</v>
      </c>
      <c r="Y3200" s="80">
        <v>3</v>
      </c>
    </row>
    <row r="3201" spans="1:25" s="80" customFormat="1" ht="22.9" hidden="1" customHeight="1">
      <c r="A3201" s="80" t="s">
        <v>35</v>
      </c>
      <c r="B3201" s="80" t="s">
        <v>9</v>
      </c>
      <c r="C3201" s="80" t="s">
        <v>10</v>
      </c>
      <c r="D3201" s="80" t="s">
        <v>26</v>
      </c>
      <c r="E3201" s="80">
        <v>2</v>
      </c>
      <c r="F3201" s="80" t="s">
        <v>32</v>
      </c>
      <c r="G3201" s="80" t="s">
        <v>33</v>
      </c>
      <c r="H3201" s="80" t="s">
        <v>29</v>
      </c>
      <c r="I3201" s="26">
        <v>43599</v>
      </c>
      <c r="J3201" s="80">
        <v>14</v>
      </c>
      <c r="K3201" s="80">
        <v>5</v>
      </c>
      <c r="L3201" s="80">
        <v>2019</v>
      </c>
      <c r="M3201" s="27">
        <f t="shared" si="61"/>
        <v>43599</v>
      </c>
      <c r="N3201" s="80" t="s">
        <v>5136</v>
      </c>
      <c r="O3201" s="80" t="s">
        <v>5137</v>
      </c>
      <c r="P3201" s="80">
        <v>18</v>
      </c>
      <c r="Q3201" s="80" t="s">
        <v>105</v>
      </c>
      <c r="R3201" s="80" t="s">
        <v>99</v>
      </c>
      <c r="S3201" s="80">
        <v>0</v>
      </c>
      <c r="T3201" s="80" t="s">
        <v>100</v>
      </c>
      <c r="U3201" s="80" t="s">
        <v>101</v>
      </c>
      <c r="V3201" s="80" t="s">
        <v>102</v>
      </c>
      <c r="W3201" s="80" t="s">
        <v>107</v>
      </c>
      <c r="X3201" s="80" t="s">
        <v>104</v>
      </c>
      <c r="Y3201" s="80">
        <v>3</v>
      </c>
    </row>
    <row r="3202" spans="1:25" s="80" customFormat="1" ht="22.9" hidden="1" customHeight="1">
      <c r="A3202" s="80" t="s">
        <v>35</v>
      </c>
      <c r="B3202" s="80" t="s">
        <v>9</v>
      </c>
      <c r="C3202" s="80" t="s">
        <v>10</v>
      </c>
      <c r="D3202" s="80" t="s">
        <v>26</v>
      </c>
      <c r="E3202" s="80">
        <v>2</v>
      </c>
      <c r="F3202" s="80" t="s">
        <v>32</v>
      </c>
      <c r="G3202" s="80" t="s">
        <v>33</v>
      </c>
      <c r="H3202" s="80" t="s">
        <v>29</v>
      </c>
      <c r="I3202" s="26">
        <v>43599</v>
      </c>
      <c r="J3202" s="80">
        <v>14</v>
      </c>
      <c r="K3202" s="80">
        <v>5</v>
      </c>
      <c r="L3202" s="80">
        <v>2019</v>
      </c>
      <c r="M3202" s="27">
        <f t="shared" si="61"/>
        <v>43599</v>
      </c>
      <c r="N3202" s="80" t="s">
        <v>5138</v>
      </c>
      <c r="O3202" s="80" t="s">
        <v>5139</v>
      </c>
      <c r="P3202" s="80">
        <v>18</v>
      </c>
      <c r="Q3202" s="80" t="s">
        <v>105</v>
      </c>
      <c r="R3202" s="80" t="s">
        <v>99</v>
      </c>
      <c r="S3202" s="80">
        <v>0</v>
      </c>
      <c r="T3202" s="80" t="s">
        <v>100</v>
      </c>
      <c r="U3202" s="80" t="s">
        <v>101</v>
      </c>
      <c r="V3202" s="80" t="s">
        <v>102</v>
      </c>
      <c r="W3202" s="80" t="s">
        <v>107</v>
      </c>
      <c r="X3202" s="80" t="s">
        <v>104</v>
      </c>
      <c r="Y3202" s="80">
        <v>3</v>
      </c>
    </row>
    <row r="3203" spans="1:25" s="80" customFormat="1" ht="22.9" hidden="1" customHeight="1">
      <c r="A3203" s="80" t="s">
        <v>35</v>
      </c>
      <c r="B3203" s="80" t="s">
        <v>9</v>
      </c>
      <c r="C3203" s="80" t="s">
        <v>10</v>
      </c>
      <c r="D3203" s="80" t="s">
        <v>26</v>
      </c>
      <c r="E3203" s="80">
        <v>2</v>
      </c>
      <c r="F3203" s="80" t="s">
        <v>32</v>
      </c>
      <c r="G3203" s="80" t="s">
        <v>33</v>
      </c>
      <c r="H3203" s="80" t="s">
        <v>29</v>
      </c>
      <c r="I3203" s="26">
        <v>43599</v>
      </c>
      <c r="J3203" s="80">
        <v>14</v>
      </c>
      <c r="K3203" s="80">
        <v>5</v>
      </c>
      <c r="L3203" s="80">
        <v>2019</v>
      </c>
      <c r="M3203" s="27">
        <f t="shared" si="61"/>
        <v>43599</v>
      </c>
      <c r="N3203" s="80" t="s">
        <v>5140</v>
      </c>
      <c r="O3203" s="80" t="s">
        <v>5141</v>
      </c>
      <c r="P3203" s="80">
        <v>19</v>
      </c>
      <c r="Q3203" s="80" t="s">
        <v>105</v>
      </c>
      <c r="R3203" s="80" t="s">
        <v>99</v>
      </c>
      <c r="S3203" s="80">
        <v>0</v>
      </c>
      <c r="T3203" s="80" t="s">
        <v>100</v>
      </c>
      <c r="U3203" s="80" t="s">
        <v>101</v>
      </c>
      <c r="V3203" s="80" t="s">
        <v>102</v>
      </c>
      <c r="W3203" s="80" t="s">
        <v>107</v>
      </c>
      <c r="X3203" s="80" t="s">
        <v>104</v>
      </c>
      <c r="Y3203" s="80">
        <v>3</v>
      </c>
    </row>
    <row r="3204" spans="1:25" s="80" customFormat="1" ht="22.9" hidden="1" customHeight="1">
      <c r="A3204" s="80" t="s">
        <v>35</v>
      </c>
      <c r="B3204" s="80" t="s">
        <v>9</v>
      </c>
      <c r="C3204" s="80" t="s">
        <v>10</v>
      </c>
      <c r="D3204" s="80" t="s">
        <v>26</v>
      </c>
      <c r="E3204" s="80">
        <v>2</v>
      </c>
      <c r="F3204" s="80" t="s">
        <v>32</v>
      </c>
      <c r="G3204" s="80" t="s">
        <v>33</v>
      </c>
      <c r="H3204" s="80" t="s">
        <v>29</v>
      </c>
      <c r="I3204" s="26">
        <v>43599</v>
      </c>
      <c r="J3204" s="80">
        <v>14</v>
      </c>
      <c r="K3204" s="80">
        <v>5</v>
      </c>
      <c r="L3204" s="80">
        <v>2019</v>
      </c>
      <c r="M3204" s="27">
        <f t="shared" si="61"/>
        <v>43599</v>
      </c>
      <c r="N3204" s="80" t="s">
        <v>5142</v>
      </c>
      <c r="O3204" s="80" t="s">
        <v>176</v>
      </c>
      <c r="P3204" s="80">
        <v>18</v>
      </c>
      <c r="Q3204" s="80" t="s">
        <v>105</v>
      </c>
      <c r="R3204" s="80" t="s">
        <v>99</v>
      </c>
      <c r="S3204" s="80">
        <v>0</v>
      </c>
      <c r="T3204" s="80" t="s">
        <v>100</v>
      </c>
      <c r="U3204" s="80" t="s">
        <v>101</v>
      </c>
      <c r="V3204" s="80" t="s">
        <v>102</v>
      </c>
      <c r="W3204" s="80" t="s">
        <v>107</v>
      </c>
      <c r="X3204" s="80" t="s">
        <v>104</v>
      </c>
      <c r="Y3204" s="80">
        <v>3</v>
      </c>
    </row>
    <row r="3205" spans="1:25" s="80" customFormat="1" ht="22.9" hidden="1" customHeight="1">
      <c r="A3205" s="80" t="s">
        <v>35</v>
      </c>
      <c r="B3205" s="80" t="s">
        <v>9</v>
      </c>
      <c r="C3205" s="80" t="s">
        <v>10</v>
      </c>
      <c r="D3205" s="80" t="s">
        <v>26</v>
      </c>
      <c r="E3205" s="80">
        <v>2</v>
      </c>
      <c r="F3205" s="80" t="s">
        <v>32</v>
      </c>
      <c r="G3205" s="80" t="s">
        <v>33</v>
      </c>
      <c r="H3205" s="80" t="s">
        <v>29</v>
      </c>
      <c r="I3205" s="26">
        <v>43600</v>
      </c>
      <c r="J3205" s="80">
        <v>15</v>
      </c>
      <c r="K3205" s="80">
        <v>5</v>
      </c>
      <c r="L3205" s="80">
        <v>2019</v>
      </c>
      <c r="M3205" s="27">
        <f t="shared" si="61"/>
        <v>43600</v>
      </c>
      <c r="N3205" s="80" t="s">
        <v>5143</v>
      </c>
      <c r="O3205" s="80" t="s">
        <v>5144</v>
      </c>
      <c r="P3205" s="80">
        <v>18</v>
      </c>
      <c r="Q3205" s="80" t="s">
        <v>105</v>
      </c>
      <c r="R3205" s="80" t="s">
        <v>99</v>
      </c>
      <c r="S3205" s="80">
        <v>0</v>
      </c>
      <c r="T3205" s="80" t="s">
        <v>100</v>
      </c>
      <c r="U3205" s="80" t="s">
        <v>101</v>
      </c>
      <c r="V3205" s="80" t="s">
        <v>102</v>
      </c>
      <c r="W3205" s="80" t="s">
        <v>107</v>
      </c>
      <c r="X3205" s="80" t="s">
        <v>104</v>
      </c>
      <c r="Y3205" s="80">
        <v>3</v>
      </c>
    </row>
    <row r="3206" spans="1:25" s="80" customFormat="1" ht="22.9" hidden="1" customHeight="1">
      <c r="A3206" s="80" t="s">
        <v>35</v>
      </c>
      <c r="B3206" s="80" t="s">
        <v>9</v>
      </c>
      <c r="C3206" s="80" t="s">
        <v>10</v>
      </c>
      <c r="D3206" s="80" t="s">
        <v>26</v>
      </c>
      <c r="E3206" s="80">
        <v>2</v>
      </c>
      <c r="F3206" s="80" t="s">
        <v>32</v>
      </c>
      <c r="G3206" s="80" t="s">
        <v>33</v>
      </c>
      <c r="H3206" s="80" t="s">
        <v>29</v>
      </c>
      <c r="I3206" s="26">
        <v>43600</v>
      </c>
      <c r="J3206" s="80">
        <v>15</v>
      </c>
      <c r="K3206" s="80">
        <v>5</v>
      </c>
      <c r="L3206" s="80">
        <v>2019</v>
      </c>
      <c r="M3206" s="27">
        <f t="shared" si="61"/>
        <v>43600</v>
      </c>
      <c r="N3206" s="80" t="s">
        <v>5145</v>
      </c>
      <c r="O3206" s="80" t="s">
        <v>182</v>
      </c>
      <c r="P3206" s="80">
        <v>19</v>
      </c>
      <c r="Q3206" s="80" t="s">
        <v>105</v>
      </c>
      <c r="R3206" s="80" t="s">
        <v>99</v>
      </c>
      <c r="S3206" s="80">
        <v>0</v>
      </c>
      <c r="T3206" s="80" t="s">
        <v>100</v>
      </c>
      <c r="U3206" s="80" t="s">
        <v>101</v>
      </c>
      <c r="V3206" s="80" t="s">
        <v>102</v>
      </c>
      <c r="W3206" s="80" t="s">
        <v>107</v>
      </c>
      <c r="X3206" s="80" t="s">
        <v>163</v>
      </c>
    </row>
    <row r="3207" spans="1:25" s="80" customFormat="1" ht="22.9" hidden="1" customHeight="1">
      <c r="A3207" s="80" t="s">
        <v>35</v>
      </c>
      <c r="B3207" s="80" t="s">
        <v>9</v>
      </c>
      <c r="C3207" s="80" t="s">
        <v>10</v>
      </c>
      <c r="D3207" s="80" t="s">
        <v>26</v>
      </c>
      <c r="E3207" s="80">
        <v>2</v>
      </c>
      <c r="F3207" s="80" t="s">
        <v>32</v>
      </c>
      <c r="G3207" s="80" t="s">
        <v>33</v>
      </c>
      <c r="H3207" s="80" t="s">
        <v>29</v>
      </c>
      <c r="I3207" s="26">
        <v>43600</v>
      </c>
      <c r="J3207" s="80">
        <v>15</v>
      </c>
      <c r="K3207" s="80">
        <v>5</v>
      </c>
      <c r="L3207" s="80">
        <v>2019</v>
      </c>
      <c r="M3207" s="27">
        <f t="shared" si="61"/>
        <v>43600</v>
      </c>
      <c r="N3207" s="80" t="s">
        <v>5146</v>
      </c>
      <c r="O3207" s="80" t="s">
        <v>5147</v>
      </c>
      <c r="P3207" s="80">
        <v>17</v>
      </c>
      <c r="Q3207" s="80" t="s">
        <v>105</v>
      </c>
      <c r="R3207" s="80" t="s">
        <v>99</v>
      </c>
      <c r="S3207" s="80">
        <v>0</v>
      </c>
      <c r="T3207" s="80" t="s">
        <v>100</v>
      </c>
      <c r="U3207" s="80" t="s">
        <v>101</v>
      </c>
      <c r="V3207" s="80" t="s">
        <v>102</v>
      </c>
      <c r="W3207" s="80" t="s">
        <v>107</v>
      </c>
      <c r="X3207" s="80" t="s">
        <v>104</v>
      </c>
      <c r="Y3207" s="80">
        <v>2</v>
      </c>
    </row>
    <row r="3208" spans="1:25" s="80" customFormat="1" ht="22.9" hidden="1" customHeight="1">
      <c r="A3208" s="80" t="s">
        <v>35</v>
      </c>
      <c r="B3208" s="80" t="s">
        <v>9</v>
      </c>
      <c r="C3208" s="80" t="s">
        <v>10</v>
      </c>
      <c r="D3208" s="80" t="s">
        <v>26</v>
      </c>
      <c r="E3208" s="80">
        <v>2</v>
      </c>
      <c r="F3208" s="80" t="s">
        <v>32</v>
      </c>
      <c r="G3208" s="80" t="s">
        <v>33</v>
      </c>
      <c r="H3208" s="80" t="s">
        <v>29</v>
      </c>
      <c r="I3208" s="26">
        <v>43600</v>
      </c>
      <c r="J3208" s="80">
        <v>15</v>
      </c>
      <c r="K3208" s="80">
        <v>5</v>
      </c>
      <c r="L3208" s="80">
        <v>2019</v>
      </c>
      <c r="M3208" s="27">
        <f t="shared" si="61"/>
        <v>43600</v>
      </c>
      <c r="N3208" s="80" t="s">
        <v>5148</v>
      </c>
      <c r="O3208" s="80" t="s">
        <v>5149</v>
      </c>
      <c r="P3208" s="80">
        <v>19</v>
      </c>
      <c r="Q3208" s="80" t="s">
        <v>105</v>
      </c>
      <c r="R3208" s="80" t="s">
        <v>99</v>
      </c>
      <c r="S3208" s="80">
        <v>0</v>
      </c>
      <c r="T3208" s="80" t="s">
        <v>106</v>
      </c>
      <c r="U3208" s="80" t="s">
        <v>101</v>
      </c>
      <c r="V3208" s="80" t="s">
        <v>102</v>
      </c>
      <c r="W3208" s="80" t="s">
        <v>107</v>
      </c>
      <c r="X3208" s="80" t="s">
        <v>104</v>
      </c>
      <c r="Y3208" s="80">
        <v>3</v>
      </c>
    </row>
    <row r="3209" spans="1:25" s="80" customFormat="1" ht="22.9" hidden="1" customHeight="1">
      <c r="A3209" s="80" t="s">
        <v>35</v>
      </c>
      <c r="B3209" s="80" t="s">
        <v>9</v>
      </c>
      <c r="C3209" s="80" t="s">
        <v>10</v>
      </c>
      <c r="D3209" s="80" t="s">
        <v>26</v>
      </c>
      <c r="E3209" s="80">
        <v>2</v>
      </c>
      <c r="F3209" s="80" t="s">
        <v>32</v>
      </c>
      <c r="G3209" s="80" t="s">
        <v>33</v>
      </c>
      <c r="H3209" s="80" t="s">
        <v>29</v>
      </c>
      <c r="I3209" s="26">
        <v>43601</v>
      </c>
      <c r="J3209" s="80">
        <v>16</v>
      </c>
      <c r="K3209" s="80">
        <v>5</v>
      </c>
      <c r="L3209" s="80">
        <v>2019</v>
      </c>
      <c r="M3209" s="27">
        <f t="shared" si="61"/>
        <v>43601</v>
      </c>
      <c r="N3209" s="80" t="s">
        <v>5150</v>
      </c>
      <c r="O3209" s="80" t="s">
        <v>5151</v>
      </c>
      <c r="P3209" s="80">
        <v>19</v>
      </c>
      <c r="Q3209" s="80" t="s">
        <v>105</v>
      </c>
      <c r="R3209" s="80" t="s">
        <v>99</v>
      </c>
      <c r="S3209" s="80">
        <v>0</v>
      </c>
      <c r="T3209" s="80" t="s">
        <v>100</v>
      </c>
      <c r="U3209" s="80" t="s">
        <v>101</v>
      </c>
      <c r="V3209" s="80" t="s">
        <v>102</v>
      </c>
      <c r="W3209" s="80" t="s">
        <v>107</v>
      </c>
      <c r="X3209" s="80" t="s">
        <v>104</v>
      </c>
      <c r="Y3209" s="80">
        <v>3</v>
      </c>
    </row>
    <row r="3210" spans="1:25" s="80" customFormat="1" ht="22.9" hidden="1" customHeight="1">
      <c r="A3210" s="80" t="s">
        <v>35</v>
      </c>
      <c r="B3210" s="80" t="s">
        <v>9</v>
      </c>
      <c r="C3210" s="80" t="s">
        <v>10</v>
      </c>
      <c r="D3210" s="80" t="s">
        <v>26</v>
      </c>
      <c r="E3210" s="80">
        <v>2</v>
      </c>
      <c r="F3210" s="80" t="s">
        <v>32</v>
      </c>
      <c r="G3210" s="80" t="s">
        <v>33</v>
      </c>
      <c r="H3210" s="80" t="s">
        <v>29</v>
      </c>
      <c r="I3210" s="26">
        <v>43601</v>
      </c>
      <c r="J3210" s="80">
        <v>16</v>
      </c>
      <c r="K3210" s="80">
        <v>5</v>
      </c>
      <c r="L3210" s="80">
        <v>2019</v>
      </c>
      <c r="M3210" s="27">
        <f t="shared" si="61"/>
        <v>43601</v>
      </c>
      <c r="N3210" s="80" t="s">
        <v>5152</v>
      </c>
      <c r="O3210" s="80" t="s">
        <v>5153</v>
      </c>
      <c r="P3210" s="80">
        <v>19</v>
      </c>
      <c r="Q3210" s="80" t="s">
        <v>105</v>
      </c>
      <c r="R3210" s="80" t="s">
        <v>99</v>
      </c>
      <c r="S3210" s="80">
        <v>1</v>
      </c>
      <c r="T3210" s="80" t="s">
        <v>100</v>
      </c>
      <c r="U3210" s="80" t="s">
        <v>101</v>
      </c>
      <c r="V3210" s="80" t="s">
        <v>102</v>
      </c>
      <c r="W3210" s="80" t="s">
        <v>107</v>
      </c>
      <c r="X3210" s="80" t="s">
        <v>104</v>
      </c>
      <c r="Y3210" s="80">
        <v>3</v>
      </c>
    </row>
    <row r="3211" spans="1:25" s="80" customFormat="1" ht="22.9" hidden="1" customHeight="1">
      <c r="A3211" s="80" t="s">
        <v>35</v>
      </c>
      <c r="B3211" s="80" t="s">
        <v>9</v>
      </c>
      <c r="C3211" s="80" t="s">
        <v>10</v>
      </c>
      <c r="D3211" s="80" t="s">
        <v>26</v>
      </c>
      <c r="E3211" s="80">
        <v>2</v>
      </c>
      <c r="F3211" s="80" t="s">
        <v>32</v>
      </c>
      <c r="G3211" s="80" t="s">
        <v>33</v>
      </c>
      <c r="H3211" s="80" t="s">
        <v>29</v>
      </c>
      <c r="I3211" s="26">
        <v>43601</v>
      </c>
      <c r="J3211" s="80">
        <v>16</v>
      </c>
      <c r="K3211" s="80">
        <v>5</v>
      </c>
      <c r="L3211" s="80">
        <v>2019</v>
      </c>
      <c r="M3211" s="27">
        <f t="shared" si="61"/>
        <v>43601</v>
      </c>
      <c r="N3211" s="80" t="s">
        <v>5154</v>
      </c>
      <c r="O3211" s="80" t="s">
        <v>5155</v>
      </c>
      <c r="P3211" s="80">
        <v>19</v>
      </c>
      <c r="Q3211" s="80" t="s">
        <v>105</v>
      </c>
      <c r="R3211" s="80" t="s">
        <v>99</v>
      </c>
      <c r="S3211" s="80">
        <v>0</v>
      </c>
      <c r="T3211" s="80" t="s">
        <v>100</v>
      </c>
      <c r="U3211" s="80" t="s">
        <v>101</v>
      </c>
      <c r="V3211" s="80" t="s">
        <v>102</v>
      </c>
      <c r="W3211" s="80" t="s">
        <v>107</v>
      </c>
      <c r="X3211" s="80" t="s">
        <v>108</v>
      </c>
      <c r="Y3211" s="80">
        <v>3</v>
      </c>
    </row>
    <row r="3212" spans="1:25" s="80" customFormat="1" ht="22.9" hidden="1" customHeight="1">
      <c r="A3212" s="80" t="s">
        <v>35</v>
      </c>
      <c r="B3212" s="80" t="s">
        <v>9</v>
      </c>
      <c r="C3212" s="80" t="s">
        <v>10</v>
      </c>
      <c r="D3212" s="80" t="s">
        <v>26</v>
      </c>
      <c r="E3212" s="80">
        <v>2</v>
      </c>
      <c r="F3212" s="80" t="s">
        <v>32</v>
      </c>
      <c r="G3212" s="80" t="s">
        <v>33</v>
      </c>
      <c r="H3212" s="80" t="s">
        <v>29</v>
      </c>
      <c r="I3212" s="26">
        <v>43601</v>
      </c>
      <c r="J3212" s="80">
        <v>16</v>
      </c>
      <c r="K3212" s="80">
        <v>5</v>
      </c>
      <c r="L3212" s="80">
        <v>2019</v>
      </c>
      <c r="M3212" s="27">
        <f t="shared" si="61"/>
        <v>43601</v>
      </c>
      <c r="N3212" s="80" t="s">
        <v>5156</v>
      </c>
      <c r="O3212" s="80" t="s">
        <v>5157</v>
      </c>
      <c r="P3212" s="80">
        <v>19</v>
      </c>
      <c r="Q3212" s="80" t="s">
        <v>105</v>
      </c>
      <c r="R3212" s="80" t="s">
        <v>99</v>
      </c>
      <c r="S3212" s="80">
        <v>0</v>
      </c>
      <c r="T3212" s="80" t="s">
        <v>100</v>
      </c>
      <c r="U3212" s="80" t="s">
        <v>101</v>
      </c>
      <c r="V3212" s="80" t="s">
        <v>102</v>
      </c>
      <c r="W3212" s="80" t="s">
        <v>107</v>
      </c>
      <c r="X3212" s="80" t="s">
        <v>104</v>
      </c>
      <c r="Y3212" s="80">
        <v>1</v>
      </c>
    </row>
    <row r="3213" spans="1:25" s="80" customFormat="1" ht="22.9" hidden="1" customHeight="1">
      <c r="A3213" s="80" t="s">
        <v>35</v>
      </c>
      <c r="B3213" s="80" t="s">
        <v>9</v>
      </c>
      <c r="C3213" s="80" t="s">
        <v>10</v>
      </c>
      <c r="D3213" s="80" t="s">
        <v>26</v>
      </c>
      <c r="E3213" s="80">
        <v>2</v>
      </c>
      <c r="F3213" s="80" t="s">
        <v>32</v>
      </c>
      <c r="G3213" s="80" t="s">
        <v>33</v>
      </c>
      <c r="H3213" s="80" t="s">
        <v>29</v>
      </c>
      <c r="I3213" s="26">
        <v>43601</v>
      </c>
      <c r="J3213" s="80">
        <v>16</v>
      </c>
      <c r="K3213" s="80">
        <v>5</v>
      </c>
      <c r="L3213" s="80">
        <v>2019</v>
      </c>
      <c r="M3213" s="27">
        <f t="shared" si="61"/>
        <v>43601</v>
      </c>
      <c r="N3213" s="80" t="s">
        <v>5158</v>
      </c>
      <c r="O3213" s="80" t="s">
        <v>5159</v>
      </c>
      <c r="P3213" s="80">
        <v>19</v>
      </c>
      <c r="Q3213" s="80" t="s">
        <v>105</v>
      </c>
      <c r="R3213" s="80" t="s">
        <v>99</v>
      </c>
      <c r="S3213" s="80">
        <v>0</v>
      </c>
      <c r="T3213" s="80" t="s">
        <v>100</v>
      </c>
      <c r="U3213" s="80" t="s">
        <v>101</v>
      </c>
      <c r="V3213" s="80" t="s">
        <v>102</v>
      </c>
      <c r="W3213" s="80" t="s">
        <v>107</v>
      </c>
      <c r="X3213" s="80" t="s">
        <v>104</v>
      </c>
      <c r="Y3213" s="80">
        <v>3</v>
      </c>
    </row>
    <row r="3214" spans="1:25" s="80" customFormat="1" ht="22.9" hidden="1" customHeight="1">
      <c r="A3214" s="80" t="s">
        <v>35</v>
      </c>
      <c r="B3214" s="80" t="s">
        <v>9</v>
      </c>
      <c r="C3214" s="80" t="s">
        <v>10</v>
      </c>
      <c r="D3214" s="80" t="s">
        <v>26</v>
      </c>
      <c r="E3214" s="80">
        <v>2</v>
      </c>
      <c r="F3214" s="80" t="s">
        <v>32</v>
      </c>
      <c r="G3214" s="80" t="s">
        <v>33</v>
      </c>
      <c r="H3214" s="80" t="s">
        <v>29</v>
      </c>
      <c r="I3214" s="26">
        <v>43602</v>
      </c>
      <c r="J3214" s="80">
        <v>17</v>
      </c>
      <c r="K3214" s="80">
        <v>5</v>
      </c>
      <c r="L3214" s="80">
        <v>2019</v>
      </c>
      <c r="M3214" s="27">
        <f t="shared" si="61"/>
        <v>43602</v>
      </c>
      <c r="N3214" s="80" t="s">
        <v>5160</v>
      </c>
      <c r="O3214" s="80" t="s">
        <v>5161</v>
      </c>
      <c r="P3214" s="80">
        <v>18</v>
      </c>
      <c r="Q3214" s="80">
        <v>8060440102</v>
      </c>
      <c r="R3214" s="80" t="s">
        <v>99</v>
      </c>
      <c r="S3214" s="80">
        <v>0</v>
      </c>
      <c r="T3214" s="80" t="s">
        <v>113</v>
      </c>
      <c r="U3214" s="80" t="s">
        <v>227</v>
      </c>
      <c r="V3214" s="80" t="s">
        <v>102</v>
      </c>
      <c r="W3214" s="80" t="s">
        <v>107</v>
      </c>
      <c r="X3214" s="80" t="s">
        <v>104</v>
      </c>
      <c r="Y3214" s="80">
        <v>2</v>
      </c>
    </row>
    <row r="3215" spans="1:25" s="80" customFormat="1" ht="22.9" hidden="1" customHeight="1">
      <c r="A3215" s="80" t="s">
        <v>35</v>
      </c>
      <c r="B3215" s="80" t="s">
        <v>9</v>
      </c>
      <c r="C3215" s="80" t="s">
        <v>10</v>
      </c>
      <c r="D3215" s="80" t="s">
        <v>26</v>
      </c>
      <c r="E3215" s="80">
        <v>2</v>
      </c>
      <c r="F3215" s="80" t="s">
        <v>32</v>
      </c>
      <c r="G3215" s="80" t="s">
        <v>33</v>
      </c>
      <c r="H3215" s="80" t="s">
        <v>29</v>
      </c>
      <c r="I3215" s="26">
        <v>43602</v>
      </c>
      <c r="J3215" s="80">
        <v>17</v>
      </c>
      <c r="K3215" s="80">
        <v>5</v>
      </c>
      <c r="L3215" s="80">
        <v>2019</v>
      </c>
      <c r="M3215" s="27">
        <f t="shared" si="61"/>
        <v>43602</v>
      </c>
      <c r="N3215" s="80" t="s">
        <v>5162</v>
      </c>
      <c r="O3215" s="80" t="s">
        <v>217</v>
      </c>
      <c r="P3215" s="80">
        <v>19</v>
      </c>
      <c r="Q3215" s="80">
        <v>8172420024</v>
      </c>
      <c r="R3215" s="80" t="s">
        <v>99</v>
      </c>
      <c r="S3215" s="80">
        <v>0</v>
      </c>
      <c r="T3215" s="80" t="s">
        <v>113</v>
      </c>
      <c r="U3215" s="80" t="s">
        <v>227</v>
      </c>
      <c r="V3215" s="80" t="s">
        <v>102</v>
      </c>
      <c r="W3215" s="80" t="s">
        <v>107</v>
      </c>
      <c r="X3215" s="80" t="s">
        <v>104</v>
      </c>
      <c r="Y3215" s="80">
        <v>3</v>
      </c>
    </row>
    <row r="3216" spans="1:25" s="80" customFormat="1" ht="22.9" hidden="1" customHeight="1">
      <c r="A3216" s="80" t="s">
        <v>35</v>
      </c>
      <c r="B3216" s="80" t="s">
        <v>9</v>
      </c>
      <c r="C3216" s="80" t="s">
        <v>10</v>
      </c>
      <c r="D3216" s="80" t="s">
        <v>26</v>
      </c>
      <c r="E3216" s="80">
        <v>2</v>
      </c>
      <c r="F3216" s="80" t="s">
        <v>32</v>
      </c>
      <c r="G3216" s="80" t="s">
        <v>33</v>
      </c>
      <c r="H3216" s="80" t="s">
        <v>29</v>
      </c>
      <c r="I3216" s="26">
        <v>43602</v>
      </c>
      <c r="J3216" s="80">
        <v>17</v>
      </c>
      <c r="K3216" s="80">
        <v>5</v>
      </c>
      <c r="L3216" s="80">
        <v>2019</v>
      </c>
      <c r="M3216" s="27">
        <f t="shared" si="61"/>
        <v>43602</v>
      </c>
      <c r="N3216" s="80" t="s">
        <v>5163</v>
      </c>
      <c r="O3216" s="80" t="s">
        <v>5164</v>
      </c>
      <c r="P3216" s="80">
        <v>18</v>
      </c>
      <c r="Q3216" s="80" t="s">
        <v>105</v>
      </c>
      <c r="R3216" s="80" t="s">
        <v>99</v>
      </c>
      <c r="S3216" s="80">
        <v>0</v>
      </c>
      <c r="T3216" s="80" t="s">
        <v>100</v>
      </c>
      <c r="U3216" s="80" t="s">
        <v>101</v>
      </c>
      <c r="V3216" s="80" t="s">
        <v>102</v>
      </c>
      <c r="W3216" s="80" t="s">
        <v>107</v>
      </c>
      <c r="X3216" s="80" t="s">
        <v>104</v>
      </c>
      <c r="Y3216" s="80">
        <v>3</v>
      </c>
    </row>
    <row r="3217" spans="1:25" s="80" customFormat="1" ht="22.9" hidden="1" customHeight="1">
      <c r="A3217" s="80" t="s">
        <v>35</v>
      </c>
      <c r="B3217" s="80" t="s">
        <v>9</v>
      </c>
      <c r="C3217" s="80" t="s">
        <v>10</v>
      </c>
      <c r="D3217" s="80" t="s">
        <v>26</v>
      </c>
      <c r="E3217" s="80">
        <v>2</v>
      </c>
      <c r="F3217" s="80" t="s">
        <v>32</v>
      </c>
      <c r="G3217" s="80" t="s">
        <v>33</v>
      </c>
      <c r="H3217" s="80" t="s">
        <v>29</v>
      </c>
      <c r="I3217" s="26">
        <v>43602</v>
      </c>
      <c r="J3217" s="80">
        <v>17</v>
      </c>
      <c r="K3217" s="80">
        <v>5</v>
      </c>
      <c r="L3217" s="80">
        <v>2019</v>
      </c>
      <c r="M3217" s="27">
        <f t="shared" si="61"/>
        <v>43602</v>
      </c>
      <c r="N3217" s="80" t="s">
        <v>5165</v>
      </c>
      <c r="O3217" s="80" t="s">
        <v>5166</v>
      </c>
      <c r="P3217" s="80">
        <v>17</v>
      </c>
      <c r="Q3217" s="80" t="s">
        <v>105</v>
      </c>
      <c r="R3217" s="80" t="s">
        <v>99</v>
      </c>
      <c r="S3217" s="80">
        <v>0</v>
      </c>
      <c r="T3217" s="80" t="s">
        <v>100</v>
      </c>
      <c r="U3217" s="80" t="s">
        <v>101</v>
      </c>
      <c r="V3217" s="80" t="s">
        <v>102</v>
      </c>
      <c r="W3217" s="80" t="s">
        <v>107</v>
      </c>
      <c r="X3217" s="80" t="s">
        <v>108</v>
      </c>
      <c r="Y3217" s="80">
        <v>3</v>
      </c>
    </row>
    <row r="3218" spans="1:25" s="80" customFormat="1" ht="22.9" hidden="1" customHeight="1">
      <c r="A3218" s="80" t="s">
        <v>35</v>
      </c>
      <c r="B3218" s="80" t="s">
        <v>9</v>
      </c>
      <c r="C3218" s="80" t="s">
        <v>10</v>
      </c>
      <c r="D3218" s="80" t="s">
        <v>26</v>
      </c>
      <c r="E3218" s="80">
        <v>2</v>
      </c>
      <c r="F3218" s="80" t="s">
        <v>32</v>
      </c>
      <c r="G3218" s="80" t="s">
        <v>33</v>
      </c>
      <c r="H3218" s="80" t="s">
        <v>29</v>
      </c>
      <c r="I3218" s="26">
        <v>43602</v>
      </c>
      <c r="J3218" s="80">
        <v>17</v>
      </c>
      <c r="K3218" s="80">
        <v>5</v>
      </c>
      <c r="L3218" s="80">
        <v>2019</v>
      </c>
      <c r="M3218" s="27">
        <f t="shared" si="61"/>
        <v>43602</v>
      </c>
      <c r="N3218" s="80" t="s">
        <v>5167</v>
      </c>
      <c r="O3218" s="80" t="s">
        <v>5168</v>
      </c>
      <c r="P3218" s="80">
        <v>18</v>
      </c>
      <c r="Q3218" s="80" t="s">
        <v>105</v>
      </c>
      <c r="R3218" s="80" t="s">
        <v>99</v>
      </c>
      <c r="S3218" s="80">
        <v>0</v>
      </c>
      <c r="T3218" s="80" t="s">
        <v>100</v>
      </c>
      <c r="U3218" s="80" t="s">
        <v>101</v>
      </c>
      <c r="V3218" s="80" t="s">
        <v>102</v>
      </c>
      <c r="W3218" s="80" t="s">
        <v>107</v>
      </c>
      <c r="X3218" s="80" t="s">
        <v>104</v>
      </c>
      <c r="Y3218" s="80">
        <v>3</v>
      </c>
    </row>
    <row r="3219" spans="1:25" s="80" customFormat="1" ht="22.9" hidden="1" customHeight="1">
      <c r="A3219" s="80" t="s">
        <v>35</v>
      </c>
      <c r="B3219" s="80" t="s">
        <v>9</v>
      </c>
      <c r="C3219" s="80" t="s">
        <v>10</v>
      </c>
      <c r="D3219" s="80" t="s">
        <v>26</v>
      </c>
      <c r="E3219" s="80">
        <v>2</v>
      </c>
      <c r="F3219" s="80" t="s">
        <v>32</v>
      </c>
      <c r="G3219" s="80" t="s">
        <v>33</v>
      </c>
      <c r="H3219" s="80" t="s">
        <v>29</v>
      </c>
      <c r="I3219" s="26">
        <v>43602</v>
      </c>
      <c r="J3219" s="80">
        <v>17</v>
      </c>
      <c r="K3219" s="80">
        <v>5</v>
      </c>
      <c r="L3219" s="80">
        <v>2019</v>
      </c>
      <c r="M3219" s="27">
        <f t="shared" si="61"/>
        <v>43602</v>
      </c>
      <c r="N3219" s="80" t="s">
        <v>5169</v>
      </c>
      <c r="O3219" s="80" t="s">
        <v>5170</v>
      </c>
      <c r="P3219" s="80">
        <v>19</v>
      </c>
      <c r="Q3219" s="80" t="s">
        <v>105</v>
      </c>
      <c r="R3219" s="80" t="s">
        <v>99</v>
      </c>
      <c r="S3219" s="80">
        <v>0</v>
      </c>
      <c r="T3219" s="80" t="s">
        <v>100</v>
      </c>
      <c r="U3219" s="80" t="s">
        <v>101</v>
      </c>
      <c r="V3219" s="80" t="s">
        <v>102</v>
      </c>
      <c r="W3219" s="80" t="s">
        <v>107</v>
      </c>
      <c r="X3219" s="80" t="s">
        <v>108</v>
      </c>
      <c r="Y3219" s="80">
        <v>3</v>
      </c>
    </row>
    <row r="3220" spans="1:25" s="80" customFormat="1" ht="22.9" hidden="1" customHeight="1">
      <c r="A3220" s="80" t="s">
        <v>35</v>
      </c>
      <c r="B3220" s="80" t="s">
        <v>9</v>
      </c>
      <c r="C3220" s="80" t="s">
        <v>10</v>
      </c>
      <c r="D3220" s="80" t="s">
        <v>26</v>
      </c>
      <c r="E3220" s="80">
        <v>2</v>
      </c>
      <c r="F3220" s="80" t="s">
        <v>32</v>
      </c>
      <c r="G3220" s="80" t="s">
        <v>33</v>
      </c>
      <c r="H3220" s="80" t="s">
        <v>29</v>
      </c>
      <c r="I3220" s="26">
        <v>43602</v>
      </c>
      <c r="J3220" s="80">
        <v>17</v>
      </c>
      <c r="K3220" s="80">
        <v>5</v>
      </c>
      <c r="L3220" s="80">
        <v>2019</v>
      </c>
      <c r="M3220" s="27">
        <f t="shared" si="61"/>
        <v>43602</v>
      </c>
      <c r="N3220" s="80" t="s">
        <v>5171</v>
      </c>
      <c r="O3220" s="80" t="s">
        <v>5172</v>
      </c>
      <c r="P3220" s="80">
        <v>19</v>
      </c>
      <c r="Q3220" s="80" t="s">
        <v>105</v>
      </c>
      <c r="R3220" s="80" t="s">
        <v>99</v>
      </c>
      <c r="S3220" s="80">
        <v>0</v>
      </c>
      <c r="T3220" s="80" t="s">
        <v>100</v>
      </c>
      <c r="U3220" s="80" t="s">
        <v>101</v>
      </c>
      <c r="V3220" s="80" t="s">
        <v>102</v>
      </c>
      <c r="W3220" s="80" t="s">
        <v>107</v>
      </c>
      <c r="X3220" s="80" t="s">
        <v>104</v>
      </c>
      <c r="Y3220" s="80">
        <v>1</v>
      </c>
    </row>
    <row r="3221" spans="1:25" s="80" customFormat="1" ht="22.9" hidden="1" customHeight="1">
      <c r="A3221" s="80" t="s">
        <v>35</v>
      </c>
      <c r="B3221" s="80" t="s">
        <v>9</v>
      </c>
      <c r="C3221" s="80" t="s">
        <v>10</v>
      </c>
      <c r="D3221" s="80" t="s">
        <v>26</v>
      </c>
      <c r="E3221" s="80">
        <v>2</v>
      </c>
      <c r="F3221" s="80" t="s">
        <v>32</v>
      </c>
      <c r="G3221" s="80" t="s">
        <v>33</v>
      </c>
      <c r="H3221" s="80" t="s">
        <v>29</v>
      </c>
      <c r="I3221" s="26">
        <v>43603</v>
      </c>
      <c r="J3221" s="80">
        <v>18</v>
      </c>
      <c r="K3221" s="80">
        <v>5</v>
      </c>
      <c r="L3221" s="80">
        <v>2019</v>
      </c>
      <c r="M3221" s="27">
        <f t="shared" si="61"/>
        <v>43603</v>
      </c>
      <c r="N3221" s="80" t="s">
        <v>5173</v>
      </c>
      <c r="O3221" s="80" t="s">
        <v>5174</v>
      </c>
      <c r="P3221" s="80">
        <v>19</v>
      </c>
      <c r="Q3221" s="80" t="s">
        <v>105</v>
      </c>
      <c r="R3221" s="80" t="s">
        <v>99</v>
      </c>
      <c r="S3221" s="80">
        <v>0</v>
      </c>
      <c r="T3221" s="80" t="s">
        <v>100</v>
      </c>
      <c r="U3221" s="80" t="s">
        <v>101</v>
      </c>
      <c r="V3221" s="80" t="s">
        <v>111</v>
      </c>
      <c r="W3221" s="80" t="s">
        <v>107</v>
      </c>
      <c r="X3221" s="80" t="s">
        <v>104</v>
      </c>
      <c r="Y3221" s="80">
        <v>3</v>
      </c>
    </row>
    <row r="3222" spans="1:25" s="80" customFormat="1" ht="22.9" hidden="1" customHeight="1">
      <c r="A3222" s="80" t="s">
        <v>35</v>
      </c>
      <c r="B3222" s="80" t="s">
        <v>9</v>
      </c>
      <c r="C3222" s="80" t="s">
        <v>10</v>
      </c>
      <c r="D3222" s="80" t="s">
        <v>26</v>
      </c>
      <c r="E3222" s="80">
        <v>2</v>
      </c>
      <c r="F3222" s="80" t="s">
        <v>32</v>
      </c>
      <c r="G3222" s="80" t="s">
        <v>33</v>
      </c>
      <c r="H3222" s="80" t="s">
        <v>29</v>
      </c>
      <c r="I3222" s="26">
        <v>43603</v>
      </c>
      <c r="J3222" s="80">
        <v>18</v>
      </c>
      <c r="K3222" s="80">
        <v>5</v>
      </c>
      <c r="L3222" s="80">
        <v>2019</v>
      </c>
      <c r="M3222" s="27">
        <f t="shared" si="61"/>
        <v>43603</v>
      </c>
      <c r="N3222" s="80" t="s">
        <v>5175</v>
      </c>
      <c r="O3222" s="80" t="s">
        <v>5176</v>
      </c>
      <c r="P3222" s="80">
        <v>18</v>
      </c>
      <c r="Q3222" s="80" t="s">
        <v>105</v>
      </c>
      <c r="R3222" s="80" t="s">
        <v>99</v>
      </c>
      <c r="S3222" s="80">
        <v>0</v>
      </c>
      <c r="T3222" s="80" t="s">
        <v>100</v>
      </c>
      <c r="U3222" s="80" t="s">
        <v>101</v>
      </c>
      <c r="V3222" s="80" t="s">
        <v>111</v>
      </c>
      <c r="W3222" s="80" t="s">
        <v>107</v>
      </c>
      <c r="X3222" s="80" t="s">
        <v>108</v>
      </c>
      <c r="Y3222" s="80">
        <v>3</v>
      </c>
    </row>
    <row r="3223" spans="1:25" s="80" customFormat="1" ht="22.9" hidden="1" customHeight="1">
      <c r="A3223" s="80" t="s">
        <v>35</v>
      </c>
      <c r="B3223" s="80" t="s">
        <v>9</v>
      </c>
      <c r="C3223" s="80" t="s">
        <v>10</v>
      </c>
      <c r="D3223" s="80" t="s">
        <v>26</v>
      </c>
      <c r="E3223" s="80">
        <v>2</v>
      </c>
      <c r="F3223" s="80" t="s">
        <v>32</v>
      </c>
      <c r="G3223" s="80" t="s">
        <v>33</v>
      </c>
      <c r="H3223" s="80" t="s">
        <v>29</v>
      </c>
      <c r="I3223" s="26">
        <v>43603</v>
      </c>
      <c r="J3223" s="80">
        <v>18</v>
      </c>
      <c r="K3223" s="80">
        <v>5</v>
      </c>
      <c r="L3223" s="80">
        <v>2019</v>
      </c>
      <c r="M3223" s="27">
        <f t="shared" si="61"/>
        <v>43603</v>
      </c>
      <c r="N3223" s="80" t="s">
        <v>5177</v>
      </c>
      <c r="O3223" s="80" t="s">
        <v>5178</v>
      </c>
      <c r="P3223" s="80">
        <v>18</v>
      </c>
      <c r="Q3223" s="80" t="s">
        <v>105</v>
      </c>
      <c r="R3223" s="80" t="s">
        <v>99</v>
      </c>
      <c r="S3223" s="80">
        <v>0</v>
      </c>
      <c r="T3223" s="80" t="s">
        <v>100</v>
      </c>
      <c r="U3223" s="80" t="s">
        <v>101</v>
      </c>
      <c r="V3223" s="80" t="s">
        <v>111</v>
      </c>
      <c r="W3223" s="80" t="s">
        <v>107</v>
      </c>
      <c r="X3223" s="80" t="s">
        <v>104</v>
      </c>
      <c r="Y3223" s="80">
        <v>1</v>
      </c>
    </row>
    <row r="3224" spans="1:25" s="80" customFormat="1" ht="22.9" hidden="1" customHeight="1">
      <c r="A3224" s="80" t="s">
        <v>35</v>
      </c>
      <c r="B3224" s="80" t="s">
        <v>9</v>
      </c>
      <c r="C3224" s="80" t="s">
        <v>10</v>
      </c>
      <c r="D3224" s="80" t="s">
        <v>26</v>
      </c>
      <c r="E3224" s="80">
        <v>2</v>
      </c>
      <c r="F3224" s="80" t="s">
        <v>32</v>
      </c>
      <c r="G3224" s="80" t="s">
        <v>33</v>
      </c>
      <c r="H3224" s="80" t="s">
        <v>29</v>
      </c>
      <c r="I3224" s="26">
        <v>43603</v>
      </c>
      <c r="J3224" s="80">
        <v>18</v>
      </c>
      <c r="K3224" s="80">
        <v>5</v>
      </c>
      <c r="L3224" s="80">
        <v>2019</v>
      </c>
      <c r="M3224" s="27">
        <f t="shared" si="61"/>
        <v>43603</v>
      </c>
      <c r="N3224" s="80" t="s">
        <v>5179</v>
      </c>
      <c r="O3224" s="80" t="s">
        <v>5180</v>
      </c>
      <c r="P3224" s="80">
        <v>18</v>
      </c>
      <c r="Q3224" s="80" t="s">
        <v>105</v>
      </c>
      <c r="R3224" s="80" t="s">
        <v>99</v>
      </c>
      <c r="S3224" s="80">
        <v>0</v>
      </c>
      <c r="T3224" s="80" t="s">
        <v>100</v>
      </c>
      <c r="U3224" s="80" t="s">
        <v>101</v>
      </c>
      <c r="V3224" s="80" t="s">
        <v>111</v>
      </c>
      <c r="W3224" s="80" t="s">
        <v>107</v>
      </c>
      <c r="X3224" s="80" t="s">
        <v>104</v>
      </c>
      <c r="Y3224" s="80">
        <v>3</v>
      </c>
    </row>
    <row r="3225" spans="1:25" s="80" customFormat="1" ht="22.9" hidden="1" customHeight="1">
      <c r="A3225" s="80" t="s">
        <v>35</v>
      </c>
      <c r="B3225" s="80" t="s">
        <v>9</v>
      </c>
      <c r="C3225" s="80" t="s">
        <v>10</v>
      </c>
      <c r="D3225" s="80" t="s">
        <v>26</v>
      </c>
      <c r="E3225" s="80">
        <v>2</v>
      </c>
      <c r="F3225" s="80" t="s">
        <v>32</v>
      </c>
      <c r="G3225" s="80" t="s">
        <v>33</v>
      </c>
      <c r="H3225" s="80" t="s">
        <v>29</v>
      </c>
      <c r="I3225" s="26">
        <v>43603</v>
      </c>
      <c r="J3225" s="80">
        <v>18</v>
      </c>
      <c r="K3225" s="80">
        <v>5</v>
      </c>
      <c r="L3225" s="80">
        <v>2019</v>
      </c>
      <c r="M3225" s="27">
        <f t="shared" si="61"/>
        <v>43603</v>
      </c>
      <c r="N3225" s="80" t="s">
        <v>5181</v>
      </c>
      <c r="O3225" s="80" t="s">
        <v>5182</v>
      </c>
      <c r="P3225" s="80">
        <v>18</v>
      </c>
      <c r="Q3225" s="80" t="s">
        <v>105</v>
      </c>
      <c r="R3225" s="80" t="s">
        <v>99</v>
      </c>
      <c r="S3225" s="80">
        <v>0</v>
      </c>
      <c r="T3225" s="80" t="s">
        <v>100</v>
      </c>
      <c r="U3225" s="80" t="s">
        <v>101</v>
      </c>
      <c r="V3225" s="80" t="s">
        <v>111</v>
      </c>
      <c r="W3225" s="80" t="s">
        <v>107</v>
      </c>
      <c r="X3225" s="80" t="s">
        <v>104</v>
      </c>
      <c r="Y3225" s="80">
        <v>1</v>
      </c>
    </row>
    <row r="3226" spans="1:25" s="80" customFormat="1" ht="22.9" hidden="1" customHeight="1">
      <c r="A3226" s="80" t="s">
        <v>35</v>
      </c>
      <c r="B3226" s="80" t="s">
        <v>9</v>
      </c>
      <c r="C3226" s="80" t="s">
        <v>10</v>
      </c>
      <c r="D3226" s="80" t="s">
        <v>26</v>
      </c>
      <c r="E3226" s="80">
        <v>2</v>
      </c>
      <c r="F3226" s="80" t="s">
        <v>32</v>
      </c>
      <c r="G3226" s="80" t="s">
        <v>33</v>
      </c>
      <c r="H3226" s="80" t="s">
        <v>29</v>
      </c>
      <c r="I3226" s="26">
        <v>43603</v>
      </c>
      <c r="J3226" s="80">
        <v>18</v>
      </c>
      <c r="K3226" s="80">
        <v>5</v>
      </c>
      <c r="L3226" s="80">
        <v>2019</v>
      </c>
      <c r="M3226" s="27">
        <f t="shared" si="61"/>
        <v>43603</v>
      </c>
      <c r="N3226" s="80" t="s">
        <v>5183</v>
      </c>
      <c r="O3226" s="80" t="s">
        <v>149</v>
      </c>
      <c r="P3226" s="80">
        <v>18</v>
      </c>
      <c r="Q3226" s="80" t="s">
        <v>105</v>
      </c>
      <c r="R3226" s="80" t="s">
        <v>99</v>
      </c>
      <c r="S3226" s="80">
        <v>0</v>
      </c>
      <c r="T3226" s="80" t="s">
        <v>100</v>
      </c>
      <c r="U3226" s="80" t="s">
        <v>101</v>
      </c>
      <c r="V3226" s="80" t="s">
        <v>111</v>
      </c>
      <c r="W3226" s="80" t="s">
        <v>107</v>
      </c>
      <c r="X3226" s="80" t="s">
        <v>104</v>
      </c>
      <c r="Y3226" s="80">
        <v>3</v>
      </c>
    </row>
    <row r="3227" spans="1:25" s="80" customFormat="1" ht="22.9" hidden="1" customHeight="1">
      <c r="A3227" s="80" t="s">
        <v>35</v>
      </c>
      <c r="B3227" s="80" t="s">
        <v>9</v>
      </c>
      <c r="C3227" s="80" t="s">
        <v>10</v>
      </c>
      <c r="D3227" s="80" t="s">
        <v>26</v>
      </c>
      <c r="E3227" s="80">
        <v>2</v>
      </c>
      <c r="F3227" s="80" t="s">
        <v>32</v>
      </c>
      <c r="G3227" s="80" t="s">
        <v>33</v>
      </c>
      <c r="H3227" s="80" t="s">
        <v>29</v>
      </c>
      <c r="I3227" s="26">
        <v>43603</v>
      </c>
      <c r="J3227" s="80">
        <v>18</v>
      </c>
      <c r="K3227" s="80">
        <v>5</v>
      </c>
      <c r="L3227" s="80">
        <v>2019</v>
      </c>
      <c r="M3227" s="27">
        <f t="shared" si="61"/>
        <v>43603</v>
      </c>
      <c r="N3227" s="80" t="s">
        <v>5184</v>
      </c>
      <c r="O3227" s="80" t="s">
        <v>5185</v>
      </c>
      <c r="P3227" s="80">
        <v>19</v>
      </c>
      <c r="Q3227" s="80" t="s">
        <v>105</v>
      </c>
      <c r="R3227" s="80" t="s">
        <v>99</v>
      </c>
      <c r="S3227" s="80">
        <v>0</v>
      </c>
      <c r="T3227" s="80" t="s">
        <v>100</v>
      </c>
      <c r="U3227" s="80" t="s">
        <v>101</v>
      </c>
      <c r="V3227" s="80" t="s">
        <v>111</v>
      </c>
      <c r="W3227" s="80" t="s">
        <v>107</v>
      </c>
      <c r="X3227" s="80" t="s">
        <v>163</v>
      </c>
    </row>
    <row r="3228" spans="1:25" s="80" customFormat="1" ht="22.9" hidden="1" customHeight="1">
      <c r="A3228" s="80" t="s">
        <v>35</v>
      </c>
      <c r="B3228" s="80" t="s">
        <v>9</v>
      </c>
      <c r="C3228" s="80" t="s">
        <v>10</v>
      </c>
      <c r="D3228" s="80" t="s">
        <v>26</v>
      </c>
      <c r="E3228" s="80">
        <v>2</v>
      </c>
      <c r="F3228" s="80" t="s">
        <v>32</v>
      </c>
      <c r="G3228" s="80" t="s">
        <v>33</v>
      </c>
      <c r="H3228" s="80" t="s">
        <v>29</v>
      </c>
      <c r="I3228" s="26">
        <v>43603</v>
      </c>
      <c r="J3228" s="80">
        <v>18</v>
      </c>
      <c r="K3228" s="80">
        <v>5</v>
      </c>
      <c r="L3228" s="80">
        <v>2019</v>
      </c>
      <c r="M3228" s="27">
        <f t="shared" ref="M3228:M3291" si="62">DATE(L3228,K3228,J3228)</f>
        <v>43603</v>
      </c>
      <c r="N3228" s="80" t="s">
        <v>5186</v>
      </c>
      <c r="O3228" s="80" t="s">
        <v>5187</v>
      </c>
      <c r="P3228" s="80">
        <v>19</v>
      </c>
      <c r="Q3228" s="80" t="s">
        <v>105</v>
      </c>
      <c r="R3228" s="80" t="s">
        <v>99</v>
      </c>
      <c r="S3228" s="80">
        <v>0</v>
      </c>
      <c r="T3228" s="80" t="s">
        <v>100</v>
      </c>
      <c r="U3228" s="80" t="s">
        <v>101</v>
      </c>
      <c r="V3228" s="80" t="s">
        <v>111</v>
      </c>
      <c r="W3228" s="80" t="s">
        <v>107</v>
      </c>
      <c r="X3228" s="80" t="s">
        <v>163</v>
      </c>
    </row>
    <row r="3229" spans="1:25" s="80" customFormat="1" ht="22.9" hidden="1" customHeight="1">
      <c r="A3229" s="80" t="s">
        <v>35</v>
      </c>
      <c r="B3229" s="80" t="s">
        <v>9</v>
      </c>
      <c r="C3229" s="80" t="s">
        <v>10</v>
      </c>
      <c r="D3229" s="80" t="s">
        <v>26</v>
      </c>
      <c r="E3229" s="80">
        <v>2</v>
      </c>
      <c r="F3229" s="80" t="s">
        <v>32</v>
      </c>
      <c r="G3229" s="80" t="s">
        <v>33</v>
      </c>
      <c r="H3229" s="80" t="s">
        <v>29</v>
      </c>
      <c r="I3229" s="26">
        <v>43603</v>
      </c>
      <c r="J3229" s="80">
        <v>18</v>
      </c>
      <c r="K3229" s="80">
        <v>5</v>
      </c>
      <c r="L3229" s="80">
        <v>2019</v>
      </c>
      <c r="M3229" s="27">
        <f t="shared" si="62"/>
        <v>43603</v>
      </c>
      <c r="N3229" s="80" t="s">
        <v>5188</v>
      </c>
      <c r="O3229" s="80" t="s">
        <v>5189</v>
      </c>
      <c r="P3229" s="80">
        <v>17</v>
      </c>
      <c r="Q3229" s="80" t="s">
        <v>105</v>
      </c>
      <c r="R3229" s="80" t="s">
        <v>99</v>
      </c>
      <c r="S3229" s="80">
        <v>0</v>
      </c>
      <c r="T3229" s="80" t="s">
        <v>100</v>
      </c>
      <c r="U3229" s="80" t="s">
        <v>101</v>
      </c>
      <c r="V3229" s="80" t="s">
        <v>111</v>
      </c>
      <c r="W3229" s="80" t="s">
        <v>107</v>
      </c>
      <c r="X3229" s="80" t="s">
        <v>104</v>
      </c>
      <c r="Y3229" s="80">
        <v>2</v>
      </c>
    </row>
    <row r="3230" spans="1:25" s="80" customFormat="1" ht="22.9" hidden="1" customHeight="1">
      <c r="A3230" s="80" t="s">
        <v>35</v>
      </c>
      <c r="B3230" s="80" t="s">
        <v>9</v>
      </c>
      <c r="C3230" s="80" t="s">
        <v>10</v>
      </c>
      <c r="D3230" s="80" t="s">
        <v>26</v>
      </c>
      <c r="E3230" s="80">
        <v>2</v>
      </c>
      <c r="F3230" s="80" t="s">
        <v>32</v>
      </c>
      <c r="G3230" s="80" t="s">
        <v>33</v>
      </c>
      <c r="H3230" s="80" t="s">
        <v>29</v>
      </c>
      <c r="I3230" s="26">
        <v>43603</v>
      </c>
      <c r="J3230" s="80">
        <v>18</v>
      </c>
      <c r="K3230" s="80">
        <v>5</v>
      </c>
      <c r="L3230" s="80">
        <v>2019</v>
      </c>
      <c r="M3230" s="27">
        <f t="shared" si="62"/>
        <v>43603</v>
      </c>
      <c r="N3230" s="80" t="s">
        <v>5190</v>
      </c>
      <c r="O3230" s="80" t="s">
        <v>5191</v>
      </c>
      <c r="P3230" s="80">
        <v>18</v>
      </c>
      <c r="Q3230" s="80" t="s">
        <v>105</v>
      </c>
      <c r="R3230" s="80" t="s">
        <v>99</v>
      </c>
      <c r="S3230" s="80">
        <v>0</v>
      </c>
      <c r="T3230" s="80" t="s">
        <v>100</v>
      </c>
      <c r="U3230" s="80" t="s">
        <v>101</v>
      </c>
      <c r="V3230" s="80" t="s">
        <v>111</v>
      </c>
      <c r="W3230" s="80" t="s">
        <v>107</v>
      </c>
      <c r="X3230" s="80" t="s">
        <v>104</v>
      </c>
      <c r="Y3230" s="80">
        <v>3</v>
      </c>
    </row>
    <row r="3231" spans="1:25" s="80" customFormat="1" ht="22.9" hidden="1" customHeight="1">
      <c r="A3231" s="80" t="s">
        <v>35</v>
      </c>
      <c r="B3231" s="80" t="s">
        <v>9</v>
      </c>
      <c r="C3231" s="80" t="s">
        <v>10</v>
      </c>
      <c r="D3231" s="80" t="s">
        <v>26</v>
      </c>
      <c r="E3231" s="80">
        <v>2</v>
      </c>
      <c r="F3231" s="80" t="s">
        <v>32</v>
      </c>
      <c r="G3231" s="80" t="s">
        <v>33</v>
      </c>
      <c r="H3231" s="80" t="s">
        <v>29</v>
      </c>
      <c r="I3231" s="26">
        <v>43603</v>
      </c>
      <c r="J3231" s="80">
        <v>18</v>
      </c>
      <c r="K3231" s="80">
        <v>5</v>
      </c>
      <c r="L3231" s="80">
        <v>2019</v>
      </c>
      <c r="M3231" s="27">
        <f t="shared" si="62"/>
        <v>43603</v>
      </c>
      <c r="N3231" s="80" t="s">
        <v>5192</v>
      </c>
      <c r="O3231" s="80" t="s">
        <v>5193</v>
      </c>
      <c r="P3231" s="80">
        <v>18</v>
      </c>
      <c r="Q3231" s="80" t="s">
        <v>105</v>
      </c>
      <c r="R3231" s="80" t="s">
        <v>99</v>
      </c>
      <c r="S3231" s="80">
        <v>0</v>
      </c>
      <c r="T3231" s="80" t="s">
        <v>100</v>
      </c>
      <c r="U3231" s="80" t="s">
        <v>101</v>
      </c>
      <c r="V3231" s="80" t="s">
        <v>111</v>
      </c>
      <c r="W3231" s="80" t="s">
        <v>107</v>
      </c>
      <c r="X3231" s="80" t="s">
        <v>104</v>
      </c>
      <c r="Y3231" s="80">
        <v>3</v>
      </c>
    </row>
    <row r="3232" spans="1:25" s="80" customFormat="1" ht="22.9" hidden="1" customHeight="1">
      <c r="A3232" s="80" t="s">
        <v>35</v>
      </c>
      <c r="B3232" s="80" t="s">
        <v>9</v>
      </c>
      <c r="C3232" s="80" t="s">
        <v>10</v>
      </c>
      <c r="D3232" s="80" t="s">
        <v>26</v>
      </c>
      <c r="E3232" s="80">
        <v>2</v>
      </c>
      <c r="F3232" s="80" t="s">
        <v>32</v>
      </c>
      <c r="G3232" s="80" t="s">
        <v>33</v>
      </c>
      <c r="H3232" s="80" t="s">
        <v>29</v>
      </c>
      <c r="I3232" s="26">
        <v>43603</v>
      </c>
      <c r="J3232" s="80">
        <v>18</v>
      </c>
      <c r="K3232" s="80">
        <v>5</v>
      </c>
      <c r="L3232" s="80">
        <v>2019</v>
      </c>
      <c r="M3232" s="27">
        <f t="shared" si="62"/>
        <v>43603</v>
      </c>
      <c r="N3232" s="80" t="s">
        <v>5194</v>
      </c>
      <c r="O3232" s="80" t="s">
        <v>5195</v>
      </c>
      <c r="P3232" s="80">
        <v>19</v>
      </c>
      <c r="Q3232" s="80" t="s">
        <v>105</v>
      </c>
      <c r="R3232" s="80" t="s">
        <v>99</v>
      </c>
      <c r="S3232" s="80">
        <v>0</v>
      </c>
      <c r="T3232" s="80" t="s">
        <v>100</v>
      </c>
      <c r="U3232" s="80" t="s">
        <v>101</v>
      </c>
      <c r="V3232" s="80" t="s">
        <v>111</v>
      </c>
      <c r="W3232" s="80" t="s">
        <v>107</v>
      </c>
      <c r="X3232" s="80" t="s">
        <v>163</v>
      </c>
    </row>
    <row r="3233" spans="1:25" s="80" customFormat="1" ht="22.9" hidden="1" customHeight="1">
      <c r="A3233" s="80" t="s">
        <v>35</v>
      </c>
      <c r="B3233" s="80" t="s">
        <v>9</v>
      </c>
      <c r="C3233" s="80" t="s">
        <v>10</v>
      </c>
      <c r="D3233" s="80" t="s">
        <v>26</v>
      </c>
      <c r="E3233" s="80">
        <v>2</v>
      </c>
      <c r="F3233" s="80" t="s">
        <v>32</v>
      </c>
      <c r="G3233" s="80" t="s">
        <v>33</v>
      </c>
      <c r="H3233" s="80" t="s">
        <v>29</v>
      </c>
      <c r="I3233" s="26">
        <v>43603</v>
      </c>
      <c r="J3233" s="80">
        <v>18</v>
      </c>
      <c r="K3233" s="80">
        <v>5</v>
      </c>
      <c r="L3233" s="80">
        <v>2019</v>
      </c>
      <c r="M3233" s="27">
        <f t="shared" si="62"/>
        <v>43603</v>
      </c>
      <c r="N3233" s="80" t="s">
        <v>5196</v>
      </c>
      <c r="O3233" s="80" t="s">
        <v>5197</v>
      </c>
      <c r="P3233" s="80">
        <v>19</v>
      </c>
      <c r="Q3233" s="80" t="s">
        <v>105</v>
      </c>
      <c r="R3233" s="80" t="s">
        <v>99</v>
      </c>
      <c r="S3233" s="80">
        <v>0</v>
      </c>
      <c r="T3233" s="80" t="s">
        <v>113</v>
      </c>
      <c r="U3233" s="80" t="s">
        <v>227</v>
      </c>
      <c r="V3233" s="80" t="s">
        <v>111</v>
      </c>
      <c r="W3233" s="80" t="s">
        <v>107</v>
      </c>
      <c r="X3233" s="80" t="s">
        <v>163</v>
      </c>
    </row>
    <row r="3234" spans="1:25" s="80" customFormat="1" ht="22.9" hidden="1" customHeight="1">
      <c r="A3234" s="80" t="s">
        <v>35</v>
      </c>
      <c r="B3234" s="80" t="s">
        <v>9</v>
      </c>
      <c r="C3234" s="80" t="s">
        <v>10</v>
      </c>
      <c r="D3234" s="80" t="s">
        <v>26</v>
      </c>
      <c r="E3234" s="80">
        <v>2</v>
      </c>
      <c r="F3234" s="80" t="s">
        <v>32</v>
      </c>
      <c r="G3234" s="80" t="s">
        <v>33</v>
      </c>
      <c r="H3234" s="80" t="s">
        <v>29</v>
      </c>
      <c r="I3234" s="26">
        <v>43603</v>
      </c>
      <c r="J3234" s="80">
        <v>18</v>
      </c>
      <c r="K3234" s="80">
        <v>5</v>
      </c>
      <c r="L3234" s="80">
        <v>2019</v>
      </c>
      <c r="M3234" s="27">
        <f t="shared" si="62"/>
        <v>43603</v>
      </c>
      <c r="N3234" s="80" t="s">
        <v>5198</v>
      </c>
      <c r="O3234" s="80" t="s">
        <v>5199</v>
      </c>
      <c r="P3234" s="80">
        <v>18</v>
      </c>
      <c r="Q3234" s="80" t="s">
        <v>105</v>
      </c>
      <c r="R3234" s="80" t="s">
        <v>99</v>
      </c>
      <c r="S3234" s="80">
        <v>0</v>
      </c>
      <c r="T3234" s="80" t="s">
        <v>106</v>
      </c>
      <c r="U3234" s="80" t="s">
        <v>101</v>
      </c>
      <c r="V3234" s="80" t="s">
        <v>111</v>
      </c>
      <c r="W3234" s="80" t="s">
        <v>107</v>
      </c>
      <c r="X3234" s="80" t="s">
        <v>104</v>
      </c>
      <c r="Y3234" s="80">
        <v>3</v>
      </c>
    </row>
    <row r="3235" spans="1:25" s="80" customFormat="1" ht="22.9" hidden="1" customHeight="1">
      <c r="A3235" s="80" t="s">
        <v>35</v>
      </c>
      <c r="B3235" s="80" t="s">
        <v>9</v>
      </c>
      <c r="C3235" s="80" t="s">
        <v>10</v>
      </c>
      <c r="D3235" s="80" t="s">
        <v>26</v>
      </c>
      <c r="E3235" s="80">
        <v>2</v>
      </c>
      <c r="F3235" s="80" t="s">
        <v>32</v>
      </c>
      <c r="G3235" s="80" t="s">
        <v>33</v>
      </c>
      <c r="H3235" s="80" t="s">
        <v>29</v>
      </c>
      <c r="I3235" s="26">
        <v>43603</v>
      </c>
      <c r="J3235" s="80">
        <v>18</v>
      </c>
      <c r="K3235" s="80">
        <v>5</v>
      </c>
      <c r="L3235" s="80">
        <v>2019</v>
      </c>
      <c r="M3235" s="27">
        <f t="shared" si="62"/>
        <v>43603</v>
      </c>
      <c r="N3235" s="80" t="s">
        <v>5200</v>
      </c>
      <c r="O3235" s="80" t="s">
        <v>4958</v>
      </c>
      <c r="P3235" s="80">
        <v>18</v>
      </c>
      <c r="Q3235" s="80" t="s">
        <v>105</v>
      </c>
      <c r="R3235" s="80" t="s">
        <v>99</v>
      </c>
      <c r="S3235" s="80">
        <v>0</v>
      </c>
      <c r="T3235" s="80" t="s">
        <v>113</v>
      </c>
      <c r="U3235" s="80" t="s">
        <v>227</v>
      </c>
      <c r="V3235" s="80" t="s">
        <v>111</v>
      </c>
      <c r="W3235" s="80" t="s">
        <v>107</v>
      </c>
      <c r="X3235" s="80" t="s">
        <v>163</v>
      </c>
    </row>
    <row r="3236" spans="1:25" s="80" customFormat="1" ht="22.9" hidden="1" customHeight="1">
      <c r="A3236" s="80" t="s">
        <v>38</v>
      </c>
      <c r="B3236" s="80" t="s">
        <v>9</v>
      </c>
      <c r="C3236" s="80" t="s">
        <v>10</v>
      </c>
      <c r="D3236" s="80" t="s">
        <v>26</v>
      </c>
      <c r="E3236" s="80">
        <v>2</v>
      </c>
      <c r="F3236" s="80" t="s">
        <v>27</v>
      </c>
      <c r="G3236" s="80" t="s">
        <v>28</v>
      </c>
      <c r="H3236" s="80" t="s">
        <v>29</v>
      </c>
      <c r="I3236" s="26">
        <v>43605</v>
      </c>
      <c r="J3236" s="80">
        <v>20</v>
      </c>
      <c r="K3236" s="80">
        <v>5</v>
      </c>
      <c r="L3236" s="80">
        <v>2019</v>
      </c>
      <c r="M3236" s="27">
        <f t="shared" si="62"/>
        <v>43605</v>
      </c>
      <c r="N3236" s="80" t="s">
        <v>5201</v>
      </c>
      <c r="O3236" s="80" t="s">
        <v>5202</v>
      </c>
      <c r="P3236" s="80">
        <v>19</v>
      </c>
      <c r="Q3236" s="80" t="s">
        <v>105</v>
      </c>
      <c r="R3236" s="80" t="s">
        <v>99</v>
      </c>
      <c r="S3236" s="80">
        <v>0</v>
      </c>
      <c r="T3236" s="80" t="s">
        <v>113</v>
      </c>
      <c r="U3236" s="80" t="s">
        <v>227</v>
      </c>
      <c r="V3236" s="80" t="s">
        <v>102</v>
      </c>
      <c r="W3236" s="80" t="s">
        <v>107</v>
      </c>
      <c r="X3236" s="80" t="s">
        <v>163</v>
      </c>
    </row>
    <row r="3237" spans="1:25" s="80" customFormat="1" ht="22.9" hidden="1" customHeight="1">
      <c r="A3237" s="80" t="s">
        <v>38</v>
      </c>
      <c r="B3237" s="80" t="s">
        <v>9</v>
      </c>
      <c r="C3237" s="80" t="s">
        <v>10</v>
      </c>
      <c r="D3237" s="80" t="s">
        <v>26</v>
      </c>
      <c r="E3237" s="80">
        <v>2</v>
      </c>
      <c r="F3237" s="80" t="s">
        <v>27</v>
      </c>
      <c r="G3237" s="80" t="s">
        <v>28</v>
      </c>
      <c r="H3237" s="80" t="s">
        <v>29</v>
      </c>
      <c r="I3237" s="26">
        <v>43605</v>
      </c>
      <c r="J3237" s="80">
        <v>20</v>
      </c>
      <c r="K3237" s="80">
        <v>5</v>
      </c>
      <c r="L3237" s="80">
        <v>2019</v>
      </c>
      <c r="M3237" s="27">
        <f t="shared" si="62"/>
        <v>43605</v>
      </c>
      <c r="N3237" s="80" t="s">
        <v>5203</v>
      </c>
      <c r="O3237" s="80" t="s">
        <v>168</v>
      </c>
      <c r="P3237" s="80">
        <v>16</v>
      </c>
      <c r="Q3237" s="80" t="s">
        <v>105</v>
      </c>
      <c r="R3237" s="80" t="s">
        <v>99</v>
      </c>
      <c r="S3237" s="80">
        <v>0</v>
      </c>
      <c r="T3237" s="80" t="s">
        <v>113</v>
      </c>
      <c r="U3237" s="80" t="s">
        <v>227</v>
      </c>
      <c r="V3237" s="80" t="s">
        <v>102</v>
      </c>
      <c r="W3237" s="80" t="s">
        <v>107</v>
      </c>
      <c r="X3237" s="80" t="s">
        <v>104</v>
      </c>
      <c r="Y3237" s="80">
        <v>3</v>
      </c>
    </row>
    <row r="3238" spans="1:25" s="80" customFormat="1" ht="22.9" hidden="1" customHeight="1">
      <c r="A3238" s="80" t="s">
        <v>38</v>
      </c>
      <c r="B3238" s="80" t="s">
        <v>9</v>
      </c>
      <c r="C3238" s="80" t="s">
        <v>10</v>
      </c>
      <c r="D3238" s="80" t="s">
        <v>26</v>
      </c>
      <c r="E3238" s="80">
        <v>2</v>
      </c>
      <c r="F3238" s="80" t="s">
        <v>27</v>
      </c>
      <c r="G3238" s="80" t="s">
        <v>28</v>
      </c>
      <c r="H3238" s="80" t="s">
        <v>29</v>
      </c>
      <c r="I3238" s="26">
        <v>43605</v>
      </c>
      <c r="J3238" s="80">
        <v>20</v>
      </c>
      <c r="K3238" s="80">
        <v>5</v>
      </c>
      <c r="L3238" s="80">
        <v>2019</v>
      </c>
      <c r="M3238" s="27">
        <f t="shared" si="62"/>
        <v>43605</v>
      </c>
      <c r="N3238" s="80" t="s">
        <v>5204</v>
      </c>
      <c r="O3238" s="80" t="s">
        <v>5205</v>
      </c>
      <c r="P3238" s="80">
        <v>18</v>
      </c>
      <c r="Q3238" s="80" t="s">
        <v>105</v>
      </c>
      <c r="R3238" s="80" t="s">
        <v>99</v>
      </c>
      <c r="S3238" s="80">
        <v>0</v>
      </c>
      <c r="T3238" s="80" t="s">
        <v>100</v>
      </c>
      <c r="U3238" s="80" t="s">
        <v>101</v>
      </c>
      <c r="V3238" s="80" t="s">
        <v>102</v>
      </c>
      <c r="W3238" s="80" t="s">
        <v>107</v>
      </c>
      <c r="X3238" s="80" t="s">
        <v>163</v>
      </c>
    </row>
    <row r="3239" spans="1:25" s="80" customFormat="1" ht="22.9" hidden="1" customHeight="1">
      <c r="A3239" s="80" t="s">
        <v>38</v>
      </c>
      <c r="B3239" s="80" t="s">
        <v>9</v>
      </c>
      <c r="C3239" s="80" t="s">
        <v>10</v>
      </c>
      <c r="D3239" s="80" t="s">
        <v>26</v>
      </c>
      <c r="E3239" s="80">
        <v>2</v>
      </c>
      <c r="F3239" s="80" t="s">
        <v>27</v>
      </c>
      <c r="G3239" s="80" t="s">
        <v>28</v>
      </c>
      <c r="H3239" s="80" t="s">
        <v>29</v>
      </c>
      <c r="I3239" s="26">
        <v>43605</v>
      </c>
      <c r="J3239" s="80">
        <v>20</v>
      </c>
      <c r="K3239" s="80">
        <v>5</v>
      </c>
      <c r="L3239" s="80">
        <v>2019</v>
      </c>
      <c r="M3239" s="27">
        <f t="shared" si="62"/>
        <v>43605</v>
      </c>
      <c r="N3239" s="80" t="s">
        <v>5206</v>
      </c>
      <c r="O3239" s="80" t="s">
        <v>127</v>
      </c>
      <c r="P3239" s="80">
        <v>18</v>
      </c>
      <c r="Q3239" s="80" t="s">
        <v>105</v>
      </c>
      <c r="R3239" s="80" t="s">
        <v>99</v>
      </c>
      <c r="S3239" s="80">
        <v>0</v>
      </c>
      <c r="T3239" s="80" t="s">
        <v>100</v>
      </c>
      <c r="U3239" s="80" t="s">
        <v>101</v>
      </c>
      <c r="V3239" s="80" t="s">
        <v>102</v>
      </c>
      <c r="W3239" s="80" t="s">
        <v>107</v>
      </c>
      <c r="X3239" s="80" t="s">
        <v>163</v>
      </c>
    </row>
    <row r="3240" spans="1:25" s="80" customFormat="1" ht="22.9" hidden="1" customHeight="1">
      <c r="A3240" s="80" t="s">
        <v>38</v>
      </c>
      <c r="B3240" s="80" t="s">
        <v>9</v>
      </c>
      <c r="C3240" s="80" t="s">
        <v>10</v>
      </c>
      <c r="D3240" s="80" t="s">
        <v>26</v>
      </c>
      <c r="E3240" s="80">
        <v>2</v>
      </c>
      <c r="F3240" s="80" t="s">
        <v>27</v>
      </c>
      <c r="G3240" s="80" t="s">
        <v>28</v>
      </c>
      <c r="H3240" s="80" t="s">
        <v>29</v>
      </c>
      <c r="I3240" s="26">
        <v>43605</v>
      </c>
      <c r="J3240" s="80">
        <v>20</v>
      </c>
      <c r="K3240" s="80">
        <v>5</v>
      </c>
      <c r="L3240" s="80">
        <v>2019</v>
      </c>
      <c r="M3240" s="27">
        <f t="shared" si="62"/>
        <v>43605</v>
      </c>
      <c r="N3240" s="80" t="s">
        <v>5207</v>
      </c>
      <c r="O3240" s="80" t="s">
        <v>5208</v>
      </c>
      <c r="P3240" s="80">
        <v>18</v>
      </c>
      <c r="Q3240" s="80" t="s">
        <v>105</v>
      </c>
      <c r="R3240" s="80" t="s">
        <v>99</v>
      </c>
      <c r="S3240" s="80">
        <v>0</v>
      </c>
      <c r="T3240" s="80" t="s">
        <v>100</v>
      </c>
      <c r="U3240" s="80" t="s">
        <v>101</v>
      </c>
      <c r="V3240" s="80" t="s">
        <v>102</v>
      </c>
      <c r="W3240" s="80" t="s">
        <v>107</v>
      </c>
      <c r="X3240" s="80" t="s">
        <v>163</v>
      </c>
    </row>
    <row r="3241" spans="1:25" s="80" customFormat="1" ht="22.9" hidden="1" customHeight="1">
      <c r="A3241" s="80" t="s">
        <v>38</v>
      </c>
      <c r="B3241" s="80" t="s">
        <v>9</v>
      </c>
      <c r="C3241" s="80" t="s">
        <v>10</v>
      </c>
      <c r="D3241" s="80" t="s">
        <v>26</v>
      </c>
      <c r="E3241" s="80">
        <v>2</v>
      </c>
      <c r="F3241" s="80" t="s">
        <v>27</v>
      </c>
      <c r="G3241" s="80" t="s">
        <v>28</v>
      </c>
      <c r="H3241" s="80" t="s">
        <v>29</v>
      </c>
      <c r="I3241" s="26">
        <v>43605</v>
      </c>
      <c r="J3241" s="80">
        <v>20</v>
      </c>
      <c r="K3241" s="80">
        <v>5</v>
      </c>
      <c r="L3241" s="80">
        <v>2019</v>
      </c>
      <c r="M3241" s="27">
        <f t="shared" si="62"/>
        <v>43605</v>
      </c>
      <c r="N3241" s="80" t="s">
        <v>5209</v>
      </c>
      <c r="O3241" s="80" t="s">
        <v>5210</v>
      </c>
      <c r="P3241" s="80">
        <v>18</v>
      </c>
      <c r="Q3241" s="80" t="s">
        <v>105</v>
      </c>
      <c r="R3241" s="80" t="s">
        <v>99</v>
      </c>
      <c r="S3241" s="80">
        <v>0</v>
      </c>
      <c r="T3241" s="80" t="s">
        <v>113</v>
      </c>
      <c r="U3241" s="80" t="s">
        <v>227</v>
      </c>
      <c r="V3241" s="80" t="s">
        <v>102</v>
      </c>
      <c r="W3241" s="80" t="s">
        <v>107</v>
      </c>
      <c r="X3241" s="80" t="s">
        <v>163</v>
      </c>
    </row>
    <row r="3242" spans="1:25" s="80" customFormat="1" ht="22.9" hidden="1" customHeight="1">
      <c r="A3242" s="80" t="s">
        <v>38</v>
      </c>
      <c r="B3242" s="80" t="s">
        <v>9</v>
      </c>
      <c r="C3242" s="80" t="s">
        <v>10</v>
      </c>
      <c r="D3242" s="80" t="s">
        <v>26</v>
      </c>
      <c r="E3242" s="80">
        <v>2</v>
      </c>
      <c r="F3242" s="80" t="s">
        <v>27</v>
      </c>
      <c r="G3242" s="80" t="s">
        <v>28</v>
      </c>
      <c r="H3242" s="80" t="s">
        <v>29</v>
      </c>
      <c r="I3242" s="26">
        <v>43606</v>
      </c>
      <c r="J3242" s="80">
        <v>21</v>
      </c>
      <c r="K3242" s="80">
        <v>5</v>
      </c>
      <c r="L3242" s="80">
        <v>2019</v>
      </c>
      <c r="M3242" s="27">
        <f t="shared" si="62"/>
        <v>43606</v>
      </c>
      <c r="N3242" s="80" t="s">
        <v>5211</v>
      </c>
      <c r="O3242" s="80" t="s">
        <v>5212</v>
      </c>
      <c r="P3242" s="80">
        <v>18</v>
      </c>
      <c r="Q3242" s="80" t="s">
        <v>105</v>
      </c>
      <c r="R3242" s="80" t="s">
        <v>99</v>
      </c>
      <c r="S3242" s="80">
        <v>0</v>
      </c>
      <c r="T3242" s="80" t="s">
        <v>106</v>
      </c>
      <c r="U3242" s="80" t="s">
        <v>101</v>
      </c>
      <c r="V3242" s="80" t="s">
        <v>102</v>
      </c>
      <c r="W3242" s="80" t="s">
        <v>107</v>
      </c>
      <c r="X3242" s="80" t="s">
        <v>163</v>
      </c>
    </row>
    <row r="3243" spans="1:25" s="80" customFormat="1" ht="22.9" hidden="1" customHeight="1">
      <c r="A3243" s="80" t="s">
        <v>38</v>
      </c>
      <c r="B3243" s="80" t="s">
        <v>9</v>
      </c>
      <c r="C3243" s="80" t="s">
        <v>10</v>
      </c>
      <c r="D3243" s="80" t="s">
        <v>26</v>
      </c>
      <c r="E3243" s="80">
        <v>2</v>
      </c>
      <c r="F3243" s="80" t="s">
        <v>27</v>
      </c>
      <c r="G3243" s="80" t="s">
        <v>28</v>
      </c>
      <c r="H3243" s="80" t="s">
        <v>29</v>
      </c>
      <c r="I3243" s="26">
        <v>43606</v>
      </c>
      <c r="J3243" s="80">
        <v>21</v>
      </c>
      <c r="K3243" s="80">
        <v>5</v>
      </c>
      <c r="L3243" s="80">
        <v>2019</v>
      </c>
      <c r="M3243" s="27">
        <f t="shared" si="62"/>
        <v>43606</v>
      </c>
      <c r="N3243" s="80" t="s">
        <v>5213</v>
      </c>
      <c r="O3243" s="80" t="s">
        <v>5214</v>
      </c>
      <c r="P3243" s="80">
        <v>18</v>
      </c>
      <c r="Q3243" s="80" t="s">
        <v>105</v>
      </c>
      <c r="R3243" s="80" t="s">
        <v>99</v>
      </c>
      <c r="S3243" s="80">
        <v>0</v>
      </c>
      <c r="T3243" s="80" t="s">
        <v>100</v>
      </c>
      <c r="U3243" s="80" t="s">
        <v>101</v>
      </c>
      <c r="V3243" s="80" t="s">
        <v>102</v>
      </c>
      <c r="W3243" s="80" t="s">
        <v>107</v>
      </c>
      <c r="X3243" s="80" t="s">
        <v>163</v>
      </c>
    </row>
    <row r="3244" spans="1:25" s="80" customFormat="1" ht="22.9" hidden="1" customHeight="1">
      <c r="A3244" s="80" t="s">
        <v>38</v>
      </c>
      <c r="B3244" s="80" t="s">
        <v>9</v>
      </c>
      <c r="C3244" s="80" t="s">
        <v>10</v>
      </c>
      <c r="D3244" s="80" t="s">
        <v>26</v>
      </c>
      <c r="E3244" s="80">
        <v>2</v>
      </c>
      <c r="F3244" s="80" t="s">
        <v>27</v>
      </c>
      <c r="G3244" s="80" t="s">
        <v>28</v>
      </c>
      <c r="H3244" s="80" t="s">
        <v>29</v>
      </c>
      <c r="I3244" s="26">
        <v>43606</v>
      </c>
      <c r="J3244" s="80">
        <v>21</v>
      </c>
      <c r="K3244" s="80">
        <v>5</v>
      </c>
      <c r="L3244" s="80">
        <v>2019</v>
      </c>
      <c r="M3244" s="27">
        <f t="shared" si="62"/>
        <v>43606</v>
      </c>
      <c r="N3244" s="80" t="s">
        <v>5215</v>
      </c>
      <c r="O3244" s="80" t="s">
        <v>5216</v>
      </c>
      <c r="P3244" s="80">
        <v>19</v>
      </c>
      <c r="Q3244" s="80" t="s">
        <v>105</v>
      </c>
      <c r="R3244" s="80" t="s">
        <v>99</v>
      </c>
      <c r="S3244" s="80">
        <v>0</v>
      </c>
      <c r="T3244" s="80" t="s">
        <v>106</v>
      </c>
      <c r="U3244" s="80" t="s">
        <v>101</v>
      </c>
      <c r="V3244" s="80" t="s">
        <v>102</v>
      </c>
      <c r="W3244" s="80" t="s">
        <v>107</v>
      </c>
      <c r="X3244" s="80" t="s">
        <v>163</v>
      </c>
    </row>
    <row r="3245" spans="1:25" s="80" customFormat="1" ht="22.9" hidden="1" customHeight="1">
      <c r="A3245" s="80" t="s">
        <v>38</v>
      </c>
      <c r="B3245" s="80" t="s">
        <v>9</v>
      </c>
      <c r="C3245" s="80" t="s">
        <v>10</v>
      </c>
      <c r="D3245" s="80" t="s">
        <v>26</v>
      </c>
      <c r="E3245" s="80">
        <v>2</v>
      </c>
      <c r="F3245" s="80" t="s">
        <v>27</v>
      </c>
      <c r="G3245" s="80" t="s">
        <v>28</v>
      </c>
      <c r="H3245" s="80" t="s">
        <v>29</v>
      </c>
      <c r="I3245" s="26">
        <v>43606</v>
      </c>
      <c r="J3245" s="80">
        <v>21</v>
      </c>
      <c r="K3245" s="80">
        <v>5</v>
      </c>
      <c r="L3245" s="80">
        <v>2019</v>
      </c>
      <c r="M3245" s="27">
        <f t="shared" si="62"/>
        <v>43606</v>
      </c>
      <c r="N3245" s="80" t="s">
        <v>5217</v>
      </c>
      <c r="O3245" s="80" t="s">
        <v>5218</v>
      </c>
      <c r="P3245" s="80">
        <v>17</v>
      </c>
      <c r="Q3245" s="80" t="s">
        <v>105</v>
      </c>
      <c r="R3245" s="80" t="s">
        <v>99</v>
      </c>
      <c r="S3245" s="80">
        <v>0</v>
      </c>
      <c r="T3245" s="80" t="s">
        <v>106</v>
      </c>
      <c r="U3245" s="80" t="s">
        <v>101</v>
      </c>
      <c r="V3245" s="80" t="s">
        <v>102</v>
      </c>
      <c r="W3245" s="80" t="s">
        <v>107</v>
      </c>
      <c r="X3245" s="80" t="s">
        <v>163</v>
      </c>
    </row>
    <row r="3246" spans="1:25" s="80" customFormat="1" ht="22.9" hidden="1" customHeight="1">
      <c r="A3246" s="80" t="s">
        <v>38</v>
      </c>
      <c r="B3246" s="80" t="s">
        <v>9</v>
      </c>
      <c r="C3246" s="80" t="s">
        <v>10</v>
      </c>
      <c r="D3246" s="80" t="s">
        <v>26</v>
      </c>
      <c r="E3246" s="80">
        <v>2</v>
      </c>
      <c r="F3246" s="80" t="s">
        <v>27</v>
      </c>
      <c r="G3246" s="80" t="s">
        <v>28</v>
      </c>
      <c r="H3246" s="80" t="s">
        <v>29</v>
      </c>
      <c r="I3246" s="26">
        <v>43606</v>
      </c>
      <c r="J3246" s="80">
        <v>21</v>
      </c>
      <c r="K3246" s="80">
        <v>5</v>
      </c>
      <c r="L3246" s="80">
        <v>2019</v>
      </c>
      <c r="M3246" s="27">
        <f t="shared" si="62"/>
        <v>43606</v>
      </c>
      <c r="N3246" s="80" t="s">
        <v>5219</v>
      </c>
      <c r="O3246" s="80" t="s">
        <v>5220</v>
      </c>
      <c r="P3246" s="80">
        <v>19</v>
      </c>
      <c r="Q3246" s="80" t="s">
        <v>105</v>
      </c>
      <c r="R3246" s="80" t="s">
        <v>99</v>
      </c>
      <c r="S3246" s="80">
        <v>0</v>
      </c>
      <c r="T3246" s="80" t="s">
        <v>100</v>
      </c>
      <c r="U3246" s="80" t="s">
        <v>101</v>
      </c>
      <c r="V3246" s="80" t="s">
        <v>102</v>
      </c>
      <c r="W3246" s="80" t="s">
        <v>107</v>
      </c>
      <c r="X3246" s="80" t="s">
        <v>163</v>
      </c>
    </row>
    <row r="3247" spans="1:25" s="80" customFormat="1" ht="22.9" hidden="1" customHeight="1">
      <c r="A3247" s="80" t="s">
        <v>38</v>
      </c>
      <c r="B3247" s="80" t="s">
        <v>9</v>
      </c>
      <c r="C3247" s="80" t="s">
        <v>10</v>
      </c>
      <c r="D3247" s="80" t="s">
        <v>26</v>
      </c>
      <c r="E3247" s="80">
        <v>2</v>
      </c>
      <c r="F3247" s="80" t="s">
        <v>27</v>
      </c>
      <c r="G3247" s="80" t="s">
        <v>28</v>
      </c>
      <c r="H3247" s="80" t="s">
        <v>29</v>
      </c>
      <c r="I3247" s="26">
        <v>43607</v>
      </c>
      <c r="J3247" s="80">
        <v>22</v>
      </c>
      <c r="K3247" s="80">
        <v>5</v>
      </c>
      <c r="L3247" s="80">
        <v>2019</v>
      </c>
      <c r="M3247" s="27">
        <f t="shared" si="62"/>
        <v>43607</v>
      </c>
      <c r="N3247" s="80" t="s">
        <v>5221</v>
      </c>
      <c r="O3247" s="80" t="s">
        <v>5222</v>
      </c>
      <c r="P3247" s="80">
        <v>19</v>
      </c>
      <c r="Q3247" s="80" t="s">
        <v>105</v>
      </c>
      <c r="R3247" s="80" t="s">
        <v>99</v>
      </c>
      <c r="S3247" s="80">
        <v>0</v>
      </c>
      <c r="T3247" s="80" t="s">
        <v>100</v>
      </c>
      <c r="U3247" s="80" t="s">
        <v>101</v>
      </c>
      <c r="V3247" s="80" t="s">
        <v>102</v>
      </c>
      <c r="W3247" s="80" t="s">
        <v>107</v>
      </c>
      <c r="X3247" s="80" t="s">
        <v>163</v>
      </c>
    </row>
    <row r="3248" spans="1:25" s="80" customFormat="1" ht="22.9" hidden="1" customHeight="1">
      <c r="A3248" s="80" t="s">
        <v>38</v>
      </c>
      <c r="B3248" s="80" t="s">
        <v>9</v>
      </c>
      <c r="C3248" s="80" t="s">
        <v>10</v>
      </c>
      <c r="D3248" s="80" t="s">
        <v>26</v>
      </c>
      <c r="E3248" s="80">
        <v>2</v>
      </c>
      <c r="F3248" s="80" t="s">
        <v>27</v>
      </c>
      <c r="G3248" s="80" t="s">
        <v>28</v>
      </c>
      <c r="H3248" s="80" t="s">
        <v>29</v>
      </c>
      <c r="I3248" s="26">
        <v>43607</v>
      </c>
      <c r="J3248" s="80">
        <v>22</v>
      </c>
      <c r="K3248" s="80">
        <v>5</v>
      </c>
      <c r="L3248" s="80">
        <v>2019</v>
      </c>
      <c r="M3248" s="27">
        <f t="shared" si="62"/>
        <v>43607</v>
      </c>
      <c r="N3248" s="80" t="s">
        <v>5223</v>
      </c>
      <c r="O3248" s="80" t="s">
        <v>5224</v>
      </c>
      <c r="P3248" s="80">
        <v>18</v>
      </c>
      <c r="Q3248" s="80" t="s">
        <v>105</v>
      </c>
      <c r="R3248" s="80" t="s">
        <v>99</v>
      </c>
      <c r="S3248" s="80">
        <v>0</v>
      </c>
      <c r="T3248" s="80" t="s">
        <v>113</v>
      </c>
      <c r="U3248" s="80" t="s">
        <v>227</v>
      </c>
      <c r="V3248" s="80" t="s">
        <v>102</v>
      </c>
      <c r="W3248" s="80" t="s">
        <v>107</v>
      </c>
      <c r="X3248" s="80" t="s">
        <v>163</v>
      </c>
    </row>
    <row r="3249" spans="1:25" s="80" customFormat="1" ht="22.9" hidden="1" customHeight="1">
      <c r="A3249" s="80" t="s">
        <v>38</v>
      </c>
      <c r="B3249" s="80" t="s">
        <v>9</v>
      </c>
      <c r="C3249" s="80" t="s">
        <v>10</v>
      </c>
      <c r="D3249" s="80" t="s">
        <v>26</v>
      </c>
      <c r="E3249" s="80">
        <v>2</v>
      </c>
      <c r="F3249" s="80" t="s">
        <v>27</v>
      </c>
      <c r="G3249" s="80" t="s">
        <v>28</v>
      </c>
      <c r="H3249" s="80" t="s">
        <v>29</v>
      </c>
      <c r="I3249" s="26">
        <v>43607</v>
      </c>
      <c r="J3249" s="80">
        <v>22</v>
      </c>
      <c r="K3249" s="80">
        <v>5</v>
      </c>
      <c r="L3249" s="80">
        <v>2019</v>
      </c>
      <c r="M3249" s="27">
        <f t="shared" si="62"/>
        <v>43607</v>
      </c>
      <c r="N3249" s="80" t="s">
        <v>5225</v>
      </c>
      <c r="O3249" s="80" t="s">
        <v>5226</v>
      </c>
      <c r="P3249" s="80">
        <v>19</v>
      </c>
      <c r="Q3249" s="80" t="s">
        <v>105</v>
      </c>
      <c r="R3249" s="80" t="s">
        <v>99</v>
      </c>
      <c r="S3249" s="80">
        <v>0</v>
      </c>
      <c r="T3249" s="80" t="s">
        <v>100</v>
      </c>
      <c r="U3249" s="80" t="s">
        <v>101</v>
      </c>
      <c r="V3249" s="80" t="s">
        <v>102</v>
      </c>
      <c r="W3249" s="80" t="s">
        <v>107</v>
      </c>
      <c r="X3249" s="80" t="s">
        <v>163</v>
      </c>
    </row>
    <row r="3250" spans="1:25" s="80" customFormat="1" ht="22.9" hidden="1" customHeight="1">
      <c r="A3250" s="80" t="s">
        <v>38</v>
      </c>
      <c r="B3250" s="80" t="s">
        <v>9</v>
      </c>
      <c r="C3250" s="80" t="s">
        <v>10</v>
      </c>
      <c r="D3250" s="80" t="s">
        <v>26</v>
      </c>
      <c r="E3250" s="80">
        <v>2</v>
      </c>
      <c r="F3250" s="80" t="s">
        <v>27</v>
      </c>
      <c r="G3250" s="80" t="s">
        <v>28</v>
      </c>
      <c r="H3250" s="80" t="s">
        <v>29</v>
      </c>
      <c r="I3250" s="26">
        <v>43607</v>
      </c>
      <c r="J3250" s="80">
        <v>22</v>
      </c>
      <c r="K3250" s="80">
        <v>5</v>
      </c>
      <c r="L3250" s="80">
        <v>2019</v>
      </c>
      <c r="M3250" s="27">
        <f t="shared" si="62"/>
        <v>43607</v>
      </c>
      <c r="N3250" s="80" t="s">
        <v>5227</v>
      </c>
      <c r="O3250" s="80" t="s">
        <v>5228</v>
      </c>
      <c r="P3250" s="80">
        <v>18</v>
      </c>
      <c r="Q3250" s="80" t="s">
        <v>105</v>
      </c>
      <c r="R3250" s="80" t="s">
        <v>99</v>
      </c>
      <c r="S3250" s="80">
        <v>0</v>
      </c>
      <c r="T3250" s="80" t="s">
        <v>106</v>
      </c>
      <c r="U3250" s="80" t="s">
        <v>101</v>
      </c>
      <c r="V3250" s="80" t="s">
        <v>102</v>
      </c>
      <c r="W3250" s="80" t="s">
        <v>107</v>
      </c>
      <c r="X3250" s="80" t="s">
        <v>163</v>
      </c>
    </row>
    <row r="3251" spans="1:25" s="80" customFormat="1" ht="22.9" hidden="1" customHeight="1">
      <c r="A3251" s="80" t="s">
        <v>38</v>
      </c>
      <c r="B3251" s="80" t="s">
        <v>9</v>
      </c>
      <c r="C3251" s="80" t="s">
        <v>10</v>
      </c>
      <c r="D3251" s="80" t="s">
        <v>26</v>
      </c>
      <c r="E3251" s="80">
        <v>2</v>
      </c>
      <c r="F3251" s="80" t="s">
        <v>27</v>
      </c>
      <c r="G3251" s="80" t="s">
        <v>28</v>
      </c>
      <c r="H3251" s="80" t="s">
        <v>29</v>
      </c>
      <c r="I3251" s="26">
        <v>43608</v>
      </c>
      <c r="J3251" s="80">
        <v>23</v>
      </c>
      <c r="K3251" s="80">
        <v>5</v>
      </c>
      <c r="L3251" s="80">
        <v>2019</v>
      </c>
      <c r="M3251" s="27">
        <f t="shared" si="62"/>
        <v>43608</v>
      </c>
      <c r="N3251" s="80" t="s">
        <v>5229</v>
      </c>
      <c r="O3251" s="80" t="s">
        <v>730</v>
      </c>
      <c r="P3251" s="80">
        <v>19</v>
      </c>
      <c r="Q3251" s="80" t="s">
        <v>105</v>
      </c>
      <c r="R3251" s="80" t="s">
        <v>99</v>
      </c>
      <c r="S3251" s="80">
        <v>0</v>
      </c>
      <c r="T3251" s="80" t="s">
        <v>106</v>
      </c>
      <c r="U3251" s="80" t="s">
        <v>101</v>
      </c>
      <c r="V3251" s="80" t="s">
        <v>102</v>
      </c>
      <c r="W3251" s="80" t="s">
        <v>107</v>
      </c>
      <c r="X3251" s="80" t="s">
        <v>163</v>
      </c>
    </row>
    <row r="3252" spans="1:25" s="80" customFormat="1" ht="22.9" hidden="1" customHeight="1">
      <c r="A3252" s="80" t="s">
        <v>38</v>
      </c>
      <c r="B3252" s="80" t="s">
        <v>9</v>
      </c>
      <c r="C3252" s="80" t="s">
        <v>10</v>
      </c>
      <c r="D3252" s="80" t="s">
        <v>26</v>
      </c>
      <c r="E3252" s="80">
        <v>2</v>
      </c>
      <c r="F3252" s="80" t="s">
        <v>27</v>
      </c>
      <c r="G3252" s="80" t="s">
        <v>28</v>
      </c>
      <c r="H3252" s="80" t="s">
        <v>29</v>
      </c>
      <c r="I3252" s="26">
        <v>43608</v>
      </c>
      <c r="J3252" s="80">
        <v>23</v>
      </c>
      <c r="K3252" s="80">
        <v>5</v>
      </c>
      <c r="L3252" s="80">
        <v>2019</v>
      </c>
      <c r="M3252" s="27">
        <f t="shared" si="62"/>
        <v>43608</v>
      </c>
      <c r="N3252" s="80" t="s">
        <v>5230</v>
      </c>
      <c r="O3252" s="80" t="s">
        <v>5231</v>
      </c>
      <c r="P3252" s="80">
        <v>19</v>
      </c>
      <c r="Q3252" s="80" t="s">
        <v>105</v>
      </c>
      <c r="R3252" s="80" t="s">
        <v>99</v>
      </c>
      <c r="S3252" s="80">
        <v>0</v>
      </c>
      <c r="T3252" s="80" t="s">
        <v>106</v>
      </c>
      <c r="U3252" s="80" t="s">
        <v>101</v>
      </c>
      <c r="V3252" s="80" t="s">
        <v>102</v>
      </c>
      <c r="W3252" s="80" t="s">
        <v>107</v>
      </c>
      <c r="X3252" s="80" t="s">
        <v>163</v>
      </c>
    </row>
    <row r="3253" spans="1:25" s="80" customFormat="1" ht="22.9" hidden="1" customHeight="1">
      <c r="A3253" s="80" t="s">
        <v>38</v>
      </c>
      <c r="B3253" s="80" t="s">
        <v>9</v>
      </c>
      <c r="C3253" s="80" t="s">
        <v>10</v>
      </c>
      <c r="D3253" s="80" t="s">
        <v>26</v>
      </c>
      <c r="E3253" s="80">
        <v>2</v>
      </c>
      <c r="F3253" s="80" t="s">
        <v>27</v>
      </c>
      <c r="G3253" s="80" t="s">
        <v>28</v>
      </c>
      <c r="H3253" s="80" t="s">
        <v>29</v>
      </c>
      <c r="I3253" s="26">
        <v>43608</v>
      </c>
      <c r="J3253" s="80">
        <v>23</v>
      </c>
      <c r="K3253" s="80">
        <v>5</v>
      </c>
      <c r="L3253" s="80">
        <v>2019</v>
      </c>
      <c r="M3253" s="27">
        <f t="shared" si="62"/>
        <v>43608</v>
      </c>
      <c r="N3253" s="80" t="s">
        <v>5232</v>
      </c>
      <c r="O3253" s="80" t="s">
        <v>5233</v>
      </c>
      <c r="P3253" s="80">
        <v>18</v>
      </c>
      <c r="Q3253" s="80" t="s">
        <v>105</v>
      </c>
      <c r="R3253" s="80" t="s">
        <v>99</v>
      </c>
      <c r="S3253" s="80">
        <v>0</v>
      </c>
      <c r="T3253" s="80" t="s">
        <v>113</v>
      </c>
      <c r="U3253" s="80" t="s">
        <v>227</v>
      </c>
      <c r="V3253" s="80" t="s">
        <v>102</v>
      </c>
      <c r="W3253" s="80" t="s">
        <v>107</v>
      </c>
      <c r="X3253" s="80" t="s">
        <v>104</v>
      </c>
      <c r="Y3253" s="80">
        <v>3</v>
      </c>
    </row>
    <row r="3254" spans="1:25" s="80" customFormat="1" ht="22.9" hidden="1" customHeight="1">
      <c r="A3254" s="80" t="s">
        <v>38</v>
      </c>
      <c r="B3254" s="80" t="s">
        <v>9</v>
      </c>
      <c r="C3254" s="80" t="s">
        <v>10</v>
      </c>
      <c r="D3254" s="80" t="s">
        <v>26</v>
      </c>
      <c r="E3254" s="80">
        <v>2</v>
      </c>
      <c r="F3254" s="80" t="s">
        <v>27</v>
      </c>
      <c r="G3254" s="80" t="s">
        <v>28</v>
      </c>
      <c r="H3254" s="80" t="s">
        <v>29</v>
      </c>
      <c r="I3254" s="26">
        <v>43608</v>
      </c>
      <c r="J3254" s="80">
        <v>23</v>
      </c>
      <c r="K3254" s="80">
        <v>5</v>
      </c>
      <c r="L3254" s="80">
        <v>2019</v>
      </c>
      <c r="M3254" s="27">
        <f t="shared" si="62"/>
        <v>43608</v>
      </c>
      <c r="N3254" s="80" t="s">
        <v>5234</v>
      </c>
      <c r="O3254" s="80" t="s">
        <v>5235</v>
      </c>
      <c r="P3254" s="80">
        <v>17</v>
      </c>
      <c r="Q3254" s="80" t="s">
        <v>105</v>
      </c>
      <c r="R3254" s="80" t="s">
        <v>99</v>
      </c>
      <c r="S3254" s="80">
        <v>0</v>
      </c>
      <c r="T3254" s="80" t="s">
        <v>113</v>
      </c>
      <c r="U3254" s="80" t="s">
        <v>227</v>
      </c>
      <c r="V3254" s="80" t="s">
        <v>102</v>
      </c>
      <c r="W3254" s="80" t="s">
        <v>107</v>
      </c>
      <c r="X3254" s="80" t="s">
        <v>104</v>
      </c>
      <c r="Y3254" s="80">
        <v>2</v>
      </c>
    </row>
    <row r="3255" spans="1:25" s="80" customFormat="1" ht="22.9" hidden="1" customHeight="1">
      <c r="A3255" s="80" t="s">
        <v>38</v>
      </c>
      <c r="B3255" s="80" t="s">
        <v>9</v>
      </c>
      <c r="C3255" s="80" t="s">
        <v>10</v>
      </c>
      <c r="D3255" s="80" t="s">
        <v>26</v>
      </c>
      <c r="E3255" s="80">
        <v>2</v>
      </c>
      <c r="F3255" s="80" t="s">
        <v>27</v>
      </c>
      <c r="G3255" s="80" t="s">
        <v>28</v>
      </c>
      <c r="H3255" s="80" t="s">
        <v>29</v>
      </c>
      <c r="I3255" s="26">
        <v>43608</v>
      </c>
      <c r="J3255" s="80">
        <v>23</v>
      </c>
      <c r="K3255" s="80">
        <v>5</v>
      </c>
      <c r="L3255" s="80">
        <v>2019</v>
      </c>
      <c r="M3255" s="27">
        <f t="shared" si="62"/>
        <v>43608</v>
      </c>
      <c r="N3255" s="80" t="s">
        <v>5236</v>
      </c>
      <c r="O3255" s="80" t="s">
        <v>5237</v>
      </c>
      <c r="P3255" s="80">
        <v>19</v>
      </c>
      <c r="Q3255" s="80" t="s">
        <v>105</v>
      </c>
      <c r="R3255" s="80" t="s">
        <v>99</v>
      </c>
      <c r="S3255" s="80">
        <v>0</v>
      </c>
      <c r="T3255" s="80" t="s">
        <v>106</v>
      </c>
      <c r="U3255" s="80" t="s">
        <v>101</v>
      </c>
      <c r="V3255" s="80" t="s">
        <v>102</v>
      </c>
      <c r="W3255" s="80" t="s">
        <v>107</v>
      </c>
      <c r="X3255" s="80" t="s">
        <v>163</v>
      </c>
    </row>
    <row r="3256" spans="1:25" s="80" customFormat="1" ht="22.9" hidden="1" customHeight="1">
      <c r="A3256" s="80" t="s">
        <v>38</v>
      </c>
      <c r="B3256" s="80" t="s">
        <v>9</v>
      </c>
      <c r="C3256" s="80" t="s">
        <v>10</v>
      </c>
      <c r="D3256" s="80" t="s">
        <v>26</v>
      </c>
      <c r="E3256" s="80">
        <v>2</v>
      </c>
      <c r="F3256" s="80" t="s">
        <v>27</v>
      </c>
      <c r="G3256" s="80" t="s">
        <v>28</v>
      </c>
      <c r="H3256" s="80" t="s">
        <v>29</v>
      </c>
      <c r="I3256" s="26">
        <v>43608</v>
      </c>
      <c r="J3256" s="80">
        <v>23</v>
      </c>
      <c r="K3256" s="80">
        <v>5</v>
      </c>
      <c r="L3256" s="80">
        <v>2019</v>
      </c>
      <c r="M3256" s="27">
        <f t="shared" si="62"/>
        <v>43608</v>
      </c>
      <c r="N3256" s="80" t="s">
        <v>5238</v>
      </c>
      <c r="O3256" s="80" t="s">
        <v>5239</v>
      </c>
      <c r="P3256" s="80">
        <v>18</v>
      </c>
      <c r="Q3256" s="80" t="s">
        <v>105</v>
      </c>
      <c r="R3256" s="80" t="s">
        <v>99</v>
      </c>
      <c r="S3256" s="80">
        <v>0</v>
      </c>
      <c r="T3256" s="80" t="s">
        <v>106</v>
      </c>
      <c r="U3256" s="80" t="s">
        <v>101</v>
      </c>
      <c r="V3256" s="80" t="s">
        <v>102</v>
      </c>
      <c r="W3256" s="80" t="s">
        <v>107</v>
      </c>
      <c r="X3256" s="80" t="s">
        <v>104</v>
      </c>
      <c r="Y3256" s="80">
        <v>3</v>
      </c>
    </row>
    <row r="3257" spans="1:25" s="80" customFormat="1" ht="22.9" hidden="1" customHeight="1">
      <c r="A3257" s="80" t="s">
        <v>38</v>
      </c>
      <c r="B3257" s="80" t="s">
        <v>9</v>
      </c>
      <c r="C3257" s="80" t="s">
        <v>10</v>
      </c>
      <c r="D3257" s="80" t="s">
        <v>26</v>
      </c>
      <c r="E3257" s="80">
        <v>2</v>
      </c>
      <c r="F3257" s="80" t="s">
        <v>27</v>
      </c>
      <c r="G3257" s="80" t="s">
        <v>28</v>
      </c>
      <c r="H3257" s="80" t="s">
        <v>29</v>
      </c>
      <c r="I3257" s="26">
        <v>43608</v>
      </c>
      <c r="J3257" s="80">
        <v>23</v>
      </c>
      <c r="K3257" s="80">
        <v>5</v>
      </c>
      <c r="L3257" s="80">
        <v>2019</v>
      </c>
      <c r="M3257" s="27">
        <f t="shared" si="62"/>
        <v>43608</v>
      </c>
      <c r="N3257" s="80" t="s">
        <v>5240</v>
      </c>
      <c r="O3257" s="80" t="s">
        <v>5241</v>
      </c>
      <c r="P3257" s="80">
        <v>16</v>
      </c>
      <c r="Q3257" s="80" t="s">
        <v>105</v>
      </c>
      <c r="R3257" s="80" t="s">
        <v>99</v>
      </c>
      <c r="S3257" s="80">
        <v>0</v>
      </c>
      <c r="T3257" s="80" t="s">
        <v>106</v>
      </c>
      <c r="U3257" s="80" t="s">
        <v>101</v>
      </c>
      <c r="V3257" s="80" t="s">
        <v>102</v>
      </c>
      <c r="W3257" s="80" t="s">
        <v>107</v>
      </c>
      <c r="X3257" s="80" t="s">
        <v>104</v>
      </c>
      <c r="Y3257" s="80">
        <v>1</v>
      </c>
    </row>
    <row r="3258" spans="1:25" s="80" customFormat="1" ht="22.9" hidden="1" customHeight="1">
      <c r="A3258" s="80" t="s">
        <v>38</v>
      </c>
      <c r="B3258" s="80" t="s">
        <v>9</v>
      </c>
      <c r="C3258" s="80" t="s">
        <v>10</v>
      </c>
      <c r="D3258" s="80" t="s">
        <v>26</v>
      </c>
      <c r="E3258" s="80">
        <v>2</v>
      </c>
      <c r="F3258" s="80" t="s">
        <v>27</v>
      </c>
      <c r="G3258" s="80" t="s">
        <v>28</v>
      </c>
      <c r="H3258" s="80" t="s">
        <v>29</v>
      </c>
      <c r="I3258" s="26">
        <v>43608</v>
      </c>
      <c r="J3258" s="80">
        <v>23</v>
      </c>
      <c r="K3258" s="80">
        <v>5</v>
      </c>
      <c r="L3258" s="80">
        <v>2019</v>
      </c>
      <c r="M3258" s="27">
        <f t="shared" si="62"/>
        <v>43608</v>
      </c>
      <c r="N3258" s="80" t="s">
        <v>5242</v>
      </c>
      <c r="O3258" s="80" t="s">
        <v>5243</v>
      </c>
      <c r="P3258" s="80">
        <v>18</v>
      </c>
      <c r="Q3258" s="80" t="s">
        <v>105</v>
      </c>
      <c r="R3258" s="80" t="s">
        <v>99</v>
      </c>
      <c r="S3258" s="80">
        <v>0</v>
      </c>
      <c r="T3258" s="80" t="s">
        <v>106</v>
      </c>
      <c r="U3258" s="80" t="s">
        <v>101</v>
      </c>
      <c r="V3258" s="80" t="s">
        <v>102</v>
      </c>
      <c r="W3258" s="80" t="s">
        <v>107</v>
      </c>
      <c r="X3258" s="80" t="s">
        <v>104</v>
      </c>
      <c r="Y3258" s="80">
        <v>3</v>
      </c>
    </row>
    <row r="3259" spans="1:25" s="80" customFormat="1" ht="22.9" hidden="1" customHeight="1">
      <c r="A3259" s="80" t="s">
        <v>38</v>
      </c>
      <c r="B3259" s="80" t="s">
        <v>9</v>
      </c>
      <c r="C3259" s="80" t="s">
        <v>10</v>
      </c>
      <c r="D3259" s="80" t="s">
        <v>26</v>
      </c>
      <c r="E3259" s="80">
        <v>2</v>
      </c>
      <c r="F3259" s="80" t="s">
        <v>27</v>
      </c>
      <c r="G3259" s="80" t="s">
        <v>28</v>
      </c>
      <c r="H3259" s="80" t="s">
        <v>29</v>
      </c>
      <c r="I3259" s="26">
        <v>43609</v>
      </c>
      <c r="J3259" s="80">
        <v>24</v>
      </c>
      <c r="K3259" s="80">
        <v>5</v>
      </c>
      <c r="L3259" s="80">
        <v>2019</v>
      </c>
      <c r="M3259" s="27">
        <f t="shared" si="62"/>
        <v>43609</v>
      </c>
      <c r="N3259" s="80" t="s">
        <v>5244</v>
      </c>
      <c r="O3259" s="80" t="s">
        <v>5245</v>
      </c>
      <c r="P3259" s="80">
        <v>18</v>
      </c>
      <c r="Q3259" s="80" t="s">
        <v>105</v>
      </c>
      <c r="R3259" s="80" t="s">
        <v>99</v>
      </c>
      <c r="S3259" s="80">
        <v>0</v>
      </c>
      <c r="T3259" s="80" t="s">
        <v>100</v>
      </c>
      <c r="U3259" s="80" t="s">
        <v>101</v>
      </c>
      <c r="V3259" s="80" t="s">
        <v>102</v>
      </c>
      <c r="W3259" s="80" t="s">
        <v>107</v>
      </c>
      <c r="X3259" s="80" t="s">
        <v>104</v>
      </c>
      <c r="Y3259" s="80">
        <v>3</v>
      </c>
    </row>
    <row r="3260" spans="1:25" s="80" customFormat="1" ht="22.9" hidden="1" customHeight="1">
      <c r="A3260" s="80" t="s">
        <v>38</v>
      </c>
      <c r="B3260" s="80" t="s">
        <v>9</v>
      </c>
      <c r="C3260" s="80" t="s">
        <v>10</v>
      </c>
      <c r="D3260" s="80" t="s">
        <v>26</v>
      </c>
      <c r="E3260" s="80">
        <v>2</v>
      </c>
      <c r="F3260" s="80" t="s">
        <v>27</v>
      </c>
      <c r="G3260" s="80" t="s">
        <v>28</v>
      </c>
      <c r="H3260" s="80" t="s">
        <v>29</v>
      </c>
      <c r="I3260" s="26">
        <v>43609</v>
      </c>
      <c r="J3260" s="80">
        <v>24</v>
      </c>
      <c r="K3260" s="80">
        <v>5</v>
      </c>
      <c r="L3260" s="80">
        <v>2019</v>
      </c>
      <c r="M3260" s="27">
        <f t="shared" si="62"/>
        <v>43609</v>
      </c>
      <c r="N3260" s="80" t="s">
        <v>5246</v>
      </c>
      <c r="O3260" s="80" t="s">
        <v>5247</v>
      </c>
      <c r="P3260" s="80">
        <v>18</v>
      </c>
      <c r="Q3260" s="80" t="s">
        <v>105</v>
      </c>
      <c r="R3260" s="80" t="s">
        <v>99</v>
      </c>
      <c r="S3260" s="80">
        <v>0</v>
      </c>
      <c r="T3260" s="80" t="s">
        <v>100</v>
      </c>
      <c r="U3260" s="80" t="s">
        <v>101</v>
      </c>
      <c r="V3260" s="80" t="s">
        <v>102</v>
      </c>
      <c r="W3260" s="80" t="s">
        <v>107</v>
      </c>
      <c r="X3260" s="80" t="s">
        <v>104</v>
      </c>
      <c r="Y3260" s="80">
        <v>3</v>
      </c>
    </row>
    <row r="3261" spans="1:25" s="80" customFormat="1" ht="22.9" hidden="1" customHeight="1">
      <c r="A3261" s="80" t="s">
        <v>38</v>
      </c>
      <c r="B3261" s="80" t="s">
        <v>9</v>
      </c>
      <c r="C3261" s="80" t="s">
        <v>10</v>
      </c>
      <c r="D3261" s="80" t="s">
        <v>26</v>
      </c>
      <c r="E3261" s="80">
        <v>2</v>
      </c>
      <c r="F3261" s="80" t="s">
        <v>27</v>
      </c>
      <c r="G3261" s="80" t="s">
        <v>28</v>
      </c>
      <c r="H3261" s="80" t="s">
        <v>29</v>
      </c>
      <c r="I3261" s="26">
        <v>43609</v>
      </c>
      <c r="J3261" s="80">
        <v>24</v>
      </c>
      <c r="K3261" s="80">
        <v>5</v>
      </c>
      <c r="L3261" s="80">
        <v>2019</v>
      </c>
      <c r="M3261" s="27">
        <f t="shared" si="62"/>
        <v>43609</v>
      </c>
      <c r="N3261" s="80" t="s">
        <v>5248</v>
      </c>
      <c r="O3261" s="80" t="s">
        <v>5249</v>
      </c>
      <c r="P3261" s="80">
        <v>19</v>
      </c>
      <c r="Q3261" s="80" t="s">
        <v>105</v>
      </c>
      <c r="R3261" s="80" t="s">
        <v>99</v>
      </c>
      <c r="S3261" s="80">
        <v>0</v>
      </c>
      <c r="T3261" s="80" t="s">
        <v>113</v>
      </c>
      <c r="U3261" s="80" t="s">
        <v>227</v>
      </c>
      <c r="V3261" s="80" t="s">
        <v>102</v>
      </c>
      <c r="W3261" s="80" t="s">
        <v>107</v>
      </c>
      <c r="X3261" s="80" t="s">
        <v>163</v>
      </c>
    </row>
    <row r="3262" spans="1:25" s="80" customFormat="1" ht="22.9" hidden="1" customHeight="1">
      <c r="A3262" s="80" t="s">
        <v>38</v>
      </c>
      <c r="B3262" s="80" t="s">
        <v>9</v>
      </c>
      <c r="C3262" s="80" t="s">
        <v>10</v>
      </c>
      <c r="D3262" s="80" t="s">
        <v>26</v>
      </c>
      <c r="E3262" s="80">
        <v>2</v>
      </c>
      <c r="F3262" s="80" t="s">
        <v>27</v>
      </c>
      <c r="G3262" s="80" t="s">
        <v>28</v>
      </c>
      <c r="H3262" s="80" t="s">
        <v>29</v>
      </c>
      <c r="I3262" s="26">
        <v>43609</v>
      </c>
      <c r="J3262" s="80">
        <v>24</v>
      </c>
      <c r="K3262" s="80">
        <v>5</v>
      </c>
      <c r="L3262" s="80">
        <v>2019</v>
      </c>
      <c r="M3262" s="27">
        <f t="shared" si="62"/>
        <v>43609</v>
      </c>
      <c r="N3262" s="80" t="s">
        <v>5250</v>
      </c>
      <c r="O3262" s="80" t="s">
        <v>5251</v>
      </c>
      <c r="P3262" s="80">
        <v>19</v>
      </c>
      <c r="Q3262" s="80" t="s">
        <v>105</v>
      </c>
      <c r="R3262" s="80" t="s">
        <v>99</v>
      </c>
      <c r="S3262" s="80">
        <v>0</v>
      </c>
      <c r="T3262" s="80" t="s">
        <v>106</v>
      </c>
      <c r="U3262" s="80" t="s">
        <v>101</v>
      </c>
      <c r="V3262" s="80" t="s">
        <v>102</v>
      </c>
      <c r="W3262" s="80" t="s">
        <v>107</v>
      </c>
      <c r="X3262" s="80" t="s">
        <v>163</v>
      </c>
    </row>
    <row r="3263" spans="1:25" s="80" customFormat="1" ht="22.9" hidden="1" customHeight="1">
      <c r="A3263" s="80" t="s">
        <v>38</v>
      </c>
      <c r="B3263" s="80" t="s">
        <v>9</v>
      </c>
      <c r="C3263" s="80" t="s">
        <v>10</v>
      </c>
      <c r="D3263" s="80" t="s">
        <v>26</v>
      </c>
      <c r="E3263" s="80">
        <v>2</v>
      </c>
      <c r="F3263" s="80" t="s">
        <v>27</v>
      </c>
      <c r="G3263" s="80" t="s">
        <v>28</v>
      </c>
      <c r="H3263" s="80" t="s">
        <v>29</v>
      </c>
      <c r="I3263" s="26">
        <v>43609</v>
      </c>
      <c r="J3263" s="80">
        <v>24</v>
      </c>
      <c r="K3263" s="80">
        <v>5</v>
      </c>
      <c r="L3263" s="80">
        <v>2019</v>
      </c>
      <c r="M3263" s="27">
        <f t="shared" si="62"/>
        <v>43609</v>
      </c>
      <c r="N3263" s="80" t="s">
        <v>5252</v>
      </c>
      <c r="O3263" s="80" t="s">
        <v>5253</v>
      </c>
      <c r="P3263" s="80">
        <v>18</v>
      </c>
      <c r="Q3263" s="80" t="s">
        <v>105</v>
      </c>
      <c r="R3263" s="80" t="s">
        <v>99</v>
      </c>
      <c r="S3263" s="80">
        <v>0</v>
      </c>
      <c r="T3263" s="80" t="s">
        <v>106</v>
      </c>
      <c r="U3263" s="80" t="s">
        <v>101</v>
      </c>
      <c r="V3263" s="80" t="s">
        <v>102</v>
      </c>
      <c r="W3263" s="80" t="s">
        <v>107</v>
      </c>
      <c r="X3263" s="80" t="s">
        <v>104</v>
      </c>
      <c r="Y3263" s="80">
        <v>3</v>
      </c>
    </row>
    <row r="3264" spans="1:25" s="80" customFormat="1" ht="22.9" hidden="1" customHeight="1">
      <c r="A3264" s="80" t="s">
        <v>38</v>
      </c>
      <c r="B3264" s="80" t="s">
        <v>9</v>
      </c>
      <c r="C3264" s="80" t="s">
        <v>10</v>
      </c>
      <c r="D3264" s="80" t="s">
        <v>26</v>
      </c>
      <c r="E3264" s="80">
        <v>2</v>
      </c>
      <c r="F3264" s="80" t="s">
        <v>27</v>
      </c>
      <c r="G3264" s="80" t="s">
        <v>28</v>
      </c>
      <c r="H3264" s="80" t="s">
        <v>29</v>
      </c>
      <c r="I3264" s="26">
        <v>43609</v>
      </c>
      <c r="J3264" s="80">
        <v>24</v>
      </c>
      <c r="K3264" s="80">
        <v>5</v>
      </c>
      <c r="L3264" s="80">
        <v>2019</v>
      </c>
      <c r="M3264" s="27">
        <f t="shared" si="62"/>
        <v>43609</v>
      </c>
      <c r="N3264" s="80" t="s">
        <v>5254</v>
      </c>
      <c r="O3264" s="80" t="s">
        <v>165</v>
      </c>
      <c r="P3264" s="80">
        <v>19</v>
      </c>
      <c r="Q3264" s="80" t="s">
        <v>105</v>
      </c>
      <c r="R3264" s="80" t="s">
        <v>99</v>
      </c>
      <c r="S3264" s="80">
        <v>0</v>
      </c>
      <c r="T3264" s="80" t="s">
        <v>113</v>
      </c>
      <c r="U3264" s="80" t="s">
        <v>227</v>
      </c>
      <c r="V3264" s="80" t="s">
        <v>102</v>
      </c>
      <c r="W3264" s="80" t="s">
        <v>107</v>
      </c>
      <c r="X3264" s="80" t="s">
        <v>163</v>
      </c>
    </row>
    <row r="3265" spans="1:25" s="80" customFormat="1" ht="22.9" hidden="1" customHeight="1">
      <c r="A3265" s="80" t="s">
        <v>38</v>
      </c>
      <c r="B3265" s="80" t="s">
        <v>9</v>
      </c>
      <c r="C3265" s="80" t="s">
        <v>10</v>
      </c>
      <c r="D3265" s="80" t="s">
        <v>26</v>
      </c>
      <c r="E3265" s="80">
        <v>2</v>
      </c>
      <c r="F3265" s="80" t="s">
        <v>27</v>
      </c>
      <c r="G3265" s="80" t="s">
        <v>28</v>
      </c>
      <c r="H3265" s="80" t="s">
        <v>29</v>
      </c>
      <c r="I3265" s="26">
        <v>43609</v>
      </c>
      <c r="J3265" s="80">
        <v>24</v>
      </c>
      <c r="K3265" s="80">
        <v>5</v>
      </c>
      <c r="L3265" s="80">
        <v>2019</v>
      </c>
      <c r="M3265" s="27">
        <f t="shared" si="62"/>
        <v>43609</v>
      </c>
      <c r="N3265" s="80" t="s">
        <v>5255</v>
      </c>
      <c r="O3265" s="80" t="s">
        <v>5256</v>
      </c>
      <c r="P3265" s="80">
        <v>18</v>
      </c>
      <c r="Q3265" s="80" t="s">
        <v>105</v>
      </c>
      <c r="R3265" s="80" t="s">
        <v>99</v>
      </c>
      <c r="S3265" s="80">
        <v>0</v>
      </c>
      <c r="T3265" s="80" t="s">
        <v>106</v>
      </c>
      <c r="U3265" s="80" t="s">
        <v>101</v>
      </c>
      <c r="V3265" s="80" t="s">
        <v>102</v>
      </c>
      <c r="W3265" s="80" t="s">
        <v>107</v>
      </c>
      <c r="X3265" s="80" t="s">
        <v>104</v>
      </c>
      <c r="Y3265" s="80">
        <v>3</v>
      </c>
    </row>
    <row r="3266" spans="1:25" s="80" customFormat="1" ht="22.9" hidden="1" customHeight="1">
      <c r="A3266" s="80" t="s">
        <v>38</v>
      </c>
      <c r="B3266" s="80" t="s">
        <v>9</v>
      </c>
      <c r="C3266" s="80" t="s">
        <v>10</v>
      </c>
      <c r="D3266" s="80" t="s">
        <v>26</v>
      </c>
      <c r="E3266" s="80">
        <v>2</v>
      </c>
      <c r="F3266" s="80" t="s">
        <v>27</v>
      </c>
      <c r="G3266" s="80" t="s">
        <v>28</v>
      </c>
      <c r="H3266" s="80" t="s">
        <v>29</v>
      </c>
      <c r="I3266" s="26">
        <v>43610</v>
      </c>
      <c r="J3266" s="80">
        <v>25</v>
      </c>
      <c r="K3266" s="80">
        <v>5</v>
      </c>
      <c r="L3266" s="80">
        <v>2019</v>
      </c>
      <c r="M3266" s="27">
        <f t="shared" si="62"/>
        <v>43610</v>
      </c>
      <c r="N3266" s="80" t="s">
        <v>5257</v>
      </c>
      <c r="O3266" s="80" t="s">
        <v>5258</v>
      </c>
      <c r="P3266" s="80">
        <v>17</v>
      </c>
      <c r="Q3266" s="80" t="s">
        <v>105</v>
      </c>
      <c r="R3266" s="80" t="s">
        <v>99</v>
      </c>
      <c r="S3266" s="80">
        <v>0</v>
      </c>
      <c r="T3266" s="80" t="s">
        <v>100</v>
      </c>
      <c r="U3266" s="80" t="s">
        <v>101</v>
      </c>
      <c r="V3266" s="80" t="s">
        <v>111</v>
      </c>
      <c r="W3266" s="80" t="s">
        <v>107</v>
      </c>
      <c r="X3266" s="80" t="s">
        <v>104</v>
      </c>
      <c r="Y3266" s="80">
        <v>3</v>
      </c>
    </row>
    <row r="3267" spans="1:25" s="80" customFormat="1" ht="22.9" hidden="1" customHeight="1">
      <c r="A3267" s="80" t="s">
        <v>38</v>
      </c>
      <c r="B3267" s="80" t="s">
        <v>9</v>
      </c>
      <c r="C3267" s="80" t="s">
        <v>10</v>
      </c>
      <c r="D3267" s="80" t="s">
        <v>26</v>
      </c>
      <c r="E3267" s="80">
        <v>2</v>
      </c>
      <c r="F3267" s="80" t="s">
        <v>27</v>
      </c>
      <c r="G3267" s="80" t="s">
        <v>28</v>
      </c>
      <c r="H3267" s="80" t="s">
        <v>29</v>
      </c>
      <c r="I3267" s="26">
        <v>43610</v>
      </c>
      <c r="J3267" s="80">
        <v>25</v>
      </c>
      <c r="K3267" s="80">
        <v>5</v>
      </c>
      <c r="L3267" s="80">
        <v>2019</v>
      </c>
      <c r="M3267" s="27">
        <f t="shared" si="62"/>
        <v>43610</v>
      </c>
      <c r="N3267" s="80" t="s">
        <v>5259</v>
      </c>
      <c r="O3267" s="80" t="s">
        <v>5260</v>
      </c>
      <c r="P3267" s="80">
        <v>18</v>
      </c>
      <c r="Q3267" s="80" t="s">
        <v>105</v>
      </c>
      <c r="R3267" s="80" t="s">
        <v>99</v>
      </c>
      <c r="S3267" s="80">
        <v>0</v>
      </c>
      <c r="T3267" s="80" t="s">
        <v>100</v>
      </c>
      <c r="U3267" s="80" t="s">
        <v>101</v>
      </c>
      <c r="V3267" s="80" t="s">
        <v>111</v>
      </c>
      <c r="W3267" s="80" t="s">
        <v>107</v>
      </c>
      <c r="X3267" s="80" t="s">
        <v>163</v>
      </c>
    </row>
    <row r="3268" spans="1:25" s="80" customFormat="1" ht="22.9" hidden="1" customHeight="1">
      <c r="A3268" s="80" t="s">
        <v>38</v>
      </c>
      <c r="B3268" s="80" t="s">
        <v>9</v>
      </c>
      <c r="C3268" s="80" t="s">
        <v>10</v>
      </c>
      <c r="D3268" s="80" t="s">
        <v>26</v>
      </c>
      <c r="E3268" s="80">
        <v>2</v>
      </c>
      <c r="F3268" s="80" t="s">
        <v>27</v>
      </c>
      <c r="G3268" s="80" t="s">
        <v>28</v>
      </c>
      <c r="H3268" s="80" t="s">
        <v>29</v>
      </c>
      <c r="I3268" s="26">
        <v>43610</v>
      </c>
      <c r="J3268" s="80">
        <v>25</v>
      </c>
      <c r="K3268" s="80">
        <v>5</v>
      </c>
      <c r="L3268" s="80">
        <v>2019</v>
      </c>
      <c r="M3268" s="27">
        <f t="shared" si="62"/>
        <v>43610</v>
      </c>
      <c r="N3268" s="80" t="s">
        <v>5261</v>
      </c>
      <c r="O3268" s="80" t="s">
        <v>5262</v>
      </c>
      <c r="P3268" s="80">
        <v>18</v>
      </c>
      <c r="Q3268" s="80" t="s">
        <v>105</v>
      </c>
      <c r="R3268" s="80" t="s">
        <v>99</v>
      </c>
      <c r="S3268" s="80">
        <v>0</v>
      </c>
      <c r="T3268" s="80" t="s">
        <v>100</v>
      </c>
      <c r="U3268" s="80" t="s">
        <v>101</v>
      </c>
      <c r="V3268" s="80" t="s">
        <v>111</v>
      </c>
      <c r="W3268" s="80" t="s">
        <v>107</v>
      </c>
      <c r="X3268" s="80" t="s">
        <v>163</v>
      </c>
    </row>
    <row r="3269" spans="1:25" s="80" customFormat="1" ht="22.9" hidden="1" customHeight="1">
      <c r="A3269" s="80" t="s">
        <v>38</v>
      </c>
      <c r="B3269" s="80" t="s">
        <v>9</v>
      </c>
      <c r="C3269" s="80" t="s">
        <v>10</v>
      </c>
      <c r="D3269" s="80" t="s">
        <v>26</v>
      </c>
      <c r="E3269" s="80">
        <v>2</v>
      </c>
      <c r="F3269" s="80" t="s">
        <v>27</v>
      </c>
      <c r="G3269" s="80" t="s">
        <v>28</v>
      </c>
      <c r="H3269" s="80" t="s">
        <v>29</v>
      </c>
      <c r="I3269" s="26">
        <v>43610</v>
      </c>
      <c r="J3269" s="80">
        <v>25</v>
      </c>
      <c r="K3269" s="80">
        <v>5</v>
      </c>
      <c r="L3269" s="80">
        <v>2019</v>
      </c>
      <c r="M3269" s="27">
        <f t="shared" si="62"/>
        <v>43610</v>
      </c>
      <c r="N3269" s="80" t="s">
        <v>5263</v>
      </c>
      <c r="O3269" s="80" t="s">
        <v>5264</v>
      </c>
      <c r="P3269" s="80">
        <v>19</v>
      </c>
      <c r="Q3269" s="80" t="s">
        <v>105</v>
      </c>
      <c r="R3269" s="80" t="s">
        <v>99</v>
      </c>
      <c r="S3269" s="80">
        <v>0</v>
      </c>
      <c r="T3269" s="80" t="s">
        <v>106</v>
      </c>
      <c r="U3269" s="80" t="s">
        <v>101</v>
      </c>
      <c r="V3269" s="80" t="s">
        <v>111</v>
      </c>
      <c r="W3269" s="80" t="s">
        <v>107</v>
      </c>
      <c r="X3269" s="80" t="s">
        <v>163</v>
      </c>
    </row>
    <row r="3270" spans="1:25" s="80" customFormat="1" ht="22.9" hidden="1" customHeight="1">
      <c r="A3270" s="80" t="s">
        <v>38</v>
      </c>
      <c r="B3270" s="80" t="s">
        <v>9</v>
      </c>
      <c r="C3270" s="80" t="s">
        <v>10</v>
      </c>
      <c r="D3270" s="80" t="s">
        <v>26</v>
      </c>
      <c r="E3270" s="80">
        <v>2</v>
      </c>
      <c r="F3270" s="80" t="s">
        <v>27</v>
      </c>
      <c r="G3270" s="80" t="s">
        <v>28</v>
      </c>
      <c r="H3270" s="80" t="s">
        <v>29</v>
      </c>
      <c r="I3270" s="26">
        <v>43610</v>
      </c>
      <c r="J3270" s="80">
        <v>25</v>
      </c>
      <c r="K3270" s="80">
        <v>5</v>
      </c>
      <c r="L3270" s="80">
        <v>2019</v>
      </c>
      <c r="M3270" s="27">
        <f t="shared" si="62"/>
        <v>43610</v>
      </c>
      <c r="N3270" s="80" t="s">
        <v>5265</v>
      </c>
      <c r="O3270" s="80" t="s">
        <v>5266</v>
      </c>
      <c r="P3270" s="80">
        <v>19</v>
      </c>
      <c r="Q3270" s="80" t="s">
        <v>105</v>
      </c>
      <c r="R3270" s="80" t="s">
        <v>99</v>
      </c>
      <c r="S3270" s="80">
        <v>0</v>
      </c>
      <c r="T3270" s="80" t="s">
        <v>100</v>
      </c>
      <c r="U3270" s="80" t="s">
        <v>101</v>
      </c>
      <c r="V3270" s="80" t="s">
        <v>111</v>
      </c>
      <c r="W3270" s="80" t="s">
        <v>107</v>
      </c>
      <c r="X3270" s="80" t="s">
        <v>163</v>
      </c>
    </row>
    <row r="3271" spans="1:25" s="80" customFormat="1" ht="22.9" hidden="1" customHeight="1">
      <c r="A3271" s="80" t="s">
        <v>38</v>
      </c>
      <c r="B3271" s="80" t="s">
        <v>9</v>
      </c>
      <c r="C3271" s="80" t="s">
        <v>10</v>
      </c>
      <c r="D3271" s="80" t="s">
        <v>26</v>
      </c>
      <c r="E3271" s="80">
        <v>2</v>
      </c>
      <c r="F3271" s="80" t="s">
        <v>27</v>
      </c>
      <c r="G3271" s="80" t="s">
        <v>28</v>
      </c>
      <c r="H3271" s="80" t="s">
        <v>29</v>
      </c>
      <c r="I3271" s="26">
        <v>43610</v>
      </c>
      <c r="J3271" s="80">
        <v>25</v>
      </c>
      <c r="K3271" s="80">
        <v>5</v>
      </c>
      <c r="L3271" s="80">
        <v>2019</v>
      </c>
      <c r="M3271" s="27">
        <f t="shared" si="62"/>
        <v>43610</v>
      </c>
      <c r="N3271" s="80" t="s">
        <v>5267</v>
      </c>
      <c r="O3271" s="80" t="s">
        <v>5268</v>
      </c>
      <c r="P3271" s="80">
        <v>18</v>
      </c>
      <c r="Q3271" s="80" t="s">
        <v>105</v>
      </c>
      <c r="R3271" s="80" t="s">
        <v>99</v>
      </c>
      <c r="S3271" s="80">
        <v>0</v>
      </c>
      <c r="T3271" s="80" t="s">
        <v>113</v>
      </c>
      <c r="U3271" s="80" t="s">
        <v>227</v>
      </c>
      <c r="V3271" s="80" t="s">
        <v>111</v>
      </c>
      <c r="W3271" s="80" t="s">
        <v>107</v>
      </c>
      <c r="X3271" s="80" t="s">
        <v>163</v>
      </c>
    </row>
    <row r="3272" spans="1:25" s="80" customFormat="1" ht="22.9" hidden="1" customHeight="1">
      <c r="A3272" s="80" t="s">
        <v>38</v>
      </c>
      <c r="B3272" s="80" t="s">
        <v>9</v>
      </c>
      <c r="C3272" s="80" t="s">
        <v>10</v>
      </c>
      <c r="D3272" s="80" t="s">
        <v>26</v>
      </c>
      <c r="E3272" s="80">
        <v>2</v>
      </c>
      <c r="F3272" s="80" t="s">
        <v>27</v>
      </c>
      <c r="G3272" s="80" t="s">
        <v>28</v>
      </c>
      <c r="H3272" s="80" t="s">
        <v>29</v>
      </c>
      <c r="I3272" s="26">
        <v>43610</v>
      </c>
      <c r="J3272" s="80">
        <v>25</v>
      </c>
      <c r="K3272" s="80">
        <v>5</v>
      </c>
      <c r="L3272" s="80">
        <v>2019</v>
      </c>
      <c r="M3272" s="27">
        <f t="shared" si="62"/>
        <v>43610</v>
      </c>
      <c r="N3272" s="80" t="s">
        <v>5269</v>
      </c>
      <c r="O3272" s="80" t="s">
        <v>5270</v>
      </c>
      <c r="P3272" s="80">
        <v>19</v>
      </c>
      <c r="Q3272" s="80" t="s">
        <v>105</v>
      </c>
      <c r="R3272" s="80" t="s">
        <v>99</v>
      </c>
      <c r="S3272" s="80">
        <v>0</v>
      </c>
      <c r="T3272" s="80" t="s">
        <v>106</v>
      </c>
      <c r="U3272" s="80" t="s">
        <v>101</v>
      </c>
      <c r="V3272" s="80" t="s">
        <v>111</v>
      </c>
      <c r="W3272" s="80" t="s">
        <v>107</v>
      </c>
      <c r="X3272" s="80" t="s">
        <v>163</v>
      </c>
    </row>
    <row r="3273" spans="1:25" s="80" customFormat="1" ht="22.9" hidden="1" customHeight="1">
      <c r="A3273" s="80" t="s">
        <v>38</v>
      </c>
      <c r="B3273" s="80" t="s">
        <v>9</v>
      </c>
      <c r="C3273" s="80" t="s">
        <v>10</v>
      </c>
      <c r="D3273" s="80" t="s">
        <v>26</v>
      </c>
      <c r="E3273" s="80">
        <v>2</v>
      </c>
      <c r="F3273" s="80" t="s">
        <v>27</v>
      </c>
      <c r="G3273" s="80" t="s">
        <v>28</v>
      </c>
      <c r="H3273" s="80" t="s">
        <v>29</v>
      </c>
      <c r="I3273" s="26">
        <v>43610</v>
      </c>
      <c r="J3273" s="80">
        <v>25</v>
      </c>
      <c r="K3273" s="80">
        <v>5</v>
      </c>
      <c r="L3273" s="80">
        <v>2019</v>
      </c>
      <c r="M3273" s="27">
        <f t="shared" si="62"/>
        <v>43610</v>
      </c>
      <c r="N3273" s="80" t="s">
        <v>5271</v>
      </c>
      <c r="O3273" s="80" t="s">
        <v>5272</v>
      </c>
      <c r="P3273" s="80">
        <v>18</v>
      </c>
      <c r="Q3273" s="80" t="s">
        <v>105</v>
      </c>
      <c r="R3273" s="80" t="s">
        <v>99</v>
      </c>
      <c r="S3273" s="80">
        <v>0</v>
      </c>
      <c r="T3273" s="80" t="s">
        <v>100</v>
      </c>
      <c r="U3273" s="80" t="s">
        <v>101</v>
      </c>
      <c r="V3273" s="80" t="s">
        <v>111</v>
      </c>
      <c r="W3273" s="80" t="s">
        <v>107</v>
      </c>
      <c r="X3273" s="80" t="s">
        <v>163</v>
      </c>
    </row>
    <row r="3274" spans="1:25" s="80" customFormat="1" ht="22.9" hidden="1" customHeight="1">
      <c r="A3274" s="80" t="s">
        <v>38</v>
      </c>
      <c r="B3274" s="80" t="s">
        <v>9</v>
      </c>
      <c r="C3274" s="80" t="s">
        <v>10</v>
      </c>
      <c r="D3274" s="80" t="s">
        <v>26</v>
      </c>
      <c r="E3274" s="80">
        <v>2</v>
      </c>
      <c r="F3274" s="80" t="s">
        <v>27</v>
      </c>
      <c r="G3274" s="80" t="s">
        <v>28</v>
      </c>
      <c r="H3274" s="80" t="s">
        <v>29</v>
      </c>
      <c r="I3274" s="26">
        <v>43610</v>
      </c>
      <c r="J3274" s="80">
        <v>25</v>
      </c>
      <c r="K3274" s="80">
        <v>5</v>
      </c>
      <c r="L3274" s="80">
        <v>2019</v>
      </c>
      <c r="M3274" s="27">
        <f t="shared" si="62"/>
        <v>43610</v>
      </c>
      <c r="N3274" s="80" t="s">
        <v>5273</v>
      </c>
      <c r="O3274" s="80" t="s">
        <v>134</v>
      </c>
      <c r="P3274" s="80">
        <v>18</v>
      </c>
      <c r="Q3274" s="80" t="s">
        <v>105</v>
      </c>
      <c r="R3274" s="80" t="s">
        <v>99</v>
      </c>
      <c r="S3274" s="80">
        <v>0</v>
      </c>
      <c r="T3274" s="80" t="s">
        <v>113</v>
      </c>
      <c r="U3274" s="80" t="s">
        <v>227</v>
      </c>
      <c r="V3274" s="80" t="s">
        <v>111</v>
      </c>
      <c r="W3274" s="80" t="s">
        <v>107</v>
      </c>
      <c r="X3274" s="80" t="s">
        <v>163</v>
      </c>
    </row>
    <row r="3275" spans="1:25" s="80" customFormat="1" ht="22.9" hidden="1" customHeight="1">
      <c r="A3275" s="80" t="s">
        <v>38</v>
      </c>
      <c r="B3275" s="80" t="s">
        <v>9</v>
      </c>
      <c r="C3275" s="80" t="s">
        <v>10</v>
      </c>
      <c r="D3275" s="80" t="s">
        <v>26</v>
      </c>
      <c r="E3275" s="80">
        <v>2</v>
      </c>
      <c r="F3275" s="80" t="s">
        <v>27</v>
      </c>
      <c r="G3275" s="80" t="s">
        <v>28</v>
      </c>
      <c r="H3275" s="80" t="s">
        <v>29</v>
      </c>
      <c r="I3275" s="26">
        <v>43610</v>
      </c>
      <c r="J3275" s="80">
        <v>25</v>
      </c>
      <c r="K3275" s="80">
        <v>5</v>
      </c>
      <c r="L3275" s="80">
        <v>2019</v>
      </c>
      <c r="M3275" s="27">
        <f t="shared" si="62"/>
        <v>43610</v>
      </c>
      <c r="N3275" s="80" t="s">
        <v>5274</v>
      </c>
      <c r="O3275" s="80" t="s">
        <v>5275</v>
      </c>
      <c r="P3275" s="80">
        <v>19</v>
      </c>
      <c r="Q3275" s="80" t="s">
        <v>105</v>
      </c>
      <c r="R3275" s="80" t="s">
        <v>99</v>
      </c>
      <c r="S3275" s="80">
        <v>0</v>
      </c>
      <c r="T3275" s="80" t="s">
        <v>106</v>
      </c>
      <c r="U3275" s="80" t="s">
        <v>101</v>
      </c>
      <c r="V3275" s="80" t="s">
        <v>111</v>
      </c>
      <c r="W3275" s="80" t="s">
        <v>107</v>
      </c>
      <c r="X3275" s="80" t="s">
        <v>163</v>
      </c>
    </row>
    <row r="3276" spans="1:25" s="80" customFormat="1" ht="22.9" hidden="1" customHeight="1">
      <c r="A3276" s="80" t="s">
        <v>38</v>
      </c>
      <c r="B3276" s="80" t="s">
        <v>9</v>
      </c>
      <c r="C3276" s="80" t="s">
        <v>10</v>
      </c>
      <c r="D3276" s="80" t="s">
        <v>26</v>
      </c>
      <c r="E3276" s="80">
        <v>2</v>
      </c>
      <c r="F3276" s="80" t="s">
        <v>27</v>
      </c>
      <c r="G3276" s="80" t="s">
        <v>28</v>
      </c>
      <c r="H3276" s="80" t="s">
        <v>29</v>
      </c>
      <c r="I3276" s="26">
        <v>43610</v>
      </c>
      <c r="J3276" s="80">
        <v>25</v>
      </c>
      <c r="K3276" s="80">
        <v>5</v>
      </c>
      <c r="L3276" s="80">
        <v>2019</v>
      </c>
      <c r="M3276" s="27">
        <f t="shared" si="62"/>
        <v>43610</v>
      </c>
      <c r="N3276" s="80" t="s">
        <v>5276</v>
      </c>
      <c r="O3276" s="80" t="s">
        <v>5277</v>
      </c>
      <c r="P3276" s="80">
        <v>18</v>
      </c>
      <c r="Q3276" s="80" t="s">
        <v>105</v>
      </c>
      <c r="R3276" s="80" t="s">
        <v>99</v>
      </c>
      <c r="S3276" s="80">
        <v>0</v>
      </c>
      <c r="T3276" s="80" t="s">
        <v>100</v>
      </c>
      <c r="U3276" s="80" t="s">
        <v>101</v>
      </c>
      <c r="V3276" s="80" t="s">
        <v>111</v>
      </c>
      <c r="W3276" s="80" t="s">
        <v>107</v>
      </c>
      <c r="X3276" s="80" t="s">
        <v>163</v>
      </c>
    </row>
    <row r="3277" spans="1:25" s="80" customFormat="1" ht="22.9" hidden="1" customHeight="1">
      <c r="A3277" s="80" t="s">
        <v>38</v>
      </c>
      <c r="B3277" s="80" t="s">
        <v>9</v>
      </c>
      <c r="C3277" s="80" t="s">
        <v>10</v>
      </c>
      <c r="D3277" s="80" t="s">
        <v>26</v>
      </c>
      <c r="E3277" s="80">
        <v>2</v>
      </c>
      <c r="F3277" s="80" t="s">
        <v>27</v>
      </c>
      <c r="G3277" s="80" t="s">
        <v>28</v>
      </c>
      <c r="H3277" s="80" t="s">
        <v>29</v>
      </c>
      <c r="I3277" s="26">
        <v>43610</v>
      </c>
      <c r="J3277" s="80">
        <v>25</v>
      </c>
      <c r="K3277" s="80">
        <v>5</v>
      </c>
      <c r="L3277" s="80">
        <v>2019</v>
      </c>
      <c r="M3277" s="27">
        <f t="shared" si="62"/>
        <v>43610</v>
      </c>
      <c r="N3277" s="80" t="s">
        <v>5278</v>
      </c>
      <c r="O3277" s="80" t="s">
        <v>5279</v>
      </c>
      <c r="P3277" s="80">
        <v>19</v>
      </c>
      <c r="Q3277" s="80" t="s">
        <v>105</v>
      </c>
      <c r="R3277" s="80" t="s">
        <v>99</v>
      </c>
      <c r="S3277" s="80">
        <v>0</v>
      </c>
      <c r="T3277" s="80" t="s">
        <v>113</v>
      </c>
      <c r="U3277" s="80" t="s">
        <v>227</v>
      </c>
      <c r="V3277" s="80" t="s">
        <v>111</v>
      </c>
      <c r="W3277" s="80" t="s">
        <v>107</v>
      </c>
      <c r="X3277" s="80" t="s">
        <v>163</v>
      </c>
    </row>
    <row r="3278" spans="1:25" s="80" customFormat="1" ht="22.9" hidden="1" customHeight="1">
      <c r="A3278" s="80" t="s">
        <v>38</v>
      </c>
      <c r="B3278" s="80" t="s">
        <v>9</v>
      </c>
      <c r="C3278" s="80" t="s">
        <v>10</v>
      </c>
      <c r="D3278" s="80" t="s">
        <v>26</v>
      </c>
      <c r="E3278" s="80">
        <v>2</v>
      </c>
      <c r="F3278" s="80" t="s">
        <v>27</v>
      </c>
      <c r="G3278" s="80" t="s">
        <v>28</v>
      </c>
      <c r="H3278" s="80" t="s">
        <v>29</v>
      </c>
      <c r="I3278" s="26">
        <v>43610</v>
      </c>
      <c r="J3278" s="80">
        <v>25</v>
      </c>
      <c r="K3278" s="80">
        <v>5</v>
      </c>
      <c r="L3278" s="80">
        <v>2019</v>
      </c>
      <c r="M3278" s="27">
        <f t="shared" si="62"/>
        <v>43610</v>
      </c>
      <c r="N3278" s="80" t="s">
        <v>5280</v>
      </c>
      <c r="O3278" s="80" t="s">
        <v>5281</v>
      </c>
      <c r="P3278" s="80">
        <v>17</v>
      </c>
      <c r="Q3278" s="80" t="s">
        <v>105</v>
      </c>
      <c r="R3278" s="80" t="s">
        <v>99</v>
      </c>
      <c r="S3278" s="80">
        <v>0</v>
      </c>
      <c r="T3278" s="80" t="s">
        <v>113</v>
      </c>
      <c r="U3278" s="80" t="s">
        <v>227</v>
      </c>
      <c r="V3278" s="80" t="s">
        <v>111</v>
      </c>
      <c r="W3278" s="80" t="s">
        <v>107</v>
      </c>
      <c r="X3278" s="80" t="s">
        <v>104</v>
      </c>
      <c r="Y3278" s="80">
        <v>2</v>
      </c>
    </row>
    <row r="3279" spans="1:25" s="80" customFormat="1" ht="22.9" hidden="1" customHeight="1">
      <c r="A3279" s="80" t="s">
        <v>38</v>
      </c>
      <c r="B3279" s="80" t="s">
        <v>9</v>
      </c>
      <c r="C3279" s="80" t="s">
        <v>10</v>
      </c>
      <c r="D3279" s="80" t="s">
        <v>26</v>
      </c>
      <c r="E3279" s="80">
        <v>2</v>
      </c>
      <c r="F3279" s="80" t="s">
        <v>27</v>
      </c>
      <c r="G3279" s="80" t="s">
        <v>28</v>
      </c>
      <c r="H3279" s="80" t="s">
        <v>29</v>
      </c>
      <c r="I3279" s="26">
        <v>43610</v>
      </c>
      <c r="J3279" s="80">
        <v>25</v>
      </c>
      <c r="K3279" s="80">
        <v>5</v>
      </c>
      <c r="L3279" s="80">
        <v>2019</v>
      </c>
      <c r="M3279" s="27">
        <f t="shared" si="62"/>
        <v>43610</v>
      </c>
      <c r="N3279" s="80" t="s">
        <v>5282</v>
      </c>
      <c r="O3279" s="80" t="s">
        <v>5283</v>
      </c>
      <c r="P3279" s="80">
        <v>18</v>
      </c>
      <c r="Q3279" s="80" t="s">
        <v>105</v>
      </c>
      <c r="R3279" s="80" t="s">
        <v>99</v>
      </c>
      <c r="S3279" s="80">
        <v>0</v>
      </c>
      <c r="T3279" s="80" t="s">
        <v>100</v>
      </c>
      <c r="U3279" s="80" t="s">
        <v>101</v>
      </c>
      <c r="V3279" s="80" t="s">
        <v>111</v>
      </c>
      <c r="W3279" s="80" t="s">
        <v>107</v>
      </c>
      <c r="X3279" s="80" t="s">
        <v>163</v>
      </c>
    </row>
    <row r="3280" spans="1:25" s="80" customFormat="1" ht="22.9" hidden="1" customHeight="1">
      <c r="A3280" s="80" t="s">
        <v>38</v>
      </c>
      <c r="B3280" s="80" t="s">
        <v>9</v>
      </c>
      <c r="C3280" s="80" t="s">
        <v>10</v>
      </c>
      <c r="D3280" s="80" t="s">
        <v>26</v>
      </c>
      <c r="E3280" s="80">
        <v>2</v>
      </c>
      <c r="F3280" s="80" t="s">
        <v>27</v>
      </c>
      <c r="G3280" s="80" t="s">
        <v>28</v>
      </c>
      <c r="H3280" s="80" t="s">
        <v>29</v>
      </c>
      <c r="I3280" s="26">
        <v>43610</v>
      </c>
      <c r="J3280" s="80">
        <v>25</v>
      </c>
      <c r="K3280" s="80">
        <v>5</v>
      </c>
      <c r="L3280" s="80">
        <v>2019</v>
      </c>
      <c r="M3280" s="27">
        <f t="shared" si="62"/>
        <v>43610</v>
      </c>
      <c r="N3280" s="80" t="s">
        <v>5284</v>
      </c>
      <c r="O3280" s="80" t="s">
        <v>5285</v>
      </c>
      <c r="P3280" s="80">
        <v>19</v>
      </c>
      <c r="Q3280" s="80" t="s">
        <v>105</v>
      </c>
      <c r="R3280" s="80" t="s">
        <v>99</v>
      </c>
      <c r="S3280" s="80">
        <v>0</v>
      </c>
      <c r="T3280" s="80" t="s">
        <v>113</v>
      </c>
      <c r="U3280" s="80" t="s">
        <v>227</v>
      </c>
      <c r="V3280" s="80" t="s">
        <v>111</v>
      </c>
      <c r="W3280" s="80" t="s">
        <v>107</v>
      </c>
      <c r="X3280" s="80" t="s">
        <v>163</v>
      </c>
    </row>
    <row r="3281" spans="1:25" s="80" customFormat="1" ht="22.9" hidden="1" customHeight="1">
      <c r="A3281" s="80" t="s">
        <v>38</v>
      </c>
      <c r="B3281" s="80" t="s">
        <v>9</v>
      </c>
      <c r="C3281" s="80" t="s">
        <v>10</v>
      </c>
      <c r="D3281" s="80" t="s">
        <v>26</v>
      </c>
      <c r="E3281" s="80">
        <v>2</v>
      </c>
      <c r="F3281" s="80" t="s">
        <v>27</v>
      </c>
      <c r="G3281" s="80" t="s">
        <v>28</v>
      </c>
      <c r="H3281" s="80" t="s">
        <v>29</v>
      </c>
      <c r="I3281" s="26">
        <v>43610</v>
      </c>
      <c r="J3281" s="80">
        <v>25</v>
      </c>
      <c r="K3281" s="80">
        <v>5</v>
      </c>
      <c r="L3281" s="80">
        <v>2019</v>
      </c>
      <c r="M3281" s="27">
        <f t="shared" si="62"/>
        <v>43610</v>
      </c>
      <c r="N3281" s="80" t="s">
        <v>5286</v>
      </c>
      <c r="O3281" s="80" t="s">
        <v>5287</v>
      </c>
      <c r="P3281" s="80">
        <v>19</v>
      </c>
      <c r="Q3281" s="80" t="s">
        <v>105</v>
      </c>
      <c r="R3281" s="80" t="s">
        <v>99</v>
      </c>
      <c r="S3281" s="80">
        <v>0</v>
      </c>
      <c r="T3281" s="80" t="s">
        <v>100</v>
      </c>
      <c r="U3281" s="80" t="s">
        <v>101</v>
      </c>
      <c r="V3281" s="80" t="s">
        <v>111</v>
      </c>
      <c r="W3281" s="80" t="s">
        <v>107</v>
      </c>
      <c r="X3281" s="80" t="s">
        <v>163</v>
      </c>
    </row>
    <row r="3282" spans="1:25" s="80" customFormat="1" ht="22.9" hidden="1" customHeight="1">
      <c r="A3282" s="80" t="s">
        <v>38</v>
      </c>
      <c r="B3282" s="80" t="s">
        <v>9</v>
      </c>
      <c r="C3282" s="80" t="s">
        <v>10</v>
      </c>
      <c r="D3282" s="80" t="s">
        <v>26</v>
      </c>
      <c r="E3282" s="80">
        <v>2</v>
      </c>
      <c r="F3282" s="80" t="s">
        <v>32</v>
      </c>
      <c r="G3282" s="80" t="s">
        <v>33</v>
      </c>
      <c r="H3282" s="80" t="s">
        <v>29</v>
      </c>
      <c r="I3282" s="26">
        <v>43605</v>
      </c>
      <c r="J3282" s="80">
        <v>20</v>
      </c>
      <c r="K3282" s="80">
        <v>5</v>
      </c>
      <c r="L3282" s="80">
        <v>2019</v>
      </c>
      <c r="M3282" s="27">
        <f t="shared" si="62"/>
        <v>43605</v>
      </c>
      <c r="N3282" s="80" t="s">
        <v>5288</v>
      </c>
      <c r="O3282" s="80" t="s">
        <v>5289</v>
      </c>
      <c r="P3282" s="80">
        <v>18</v>
      </c>
      <c r="Q3282" s="80">
        <v>8064062301</v>
      </c>
      <c r="R3282" s="80" t="s">
        <v>99</v>
      </c>
      <c r="S3282" s="80">
        <v>0</v>
      </c>
      <c r="T3282" s="80" t="s">
        <v>100</v>
      </c>
      <c r="U3282" s="80" t="s">
        <v>101</v>
      </c>
      <c r="V3282" s="80" t="s">
        <v>102</v>
      </c>
      <c r="W3282" s="80" t="s">
        <v>107</v>
      </c>
      <c r="X3282" s="80" t="s">
        <v>104</v>
      </c>
      <c r="Y3282" s="80">
        <v>3</v>
      </c>
    </row>
    <row r="3283" spans="1:25" s="80" customFormat="1" ht="22.9" hidden="1" customHeight="1">
      <c r="A3283" s="80" t="s">
        <v>38</v>
      </c>
      <c r="B3283" s="80" t="s">
        <v>9</v>
      </c>
      <c r="C3283" s="80" t="s">
        <v>10</v>
      </c>
      <c r="D3283" s="80" t="s">
        <v>26</v>
      </c>
      <c r="E3283" s="80">
        <v>2</v>
      </c>
      <c r="F3283" s="80" t="s">
        <v>32</v>
      </c>
      <c r="G3283" s="80" t="s">
        <v>33</v>
      </c>
      <c r="H3283" s="80" t="s">
        <v>29</v>
      </c>
      <c r="I3283" s="26">
        <v>43605</v>
      </c>
      <c r="J3283" s="80">
        <v>20</v>
      </c>
      <c r="K3283" s="80">
        <v>5</v>
      </c>
      <c r="L3283" s="80">
        <v>2019</v>
      </c>
      <c r="M3283" s="27">
        <f t="shared" si="62"/>
        <v>43605</v>
      </c>
      <c r="N3283" s="80" t="s">
        <v>5290</v>
      </c>
      <c r="O3283" s="80" t="s">
        <v>5291</v>
      </c>
      <c r="P3283" s="80">
        <v>19</v>
      </c>
      <c r="Q3283" s="80" t="s">
        <v>105</v>
      </c>
      <c r="R3283" s="80" t="s">
        <v>99</v>
      </c>
      <c r="S3283" s="80">
        <v>0</v>
      </c>
      <c r="T3283" s="80" t="s">
        <v>100</v>
      </c>
      <c r="U3283" s="80" t="s">
        <v>101</v>
      </c>
      <c r="V3283" s="80" t="s">
        <v>102</v>
      </c>
      <c r="W3283" s="80" t="s">
        <v>107</v>
      </c>
      <c r="X3283" s="80" t="s">
        <v>104</v>
      </c>
      <c r="Y3283" s="80">
        <v>3</v>
      </c>
    </row>
    <row r="3284" spans="1:25" s="80" customFormat="1" ht="22.9" hidden="1" customHeight="1">
      <c r="A3284" s="80" t="s">
        <v>38</v>
      </c>
      <c r="B3284" s="80" t="s">
        <v>9</v>
      </c>
      <c r="C3284" s="80" t="s">
        <v>10</v>
      </c>
      <c r="D3284" s="80" t="s">
        <v>26</v>
      </c>
      <c r="E3284" s="80">
        <v>2</v>
      </c>
      <c r="F3284" s="80" t="s">
        <v>32</v>
      </c>
      <c r="G3284" s="80" t="s">
        <v>33</v>
      </c>
      <c r="H3284" s="80" t="s">
        <v>29</v>
      </c>
      <c r="I3284" s="26">
        <v>43605</v>
      </c>
      <c r="J3284" s="80">
        <v>20</v>
      </c>
      <c r="K3284" s="80">
        <v>5</v>
      </c>
      <c r="L3284" s="80">
        <v>2019</v>
      </c>
      <c r="M3284" s="27">
        <f t="shared" si="62"/>
        <v>43605</v>
      </c>
      <c r="N3284" s="80" t="s">
        <v>5292</v>
      </c>
      <c r="O3284" s="80" t="s">
        <v>5293</v>
      </c>
      <c r="P3284" s="80">
        <v>19</v>
      </c>
      <c r="Q3284" s="80" t="s">
        <v>105</v>
      </c>
      <c r="R3284" s="80" t="s">
        <v>99</v>
      </c>
      <c r="S3284" s="80">
        <v>0</v>
      </c>
      <c r="T3284" s="80" t="s">
        <v>113</v>
      </c>
      <c r="U3284" s="80" t="s">
        <v>227</v>
      </c>
      <c r="V3284" s="80" t="s">
        <v>102</v>
      </c>
      <c r="W3284" s="80" t="s">
        <v>107</v>
      </c>
      <c r="X3284" s="80" t="s">
        <v>104</v>
      </c>
      <c r="Y3284" s="80">
        <v>3</v>
      </c>
    </row>
    <row r="3285" spans="1:25" s="80" customFormat="1" ht="22.9" hidden="1" customHeight="1">
      <c r="A3285" s="80" t="s">
        <v>38</v>
      </c>
      <c r="B3285" s="80" t="s">
        <v>9</v>
      </c>
      <c r="C3285" s="80" t="s">
        <v>10</v>
      </c>
      <c r="D3285" s="80" t="s">
        <v>26</v>
      </c>
      <c r="E3285" s="80">
        <v>2</v>
      </c>
      <c r="F3285" s="80" t="s">
        <v>32</v>
      </c>
      <c r="G3285" s="80" t="s">
        <v>33</v>
      </c>
      <c r="H3285" s="80" t="s">
        <v>29</v>
      </c>
      <c r="I3285" s="26">
        <v>43605</v>
      </c>
      <c r="J3285" s="80">
        <v>20</v>
      </c>
      <c r="K3285" s="80">
        <v>5</v>
      </c>
      <c r="L3285" s="80">
        <v>2019</v>
      </c>
      <c r="M3285" s="27">
        <f t="shared" si="62"/>
        <v>43605</v>
      </c>
      <c r="N3285" s="80" t="s">
        <v>5294</v>
      </c>
      <c r="O3285" s="80" t="s">
        <v>5295</v>
      </c>
      <c r="P3285" s="80">
        <v>18</v>
      </c>
      <c r="Q3285" s="80" t="s">
        <v>105</v>
      </c>
      <c r="R3285" s="80" t="s">
        <v>99</v>
      </c>
      <c r="S3285" s="80">
        <v>0</v>
      </c>
      <c r="T3285" s="80" t="s">
        <v>100</v>
      </c>
      <c r="U3285" s="80" t="s">
        <v>101</v>
      </c>
      <c r="V3285" s="80" t="s">
        <v>102</v>
      </c>
      <c r="W3285" s="80" t="s">
        <v>107</v>
      </c>
      <c r="X3285" s="80" t="s">
        <v>163</v>
      </c>
    </row>
    <row r="3286" spans="1:25" s="80" customFormat="1" ht="22.9" hidden="1" customHeight="1">
      <c r="A3286" s="80" t="s">
        <v>38</v>
      </c>
      <c r="B3286" s="80" t="s">
        <v>9</v>
      </c>
      <c r="C3286" s="80" t="s">
        <v>10</v>
      </c>
      <c r="D3286" s="80" t="s">
        <v>26</v>
      </c>
      <c r="E3286" s="80">
        <v>2</v>
      </c>
      <c r="F3286" s="80" t="s">
        <v>32</v>
      </c>
      <c r="G3286" s="80" t="s">
        <v>33</v>
      </c>
      <c r="H3286" s="80" t="s">
        <v>29</v>
      </c>
      <c r="I3286" s="26">
        <v>43605</v>
      </c>
      <c r="J3286" s="80">
        <v>20</v>
      </c>
      <c r="K3286" s="80">
        <v>5</v>
      </c>
      <c r="L3286" s="80">
        <v>2019</v>
      </c>
      <c r="M3286" s="27">
        <f t="shared" si="62"/>
        <v>43605</v>
      </c>
      <c r="N3286" s="80" t="s">
        <v>5296</v>
      </c>
      <c r="O3286" s="80" t="s">
        <v>147</v>
      </c>
      <c r="P3286" s="80">
        <v>18</v>
      </c>
      <c r="Q3286" s="80" t="s">
        <v>105</v>
      </c>
      <c r="R3286" s="80" t="s">
        <v>99</v>
      </c>
      <c r="S3286" s="80">
        <v>0</v>
      </c>
      <c r="T3286" s="80" t="s">
        <v>113</v>
      </c>
      <c r="U3286" s="80" t="s">
        <v>227</v>
      </c>
      <c r="V3286" s="80" t="s">
        <v>102</v>
      </c>
      <c r="W3286" s="80" t="s">
        <v>107</v>
      </c>
      <c r="X3286" s="80" t="s">
        <v>104</v>
      </c>
      <c r="Y3286" s="80">
        <v>3</v>
      </c>
    </row>
    <row r="3287" spans="1:25" s="80" customFormat="1" ht="22.9" hidden="1" customHeight="1">
      <c r="A3287" s="80" t="s">
        <v>38</v>
      </c>
      <c r="B3287" s="80" t="s">
        <v>9</v>
      </c>
      <c r="C3287" s="80" t="s">
        <v>10</v>
      </c>
      <c r="D3287" s="80" t="s">
        <v>26</v>
      </c>
      <c r="E3287" s="80">
        <v>2</v>
      </c>
      <c r="F3287" s="80" t="s">
        <v>32</v>
      </c>
      <c r="G3287" s="80" t="s">
        <v>33</v>
      </c>
      <c r="H3287" s="80" t="s">
        <v>29</v>
      </c>
      <c r="I3287" s="26">
        <v>43605</v>
      </c>
      <c r="J3287" s="80">
        <v>20</v>
      </c>
      <c r="K3287" s="80">
        <v>5</v>
      </c>
      <c r="L3287" s="80">
        <v>2019</v>
      </c>
      <c r="M3287" s="27">
        <f t="shared" si="62"/>
        <v>43605</v>
      </c>
      <c r="N3287" s="80" t="s">
        <v>5297</v>
      </c>
      <c r="O3287" s="80" t="s">
        <v>229</v>
      </c>
      <c r="P3287" s="80">
        <v>18</v>
      </c>
      <c r="Q3287" s="80" t="s">
        <v>105</v>
      </c>
      <c r="R3287" s="80" t="s">
        <v>99</v>
      </c>
      <c r="S3287" s="80">
        <v>0</v>
      </c>
      <c r="T3287" s="80" t="s">
        <v>100</v>
      </c>
      <c r="U3287" s="80" t="s">
        <v>101</v>
      </c>
      <c r="V3287" s="80" t="s">
        <v>102</v>
      </c>
      <c r="W3287" s="80" t="s">
        <v>107</v>
      </c>
      <c r="X3287" s="80" t="s">
        <v>104</v>
      </c>
      <c r="Y3287" s="80">
        <v>3</v>
      </c>
    </row>
    <row r="3288" spans="1:25" s="80" customFormat="1" ht="22.9" hidden="1" customHeight="1">
      <c r="A3288" s="80" t="s">
        <v>38</v>
      </c>
      <c r="B3288" s="80" t="s">
        <v>9</v>
      </c>
      <c r="C3288" s="80" t="s">
        <v>10</v>
      </c>
      <c r="D3288" s="80" t="s">
        <v>26</v>
      </c>
      <c r="E3288" s="80">
        <v>2</v>
      </c>
      <c r="F3288" s="80" t="s">
        <v>32</v>
      </c>
      <c r="G3288" s="80" t="s">
        <v>33</v>
      </c>
      <c r="H3288" s="80" t="s">
        <v>29</v>
      </c>
      <c r="I3288" s="26">
        <v>43605</v>
      </c>
      <c r="J3288" s="80">
        <v>20</v>
      </c>
      <c r="K3288" s="80">
        <v>5</v>
      </c>
      <c r="L3288" s="80">
        <v>2019</v>
      </c>
      <c r="M3288" s="27">
        <f t="shared" si="62"/>
        <v>43605</v>
      </c>
      <c r="N3288" s="80" t="s">
        <v>177</v>
      </c>
      <c r="O3288" s="80" t="s">
        <v>5298</v>
      </c>
      <c r="P3288" s="80">
        <v>19</v>
      </c>
      <c r="Q3288" s="80" t="s">
        <v>105</v>
      </c>
      <c r="R3288" s="80" t="s">
        <v>99</v>
      </c>
      <c r="S3288" s="80">
        <v>0</v>
      </c>
      <c r="T3288" s="80" t="s">
        <v>100</v>
      </c>
      <c r="U3288" s="80" t="s">
        <v>101</v>
      </c>
      <c r="V3288" s="80" t="s">
        <v>102</v>
      </c>
      <c r="W3288" s="80" t="s">
        <v>107</v>
      </c>
      <c r="X3288" s="80" t="s">
        <v>163</v>
      </c>
    </row>
    <row r="3289" spans="1:25" s="80" customFormat="1" ht="22.9" hidden="1" customHeight="1">
      <c r="A3289" s="80" t="s">
        <v>38</v>
      </c>
      <c r="B3289" s="80" t="s">
        <v>9</v>
      </c>
      <c r="C3289" s="80" t="s">
        <v>10</v>
      </c>
      <c r="D3289" s="80" t="s">
        <v>26</v>
      </c>
      <c r="E3289" s="80">
        <v>2</v>
      </c>
      <c r="F3289" s="80" t="s">
        <v>32</v>
      </c>
      <c r="G3289" s="80" t="s">
        <v>33</v>
      </c>
      <c r="H3289" s="80" t="s">
        <v>29</v>
      </c>
      <c r="I3289" s="26">
        <v>43605</v>
      </c>
      <c r="J3289" s="80">
        <v>20</v>
      </c>
      <c r="K3289" s="80">
        <v>5</v>
      </c>
      <c r="L3289" s="80">
        <v>2019</v>
      </c>
      <c r="M3289" s="27">
        <f t="shared" si="62"/>
        <v>43605</v>
      </c>
      <c r="N3289" s="80" t="s">
        <v>5299</v>
      </c>
      <c r="O3289" s="80" t="s">
        <v>5300</v>
      </c>
      <c r="P3289" s="80">
        <v>18</v>
      </c>
      <c r="Q3289" s="80" t="s">
        <v>105</v>
      </c>
      <c r="R3289" s="80" t="s">
        <v>99</v>
      </c>
      <c r="S3289" s="80">
        <v>1</v>
      </c>
      <c r="T3289" s="80" t="s">
        <v>100</v>
      </c>
      <c r="U3289" s="80" t="s">
        <v>101</v>
      </c>
      <c r="V3289" s="80" t="s">
        <v>102</v>
      </c>
      <c r="W3289" s="80" t="s">
        <v>107</v>
      </c>
      <c r="X3289" s="80" t="s">
        <v>163</v>
      </c>
    </row>
    <row r="3290" spans="1:25" s="80" customFormat="1" ht="22.9" hidden="1" customHeight="1">
      <c r="A3290" s="80" t="s">
        <v>38</v>
      </c>
      <c r="B3290" s="80" t="s">
        <v>9</v>
      </c>
      <c r="C3290" s="80" t="s">
        <v>10</v>
      </c>
      <c r="D3290" s="80" t="s">
        <v>26</v>
      </c>
      <c r="E3290" s="80">
        <v>2</v>
      </c>
      <c r="F3290" s="80" t="s">
        <v>32</v>
      </c>
      <c r="G3290" s="80" t="s">
        <v>33</v>
      </c>
      <c r="H3290" s="80" t="s">
        <v>29</v>
      </c>
      <c r="I3290" s="26">
        <v>43606</v>
      </c>
      <c r="J3290" s="80">
        <v>21</v>
      </c>
      <c r="K3290" s="80">
        <v>5</v>
      </c>
      <c r="L3290" s="80">
        <v>2019</v>
      </c>
      <c r="M3290" s="27">
        <f t="shared" si="62"/>
        <v>43606</v>
      </c>
      <c r="N3290" s="80" t="s">
        <v>5301</v>
      </c>
      <c r="O3290" s="80" t="s">
        <v>5302</v>
      </c>
      <c r="P3290" s="80">
        <v>17</v>
      </c>
      <c r="Q3290" s="80" t="s">
        <v>105</v>
      </c>
      <c r="R3290" s="80" t="s">
        <v>99</v>
      </c>
      <c r="S3290" s="80">
        <v>0</v>
      </c>
      <c r="T3290" s="80" t="s">
        <v>100</v>
      </c>
      <c r="U3290" s="80" t="s">
        <v>101</v>
      </c>
      <c r="V3290" s="80" t="s">
        <v>102</v>
      </c>
      <c r="W3290" s="80" t="s">
        <v>107</v>
      </c>
      <c r="X3290" s="80" t="s">
        <v>108</v>
      </c>
      <c r="Y3290" s="80">
        <v>3</v>
      </c>
    </row>
    <row r="3291" spans="1:25" s="80" customFormat="1" ht="22.9" hidden="1" customHeight="1">
      <c r="A3291" s="80" t="s">
        <v>38</v>
      </c>
      <c r="B3291" s="80" t="s">
        <v>9</v>
      </c>
      <c r="C3291" s="80" t="s">
        <v>10</v>
      </c>
      <c r="D3291" s="80" t="s">
        <v>26</v>
      </c>
      <c r="E3291" s="80">
        <v>2</v>
      </c>
      <c r="F3291" s="80" t="s">
        <v>32</v>
      </c>
      <c r="G3291" s="80" t="s">
        <v>33</v>
      </c>
      <c r="H3291" s="80" t="s">
        <v>29</v>
      </c>
      <c r="I3291" s="26">
        <v>43606</v>
      </c>
      <c r="J3291" s="80">
        <v>21</v>
      </c>
      <c r="K3291" s="80">
        <v>5</v>
      </c>
      <c r="L3291" s="80">
        <v>2019</v>
      </c>
      <c r="M3291" s="27">
        <f t="shared" si="62"/>
        <v>43606</v>
      </c>
      <c r="N3291" s="80" t="s">
        <v>5303</v>
      </c>
      <c r="O3291" s="80" t="s">
        <v>5304</v>
      </c>
      <c r="P3291" s="80">
        <v>19</v>
      </c>
      <c r="Q3291" s="80" t="s">
        <v>105</v>
      </c>
      <c r="R3291" s="80" t="s">
        <v>99</v>
      </c>
      <c r="S3291" s="80">
        <v>0</v>
      </c>
      <c r="T3291" s="80" t="s">
        <v>100</v>
      </c>
      <c r="U3291" s="80" t="s">
        <v>101</v>
      </c>
      <c r="V3291" s="80" t="s">
        <v>102</v>
      </c>
      <c r="W3291" s="80" t="s">
        <v>107</v>
      </c>
      <c r="X3291" s="80" t="s">
        <v>104</v>
      </c>
      <c r="Y3291" s="80">
        <v>3</v>
      </c>
    </row>
    <row r="3292" spans="1:25" s="80" customFormat="1" ht="22.9" hidden="1" customHeight="1">
      <c r="A3292" s="80" t="s">
        <v>38</v>
      </c>
      <c r="B3292" s="80" t="s">
        <v>9</v>
      </c>
      <c r="C3292" s="80" t="s">
        <v>10</v>
      </c>
      <c r="D3292" s="80" t="s">
        <v>26</v>
      </c>
      <c r="E3292" s="80">
        <v>2</v>
      </c>
      <c r="F3292" s="80" t="s">
        <v>32</v>
      </c>
      <c r="G3292" s="80" t="s">
        <v>33</v>
      </c>
      <c r="H3292" s="80" t="s">
        <v>29</v>
      </c>
      <c r="I3292" s="26">
        <v>43606</v>
      </c>
      <c r="J3292" s="80">
        <v>21</v>
      </c>
      <c r="K3292" s="80">
        <v>5</v>
      </c>
      <c r="L3292" s="80">
        <v>2019</v>
      </c>
      <c r="M3292" s="27">
        <f t="shared" ref="M3292:M3355" si="63">DATE(L3292,K3292,J3292)</f>
        <v>43606</v>
      </c>
      <c r="N3292" s="80" t="s">
        <v>5305</v>
      </c>
      <c r="O3292" s="80" t="s">
        <v>5306</v>
      </c>
      <c r="P3292" s="80">
        <v>18</v>
      </c>
      <c r="Q3292" s="80" t="s">
        <v>105</v>
      </c>
      <c r="R3292" s="80" t="s">
        <v>99</v>
      </c>
      <c r="S3292" s="80">
        <v>0</v>
      </c>
      <c r="T3292" s="80" t="s">
        <v>100</v>
      </c>
      <c r="U3292" s="80" t="s">
        <v>101</v>
      </c>
      <c r="V3292" s="80" t="s">
        <v>102</v>
      </c>
      <c r="W3292" s="80" t="s">
        <v>107</v>
      </c>
      <c r="X3292" s="80" t="s">
        <v>104</v>
      </c>
      <c r="Y3292" s="80">
        <v>2</v>
      </c>
    </row>
    <row r="3293" spans="1:25" s="80" customFormat="1" ht="22.9" hidden="1" customHeight="1">
      <c r="A3293" s="80" t="s">
        <v>38</v>
      </c>
      <c r="B3293" s="80" t="s">
        <v>9</v>
      </c>
      <c r="C3293" s="80" t="s">
        <v>10</v>
      </c>
      <c r="D3293" s="80" t="s">
        <v>26</v>
      </c>
      <c r="E3293" s="80">
        <v>2</v>
      </c>
      <c r="F3293" s="80" t="s">
        <v>32</v>
      </c>
      <c r="G3293" s="80" t="s">
        <v>33</v>
      </c>
      <c r="H3293" s="80" t="s">
        <v>29</v>
      </c>
      <c r="I3293" s="26">
        <v>43606</v>
      </c>
      <c r="J3293" s="80">
        <v>21</v>
      </c>
      <c r="K3293" s="80">
        <v>5</v>
      </c>
      <c r="L3293" s="80">
        <v>2019</v>
      </c>
      <c r="M3293" s="27">
        <f t="shared" si="63"/>
        <v>43606</v>
      </c>
      <c r="N3293" s="80" t="s">
        <v>5307</v>
      </c>
      <c r="O3293" s="80" t="s">
        <v>5308</v>
      </c>
      <c r="P3293" s="80">
        <v>19</v>
      </c>
      <c r="Q3293" s="80" t="s">
        <v>105</v>
      </c>
      <c r="R3293" s="80" t="s">
        <v>99</v>
      </c>
      <c r="S3293" s="80">
        <v>1</v>
      </c>
      <c r="T3293" s="80" t="s">
        <v>113</v>
      </c>
      <c r="U3293" s="80" t="s">
        <v>227</v>
      </c>
      <c r="V3293" s="80" t="s">
        <v>102</v>
      </c>
      <c r="W3293" s="80" t="s">
        <v>107</v>
      </c>
      <c r="X3293" s="80" t="s">
        <v>104</v>
      </c>
      <c r="Y3293" s="80">
        <v>3</v>
      </c>
    </row>
    <row r="3294" spans="1:25" s="80" customFormat="1" ht="22.9" hidden="1" customHeight="1">
      <c r="A3294" s="80" t="s">
        <v>38</v>
      </c>
      <c r="B3294" s="80" t="s">
        <v>9</v>
      </c>
      <c r="C3294" s="80" t="s">
        <v>10</v>
      </c>
      <c r="D3294" s="80" t="s">
        <v>26</v>
      </c>
      <c r="E3294" s="80">
        <v>2</v>
      </c>
      <c r="F3294" s="80" t="s">
        <v>32</v>
      </c>
      <c r="G3294" s="80" t="s">
        <v>33</v>
      </c>
      <c r="H3294" s="80" t="s">
        <v>29</v>
      </c>
      <c r="I3294" s="26">
        <v>43606</v>
      </c>
      <c r="J3294" s="80">
        <v>21</v>
      </c>
      <c r="K3294" s="80">
        <v>5</v>
      </c>
      <c r="L3294" s="80">
        <v>2019</v>
      </c>
      <c r="M3294" s="27">
        <f t="shared" si="63"/>
        <v>43606</v>
      </c>
      <c r="N3294" s="80" t="s">
        <v>5309</v>
      </c>
      <c r="O3294" s="80" t="s">
        <v>5310</v>
      </c>
      <c r="P3294" s="80">
        <v>18</v>
      </c>
      <c r="Q3294" s="80" t="s">
        <v>105</v>
      </c>
      <c r="R3294" s="80" t="s">
        <v>99</v>
      </c>
      <c r="S3294" s="80">
        <v>0</v>
      </c>
      <c r="T3294" s="80" t="s">
        <v>100</v>
      </c>
      <c r="U3294" s="80" t="s">
        <v>101</v>
      </c>
      <c r="V3294" s="80" t="s">
        <v>102</v>
      </c>
      <c r="W3294" s="80" t="s">
        <v>107</v>
      </c>
      <c r="X3294" s="80" t="s">
        <v>104</v>
      </c>
      <c r="Y3294" s="80">
        <v>1</v>
      </c>
    </row>
    <row r="3295" spans="1:25" s="80" customFormat="1" ht="22.9" hidden="1" customHeight="1">
      <c r="A3295" s="80" t="s">
        <v>38</v>
      </c>
      <c r="B3295" s="80" t="s">
        <v>9</v>
      </c>
      <c r="C3295" s="80" t="s">
        <v>10</v>
      </c>
      <c r="D3295" s="80" t="s">
        <v>26</v>
      </c>
      <c r="E3295" s="80">
        <v>2</v>
      </c>
      <c r="F3295" s="80" t="s">
        <v>32</v>
      </c>
      <c r="G3295" s="80" t="s">
        <v>33</v>
      </c>
      <c r="H3295" s="80" t="s">
        <v>29</v>
      </c>
      <c r="I3295" s="26">
        <v>43607</v>
      </c>
      <c r="J3295" s="80">
        <v>22</v>
      </c>
      <c r="K3295" s="80">
        <v>5</v>
      </c>
      <c r="L3295" s="80">
        <v>2019</v>
      </c>
      <c r="M3295" s="27">
        <f t="shared" si="63"/>
        <v>43607</v>
      </c>
      <c r="N3295" s="80" t="s">
        <v>5311</v>
      </c>
      <c r="O3295" s="80" t="s">
        <v>5312</v>
      </c>
      <c r="P3295" s="80">
        <v>19</v>
      </c>
      <c r="Q3295" s="80" t="s">
        <v>105</v>
      </c>
      <c r="R3295" s="80" t="s">
        <v>99</v>
      </c>
      <c r="S3295" s="80">
        <v>0</v>
      </c>
      <c r="T3295" s="80" t="s">
        <v>106</v>
      </c>
      <c r="U3295" s="80" t="s">
        <v>101</v>
      </c>
      <c r="V3295" s="80" t="s">
        <v>102</v>
      </c>
      <c r="W3295" s="80" t="s">
        <v>107</v>
      </c>
      <c r="X3295" s="80" t="s">
        <v>104</v>
      </c>
      <c r="Y3295" s="80">
        <v>3</v>
      </c>
    </row>
    <row r="3296" spans="1:25" s="80" customFormat="1" ht="22.9" hidden="1" customHeight="1">
      <c r="A3296" s="80" t="s">
        <v>38</v>
      </c>
      <c r="B3296" s="80" t="s">
        <v>9</v>
      </c>
      <c r="C3296" s="80" t="s">
        <v>10</v>
      </c>
      <c r="D3296" s="80" t="s">
        <v>26</v>
      </c>
      <c r="E3296" s="80">
        <v>2</v>
      </c>
      <c r="F3296" s="80" t="s">
        <v>32</v>
      </c>
      <c r="G3296" s="80" t="s">
        <v>33</v>
      </c>
      <c r="H3296" s="80" t="s">
        <v>29</v>
      </c>
      <c r="I3296" s="26">
        <v>43607</v>
      </c>
      <c r="J3296" s="80">
        <v>22</v>
      </c>
      <c r="K3296" s="80">
        <v>5</v>
      </c>
      <c r="L3296" s="80">
        <v>2019</v>
      </c>
      <c r="M3296" s="27">
        <f t="shared" si="63"/>
        <v>43607</v>
      </c>
      <c r="N3296" s="80" t="s">
        <v>5313</v>
      </c>
      <c r="O3296" s="80" t="s">
        <v>5314</v>
      </c>
      <c r="P3296" s="80">
        <v>18</v>
      </c>
      <c r="Q3296" s="80">
        <v>8044012610</v>
      </c>
      <c r="R3296" s="80" t="s">
        <v>99</v>
      </c>
      <c r="S3296" s="80">
        <v>0</v>
      </c>
      <c r="T3296" s="80" t="s">
        <v>113</v>
      </c>
      <c r="U3296" s="80" t="s">
        <v>223</v>
      </c>
      <c r="V3296" s="80" t="s">
        <v>102</v>
      </c>
      <c r="W3296" s="80" t="s">
        <v>107</v>
      </c>
      <c r="X3296" s="80" t="s">
        <v>104</v>
      </c>
      <c r="Y3296" s="80">
        <v>3</v>
      </c>
    </row>
    <row r="3297" spans="1:25" s="80" customFormat="1" ht="22.9" hidden="1" customHeight="1">
      <c r="A3297" s="80" t="s">
        <v>38</v>
      </c>
      <c r="B3297" s="80" t="s">
        <v>9</v>
      </c>
      <c r="C3297" s="80" t="s">
        <v>10</v>
      </c>
      <c r="D3297" s="80" t="s">
        <v>26</v>
      </c>
      <c r="E3297" s="80">
        <v>2</v>
      </c>
      <c r="F3297" s="80" t="s">
        <v>32</v>
      </c>
      <c r="G3297" s="80" t="s">
        <v>33</v>
      </c>
      <c r="H3297" s="80" t="s">
        <v>29</v>
      </c>
      <c r="I3297" s="26">
        <v>43607</v>
      </c>
      <c r="J3297" s="80">
        <v>22</v>
      </c>
      <c r="K3297" s="80">
        <v>5</v>
      </c>
      <c r="L3297" s="80">
        <v>2019</v>
      </c>
      <c r="M3297" s="27">
        <f t="shared" si="63"/>
        <v>43607</v>
      </c>
      <c r="N3297" s="80" t="s">
        <v>5315</v>
      </c>
      <c r="O3297" s="80" t="s">
        <v>5316</v>
      </c>
      <c r="P3297" s="80">
        <v>18</v>
      </c>
      <c r="Q3297" s="80" t="s">
        <v>105</v>
      </c>
      <c r="R3297" s="80" t="s">
        <v>99</v>
      </c>
      <c r="S3297" s="80">
        <v>0</v>
      </c>
      <c r="T3297" s="80" t="s">
        <v>100</v>
      </c>
      <c r="U3297" s="80" t="s">
        <v>101</v>
      </c>
      <c r="V3297" s="80" t="s">
        <v>102</v>
      </c>
      <c r="W3297" s="80" t="s">
        <v>107</v>
      </c>
      <c r="X3297" s="80" t="s">
        <v>104</v>
      </c>
      <c r="Y3297" s="80">
        <v>2</v>
      </c>
    </row>
    <row r="3298" spans="1:25" s="80" customFormat="1" ht="22.9" hidden="1" customHeight="1">
      <c r="A3298" s="80" t="s">
        <v>38</v>
      </c>
      <c r="B3298" s="80" t="s">
        <v>9</v>
      </c>
      <c r="C3298" s="80" t="s">
        <v>10</v>
      </c>
      <c r="D3298" s="80" t="s">
        <v>26</v>
      </c>
      <c r="E3298" s="80">
        <v>2</v>
      </c>
      <c r="F3298" s="80" t="s">
        <v>32</v>
      </c>
      <c r="G3298" s="80" t="s">
        <v>33</v>
      </c>
      <c r="H3298" s="80" t="s">
        <v>29</v>
      </c>
      <c r="I3298" s="26">
        <v>43607</v>
      </c>
      <c r="J3298" s="80">
        <v>22</v>
      </c>
      <c r="K3298" s="80">
        <v>5</v>
      </c>
      <c r="L3298" s="80">
        <v>2019</v>
      </c>
      <c r="M3298" s="27">
        <f t="shared" si="63"/>
        <v>43607</v>
      </c>
      <c r="N3298" s="80" t="s">
        <v>5317</v>
      </c>
      <c r="O3298" s="80" t="s">
        <v>5318</v>
      </c>
      <c r="P3298" s="80">
        <v>18</v>
      </c>
      <c r="Q3298" s="80" t="s">
        <v>105</v>
      </c>
      <c r="R3298" s="80" t="s">
        <v>99</v>
      </c>
      <c r="S3298" s="80">
        <v>0</v>
      </c>
      <c r="T3298" s="80" t="s">
        <v>100</v>
      </c>
      <c r="U3298" s="80" t="s">
        <v>101</v>
      </c>
      <c r="V3298" s="80" t="s">
        <v>102</v>
      </c>
      <c r="W3298" s="80" t="s">
        <v>107</v>
      </c>
      <c r="X3298" s="80" t="s">
        <v>104</v>
      </c>
      <c r="Y3298" s="80">
        <v>3</v>
      </c>
    </row>
    <row r="3299" spans="1:25" s="80" customFormat="1" ht="22.9" hidden="1" customHeight="1">
      <c r="A3299" s="80" t="s">
        <v>38</v>
      </c>
      <c r="B3299" s="80" t="s">
        <v>9</v>
      </c>
      <c r="C3299" s="80" t="s">
        <v>10</v>
      </c>
      <c r="D3299" s="80" t="s">
        <v>26</v>
      </c>
      <c r="E3299" s="80">
        <v>2</v>
      </c>
      <c r="F3299" s="80" t="s">
        <v>32</v>
      </c>
      <c r="G3299" s="80" t="s">
        <v>33</v>
      </c>
      <c r="H3299" s="80" t="s">
        <v>29</v>
      </c>
      <c r="I3299" s="26">
        <v>43607</v>
      </c>
      <c r="J3299" s="80">
        <v>22</v>
      </c>
      <c r="K3299" s="80">
        <v>5</v>
      </c>
      <c r="L3299" s="80">
        <v>2019</v>
      </c>
      <c r="M3299" s="27">
        <f t="shared" si="63"/>
        <v>43607</v>
      </c>
      <c r="N3299" s="80" t="s">
        <v>5319</v>
      </c>
      <c r="O3299" s="80" t="s">
        <v>5320</v>
      </c>
      <c r="P3299" s="80">
        <v>19</v>
      </c>
      <c r="Q3299" s="80" t="s">
        <v>105</v>
      </c>
      <c r="R3299" s="80" t="s">
        <v>99</v>
      </c>
      <c r="S3299" s="80">
        <v>0</v>
      </c>
      <c r="T3299" s="80" t="s">
        <v>100</v>
      </c>
      <c r="U3299" s="80" t="s">
        <v>101</v>
      </c>
      <c r="V3299" s="80" t="s">
        <v>102</v>
      </c>
      <c r="W3299" s="80" t="s">
        <v>107</v>
      </c>
      <c r="X3299" s="80" t="s">
        <v>104</v>
      </c>
      <c r="Y3299" s="80">
        <v>3</v>
      </c>
    </row>
    <row r="3300" spans="1:25" s="80" customFormat="1" ht="22.9" hidden="1" customHeight="1">
      <c r="A3300" s="80" t="s">
        <v>38</v>
      </c>
      <c r="B3300" s="80" t="s">
        <v>9</v>
      </c>
      <c r="C3300" s="80" t="s">
        <v>10</v>
      </c>
      <c r="D3300" s="80" t="s">
        <v>26</v>
      </c>
      <c r="E3300" s="80">
        <v>2</v>
      </c>
      <c r="F3300" s="80" t="s">
        <v>32</v>
      </c>
      <c r="G3300" s="80" t="s">
        <v>33</v>
      </c>
      <c r="H3300" s="80" t="s">
        <v>29</v>
      </c>
      <c r="I3300" s="26">
        <v>43607</v>
      </c>
      <c r="J3300" s="80">
        <v>22</v>
      </c>
      <c r="K3300" s="80">
        <v>5</v>
      </c>
      <c r="L3300" s="80">
        <v>2019</v>
      </c>
      <c r="M3300" s="27">
        <f t="shared" si="63"/>
        <v>43607</v>
      </c>
      <c r="N3300" s="80" t="s">
        <v>66</v>
      </c>
      <c r="O3300" s="80" t="s">
        <v>5321</v>
      </c>
      <c r="P3300" s="80">
        <v>19</v>
      </c>
      <c r="Q3300" s="80" t="s">
        <v>105</v>
      </c>
      <c r="R3300" s="80" t="s">
        <v>99</v>
      </c>
      <c r="S3300" s="80">
        <v>0</v>
      </c>
      <c r="T3300" s="80" t="s">
        <v>100</v>
      </c>
      <c r="U3300" s="80" t="s">
        <v>101</v>
      </c>
      <c r="V3300" s="80" t="s">
        <v>102</v>
      </c>
      <c r="W3300" s="80" t="s">
        <v>107</v>
      </c>
      <c r="X3300" s="80" t="s">
        <v>104</v>
      </c>
      <c r="Y3300" s="80">
        <v>3</v>
      </c>
    </row>
    <row r="3301" spans="1:25" s="80" customFormat="1" ht="22.9" hidden="1" customHeight="1">
      <c r="A3301" s="80" t="s">
        <v>38</v>
      </c>
      <c r="B3301" s="80" t="s">
        <v>9</v>
      </c>
      <c r="C3301" s="80" t="s">
        <v>10</v>
      </c>
      <c r="D3301" s="80" t="s">
        <v>26</v>
      </c>
      <c r="E3301" s="80">
        <v>2</v>
      </c>
      <c r="F3301" s="80" t="s">
        <v>32</v>
      </c>
      <c r="G3301" s="80" t="s">
        <v>33</v>
      </c>
      <c r="H3301" s="80" t="s">
        <v>29</v>
      </c>
      <c r="I3301" s="26">
        <v>43608</v>
      </c>
      <c r="J3301" s="80">
        <v>23</v>
      </c>
      <c r="K3301" s="80">
        <v>5</v>
      </c>
      <c r="L3301" s="80">
        <v>2019</v>
      </c>
      <c r="M3301" s="27">
        <f t="shared" si="63"/>
        <v>43608</v>
      </c>
      <c r="N3301" s="80" t="s">
        <v>178</v>
      </c>
      <c r="O3301" s="80" t="s">
        <v>5322</v>
      </c>
      <c r="P3301" s="80">
        <v>18</v>
      </c>
      <c r="Q3301" s="80" t="s">
        <v>105</v>
      </c>
      <c r="R3301" s="80" t="s">
        <v>99</v>
      </c>
      <c r="S3301" s="80">
        <v>0</v>
      </c>
      <c r="T3301" s="80" t="s">
        <v>100</v>
      </c>
      <c r="U3301" s="80" t="s">
        <v>101</v>
      </c>
      <c r="V3301" s="80" t="s">
        <v>102</v>
      </c>
      <c r="W3301" s="80" t="s">
        <v>107</v>
      </c>
      <c r="X3301" s="80" t="s">
        <v>104</v>
      </c>
      <c r="Y3301" s="80">
        <v>1</v>
      </c>
    </row>
    <row r="3302" spans="1:25" s="80" customFormat="1" ht="22.9" hidden="1" customHeight="1">
      <c r="A3302" s="80" t="s">
        <v>38</v>
      </c>
      <c r="B3302" s="80" t="s">
        <v>9</v>
      </c>
      <c r="C3302" s="80" t="s">
        <v>10</v>
      </c>
      <c r="D3302" s="80" t="s">
        <v>26</v>
      </c>
      <c r="E3302" s="80">
        <v>2</v>
      </c>
      <c r="F3302" s="80" t="s">
        <v>32</v>
      </c>
      <c r="G3302" s="80" t="s">
        <v>33</v>
      </c>
      <c r="H3302" s="80" t="s">
        <v>29</v>
      </c>
      <c r="I3302" s="26">
        <v>43608</v>
      </c>
      <c r="J3302" s="80">
        <v>23</v>
      </c>
      <c r="K3302" s="80">
        <v>5</v>
      </c>
      <c r="L3302" s="80">
        <v>2019</v>
      </c>
      <c r="M3302" s="27">
        <f t="shared" si="63"/>
        <v>43608</v>
      </c>
      <c r="N3302" s="80" t="s">
        <v>5323</v>
      </c>
      <c r="O3302" s="80" t="s">
        <v>5324</v>
      </c>
      <c r="P3302" s="80">
        <v>18</v>
      </c>
      <c r="Q3302" s="80" t="s">
        <v>105</v>
      </c>
      <c r="R3302" s="80" t="s">
        <v>99</v>
      </c>
      <c r="S3302" s="80">
        <v>0</v>
      </c>
      <c r="T3302" s="80" t="s">
        <v>100</v>
      </c>
      <c r="U3302" s="80" t="s">
        <v>101</v>
      </c>
      <c r="V3302" s="80" t="s">
        <v>102</v>
      </c>
      <c r="W3302" s="80" t="s">
        <v>107</v>
      </c>
      <c r="X3302" s="80" t="s">
        <v>104</v>
      </c>
      <c r="Y3302" s="80">
        <v>3</v>
      </c>
    </row>
    <row r="3303" spans="1:25" s="80" customFormat="1" ht="22.9" hidden="1" customHeight="1">
      <c r="A3303" s="80" t="s">
        <v>38</v>
      </c>
      <c r="B3303" s="80" t="s">
        <v>9</v>
      </c>
      <c r="C3303" s="80" t="s">
        <v>10</v>
      </c>
      <c r="D3303" s="80" t="s">
        <v>26</v>
      </c>
      <c r="E3303" s="80">
        <v>2</v>
      </c>
      <c r="F3303" s="80" t="s">
        <v>32</v>
      </c>
      <c r="G3303" s="80" t="s">
        <v>33</v>
      </c>
      <c r="H3303" s="80" t="s">
        <v>29</v>
      </c>
      <c r="I3303" s="26">
        <v>43608</v>
      </c>
      <c r="J3303" s="80">
        <v>23</v>
      </c>
      <c r="K3303" s="80">
        <v>5</v>
      </c>
      <c r="L3303" s="80">
        <v>2019</v>
      </c>
      <c r="M3303" s="27">
        <f t="shared" si="63"/>
        <v>43608</v>
      </c>
      <c r="N3303" s="80" t="s">
        <v>5325</v>
      </c>
      <c r="O3303" s="80" t="s">
        <v>5326</v>
      </c>
      <c r="P3303" s="80">
        <v>18</v>
      </c>
      <c r="Q3303" s="80">
        <v>8035529118</v>
      </c>
      <c r="R3303" s="80" t="s">
        <v>99</v>
      </c>
      <c r="S3303" s="80">
        <v>0</v>
      </c>
      <c r="T3303" s="80" t="s">
        <v>100</v>
      </c>
      <c r="U3303" s="80" t="s">
        <v>101</v>
      </c>
      <c r="V3303" s="80" t="s">
        <v>102</v>
      </c>
      <c r="W3303" s="80" t="s">
        <v>107</v>
      </c>
      <c r="X3303" s="80" t="s">
        <v>104</v>
      </c>
      <c r="Y3303" s="80">
        <v>3</v>
      </c>
    </row>
    <row r="3304" spans="1:25" s="80" customFormat="1" ht="22.9" hidden="1" customHeight="1">
      <c r="A3304" s="80" t="s">
        <v>38</v>
      </c>
      <c r="B3304" s="80" t="s">
        <v>9</v>
      </c>
      <c r="C3304" s="80" t="s">
        <v>10</v>
      </c>
      <c r="D3304" s="80" t="s">
        <v>26</v>
      </c>
      <c r="E3304" s="80">
        <v>2</v>
      </c>
      <c r="F3304" s="80" t="s">
        <v>32</v>
      </c>
      <c r="G3304" s="80" t="s">
        <v>33</v>
      </c>
      <c r="H3304" s="80" t="s">
        <v>29</v>
      </c>
      <c r="I3304" s="26">
        <v>43608</v>
      </c>
      <c r="J3304" s="80">
        <v>23</v>
      </c>
      <c r="K3304" s="80">
        <v>5</v>
      </c>
      <c r="L3304" s="80">
        <v>2019</v>
      </c>
      <c r="M3304" s="27">
        <f t="shared" si="63"/>
        <v>43608</v>
      </c>
      <c r="N3304" s="80" t="s">
        <v>5327</v>
      </c>
      <c r="O3304" s="80" t="s">
        <v>5328</v>
      </c>
      <c r="P3304" s="80">
        <v>17</v>
      </c>
      <c r="Q3304" s="80" t="s">
        <v>105</v>
      </c>
      <c r="R3304" s="80" t="s">
        <v>99</v>
      </c>
      <c r="S3304" s="80">
        <v>0</v>
      </c>
      <c r="T3304" s="80" t="s">
        <v>100</v>
      </c>
      <c r="U3304" s="80" t="s">
        <v>101</v>
      </c>
      <c r="V3304" s="80" t="s">
        <v>102</v>
      </c>
      <c r="W3304" s="80" t="s">
        <v>107</v>
      </c>
      <c r="X3304" s="80" t="s">
        <v>104</v>
      </c>
      <c r="Y3304" s="80">
        <v>2</v>
      </c>
    </row>
    <row r="3305" spans="1:25" s="80" customFormat="1" ht="22.9" hidden="1" customHeight="1">
      <c r="A3305" s="80" t="s">
        <v>38</v>
      </c>
      <c r="B3305" s="80" t="s">
        <v>9</v>
      </c>
      <c r="C3305" s="80" t="s">
        <v>10</v>
      </c>
      <c r="D3305" s="80" t="s">
        <v>26</v>
      </c>
      <c r="E3305" s="80">
        <v>2</v>
      </c>
      <c r="F3305" s="80" t="s">
        <v>32</v>
      </c>
      <c r="G3305" s="80" t="s">
        <v>33</v>
      </c>
      <c r="H3305" s="80" t="s">
        <v>29</v>
      </c>
      <c r="I3305" s="26">
        <v>43608</v>
      </c>
      <c r="J3305" s="80">
        <v>23</v>
      </c>
      <c r="K3305" s="80">
        <v>5</v>
      </c>
      <c r="L3305" s="80">
        <v>2019</v>
      </c>
      <c r="M3305" s="27">
        <f t="shared" si="63"/>
        <v>43608</v>
      </c>
      <c r="N3305" s="80" t="s">
        <v>5329</v>
      </c>
      <c r="O3305" s="80" t="s">
        <v>5330</v>
      </c>
      <c r="P3305" s="80">
        <v>19</v>
      </c>
      <c r="Q3305" s="80">
        <v>8074403999</v>
      </c>
      <c r="R3305" s="80" t="s">
        <v>99</v>
      </c>
      <c r="S3305" s="80">
        <v>0</v>
      </c>
      <c r="T3305" s="80" t="s">
        <v>100</v>
      </c>
      <c r="U3305" s="80" t="s">
        <v>101</v>
      </c>
      <c r="V3305" s="80" t="s">
        <v>102</v>
      </c>
      <c r="W3305" s="80" t="s">
        <v>107</v>
      </c>
      <c r="X3305" s="80" t="s">
        <v>163</v>
      </c>
    </row>
    <row r="3306" spans="1:25" s="80" customFormat="1" ht="22.9" hidden="1" customHeight="1">
      <c r="A3306" s="80" t="s">
        <v>38</v>
      </c>
      <c r="B3306" s="80" t="s">
        <v>9</v>
      </c>
      <c r="C3306" s="80" t="s">
        <v>10</v>
      </c>
      <c r="D3306" s="80" t="s">
        <v>26</v>
      </c>
      <c r="E3306" s="80">
        <v>2</v>
      </c>
      <c r="F3306" s="80" t="s">
        <v>32</v>
      </c>
      <c r="G3306" s="80" t="s">
        <v>33</v>
      </c>
      <c r="H3306" s="80" t="s">
        <v>29</v>
      </c>
      <c r="I3306" s="26">
        <v>43609</v>
      </c>
      <c r="J3306" s="80">
        <v>24</v>
      </c>
      <c r="K3306" s="80">
        <v>5</v>
      </c>
      <c r="L3306" s="80">
        <v>2019</v>
      </c>
      <c r="M3306" s="27">
        <f t="shared" si="63"/>
        <v>43609</v>
      </c>
      <c r="N3306" s="80" t="s">
        <v>5331</v>
      </c>
      <c r="O3306" s="80" t="s">
        <v>5332</v>
      </c>
      <c r="P3306" s="80">
        <v>18</v>
      </c>
      <c r="Q3306" s="80" t="s">
        <v>105</v>
      </c>
      <c r="R3306" s="80" t="s">
        <v>99</v>
      </c>
      <c r="S3306" s="80">
        <v>0</v>
      </c>
      <c r="T3306" s="80" t="s">
        <v>100</v>
      </c>
      <c r="U3306" s="80" t="s">
        <v>101</v>
      </c>
      <c r="V3306" s="80" t="s">
        <v>102</v>
      </c>
      <c r="W3306" s="80" t="s">
        <v>107</v>
      </c>
      <c r="X3306" s="80" t="s">
        <v>104</v>
      </c>
      <c r="Y3306" s="80">
        <v>3</v>
      </c>
    </row>
    <row r="3307" spans="1:25" s="80" customFormat="1" ht="22.9" hidden="1" customHeight="1">
      <c r="A3307" s="80" t="s">
        <v>38</v>
      </c>
      <c r="B3307" s="80" t="s">
        <v>9</v>
      </c>
      <c r="C3307" s="80" t="s">
        <v>10</v>
      </c>
      <c r="D3307" s="80" t="s">
        <v>26</v>
      </c>
      <c r="E3307" s="80">
        <v>2</v>
      </c>
      <c r="F3307" s="80" t="s">
        <v>32</v>
      </c>
      <c r="G3307" s="80" t="s">
        <v>33</v>
      </c>
      <c r="H3307" s="80" t="s">
        <v>29</v>
      </c>
      <c r="I3307" s="26">
        <v>43609</v>
      </c>
      <c r="J3307" s="80">
        <v>24</v>
      </c>
      <c r="K3307" s="80">
        <v>5</v>
      </c>
      <c r="L3307" s="80">
        <v>2019</v>
      </c>
      <c r="M3307" s="27">
        <f t="shared" si="63"/>
        <v>43609</v>
      </c>
      <c r="N3307" s="80" t="s">
        <v>5333</v>
      </c>
      <c r="O3307" s="80" t="s">
        <v>5334</v>
      </c>
      <c r="P3307" s="80">
        <v>19</v>
      </c>
      <c r="Q3307" s="80" t="s">
        <v>105</v>
      </c>
      <c r="R3307" s="80" t="s">
        <v>99</v>
      </c>
      <c r="S3307" s="80">
        <v>0</v>
      </c>
      <c r="T3307" s="80" t="s">
        <v>100</v>
      </c>
      <c r="U3307" s="80" t="s">
        <v>101</v>
      </c>
      <c r="V3307" s="80" t="s">
        <v>102</v>
      </c>
      <c r="W3307" s="80" t="s">
        <v>107</v>
      </c>
      <c r="X3307" s="80" t="s">
        <v>108</v>
      </c>
      <c r="Y3307" s="80">
        <v>3</v>
      </c>
    </row>
    <row r="3308" spans="1:25" s="80" customFormat="1" ht="22.9" hidden="1" customHeight="1">
      <c r="A3308" s="80" t="s">
        <v>38</v>
      </c>
      <c r="B3308" s="80" t="s">
        <v>9</v>
      </c>
      <c r="C3308" s="80" t="s">
        <v>10</v>
      </c>
      <c r="D3308" s="80" t="s">
        <v>26</v>
      </c>
      <c r="E3308" s="80">
        <v>2</v>
      </c>
      <c r="F3308" s="80" t="s">
        <v>32</v>
      </c>
      <c r="G3308" s="80" t="s">
        <v>33</v>
      </c>
      <c r="H3308" s="80" t="s">
        <v>29</v>
      </c>
      <c r="I3308" s="26">
        <v>43609</v>
      </c>
      <c r="J3308" s="80">
        <v>24</v>
      </c>
      <c r="K3308" s="80">
        <v>5</v>
      </c>
      <c r="L3308" s="80">
        <v>2019</v>
      </c>
      <c r="M3308" s="27">
        <f t="shared" si="63"/>
        <v>43609</v>
      </c>
      <c r="N3308" s="80" t="s">
        <v>5335</v>
      </c>
      <c r="O3308" s="80" t="s">
        <v>5336</v>
      </c>
      <c r="P3308" s="80">
        <v>19</v>
      </c>
      <c r="Q3308" s="80" t="s">
        <v>105</v>
      </c>
      <c r="R3308" s="80" t="s">
        <v>99</v>
      </c>
      <c r="S3308" s="80">
        <v>0</v>
      </c>
      <c r="T3308" s="80" t="s">
        <v>100</v>
      </c>
      <c r="U3308" s="80" t="s">
        <v>101</v>
      </c>
      <c r="V3308" s="80" t="s">
        <v>102</v>
      </c>
      <c r="W3308" s="80" t="s">
        <v>107</v>
      </c>
      <c r="X3308" s="80" t="s">
        <v>104</v>
      </c>
      <c r="Y3308" s="80">
        <v>3</v>
      </c>
    </row>
    <row r="3309" spans="1:25" s="80" customFormat="1" ht="22.9" hidden="1" customHeight="1">
      <c r="A3309" s="80" t="s">
        <v>38</v>
      </c>
      <c r="B3309" s="80" t="s">
        <v>9</v>
      </c>
      <c r="C3309" s="80" t="s">
        <v>10</v>
      </c>
      <c r="D3309" s="80" t="s">
        <v>26</v>
      </c>
      <c r="E3309" s="80">
        <v>2</v>
      </c>
      <c r="F3309" s="80" t="s">
        <v>32</v>
      </c>
      <c r="G3309" s="80" t="s">
        <v>33</v>
      </c>
      <c r="H3309" s="80" t="s">
        <v>29</v>
      </c>
      <c r="I3309" s="26">
        <v>43609</v>
      </c>
      <c r="J3309" s="80">
        <v>24</v>
      </c>
      <c r="K3309" s="80">
        <v>5</v>
      </c>
      <c r="L3309" s="80">
        <v>2019</v>
      </c>
      <c r="M3309" s="27">
        <f t="shared" si="63"/>
        <v>43609</v>
      </c>
      <c r="N3309" s="80" t="s">
        <v>5337</v>
      </c>
      <c r="O3309" s="80" t="s">
        <v>5338</v>
      </c>
      <c r="P3309" s="80">
        <v>19</v>
      </c>
      <c r="Q3309" s="80" t="s">
        <v>105</v>
      </c>
      <c r="R3309" s="80" t="s">
        <v>99</v>
      </c>
      <c r="S3309" s="80">
        <v>0</v>
      </c>
      <c r="T3309" s="80" t="s">
        <v>100</v>
      </c>
      <c r="U3309" s="80" t="s">
        <v>101</v>
      </c>
      <c r="V3309" s="80" t="s">
        <v>102</v>
      </c>
      <c r="W3309" s="80" t="s">
        <v>107</v>
      </c>
      <c r="X3309" s="80" t="s">
        <v>108</v>
      </c>
      <c r="Y3309" s="80">
        <v>3</v>
      </c>
    </row>
    <row r="3310" spans="1:25" s="80" customFormat="1" ht="22.9" hidden="1" customHeight="1">
      <c r="A3310" s="80" t="s">
        <v>38</v>
      </c>
      <c r="B3310" s="80" t="s">
        <v>9</v>
      </c>
      <c r="C3310" s="80" t="s">
        <v>10</v>
      </c>
      <c r="D3310" s="80" t="s">
        <v>26</v>
      </c>
      <c r="E3310" s="80">
        <v>2</v>
      </c>
      <c r="F3310" s="80" t="s">
        <v>32</v>
      </c>
      <c r="G3310" s="80" t="s">
        <v>33</v>
      </c>
      <c r="H3310" s="80" t="s">
        <v>29</v>
      </c>
      <c r="I3310" s="26">
        <v>43609</v>
      </c>
      <c r="J3310" s="80">
        <v>24</v>
      </c>
      <c r="K3310" s="80">
        <v>5</v>
      </c>
      <c r="L3310" s="80">
        <v>2019</v>
      </c>
      <c r="M3310" s="27">
        <f t="shared" si="63"/>
        <v>43609</v>
      </c>
      <c r="N3310" s="80" t="s">
        <v>5339</v>
      </c>
      <c r="O3310" s="80" t="s">
        <v>5340</v>
      </c>
      <c r="P3310" s="80">
        <v>18</v>
      </c>
      <c r="Q3310" s="80" t="s">
        <v>105</v>
      </c>
      <c r="R3310" s="80" t="s">
        <v>99</v>
      </c>
      <c r="S3310" s="80">
        <v>0</v>
      </c>
      <c r="T3310" s="80" t="s">
        <v>100</v>
      </c>
      <c r="U3310" s="80" t="s">
        <v>101</v>
      </c>
      <c r="V3310" s="80" t="s">
        <v>102</v>
      </c>
      <c r="W3310" s="80" t="s">
        <v>107</v>
      </c>
      <c r="X3310" s="80" t="s">
        <v>104</v>
      </c>
      <c r="Y3310" s="80">
        <v>3</v>
      </c>
    </row>
    <row r="3311" spans="1:25" s="80" customFormat="1" ht="22.9" hidden="1" customHeight="1">
      <c r="A3311" s="80" t="s">
        <v>38</v>
      </c>
      <c r="B3311" s="80" t="s">
        <v>9</v>
      </c>
      <c r="C3311" s="80" t="s">
        <v>10</v>
      </c>
      <c r="D3311" s="80" t="s">
        <v>26</v>
      </c>
      <c r="E3311" s="80">
        <v>2</v>
      </c>
      <c r="F3311" s="80" t="s">
        <v>32</v>
      </c>
      <c r="G3311" s="80" t="s">
        <v>33</v>
      </c>
      <c r="H3311" s="80" t="s">
        <v>29</v>
      </c>
      <c r="I3311" s="26">
        <v>43610</v>
      </c>
      <c r="J3311" s="80">
        <v>25</v>
      </c>
      <c r="K3311" s="80">
        <v>5</v>
      </c>
      <c r="L3311" s="80">
        <v>2019</v>
      </c>
      <c r="M3311" s="27">
        <f t="shared" si="63"/>
        <v>43610</v>
      </c>
      <c r="N3311" s="80" t="s">
        <v>5341</v>
      </c>
      <c r="O3311" s="80" t="s">
        <v>5342</v>
      </c>
      <c r="P3311" s="80">
        <v>19</v>
      </c>
      <c r="Q3311" s="80" t="s">
        <v>105</v>
      </c>
      <c r="R3311" s="80" t="s">
        <v>99</v>
      </c>
      <c r="S3311" s="80">
        <v>0</v>
      </c>
      <c r="T3311" s="80" t="s">
        <v>113</v>
      </c>
      <c r="U3311" s="80" t="s">
        <v>227</v>
      </c>
      <c r="V3311" s="80" t="s">
        <v>111</v>
      </c>
      <c r="W3311" s="80" t="s">
        <v>107</v>
      </c>
      <c r="X3311" s="80" t="s">
        <v>104</v>
      </c>
      <c r="Y3311" s="80">
        <v>3</v>
      </c>
    </row>
    <row r="3312" spans="1:25" s="80" customFormat="1" ht="22.9" hidden="1" customHeight="1">
      <c r="A3312" s="80" t="s">
        <v>38</v>
      </c>
      <c r="B3312" s="80" t="s">
        <v>9</v>
      </c>
      <c r="C3312" s="80" t="s">
        <v>10</v>
      </c>
      <c r="D3312" s="80" t="s">
        <v>26</v>
      </c>
      <c r="E3312" s="80">
        <v>2</v>
      </c>
      <c r="F3312" s="80" t="s">
        <v>32</v>
      </c>
      <c r="G3312" s="80" t="s">
        <v>33</v>
      </c>
      <c r="H3312" s="80" t="s">
        <v>29</v>
      </c>
      <c r="I3312" s="26">
        <v>43610</v>
      </c>
      <c r="J3312" s="80">
        <v>25</v>
      </c>
      <c r="K3312" s="80">
        <v>5</v>
      </c>
      <c r="L3312" s="80">
        <v>2019</v>
      </c>
      <c r="M3312" s="27">
        <f t="shared" si="63"/>
        <v>43610</v>
      </c>
      <c r="N3312" s="80" t="s">
        <v>5343</v>
      </c>
      <c r="O3312" s="80" t="s">
        <v>173</v>
      </c>
      <c r="P3312" s="80">
        <v>19</v>
      </c>
      <c r="Q3312" s="80" t="s">
        <v>105</v>
      </c>
      <c r="R3312" s="80" t="s">
        <v>99</v>
      </c>
      <c r="S3312" s="80">
        <v>0</v>
      </c>
      <c r="T3312" s="80" t="s">
        <v>100</v>
      </c>
      <c r="U3312" s="80" t="s">
        <v>101</v>
      </c>
      <c r="V3312" s="80" t="s">
        <v>111</v>
      </c>
      <c r="W3312" s="80" t="s">
        <v>107</v>
      </c>
      <c r="X3312" s="80" t="s">
        <v>104</v>
      </c>
      <c r="Y3312" s="80">
        <v>3</v>
      </c>
    </row>
    <row r="3313" spans="1:25" s="80" customFormat="1" ht="22.9" hidden="1" customHeight="1">
      <c r="A3313" s="80" t="s">
        <v>38</v>
      </c>
      <c r="B3313" s="80" t="s">
        <v>9</v>
      </c>
      <c r="C3313" s="80" t="s">
        <v>10</v>
      </c>
      <c r="D3313" s="80" t="s">
        <v>26</v>
      </c>
      <c r="E3313" s="80">
        <v>2</v>
      </c>
      <c r="F3313" s="80" t="s">
        <v>32</v>
      </c>
      <c r="G3313" s="80" t="s">
        <v>33</v>
      </c>
      <c r="H3313" s="80" t="s">
        <v>29</v>
      </c>
      <c r="I3313" s="26">
        <v>43610</v>
      </c>
      <c r="J3313" s="80">
        <v>25</v>
      </c>
      <c r="K3313" s="80">
        <v>5</v>
      </c>
      <c r="L3313" s="80">
        <v>2019</v>
      </c>
      <c r="M3313" s="27">
        <f t="shared" si="63"/>
        <v>43610</v>
      </c>
      <c r="N3313" s="80" t="s">
        <v>5344</v>
      </c>
      <c r="O3313" s="80" t="s">
        <v>5345</v>
      </c>
      <c r="P3313" s="80">
        <v>19</v>
      </c>
      <c r="Q3313" s="80" t="s">
        <v>105</v>
      </c>
      <c r="R3313" s="80" t="s">
        <v>99</v>
      </c>
      <c r="S3313" s="80">
        <v>0</v>
      </c>
      <c r="T3313" s="80" t="s">
        <v>106</v>
      </c>
      <c r="U3313" s="80" t="s">
        <v>101</v>
      </c>
      <c r="V3313" s="80" t="s">
        <v>111</v>
      </c>
      <c r="W3313" s="80" t="s">
        <v>107</v>
      </c>
      <c r="X3313" s="80" t="s">
        <v>163</v>
      </c>
    </row>
    <row r="3314" spans="1:25" s="80" customFormat="1" ht="22.9" hidden="1" customHeight="1">
      <c r="A3314" s="80" t="s">
        <v>38</v>
      </c>
      <c r="B3314" s="80" t="s">
        <v>9</v>
      </c>
      <c r="C3314" s="80" t="s">
        <v>10</v>
      </c>
      <c r="D3314" s="80" t="s">
        <v>26</v>
      </c>
      <c r="E3314" s="80">
        <v>2</v>
      </c>
      <c r="F3314" s="80" t="s">
        <v>32</v>
      </c>
      <c r="G3314" s="80" t="s">
        <v>33</v>
      </c>
      <c r="H3314" s="80" t="s">
        <v>29</v>
      </c>
      <c r="I3314" s="26">
        <v>43610</v>
      </c>
      <c r="J3314" s="80">
        <v>25</v>
      </c>
      <c r="K3314" s="80">
        <v>5</v>
      </c>
      <c r="L3314" s="80">
        <v>2019</v>
      </c>
      <c r="M3314" s="27">
        <f t="shared" si="63"/>
        <v>43610</v>
      </c>
      <c r="N3314" s="80" t="s">
        <v>5346</v>
      </c>
      <c r="O3314" s="80" t="s">
        <v>5347</v>
      </c>
      <c r="P3314" s="80">
        <v>18</v>
      </c>
      <c r="Q3314" s="80" t="s">
        <v>105</v>
      </c>
      <c r="R3314" s="80" t="s">
        <v>99</v>
      </c>
      <c r="S3314" s="80">
        <v>0</v>
      </c>
      <c r="T3314" s="80" t="s">
        <v>100</v>
      </c>
      <c r="U3314" s="80" t="s">
        <v>101</v>
      </c>
      <c r="V3314" s="80" t="s">
        <v>111</v>
      </c>
      <c r="W3314" s="80" t="s">
        <v>107</v>
      </c>
      <c r="X3314" s="80" t="s">
        <v>104</v>
      </c>
      <c r="Y3314" s="80">
        <v>3</v>
      </c>
    </row>
    <row r="3315" spans="1:25" s="80" customFormat="1" ht="22.9" hidden="1" customHeight="1">
      <c r="A3315" s="80" t="s">
        <v>38</v>
      </c>
      <c r="B3315" s="80" t="s">
        <v>9</v>
      </c>
      <c r="C3315" s="80" t="s">
        <v>10</v>
      </c>
      <c r="D3315" s="80" t="s">
        <v>26</v>
      </c>
      <c r="E3315" s="80">
        <v>2</v>
      </c>
      <c r="F3315" s="80" t="s">
        <v>32</v>
      </c>
      <c r="G3315" s="80" t="s">
        <v>33</v>
      </c>
      <c r="H3315" s="80" t="s">
        <v>29</v>
      </c>
      <c r="I3315" s="26">
        <v>43610</v>
      </c>
      <c r="J3315" s="80">
        <v>25</v>
      </c>
      <c r="K3315" s="80">
        <v>5</v>
      </c>
      <c r="L3315" s="80">
        <v>2019</v>
      </c>
      <c r="M3315" s="27">
        <f t="shared" si="63"/>
        <v>43610</v>
      </c>
      <c r="N3315" s="80" t="s">
        <v>5348</v>
      </c>
      <c r="O3315" s="80" t="s">
        <v>154</v>
      </c>
      <c r="P3315" s="80">
        <v>18</v>
      </c>
      <c r="Q3315" s="80" t="s">
        <v>105</v>
      </c>
      <c r="R3315" s="80" t="s">
        <v>99</v>
      </c>
      <c r="S3315" s="80">
        <v>0</v>
      </c>
      <c r="T3315" s="80" t="s">
        <v>100</v>
      </c>
      <c r="U3315" s="80" t="s">
        <v>101</v>
      </c>
      <c r="V3315" s="80" t="s">
        <v>111</v>
      </c>
      <c r="W3315" s="80" t="s">
        <v>107</v>
      </c>
      <c r="X3315" s="80" t="s">
        <v>163</v>
      </c>
    </row>
    <row r="3316" spans="1:25" s="80" customFormat="1" ht="22.9" hidden="1" customHeight="1">
      <c r="A3316" s="80" t="s">
        <v>38</v>
      </c>
      <c r="B3316" s="80" t="s">
        <v>9</v>
      </c>
      <c r="C3316" s="80" t="s">
        <v>10</v>
      </c>
      <c r="D3316" s="80" t="s">
        <v>26</v>
      </c>
      <c r="E3316" s="80">
        <v>2</v>
      </c>
      <c r="F3316" s="80" t="s">
        <v>32</v>
      </c>
      <c r="G3316" s="80" t="s">
        <v>33</v>
      </c>
      <c r="H3316" s="80" t="s">
        <v>29</v>
      </c>
      <c r="I3316" s="26">
        <v>43610</v>
      </c>
      <c r="J3316" s="80">
        <v>25</v>
      </c>
      <c r="K3316" s="80">
        <v>5</v>
      </c>
      <c r="L3316" s="80">
        <v>2019</v>
      </c>
      <c r="M3316" s="27">
        <f t="shared" si="63"/>
        <v>43610</v>
      </c>
      <c r="N3316" s="80" t="s">
        <v>5349</v>
      </c>
      <c r="O3316" s="80" t="s">
        <v>5350</v>
      </c>
      <c r="P3316" s="80">
        <v>18</v>
      </c>
      <c r="Q3316" s="80" t="s">
        <v>105</v>
      </c>
      <c r="R3316" s="80" t="s">
        <v>99</v>
      </c>
      <c r="S3316" s="80">
        <v>0</v>
      </c>
      <c r="T3316" s="80" t="s">
        <v>100</v>
      </c>
      <c r="U3316" s="80" t="s">
        <v>101</v>
      </c>
      <c r="V3316" s="80" t="s">
        <v>111</v>
      </c>
      <c r="W3316" s="80" t="s">
        <v>107</v>
      </c>
      <c r="X3316" s="80" t="s">
        <v>163</v>
      </c>
    </row>
    <row r="3317" spans="1:25" s="80" customFormat="1" ht="22.9" hidden="1" customHeight="1">
      <c r="A3317" s="80" t="s">
        <v>38</v>
      </c>
      <c r="B3317" s="80" t="s">
        <v>9</v>
      </c>
      <c r="C3317" s="80" t="s">
        <v>10</v>
      </c>
      <c r="D3317" s="80" t="s">
        <v>26</v>
      </c>
      <c r="E3317" s="80">
        <v>2</v>
      </c>
      <c r="F3317" s="80" t="s">
        <v>32</v>
      </c>
      <c r="G3317" s="80" t="s">
        <v>33</v>
      </c>
      <c r="H3317" s="80" t="s">
        <v>29</v>
      </c>
      <c r="I3317" s="26">
        <v>43610</v>
      </c>
      <c r="J3317" s="80">
        <v>25</v>
      </c>
      <c r="K3317" s="80">
        <v>5</v>
      </c>
      <c r="L3317" s="80">
        <v>2019</v>
      </c>
      <c r="M3317" s="27">
        <f t="shared" si="63"/>
        <v>43610</v>
      </c>
      <c r="N3317" s="80" t="s">
        <v>5351</v>
      </c>
      <c r="O3317" s="80" t="s">
        <v>5352</v>
      </c>
      <c r="P3317" s="80">
        <v>19</v>
      </c>
      <c r="Q3317" s="80" t="s">
        <v>105</v>
      </c>
      <c r="R3317" s="80" t="s">
        <v>99</v>
      </c>
      <c r="S3317" s="80">
        <v>0</v>
      </c>
      <c r="T3317" s="80" t="s">
        <v>100</v>
      </c>
      <c r="U3317" s="80" t="s">
        <v>101</v>
      </c>
      <c r="V3317" s="80" t="s">
        <v>111</v>
      </c>
      <c r="W3317" s="80" t="s">
        <v>107</v>
      </c>
      <c r="X3317" s="80" t="s">
        <v>104</v>
      </c>
      <c r="Y3317" s="80">
        <v>3</v>
      </c>
    </row>
    <row r="3318" spans="1:25" s="80" customFormat="1" ht="22.9" hidden="1" customHeight="1">
      <c r="A3318" s="80" t="s">
        <v>38</v>
      </c>
      <c r="B3318" s="80" t="s">
        <v>9</v>
      </c>
      <c r="C3318" s="80" t="s">
        <v>10</v>
      </c>
      <c r="D3318" s="80" t="s">
        <v>26</v>
      </c>
      <c r="E3318" s="80">
        <v>2</v>
      </c>
      <c r="F3318" s="80" t="s">
        <v>32</v>
      </c>
      <c r="G3318" s="80" t="s">
        <v>33</v>
      </c>
      <c r="H3318" s="80" t="s">
        <v>29</v>
      </c>
      <c r="I3318" s="26">
        <v>43610</v>
      </c>
      <c r="J3318" s="80">
        <v>25</v>
      </c>
      <c r="K3318" s="80">
        <v>5</v>
      </c>
      <c r="L3318" s="80">
        <v>2019</v>
      </c>
      <c r="M3318" s="27">
        <f t="shared" si="63"/>
        <v>43610</v>
      </c>
      <c r="N3318" s="80" t="s">
        <v>5353</v>
      </c>
      <c r="O3318" s="80" t="s">
        <v>123</v>
      </c>
      <c r="P3318" s="80">
        <v>18</v>
      </c>
      <c r="Q3318" s="80" t="s">
        <v>105</v>
      </c>
      <c r="R3318" s="80" t="s">
        <v>99</v>
      </c>
      <c r="S3318" s="80">
        <v>0</v>
      </c>
      <c r="T3318" s="80" t="s">
        <v>100</v>
      </c>
      <c r="U3318" s="80" t="s">
        <v>101</v>
      </c>
      <c r="V3318" s="80" t="s">
        <v>111</v>
      </c>
      <c r="W3318" s="80" t="s">
        <v>107</v>
      </c>
      <c r="X3318" s="80" t="s">
        <v>104</v>
      </c>
      <c r="Y3318" s="80">
        <v>3</v>
      </c>
    </row>
    <row r="3319" spans="1:25" s="80" customFormat="1" ht="22.9" hidden="1" customHeight="1">
      <c r="A3319" s="80" t="s">
        <v>38</v>
      </c>
      <c r="B3319" s="80" t="s">
        <v>9</v>
      </c>
      <c r="C3319" s="80" t="s">
        <v>10</v>
      </c>
      <c r="D3319" s="80" t="s">
        <v>26</v>
      </c>
      <c r="E3319" s="80">
        <v>2</v>
      </c>
      <c r="F3319" s="80" t="s">
        <v>32</v>
      </c>
      <c r="G3319" s="80" t="s">
        <v>33</v>
      </c>
      <c r="H3319" s="80" t="s">
        <v>29</v>
      </c>
      <c r="I3319" s="26">
        <v>43610</v>
      </c>
      <c r="J3319" s="80">
        <v>25</v>
      </c>
      <c r="K3319" s="80">
        <v>5</v>
      </c>
      <c r="L3319" s="80">
        <v>2019</v>
      </c>
      <c r="M3319" s="27">
        <f t="shared" si="63"/>
        <v>43610</v>
      </c>
      <c r="N3319" s="80" t="s">
        <v>5354</v>
      </c>
      <c r="O3319" s="80" t="s">
        <v>5355</v>
      </c>
      <c r="P3319" s="80">
        <v>18</v>
      </c>
      <c r="Q3319" s="80" t="s">
        <v>105</v>
      </c>
      <c r="R3319" s="80" t="s">
        <v>99</v>
      </c>
      <c r="S3319" s="80">
        <v>0</v>
      </c>
      <c r="T3319" s="80" t="s">
        <v>100</v>
      </c>
      <c r="U3319" s="80" t="s">
        <v>101</v>
      </c>
      <c r="V3319" s="80" t="s">
        <v>111</v>
      </c>
      <c r="W3319" s="80" t="s">
        <v>107</v>
      </c>
      <c r="X3319" s="80" t="s">
        <v>104</v>
      </c>
      <c r="Y3319" s="80">
        <v>3</v>
      </c>
    </row>
    <row r="3320" spans="1:25" s="80" customFormat="1" ht="22.9" hidden="1" customHeight="1">
      <c r="A3320" s="80" t="s">
        <v>38</v>
      </c>
      <c r="B3320" s="80" t="s">
        <v>9</v>
      </c>
      <c r="C3320" s="80" t="s">
        <v>10</v>
      </c>
      <c r="D3320" s="80" t="s">
        <v>26</v>
      </c>
      <c r="E3320" s="80">
        <v>2</v>
      </c>
      <c r="F3320" s="80" t="s">
        <v>32</v>
      </c>
      <c r="G3320" s="80" t="s">
        <v>33</v>
      </c>
      <c r="H3320" s="80" t="s">
        <v>29</v>
      </c>
      <c r="I3320" s="26">
        <v>43610</v>
      </c>
      <c r="J3320" s="80">
        <v>25</v>
      </c>
      <c r="K3320" s="80">
        <v>5</v>
      </c>
      <c r="L3320" s="80">
        <v>2019</v>
      </c>
      <c r="M3320" s="27">
        <f t="shared" si="63"/>
        <v>43610</v>
      </c>
      <c r="N3320" s="80" t="s">
        <v>5356</v>
      </c>
      <c r="O3320" s="80" t="s">
        <v>5357</v>
      </c>
      <c r="P3320" s="80">
        <v>19</v>
      </c>
      <c r="Q3320" s="80" t="s">
        <v>105</v>
      </c>
      <c r="R3320" s="80" t="s">
        <v>99</v>
      </c>
      <c r="S3320" s="80">
        <v>0</v>
      </c>
      <c r="T3320" s="80" t="s">
        <v>100</v>
      </c>
      <c r="U3320" s="80" t="s">
        <v>101</v>
      </c>
      <c r="V3320" s="80" t="s">
        <v>111</v>
      </c>
      <c r="W3320" s="80" t="s">
        <v>107</v>
      </c>
      <c r="X3320" s="80" t="s">
        <v>163</v>
      </c>
    </row>
    <row r="3321" spans="1:25" s="80" customFormat="1" ht="22.9" hidden="1" customHeight="1">
      <c r="A3321" s="80" t="s">
        <v>38</v>
      </c>
      <c r="B3321" s="80" t="s">
        <v>9</v>
      </c>
      <c r="C3321" s="80" t="s">
        <v>10</v>
      </c>
      <c r="D3321" s="80" t="s">
        <v>26</v>
      </c>
      <c r="E3321" s="80">
        <v>2</v>
      </c>
      <c r="F3321" s="80" t="s">
        <v>32</v>
      </c>
      <c r="G3321" s="80" t="s">
        <v>33</v>
      </c>
      <c r="H3321" s="80" t="s">
        <v>29</v>
      </c>
      <c r="I3321" s="26">
        <v>43610</v>
      </c>
      <c r="J3321" s="80">
        <v>25</v>
      </c>
      <c r="K3321" s="80">
        <v>5</v>
      </c>
      <c r="L3321" s="80">
        <v>2019</v>
      </c>
      <c r="M3321" s="27">
        <f t="shared" si="63"/>
        <v>43610</v>
      </c>
      <c r="N3321" s="80" t="s">
        <v>5358</v>
      </c>
      <c r="O3321" s="80" t="s">
        <v>5359</v>
      </c>
      <c r="P3321" s="80">
        <v>19</v>
      </c>
      <c r="Q3321" s="80" t="s">
        <v>105</v>
      </c>
      <c r="R3321" s="80" t="s">
        <v>99</v>
      </c>
      <c r="S3321" s="80">
        <v>0</v>
      </c>
      <c r="T3321" s="80" t="s">
        <v>100</v>
      </c>
      <c r="U3321" s="80" t="s">
        <v>101</v>
      </c>
      <c r="V3321" s="80" t="s">
        <v>111</v>
      </c>
      <c r="W3321" s="80" t="s">
        <v>107</v>
      </c>
      <c r="X3321" s="80" t="s">
        <v>163</v>
      </c>
    </row>
    <row r="3322" spans="1:25" s="80" customFormat="1" ht="22.9" hidden="1" customHeight="1">
      <c r="A3322" s="80" t="s">
        <v>38</v>
      </c>
      <c r="B3322" s="80" t="s">
        <v>9</v>
      </c>
      <c r="C3322" s="80" t="s">
        <v>10</v>
      </c>
      <c r="D3322" s="80" t="s">
        <v>26</v>
      </c>
      <c r="E3322" s="80">
        <v>2</v>
      </c>
      <c r="F3322" s="80" t="s">
        <v>32</v>
      </c>
      <c r="G3322" s="80" t="s">
        <v>33</v>
      </c>
      <c r="H3322" s="80" t="s">
        <v>29</v>
      </c>
      <c r="I3322" s="26">
        <v>43610</v>
      </c>
      <c r="J3322" s="80">
        <v>25</v>
      </c>
      <c r="K3322" s="80">
        <v>5</v>
      </c>
      <c r="L3322" s="80">
        <v>2019</v>
      </c>
      <c r="M3322" s="27">
        <f t="shared" si="63"/>
        <v>43610</v>
      </c>
      <c r="N3322" s="80" t="s">
        <v>5360</v>
      </c>
      <c r="O3322" s="80" t="s">
        <v>5361</v>
      </c>
      <c r="P3322" s="80">
        <v>18</v>
      </c>
      <c r="Q3322" s="80" t="s">
        <v>105</v>
      </c>
      <c r="R3322" s="80" t="s">
        <v>99</v>
      </c>
      <c r="S3322" s="80">
        <v>0</v>
      </c>
      <c r="T3322" s="80" t="s">
        <v>100</v>
      </c>
      <c r="U3322" s="80" t="s">
        <v>101</v>
      </c>
      <c r="V3322" s="80" t="s">
        <v>111</v>
      </c>
      <c r="W3322" s="80" t="s">
        <v>107</v>
      </c>
      <c r="X3322" s="80" t="s">
        <v>104</v>
      </c>
      <c r="Y3322" s="80">
        <v>3</v>
      </c>
    </row>
    <row r="3323" spans="1:25" s="80" customFormat="1" ht="22.9" hidden="1" customHeight="1">
      <c r="A3323" s="80" t="s">
        <v>38</v>
      </c>
      <c r="B3323" s="80" t="s">
        <v>9</v>
      </c>
      <c r="C3323" s="80" t="s">
        <v>10</v>
      </c>
      <c r="D3323" s="80" t="s">
        <v>26</v>
      </c>
      <c r="E3323" s="80">
        <v>2</v>
      </c>
      <c r="F3323" s="80" t="s">
        <v>32</v>
      </c>
      <c r="G3323" s="80" t="s">
        <v>33</v>
      </c>
      <c r="H3323" s="80" t="s">
        <v>29</v>
      </c>
      <c r="I3323" s="26">
        <v>43610</v>
      </c>
      <c r="J3323" s="80">
        <v>25</v>
      </c>
      <c r="K3323" s="80">
        <v>5</v>
      </c>
      <c r="L3323" s="80">
        <v>2019</v>
      </c>
      <c r="M3323" s="27">
        <f t="shared" si="63"/>
        <v>43610</v>
      </c>
      <c r="N3323" s="80" t="s">
        <v>5362</v>
      </c>
      <c r="O3323" s="80" t="s">
        <v>137</v>
      </c>
      <c r="P3323" s="80">
        <v>18</v>
      </c>
      <c r="Q3323" s="80" t="s">
        <v>105</v>
      </c>
      <c r="R3323" s="80" t="s">
        <v>99</v>
      </c>
      <c r="S3323" s="80">
        <v>0</v>
      </c>
      <c r="T3323" s="80" t="s">
        <v>100</v>
      </c>
      <c r="U3323" s="80" t="s">
        <v>101</v>
      </c>
      <c r="V3323" s="80" t="s">
        <v>111</v>
      </c>
      <c r="W3323" s="80" t="s">
        <v>107</v>
      </c>
      <c r="X3323" s="80" t="s">
        <v>104</v>
      </c>
      <c r="Y3323" s="80">
        <v>3</v>
      </c>
    </row>
    <row r="3324" spans="1:25" s="80" customFormat="1" ht="22.9" hidden="1" customHeight="1">
      <c r="A3324" s="80" t="s">
        <v>38</v>
      </c>
      <c r="B3324" s="80" t="s">
        <v>9</v>
      </c>
      <c r="C3324" s="80" t="s">
        <v>10</v>
      </c>
      <c r="D3324" s="80" t="s">
        <v>26</v>
      </c>
      <c r="E3324" s="80">
        <v>2</v>
      </c>
      <c r="F3324" s="80" t="s">
        <v>32</v>
      </c>
      <c r="G3324" s="80" t="s">
        <v>33</v>
      </c>
      <c r="H3324" s="80" t="s">
        <v>29</v>
      </c>
      <c r="I3324" s="26">
        <v>43610</v>
      </c>
      <c r="J3324" s="80">
        <v>25</v>
      </c>
      <c r="K3324" s="80">
        <v>5</v>
      </c>
      <c r="L3324" s="80">
        <v>2019</v>
      </c>
      <c r="M3324" s="27">
        <f t="shared" si="63"/>
        <v>43610</v>
      </c>
      <c r="N3324" s="80" t="s">
        <v>5363</v>
      </c>
      <c r="O3324" s="80" t="s">
        <v>5364</v>
      </c>
      <c r="P3324" s="80">
        <v>19</v>
      </c>
      <c r="Q3324" s="80" t="s">
        <v>105</v>
      </c>
      <c r="R3324" s="80" t="s">
        <v>99</v>
      </c>
      <c r="S3324" s="80">
        <v>0</v>
      </c>
      <c r="T3324" s="80" t="s">
        <v>100</v>
      </c>
      <c r="U3324" s="80" t="s">
        <v>101</v>
      </c>
      <c r="V3324" s="80" t="s">
        <v>111</v>
      </c>
      <c r="W3324" s="80" t="s">
        <v>107</v>
      </c>
      <c r="X3324" s="80" t="s">
        <v>104</v>
      </c>
      <c r="Y3324" s="80">
        <v>3</v>
      </c>
    </row>
    <row r="3325" spans="1:25" s="80" customFormat="1" ht="22.9" hidden="1" customHeight="1">
      <c r="A3325" s="80" t="s">
        <v>38</v>
      </c>
      <c r="B3325" s="80" t="s">
        <v>9</v>
      </c>
      <c r="C3325" s="80" t="s">
        <v>10</v>
      </c>
      <c r="D3325" s="80" t="s">
        <v>26</v>
      </c>
      <c r="E3325" s="80">
        <v>2</v>
      </c>
      <c r="F3325" s="80" t="s">
        <v>32</v>
      </c>
      <c r="G3325" s="80" t="s">
        <v>33</v>
      </c>
      <c r="H3325" s="80" t="s">
        <v>29</v>
      </c>
      <c r="I3325" s="26">
        <v>43610</v>
      </c>
      <c r="J3325" s="80">
        <v>25</v>
      </c>
      <c r="K3325" s="80">
        <v>5</v>
      </c>
      <c r="L3325" s="80">
        <v>2019</v>
      </c>
      <c r="M3325" s="27">
        <f t="shared" si="63"/>
        <v>43610</v>
      </c>
      <c r="N3325" s="80" t="s">
        <v>5365</v>
      </c>
      <c r="O3325" s="80" t="s">
        <v>5366</v>
      </c>
      <c r="P3325" s="80">
        <v>17</v>
      </c>
      <c r="Q3325" s="80" t="s">
        <v>105</v>
      </c>
      <c r="R3325" s="80" t="s">
        <v>99</v>
      </c>
      <c r="S3325" s="80">
        <v>0</v>
      </c>
      <c r="T3325" s="80" t="s">
        <v>106</v>
      </c>
      <c r="U3325" s="80" t="s">
        <v>101</v>
      </c>
      <c r="V3325" s="80" t="s">
        <v>111</v>
      </c>
      <c r="W3325" s="80" t="s">
        <v>107</v>
      </c>
      <c r="X3325" s="80" t="s">
        <v>104</v>
      </c>
      <c r="Y3325" s="80">
        <v>1</v>
      </c>
    </row>
    <row r="3326" spans="1:25" s="80" customFormat="1" ht="22.9" hidden="1" customHeight="1">
      <c r="A3326" s="80" t="s">
        <v>38</v>
      </c>
      <c r="B3326" s="80" t="s">
        <v>9</v>
      </c>
      <c r="C3326" s="80" t="s">
        <v>10</v>
      </c>
      <c r="D3326" s="80" t="s">
        <v>26</v>
      </c>
      <c r="E3326" s="80">
        <v>2</v>
      </c>
      <c r="F3326" s="80" t="s">
        <v>32</v>
      </c>
      <c r="G3326" s="80" t="s">
        <v>33</v>
      </c>
      <c r="H3326" s="80" t="s">
        <v>29</v>
      </c>
      <c r="I3326" s="26">
        <v>43610</v>
      </c>
      <c r="J3326" s="80">
        <v>25</v>
      </c>
      <c r="K3326" s="80">
        <v>5</v>
      </c>
      <c r="L3326" s="80">
        <v>2019</v>
      </c>
      <c r="M3326" s="27">
        <f t="shared" si="63"/>
        <v>43610</v>
      </c>
      <c r="N3326" s="80" t="s">
        <v>5367</v>
      </c>
      <c r="O3326" s="80" t="s">
        <v>5368</v>
      </c>
      <c r="P3326" s="80">
        <v>18</v>
      </c>
      <c r="Q3326" s="80" t="s">
        <v>105</v>
      </c>
      <c r="R3326" s="80" t="s">
        <v>99</v>
      </c>
      <c r="S3326" s="80">
        <v>0</v>
      </c>
      <c r="T3326" s="80" t="s">
        <v>113</v>
      </c>
      <c r="U3326" s="80" t="s">
        <v>223</v>
      </c>
      <c r="V3326" s="80" t="s">
        <v>111</v>
      </c>
      <c r="W3326" s="80" t="s">
        <v>107</v>
      </c>
      <c r="X3326" s="80" t="s">
        <v>163</v>
      </c>
    </row>
    <row r="3327" spans="1:25" s="80" customFormat="1" ht="22.9" hidden="1" customHeight="1">
      <c r="A3327" s="80" t="s">
        <v>38</v>
      </c>
      <c r="B3327" s="80" t="s">
        <v>9</v>
      </c>
      <c r="C3327" s="80" t="s">
        <v>10</v>
      </c>
      <c r="D3327" s="80" t="s">
        <v>26</v>
      </c>
      <c r="E3327" s="80">
        <v>2</v>
      </c>
      <c r="F3327" s="80" t="s">
        <v>32</v>
      </c>
      <c r="G3327" s="80" t="s">
        <v>33</v>
      </c>
      <c r="H3327" s="80" t="s">
        <v>29</v>
      </c>
      <c r="I3327" s="26">
        <v>43610</v>
      </c>
      <c r="J3327" s="80">
        <v>25</v>
      </c>
      <c r="K3327" s="80">
        <v>5</v>
      </c>
      <c r="L3327" s="80">
        <v>2019</v>
      </c>
      <c r="M3327" s="27">
        <f t="shared" si="63"/>
        <v>43610</v>
      </c>
      <c r="N3327" s="80" t="s">
        <v>5369</v>
      </c>
      <c r="O3327" s="80" t="s">
        <v>126</v>
      </c>
      <c r="P3327" s="80">
        <v>19</v>
      </c>
      <c r="Q3327" s="80" t="s">
        <v>105</v>
      </c>
      <c r="R3327" s="80" t="s">
        <v>99</v>
      </c>
      <c r="S3327" s="80">
        <v>0</v>
      </c>
      <c r="T3327" s="80" t="s">
        <v>100</v>
      </c>
      <c r="U3327" s="80" t="s">
        <v>101</v>
      </c>
      <c r="V3327" s="80" t="s">
        <v>111</v>
      </c>
      <c r="W3327" s="80" t="s">
        <v>107</v>
      </c>
      <c r="X3327" s="80" t="s">
        <v>104</v>
      </c>
      <c r="Y3327" s="80">
        <v>3</v>
      </c>
    </row>
    <row r="3328" spans="1:25" s="80" customFormat="1" ht="22.9" hidden="1" customHeight="1">
      <c r="A3328" s="80" t="s">
        <v>38</v>
      </c>
      <c r="B3328" s="80" t="s">
        <v>9</v>
      </c>
      <c r="C3328" s="80" t="s">
        <v>10</v>
      </c>
      <c r="D3328" s="80" t="s">
        <v>26</v>
      </c>
      <c r="E3328" s="80">
        <v>2</v>
      </c>
      <c r="F3328" s="80" t="s">
        <v>32</v>
      </c>
      <c r="G3328" s="80" t="s">
        <v>33</v>
      </c>
      <c r="H3328" s="80" t="s">
        <v>29</v>
      </c>
      <c r="I3328" s="26">
        <v>43610</v>
      </c>
      <c r="J3328" s="80">
        <v>25</v>
      </c>
      <c r="K3328" s="80">
        <v>5</v>
      </c>
      <c r="L3328" s="80">
        <v>2019</v>
      </c>
      <c r="M3328" s="27">
        <f t="shared" si="63"/>
        <v>43610</v>
      </c>
      <c r="N3328" s="80" t="s">
        <v>5370</v>
      </c>
      <c r="O3328" s="80" t="s">
        <v>5371</v>
      </c>
      <c r="P3328" s="80">
        <v>18</v>
      </c>
      <c r="Q3328" s="80" t="s">
        <v>105</v>
      </c>
      <c r="R3328" s="80" t="s">
        <v>99</v>
      </c>
      <c r="S3328" s="80">
        <v>0</v>
      </c>
      <c r="T3328" s="80" t="s">
        <v>113</v>
      </c>
      <c r="U3328" s="80" t="s">
        <v>223</v>
      </c>
      <c r="V3328" s="80" t="s">
        <v>111</v>
      </c>
      <c r="W3328" s="80" t="s">
        <v>107</v>
      </c>
      <c r="X3328" s="80" t="s">
        <v>104</v>
      </c>
      <c r="Y3328" s="80">
        <v>3</v>
      </c>
    </row>
    <row r="3329" spans="1:25" s="80" customFormat="1" ht="22.9" hidden="1" customHeight="1">
      <c r="A3329" s="80" t="s">
        <v>38</v>
      </c>
      <c r="B3329" s="80" t="s">
        <v>9</v>
      </c>
      <c r="C3329" s="80" t="s">
        <v>10</v>
      </c>
      <c r="D3329" s="80" t="s">
        <v>26</v>
      </c>
      <c r="E3329" s="80">
        <v>2</v>
      </c>
      <c r="F3329" s="80" t="s">
        <v>4698</v>
      </c>
      <c r="G3329" s="80" t="s">
        <v>4699</v>
      </c>
      <c r="H3329" s="80" t="s">
        <v>58</v>
      </c>
      <c r="I3329" s="26">
        <v>43608</v>
      </c>
      <c r="J3329" s="80">
        <v>23</v>
      </c>
      <c r="K3329" s="80">
        <v>5</v>
      </c>
      <c r="L3329" s="80">
        <v>2019</v>
      </c>
      <c r="M3329" s="27">
        <f t="shared" si="63"/>
        <v>43608</v>
      </c>
      <c r="N3329" s="80" t="s">
        <v>5372</v>
      </c>
      <c r="O3329" s="80" t="s">
        <v>5373</v>
      </c>
      <c r="P3329" s="80">
        <v>19</v>
      </c>
      <c r="Q3329" s="80">
        <v>8151859400</v>
      </c>
      <c r="R3329" s="80" t="s">
        <v>121</v>
      </c>
      <c r="S3329" s="80">
        <v>2</v>
      </c>
      <c r="T3329" s="80" t="s">
        <v>113</v>
      </c>
      <c r="U3329" s="80" t="s">
        <v>223</v>
      </c>
      <c r="V3329" s="80" t="s">
        <v>111</v>
      </c>
      <c r="W3329" s="80" t="s">
        <v>107</v>
      </c>
      <c r="X3329" s="80" t="s">
        <v>163</v>
      </c>
    </row>
    <row r="3330" spans="1:25" s="80" customFormat="1" ht="22.9" hidden="1" customHeight="1">
      <c r="A3330" s="80" t="s">
        <v>38</v>
      </c>
      <c r="B3330" s="80" t="s">
        <v>9</v>
      </c>
      <c r="C3330" s="80" t="s">
        <v>10</v>
      </c>
      <c r="D3330" s="80" t="s">
        <v>26</v>
      </c>
      <c r="E3330" s="80">
        <v>2</v>
      </c>
      <c r="F3330" s="80" t="s">
        <v>4698</v>
      </c>
      <c r="G3330" s="80" t="s">
        <v>4699</v>
      </c>
      <c r="H3330" s="80" t="s">
        <v>58</v>
      </c>
      <c r="I3330" s="26">
        <v>43608</v>
      </c>
      <c r="J3330" s="80">
        <v>23</v>
      </c>
      <c r="K3330" s="80">
        <v>5</v>
      </c>
      <c r="L3330" s="80">
        <v>2019</v>
      </c>
      <c r="M3330" s="27">
        <f t="shared" si="63"/>
        <v>43608</v>
      </c>
      <c r="N3330" s="80" t="s">
        <v>5374</v>
      </c>
      <c r="O3330" s="80" t="s">
        <v>5375</v>
      </c>
      <c r="P3330" s="80">
        <v>19</v>
      </c>
      <c r="Q3330" s="80">
        <v>7035365069</v>
      </c>
      <c r="R3330" s="80" t="s">
        <v>99</v>
      </c>
      <c r="S3330" s="80">
        <v>0</v>
      </c>
      <c r="T3330" s="80" t="s">
        <v>100</v>
      </c>
      <c r="U3330" s="80" t="s">
        <v>101</v>
      </c>
      <c r="V3330" s="80" t="s">
        <v>111</v>
      </c>
      <c r="W3330" s="80" t="s">
        <v>107</v>
      </c>
      <c r="X3330" s="80" t="s">
        <v>104</v>
      </c>
      <c r="Y3330" s="80">
        <v>3</v>
      </c>
    </row>
    <row r="3331" spans="1:25" s="80" customFormat="1" ht="22.9" hidden="1" customHeight="1">
      <c r="A3331" s="80" t="s">
        <v>38</v>
      </c>
      <c r="B3331" s="80" t="s">
        <v>9</v>
      </c>
      <c r="C3331" s="80" t="s">
        <v>10</v>
      </c>
      <c r="D3331" s="80" t="s">
        <v>26</v>
      </c>
      <c r="E3331" s="80">
        <v>2</v>
      </c>
      <c r="F3331" s="80" t="s">
        <v>4698</v>
      </c>
      <c r="G3331" s="80" t="s">
        <v>4699</v>
      </c>
      <c r="H3331" s="80" t="s">
        <v>58</v>
      </c>
      <c r="I3331" s="26">
        <v>43608</v>
      </c>
      <c r="J3331" s="80">
        <v>23</v>
      </c>
      <c r="K3331" s="80">
        <v>5</v>
      </c>
      <c r="L3331" s="80">
        <v>2019</v>
      </c>
      <c r="M3331" s="27">
        <f t="shared" si="63"/>
        <v>43608</v>
      </c>
      <c r="N3331" s="80" t="s">
        <v>5376</v>
      </c>
      <c r="O3331" s="80" t="s">
        <v>5377</v>
      </c>
      <c r="P3331" s="80">
        <v>19</v>
      </c>
      <c r="Q3331" s="80">
        <v>8106909494</v>
      </c>
      <c r="R3331" s="80" t="s">
        <v>121</v>
      </c>
      <c r="S3331" s="80">
        <v>1</v>
      </c>
      <c r="T3331" s="80" t="s">
        <v>100</v>
      </c>
      <c r="U3331" s="80" t="s">
        <v>101</v>
      </c>
      <c r="V3331" s="80" t="s">
        <v>111</v>
      </c>
      <c r="W3331" s="80" t="s">
        <v>107</v>
      </c>
      <c r="X3331" s="80" t="s">
        <v>104</v>
      </c>
      <c r="Y3331" s="80">
        <v>3</v>
      </c>
    </row>
    <row r="3332" spans="1:25" s="80" customFormat="1" ht="22.9" hidden="1" customHeight="1">
      <c r="A3332" s="80" t="s">
        <v>38</v>
      </c>
      <c r="B3332" s="80" t="s">
        <v>9</v>
      </c>
      <c r="C3332" s="80" t="s">
        <v>10</v>
      </c>
      <c r="D3332" s="80" t="s">
        <v>26</v>
      </c>
      <c r="E3332" s="80">
        <v>2</v>
      </c>
      <c r="F3332" s="80" t="s">
        <v>4698</v>
      </c>
      <c r="G3332" s="80" t="s">
        <v>4699</v>
      </c>
      <c r="H3332" s="80" t="s">
        <v>58</v>
      </c>
      <c r="I3332" s="26">
        <v>43608</v>
      </c>
      <c r="J3332" s="80">
        <v>23</v>
      </c>
      <c r="K3332" s="80">
        <v>5</v>
      </c>
      <c r="L3332" s="80">
        <v>2019</v>
      </c>
      <c r="M3332" s="27">
        <f t="shared" si="63"/>
        <v>43608</v>
      </c>
      <c r="N3332" s="80" t="s">
        <v>5378</v>
      </c>
      <c r="O3332" s="80" t="s">
        <v>5379</v>
      </c>
      <c r="P3332" s="80">
        <v>19</v>
      </c>
      <c r="Q3332" s="80" t="s">
        <v>105</v>
      </c>
      <c r="R3332" s="80" t="s">
        <v>99</v>
      </c>
      <c r="S3332" s="80">
        <v>0</v>
      </c>
      <c r="T3332" s="80" t="s">
        <v>106</v>
      </c>
      <c r="U3332" s="80" t="s">
        <v>101</v>
      </c>
      <c r="V3332" s="80" t="s">
        <v>111</v>
      </c>
      <c r="W3332" s="80" t="s">
        <v>107</v>
      </c>
      <c r="X3332" s="80" t="s">
        <v>104</v>
      </c>
      <c r="Y3332" s="80">
        <v>3</v>
      </c>
    </row>
    <row r="3333" spans="1:25" s="80" customFormat="1" ht="22.9" hidden="1" customHeight="1">
      <c r="A3333" s="80" t="s">
        <v>38</v>
      </c>
      <c r="B3333" s="80" t="s">
        <v>9</v>
      </c>
      <c r="C3333" s="80" t="s">
        <v>10</v>
      </c>
      <c r="D3333" s="80" t="s">
        <v>26</v>
      </c>
      <c r="E3333" s="80">
        <v>2</v>
      </c>
      <c r="F3333" s="80" t="s">
        <v>4698</v>
      </c>
      <c r="G3333" s="80" t="s">
        <v>4699</v>
      </c>
      <c r="H3333" s="80" t="s">
        <v>58</v>
      </c>
      <c r="I3333" s="26">
        <v>43608</v>
      </c>
      <c r="J3333" s="80">
        <v>23</v>
      </c>
      <c r="K3333" s="80">
        <v>5</v>
      </c>
      <c r="L3333" s="80">
        <v>2019</v>
      </c>
      <c r="M3333" s="27">
        <f t="shared" si="63"/>
        <v>43608</v>
      </c>
      <c r="N3333" s="80" t="s">
        <v>210</v>
      </c>
      <c r="O3333" s="80" t="s">
        <v>5380</v>
      </c>
      <c r="P3333" s="80">
        <v>19</v>
      </c>
      <c r="Q3333" s="80" t="s">
        <v>105</v>
      </c>
      <c r="R3333" s="80" t="s">
        <v>99</v>
      </c>
      <c r="S3333" s="80">
        <v>0</v>
      </c>
      <c r="T3333" s="80" t="s">
        <v>106</v>
      </c>
      <c r="U3333" s="80" t="s">
        <v>101</v>
      </c>
      <c r="V3333" s="80" t="s">
        <v>111</v>
      </c>
      <c r="W3333" s="80" t="s">
        <v>107</v>
      </c>
      <c r="X3333" s="80" t="s">
        <v>104</v>
      </c>
      <c r="Y3333" s="80">
        <v>3</v>
      </c>
    </row>
    <row r="3334" spans="1:25" s="80" customFormat="1" ht="22.9" hidden="1" customHeight="1">
      <c r="A3334" s="80" t="s">
        <v>38</v>
      </c>
      <c r="B3334" s="80" t="s">
        <v>9</v>
      </c>
      <c r="C3334" s="80" t="s">
        <v>10</v>
      </c>
      <c r="D3334" s="80" t="s">
        <v>26</v>
      </c>
      <c r="E3334" s="80">
        <v>2</v>
      </c>
      <c r="F3334" s="80" t="s">
        <v>4698</v>
      </c>
      <c r="G3334" s="80" t="s">
        <v>4699</v>
      </c>
      <c r="H3334" s="80" t="s">
        <v>58</v>
      </c>
      <c r="I3334" s="26">
        <v>43608</v>
      </c>
      <c r="J3334" s="80">
        <v>23</v>
      </c>
      <c r="K3334" s="80">
        <v>5</v>
      </c>
      <c r="L3334" s="80">
        <v>2019</v>
      </c>
      <c r="M3334" s="27">
        <f t="shared" si="63"/>
        <v>43608</v>
      </c>
      <c r="N3334" s="80" t="s">
        <v>5381</v>
      </c>
      <c r="O3334" s="80" t="s">
        <v>5382</v>
      </c>
      <c r="P3334" s="80">
        <v>19</v>
      </c>
      <c r="Q3334" s="80">
        <v>9050527572</v>
      </c>
      <c r="R3334" s="80" t="s">
        <v>99</v>
      </c>
      <c r="S3334" s="80">
        <v>0</v>
      </c>
      <c r="T3334" s="80" t="s">
        <v>100</v>
      </c>
      <c r="U3334" s="80" t="s">
        <v>101</v>
      </c>
      <c r="V3334" s="80" t="s">
        <v>111</v>
      </c>
      <c r="W3334" s="80" t="s">
        <v>107</v>
      </c>
      <c r="X3334" s="80" t="s">
        <v>163</v>
      </c>
    </row>
    <row r="3335" spans="1:25" s="80" customFormat="1" ht="22.9" hidden="1" customHeight="1">
      <c r="A3335" s="80" t="s">
        <v>38</v>
      </c>
      <c r="B3335" s="80" t="s">
        <v>9</v>
      </c>
      <c r="C3335" s="80" t="s">
        <v>10</v>
      </c>
      <c r="D3335" s="80" t="s">
        <v>26</v>
      </c>
      <c r="E3335" s="80">
        <v>2</v>
      </c>
      <c r="F3335" s="80" t="s">
        <v>4698</v>
      </c>
      <c r="G3335" s="80" t="s">
        <v>4699</v>
      </c>
      <c r="H3335" s="80" t="s">
        <v>58</v>
      </c>
      <c r="I3335" s="26">
        <v>43608</v>
      </c>
      <c r="J3335" s="80">
        <v>23</v>
      </c>
      <c r="K3335" s="80">
        <v>5</v>
      </c>
      <c r="L3335" s="80">
        <v>2019</v>
      </c>
      <c r="M3335" s="27">
        <f t="shared" si="63"/>
        <v>43608</v>
      </c>
      <c r="N3335" s="80" t="s">
        <v>5383</v>
      </c>
      <c r="O3335" s="80" t="s">
        <v>5384</v>
      </c>
      <c r="P3335" s="80">
        <v>18</v>
      </c>
      <c r="Q3335" s="80">
        <v>8055859071</v>
      </c>
      <c r="R3335" s="80" t="s">
        <v>99</v>
      </c>
      <c r="S3335" s="80">
        <v>0</v>
      </c>
      <c r="T3335" s="80" t="s">
        <v>100</v>
      </c>
      <c r="U3335" s="80" t="s">
        <v>101</v>
      </c>
      <c r="V3335" s="80" t="s">
        <v>111</v>
      </c>
      <c r="W3335" s="80" t="s">
        <v>107</v>
      </c>
      <c r="X3335" s="80" t="s">
        <v>104</v>
      </c>
      <c r="Y3335" s="80">
        <v>3</v>
      </c>
    </row>
    <row r="3336" spans="1:25" s="80" customFormat="1" ht="22.9" hidden="1" customHeight="1">
      <c r="A3336" s="80" t="s">
        <v>38</v>
      </c>
      <c r="B3336" s="80" t="s">
        <v>9</v>
      </c>
      <c r="C3336" s="80" t="s">
        <v>10</v>
      </c>
      <c r="D3336" s="80" t="s">
        <v>26</v>
      </c>
      <c r="E3336" s="80">
        <v>2</v>
      </c>
      <c r="F3336" s="80" t="s">
        <v>4698</v>
      </c>
      <c r="G3336" s="80" t="s">
        <v>4699</v>
      </c>
      <c r="H3336" s="80" t="s">
        <v>58</v>
      </c>
      <c r="I3336" s="26">
        <v>43608</v>
      </c>
      <c r="J3336" s="80">
        <v>23</v>
      </c>
      <c r="K3336" s="80">
        <v>5</v>
      </c>
      <c r="L3336" s="80">
        <v>2019</v>
      </c>
      <c r="M3336" s="27">
        <f t="shared" si="63"/>
        <v>43608</v>
      </c>
      <c r="N3336" s="80" t="s">
        <v>5385</v>
      </c>
      <c r="O3336" s="80" t="s">
        <v>5386</v>
      </c>
      <c r="P3336" s="80">
        <v>18</v>
      </c>
      <c r="Q3336" s="80" t="s">
        <v>105</v>
      </c>
      <c r="R3336" s="80" t="s">
        <v>99</v>
      </c>
      <c r="S3336" s="80">
        <v>0</v>
      </c>
      <c r="T3336" s="80" t="s">
        <v>100</v>
      </c>
      <c r="U3336" s="80" t="s">
        <v>101</v>
      </c>
      <c r="V3336" s="80" t="s">
        <v>111</v>
      </c>
      <c r="W3336" s="80" t="s">
        <v>107</v>
      </c>
      <c r="X3336" s="80" t="s">
        <v>163</v>
      </c>
    </row>
    <row r="3337" spans="1:25" s="80" customFormat="1" ht="22.9" hidden="1" customHeight="1">
      <c r="A3337" s="80" t="s">
        <v>38</v>
      </c>
      <c r="B3337" s="80" t="s">
        <v>9</v>
      </c>
      <c r="C3337" s="80" t="s">
        <v>10</v>
      </c>
      <c r="D3337" s="80" t="s">
        <v>26</v>
      </c>
      <c r="E3337" s="80">
        <v>2</v>
      </c>
      <c r="F3337" s="80" t="s">
        <v>4698</v>
      </c>
      <c r="G3337" s="80" t="s">
        <v>4699</v>
      </c>
      <c r="H3337" s="80" t="s">
        <v>58</v>
      </c>
      <c r="I3337" s="26">
        <v>43608</v>
      </c>
      <c r="J3337" s="80">
        <v>23</v>
      </c>
      <c r="K3337" s="80">
        <v>5</v>
      </c>
      <c r="L3337" s="80">
        <v>2019</v>
      </c>
      <c r="M3337" s="27">
        <f t="shared" si="63"/>
        <v>43608</v>
      </c>
      <c r="N3337" s="80" t="s">
        <v>5387</v>
      </c>
      <c r="O3337" s="80" t="s">
        <v>5388</v>
      </c>
      <c r="P3337" s="80">
        <v>19</v>
      </c>
      <c r="Q3337" s="80" t="s">
        <v>105</v>
      </c>
      <c r="R3337" s="80" t="s">
        <v>99</v>
      </c>
      <c r="S3337" s="80">
        <v>0</v>
      </c>
      <c r="T3337" s="80" t="s">
        <v>100</v>
      </c>
      <c r="U3337" s="80" t="s">
        <v>101</v>
      </c>
      <c r="V3337" s="80" t="s">
        <v>111</v>
      </c>
      <c r="W3337" s="80" t="s">
        <v>107</v>
      </c>
      <c r="X3337" s="80" t="s">
        <v>163</v>
      </c>
    </row>
    <row r="3338" spans="1:25" s="80" customFormat="1" ht="22.9" hidden="1" customHeight="1">
      <c r="A3338" s="80" t="s">
        <v>38</v>
      </c>
      <c r="B3338" s="80" t="s">
        <v>9</v>
      </c>
      <c r="C3338" s="80" t="s">
        <v>10</v>
      </c>
      <c r="D3338" s="80" t="s">
        <v>26</v>
      </c>
      <c r="E3338" s="80">
        <v>2</v>
      </c>
      <c r="F3338" s="80" t="s">
        <v>4698</v>
      </c>
      <c r="G3338" s="80" t="s">
        <v>4699</v>
      </c>
      <c r="H3338" s="80" t="s">
        <v>58</v>
      </c>
      <c r="I3338" s="26">
        <v>43608</v>
      </c>
      <c r="J3338" s="80">
        <v>23</v>
      </c>
      <c r="K3338" s="80">
        <v>5</v>
      </c>
      <c r="L3338" s="80">
        <v>2019</v>
      </c>
      <c r="M3338" s="27">
        <f t="shared" si="63"/>
        <v>43608</v>
      </c>
      <c r="N3338" s="80" t="s">
        <v>5389</v>
      </c>
      <c r="O3338" s="80" t="s">
        <v>5390</v>
      </c>
      <c r="P3338" s="80">
        <v>18</v>
      </c>
      <c r="Q3338" s="80" t="s">
        <v>105</v>
      </c>
      <c r="R3338" s="80" t="s">
        <v>99</v>
      </c>
      <c r="S3338" s="80">
        <v>0</v>
      </c>
      <c r="T3338" s="80" t="s">
        <v>100</v>
      </c>
      <c r="U3338" s="80" t="s">
        <v>101</v>
      </c>
      <c r="V3338" s="80" t="s">
        <v>111</v>
      </c>
      <c r="W3338" s="80" t="s">
        <v>107</v>
      </c>
      <c r="X3338" s="80" t="s">
        <v>163</v>
      </c>
    </row>
    <row r="3339" spans="1:25" s="80" customFormat="1" ht="22.9" hidden="1" customHeight="1">
      <c r="A3339" s="80" t="s">
        <v>38</v>
      </c>
      <c r="B3339" s="80" t="s">
        <v>9</v>
      </c>
      <c r="C3339" s="80" t="s">
        <v>10</v>
      </c>
      <c r="D3339" s="80" t="s">
        <v>26</v>
      </c>
      <c r="E3339" s="80">
        <v>2</v>
      </c>
      <c r="F3339" s="80" t="s">
        <v>4698</v>
      </c>
      <c r="G3339" s="80" t="s">
        <v>4699</v>
      </c>
      <c r="H3339" s="80" t="s">
        <v>58</v>
      </c>
      <c r="I3339" s="26">
        <v>43608</v>
      </c>
      <c r="J3339" s="80">
        <v>23</v>
      </c>
      <c r="K3339" s="80">
        <v>5</v>
      </c>
      <c r="L3339" s="80">
        <v>2019</v>
      </c>
      <c r="M3339" s="27">
        <f t="shared" si="63"/>
        <v>43608</v>
      </c>
      <c r="N3339" s="80" t="s">
        <v>5391</v>
      </c>
      <c r="O3339" s="80" t="s">
        <v>5392</v>
      </c>
      <c r="P3339" s="80">
        <v>19</v>
      </c>
      <c r="Q3339" s="80" t="s">
        <v>105</v>
      </c>
      <c r="R3339" s="80" t="s">
        <v>99</v>
      </c>
      <c r="S3339" s="80">
        <v>0</v>
      </c>
      <c r="T3339" s="80" t="s">
        <v>100</v>
      </c>
      <c r="U3339" s="80" t="s">
        <v>101</v>
      </c>
      <c r="V3339" s="80" t="s">
        <v>111</v>
      </c>
      <c r="W3339" s="80" t="s">
        <v>107</v>
      </c>
      <c r="X3339" s="80" t="s">
        <v>104</v>
      </c>
      <c r="Y3339" s="80">
        <v>3</v>
      </c>
    </row>
    <row r="3340" spans="1:25" s="80" customFormat="1" ht="22.9" hidden="1" customHeight="1">
      <c r="A3340" s="80" t="s">
        <v>38</v>
      </c>
      <c r="B3340" s="80" t="s">
        <v>9</v>
      </c>
      <c r="C3340" s="80" t="s">
        <v>10</v>
      </c>
      <c r="D3340" s="80" t="s">
        <v>26</v>
      </c>
      <c r="E3340" s="80">
        <v>2</v>
      </c>
      <c r="F3340" s="80" t="s">
        <v>4698</v>
      </c>
      <c r="G3340" s="80" t="s">
        <v>4699</v>
      </c>
      <c r="H3340" s="80" t="s">
        <v>58</v>
      </c>
      <c r="I3340" s="26">
        <v>43608</v>
      </c>
      <c r="J3340" s="80">
        <v>23</v>
      </c>
      <c r="K3340" s="80">
        <v>5</v>
      </c>
      <c r="L3340" s="80">
        <v>2019</v>
      </c>
      <c r="M3340" s="27">
        <f t="shared" si="63"/>
        <v>43608</v>
      </c>
      <c r="N3340" s="80" t="s">
        <v>5393</v>
      </c>
      <c r="O3340" s="80" t="s">
        <v>5394</v>
      </c>
      <c r="P3340" s="80">
        <v>19</v>
      </c>
      <c r="Q3340" s="80" t="s">
        <v>105</v>
      </c>
      <c r="R3340" s="80" t="s">
        <v>99</v>
      </c>
      <c r="S3340" s="80">
        <v>0</v>
      </c>
      <c r="T3340" s="80" t="s">
        <v>100</v>
      </c>
      <c r="U3340" s="80" t="s">
        <v>101</v>
      </c>
      <c r="V3340" s="80" t="s">
        <v>111</v>
      </c>
      <c r="W3340" s="80" t="s">
        <v>107</v>
      </c>
      <c r="X3340" s="80" t="s">
        <v>163</v>
      </c>
    </row>
    <row r="3341" spans="1:25" s="80" customFormat="1" ht="22.9" hidden="1" customHeight="1">
      <c r="A3341" s="80" t="s">
        <v>38</v>
      </c>
      <c r="B3341" s="80" t="s">
        <v>9</v>
      </c>
      <c r="C3341" s="80" t="s">
        <v>10</v>
      </c>
      <c r="D3341" s="80" t="s">
        <v>26</v>
      </c>
      <c r="E3341" s="80">
        <v>2</v>
      </c>
      <c r="F3341" s="80" t="s">
        <v>4698</v>
      </c>
      <c r="G3341" s="80" t="s">
        <v>4699</v>
      </c>
      <c r="H3341" s="80" t="s">
        <v>58</v>
      </c>
      <c r="I3341" s="26">
        <v>43608</v>
      </c>
      <c r="J3341" s="80">
        <v>23</v>
      </c>
      <c r="K3341" s="80">
        <v>5</v>
      </c>
      <c r="L3341" s="80">
        <v>2019</v>
      </c>
      <c r="M3341" s="27">
        <f t="shared" si="63"/>
        <v>43608</v>
      </c>
      <c r="N3341" s="80" t="s">
        <v>5395</v>
      </c>
      <c r="O3341" s="80" t="s">
        <v>5396</v>
      </c>
      <c r="P3341" s="80">
        <v>19</v>
      </c>
      <c r="Q3341" s="80" t="s">
        <v>105</v>
      </c>
      <c r="R3341" s="80" t="s">
        <v>99</v>
      </c>
      <c r="S3341" s="80">
        <v>0</v>
      </c>
      <c r="T3341" s="80" t="s">
        <v>100</v>
      </c>
      <c r="U3341" s="80" t="s">
        <v>101</v>
      </c>
      <c r="V3341" s="80" t="s">
        <v>111</v>
      </c>
      <c r="W3341" s="80" t="s">
        <v>107</v>
      </c>
      <c r="X3341" s="80" t="s">
        <v>104</v>
      </c>
      <c r="Y3341" s="80">
        <v>3</v>
      </c>
    </row>
    <row r="3342" spans="1:25" s="80" customFormat="1" ht="22.9" hidden="1" customHeight="1">
      <c r="A3342" s="80" t="s">
        <v>38</v>
      </c>
      <c r="B3342" s="80" t="s">
        <v>9</v>
      </c>
      <c r="C3342" s="80" t="s">
        <v>10</v>
      </c>
      <c r="D3342" s="80" t="s">
        <v>26</v>
      </c>
      <c r="E3342" s="80">
        <v>2</v>
      </c>
      <c r="F3342" s="80" t="s">
        <v>4698</v>
      </c>
      <c r="G3342" s="80" t="s">
        <v>4699</v>
      </c>
      <c r="H3342" s="80" t="s">
        <v>58</v>
      </c>
      <c r="I3342" s="26">
        <v>43608</v>
      </c>
      <c r="J3342" s="80">
        <v>23</v>
      </c>
      <c r="K3342" s="80">
        <v>5</v>
      </c>
      <c r="L3342" s="80">
        <v>2019</v>
      </c>
      <c r="M3342" s="27">
        <f t="shared" si="63"/>
        <v>43608</v>
      </c>
      <c r="N3342" s="80" t="s">
        <v>5397</v>
      </c>
      <c r="O3342" s="80" t="s">
        <v>5398</v>
      </c>
      <c r="P3342" s="80">
        <v>19</v>
      </c>
      <c r="Q3342" s="80" t="s">
        <v>105</v>
      </c>
      <c r="R3342" s="80" t="s">
        <v>99</v>
      </c>
      <c r="S3342" s="80">
        <v>0</v>
      </c>
      <c r="T3342" s="80" t="s">
        <v>100</v>
      </c>
      <c r="U3342" s="80" t="s">
        <v>101</v>
      </c>
      <c r="V3342" s="80" t="s">
        <v>111</v>
      </c>
      <c r="W3342" s="80" t="s">
        <v>107</v>
      </c>
      <c r="X3342" s="80" t="s">
        <v>104</v>
      </c>
      <c r="Y3342" s="80">
        <v>3</v>
      </c>
    </row>
    <row r="3343" spans="1:25" s="80" customFormat="1" ht="22.9" hidden="1" customHeight="1">
      <c r="A3343" s="80" t="s">
        <v>38</v>
      </c>
      <c r="B3343" s="80" t="s">
        <v>9</v>
      </c>
      <c r="C3343" s="80" t="s">
        <v>10</v>
      </c>
      <c r="D3343" s="80" t="s">
        <v>26</v>
      </c>
      <c r="E3343" s="80">
        <v>2</v>
      </c>
      <c r="F3343" s="80" t="s">
        <v>4698</v>
      </c>
      <c r="G3343" s="80" t="s">
        <v>4699</v>
      </c>
      <c r="H3343" s="80" t="s">
        <v>58</v>
      </c>
      <c r="I3343" s="26">
        <v>43608</v>
      </c>
      <c r="J3343" s="80">
        <v>23</v>
      </c>
      <c r="K3343" s="80">
        <v>5</v>
      </c>
      <c r="L3343" s="80">
        <v>2019</v>
      </c>
      <c r="M3343" s="27">
        <f t="shared" si="63"/>
        <v>43608</v>
      </c>
      <c r="N3343" s="80" t="s">
        <v>5399</v>
      </c>
      <c r="O3343" s="80" t="s">
        <v>5400</v>
      </c>
      <c r="P3343" s="80">
        <v>18</v>
      </c>
      <c r="Q3343" s="80" t="s">
        <v>105</v>
      </c>
      <c r="R3343" s="80" t="s">
        <v>99</v>
      </c>
      <c r="S3343" s="80">
        <v>0</v>
      </c>
      <c r="T3343" s="80" t="s">
        <v>106</v>
      </c>
      <c r="U3343" s="80" t="s">
        <v>101</v>
      </c>
      <c r="V3343" s="80" t="s">
        <v>111</v>
      </c>
      <c r="W3343" s="80" t="s">
        <v>107</v>
      </c>
      <c r="X3343" s="80" t="s">
        <v>104</v>
      </c>
      <c r="Y3343" s="80">
        <v>3</v>
      </c>
    </row>
    <row r="3344" spans="1:25" s="80" customFormat="1" ht="22.9" hidden="1" customHeight="1">
      <c r="A3344" s="80" t="s">
        <v>38</v>
      </c>
      <c r="B3344" s="80" t="s">
        <v>9</v>
      </c>
      <c r="C3344" s="80" t="s">
        <v>10</v>
      </c>
      <c r="D3344" s="80" t="s">
        <v>26</v>
      </c>
      <c r="E3344" s="80">
        <v>2</v>
      </c>
      <c r="F3344" s="80" t="s">
        <v>4698</v>
      </c>
      <c r="G3344" s="80" t="s">
        <v>4699</v>
      </c>
      <c r="H3344" s="80" t="s">
        <v>58</v>
      </c>
      <c r="I3344" s="26">
        <v>43608</v>
      </c>
      <c r="J3344" s="80">
        <v>23</v>
      </c>
      <c r="K3344" s="80">
        <v>5</v>
      </c>
      <c r="L3344" s="80">
        <v>2019</v>
      </c>
      <c r="M3344" s="27">
        <f t="shared" si="63"/>
        <v>43608</v>
      </c>
      <c r="N3344" s="80" t="s">
        <v>5401</v>
      </c>
      <c r="O3344" s="80" t="s">
        <v>5402</v>
      </c>
      <c r="P3344" s="80">
        <v>19</v>
      </c>
      <c r="Q3344" s="80" t="s">
        <v>105</v>
      </c>
      <c r="R3344" s="80" t="s">
        <v>99</v>
      </c>
      <c r="S3344" s="80">
        <v>0</v>
      </c>
      <c r="T3344" s="80" t="s">
        <v>100</v>
      </c>
      <c r="U3344" s="80" t="s">
        <v>101</v>
      </c>
      <c r="V3344" s="80" t="s">
        <v>111</v>
      </c>
      <c r="W3344" s="80" t="s">
        <v>107</v>
      </c>
      <c r="X3344" s="80" t="s">
        <v>104</v>
      </c>
      <c r="Y3344" s="80">
        <v>3</v>
      </c>
    </row>
    <row r="3345" spans="1:25" s="80" customFormat="1" ht="22.9" hidden="1" customHeight="1">
      <c r="A3345" s="80" t="s">
        <v>38</v>
      </c>
      <c r="B3345" s="80" t="s">
        <v>9</v>
      </c>
      <c r="C3345" s="80" t="s">
        <v>10</v>
      </c>
      <c r="D3345" s="80" t="s">
        <v>26</v>
      </c>
      <c r="E3345" s="80">
        <v>2</v>
      </c>
      <c r="F3345" s="80" t="s">
        <v>4698</v>
      </c>
      <c r="G3345" s="80" t="s">
        <v>4699</v>
      </c>
      <c r="H3345" s="80" t="s">
        <v>58</v>
      </c>
      <c r="I3345" s="26">
        <v>43608</v>
      </c>
      <c r="J3345" s="80">
        <v>23</v>
      </c>
      <c r="K3345" s="80">
        <v>5</v>
      </c>
      <c r="L3345" s="80">
        <v>2019</v>
      </c>
      <c r="M3345" s="27">
        <f t="shared" si="63"/>
        <v>43608</v>
      </c>
      <c r="N3345" s="80" t="s">
        <v>5403</v>
      </c>
      <c r="O3345" s="80" t="s">
        <v>5404</v>
      </c>
      <c r="P3345" s="80">
        <v>19</v>
      </c>
      <c r="Q3345" s="80" t="s">
        <v>105</v>
      </c>
      <c r="R3345" s="80" t="s">
        <v>99</v>
      </c>
      <c r="S3345" s="80">
        <v>0</v>
      </c>
      <c r="T3345" s="80" t="s">
        <v>100</v>
      </c>
      <c r="U3345" s="80" t="s">
        <v>101</v>
      </c>
      <c r="V3345" s="80" t="s">
        <v>111</v>
      </c>
      <c r="W3345" s="80" t="s">
        <v>107</v>
      </c>
      <c r="X3345" s="80" t="s">
        <v>163</v>
      </c>
    </row>
    <row r="3346" spans="1:25" s="80" customFormat="1" ht="22.9" hidden="1" customHeight="1">
      <c r="A3346" s="80" t="s">
        <v>38</v>
      </c>
      <c r="B3346" s="80" t="s">
        <v>9</v>
      </c>
      <c r="C3346" s="80" t="s">
        <v>10</v>
      </c>
      <c r="D3346" s="80" t="s">
        <v>26</v>
      </c>
      <c r="E3346" s="80">
        <v>2</v>
      </c>
      <c r="F3346" s="80" t="s">
        <v>4698</v>
      </c>
      <c r="G3346" s="80" t="s">
        <v>4699</v>
      </c>
      <c r="H3346" s="80" t="s">
        <v>58</v>
      </c>
      <c r="I3346" s="26">
        <v>43608</v>
      </c>
      <c r="J3346" s="80">
        <v>23</v>
      </c>
      <c r="K3346" s="80">
        <v>5</v>
      </c>
      <c r="L3346" s="80">
        <v>2019</v>
      </c>
      <c r="M3346" s="27">
        <f t="shared" si="63"/>
        <v>43608</v>
      </c>
      <c r="N3346" s="80" t="s">
        <v>5405</v>
      </c>
      <c r="O3346" s="80" t="s">
        <v>5406</v>
      </c>
      <c r="P3346" s="80">
        <v>18</v>
      </c>
      <c r="Q3346" s="80" t="s">
        <v>105</v>
      </c>
      <c r="R3346" s="80" t="s">
        <v>99</v>
      </c>
      <c r="S3346" s="80">
        <v>0</v>
      </c>
      <c r="T3346" s="80" t="s">
        <v>100</v>
      </c>
      <c r="U3346" s="80" t="s">
        <v>101</v>
      </c>
      <c r="V3346" s="80" t="s">
        <v>111</v>
      </c>
      <c r="W3346" s="80" t="s">
        <v>107</v>
      </c>
      <c r="X3346" s="80" t="s">
        <v>163</v>
      </c>
    </row>
    <row r="3347" spans="1:25" s="80" customFormat="1" ht="22.9" hidden="1" customHeight="1">
      <c r="A3347" s="80" t="s">
        <v>38</v>
      </c>
      <c r="B3347" s="80" t="s">
        <v>9</v>
      </c>
      <c r="C3347" s="80" t="s">
        <v>10</v>
      </c>
      <c r="D3347" s="80" t="s">
        <v>26</v>
      </c>
      <c r="E3347" s="80">
        <v>2</v>
      </c>
      <c r="F3347" s="80" t="s">
        <v>4698</v>
      </c>
      <c r="G3347" s="80" t="s">
        <v>4699</v>
      </c>
      <c r="H3347" s="80" t="s">
        <v>58</v>
      </c>
      <c r="I3347" s="26">
        <v>43608</v>
      </c>
      <c r="J3347" s="80">
        <v>23</v>
      </c>
      <c r="K3347" s="80">
        <v>5</v>
      </c>
      <c r="L3347" s="80">
        <v>2019</v>
      </c>
      <c r="M3347" s="27">
        <f t="shared" si="63"/>
        <v>43608</v>
      </c>
      <c r="N3347" s="80" t="s">
        <v>5407</v>
      </c>
      <c r="O3347" s="80" t="s">
        <v>5408</v>
      </c>
      <c r="P3347" s="80">
        <v>18</v>
      </c>
      <c r="Q3347" s="80" t="s">
        <v>105</v>
      </c>
      <c r="R3347" s="80" t="s">
        <v>99</v>
      </c>
      <c r="S3347" s="80">
        <v>0</v>
      </c>
      <c r="T3347" s="80" t="s">
        <v>100</v>
      </c>
      <c r="U3347" s="80" t="s">
        <v>101</v>
      </c>
      <c r="V3347" s="80" t="s">
        <v>111</v>
      </c>
      <c r="W3347" s="80" t="s">
        <v>107</v>
      </c>
      <c r="X3347" s="80" t="s">
        <v>104</v>
      </c>
      <c r="Y3347" s="80">
        <v>3</v>
      </c>
    </row>
    <row r="3348" spans="1:25" s="80" customFormat="1" ht="22.9" hidden="1" customHeight="1">
      <c r="A3348" s="80" t="s">
        <v>38</v>
      </c>
      <c r="B3348" s="80" t="s">
        <v>9</v>
      </c>
      <c r="C3348" s="80" t="s">
        <v>10</v>
      </c>
      <c r="D3348" s="80" t="s">
        <v>26</v>
      </c>
      <c r="E3348" s="80">
        <v>2</v>
      </c>
      <c r="F3348" s="80" t="s">
        <v>4698</v>
      </c>
      <c r="G3348" s="80" t="s">
        <v>4699</v>
      </c>
      <c r="H3348" s="80" t="s">
        <v>58</v>
      </c>
      <c r="I3348" s="26">
        <v>43608</v>
      </c>
      <c r="J3348" s="80">
        <v>23</v>
      </c>
      <c r="K3348" s="80">
        <v>5</v>
      </c>
      <c r="L3348" s="80">
        <v>2019</v>
      </c>
      <c r="M3348" s="27">
        <f t="shared" si="63"/>
        <v>43608</v>
      </c>
      <c r="N3348" s="80" t="s">
        <v>5409</v>
      </c>
      <c r="O3348" s="80" t="s">
        <v>5410</v>
      </c>
      <c r="P3348" s="80">
        <v>18</v>
      </c>
      <c r="Q3348" s="80" t="s">
        <v>105</v>
      </c>
      <c r="R3348" s="80" t="s">
        <v>99</v>
      </c>
      <c r="S3348" s="80">
        <v>0</v>
      </c>
      <c r="T3348" s="80" t="s">
        <v>100</v>
      </c>
      <c r="U3348" s="80" t="s">
        <v>101</v>
      </c>
      <c r="V3348" s="80" t="s">
        <v>111</v>
      </c>
      <c r="W3348" s="80" t="s">
        <v>107</v>
      </c>
      <c r="X3348" s="80" t="s">
        <v>163</v>
      </c>
    </row>
    <row r="3349" spans="1:25" s="80" customFormat="1" ht="22.9" hidden="1" customHeight="1">
      <c r="A3349" s="80" t="s">
        <v>38</v>
      </c>
      <c r="B3349" s="80" t="s">
        <v>9</v>
      </c>
      <c r="C3349" s="80" t="s">
        <v>10</v>
      </c>
      <c r="D3349" s="80" t="s">
        <v>26</v>
      </c>
      <c r="E3349" s="80">
        <v>2</v>
      </c>
      <c r="F3349" s="80" t="s">
        <v>4698</v>
      </c>
      <c r="G3349" s="80" t="s">
        <v>4699</v>
      </c>
      <c r="H3349" s="80" t="s">
        <v>58</v>
      </c>
      <c r="I3349" s="26">
        <v>43608</v>
      </c>
      <c r="J3349" s="80">
        <v>23</v>
      </c>
      <c r="K3349" s="80">
        <v>5</v>
      </c>
      <c r="L3349" s="80">
        <v>2019</v>
      </c>
      <c r="M3349" s="27">
        <f t="shared" si="63"/>
        <v>43608</v>
      </c>
      <c r="N3349" s="80" t="s">
        <v>5411</v>
      </c>
      <c r="O3349" s="80" t="s">
        <v>5412</v>
      </c>
      <c r="P3349" s="80">
        <v>19</v>
      </c>
      <c r="Q3349" s="80" t="s">
        <v>105</v>
      </c>
      <c r="R3349" s="80" t="s">
        <v>99</v>
      </c>
      <c r="S3349" s="80">
        <v>0</v>
      </c>
      <c r="T3349" s="80" t="s">
        <v>100</v>
      </c>
      <c r="U3349" s="80" t="s">
        <v>101</v>
      </c>
      <c r="V3349" s="80" t="s">
        <v>111</v>
      </c>
      <c r="W3349" s="80" t="s">
        <v>107</v>
      </c>
      <c r="X3349" s="80" t="s">
        <v>104</v>
      </c>
      <c r="Y3349" s="80">
        <v>3</v>
      </c>
    </row>
    <row r="3350" spans="1:25" s="80" customFormat="1" ht="22.9" hidden="1" customHeight="1">
      <c r="A3350" s="80" t="s">
        <v>38</v>
      </c>
      <c r="B3350" s="80" t="s">
        <v>9</v>
      </c>
      <c r="C3350" s="80" t="s">
        <v>10</v>
      </c>
      <c r="D3350" s="80" t="s">
        <v>26</v>
      </c>
      <c r="E3350" s="80">
        <v>2</v>
      </c>
      <c r="F3350" s="80" t="s">
        <v>4698</v>
      </c>
      <c r="G3350" s="80" t="s">
        <v>4699</v>
      </c>
      <c r="H3350" s="80" t="s">
        <v>58</v>
      </c>
      <c r="I3350" s="26">
        <v>43608</v>
      </c>
      <c r="J3350" s="80">
        <v>23</v>
      </c>
      <c r="K3350" s="80">
        <v>5</v>
      </c>
      <c r="L3350" s="80">
        <v>2019</v>
      </c>
      <c r="M3350" s="27">
        <f t="shared" si="63"/>
        <v>43608</v>
      </c>
      <c r="N3350" s="80" t="s">
        <v>5413</v>
      </c>
      <c r="O3350" s="80" t="s">
        <v>5414</v>
      </c>
      <c r="P3350" s="80">
        <v>18</v>
      </c>
      <c r="Q3350" s="80" t="s">
        <v>105</v>
      </c>
      <c r="R3350" s="80" t="s">
        <v>99</v>
      </c>
      <c r="S3350" s="80">
        <v>0</v>
      </c>
      <c r="T3350" s="80" t="s">
        <v>100</v>
      </c>
      <c r="U3350" s="80" t="s">
        <v>101</v>
      </c>
      <c r="V3350" s="80" t="s">
        <v>111</v>
      </c>
      <c r="W3350" s="80" t="s">
        <v>107</v>
      </c>
      <c r="X3350" s="80" t="s">
        <v>163</v>
      </c>
    </row>
    <row r="3351" spans="1:25" s="80" customFormat="1" ht="22.9" hidden="1" customHeight="1">
      <c r="A3351" s="80" t="s">
        <v>38</v>
      </c>
      <c r="B3351" s="80" t="s">
        <v>9</v>
      </c>
      <c r="C3351" s="80" t="s">
        <v>10</v>
      </c>
      <c r="D3351" s="80" t="s">
        <v>26</v>
      </c>
      <c r="E3351" s="80">
        <v>2</v>
      </c>
      <c r="F3351" s="80" t="s">
        <v>4698</v>
      </c>
      <c r="G3351" s="80" t="s">
        <v>4699</v>
      </c>
      <c r="H3351" s="80" t="s">
        <v>58</v>
      </c>
      <c r="I3351" s="26">
        <v>43608</v>
      </c>
      <c r="J3351" s="80">
        <v>23</v>
      </c>
      <c r="K3351" s="80">
        <v>5</v>
      </c>
      <c r="L3351" s="80">
        <v>2019</v>
      </c>
      <c r="M3351" s="27">
        <f t="shared" si="63"/>
        <v>43608</v>
      </c>
      <c r="N3351" s="80" t="s">
        <v>5415</v>
      </c>
      <c r="O3351" s="80" t="s">
        <v>5416</v>
      </c>
      <c r="P3351" s="80">
        <v>19</v>
      </c>
      <c r="Q3351" s="80" t="s">
        <v>105</v>
      </c>
      <c r="R3351" s="80" t="s">
        <v>99</v>
      </c>
      <c r="S3351" s="80">
        <v>0</v>
      </c>
      <c r="T3351" s="80" t="s">
        <v>100</v>
      </c>
      <c r="U3351" s="80" t="s">
        <v>101</v>
      </c>
      <c r="V3351" s="80" t="s">
        <v>111</v>
      </c>
      <c r="W3351" s="80" t="s">
        <v>107</v>
      </c>
      <c r="X3351" s="80" t="s">
        <v>104</v>
      </c>
      <c r="Y3351" s="80">
        <v>3</v>
      </c>
    </row>
    <row r="3352" spans="1:25" s="80" customFormat="1" ht="22.9" hidden="1" customHeight="1">
      <c r="A3352" s="80" t="s">
        <v>38</v>
      </c>
      <c r="B3352" s="80" t="s">
        <v>9</v>
      </c>
      <c r="C3352" s="80" t="s">
        <v>10</v>
      </c>
      <c r="D3352" s="80" t="s">
        <v>26</v>
      </c>
      <c r="E3352" s="80">
        <v>2</v>
      </c>
      <c r="F3352" s="80" t="s">
        <v>4698</v>
      </c>
      <c r="G3352" s="80" t="s">
        <v>4699</v>
      </c>
      <c r="H3352" s="80" t="s">
        <v>58</v>
      </c>
      <c r="I3352" s="26">
        <v>43608</v>
      </c>
      <c r="J3352" s="80">
        <v>23</v>
      </c>
      <c r="K3352" s="80">
        <v>5</v>
      </c>
      <c r="L3352" s="80">
        <v>2019</v>
      </c>
      <c r="M3352" s="27">
        <f t="shared" si="63"/>
        <v>43608</v>
      </c>
      <c r="N3352" s="80" t="s">
        <v>5417</v>
      </c>
      <c r="O3352" s="80" t="s">
        <v>5418</v>
      </c>
      <c r="P3352" s="80">
        <v>18</v>
      </c>
      <c r="Q3352" s="80" t="s">
        <v>105</v>
      </c>
      <c r="R3352" s="80" t="s">
        <v>99</v>
      </c>
      <c r="S3352" s="80">
        <v>0</v>
      </c>
      <c r="T3352" s="80" t="s">
        <v>100</v>
      </c>
      <c r="U3352" s="80" t="s">
        <v>101</v>
      </c>
      <c r="V3352" s="80" t="s">
        <v>111</v>
      </c>
      <c r="W3352" s="80" t="s">
        <v>107</v>
      </c>
      <c r="X3352" s="80" t="s">
        <v>163</v>
      </c>
    </row>
    <row r="3353" spans="1:25" s="80" customFormat="1" ht="22.9" hidden="1" customHeight="1">
      <c r="A3353" s="80" t="s">
        <v>38</v>
      </c>
      <c r="B3353" s="80" t="s">
        <v>9</v>
      </c>
      <c r="C3353" s="80" t="s">
        <v>10</v>
      </c>
      <c r="D3353" s="80" t="s">
        <v>26</v>
      </c>
      <c r="E3353" s="80">
        <v>2</v>
      </c>
      <c r="F3353" s="80" t="s">
        <v>4698</v>
      </c>
      <c r="G3353" s="80" t="s">
        <v>4699</v>
      </c>
      <c r="H3353" s="80" t="s">
        <v>58</v>
      </c>
      <c r="I3353" s="26">
        <v>43608</v>
      </c>
      <c r="J3353" s="80">
        <v>23</v>
      </c>
      <c r="K3353" s="80">
        <v>5</v>
      </c>
      <c r="L3353" s="80">
        <v>2019</v>
      </c>
      <c r="M3353" s="27">
        <f t="shared" si="63"/>
        <v>43608</v>
      </c>
      <c r="N3353" s="80" t="s">
        <v>5419</v>
      </c>
      <c r="O3353" s="80" t="s">
        <v>5420</v>
      </c>
      <c r="P3353" s="80">
        <v>18</v>
      </c>
      <c r="Q3353" s="80" t="s">
        <v>105</v>
      </c>
      <c r="R3353" s="80" t="s">
        <v>99</v>
      </c>
      <c r="S3353" s="80">
        <v>0</v>
      </c>
      <c r="T3353" s="80" t="s">
        <v>100</v>
      </c>
      <c r="U3353" s="80" t="s">
        <v>101</v>
      </c>
      <c r="V3353" s="80" t="s">
        <v>111</v>
      </c>
      <c r="W3353" s="80" t="s">
        <v>107</v>
      </c>
      <c r="X3353" s="80" t="s">
        <v>104</v>
      </c>
      <c r="Y3353" s="80">
        <v>3</v>
      </c>
    </row>
    <row r="3354" spans="1:25" s="80" customFormat="1" ht="22.9" hidden="1" customHeight="1">
      <c r="A3354" s="80" t="s">
        <v>38</v>
      </c>
      <c r="B3354" s="80" t="s">
        <v>9</v>
      </c>
      <c r="C3354" s="80" t="s">
        <v>10</v>
      </c>
      <c r="D3354" s="80" t="s">
        <v>26</v>
      </c>
      <c r="E3354" s="80">
        <v>2</v>
      </c>
      <c r="F3354" s="80" t="s">
        <v>4698</v>
      </c>
      <c r="G3354" s="80" t="s">
        <v>4699</v>
      </c>
      <c r="H3354" s="80" t="s">
        <v>58</v>
      </c>
      <c r="I3354" s="26">
        <v>43608</v>
      </c>
      <c r="J3354" s="80">
        <v>23</v>
      </c>
      <c r="K3354" s="80">
        <v>5</v>
      </c>
      <c r="L3354" s="80">
        <v>2019</v>
      </c>
      <c r="M3354" s="27">
        <f t="shared" si="63"/>
        <v>43608</v>
      </c>
      <c r="N3354" s="80" t="s">
        <v>5421</v>
      </c>
      <c r="O3354" s="80" t="s">
        <v>5422</v>
      </c>
      <c r="P3354" s="80">
        <v>19</v>
      </c>
      <c r="Q3354" s="80" t="s">
        <v>105</v>
      </c>
      <c r="R3354" s="80" t="s">
        <v>99</v>
      </c>
      <c r="S3354" s="80">
        <v>0</v>
      </c>
      <c r="T3354" s="80" t="s">
        <v>100</v>
      </c>
      <c r="U3354" s="80" t="s">
        <v>101</v>
      </c>
      <c r="V3354" s="80" t="s">
        <v>111</v>
      </c>
      <c r="W3354" s="80" t="s">
        <v>107</v>
      </c>
      <c r="X3354" s="80" t="s">
        <v>104</v>
      </c>
      <c r="Y3354" s="80">
        <v>3</v>
      </c>
    </row>
    <row r="3355" spans="1:25" s="80" customFormat="1" ht="22.9" hidden="1" customHeight="1">
      <c r="A3355" s="80" t="s">
        <v>38</v>
      </c>
      <c r="B3355" s="80" t="s">
        <v>9</v>
      </c>
      <c r="C3355" s="80" t="s">
        <v>10</v>
      </c>
      <c r="D3355" s="80" t="s">
        <v>26</v>
      </c>
      <c r="E3355" s="80">
        <v>2</v>
      </c>
      <c r="F3355" s="80" t="s">
        <v>4698</v>
      </c>
      <c r="G3355" s="80" t="s">
        <v>4699</v>
      </c>
      <c r="H3355" s="80" t="s">
        <v>58</v>
      </c>
      <c r="I3355" s="26">
        <v>43608</v>
      </c>
      <c r="J3355" s="80">
        <v>23</v>
      </c>
      <c r="K3355" s="80">
        <v>5</v>
      </c>
      <c r="L3355" s="80">
        <v>2019</v>
      </c>
      <c r="M3355" s="27">
        <f t="shared" si="63"/>
        <v>43608</v>
      </c>
      <c r="N3355" s="80" t="s">
        <v>5423</v>
      </c>
      <c r="O3355" s="80" t="s">
        <v>5424</v>
      </c>
      <c r="P3355" s="80">
        <v>18</v>
      </c>
      <c r="Q3355" s="80" t="s">
        <v>105</v>
      </c>
      <c r="R3355" s="80" t="s">
        <v>99</v>
      </c>
      <c r="S3355" s="80">
        <v>0</v>
      </c>
      <c r="T3355" s="80" t="s">
        <v>100</v>
      </c>
      <c r="U3355" s="80" t="s">
        <v>101</v>
      </c>
      <c r="V3355" s="80" t="s">
        <v>111</v>
      </c>
      <c r="W3355" s="80" t="s">
        <v>107</v>
      </c>
      <c r="X3355" s="80" t="s">
        <v>163</v>
      </c>
    </row>
    <row r="3356" spans="1:25" s="80" customFormat="1" ht="22.9" hidden="1" customHeight="1">
      <c r="A3356" s="80" t="s">
        <v>38</v>
      </c>
      <c r="B3356" s="80" t="s">
        <v>9</v>
      </c>
      <c r="C3356" s="80" t="s">
        <v>10</v>
      </c>
      <c r="D3356" s="80" t="s">
        <v>26</v>
      </c>
      <c r="E3356" s="80">
        <v>2</v>
      </c>
      <c r="F3356" s="80" t="s">
        <v>4698</v>
      </c>
      <c r="G3356" s="80" t="s">
        <v>4699</v>
      </c>
      <c r="H3356" s="80" t="s">
        <v>58</v>
      </c>
      <c r="I3356" s="26">
        <v>43609</v>
      </c>
      <c r="J3356" s="80">
        <v>24</v>
      </c>
      <c r="K3356" s="80">
        <v>5</v>
      </c>
      <c r="L3356" s="80">
        <v>2019</v>
      </c>
      <c r="M3356" s="27">
        <f t="shared" ref="M3356:M3419" si="64">DATE(L3356,K3356,J3356)</f>
        <v>43609</v>
      </c>
      <c r="N3356" s="80" t="s">
        <v>5425</v>
      </c>
      <c r="O3356" s="80" t="s">
        <v>5426</v>
      </c>
      <c r="P3356" s="80">
        <v>19</v>
      </c>
      <c r="Q3356" s="80">
        <v>9030042450</v>
      </c>
      <c r="R3356" s="80" t="s">
        <v>99</v>
      </c>
      <c r="S3356" s="80">
        <v>0</v>
      </c>
      <c r="T3356" s="80" t="s">
        <v>100</v>
      </c>
      <c r="U3356" s="80" t="s">
        <v>101</v>
      </c>
      <c r="V3356" s="80" t="s">
        <v>111</v>
      </c>
      <c r="W3356" s="80" t="s">
        <v>107</v>
      </c>
      <c r="X3356" s="80" t="s">
        <v>104</v>
      </c>
      <c r="Y3356" s="80">
        <v>3</v>
      </c>
    </row>
    <row r="3357" spans="1:25" s="80" customFormat="1" ht="22.9" hidden="1" customHeight="1">
      <c r="A3357" s="80" t="s">
        <v>38</v>
      </c>
      <c r="B3357" s="80" t="s">
        <v>9</v>
      </c>
      <c r="C3357" s="80" t="s">
        <v>10</v>
      </c>
      <c r="D3357" s="80" t="s">
        <v>26</v>
      </c>
      <c r="E3357" s="80">
        <v>2</v>
      </c>
      <c r="F3357" s="80" t="s">
        <v>4698</v>
      </c>
      <c r="G3357" s="80" t="s">
        <v>4699</v>
      </c>
      <c r="H3357" s="80" t="s">
        <v>58</v>
      </c>
      <c r="I3357" s="26">
        <v>43609</v>
      </c>
      <c r="J3357" s="80">
        <v>24</v>
      </c>
      <c r="K3357" s="80">
        <v>5</v>
      </c>
      <c r="L3357" s="80">
        <v>2019</v>
      </c>
      <c r="M3357" s="27">
        <f t="shared" si="64"/>
        <v>43609</v>
      </c>
      <c r="N3357" s="80" t="s">
        <v>5427</v>
      </c>
      <c r="O3357" s="80" t="s">
        <v>5428</v>
      </c>
      <c r="P3357" s="80">
        <v>19</v>
      </c>
      <c r="Q3357" s="80">
        <v>8056572397</v>
      </c>
      <c r="R3357" s="80" t="s">
        <v>99</v>
      </c>
      <c r="S3357" s="80">
        <v>0</v>
      </c>
      <c r="T3357" s="80" t="s">
        <v>100</v>
      </c>
      <c r="U3357" s="80" t="s">
        <v>101</v>
      </c>
      <c r="V3357" s="80" t="s">
        <v>111</v>
      </c>
      <c r="W3357" s="80" t="s">
        <v>107</v>
      </c>
      <c r="X3357" s="80" t="s">
        <v>104</v>
      </c>
      <c r="Y3357" s="80">
        <v>3</v>
      </c>
    </row>
    <row r="3358" spans="1:25" s="80" customFormat="1" ht="22.9" hidden="1" customHeight="1">
      <c r="A3358" s="80" t="s">
        <v>38</v>
      </c>
      <c r="B3358" s="80" t="s">
        <v>9</v>
      </c>
      <c r="C3358" s="80" t="s">
        <v>10</v>
      </c>
      <c r="D3358" s="80" t="s">
        <v>26</v>
      </c>
      <c r="E3358" s="80">
        <v>2</v>
      </c>
      <c r="F3358" s="80" t="s">
        <v>4698</v>
      </c>
      <c r="G3358" s="80" t="s">
        <v>4699</v>
      </c>
      <c r="H3358" s="80" t="s">
        <v>58</v>
      </c>
      <c r="I3358" s="26">
        <v>43609</v>
      </c>
      <c r="J3358" s="80">
        <v>24</v>
      </c>
      <c r="K3358" s="80">
        <v>5</v>
      </c>
      <c r="L3358" s="80">
        <v>2019</v>
      </c>
      <c r="M3358" s="27">
        <f t="shared" si="64"/>
        <v>43609</v>
      </c>
      <c r="N3358" s="80" t="s">
        <v>5429</v>
      </c>
      <c r="O3358" s="80" t="s">
        <v>5430</v>
      </c>
      <c r="P3358" s="80">
        <v>18</v>
      </c>
      <c r="Q3358" s="80" t="s">
        <v>105</v>
      </c>
      <c r="R3358" s="80" t="s">
        <v>99</v>
      </c>
      <c r="S3358" s="80">
        <v>0</v>
      </c>
      <c r="T3358" s="80" t="s">
        <v>100</v>
      </c>
      <c r="U3358" s="80" t="s">
        <v>101</v>
      </c>
      <c r="V3358" s="80" t="s">
        <v>111</v>
      </c>
      <c r="W3358" s="80" t="s">
        <v>107</v>
      </c>
      <c r="X3358" s="80" t="s">
        <v>131</v>
      </c>
      <c r="Y3358" s="80">
        <v>6</v>
      </c>
    </row>
    <row r="3359" spans="1:25" s="80" customFormat="1" ht="22.9" hidden="1" customHeight="1">
      <c r="A3359" s="80" t="s">
        <v>38</v>
      </c>
      <c r="B3359" s="80" t="s">
        <v>9</v>
      </c>
      <c r="C3359" s="80" t="s">
        <v>10</v>
      </c>
      <c r="D3359" s="80" t="s">
        <v>26</v>
      </c>
      <c r="E3359" s="80">
        <v>2</v>
      </c>
      <c r="F3359" s="80" t="s">
        <v>4698</v>
      </c>
      <c r="G3359" s="80" t="s">
        <v>4699</v>
      </c>
      <c r="H3359" s="80" t="s">
        <v>58</v>
      </c>
      <c r="I3359" s="26">
        <v>43609</v>
      </c>
      <c r="J3359" s="80">
        <v>24</v>
      </c>
      <c r="K3359" s="80">
        <v>5</v>
      </c>
      <c r="L3359" s="80">
        <v>2019</v>
      </c>
      <c r="M3359" s="27">
        <f t="shared" si="64"/>
        <v>43609</v>
      </c>
      <c r="N3359" s="80" t="s">
        <v>5431</v>
      </c>
      <c r="O3359" s="80" t="s">
        <v>5432</v>
      </c>
      <c r="P3359" s="80">
        <v>19</v>
      </c>
      <c r="Q3359" s="80" t="s">
        <v>105</v>
      </c>
      <c r="R3359" s="80" t="s">
        <v>99</v>
      </c>
      <c r="S3359" s="80">
        <v>0</v>
      </c>
      <c r="T3359" s="80" t="s">
        <v>100</v>
      </c>
      <c r="U3359" s="80" t="s">
        <v>101</v>
      </c>
      <c r="V3359" s="80" t="s">
        <v>111</v>
      </c>
      <c r="W3359" s="80" t="s">
        <v>107</v>
      </c>
      <c r="X3359" s="80" t="s">
        <v>163</v>
      </c>
    </row>
    <row r="3360" spans="1:25" s="80" customFormat="1" ht="22.9" hidden="1" customHeight="1">
      <c r="A3360" s="80" t="s">
        <v>38</v>
      </c>
      <c r="B3360" s="80" t="s">
        <v>9</v>
      </c>
      <c r="C3360" s="80" t="s">
        <v>10</v>
      </c>
      <c r="D3360" s="80" t="s">
        <v>26</v>
      </c>
      <c r="E3360" s="80">
        <v>2</v>
      </c>
      <c r="F3360" s="80" t="s">
        <v>4698</v>
      </c>
      <c r="G3360" s="80" t="s">
        <v>4699</v>
      </c>
      <c r="H3360" s="80" t="s">
        <v>58</v>
      </c>
      <c r="I3360" s="26">
        <v>43609</v>
      </c>
      <c r="J3360" s="80">
        <v>24</v>
      </c>
      <c r="K3360" s="80">
        <v>5</v>
      </c>
      <c r="L3360" s="80">
        <v>2019</v>
      </c>
      <c r="M3360" s="27">
        <f t="shared" si="64"/>
        <v>43609</v>
      </c>
      <c r="N3360" s="80" t="s">
        <v>5433</v>
      </c>
      <c r="O3360" s="80" t="s">
        <v>5434</v>
      </c>
      <c r="P3360" s="80">
        <v>19</v>
      </c>
      <c r="Q3360" s="80" t="s">
        <v>105</v>
      </c>
      <c r="R3360" s="80" t="s">
        <v>99</v>
      </c>
      <c r="S3360" s="80">
        <v>0</v>
      </c>
      <c r="T3360" s="80" t="s">
        <v>100</v>
      </c>
      <c r="U3360" s="80" t="s">
        <v>101</v>
      </c>
      <c r="V3360" s="80" t="s">
        <v>111</v>
      </c>
      <c r="W3360" s="80" t="s">
        <v>107</v>
      </c>
    </row>
    <row r="3361" spans="1:25" s="80" customFormat="1" ht="22.9" hidden="1" customHeight="1">
      <c r="A3361" s="80" t="s">
        <v>38</v>
      </c>
      <c r="B3361" s="80" t="s">
        <v>9</v>
      </c>
      <c r="C3361" s="80" t="s">
        <v>10</v>
      </c>
      <c r="D3361" s="80" t="s">
        <v>26</v>
      </c>
      <c r="E3361" s="80">
        <v>2</v>
      </c>
      <c r="F3361" s="80" t="s">
        <v>4698</v>
      </c>
      <c r="G3361" s="80" t="s">
        <v>4699</v>
      </c>
      <c r="H3361" s="80" t="s">
        <v>58</v>
      </c>
      <c r="I3361" s="26">
        <v>43609</v>
      </c>
      <c r="J3361" s="80">
        <v>24</v>
      </c>
      <c r="K3361" s="80">
        <v>5</v>
      </c>
      <c r="L3361" s="80">
        <v>2019</v>
      </c>
      <c r="M3361" s="27">
        <f t="shared" si="64"/>
        <v>43609</v>
      </c>
      <c r="N3361" s="80" t="s">
        <v>5435</v>
      </c>
      <c r="O3361" s="80" t="s">
        <v>5436</v>
      </c>
      <c r="P3361" s="80">
        <v>19</v>
      </c>
      <c r="Q3361" s="80" t="s">
        <v>105</v>
      </c>
      <c r="R3361" s="80" t="s">
        <v>99</v>
      </c>
      <c r="S3361" s="80">
        <v>0</v>
      </c>
      <c r="T3361" s="80" t="s">
        <v>100</v>
      </c>
      <c r="U3361" s="80" t="s">
        <v>101</v>
      </c>
      <c r="V3361" s="80" t="s">
        <v>111</v>
      </c>
      <c r="W3361" s="80" t="s">
        <v>107</v>
      </c>
    </row>
    <row r="3362" spans="1:25" s="80" customFormat="1" ht="22.9" hidden="1" customHeight="1">
      <c r="A3362" s="80" t="s">
        <v>38</v>
      </c>
      <c r="B3362" s="80" t="s">
        <v>9</v>
      </c>
      <c r="C3362" s="80" t="s">
        <v>10</v>
      </c>
      <c r="D3362" s="80" t="s">
        <v>26</v>
      </c>
      <c r="E3362" s="80">
        <v>2</v>
      </c>
      <c r="F3362" s="80" t="s">
        <v>4698</v>
      </c>
      <c r="G3362" s="80" t="s">
        <v>4699</v>
      </c>
      <c r="H3362" s="80" t="s">
        <v>58</v>
      </c>
      <c r="I3362" s="26">
        <v>43609</v>
      </c>
      <c r="J3362" s="80">
        <v>24</v>
      </c>
      <c r="K3362" s="80">
        <v>5</v>
      </c>
      <c r="L3362" s="80">
        <v>2019</v>
      </c>
      <c r="M3362" s="27">
        <f t="shared" si="64"/>
        <v>43609</v>
      </c>
      <c r="N3362" s="80" t="s">
        <v>5437</v>
      </c>
      <c r="O3362" s="80" t="s">
        <v>5438</v>
      </c>
      <c r="P3362" s="80">
        <v>19</v>
      </c>
      <c r="Q3362" s="80" t="s">
        <v>105</v>
      </c>
      <c r="R3362" s="80" t="s">
        <v>99</v>
      </c>
      <c r="S3362" s="80">
        <v>0</v>
      </c>
      <c r="T3362" s="80" t="s">
        <v>100</v>
      </c>
      <c r="U3362" s="80" t="s">
        <v>101</v>
      </c>
      <c r="V3362" s="80" t="s">
        <v>111</v>
      </c>
      <c r="W3362" s="80" t="s">
        <v>103</v>
      </c>
    </row>
    <row r="3363" spans="1:25" s="80" customFormat="1" ht="22.9" hidden="1" customHeight="1">
      <c r="A3363" s="80" t="s">
        <v>38</v>
      </c>
      <c r="B3363" s="80" t="s">
        <v>9</v>
      </c>
      <c r="C3363" s="80" t="s">
        <v>10</v>
      </c>
      <c r="D3363" s="80" t="s">
        <v>26</v>
      </c>
      <c r="E3363" s="80">
        <v>2</v>
      </c>
      <c r="F3363" s="80" t="s">
        <v>4698</v>
      </c>
      <c r="G3363" s="80" t="s">
        <v>4699</v>
      </c>
      <c r="H3363" s="80" t="s">
        <v>58</v>
      </c>
      <c r="I3363" s="26">
        <v>43609</v>
      </c>
      <c r="J3363" s="80">
        <v>24</v>
      </c>
      <c r="K3363" s="80">
        <v>5</v>
      </c>
      <c r="L3363" s="80">
        <v>2019</v>
      </c>
      <c r="M3363" s="27">
        <f t="shared" si="64"/>
        <v>43609</v>
      </c>
      <c r="N3363" s="80" t="s">
        <v>5439</v>
      </c>
      <c r="O3363" s="80" t="s">
        <v>5440</v>
      </c>
      <c r="P3363" s="80">
        <v>18</v>
      </c>
      <c r="Q3363" s="80" t="s">
        <v>105</v>
      </c>
      <c r="R3363" s="80" t="s">
        <v>99</v>
      </c>
      <c r="S3363" s="80">
        <v>0</v>
      </c>
      <c r="T3363" s="80" t="s">
        <v>100</v>
      </c>
      <c r="U3363" s="80" t="s">
        <v>101</v>
      </c>
      <c r="V3363" s="80" t="s">
        <v>111</v>
      </c>
      <c r="W3363" s="80" t="s">
        <v>103</v>
      </c>
    </row>
    <row r="3364" spans="1:25" s="80" customFormat="1" ht="22.9" hidden="1" customHeight="1">
      <c r="A3364" s="80" t="s">
        <v>38</v>
      </c>
      <c r="B3364" s="80" t="s">
        <v>9</v>
      </c>
      <c r="C3364" s="80" t="s">
        <v>10</v>
      </c>
      <c r="D3364" s="80" t="s">
        <v>26</v>
      </c>
      <c r="E3364" s="80">
        <v>2</v>
      </c>
      <c r="F3364" s="80" t="s">
        <v>4698</v>
      </c>
      <c r="G3364" s="80" t="s">
        <v>4699</v>
      </c>
      <c r="H3364" s="80" t="s">
        <v>58</v>
      </c>
      <c r="I3364" s="26">
        <v>43609</v>
      </c>
      <c r="J3364" s="80">
        <v>24</v>
      </c>
      <c r="K3364" s="80">
        <v>5</v>
      </c>
      <c r="L3364" s="80">
        <v>2019</v>
      </c>
      <c r="M3364" s="27">
        <f t="shared" si="64"/>
        <v>43609</v>
      </c>
      <c r="N3364" s="80" t="s">
        <v>5441</v>
      </c>
      <c r="O3364" s="80" t="s">
        <v>5442</v>
      </c>
      <c r="P3364" s="80">
        <v>19</v>
      </c>
      <c r="Q3364" s="80" t="s">
        <v>105</v>
      </c>
      <c r="R3364" s="80" t="s">
        <v>99</v>
      </c>
      <c r="S3364" s="80">
        <v>0</v>
      </c>
      <c r="T3364" s="80" t="s">
        <v>100</v>
      </c>
      <c r="U3364" s="80" t="s">
        <v>101</v>
      </c>
      <c r="V3364" s="80" t="s">
        <v>111</v>
      </c>
      <c r="W3364" s="80" t="s">
        <v>107</v>
      </c>
    </row>
    <row r="3365" spans="1:25" s="80" customFormat="1" ht="22.9" hidden="1" customHeight="1">
      <c r="A3365" s="80" t="s">
        <v>38</v>
      </c>
      <c r="B3365" s="80" t="s">
        <v>9</v>
      </c>
      <c r="C3365" s="80" t="s">
        <v>10</v>
      </c>
      <c r="D3365" s="80" t="s">
        <v>26</v>
      </c>
      <c r="E3365" s="80">
        <v>2</v>
      </c>
      <c r="F3365" s="80" t="s">
        <v>4698</v>
      </c>
      <c r="G3365" s="80" t="s">
        <v>4699</v>
      </c>
      <c r="H3365" s="80" t="s">
        <v>58</v>
      </c>
      <c r="I3365" s="26">
        <v>43609</v>
      </c>
      <c r="J3365" s="80">
        <v>24</v>
      </c>
      <c r="K3365" s="80">
        <v>5</v>
      </c>
      <c r="L3365" s="80">
        <v>2019</v>
      </c>
      <c r="M3365" s="27">
        <f t="shared" si="64"/>
        <v>43609</v>
      </c>
      <c r="N3365" s="80" t="s">
        <v>5443</v>
      </c>
      <c r="O3365" s="80" t="s">
        <v>5444</v>
      </c>
      <c r="P3365" s="80">
        <v>18</v>
      </c>
      <c r="Q3365" s="80" t="s">
        <v>105</v>
      </c>
      <c r="R3365" s="80" t="s">
        <v>99</v>
      </c>
      <c r="S3365" s="80">
        <v>0</v>
      </c>
      <c r="T3365" s="80" t="s">
        <v>100</v>
      </c>
      <c r="U3365" s="80" t="s">
        <v>101</v>
      </c>
      <c r="V3365" s="80" t="s">
        <v>111</v>
      </c>
      <c r="W3365" s="80" t="s">
        <v>107</v>
      </c>
    </row>
    <row r="3366" spans="1:25" s="80" customFormat="1" ht="22.9" hidden="1" customHeight="1">
      <c r="A3366" s="80" t="s">
        <v>38</v>
      </c>
      <c r="B3366" s="80" t="s">
        <v>9</v>
      </c>
      <c r="C3366" s="80" t="s">
        <v>10</v>
      </c>
      <c r="D3366" s="80" t="s">
        <v>26</v>
      </c>
      <c r="E3366" s="80">
        <v>2</v>
      </c>
      <c r="F3366" s="80" t="s">
        <v>4698</v>
      </c>
      <c r="G3366" s="80" t="s">
        <v>4699</v>
      </c>
      <c r="H3366" s="80" t="s">
        <v>58</v>
      </c>
      <c r="I3366" s="26">
        <v>43609</v>
      </c>
      <c r="J3366" s="80">
        <v>24</v>
      </c>
      <c r="K3366" s="80">
        <v>5</v>
      </c>
      <c r="L3366" s="80">
        <v>2019</v>
      </c>
      <c r="M3366" s="27">
        <f t="shared" si="64"/>
        <v>43609</v>
      </c>
      <c r="N3366" s="80" t="s">
        <v>5445</v>
      </c>
      <c r="O3366" s="80" t="s">
        <v>5446</v>
      </c>
      <c r="P3366" s="80">
        <v>19</v>
      </c>
      <c r="Q3366" s="80" t="s">
        <v>105</v>
      </c>
      <c r="R3366" s="80" t="s">
        <v>99</v>
      </c>
      <c r="S3366" s="80">
        <v>0</v>
      </c>
      <c r="T3366" s="80" t="s">
        <v>100</v>
      </c>
      <c r="U3366" s="80" t="s">
        <v>101</v>
      </c>
      <c r="V3366" s="80" t="s">
        <v>111</v>
      </c>
      <c r="W3366" s="80" t="s">
        <v>103</v>
      </c>
    </row>
    <row r="3367" spans="1:25" s="80" customFormat="1" ht="22.9" hidden="1" customHeight="1">
      <c r="A3367" s="80" t="s">
        <v>38</v>
      </c>
      <c r="B3367" s="80" t="s">
        <v>9</v>
      </c>
      <c r="C3367" s="80" t="s">
        <v>10</v>
      </c>
      <c r="D3367" s="80" t="s">
        <v>26</v>
      </c>
      <c r="E3367" s="80">
        <v>2</v>
      </c>
      <c r="F3367" s="80" t="s">
        <v>4698</v>
      </c>
      <c r="G3367" s="80" t="s">
        <v>4699</v>
      </c>
      <c r="H3367" s="80" t="s">
        <v>58</v>
      </c>
      <c r="I3367" s="26">
        <v>43609</v>
      </c>
      <c r="J3367" s="80">
        <v>24</v>
      </c>
      <c r="K3367" s="80">
        <v>5</v>
      </c>
      <c r="L3367" s="80">
        <v>2019</v>
      </c>
      <c r="M3367" s="27">
        <f t="shared" si="64"/>
        <v>43609</v>
      </c>
      <c r="N3367" s="80" t="s">
        <v>5447</v>
      </c>
      <c r="O3367" s="80" t="s">
        <v>5448</v>
      </c>
      <c r="P3367" s="80">
        <v>19</v>
      </c>
      <c r="Q3367" s="80" t="s">
        <v>105</v>
      </c>
      <c r="R3367" s="80" t="s">
        <v>99</v>
      </c>
      <c r="S3367" s="80">
        <v>0</v>
      </c>
      <c r="T3367" s="80" t="s">
        <v>100</v>
      </c>
      <c r="U3367" s="80" t="s">
        <v>101</v>
      </c>
      <c r="V3367" s="80" t="s">
        <v>111</v>
      </c>
      <c r="W3367" s="80" t="s">
        <v>107</v>
      </c>
    </row>
    <row r="3368" spans="1:25" s="80" customFormat="1" ht="22.9" hidden="1" customHeight="1">
      <c r="A3368" s="80" t="s">
        <v>38</v>
      </c>
      <c r="B3368" s="80" t="s">
        <v>9</v>
      </c>
      <c r="C3368" s="80" t="s">
        <v>10</v>
      </c>
      <c r="D3368" s="80" t="s">
        <v>26</v>
      </c>
      <c r="E3368" s="80">
        <v>2</v>
      </c>
      <c r="F3368" s="80" t="s">
        <v>4698</v>
      </c>
      <c r="G3368" s="80" t="s">
        <v>4699</v>
      </c>
      <c r="H3368" s="80" t="s">
        <v>58</v>
      </c>
      <c r="I3368" s="26">
        <v>43609</v>
      </c>
      <c r="J3368" s="80">
        <v>24</v>
      </c>
      <c r="K3368" s="80">
        <v>5</v>
      </c>
      <c r="L3368" s="80">
        <v>2019</v>
      </c>
      <c r="M3368" s="27">
        <f t="shared" si="64"/>
        <v>43609</v>
      </c>
      <c r="N3368" s="80" t="s">
        <v>153</v>
      </c>
      <c r="O3368" s="80" t="s">
        <v>5449</v>
      </c>
      <c r="P3368" s="80">
        <v>18</v>
      </c>
      <c r="Q3368" s="80" t="s">
        <v>105</v>
      </c>
      <c r="R3368" s="80" t="s">
        <v>99</v>
      </c>
      <c r="S3368" s="80">
        <v>0</v>
      </c>
      <c r="T3368" s="80" t="s">
        <v>100</v>
      </c>
      <c r="U3368" s="80" t="s">
        <v>101</v>
      </c>
      <c r="V3368" s="80" t="s">
        <v>111</v>
      </c>
      <c r="W3368" s="80" t="s">
        <v>103</v>
      </c>
    </row>
    <row r="3369" spans="1:25" s="80" customFormat="1" ht="22.9" hidden="1" customHeight="1">
      <c r="A3369" s="80" t="s">
        <v>38</v>
      </c>
      <c r="B3369" s="80" t="s">
        <v>9</v>
      </c>
      <c r="C3369" s="80" t="s">
        <v>10</v>
      </c>
      <c r="D3369" s="80" t="s">
        <v>26</v>
      </c>
      <c r="E3369" s="80">
        <v>2</v>
      </c>
      <c r="F3369" s="80" t="s">
        <v>4698</v>
      </c>
      <c r="G3369" s="80" t="s">
        <v>4699</v>
      </c>
      <c r="H3369" s="80" t="s">
        <v>58</v>
      </c>
      <c r="I3369" s="26">
        <v>43609</v>
      </c>
      <c r="J3369" s="80">
        <v>24</v>
      </c>
      <c r="K3369" s="80">
        <v>5</v>
      </c>
      <c r="L3369" s="80">
        <v>2019</v>
      </c>
      <c r="M3369" s="27">
        <f t="shared" si="64"/>
        <v>43609</v>
      </c>
      <c r="N3369" s="80" t="s">
        <v>5450</v>
      </c>
      <c r="O3369" s="80" t="s">
        <v>5451</v>
      </c>
      <c r="P3369" s="80">
        <v>19</v>
      </c>
      <c r="Q3369" s="80" t="s">
        <v>105</v>
      </c>
      <c r="R3369" s="80" t="s">
        <v>99</v>
      </c>
      <c r="S3369" s="80">
        <v>0</v>
      </c>
      <c r="T3369" s="80" t="s">
        <v>100</v>
      </c>
      <c r="U3369" s="80" t="s">
        <v>101</v>
      </c>
      <c r="V3369" s="80" t="s">
        <v>111</v>
      </c>
      <c r="W3369" s="80" t="s">
        <v>107</v>
      </c>
    </row>
    <row r="3370" spans="1:25" s="80" customFormat="1" ht="22.9" hidden="1" customHeight="1">
      <c r="A3370" s="80" t="s">
        <v>38</v>
      </c>
      <c r="B3370" s="80" t="s">
        <v>9</v>
      </c>
      <c r="C3370" s="80" t="s">
        <v>10</v>
      </c>
      <c r="D3370" s="80" t="s">
        <v>26</v>
      </c>
      <c r="E3370" s="80">
        <v>2</v>
      </c>
      <c r="F3370" s="80" t="s">
        <v>4698</v>
      </c>
      <c r="G3370" s="80" t="s">
        <v>4699</v>
      </c>
      <c r="H3370" s="80" t="s">
        <v>58</v>
      </c>
      <c r="I3370" s="26">
        <v>43609</v>
      </c>
      <c r="J3370" s="80">
        <v>24</v>
      </c>
      <c r="K3370" s="80">
        <v>5</v>
      </c>
      <c r="L3370" s="80">
        <v>2019</v>
      </c>
      <c r="M3370" s="27">
        <f t="shared" si="64"/>
        <v>43609</v>
      </c>
      <c r="N3370" s="80" t="s">
        <v>5452</v>
      </c>
      <c r="O3370" s="80" t="s">
        <v>5453</v>
      </c>
      <c r="P3370" s="80">
        <v>19</v>
      </c>
      <c r="Q3370" s="80" t="s">
        <v>105</v>
      </c>
      <c r="R3370" s="80" t="s">
        <v>99</v>
      </c>
      <c r="S3370" s="80">
        <v>0</v>
      </c>
      <c r="T3370" s="80" t="s">
        <v>100</v>
      </c>
      <c r="U3370" s="80" t="s">
        <v>101</v>
      </c>
      <c r="V3370" s="80" t="s">
        <v>111</v>
      </c>
      <c r="W3370" s="80" t="s">
        <v>107</v>
      </c>
      <c r="X3370" s="80" t="s">
        <v>104</v>
      </c>
      <c r="Y3370" s="80">
        <v>3</v>
      </c>
    </row>
    <row r="3371" spans="1:25" s="80" customFormat="1" ht="22.9" hidden="1" customHeight="1">
      <c r="A3371" s="80" t="s">
        <v>38</v>
      </c>
      <c r="B3371" s="80" t="s">
        <v>9</v>
      </c>
      <c r="C3371" s="80" t="s">
        <v>10</v>
      </c>
      <c r="D3371" s="80" t="s">
        <v>26</v>
      </c>
      <c r="E3371" s="80">
        <v>2</v>
      </c>
      <c r="F3371" s="80" t="s">
        <v>4698</v>
      </c>
      <c r="G3371" s="80" t="s">
        <v>4699</v>
      </c>
      <c r="H3371" s="80" t="s">
        <v>58</v>
      </c>
      <c r="I3371" s="26">
        <v>43609</v>
      </c>
      <c r="J3371" s="80">
        <v>24</v>
      </c>
      <c r="K3371" s="80">
        <v>5</v>
      </c>
      <c r="L3371" s="80">
        <v>2019</v>
      </c>
      <c r="M3371" s="27">
        <f t="shared" si="64"/>
        <v>43609</v>
      </c>
      <c r="N3371" s="80" t="s">
        <v>5454</v>
      </c>
      <c r="O3371" s="80" t="s">
        <v>5455</v>
      </c>
      <c r="P3371" s="80">
        <v>18</v>
      </c>
      <c r="Q3371" s="80" t="s">
        <v>105</v>
      </c>
      <c r="R3371" s="80" t="s">
        <v>99</v>
      </c>
      <c r="S3371" s="80">
        <v>0</v>
      </c>
      <c r="T3371" s="80" t="s">
        <v>100</v>
      </c>
      <c r="U3371" s="80" t="s">
        <v>101</v>
      </c>
      <c r="V3371" s="80" t="s">
        <v>111</v>
      </c>
      <c r="W3371" s="80" t="s">
        <v>107</v>
      </c>
      <c r="X3371" s="80" t="s">
        <v>163</v>
      </c>
    </row>
    <row r="3372" spans="1:25" s="80" customFormat="1" ht="22.9" hidden="1" customHeight="1">
      <c r="A3372" s="80" t="s">
        <v>38</v>
      </c>
      <c r="B3372" s="80" t="s">
        <v>9</v>
      </c>
      <c r="C3372" s="80" t="s">
        <v>10</v>
      </c>
      <c r="D3372" s="80" t="s">
        <v>26</v>
      </c>
      <c r="E3372" s="80">
        <v>2</v>
      </c>
      <c r="F3372" s="80" t="s">
        <v>4698</v>
      </c>
      <c r="G3372" s="80" t="s">
        <v>4699</v>
      </c>
      <c r="H3372" s="80" t="s">
        <v>58</v>
      </c>
      <c r="I3372" s="26">
        <v>43609</v>
      </c>
      <c r="J3372" s="80">
        <v>24</v>
      </c>
      <c r="K3372" s="80">
        <v>5</v>
      </c>
      <c r="L3372" s="80">
        <v>2019</v>
      </c>
      <c r="M3372" s="27">
        <f t="shared" si="64"/>
        <v>43609</v>
      </c>
      <c r="N3372" s="80" t="s">
        <v>5456</v>
      </c>
      <c r="O3372" s="80" t="s">
        <v>5457</v>
      </c>
      <c r="P3372" s="80">
        <v>19</v>
      </c>
      <c r="Q3372" s="80" t="s">
        <v>105</v>
      </c>
      <c r="R3372" s="80" t="s">
        <v>99</v>
      </c>
      <c r="S3372" s="80">
        <v>0</v>
      </c>
      <c r="T3372" s="80" t="s">
        <v>100</v>
      </c>
      <c r="U3372" s="80" t="s">
        <v>101</v>
      </c>
      <c r="V3372" s="80" t="s">
        <v>111</v>
      </c>
      <c r="W3372" s="80" t="s">
        <v>107</v>
      </c>
      <c r="X3372" s="80" t="s">
        <v>163</v>
      </c>
    </row>
    <row r="3373" spans="1:25" s="80" customFormat="1" ht="22.9" hidden="1" customHeight="1">
      <c r="A3373" s="80" t="s">
        <v>38</v>
      </c>
      <c r="B3373" s="80" t="s">
        <v>9</v>
      </c>
      <c r="C3373" s="80" t="s">
        <v>10</v>
      </c>
      <c r="D3373" s="80" t="s">
        <v>26</v>
      </c>
      <c r="E3373" s="80">
        <v>2</v>
      </c>
      <c r="F3373" s="80" t="s">
        <v>4698</v>
      </c>
      <c r="G3373" s="80" t="s">
        <v>4699</v>
      </c>
      <c r="H3373" s="80" t="s">
        <v>58</v>
      </c>
      <c r="I3373" s="26">
        <v>43609</v>
      </c>
      <c r="J3373" s="80">
        <v>24</v>
      </c>
      <c r="K3373" s="80">
        <v>5</v>
      </c>
      <c r="L3373" s="80">
        <v>2019</v>
      </c>
      <c r="M3373" s="27">
        <f t="shared" si="64"/>
        <v>43609</v>
      </c>
      <c r="N3373" s="80" t="s">
        <v>5458</v>
      </c>
      <c r="O3373" s="80" t="s">
        <v>5459</v>
      </c>
      <c r="P3373" s="80">
        <v>18</v>
      </c>
      <c r="Q3373" s="80" t="s">
        <v>105</v>
      </c>
      <c r="R3373" s="80" t="s">
        <v>99</v>
      </c>
      <c r="S3373" s="80">
        <v>0</v>
      </c>
      <c r="T3373" s="80" t="s">
        <v>100</v>
      </c>
      <c r="U3373" s="80" t="s">
        <v>101</v>
      </c>
      <c r="V3373" s="80" t="s">
        <v>111</v>
      </c>
      <c r="W3373" s="80" t="s">
        <v>107</v>
      </c>
      <c r="X3373" s="80" t="s">
        <v>163</v>
      </c>
    </row>
    <row r="3374" spans="1:25" s="80" customFormat="1" ht="22.9" hidden="1" customHeight="1">
      <c r="A3374" s="80" t="s">
        <v>38</v>
      </c>
      <c r="B3374" s="80" t="s">
        <v>9</v>
      </c>
      <c r="C3374" s="80" t="s">
        <v>10</v>
      </c>
      <c r="D3374" s="80" t="s">
        <v>26</v>
      </c>
      <c r="E3374" s="80">
        <v>2</v>
      </c>
      <c r="F3374" s="80" t="s">
        <v>4698</v>
      </c>
      <c r="G3374" s="80" t="s">
        <v>4699</v>
      </c>
      <c r="H3374" s="80" t="s">
        <v>58</v>
      </c>
      <c r="I3374" s="26">
        <v>43609</v>
      </c>
      <c r="J3374" s="80">
        <v>24</v>
      </c>
      <c r="K3374" s="80">
        <v>5</v>
      </c>
      <c r="L3374" s="80">
        <v>2019</v>
      </c>
      <c r="M3374" s="27">
        <f t="shared" si="64"/>
        <v>43609</v>
      </c>
      <c r="N3374" s="80" t="s">
        <v>5460</v>
      </c>
      <c r="O3374" s="80" t="s">
        <v>5461</v>
      </c>
      <c r="P3374" s="80">
        <v>19</v>
      </c>
      <c r="Q3374" s="80" t="s">
        <v>105</v>
      </c>
      <c r="R3374" s="80" t="s">
        <v>99</v>
      </c>
      <c r="S3374" s="80">
        <v>0</v>
      </c>
      <c r="T3374" s="80" t="s">
        <v>100</v>
      </c>
      <c r="U3374" s="80" t="s">
        <v>101</v>
      </c>
      <c r="V3374" s="80" t="s">
        <v>111</v>
      </c>
      <c r="W3374" s="80" t="s">
        <v>107</v>
      </c>
      <c r="X3374" s="80" t="s">
        <v>108</v>
      </c>
      <c r="Y3374" s="80">
        <v>3</v>
      </c>
    </row>
    <row r="3375" spans="1:25" s="80" customFormat="1" ht="22.9" hidden="1" customHeight="1">
      <c r="A3375" s="80" t="s">
        <v>38</v>
      </c>
      <c r="B3375" s="80" t="s">
        <v>9</v>
      </c>
      <c r="C3375" s="80" t="s">
        <v>10</v>
      </c>
      <c r="D3375" s="80" t="s">
        <v>26</v>
      </c>
      <c r="E3375" s="80">
        <v>2</v>
      </c>
      <c r="F3375" s="80" t="s">
        <v>4698</v>
      </c>
      <c r="G3375" s="80" t="s">
        <v>4699</v>
      </c>
      <c r="H3375" s="80" t="s">
        <v>58</v>
      </c>
      <c r="I3375" s="26">
        <v>43609</v>
      </c>
      <c r="J3375" s="80">
        <v>24</v>
      </c>
      <c r="K3375" s="80">
        <v>5</v>
      </c>
      <c r="L3375" s="80">
        <v>2019</v>
      </c>
      <c r="M3375" s="27">
        <f t="shared" si="64"/>
        <v>43609</v>
      </c>
      <c r="N3375" s="80" t="s">
        <v>5462</v>
      </c>
      <c r="O3375" s="80" t="s">
        <v>5463</v>
      </c>
      <c r="P3375" s="80">
        <v>19</v>
      </c>
      <c r="Q3375" s="80" t="s">
        <v>105</v>
      </c>
      <c r="R3375" s="80" t="s">
        <v>99</v>
      </c>
      <c r="S3375" s="80">
        <v>0</v>
      </c>
      <c r="T3375" s="80" t="s">
        <v>100</v>
      </c>
      <c r="U3375" s="80" t="s">
        <v>101</v>
      </c>
      <c r="V3375" s="80" t="s">
        <v>111</v>
      </c>
      <c r="W3375" s="80" t="s">
        <v>107</v>
      </c>
      <c r="X3375" s="80" t="s">
        <v>163</v>
      </c>
    </row>
    <row r="3376" spans="1:25" s="80" customFormat="1" ht="22.9" hidden="1" customHeight="1">
      <c r="A3376" s="80" t="s">
        <v>38</v>
      </c>
      <c r="B3376" s="80" t="s">
        <v>9</v>
      </c>
      <c r="C3376" s="80" t="s">
        <v>10</v>
      </c>
      <c r="D3376" s="80" t="s">
        <v>26</v>
      </c>
      <c r="E3376" s="80">
        <v>2</v>
      </c>
      <c r="F3376" s="80" t="s">
        <v>4698</v>
      </c>
      <c r="G3376" s="80" t="s">
        <v>4699</v>
      </c>
      <c r="H3376" s="80" t="s">
        <v>58</v>
      </c>
      <c r="I3376" s="26">
        <v>43609</v>
      </c>
      <c r="J3376" s="80">
        <v>24</v>
      </c>
      <c r="K3376" s="80">
        <v>5</v>
      </c>
      <c r="L3376" s="80">
        <v>2019</v>
      </c>
      <c r="M3376" s="27">
        <f t="shared" si="64"/>
        <v>43609</v>
      </c>
      <c r="N3376" s="80" t="s">
        <v>5464</v>
      </c>
      <c r="O3376" s="80" t="s">
        <v>5465</v>
      </c>
      <c r="P3376" s="80">
        <v>18</v>
      </c>
      <c r="Q3376" s="80" t="s">
        <v>105</v>
      </c>
      <c r="R3376" s="80" t="s">
        <v>99</v>
      </c>
      <c r="S3376" s="80">
        <v>0</v>
      </c>
      <c r="T3376" s="80" t="s">
        <v>100</v>
      </c>
      <c r="U3376" s="80" t="s">
        <v>101</v>
      </c>
      <c r="V3376" s="80" t="s">
        <v>111</v>
      </c>
      <c r="W3376" s="80" t="s">
        <v>107</v>
      </c>
      <c r="X3376" s="80" t="s">
        <v>163</v>
      </c>
    </row>
    <row r="3377" spans="1:25" s="80" customFormat="1" ht="22.9" hidden="1" customHeight="1">
      <c r="A3377" s="80" t="s">
        <v>38</v>
      </c>
      <c r="B3377" s="80" t="s">
        <v>9</v>
      </c>
      <c r="C3377" s="80" t="s">
        <v>10</v>
      </c>
      <c r="D3377" s="80" t="s">
        <v>26</v>
      </c>
      <c r="E3377" s="80">
        <v>2</v>
      </c>
      <c r="F3377" s="80" t="s">
        <v>4698</v>
      </c>
      <c r="G3377" s="80" t="s">
        <v>4699</v>
      </c>
      <c r="H3377" s="80" t="s">
        <v>58</v>
      </c>
      <c r="I3377" s="26">
        <v>43609</v>
      </c>
      <c r="J3377" s="80">
        <v>24</v>
      </c>
      <c r="K3377" s="80">
        <v>5</v>
      </c>
      <c r="L3377" s="80">
        <v>2019</v>
      </c>
      <c r="M3377" s="27">
        <f t="shared" si="64"/>
        <v>43609</v>
      </c>
      <c r="N3377" s="80" t="s">
        <v>5466</v>
      </c>
      <c r="O3377" s="80" t="s">
        <v>5467</v>
      </c>
      <c r="P3377" s="80">
        <v>18</v>
      </c>
      <c r="Q3377" s="80" t="s">
        <v>105</v>
      </c>
      <c r="R3377" s="80" t="s">
        <v>99</v>
      </c>
      <c r="S3377" s="80">
        <v>0</v>
      </c>
      <c r="T3377" s="80" t="s">
        <v>100</v>
      </c>
      <c r="U3377" s="80" t="s">
        <v>101</v>
      </c>
      <c r="V3377" s="80" t="s">
        <v>111</v>
      </c>
      <c r="W3377" s="80" t="s">
        <v>107</v>
      </c>
      <c r="X3377" s="80" t="s">
        <v>104</v>
      </c>
      <c r="Y3377" s="80">
        <v>3</v>
      </c>
    </row>
    <row r="3378" spans="1:25" s="80" customFormat="1" ht="22.9" hidden="1" customHeight="1">
      <c r="A3378" s="80" t="s">
        <v>38</v>
      </c>
      <c r="B3378" s="80" t="s">
        <v>9</v>
      </c>
      <c r="C3378" s="80" t="s">
        <v>10</v>
      </c>
      <c r="D3378" s="80" t="s">
        <v>26</v>
      </c>
      <c r="E3378" s="80">
        <v>2</v>
      </c>
      <c r="F3378" s="80" t="s">
        <v>4698</v>
      </c>
      <c r="G3378" s="80" t="s">
        <v>4699</v>
      </c>
      <c r="H3378" s="80" t="s">
        <v>58</v>
      </c>
      <c r="I3378" s="26">
        <v>43609</v>
      </c>
      <c r="J3378" s="80">
        <v>24</v>
      </c>
      <c r="K3378" s="80">
        <v>5</v>
      </c>
      <c r="L3378" s="80">
        <v>2019</v>
      </c>
      <c r="M3378" s="27">
        <f t="shared" si="64"/>
        <v>43609</v>
      </c>
      <c r="N3378" s="80" t="s">
        <v>5468</v>
      </c>
      <c r="O3378" s="80" t="s">
        <v>5469</v>
      </c>
      <c r="P3378" s="80">
        <v>18</v>
      </c>
      <c r="Q3378" s="80" t="s">
        <v>105</v>
      </c>
      <c r="R3378" s="80" t="s">
        <v>99</v>
      </c>
      <c r="S3378" s="80">
        <v>0</v>
      </c>
      <c r="T3378" s="80" t="s">
        <v>106</v>
      </c>
      <c r="U3378" s="80" t="s">
        <v>101</v>
      </c>
      <c r="V3378" s="80" t="s">
        <v>111</v>
      </c>
      <c r="W3378" s="80" t="s">
        <v>107</v>
      </c>
      <c r="X3378" s="80" t="s">
        <v>163</v>
      </c>
    </row>
    <row r="3379" spans="1:25" s="80" customFormat="1" ht="22.9" hidden="1" customHeight="1">
      <c r="A3379" s="80" t="s">
        <v>38</v>
      </c>
      <c r="B3379" s="80" t="s">
        <v>9</v>
      </c>
      <c r="C3379" s="80" t="s">
        <v>10</v>
      </c>
      <c r="D3379" s="80" t="s">
        <v>26</v>
      </c>
      <c r="E3379" s="80">
        <v>2</v>
      </c>
      <c r="F3379" s="80" t="s">
        <v>4698</v>
      </c>
      <c r="G3379" s="80" t="s">
        <v>4699</v>
      </c>
      <c r="H3379" s="80" t="s">
        <v>58</v>
      </c>
      <c r="I3379" s="26">
        <v>43609</v>
      </c>
      <c r="J3379" s="80">
        <v>24</v>
      </c>
      <c r="K3379" s="80">
        <v>5</v>
      </c>
      <c r="L3379" s="80">
        <v>2019</v>
      </c>
      <c r="M3379" s="27">
        <f t="shared" si="64"/>
        <v>43609</v>
      </c>
      <c r="N3379" s="80" t="s">
        <v>5470</v>
      </c>
      <c r="O3379" s="80" t="s">
        <v>5471</v>
      </c>
      <c r="P3379" s="80">
        <v>18</v>
      </c>
      <c r="Q3379" s="80" t="s">
        <v>105</v>
      </c>
      <c r="R3379" s="80" t="s">
        <v>99</v>
      </c>
      <c r="S3379" s="80">
        <v>0</v>
      </c>
      <c r="T3379" s="80" t="s">
        <v>100</v>
      </c>
      <c r="U3379" s="80" t="s">
        <v>101</v>
      </c>
      <c r="V3379" s="80" t="s">
        <v>111</v>
      </c>
      <c r="W3379" s="80" t="s">
        <v>107</v>
      </c>
      <c r="X3379" s="80" t="s">
        <v>104</v>
      </c>
      <c r="Y3379" s="80">
        <v>3</v>
      </c>
    </row>
    <row r="3380" spans="1:25" s="80" customFormat="1" ht="22.9" hidden="1" customHeight="1">
      <c r="A3380" s="80" t="s">
        <v>38</v>
      </c>
      <c r="B3380" s="80" t="s">
        <v>9</v>
      </c>
      <c r="C3380" s="80" t="s">
        <v>10</v>
      </c>
      <c r="D3380" s="80" t="s">
        <v>26</v>
      </c>
      <c r="E3380" s="80">
        <v>2</v>
      </c>
      <c r="F3380" s="80" t="s">
        <v>4698</v>
      </c>
      <c r="G3380" s="80" t="s">
        <v>4699</v>
      </c>
      <c r="H3380" s="80" t="s">
        <v>58</v>
      </c>
      <c r="I3380" s="26">
        <v>43609</v>
      </c>
      <c r="J3380" s="80">
        <v>24</v>
      </c>
      <c r="K3380" s="80">
        <v>5</v>
      </c>
      <c r="L3380" s="80">
        <v>2019</v>
      </c>
      <c r="M3380" s="27">
        <f t="shared" si="64"/>
        <v>43609</v>
      </c>
      <c r="N3380" s="80" t="s">
        <v>5472</v>
      </c>
      <c r="O3380" s="80" t="s">
        <v>5473</v>
      </c>
      <c r="P3380" s="80">
        <v>19</v>
      </c>
      <c r="Q3380" s="80" t="s">
        <v>105</v>
      </c>
      <c r="R3380" s="80" t="s">
        <v>99</v>
      </c>
      <c r="S3380" s="80">
        <v>0</v>
      </c>
      <c r="T3380" s="80" t="s">
        <v>100</v>
      </c>
      <c r="U3380" s="80" t="s">
        <v>101</v>
      </c>
      <c r="V3380" s="80" t="s">
        <v>111</v>
      </c>
      <c r="W3380" s="80" t="s">
        <v>107</v>
      </c>
      <c r="X3380" s="80" t="s">
        <v>163</v>
      </c>
    </row>
    <row r="3381" spans="1:25" s="80" customFormat="1" ht="22.9" hidden="1" customHeight="1">
      <c r="A3381" s="80" t="s">
        <v>38</v>
      </c>
      <c r="B3381" s="80" t="s">
        <v>9</v>
      </c>
      <c r="C3381" s="80" t="s">
        <v>10</v>
      </c>
      <c r="D3381" s="80" t="s">
        <v>26</v>
      </c>
      <c r="E3381" s="80">
        <v>2</v>
      </c>
      <c r="F3381" s="80" t="s">
        <v>4698</v>
      </c>
      <c r="G3381" s="80" t="s">
        <v>4699</v>
      </c>
      <c r="H3381" s="80" t="s">
        <v>58</v>
      </c>
      <c r="I3381" s="26">
        <v>43609</v>
      </c>
      <c r="J3381" s="80">
        <v>24</v>
      </c>
      <c r="K3381" s="80">
        <v>5</v>
      </c>
      <c r="L3381" s="80">
        <v>2019</v>
      </c>
      <c r="M3381" s="27">
        <f t="shared" si="64"/>
        <v>43609</v>
      </c>
      <c r="N3381" s="80" t="s">
        <v>5474</v>
      </c>
      <c r="O3381" s="80" t="s">
        <v>5475</v>
      </c>
      <c r="P3381" s="80">
        <v>19</v>
      </c>
      <c r="Q3381" s="80" t="s">
        <v>105</v>
      </c>
      <c r="R3381" s="80" t="s">
        <v>99</v>
      </c>
      <c r="S3381" s="80">
        <v>0</v>
      </c>
      <c r="T3381" s="80" t="s">
        <v>100</v>
      </c>
      <c r="U3381" s="80" t="s">
        <v>101</v>
      </c>
      <c r="V3381" s="80" t="s">
        <v>111</v>
      </c>
      <c r="W3381" s="80" t="s">
        <v>107</v>
      </c>
      <c r="X3381" s="80" t="s">
        <v>163</v>
      </c>
    </row>
    <row r="3382" spans="1:25" s="80" customFormat="1" ht="22.9" hidden="1" customHeight="1">
      <c r="A3382" s="80" t="s">
        <v>38</v>
      </c>
      <c r="B3382" s="80" t="s">
        <v>9</v>
      </c>
      <c r="C3382" s="80" t="s">
        <v>10</v>
      </c>
      <c r="D3382" s="80" t="s">
        <v>26</v>
      </c>
      <c r="E3382" s="80">
        <v>2</v>
      </c>
      <c r="F3382" s="80" t="s">
        <v>4698</v>
      </c>
      <c r="G3382" s="80" t="s">
        <v>4699</v>
      </c>
      <c r="H3382" s="80" t="s">
        <v>58</v>
      </c>
      <c r="I3382" s="26">
        <v>43609</v>
      </c>
      <c r="J3382" s="80">
        <v>24</v>
      </c>
      <c r="K3382" s="80">
        <v>5</v>
      </c>
      <c r="L3382" s="80">
        <v>2019</v>
      </c>
      <c r="M3382" s="27">
        <f t="shared" si="64"/>
        <v>43609</v>
      </c>
      <c r="N3382" s="80" t="s">
        <v>5476</v>
      </c>
      <c r="O3382" s="80" t="s">
        <v>5477</v>
      </c>
      <c r="P3382" s="80">
        <v>17</v>
      </c>
      <c r="Q3382" s="80" t="s">
        <v>105</v>
      </c>
      <c r="R3382" s="80" t="s">
        <v>99</v>
      </c>
      <c r="S3382" s="80">
        <v>0</v>
      </c>
      <c r="T3382" s="80" t="s">
        <v>100</v>
      </c>
      <c r="U3382" s="80" t="s">
        <v>101</v>
      </c>
      <c r="V3382" s="80" t="s">
        <v>111</v>
      </c>
      <c r="W3382" s="80" t="s">
        <v>107</v>
      </c>
      <c r="X3382" s="80" t="s">
        <v>163</v>
      </c>
    </row>
    <row r="3383" spans="1:25" s="80" customFormat="1" ht="22.9" hidden="1" customHeight="1">
      <c r="A3383" s="80" t="s">
        <v>38</v>
      </c>
      <c r="B3383" s="80" t="s">
        <v>9</v>
      </c>
      <c r="C3383" s="80" t="s">
        <v>10</v>
      </c>
      <c r="D3383" s="80" t="s">
        <v>26</v>
      </c>
      <c r="E3383" s="80">
        <v>2</v>
      </c>
      <c r="F3383" s="80" t="s">
        <v>4698</v>
      </c>
      <c r="G3383" s="80" t="s">
        <v>4699</v>
      </c>
      <c r="H3383" s="80" t="s">
        <v>58</v>
      </c>
      <c r="I3383" s="26">
        <v>43609</v>
      </c>
      <c r="J3383" s="80">
        <v>24</v>
      </c>
      <c r="K3383" s="80">
        <v>5</v>
      </c>
      <c r="L3383" s="80">
        <v>2019</v>
      </c>
      <c r="M3383" s="27">
        <f t="shared" si="64"/>
        <v>43609</v>
      </c>
      <c r="N3383" s="80" t="s">
        <v>5478</v>
      </c>
      <c r="O3383" s="80" t="s">
        <v>5479</v>
      </c>
      <c r="P3383" s="80">
        <v>18</v>
      </c>
      <c r="Q3383" s="80" t="s">
        <v>105</v>
      </c>
      <c r="R3383" s="80" t="s">
        <v>99</v>
      </c>
      <c r="S3383" s="80">
        <v>0</v>
      </c>
      <c r="T3383" s="80" t="s">
        <v>100</v>
      </c>
      <c r="U3383" s="80" t="s">
        <v>101</v>
      </c>
      <c r="V3383" s="80" t="s">
        <v>111</v>
      </c>
      <c r="W3383" s="80" t="s">
        <v>107</v>
      </c>
      <c r="X3383" s="80" t="s">
        <v>104</v>
      </c>
      <c r="Y3383" s="80">
        <v>3</v>
      </c>
    </row>
    <row r="3384" spans="1:25" s="80" customFormat="1" ht="22.9" hidden="1" customHeight="1">
      <c r="A3384" s="80" t="s">
        <v>38</v>
      </c>
      <c r="B3384" s="80" t="s">
        <v>9</v>
      </c>
      <c r="C3384" s="80" t="s">
        <v>10</v>
      </c>
      <c r="D3384" s="80" t="s">
        <v>26</v>
      </c>
      <c r="E3384" s="80">
        <v>2</v>
      </c>
      <c r="F3384" s="80" t="s">
        <v>4698</v>
      </c>
      <c r="G3384" s="80" t="s">
        <v>4699</v>
      </c>
      <c r="H3384" s="80" t="s">
        <v>58</v>
      </c>
      <c r="I3384" s="26">
        <v>43609</v>
      </c>
      <c r="J3384" s="80">
        <v>24</v>
      </c>
      <c r="K3384" s="80">
        <v>5</v>
      </c>
      <c r="L3384" s="80">
        <v>2019</v>
      </c>
      <c r="M3384" s="27">
        <f t="shared" si="64"/>
        <v>43609</v>
      </c>
      <c r="N3384" s="80" t="s">
        <v>5480</v>
      </c>
      <c r="O3384" s="80" t="s">
        <v>5481</v>
      </c>
      <c r="P3384" s="80">
        <v>19</v>
      </c>
      <c r="Q3384" s="80" t="s">
        <v>105</v>
      </c>
      <c r="R3384" s="80" t="s">
        <v>99</v>
      </c>
      <c r="S3384" s="80">
        <v>0</v>
      </c>
      <c r="T3384" s="80" t="s">
        <v>100</v>
      </c>
      <c r="U3384" s="80" t="s">
        <v>101</v>
      </c>
      <c r="V3384" s="80" t="s">
        <v>111</v>
      </c>
      <c r="W3384" s="80" t="s">
        <v>107</v>
      </c>
      <c r="X3384" s="80" t="s">
        <v>104</v>
      </c>
      <c r="Y3384" s="80">
        <v>3</v>
      </c>
    </row>
    <row r="3385" spans="1:25" s="80" customFormat="1" ht="22.9" hidden="1" customHeight="1">
      <c r="A3385" s="80" t="s">
        <v>38</v>
      </c>
      <c r="B3385" s="80" t="s">
        <v>9</v>
      </c>
      <c r="C3385" s="80" t="s">
        <v>10</v>
      </c>
      <c r="D3385" s="80" t="s">
        <v>26</v>
      </c>
      <c r="E3385" s="80">
        <v>2</v>
      </c>
      <c r="F3385" s="80" t="s">
        <v>4698</v>
      </c>
      <c r="G3385" s="80" t="s">
        <v>4699</v>
      </c>
      <c r="H3385" s="80" t="s">
        <v>58</v>
      </c>
      <c r="I3385" s="26">
        <v>43609</v>
      </c>
      <c r="J3385" s="80">
        <v>24</v>
      </c>
      <c r="K3385" s="80">
        <v>5</v>
      </c>
      <c r="L3385" s="80">
        <v>2019</v>
      </c>
      <c r="M3385" s="27">
        <f t="shared" si="64"/>
        <v>43609</v>
      </c>
      <c r="N3385" s="80" t="s">
        <v>5482</v>
      </c>
      <c r="O3385" s="80" t="s">
        <v>5483</v>
      </c>
      <c r="P3385" s="80">
        <v>18</v>
      </c>
      <c r="Q3385" s="80" t="s">
        <v>105</v>
      </c>
      <c r="R3385" s="80" t="s">
        <v>99</v>
      </c>
      <c r="S3385" s="80">
        <v>0</v>
      </c>
      <c r="T3385" s="80" t="s">
        <v>100</v>
      </c>
      <c r="U3385" s="80" t="s">
        <v>101</v>
      </c>
      <c r="V3385" s="80" t="s">
        <v>111</v>
      </c>
      <c r="W3385" s="80" t="s">
        <v>107</v>
      </c>
      <c r="X3385" s="80" t="s">
        <v>108</v>
      </c>
      <c r="Y3385" s="80">
        <v>3</v>
      </c>
    </row>
    <row r="3386" spans="1:25" s="80" customFormat="1" ht="22.9" hidden="1" customHeight="1">
      <c r="A3386" s="80" t="s">
        <v>38</v>
      </c>
      <c r="B3386" s="80" t="s">
        <v>9</v>
      </c>
      <c r="C3386" s="80" t="s">
        <v>10</v>
      </c>
      <c r="D3386" s="80" t="s">
        <v>26</v>
      </c>
      <c r="E3386" s="80">
        <v>2</v>
      </c>
      <c r="F3386" s="80" t="s">
        <v>4698</v>
      </c>
      <c r="G3386" s="80" t="s">
        <v>4699</v>
      </c>
      <c r="H3386" s="80" t="s">
        <v>58</v>
      </c>
      <c r="I3386" s="26">
        <v>43609</v>
      </c>
      <c r="J3386" s="80">
        <v>24</v>
      </c>
      <c r="K3386" s="80">
        <v>5</v>
      </c>
      <c r="L3386" s="80">
        <v>2019</v>
      </c>
      <c r="M3386" s="27">
        <f t="shared" si="64"/>
        <v>43609</v>
      </c>
      <c r="N3386" s="80" t="s">
        <v>5484</v>
      </c>
      <c r="O3386" s="80" t="s">
        <v>5485</v>
      </c>
      <c r="P3386" s="80">
        <v>19</v>
      </c>
      <c r="Q3386" s="80" t="s">
        <v>105</v>
      </c>
      <c r="R3386" s="80" t="s">
        <v>99</v>
      </c>
      <c r="S3386" s="80">
        <v>0</v>
      </c>
      <c r="T3386" s="80" t="s">
        <v>100</v>
      </c>
      <c r="U3386" s="80" t="s">
        <v>101</v>
      </c>
      <c r="V3386" s="80" t="s">
        <v>111</v>
      </c>
      <c r="W3386" s="80" t="s">
        <v>107</v>
      </c>
      <c r="X3386" s="80" t="s">
        <v>163</v>
      </c>
    </row>
    <row r="3387" spans="1:25" s="80" customFormat="1" ht="22.9" hidden="1" customHeight="1">
      <c r="A3387" s="80" t="s">
        <v>38</v>
      </c>
      <c r="B3387" s="80" t="s">
        <v>9</v>
      </c>
      <c r="C3387" s="80" t="s">
        <v>10</v>
      </c>
      <c r="D3387" s="80" t="s">
        <v>26</v>
      </c>
      <c r="E3387" s="80">
        <v>2</v>
      </c>
      <c r="F3387" s="80" t="s">
        <v>4698</v>
      </c>
      <c r="G3387" s="80" t="s">
        <v>4699</v>
      </c>
      <c r="H3387" s="80" t="s">
        <v>58</v>
      </c>
      <c r="I3387" s="26">
        <v>43609</v>
      </c>
      <c r="J3387" s="80">
        <v>24</v>
      </c>
      <c r="K3387" s="80">
        <v>5</v>
      </c>
      <c r="L3387" s="80">
        <v>2019</v>
      </c>
      <c r="M3387" s="27">
        <f t="shared" si="64"/>
        <v>43609</v>
      </c>
      <c r="N3387" s="80" t="s">
        <v>5486</v>
      </c>
      <c r="O3387" s="80" t="s">
        <v>5487</v>
      </c>
      <c r="P3387" s="80">
        <v>19</v>
      </c>
      <c r="Q3387" s="80" t="s">
        <v>105</v>
      </c>
      <c r="R3387" s="80" t="s">
        <v>99</v>
      </c>
      <c r="S3387" s="80">
        <v>0</v>
      </c>
      <c r="T3387" s="80" t="s">
        <v>100</v>
      </c>
      <c r="U3387" s="80" t="s">
        <v>101</v>
      </c>
      <c r="V3387" s="80" t="s">
        <v>111</v>
      </c>
      <c r="W3387" s="80" t="s">
        <v>107</v>
      </c>
      <c r="X3387" s="80" t="s">
        <v>108</v>
      </c>
      <c r="Y3387" s="80">
        <v>3</v>
      </c>
    </row>
    <row r="3388" spans="1:25" s="80" customFormat="1" ht="22.9" hidden="1" customHeight="1">
      <c r="A3388" s="80" t="s">
        <v>38</v>
      </c>
      <c r="B3388" s="80" t="s">
        <v>9</v>
      </c>
      <c r="C3388" s="80" t="s">
        <v>10</v>
      </c>
      <c r="D3388" s="80" t="s">
        <v>26</v>
      </c>
      <c r="E3388" s="80">
        <v>2</v>
      </c>
      <c r="F3388" s="80" t="s">
        <v>4698</v>
      </c>
      <c r="G3388" s="80" t="s">
        <v>4699</v>
      </c>
      <c r="H3388" s="80" t="s">
        <v>58</v>
      </c>
      <c r="I3388" s="26">
        <v>43609</v>
      </c>
      <c r="J3388" s="80">
        <v>24</v>
      </c>
      <c r="K3388" s="80">
        <v>5</v>
      </c>
      <c r="L3388" s="80">
        <v>2019</v>
      </c>
      <c r="M3388" s="27">
        <f t="shared" si="64"/>
        <v>43609</v>
      </c>
      <c r="N3388" s="80" t="s">
        <v>5488</v>
      </c>
      <c r="O3388" s="80" t="s">
        <v>5489</v>
      </c>
      <c r="P3388" s="80">
        <v>18</v>
      </c>
      <c r="Q3388" s="80" t="s">
        <v>105</v>
      </c>
      <c r="R3388" s="80" t="s">
        <v>99</v>
      </c>
      <c r="S3388" s="80">
        <v>0</v>
      </c>
      <c r="T3388" s="80" t="s">
        <v>100</v>
      </c>
      <c r="U3388" s="80" t="s">
        <v>101</v>
      </c>
      <c r="V3388" s="80" t="s">
        <v>111</v>
      </c>
      <c r="W3388" s="80" t="s">
        <v>107</v>
      </c>
      <c r="X3388" s="80" t="s">
        <v>108</v>
      </c>
      <c r="Y3388" s="80">
        <v>2</v>
      </c>
    </row>
    <row r="3389" spans="1:25" s="80" customFormat="1" ht="22.9" hidden="1" customHeight="1">
      <c r="A3389" s="80" t="s">
        <v>38</v>
      </c>
      <c r="B3389" s="80" t="s">
        <v>9</v>
      </c>
      <c r="C3389" s="80" t="s">
        <v>10</v>
      </c>
      <c r="D3389" s="80" t="s">
        <v>26</v>
      </c>
      <c r="E3389" s="80">
        <v>2</v>
      </c>
      <c r="F3389" s="80" t="s">
        <v>4698</v>
      </c>
      <c r="G3389" s="80" t="s">
        <v>4699</v>
      </c>
      <c r="H3389" s="80" t="s">
        <v>58</v>
      </c>
      <c r="I3389" s="26">
        <v>43609</v>
      </c>
      <c r="J3389" s="80">
        <v>24</v>
      </c>
      <c r="K3389" s="80">
        <v>5</v>
      </c>
      <c r="L3389" s="80">
        <v>2019</v>
      </c>
      <c r="M3389" s="27">
        <f t="shared" si="64"/>
        <v>43609</v>
      </c>
      <c r="N3389" s="80" t="s">
        <v>5490</v>
      </c>
      <c r="O3389" s="80" t="s">
        <v>5491</v>
      </c>
      <c r="P3389" s="80">
        <v>18</v>
      </c>
      <c r="Q3389" s="80" t="s">
        <v>105</v>
      </c>
      <c r="R3389" s="80" t="s">
        <v>99</v>
      </c>
      <c r="S3389" s="80">
        <v>0</v>
      </c>
      <c r="T3389" s="80" t="s">
        <v>100</v>
      </c>
      <c r="U3389" s="80" t="s">
        <v>101</v>
      </c>
      <c r="V3389" s="80" t="s">
        <v>111</v>
      </c>
      <c r="W3389" s="80" t="s">
        <v>107</v>
      </c>
      <c r="X3389" s="80" t="s">
        <v>108</v>
      </c>
      <c r="Y3389" s="80">
        <v>3</v>
      </c>
    </row>
    <row r="3390" spans="1:25" s="80" customFormat="1" ht="22.9" hidden="1" customHeight="1">
      <c r="A3390" s="80" t="s">
        <v>38</v>
      </c>
      <c r="B3390" s="80" t="s">
        <v>9</v>
      </c>
      <c r="C3390" s="80" t="s">
        <v>10</v>
      </c>
      <c r="D3390" s="80" t="s">
        <v>26</v>
      </c>
      <c r="E3390" s="80">
        <v>2</v>
      </c>
      <c r="F3390" s="80" t="s">
        <v>4698</v>
      </c>
      <c r="G3390" s="80" t="s">
        <v>4699</v>
      </c>
      <c r="H3390" s="80" t="s">
        <v>58</v>
      </c>
      <c r="I3390" s="26">
        <v>43609</v>
      </c>
      <c r="J3390" s="80">
        <v>24</v>
      </c>
      <c r="K3390" s="80">
        <v>5</v>
      </c>
      <c r="L3390" s="80">
        <v>2019</v>
      </c>
      <c r="M3390" s="27">
        <f t="shared" si="64"/>
        <v>43609</v>
      </c>
      <c r="N3390" s="80" t="s">
        <v>5492</v>
      </c>
      <c r="O3390" s="80" t="s">
        <v>5493</v>
      </c>
      <c r="P3390" s="80">
        <v>17</v>
      </c>
      <c r="Q3390" s="80" t="s">
        <v>105</v>
      </c>
      <c r="R3390" s="80" t="s">
        <v>99</v>
      </c>
      <c r="S3390" s="80">
        <v>0</v>
      </c>
      <c r="T3390" s="80" t="s">
        <v>100</v>
      </c>
      <c r="U3390" s="80" t="s">
        <v>101</v>
      </c>
      <c r="V3390" s="80" t="s">
        <v>111</v>
      </c>
      <c r="W3390" s="80" t="s">
        <v>107</v>
      </c>
      <c r="X3390" s="80" t="s">
        <v>108</v>
      </c>
      <c r="Y3390" s="80">
        <v>3</v>
      </c>
    </row>
    <row r="3391" spans="1:25" s="80" customFormat="1" ht="22.9" hidden="1" customHeight="1">
      <c r="A3391" s="80" t="s">
        <v>38</v>
      </c>
      <c r="B3391" s="80" t="s">
        <v>9</v>
      </c>
      <c r="C3391" s="80" t="s">
        <v>10</v>
      </c>
      <c r="D3391" s="80" t="s">
        <v>26</v>
      </c>
      <c r="E3391" s="80">
        <v>2</v>
      </c>
      <c r="F3391" s="80" t="s">
        <v>4698</v>
      </c>
      <c r="G3391" s="80" t="s">
        <v>4699</v>
      </c>
      <c r="H3391" s="80" t="s">
        <v>58</v>
      </c>
      <c r="I3391" s="26">
        <v>43609</v>
      </c>
      <c r="J3391" s="80">
        <v>24</v>
      </c>
      <c r="K3391" s="80">
        <v>5</v>
      </c>
      <c r="L3391" s="80">
        <v>2019</v>
      </c>
      <c r="M3391" s="27">
        <f t="shared" si="64"/>
        <v>43609</v>
      </c>
      <c r="N3391" s="80" t="s">
        <v>5494</v>
      </c>
      <c r="O3391" s="80" t="s">
        <v>5495</v>
      </c>
      <c r="P3391" s="80">
        <v>19</v>
      </c>
      <c r="Q3391" s="80" t="s">
        <v>105</v>
      </c>
      <c r="R3391" s="80" t="s">
        <v>99</v>
      </c>
      <c r="S3391" s="80">
        <v>0</v>
      </c>
      <c r="T3391" s="80" t="s">
        <v>100</v>
      </c>
      <c r="U3391" s="80" t="s">
        <v>101</v>
      </c>
      <c r="V3391" s="80" t="s">
        <v>111</v>
      </c>
      <c r="W3391" s="80" t="s">
        <v>107</v>
      </c>
      <c r="X3391" s="80" t="s">
        <v>104</v>
      </c>
      <c r="Y3391" s="80">
        <v>3</v>
      </c>
    </row>
    <row r="3392" spans="1:25" s="80" customFormat="1" ht="22.9" hidden="1" customHeight="1">
      <c r="A3392" s="80" t="s">
        <v>38</v>
      </c>
      <c r="B3392" s="80" t="s">
        <v>9</v>
      </c>
      <c r="C3392" s="80" t="s">
        <v>10</v>
      </c>
      <c r="D3392" s="80" t="s">
        <v>26</v>
      </c>
      <c r="E3392" s="80">
        <v>2</v>
      </c>
      <c r="F3392" s="80" t="s">
        <v>4698</v>
      </c>
      <c r="G3392" s="80" t="s">
        <v>4699</v>
      </c>
      <c r="H3392" s="80" t="s">
        <v>58</v>
      </c>
      <c r="I3392" s="26">
        <v>43609</v>
      </c>
      <c r="J3392" s="80">
        <v>24</v>
      </c>
      <c r="K3392" s="80">
        <v>5</v>
      </c>
      <c r="L3392" s="80">
        <v>2019</v>
      </c>
      <c r="M3392" s="27">
        <f t="shared" si="64"/>
        <v>43609</v>
      </c>
      <c r="N3392" s="80" t="s">
        <v>5496</v>
      </c>
      <c r="O3392" s="80" t="s">
        <v>5497</v>
      </c>
      <c r="P3392" s="80">
        <v>19</v>
      </c>
      <c r="Q3392" s="80" t="s">
        <v>105</v>
      </c>
      <c r="R3392" s="80" t="s">
        <v>99</v>
      </c>
      <c r="S3392" s="80">
        <v>0</v>
      </c>
      <c r="T3392" s="80" t="s">
        <v>100</v>
      </c>
      <c r="U3392" s="80" t="s">
        <v>101</v>
      </c>
      <c r="V3392" s="80" t="s">
        <v>111</v>
      </c>
      <c r="W3392" s="80" t="s">
        <v>107</v>
      </c>
      <c r="X3392" s="80" t="s">
        <v>104</v>
      </c>
      <c r="Y3392" s="80">
        <v>3</v>
      </c>
    </row>
    <row r="3393" spans="1:25" s="80" customFormat="1" ht="22.9" hidden="1" customHeight="1">
      <c r="A3393" s="80" t="s">
        <v>38</v>
      </c>
      <c r="B3393" s="80" t="s">
        <v>9</v>
      </c>
      <c r="C3393" s="80" t="s">
        <v>10</v>
      </c>
      <c r="D3393" s="80" t="s">
        <v>26</v>
      </c>
      <c r="E3393" s="80">
        <v>2</v>
      </c>
      <c r="F3393" s="80" t="s">
        <v>4698</v>
      </c>
      <c r="G3393" s="80" t="s">
        <v>4699</v>
      </c>
      <c r="H3393" s="80" t="s">
        <v>58</v>
      </c>
      <c r="I3393" s="26">
        <v>43609</v>
      </c>
      <c r="J3393" s="80">
        <v>24</v>
      </c>
      <c r="K3393" s="80">
        <v>5</v>
      </c>
      <c r="L3393" s="80">
        <v>2019</v>
      </c>
      <c r="M3393" s="27">
        <f t="shared" si="64"/>
        <v>43609</v>
      </c>
      <c r="N3393" s="80" t="s">
        <v>5498</v>
      </c>
      <c r="O3393" s="80" t="s">
        <v>5499</v>
      </c>
      <c r="P3393" s="80">
        <v>19</v>
      </c>
      <c r="Q3393" s="80" t="s">
        <v>105</v>
      </c>
      <c r="R3393" s="80" t="s">
        <v>99</v>
      </c>
      <c r="S3393" s="80">
        <v>0</v>
      </c>
      <c r="T3393" s="80" t="s">
        <v>100</v>
      </c>
      <c r="U3393" s="80" t="s">
        <v>101</v>
      </c>
      <c r="V3393" s="80" t="s">
        <v>111</v>
      </c>
      <c r="W3393" s="80" t="s">
        <v>107</v>
      </c>
      <c r="X3393" s="80" t="s">
        <v>104</v>
      </c>
      <c r="Y3393" s="80">
        <v>3</v>
      </c>
    </row>
    <row r="3394" spans="1:25" s="80" customFormat="1" ht="22.9" hidden="1" customHeight="1">
      <c r="A3394" s="80" t="s">
        <v>38</v>
      </c>
      <c r="B3394" s="80" t="s">
        <v>9</v>
      </c>
      <c r="C3394" s="80" t="s">
        <v>10</v>
      </c>
      <c r="D3394" s="80" t="s">
        <v>26</v>
      </c>
      <c r="E3394" s="80">
        <v>2</v>
      </c>
      <c r="F3394" s="80" t="s">
        <v>4698</v>
      </c>
      <c r="G3394" s="80" t="s">
        <v>4699</v>
      </c>
      <c r="H3394" s="80" t="s">
        <v>58</v>
      </c>
      <c r="I3394" s="26">
        <v>43609</v>
      </c>
      <c r="J3394" s="80">
        <v>24</v>
      </c>
      <c r="K3394" s="80">
        <v>5</v>
      </c>
      <c r="L3394" s="80">
        <v>2019</v>
      </c>
      <c r="M3394" s="27">
        <f t="shared" si="64"/>
        <v>43609</v>
      </c>
      <c r="N3394" s="80" t="s">
        <v>5500</v>
      </c>
      <c r="O3394" s="80" t="s">
        <v>5501</v>
      </c>
      <c r="P3394" s="80">
        <v>19</v>
      </c>
      <c r="Q3394" s="80" t="s">
        <v>105</v>
      </c>
      <c r="R3394" s="80" t="s">
        <v>99</v>
      </c>
      <c r="S3394" s="80">
        <v>0</v>
      </c>
      <c r="T3394" s="80" t="s">
        <v>100</v>
      </c>
      <c r="U3394" s="80" t="s">
        <v>101</v>
      </c>
      <c r="V3394" s="80" t="s">
        <v>111</v>
      </c>
      <c r="W3394" s="80" t="s">
        <v>107</v>
      </c>
      <c r="X3394" s="80" t="s">
        <v>104</v>
      </c>
      <c r="Y3394" s="80">
        <v>3</v>
      </c>
    </row>
    <row r="3395" spans="1:25" s="80" customFormat="1" ht="22.9" hidden="1" customHeight="1">
      <c r="A3395" s="80" t="s">
        <v>38</v>
      </c>
      <c r="B3395" s="80" t="s">
        <v>9</v>
      </c>
      <c r="C3395" s="80" t="s">
        <v>10</v>
      </c>
      <c r="D3395" s="80" t="s">
        <v>26</v>
      </c>
      <c r="E3395" s="80">
        <v>2</v>
      </c>
      <c r="F3395" s="80" t="s">
        <v>4698</v>
      </c>
      <c r="G3395" s="80" t="s">
        <v>4699</v>
      </c>
      <c r="H3395" s="80" t="s">
        <v>58</v>
      </c>
      <c r="I3395" s="26">
        <v>43609</v>
      </c>
      <c r="J3395" s="80">
        <v>24</v>
      </c>
      <c r="K3395" s="80">
        <v>5</v>
      </c>
      <c r="L3395" s="80">
        <v>2019</v>
      </c>
      <c r="M3395" s="27">
        <f t="shared" si="64"/>
        <v>43609</v>
      </c>
      <c r="N3395" s="80" t="s">
        <v>5502</v>
      </c>
      <c r="O3395" s="80" t="s">
        <v>5503</v>
      </c>
      <c r="P3395" s="80">
        <v>18</v>
      </c>
      <c r="Q3395" s="80" t="s">
        <v>105</v>
      </c>
      <c r="R3395" s="80" t="s">
        <v>99</v>
      </c>
      <c r="S3395" s="80">
        <v>0</v>
      </c>
      <c r="T3395" s="80" t="s">
        <v>100</v>
      </c>
      <c r="U3395" s="80" t="s">
        <v>101</v>
      </c>
      <c r="V3395" s="80" t="s">
        <v>111</v>
      </c>
      <c r="W3395" s="80" t="s">
        <v>107</v>
      </c>
      <c r="X3395" s="80" t="s">
        <v>104</v>
      </c>
      <c r="Y3395" s="80">
        <v>3</v>
      </c>
    </row>
    <row r="3396" spans="1:25" s="80" customFormat="1" ht="22.9" hidden="1" customHeight="1">
      <c r="A3396" s="80" t="s">
        <v>38</v>
      </c>
      <c r="B3396" s="80" t="s">
        <v>9</v>
      </c>
      <c r="C3396" s="80" t="s">
        <v>10</v>
      </c>
      <c r="D3396" s="80" t="s">
        <v>26</v>
      </c>
      <c r="E3396" s="80">
        <v>2</v>
      </c>
      <c r="F3396" s="80" t="s">
        <v>4698</v>
      </c>
      <c r="G3396" s="80" t="s">
        <v>4699</v>
      </c>
      <c r="H3396" s="80" t="s">
        <v>58</v>
      </c>
      <c r="I3396" s="26">
        <v>43609</v>
      </c>
      <c r="J3396" s="80">
        <v>24</v>
      </c>
      <c r="K3396" s="80">
        <v>5</v>
      </c>
      <c r="L3396" s="80">
        <v>2019</v>
      </c>
      <c r="M3396" s="27">
        <f t="shared" si="64"/>
        <v>43609</v>
      </c>
      <c r="N3396" s="80" t="s">
        <v>5504</v>
      </c>
      <c r="O3396" s="80" t="s">
        <v>5505</v>
      </c>
      <c r="P3396" s="80">
        <v>19</v>
      </c>
      <c r="Q3396" s="80" t="s">
        <v>105</v>
      </c>
      <c r="R3396" s="80" t="s">
        <v>99</v>
      </c>
      <c r="S3396" s="80">
        <v>0</v>
      </c>
      <c r="T3396" s="80" t="s">
        <v>100</v>
      </c>
      <c r="U3396" s="80" t="s">
        <v>101</v>
      </c>
      <c r="V3396" s="80" t="s">
        <v>111</v>
      </c>
      <c r="W3396" s="80" t="s">
        <v>107</v>
      </c>
      <c r="X3396" s="80" t="s">
        <v>104</v>
      </c>
      <c r="Y3396" s="80">
        <v>3</v>
      </c>
    </row>
    <row r="3397" spans="1:25" s="80" customFormat="1" ht="22.9" hidden="1" customHeight="1">
      <c r="A3397" s="80" t="s">
        <v>38</v>
      </c>
      <c r="B3397" s="80" t="s">
        <v>9</v>
      </c>
      <c r="C3397" s="80" t="s">
        <v>10</v>
      </c>
      <c r="D3397" s="80" t="s">
        <v>26</v>
      </c>
      <c r="E3397" s="80">
        <v>2</v>
      </c>
      <c r="F3397" s="80" t="s">
        <v>4698</v>
      </c>
      <c r="G3397" s="80" t="s">
        <v>4699</v>
      </c>
      <c r="H3397" s="80" t="s">
        <v>58</v>
      </c>
      <c r="I3397" s="26">
        <v>43609</v>
      </c>
      <c r="J3397" s="80">
        <v>24</v>
      </c>
      <c r="K3397" s="80">
        <v>5</v>
      </c>
      <c r="L3397" s="80">
        <v>2019</v>
      </c>
      <c r="M3397" s="27">
        <f t="shared" si="64"/>
        <v>43609</v>
      </c>
      <c r="N3397" s="80" t="s">
        <v>5506</v>
      </c>
      <c r="O3397" s="80" t="s">
        <v>5507</v>
      </c>
      <c r="P3397" s="80">
        <v>18</v>
      </c>
      <c r="Q3397" s="80" t="s">
        <v>105</v>
      </c>
      <c r="R3397" s="80" t="s">
        <v>99</v>
      </c>
      <c r="S3397" s="80">
        <v>0</v>
      </c>
      <c r="T3397" s="80" t="s">
        <v>100</v>
      </c>
      <c r="U3397" s="80" t="s">
        <v>101</v>
      </c>
      <c r="V3397" s="80" t="s">
        <v>111</v>
      </c>
      <c r="W3397" s="80" t="s">
        <v>107</v>
      </c>
      <c r="X3397" s="80" t="s">
        <v>104</v>
      </c>
      <c r="Y3397" s="80">
        <v>3</v>
      </c>
    </row>
    <row r="3398" spans="1:25" s="80" customFormat="1" ht="22.9" hidden="1" customHeight="1">
      <c r="A3398" s="80" t="s">
        <v>38</v>
      </c>
      <c r="B3398" s="80" t="s">
        <v>9</v>
      </c>
      <c r="C3398" s="80" t="s">
        <v>10</v>
      </c>
      <c r="D3398" s="80" t="s">
        <v>26</v>
      </c>
      <c r="E3398" s="80">
        <v>2</v>
      </c>
      <c r="F3398" s="80" t="s">
        <v>4698</v>
      </c>
      <c r="G3398" s="80" t="s">
        <v>4699</v>
      </c>
      <c r="H3398" s="80" t="s">
        <v>58</v>
      </c>
      <c r="I3398" s="26">
        <v>43609</v>
      </c>
      <c r="J3398" s="80">
        <v>24</v>
      </c>
      <c r="K3398" s="80">
        <v>5</v>
      </c>
      <c r="L3398" s="80">
        <v>2019</v>
      </c>
      <c r="M3398" s="27">
        <f t="shared" si="64"/>
        <v>43609</v>
      </c>
      <c r="N3398" s="80" t="s">
        <v>5508</v>
      </c>
      <c r="O3398" s="80" t="s">
        <v>5509</v>
      </c>
      <c r="P3398" s="80">
        <v>17</v>
      </c>
      <c r="Q3398" s="80" t="s">
        <v>105</v>
      </c>
      <c r="R3398" s="80" t="s">
        <v>99</v>
      </c>
      <c r="S3398" s="80">
        <v>0</v>
      </c>
      <c r="T3398" s="80" t="s">
        <v>100</v>
      </c>
      <c r="U3398" s="80" t="s">
        <v>101</v>
      </c>
      <c r="V3398" s="80" t="s">
        <v>111</v>
      </c>
      <c r="W3398" s="80" t="s">
        <v>107</v>
      </c>
      <c r="X3398" s="80" t="s">
        <v>108</v>
      </c>
      <c r="Y3398" s="80">
        <v>3</v>
      </c>
    </row>
    <row r="3399" spans="1:25" s="80" customFormat="1" ht="22.9" hidden="1" customHeight="1">
      <c r="A3399" s="80" t="s">
        <v>38</v>
      </c>
      <c r="B3399" s="80" t="s">
        <v>9</v>
      </c>
      <c r="C3399" s="80" t="s">
        <v>10</v>
      </c>
      <c r="D3399" s="80" t="s">
        <v>26</v>
      </c>
      <c r="E3399" s="80">
        <v>2</v>
      </c>
      <c r="F3399" s="80" t="s">
        <v>4698</v>
      </c>
      <c r="G3399" s="80" t="s">
        <v>4699</v>
      </c>
      <c r="H3399" s="80" t="s">
        <v>58</v>
      </c>
      <c r="I3399" s="26">
        <v>43609</v>
      </c>
      <c r="J3399" s="80">
        <v>24</v>
      </c>
      <c r="K3399" s="80">
        <v>5</v>
      </c>
      <c r="L3399" s="80">
        <v>2019</v>
      </c>
      <c r="M3399" s="27">
        <f t="shared" si="64"/>
        <v>43609</v>
      </c>
      <c r="N3399" s="80" t="s">
        <v>5510</v>
      </c>
      <c r="O3399" s="80" t="s">
        <v>5511</v>
      </c>
      <c r="P3399" s="80">
        <v>18</v>
      </c>
      <c r="Q3399" s="80" t="s">
        <v>105</v>
      </c>
      <c r="R3399" s="80" t="s">
        <v>99</v>
      </c>
      <c r="S3399" s="80">
        <v>0</v>
      </c>
      <c r="T3399" s="80" t="s">
        <v>106</v>
      </c>
      <c r="U3399" s="80" t="s">
        <v>101</v>
      </c>
      <c r="V3399" s="80" t="s">
        <v>111</v>
      </c>
      <c r="W3399" s="80" t="s">
        <v>107</v>
      </c>
      <c r="X3399" s="80" t="s">
        <v>163</v>
      </c>
    </row>
    <row r="3400" spans="1:25" s="80" customFormat="1" ht="22.9" hidden="1" customHeight="1">
      <c r="A3400" s="80" t="s">
        <v>38</v>
      </c>
      <c r="B3400" s="80" t="s">
        <v>9</v>
      </c>
      <c r="C3400" s="80" t="s">
        <v>10</v>
      </c>
      <c r="D3400" s="80" t="s">
        <v>26</v>
      </c>
      <c r="E3400" s="80">
        <v>2</v>
      </c>
      <c r="F3400" s="80" t="s">
        <v>4698</v>
      </c>
      <c r="G3400" s="80" t="s">
        <v>4699</v>
      </c>
      <c r="H3400" s="80" t="s">
        <v>58</v>
      </c>
      <c r="I3400" s="26">
        <v>43609</v>
      </c>
      <c r="J3400" s="80">
        <v>24</v>
      </c>
      <c r="K3400" s="80">
        <v>5</v>
      </c>
      <c r="L3400" s="80">
        <v>2019</v>
      </c>
      <c r="M3400" s="27">
        <f t="shared" si="64"/>
        <v>43609</v>
      </c>
      <c r="N3400" s="80" t="s">
        <v>5512</v>
      </c>
      <c r="O3400" s="80" t="s">
        <v>5513</v>
      </c>
      <c r="P3400" s="80">
        <v>19</v>
      </c>
      <c r="Q3400" s="80" t="s">
        <v>105</v>
      </c>
      <c r="R3400" s="80" t="s">
        <v>99</v>
      </c>
      <c r="S3400" s="80">
        <v>0</v>
      </c>
      <c r="T3400" s="80" t="s">
        <v>100</v>
      </c>
      <c r="U3400" s="80" t="s">
        <v>101</v>
      </c>
      <c r="V3400" s="80" t="s">
        <v>111</v>
      </c>
      <c r="W3400" s="80" t="s">
        <v>107</v>
      </c>
      <c r="X3400" s="80" t="s">
        <v>104</v>
      </c>
      <c r="Y3400" s="80">
        <v>3</v>
      </c>
    </row>
    <row r="3401" spans="1:25" s="80" customFormat="1" ht="22.9" hidden="1" customHeight="1">
      <c r="A3401" s="80" t="s">
        <v>38</v>
      </c>
      <c r="B3401" s="80" t="s">
        <v>9</v>
      </c>
      <c r="C3401" s="80" t="s">
        <v>10</v>
      </c>
      <c r="D3401" s="80" t="s">
        <v>26</v>
      </c>
      <c r="E3401" s="80">
        <v>2</v>
      </c>
      <c r="F3401" s="80" t="s">
        <v>4698</v>
      </c>
      <c r="G3401" s="80" t="s">
        <v>4699</v>
      </c>
      <c r="H3401" s="80" t="s">
        <v>58</v>
      </c>
      <c r="I3401" s="26">
        <v>43609</v>
      </c>
      <c r="J3401" s="80">
        <v>24</v>
      </c>
      <c r="K3401" s="80">
        <v>5</v>
      </c>
      <c r="L3401" s="80">
        <v>2019</v>
      </c>
      <c r="M3401" s="27">
        <f t="shared" si="64"/>
        <v>43609</v>
      </c>
      <c r="N3401" s="80" t="s">
        <v>5514</v>
      </c>
      <c r="O3401" s="80" t="s">
        <v>5515</v>
      </c>
      <c r="P3401" s="80">
        <v>18</v>
      </c>
      <c r="Q3401" s="80" t="s">
        <v>105</v>
      </c>
      <c r="R3401" s="80" t="s">
        <v>99</v>
      </c>
      <c r="S3401" s="80">
        <v>0</v>
      </c>
      <c r="T3401" s="80" t="s">
        <v>100</v>
      </c>
      <c r="U3401" s="80" t="s">
        <v>101</v>
      </c>
      <c r="V3401" s="80" t="s">
        <v>111</v>
      </c>
      <c r="W3401" s="80" t="s">
        <v>107</v>
      </c>
      <c r="X3401" s="80" t="s">
        <v>163</v>
      </c>
    </row>
    <row r="3402" spans="1:25" s="80" customFormat="1" ht="22.9" hidden="1" customHeight="1">
      <c r="A3402" s="80" t="s">
        <v>38</v>
      </c>
      <c r="B3402" s="80" t="s">
        <v>9</v>
      </c>
      <c r="C3402" s="80" t="s">
        <v>10</v>
      </c>
      <c r="D3402" s="80" t="s">
        <v>26</v>
      </c>
      <c r="E3402" s="80">
        <v>2</v>
      </c>
      <c r="F3402" s="80" t="s">
        <v>4698</v>
      </c>
      <c r="G3402" s="80" t="s">
        <v>4699</v>
      </c>
      <c r="H3402" s="80" t="s">
        <v>58</v>
      </c>
      <c r="I3402" s="26">
        <v>43609</v>
      </c>
      <c r="J3402" s="80">
        <v>24</v>
      </c>
      <c r="K3402" s="80">
        <v>5</v>
      </c>
      <c r="L3402" s="80">
        <v>2019</v>
      </c>
      <c r="M3402" s="27">
        <f t="shared" si="64"/>
        <v>43609</v>
      </c>
      <c r="N3402" s="80" t="s">
        <v>5516</v>
      </c>
      <c r="O3402" s="80" t="s">
        <v>5517</v>
      </c>
      <c r="P3402" s="80">
        <v>19</v>
      </c>
      <c r="Q3402" s="80" t="s">
        <v>105</v>
      </c>
      <c r="R3402" s="80" t="s">
        <v>99</v>
      </c>
      <c r="S3402" s="80">
        <v>0</v>
      </c>
      <c r="T3402" s="80" t="s">
        <v>106</v>
      </c>
      <c r="U3402" s="80" t="s">
        <v>101</v>
      </c>
      <c r="V3402" s="80" t="s">
        <v>111</v>
      </c>
      <c r="W3402" s="80" t="s">
        <v>107</v>
      </c>
      <c r="X3402" s="80" t="s">
        <v>104</v>
      </c>
      <c r="Y3402" s="80">
        <v>3</v>
      </c>
    </row>
    <row r="3403" spans="1:25" s="80" customFormat="1" ht="22.9" hidden="1" customHeight="1">
      <c r="A3403" s="80" t="s">
        <v>38</v>
      </c>
      <c r="B3403" s="80" t="s">
        <v>9</v>
      </c>
      <c r="C3403" s="80" t="s">
        <v>10</v>
      </c>
      <c r="D3403" s="80" t="s">
        <v>26</v>
      </c>
      <c r="E3403" s="80">
        <v>2</v>
      </c>
      <c r="F3403" s="80" t="s">
        <v>4698</v>
      </c>
      <c r="G3403" s="80" t="s">
        <v>4699</v>
      </c>
      <c r="H3403" s="80" t="s">
        <v>58</v>
      </c>
      <c r="I3403" s="26">
        <v>43609</v>
      </c>
      <c r="J3403" s="80">
        <v>24</v>
      </c>
      <c r="K3403" s="80">
        <v>5</v>
      </c>
      <c r="L3403" s="80">
        <v>2019</v>
      </c>
      <c r="M3403" s="27">
        <f t="shared" si="64"/>
        <v>43609</v>
      </c>
      <c r="N3403" s="80" t="s">
        <v>5518</v>
      </c>
      <c r="O3403" s="80" t="s">
        <v>5519</v>
      </c>
      <c r="P3403" s="80">
        <v>18</v>
      </c>
      <c r="Q3403" s="80" t="s">
        <v>105</v>
      </c>
      <c r="R3403" s="80" t="s">
        <v>99</v>
      </c>
      <c r="S3403" s="80">
        <v>0</v>
      </c>
      <c r="T3403" s="80" t="s">
        <v>100</v>
      </c>
      <c r="U3403" s="80" t="s">
        <v>101</v>
      </c>
      <c r="V3403" s="80" t="s">
        <v>111</v>
      </c>
      <c r="W3403" s="80" t="s">
        <v>107</v>
      </c>
      <c r="X3403" s="80" t="s">
        <v>104</v>
      </c>
      <c r="Y3403" s="80">
        <v>3</v>
      </c>
    </row>
    <row r="3404" spans="1:25" s="80" customFormat="1" ht="22.9" hidden="1" customHeight="1">
      <c r="A3404" s="80" t="s">
        <v>38</v>
      </c>
      <c r="B3404" s="80" t="s">
        <v>9</v>
      </c>
      <c r="C3404" s="80" t="s">
        <v>10</v>
      </c>
      <c r="D3404" s="80" t="s">
        <v>26</v>
      </c>
      <c r="E3404" s="80">
        <v>2</v>
      </c>
      <c r="F3404" s="80" t="s">
        <v>4698</v>
      </c>
      <c r="G3404" s="80" t="s">
        <v>4699</v>
      </c>
      <c r="H3404" s="80" t="s">
        <v>58</v>
      </c>
      <c r="I3404" s="26">
        <v>43609</v>
      </c>
      <c r="J3404" s="80">
        <v>24</v>
      </c>
      <c r="K3404" s="80">
        <v>5</v>
      </c>
      <c r="L3404" s="80">
        <v>2019</v>
      </c>
      <c r="M3404" s="27">
        <f t="shared" si="64"/>
        <v>43609</v>
      </c>
      <c r="N3404" s="80" t="s">
        <v>5520</v>
      </c>
      <c r="O3404" s="80" t="s">
        <v>5521</v>
      </c>
      <c r="P3404" s="80">
        <v>18</v>
      </c>
      <c r="Q3404" s="80" t="s">
        <v>105</v>
      </c>
      <c r="R3404" s="80" t="s">
        <v>99</v>
      </c>
      <c r="S3404" s="80">
        <v>0</v>
      </c>
      <c r="T3404" s="80" t="s">
        <v>100</v>
      </c>
      <c r="U3404" s="80" t="s">
        <v>101</v>
      </c>
      <c r="V3404" s="80" t="s">
        <v>111</v>
      </c>
      <c r="W3404" s="80" t="s">
        <v>107</v>
      </c>
      <c r="X3404" s="80" t="s">
        <v>104</v>
      </c>
      <c r="Y3404" s="80">
        <v>3</v>
      </c>
    </row>
    <row r="3405" spans="1:25" s="80" customFormat="1" ht="22.9" hidden="1" customHeight="1">
      <c r="A3405" s="80" t="s">
        <v>38</v>
      </c>
      <c r="B3405" s="80" t="s">
        <v>9</v>
      </c>
      <c r="C3405" s="80" t="s">
        <v>10</v>
      </c>
      <c r="D3405" s="80" t="s">
        <v>26</v>
      </c>
      <c r="E3405" s="80">
        <v>2</v>
      </c>
      <c r="F3405" s="80" t="s">
        <v>4698</v>
      </c>
      <c r="G3405" s="80" t="s">
        <v>4699</v>
      </c>
      <c r="H3405" s="80" t="s">
        <v>58</v>
      </c>
      <c r="I3405" s="26">
        <v>43609</v>
      </c>
      <c r="J3405" s="80">
        <v>24</v>
      </c>
      <c r="K3405" s="80">
        <v>5</v>
      </c>
      <c r="L3405" s="80">
        <v>2019</v>
      </c>
      <c r="M3405" s="27">
        <f t="shared" si="64"/>
        <v>43609</v>
      </c>
      <c r="N3405" s="80" t="s">
        <v>5522</v>
      </c>
      <c r="O3405" s="80" t="s">
        <v>5523</v>
      </c>
      <c r="P3405" s="80">
        <v>19</v>
      </c>
      <c r="Q3405" s="80" t="s">
        <v>105</v>
      </c>
      <c r="R3405" s="80" t="s">
        <v>99</v>
      </c>
      <c r="S3405" s="80">
        <v>0</v>
      </c>
      <c r="T3405" s="80" t="s">
        <v>100</v>
      </c>
      <c r="U3405" s="80" t="s">
        <v>101</v>
      </c>
      <c r="V3405" s="80" t="s">
        <v>111</v>
      </c>
      <c r="W3405" s="80" t="s">
        <v>107</v>
      </c>
      <c r="X3405" s="80" t="s">
        <v>163</v>
      </c>
    </row>
    <row r="3406" spans="1:25" s="80" customFormat="1" ht="22.9" hidden="1" customHeight="1">
      <c r="A3406" s="80" t="s">
        <v>38</v>
      </c>
      <c r="B3406" s="80" t="s">
        <v>9</v>
      </c>
      <c r="C3406" s="80" t="s">
        <v>10</v>
      </c>
      <c r="D3406" s="80" t="s">
        <v>26</v>
      </c>
      <c r="E3406" s="80">
        <v>2</v>
      </c>
      <c r="F3406" s="80" t="s">
        <v>4698</v>
      </c>
      <c r="G3406" s="80" t="s">
        <v>4699</v>
      </c>
      <c r="H3406" s="80" t="s">
        <v>58</v>
      </c>
      <c r="I3406" s="26">
        <v>43609</v>
      </c>
      <c r="J3406" s="80">
        <v>24</v>
      </c>
      <c r="K3406" s="80">
        <v>5</v>
      </c>
      <c r="L3406" s="80">
        <v>2019</v>
      </c>
      <c r="M3406" s="27">
        <f t="shared" si="64"/>
        <v>43609</v>
      </c>
      <c r="N3406" s="80" t="s">
        <v>5524</v>
      </c>
      <c r="O3406" s="80" t="s">
        <v>5525</v>
      </c>
      <c r="P3406" s="80">
        <v>19</v>
      </c>
      <c r="Q3406" s="80" t="s">
        <v>105</v>
      </c>
      <c r="R3406" s="80" t="s">
        <v>99</v>
      </c>
      <c r="S3406" s="80">
        <v>0</v>
      </c>
      <c r="T3406" s="80" t="s">
        <v>100</v>
      </c>
      <c r="U3406" s="80" t="s">
        <v>101</v>
      </c>
      <c r="V3406" s="80" t="s">
        <v>111</v>
      </c>
      <c r="W3406" s="80" t="s">
        <v>107</v>
      </c>
      <c r="X3406" s="80" t="s">
        <v>108</v>
      </c>
      <c r="Y3406" s="80">
        <v>3</v>
      </c>
    </row>
    <row r="3407" spans="1:25" s="80" customFormat="1" ht="22.9" hidden="1" customHeight="1">
      <c r="A3407" s="80" t="s">
        <v>38</v>
      </c>
      <c r="B3407" s="80" t="s">
        <v>9</v>
      </c>
      <c r="C3407" s="80" t="s">
        <v>10</v>
      </c>
      <c r="D3407" s="80" t="s">
        <v>26</v>
      </c>
      <c r="E3407" s="80">
        <v>2</v>
      </c>
      <c r="F3407" s="80" t="s">
        <v>4698</v>
      </c>
      <c r="G3407" s="80" t="s">
        <v>4699</v>
      </c>
      <c r="H3407" s="80" t="s">
        <v>58</v>
      </c>
      <c r="I3407" s="26">
        <v>43609</v>
      </c>
      <c r="J3407" s="80">
        <v>24</v>
      </c>
      <c r="K3407" s="80">
        <v>5</v>
      </c>
      <c r="L3407" s="80">
        <v>2019</v>
      </c>
      <c r="M3407" s="27">
        <f t="shared" si="64"/>
        <v>43609</v>
      </c>
      <c r="N3407" s="80" t="s">
        <v>5526</v>
      </c>
      <c r="O3407" s="80" t="s">
        <v>5527</v>
      </c>
      <c r="P3407" s="80">
        <v>19</v>
      </c>
      <c r="Q3407" s="80" t="s">
        <v>105</v>
      </c>
      <c r="R3407" s="80" t="s">
        <v>121</v>
      </c>
      <c r="S3407" s="80">
        <v>1</v>
      </c>
      <c r="T3407" s="80" t="s">
        <v>100</v>
      </c>
      <c r="U3407" s="80" t="s">
        <v>101</v>
      </c>
      <c r="V3407" s="80" t="s">
        <v>111</v>
      </c>
      <c r="W3407" s="80" t="s">
        <v>107</v>
      </c>
      <c r="X3407" s="80" t="s">
        <v>108</v>
      </c>
      <c r="Y3407" s="80">
        <v>3</v>
      </c>
    </row>
    <row r="3408" spans="1:25" s="80" customFormat="1" ht="22.9" hidden="1" customHeight="1">
      <c r="A3408" s="80" t="s">
        <v>38</v>
      </c>
      <c r="B3408" s="80" t="s">
        <v>9</v>
      </c>
      <c r="C3408" s="80" t="s">
        <v>10</v>
      </c>
      <c r="D3408" s="80" t="s">
        <v>26</v>
      </c>
      <c r="E3408" s="80">
        <v>2</v>
      </c>
      <c r="F3408" s="80" t="s">
        <v>4698</v>
      </c>
      <c r="G3408" s="80" t="s">
        <v>4699</v>
      </c>
      <c r="H3408" s="80" t="s">
        <v>58</v>
      </c>
      <c r="I3408" s="26">
        <v>43609</v>
      </c>
      <c r="J3408" s="80">
        <v>24</v>
      </c>
      <c r="K3408" s="80">
        <v>5</v>
      </c>
      <c r="L3408" s="80">
        <v>2019</v>
      </c>
      <c r="M3408" s="27">
        <f t="shared" si="64"/>
        <v>43609</v>
      </c>
      <c r="N3408" s="80" t="s">
        <v>5528</v>
      </c>
      <c r="O3408" s="80" t="s">
        <v>5529</v>
      </c>
      <c r="P3408" s="80">
        <v>19</v>
      </c>
      <c r="Q3408" s="80" t="s">
        <v>105</v>
      </c>
      <c r="R3408" s="80" t="s">
        <v>99</v>
      </c>
      <c r="S3408" s="80">
        <v>0</v>
      </c>
      <c r="T3408" s="80" t="s">
        <v>100</v>
      </c>
      <c r="U3408" s="80" t="s">
        <v>101</v>
      </c>
      <c r="V3408" s="80" t="s">
        <v>111</v>
      </c>
      <c r="W3408" s="80" t="s">
        <v>107</v>
      </c>
      <c r="X3408" s="80" t="s">
        <v>104</v>
      </c>
      <c r="Y3408" s="80">
        <v>3</v>
      </c>
    </row>
    <row r="3409" spans="1:25" s="80" customFormat="1" ht="22.9" hidden="1" customHeight="1">
      <c r="A3409" s="80" t="s">
        <v>38</v>
      </c>
      <c r="B3409" s="80" t="s">
        <v>9</v>
      </c>
      <c r="C3409" s="80" t="s">
        <v>10</v>
      </c>
      <c r="D3409" s="80" t="s">
        <v>26</v>
      </c>
      <c r="E3409" s="80">
        <v>2</v>
      </c>
      <c r="F3409" s="80" t="s">
        <v>4698</v>
      </c>
      <c r="G3409" s="80" t="s">
        <v>4699</v>
      </c>
      <c r="H3409" s="80" t="s">
        <v>58</v>
      </c>
      <c r="I3409" s="26">
        <v>43609</v>
      </c>
      <c r="J3409" s="80">
        <v>24</v>
      </c>
      <c r="K3409" s="80">
        <v>5</v>
      </c>
      <c r="L3409" s="80">
        <v>2019</v>
      </c>
      <c r="M3409" s="27">
        <f t="shared" si="64"/>
        <v>43609</v>
      </c>
      <c r="N3409" s="80" t="s">
        <v>5530</v>
      </c>
      <c r="O3409" s="80" t="s">
        <v>5531</v>
      </c>
      <c r="P3409" s="80">
        <v>17</v>
      </c>
      <c r="Q3409" s="80" t="s">
        <v>105</v>
      </c>
      <c r="R3409" s="80" t="s">
        <v>99</v>
      </c>
      <c r="S3409" s="80">
        <v>0</v>
      </c>
      <c r="T3409" s="80" t="s">
        <v>100</v>
      </c>
      <c r="U3409" s="80" t="s">
        <v>101</v>
      </c>
      <c r="V3409" s="80" t="s">
        <v>111</v>
      </c>
      <c r="W3409" s="80" t="s">
        <v>107</v>
      </c>
      <c r="X3409" s="80" t="s">
        <v>104</v>
      </c>
      <c r="Y3409" s="80">
        <v>3</v>
      </c>
    </row>
    <row r="3410" spans="1:25" s="80" customFormat="1" ht="22.9" hidden="1" customHeight="1">
      <c r="A3410" s="80" t="s">
        <v>38</v>
      </c>
      <c r="B3410" s="80" t="s">
        <v>9</v>
      </c>
      <c r="C3410" s="80" t="s">
        <v>10</v>
      </c>
      <c r="D3410" s="80" t="s">
        <v>26</v>
      </c>
      <c r="E3410" s="80">
        <v>2</v>
      </c>
      <c r="F3410" s="80" t="s">
        <v>4698</v>
      </c>
      <c r="G3410" s="80" t="s">
        <v>4699</v>
      </c>
      <c r="H3410" s="80" t="s">
        <v>58</v>
      </c>
      <c r="I3410" s="26">
        <v>43609</v>
      </c>
      <c r="J3410" s="80">
        <v>24</v>
      </c>
      <c r="K3410" s="80">
        <v>5</v>
      </c>
      <c r="L3410" s="80">
        <v>2019</v>
      </c>
      <c r="M3410" s="27">
        <f t="shared" si="64"/>
        <v>43609</v>
      </c>
      <c r="N3410" s="80" t="s">
        <v>5532</v>
      </c>
      <c r="O3410" s="80" t="s">
        <v>5533</v>
      </c>
      <c r="P3410" s="80">
        <v>16</v>
      </c>
      <c r="Q3410" s="80" t="s">
        <v>105</v>
      </c>
      <c r="R3410" s="80" t="s">
        <v>99</v>
      </c>
      <c r="S3410" s="80">
        <v>0</v>
      </c>
      <c r="T3410" s="80" t="s">
        <v>100</v>
      </c>
      <c r="U3410" s="80" t="s">
        <v>101</v>
      </c>
      <c r="V3410" s="80" t="s">
        <v>111</v>
      </c>
      <c r="W3410" s="80" t="s">
        <v>107</v>
      </c>
      <c r="X3410" s="80" t="s">
        <v>104</v>
      </c>
      <c r="Y3410" s="80">
        <v>2</v>
      </c>
    </row>
    <row r="3411" spans="1:25" s="80" customFormat="1" ht="22.9" hidden="1" customHeight="1">
      <c r="A3411" s="80" t="s">
        <v>38</v>
      </c>
      <c r="B3411" s="80" t="s">
        <v>9</v>
      </c>
      <c r="C3411" s="80" t="s">
        <v>10</v>
      </c>
      <c r="D3411" s="80" t="s">
        <v>26</v>
      </c>
      <c r="E3411" s="80">
        <v>2</v>
      </c>
      <c r="F3411" s="80" t="s">
        <v>4698</v>
      </c>
      <c r="G3411" s="80" t="s">
        <v>4699</v>
      </c>
      <c r="H3411" s="80" t="s">
        <v>58</v>
      </c>
      <c r="I3411" s="26">
        <v>43609</v>
      </c>
      <c r="J3411" s="80">
        <v>24</v>
      </c>
      <c r="K3411" s="80">
        <v>5</v>
      </c>
      <c r="L3411" s="80">
        <v>2019</v>
      </c>
      <c r="M3411" s="27">
        <f t="shared" si="64"/>
        <v>43609</v>
      </c>
      <c r="N3411" s="80" t="s">
        <v>5534</v>
      </c>
      <c r="O3411" s="80" t="s">
        <v>5535</v>
      </c>
      <c r="P3411" s="80">
        <v>18</v>
      </c>
      <c r="Q3411" s="80" t="s">
        <v>105</v>
      </c>
      <c r="R3411" s="80" t="s">
        <v>99</v>
      </c>
      <c r="S3411" s="80">
        <v>0</v>
      </c>
      <c r="T3411" s="80" t="s">
        <v>100</v>
      </c>
      <c r="U3411" s="80" t="s">
        <v>101</v>
      </c>
      <c r="V3411" s="80" t="s">
        <v>111</v>
      </c>
      <c r="W3411" s="80" t="s">
        <v>107</v>
      </c>
      <c r="X3411" s="80" t="s">
        <v>104</v>
      </c>
      <c r="Y3411" s="80">
        <v>3</v>
      </c>
    </row>
    <row r="3412" spans="1:25" s="80" customFormat="1" ht="22.9" hidden="1" customHeight="1">
      <c r="A3412" s="80" t="s">
        <v>38</v>
      </c>
      <c r="B3412" s="80" t="s">
        <v>9</v>
      </c>
      <c r="C3412" s="80" t="s">
        <v>10</v>
      </c>
      <c r="D3412" s="80" t="s">
        <v>26</v>
      </c>
      <c r="E3412" s="80">
        <v>2</v>
      </c>
      <c r="F3412" s="80" t="s">
        <v>4698</v>
      </c>
      <c r="G3412" s="80" t="s">
        <v>4699</v>
      </c>
      <c r="H3412" s="80" t="s">
        <v>58</v>
      </c>
      <c r="I3412" s="26">
        <v>43609</v>
      </c>
      <c r="J3412" s="80">
        <v>24</v>
      </c>
      <c r="K3412" s="80">
        <v>5</v>
      </c>
      <c r="L3412" s="80">
        <v>2019</v>
      </c>
      <c r="M3412" s="27">
        <f t="shared" si="64"/>
        <v>43609</v>
      </c>
      <c r="N3412" s="80" t="s">
        <v>5536</v>
      </c>
      <c r="O3412" s="80" t="s">
        <v>5537</v>
      </c>
      <c r="P3412" s="80">
        <v>18</v>
      </c>
      <c r="Q3412" s="80" t="s">
        <v>105</v>
      </c>
      <c r="R3412" s="80" t="s">
        <v>99</v>
      </c>
      <c r="S3412" s="80">
        <v>0</v>
      </c>
      <c r="T3412" s="80" t="s">
        <v>100</v>
      </c>
      <c r="U3412" s="80" t="s">
        <v>101</v>
      </c>
      <c r="V3412" s="80" t="s">
        <v>111</v>
      </c>
      <c r="W3412" s="80" t="s">
        <v>107</v>
      </c>
      <c r="X3412" s="80" t="s">
        <v>104</v>
      </c>
      <c r="Y3412" s="80">
        <v>3</v>
      </c>
    </row>
    <row r="3413" spans="1:25" s="80" customFormat="1" ht="22.9" hidden="1" customHeight="1">
      <c r="A3413" s="80" t="s">
        <v>38</v>
      </c>
      <c r="B3413" s="80" t="s">
        <v>9</v>
      </c>
      <c r="C3413" s="80" t="s">
        <v>10</v>
      </c>
      <c r="D3413" s="80" t="s">
        <v>26</v>
      </c>
      <c r="E3413" s="80">
        <v>2</v>
      </c>
      <c r="F3413" s="80" t="s">
        <v>4698</v>
      </c>
      <c r="G3413" s="80" t="s">
        <v>4699</v>
      </c>
      <c r="H3413" s="80" t="s">
        <v>58</v>
      </c>
      <c r="I3413" s="26">
        <v>43609</v>
      </c>
      <c r="J3413" s="80">
        <v>24</v>
      </c>
      <c r="K3413" s="80">
        <v>5</v>
      </c>
      <c r="L3413" s="80">
        <v>2019</v>
      </c>
      <c r="M3413" s="27">
        <f t="shared" si="64"/>
        <v>43609</v>
      </c>
      <c r="N3413" s="80" t="s">
        <v>5538</v>
      </c>
      <c r="O3413" s="80" t="s">
        <v>5539</v>
      </c>
      <c r="P3413" s="80">
        <v>18</v>
      </c>
      <c r="Q3413" s="80" t="s">
        <v>105</v>
      </c>
      <c r="R3413" s="80" t="s">
        <v>99</v>
      </c>
      <c r="S3413" s="80">
        <v>0</v>
      </c>
      <c r="T3413" s="80" t="s">
        <v>100</v>
      </c>
      <c r="U3413" s="80" t="s">
        <v>101</v>
      </c>
      <c r="V3413" s="80" t="s">
        <v>111</v>
      </c>
      <c r="W3413" s="80" t="s">
        <v>107</v>
      </c>
      <c r="X3413" s="80" t="s">
        <v>108</v>
      </c>
      <c r="Y3413" s="80">
        <v>3</v>
      </c>
    </row>
    <row r="3414" spans="1:25" s="80" customFormat="1" ht="22.9" hidden="1" customHeight="1">
      <c r="A3414" s="80" t="s">
        <v>38</v>
      </c>
      <c r="B3414" s="80" t="s">
        <v>9</v>
      </c>
      <c r="C3414" s="80" t="s">
        <v>10</v>
      </c>
      <c r="D3414" s="80" t="s">
        <v>26</v>
      </c>
      <c r="E3414" s="80">
        <v>2</v>
      </c>
      <c r="F3414" s="80" t="s">
        <v>4698</v>
      </c>
      <c r="G3414" s="80" t="s">
        <v>4699</v>
      </c>
      <c r="H3414" s="80" t="s">
        <v>58</v>
      </c>
      <c r="I3414" s="26">
        <v>43609</v>
      </c>
      <c r="J3414" s="80">
        <v>24</v>
      </c>
      <c r="K3414" s="80">
        <v>5</v>
      </c>
      <c r="L3414" s="80">
        <v>2019</v>
      </c>
      <c r="M3414" s="27">
        <f t="shared" si="64"/>
        <v>43609</v>
      </c>
      <c r="N3414" s="80" t="s">
        <v>5540</v>
      </c>
      <c r="O3414" s="80" t="s">
        <v>5541</v>
      </c>
      <c r="P3414" s="80">
        <v>19</v>
      </c>
      <c r="Q3414" s="80" t="s">
        <v>105</v>
      </c>
      <c r="R3414" s="80" t="s">
        <v>99</v>
      </c>
      <c r="S3414" s="80">
        <v>0</v>
      </c>
      <c r="T3414" s="80" t="s">
        <v>100</v>
      </c>
      <c r="U3414" s="80" t="s">
        <v>101</v>
      </c>
      <c r="V3414" s="80" t="s">
        <v>111</v>
      </c>
      <c r="W3414" s="80" t="s">
        <v>107</v>
      </c>
      <c r="X3414" s="80" t="s">
        <v>163</v>
      </c>
    </row>
    <row r="3415" spans="1:25" s="80" customFormat="1" ht="22.9" hidden="1" customHeight="1">
      <c r="A3415" s="80" t="s">
        <v>38</v>
      </c>
      <c r="B3415" s="80" t="s">
        <v>9</v>
      </c>
      <c r="C3415" s="80" t="s">
        <v>10</v>
      </c>
      <c r="D3415" s="80" t="s">
        <v>26</v>
      </c>
      <c r="E3415" s="80">
        <v>2</v>
      </c>
      <c r="F3415" s="80" t="s">
        <v>4698</v>
      </c>
      <c r="G3415" s="80" t="s">
        <v>4699</v>
      </c>
      <c r="H3415" s="80" t="s">
        <v>58</v>
      </c>
      <c r="I3415" s="26">
        <v>43609</v>
      </c>
      <c r="J3415" s="80">
        <v>24</v>
      </c>
      <c r="K3415" s="80">
        <v>5</v>
      </c>
      <c r="L3415" s="80">
        <v>2019</v>
      </c>
      <c r="M3415" s="27">
        <f t="shared" si="64"/>
        <v>43609</v>
      </c>
      <c r="N3415" s="80" t="s">
        <v>5542</v>
      </c>
      <c r="O3415" s="80" t="s">
        <v>5543</v>
      </c>
      <c r="P3415" s="80">
        <v>18</v>
      </c>
      <c r="Q3415" s="80" t="s">
        <v>105</v>
      </c>
      <c r="R3415" s="80" t="s">
        <v>99</v>
      </c>
      <c r="S3415" s="80">
        <v>0</v>
      </c>
      <c r="T3415" s="80" t="s">
        <v>100</v>
      </c>
      <c r="U3415" s="80" t="s">
        <v>101</v>
      </c>
      <c r="V3415" s="80" t="s">
        <v>111</v>
      </c>
      <c r="W3415" s="80" t="s">
        <v>107</v>
      </c>
      <c r="X3415" s="80" t="s">
        <v>104</v>
      </c>
      <c r="Y3415" s="80">
        <v>3</v>
      </c>
    </row>
    <row r="3416" spans="1:25" s="80" customFormat="1" ht="22.9" hidden="1" customHeight="1">
      <c r="A3416" s="80" t="s">
        <v>38</v>
      </c>
      <c r="B3416" s="80" t="s">
        <v>9</v>
      </c>
      <c r="C3416" s="80" t="s">
        <v>10</v>
      </c>
      <c r="D3416" s="80" t="s">
        <v>26</v>
      </c>
      <c r="E3416" s="80">
        <v>2</v>
      </c>
      <c r="F3416" s="80" t="s">
        <v>4698</v>
      </c>
      <c r="G3416" s="80" t="s">
        <v>4699</v>
      </c>
      <c r="H3416" s="80" t="s">
        <v>58</v>
      </c>
      <c r="I3416" s="26">
        <v>43609</v>
      </c>
      <c r="J3416" s="80">
        <v>24</v>
      </c>
      <c r="K3416" s="80">
        <v>5</v>
      </c>
      <c r="L3416" s="80">
        <v>2019</v>
      </c>
      <c r="M3416" s="27">
        <f t="shared" si="64"/>
        <v>43609</v>
      </c>
      <c r="N3416" s="80" t="s">
        <v>5544</v>
      </c>
      <c r="O3416" s="80" t="s">
        <v>5545</v>
      </c>
      <c r="P3416" s="80">
        <v>19</v>
      </c>
      <c r="Q3416" s="80" t="s">
        <v>105</v>
      </c>
      <c r="R3416" s="80" t="s">
        <v>99</v>
      </c>
      <c r="S3416" s="80">
        <v>0</v>
      </c>
      <c r="T3416" s="80" t="s">
        <v>100</v>
      </c>
      <c r="U3416" s="80" t="s">
        <v>101</v>
      </c>
      <c r="V3416" s="80" t="s">
        <v>111</v>
      </c>
      <c r="W3416" s="80" t="s">
        <v>107</v>
      </c>
      <c r="X3416" s="80" t="s">
        <v>104</v>
      </c>
      <c r="Y3416" s="80">
        <v>3</v>
      </c>
    </row>
    <row r="3417" spans="1:25" s="80" customFormat="1" ht="22.9" hidden="1" customHeight="1">
      <c r="A3417" s="80" t="s">
        <v>38</v>
      </c>
      <c r="B3417" s="80" t="s">
        <v>9</v>
      </c>
      <c r="C3417" s="80" t="s">
        <v>10</v>
      </c>
      <c r="D3417" s="80" t="s">
        <v>26</v>
      </c>
      <c r="E3417" s="80">
        <v>2</v>
      </c>
      <c r="F3417" s="80" t="s">
        <v>4698</v>
      </c>
      <c r="G3417" s="80" t="s">
        <v>4699</v>
      </c>
      <c r="H3417" s="80" t="s">
        <v>58</v>
      </c>
      <c r="I3417" s="26">
        <v>43609</v>
      </c>
      <c r="J3417" s="80">
        <v>24</v>
      </c>
      <c r="K3417" s="80">
        <v>5</v>
      </c>
      <c r="L3417" s="80">
        <v>2019</v>
      </c>
      <c r="M3417" s="27">
        <f t="shared" si="64"/>
        <v>43609</v>
      </c>
      <c r="N3417" s="80" t="s">
        <v>5546</v>
      </c>
      <c r="O3417" s="80" t="s">
        <v>5547</v>
      </c>
      <c r="P3417" s="80">
        <v>19</v>
      </c>
      <c r="Q3417" s="80" t="s">
        <v>105</v>
      </c>
      <c r="R3417" s="80" t="s">
        <v>99</v>
      </c>
      <c r="S3417" s="80">
        <v>0</v>
      </c>
      <c r="T3417" s="80" t="s">
        <v>100</v>
      </c>
      <c r="U3417" s="80" t="s">
        <v>101</v>
      </c>
      <c r="V3417" s="80" t="s">
        <v>111</v>
      </c>
      <c r="W3417" s="80" t="s">
        <v>107</v>
      </c>
      <c r="X3417" s="80" t="s">
        <v>163</v>
      </c>
    </row>
    <row r="3418" spans="1:25" s="80" customFormat="1" ht="22.9" hidden="1" customHeight="1">
      <c r="A3418" s="80" t="s">
        <v>38</v>
      </c>
      <c r="B3418" s="80" t="s">
        <v>9</v>
      </c>
      <c r="C3418" s="80" t="s">
        <v>10</v>
      </c>
      <c r="D3418" s="80" t="s">
        <v>26</v>
      </c>
      <c r="E3418" s="80">
        <v>2</v>
      </c>
      <c r="F3418" s="80" t="s">
        <v>4698</v>
      </c>
      <c r="G3418" s="80" t="s">
        <v>4699</v>
      </c>
      <c r="H3418" s="80" t="s">
        <v>58</v>
      </c>
      <c r="I3418" s="26">
        <v>43609</v>
      </c>
      <c r="J3418" s="80">
        <v>24</v>
      </c>
      <c r="K3418" s="80">
        <v>5</v>
      </c>
      <c r="L3418" s="80">
        <v>2019</v>
      </c>
      <c r="M3418" s="27">
        <f t="shared" si="64"/>
        <v>43609</v>
      </c>
      <c r="N3418" s="80" t="s">
        <v>5548</v>
      </c>
      <c r="O3418" s="80" t="s">
        <v>5549</v>
      </c>
      <c r="P3418" s="80">
        <v>18</v>
      </c>
      <c r="Q3418" s="80" t="s">
        <v>105</v>
      </c>
      <c r="R3418" s="80" t="s">
        <v>99</v>
      </c>
      <c r="S3418" s="80">
        <v>0</v>
      </c>
      <c r="T3418" s="80" t="s">
        <v>100</v>
      </c>
      <c r="U3418" s="80" t="s">
        <v>101</v>
      </c>
      <c r="V3418" s="80" t="s">
        <v>111</v>
      </c>
      <c r="W3418" s="80" t="s">
        <v>107</v>
      </c>
      <c r="X3418" s="80" t="s">
        <v>108</v>
      </c>
      <c r="Y3418" s="80">
        <v>3</v>
      </c>
    </row>
    <row r="3419" spans="1:25" s="80" customFormat="1" ht="22.9" hidden="1" customHeight="1">
      <c r="A3419" s="80" t="s">
        <v>38</v>
      </c>
      <c r="B3419" s="80" t="s">
        <v>9</v>
      </c>
      <c r="C3419" s="80" t="s">
        <v>10</v>
      </c>
      <c r="D3419" s="80" t="s">
        <v>26</v>
      </c>
      <c r="E3419" s="80">
        <v>2</v>
      </c>
      <c r="F3419" s="80" t="s">
        <v>4698</v>
      </c>
      <c r="G3419" s="80" t="s">
        <v>4699</v>
      </c>
      <c r="H3419" s="80" t="s">
        <v>58</v>
      </c>
      <c r="I3419" s="26">
        <v>43609</v>
      </c>
      <c r="J3419" s="80">
        <v>24</v>
      </c>
      <c r="K3419" s="80">
        <v>5</v>
      </c>
      <c r="L3419" s="80">
        <v>2019</v>
      </c>
      <c r="M3419" s="27">
        <f t="shared" si="64"/>
        <v>43609</v>
      </c>
      <c r="N3419" s="80" t="s">
        <v>5550</v>
      </c>
      <c r="O3419" s="80" t="s">
        <v>5551</v>
      </c>
      <c r="P3419" s="80">
        <v>19</v>
      </c>
      <c r="Q3419" s="80" t="s">
        <v>105</v>
      </c>
      <c r="R3419" s="80" t="s">
        <v>99</v>
      </c>
      <c r="S3419" s="80">
        <v>0</v>
      </c>
      <c r="T3419" s="80" t="s">
        <v>100</v>
      </c>
      <c r="U3419" s="80" t="s">
        <v>101</v>
      </c>
      <c r="V3419" s="80" t="s">
        <v>111</v>
      </c>
      <c r="W3419" s="80" t="s">
        <v>107</v>
      </c>
      <c r="X3419" s="80" t="s">
        <v>163</v>
      </c>
    </row>
    <row r="3420" spans="1:25" s="80" customFormat="1" ht="22.9" hidden="1" customHeight="1">
      <c r="A3420" s="80" t="s">
        <v>38</v>
      </c>
      <c r="B3420" s="80" t="s">
        <v>9</v>
      </c>
      <c r="C3420" s="80" t="s">
        <v>10</v>
      </c>
      <c r="D3420" s="80" t="s">
        <v>26</v>
      </c>
      <c r="E3420" s="80">
        <v>2</v>
      </c>
      <c r="F3420" s="80" t="s">
        <v>4698</v>
      </c>
      <c r="G3420" s="80" t="s">
        <v>4699</v>
      </c>
      <c r="H3420" s="80" t="s">
        <v>58</v>
      </c>
      <c r="I3420" s="26">
        <v>43609</v>
      </c>
      <c r="J3420" s="80">
        <v>24</v>
      </c>
      <c r="K3420" s="80">
        <v>5</v>
      </c>
      <c r="L3420" s="80">
        <v>2019</v>
      </c>
      <c r="M3420" s="27">
        <f t="shared" ref="M3420:M3477" si="65">DATE(L3420,K3420,J3420)</f>
        <v>43609</v>
      </c>
      <c r="N3420" s="80" t="s">
        <v>5552</v>
      </c>
      <c r="O3420" s="80" t="s">
        <v>5553</v>
      </c>
      <c r="P3420" s="80">
        <v>18</v>
      </c>
      <c r="Q3420" s="80" t="s">
        <v>105</v>
      </c>
      <c r="R3420" s="80" t="s">
        <v>99</v>
      </c>
      <c r="S3420" s="80">
        <v>0</v>
      </c>
      <c r="T3420" s="80" t="s">
        <v>100</v>
      </c>
      <c r="U3420" s="80" t="s">
        <v>101</v>
      </c>
      <c r="V3420" s="80" t="s">
        <v>111</v>
      </c>
      <c r="W3420" s="80" t="s">
        <v>107</v>
      </c>
      <c r="X3420" s="80" t="s">
        <v>104</v>
      </c>
      <c r="Y3420" s="80">
        <v>3</v>
      </c>
    </row>
    <row r="3421" spans="1:25" s="80" customFormat="1" ht="22.9" hidden="1" customHeight="1">
      <c r="A3421" s="80" t="s">
        <v>38</v>
      </c>
      <c r="B3421" s="80" t="s">
        <v>9</v>
      </c>
      <c r="C3421" s="80" t="s">
        <v>10</v>
      </c>
      <c r="D3421" s="80" t="s">
        <v>26</v>
      </c>
      <c r="E3421" s="80">
        <v>2</v>
      </c>
      <c r="F3421" s="80" t="s">
        <v>4698</v>
      </c>
      <c r="G3421" s="80" t="s">
        <v>4699</v>
      </c>
      <c r="H3421" s="80" t="s">
        <v>58</v>
      </c>
      <c r="I3421" s="26">
        <v>43609</v>
      </c>
      <c r="J3421" s="80">
        <v>24</v>
      </c>
      <c r="K3421" s="80">
        <v>5</v>
      </c>
      <c r="L3421" s="80">
        <v>2019</v>
      </c>
      <c r="M3421" s="27">
        <f t="shared" si="65"/>
        <v>43609</v>
      </c>
      <c r="N3421" s="80" t="s">
        <v>5554</v>
      </c>
      <c r="O3421" s="80" t="s">
        <v>5555</v>
      </c>
      <c r="P3421" s="80">
        <v>19</v>
      </c>
      <c r="Q3421" s="80" t="s">
        <v>105</v>
      </c>
      <c r="R3421" s="80" t="s">
        <v>99</v>
      </c>
      <c r="S3421" s="80">
        <v>0</v>
      </c>
      <c r="T3421" s="80" t="s">
        <v>100</v>
      </c>
      <c r="U3421" s="80" t="s">
        <v>101</v>
      </c>
      <c r="V3421" s="80" t="s">
        <v>111</v>
      </c>
      <c r="W3421" s="80" t="s">
        <v>107</v>
      </c>
      <c r="X3421" s="80" t="s">
        <v>163</v>
      </c>
    </row>
    <row r="3422" spans="1:25" s="80" customFormat="1" ht="22.9" hidden="1" customHeight="1">
      <c r="A3422" s="80" t="s">
        <v>38</v>
      </c>
      <c r="B3422" s="80" t="s">
        <v>9</v>
      </c>
      <c r="C3422" s="80" t="s">
        <v>10</v>
      </c>
      <c r="D3422" s="80" t="s">
        <v>26</v>
      </c>
      <c r="E3422" s="80">
        <v>2</v>
      </c>
      <c r="F3422" s="80" t="s">
        <v>4698</v>
      </c>
      <c r="G3422" s="80" t="s">
        <v>4699</v>
      </c>
      <c r="H3422" s="80" t="s">
        <v>58</v>
      </c>
      <c r="I3422" s="26">
        <v>43609</v>
      </c>
      <c r="J3422" s="80">
        <v>24</v>
      </c>
      <c r="K3422" s="80">
        <v>5</v>
      </c>
      <c r="L3422" s="80">
        <v>2019</v>
      </c>
      <c r="M3422" s="27">
        <f t="shared" si="65"/>
        <v>43609</v>
      </c>
      <c r="N3422" s="80" t="s">
        <v>5556</v>
      </c>
      <c r="O3422" s="80" t="s">
        <v>5557</v>
      </c>
      <c r="P3422" s="80">
        <v>19</v>
      </c>
      <c r="Q3422" s="80" t="s">
        <v>105</v>
      </c>
      <c r="R3422" s="80" t="s">
        <v>99</v>
      </c>
      <c r="S3422" s="80">
        <v>0</v>
      </c>
      <c r="T3422" s="80" t="s">
        <v>100</v>
      </c>
      <c r="U3422" s="80" t="s">
        <v>101</v>
      </c>
      <c r="V3422" s="80" t="s">
        <v>111</v>
      </c>
      <c r="W3422" s="80" t="s">
        <v>107</v>
      </c>
      <c r="X3422" s="80" t="s">
        <v>104</v>
      </c>
      <c r="Y3422" s="80">
        <v>3</v>
      </c>
    </row>
    <row r="3423" spans="1:25" s="80" customFormat="1" ht="22.9" hidden="1" customHeight="1">
      <c r="A3423" s="80" t="s">
        <v>38</v>
      </c>
      <c r="B3423" s="80" t="s">
        <v>9</v>
      </c>
      <c r="C3423" s="80" t="s">
        <v>10</v>
      </c>
      <c r="D3423" s="80" t="s">
        <v>26</v>
      </c>
      <c r="E3423" s="80">
        <v>2</v>
      </c>
      <c r="F3423" s="80" t="s">
        <v>4698</v>
      </c>
      <c r="G3423" s="80" t="s">
        <v>4699</v>
      </c>
      <c r="H3423" s="80" t="s">
        <v>58</v>
      </c>
      <c r="I3423" s="26">
        <v>43609</v>
      </c>
      <c r="J3423" s="80">
        <v>24</v>
      </c>
      <c r="K3423" s="80">
        <v>5</v>
      </c>
      <c r="L3423" s="80">
        <v>2019</v>
      </c>
      <c r="M3423" s="27">
        <f t="shared" si="65"/>
        <v>43609</v>
      </c>
      <c r="N3423" s="80" t="s">
        <v>5558</v>
      </c>
      <c r="O3423" s="80" t="s">
        <v>5559</v>
      </c>
      <c r="P3423" s="80">
        <v>19</v>
      </c>
      <c r="Q3423" s="80" t="s">
        <v>105</v>
      </c>
      <c r="R3423" s="80" t="s">
        <v>99</v>
      </c>
      <c r="S3423" s="80">
        <v>0</v>
      </c>
      <c r="T3423" s="80" t="s">
        <v>100</v>
      </c>
      <c r="U3423" s="80" t="s">
        <v>101</v>
      </c>
      <c r="V3423" s="80" t="s">
        <v>111</v>
      </c>
      <c r="W3423" s="80" t="s">
        <v>107</v>
      </c>
      <c r="X3423" s="80" t="s">
        <v>104</v>
      </c>
      <c r="Y3423" s="80">
        <v>1</v>
      </c>
    </row>
    <row r="3424" spans="1:25" s="80" customFormat="1" ht="22.9" hidden="1" customHeight="1">
      <c r="A3424" s="80" t="s">
        <v>38</v>
      </c>
      <c r="B3424" s="80" t="s">
        <v>9</v>
      </c>
      <c r="C3424" s="80" t="s">
        <v>10</v>
      </c>
      <c r="D3424" s="80" t="s">
        <v>26</v>
      </c>
      <c r="E3424" s="80">
        <v>2</v>
      </c>
      <c r="F3424" s="80" t="s">
        <v>4698</v>
      </c>
      <c r="G3424" s="80" t="s">
        <v>4699</v>
      </c>
      <c r="H3424" s="80" t="s">
        <v>58</v>
      </c>
      <c r="I3424" s="26">
        <v>43609</v>
      </c>
      <c r="J3424" s="80">
        <v>24</v>
      </c>
      <c r="K3424" s="80">
        <v>5</v>
      </c>
      <c r="L3424" s="80">
        <v>2019</v>
      </c>
      <c r="M3424" s="27">
        <f t="shared" si="65"/>
        <v>43609</v>
      </c>
      <c r="N3424" s="80" t="s">
        <v>5560</v>
      </c>
      <c r="O3424" s="80" t="s">
        <v>5561</v>
      </c>
      <c r="P3424" s="80">
        <v>19</v>
      </c>
      <c r="Q3424" s="80" t="s">
        <v>105</v>
      </c>
      <c r="R3424" s="80" t="s">
        <v>99</v>
      </c>
      <c r="S3424" s="80">
        <v>0</v>
      </c>
      <c r="T3424" s="80" t="s">
        <v>100</v>
      </c>
      <c r="U3424" s="80" t="s">
        <v>101</v>
      </c>
      <c r="V3424" s="80" t="s">
        <v>111</v>
      </c>
      <c r="W3424" s="80" t="s">
        <v>107</v>
      </c>
      <c r="X3424" s="80" t="s">
        <v>104</v>
      </c>
      <c r="Y3424" s="80">
        <v>3</v>
      </c>
    </row>
    <row r="3425" spans="1:25" s="80" customFormat="1" ht="22.9" hidden="1" customHeight="1">
      <c r="A3425" s="80" t="s">
        <v>38</v>
      </c>
      <c r="B3425" s="80" t="s">
        <v>9</v>
      </c>
      <c r="C3425" s="80" t="s">
        <v>10</v>
      </c>
      <c r="D3425" s="80" t="s">
        <v>26</v>
      </c>
      <c r="E3425" s="80">
        <v>2</v>
      </c>
      <c r="F3425" s="80" t="s">
        <v>4698</v>
      </c>
      <c r="G3425" s="80" t="s">
        <v>4699</v>
      </c>
      <c r="H3425" s="80" t="s">
        <v>58</v>
      </c>
      <c r="I3425" s="26">
        <v>43609</v>
      </c>
      <c r="J3425" s="80">
        <v>24</v>
      </c>
      <c r="K3425" s="80">
        <v>5</v>
      </c>
      <c r="L3425" s="80">
        <v>2019</v>
      </c>
      <c r="M3425" s="27">
        <f t="shared" si="65"/>
        <v>43609</v>
      </c>
      <c r="N3425" s="80" t="s">
        <v>5562</v>
      </c>
      <c r="O3425" s="80" t="s">
        <v>5563</v>
      </c>
      <c r="P3425" s="80">
        <v>19</v>
      </c>
      <c r="Q3425" s="80" t="s">
        <v>105</v>
      </c>
      <c r="R3425" s="80" t="s">
        <v>99</v>
      </c>
      <c r="S3425" s="80">
        <v>0</v>
      </c>
      <c r="T3425" s="80" t="s">
        <v>100</v>
      </c>
      <c r="U3425" s="80" t="s">
        <v>101</v>
      </c>
      <c r="V3425" s="80" t="s">
        <v>111</v>
      </c>
      <c r="W3425" s="80" t="s">
        <v>107</v>
      </c>
      <c r="X3425" s="80" t="s">
        <v>104</v>
      </c>
      <c r="Y3425" s="80">
        <v>2</v>
      </c>
    </row>
    <row r="3426" spans="1:25" s="80" customFormat="1" ht="22.9" hidden="1" customHeight="1">
      <c r="A3426" s="80" t="s">
        <v>38</v>
      </c>
      <c r="B3426" s="80" t="s">
        <v>9</v>
      </c>
      <c r="C3426" s="80" t="s">
        <v>10</v>
      </c>
      <c r="D3426" s="80" t="s">
        <v>26</v>
      </c>
      <c r="E3426" s="80">
        <v>2</v>
      </c>
      <c r="F3426" s="80" t="s">
        <v>4698</v>
      </c>
      <c r="G3426" s="80" t="s">
        <v>4699</v>
      </c>
      <c r="H3426" s="80" t="s">
        <v>58</v>
      </c>
      <c r="I3426" s="26">
        <v>43609</v>
      </c>
      <c r="J3426" s="80">
        <v>24</v>
      </c>
      <c r="K3426" s="80">
        <v>5</v>
      </c>
      <c r="L3426" s="80">
        <v>2019</v>
      </c>
      <c r="M3426" s="27">
        <f t="shared" si="65"/>
        <v>43609</v>
      </c>
      <c r="N3426" s="80" t="s">
        <v>5564</v>
      </c>
      <c r="O3426" s="80" t="s">
        <v>5565</v>
      </c>
      <c r="P3426" s="80">
        <v>19</v>
      </c>
      <c r="Q3426" s="80" t="s">
        <v>105</v>
      </c>
      <c r="R3426" s="80" t="s">
        <v>99</v>
      </c>
      <c r="S3426" s="80">
        <v>0</v>
      </c>
      <c r="T3426" s="80" t="s">
        <v>100</v>
      </c>
      <c r="U3426" s="80" t="s">
        <v>101</v>
      </c>
      <c r="V3426" s="80" t="s">
        <v>111</v>
      </c>
      <c r="W3426" s="80" t="s">
        <v>107</v>
      </c>
      <c r="X3426" s="80" t="s">
        <v>163</v>
      </c>
    </row>
    <row r="3427" spans="1:25" s="80" customFormat="1" ht="22.9" hidden="1" customHeight="1">
      <c r="A3427" s="80" t="s">
        <v>38</v>
      </c>
      <c r="B3427" s="80" t="s">
        <v>9</v>
      </c>
      <c r="C3427" s="80" t="s">
        <v>10</v>
      </c>
      <c r="D3427" s="80" t="s">
        <v>26</v>
      </c>
      <c r="E3427" s="80">
        <v>2</v>
      </c>
      <c r="F3427" s="80" t="s">
        <v>4698</v>
      </c>
      <c r="G3427" s="80" t="s">
        <v>4699</v>
      </c>
      <c r="H3427" s="80" t="s">
        <v>58</v>
      </c>
      <c r="I3427" s="26">
        <v>43609</v>
      </c>
      <c r="J3427" s="80">
        <v>24</v>
      </c>
      <c r="K3427" s="80">
        <v>5</v>
      </c>
      <c r="L3427" s="80">
        <v>2019</v>
      </c>
      <c r="M3427" s="27">
        <f t="shared" si="65"/>
        <v>43609</v>
      </c>
      <c r="N3427" s="80" t="s">
        <v>5566</v>
      </c>
      <c r="O3427" s="80" t="s">
        <v>5567</v>
      </c>
      <c r="P3427" s="80">
        <v>18</v>
      </c>
      <c r="Q3427" s="80" t="s">
        <v>105</v>
      </c>
      <c r="R3427" s="80" t="s">
        <v>99</v>
      </c>
      <c r="S3427" s="80">
        <v>0</v>
      </c>
      <c r="T3427" s="80" t="s">
        <v>100</v>
      </c>
      <c r="U3427" s="80" t="s">
        <v>101</v>
      </c>
      <c r="V3427" s="80" t="s">
        <v>111</v>
      </c>
      <c r="W3427" s="80" t="s">
        <v>107</v>
      </c>
      <c r="X3427" s="80" t="s">
        <v>163</v>
      </c>
    </row>
    <row r="3428" spans="1:25" s="80" customFormat="1" ht="22.9" hidden="1" customHeight="1">
      <c r="A3428" s="80" t="s">
        <v>38</v>
      </c>
      <c r="B3428" s="80" t="s">
        <v>9</v>
      </c>
      <c r="C3428" s="80" t="s">
        <v>10</v>
      </c>
      <c r="D3428" s="80" t="s">
        <v>26</v>
      </c>
      <c r="E3428" s="80">
        <v>2</v>
      </c>
      <c r="F3428" s="80" t="s">
        <v>4698</v>
      </c>
      <c r="G3428" s="80" t="s">
        <v>4699</v>
      </c>
      <c r="H3428" s="80" t="s">
        <v>58</v>
      </c>
      <c r="I3428" s="26">
        <v>43609</v>
      </c>
      <c r="J3428" s="80">
        <v>24</v>
      </c>
      <c r="K3428" s="80">
        <v>5</v>
      </c>
      <c r="L3428" s="80">
        <v>2019</v>
      </c>
      <c r="M3428" s="27">
        <f t="shared" si="65"/>
        <v>43609</v>
      </c>
      <c r="N3428" s="80" t="s">
        <v>5568</v>
      </c>
      <c r="O3428" s="80" t="s">
        <v>5569</v>
      </c>
      <c r="P3428" s="80">
        <v>19</v>
      </c>
      <c r="Q3428" s="80" t="s">
        <v>105</v>
      </c>
      <c r="R3428" s="80" t="s">
        <v>99</v>
      </c>
      <c r="S3428" s="80">
        <v>0</v>
      </c>
      <c r="T3428" s="80" t="s">
        <v>100</v>
      </c>
      <c r="U3428" s="80" t="s">
        <v>101</v>
      </c>
      <c r="V3428" s="80" t="s">
        <v>111</v>
      </c>
      <c r="W3428" s="80" t="s">
        <v>107</v>
      </c>
      <c r="X3428" s="80" t="s">
        <v>163</v>
      </c>
    </row>
    <row r="3429" spans="1:25" s="80" customFormat="1" ht="22.9" hidden="1" customHeight="1">
      <c r="A3429" s="80" t="s">
        <v>38</v>
      </c>
      <c r="B3429" s="80" t="s">
        <v>9</v>
      </c>
      <c r="C3429" s="80" t="s">
        <v>10</v>
      </c>
      <c r="D3429" s="80" t="s">
        <v>26</v>
      </c>
      <c r="E3429" s="80">
        <v>2</v>
      </c>
      <c r="F3429" s="80" t="s">
        <v>4698</v>
      </c>
      <c r="G3429" s="80" t="s">
        <v>4699</v>
      </c>
      <c r="H3429" s="80" t="s">
        <v>58</v>
      </c>
      <c r="I3429" s="26">
        <v>43609</v>
      </c>
      <c r="J3429" s="80">
        <v>24</v>
      </c>
      <c r="K3429" s="80">
        <v>5</v>
      </c>
      <c r="L3429" s="80">
        <v>2019</v>
      </c>
      <c r="M3429" s="27">
        <f t="shared" si="65"/>
        <v>43609</v>
      </c>
      <c r="N3429" s="80" t="s">
        <v>5570</v>
      </c>
      <c r="O3429" s="80" t="s">
        <v>5571</v>
      </c>
      <c r="P3429" s="80">
        <v>19</v>
      </c>
      <c r="Q3429" s="80" t="s">
        <v>105</v>
      </c>
      <c r="R3429" s="80" t="s">
        <v>99</v>
      </c>
      <c r="S3429" s="80">
        <v>0</v>
      </c>
      <c r="T3429" s="80" t="s">
        <v>100</v>
      </c>
      <c r="U3429" s="80" t="s">
        <v>101</v>
      </c>
      <c r="V3429" s="80" t="s">
        <v>111</v>
      </c>
      <c r="W3429" s="80" t="s">
        <v>107</v>
      </c>
      <c r="X3429" s="80" t="s">
        <v>163</v>
      </c>
    </row>
    <row r="3430" spans="1:25" s="80" customFormat="1" ht="22.9" hidden="1" customHeight="1">
      <c r="A3430" s="80" t="s">
        <v>38</v>
      </c>
      <c r="B3430" s="80" t="s">
        <v>9</v>
      </c>
      <c r="C3430" s="80" t="s">
        <v>10</v>
      </c>
      <c r="D3430" s="80" t="s">
        <v>26</v>
      </c>
      <c r="E3430" s="80">
        <v>2</v>
      </c>
      <c r="F3430" s="80" t="s">
        <v>4698</v>
      </c>
      <c r="G3430" s="80" t="s">
        <v>4699</v>
      </c>
      <c r="H3430" s="80" t="s">
        <v>58</v>
      </c>
      <c r="I3430" s="26">
        <v>43609</v>
      </c>
      <c r="J3430" s="80">
        <v>24</v>
      </c>
      <c r="K3430" s="80">
        <v>5</v>
      </c>
      <c r="L3430" s="80">
        <v>2019</v>
      </c>
      <c r="M3430" s="27">
        <f t="shared" si="65"/>
        <v>43609</v>
      </c>
      <c r="N3430" s="80" t="s">
        <v>5572</v>
      </c>
      <c r="O3430" s="80" t="s">
        <v>5573</v>
      </c>
      <c r="P3430" s="80">
        <v>19</v>
      </c>
      <c r="Q3430" s="80" t="s">
        <v>105</v>
      </c>
      <c r="R3430" s="80" t="s">
        <v>99</v>
      </c>
      <c r="S3430" s="80">
        <v>0</v>
      </c>
      <c r="T3430" s="80" t="s">
        <v>100</v>
      </c>
      <c r="U3430" s="80" t="s">
        <v>101</v>
      </c>
      <c r="V3430" s="80" t="s">
        <v>111</v>
      </c>
      <c r="W3430" s="80" t="s">
        <v>107</v>
      </c>
      <c r="X3430" s="80" t="s">
        <v>163</v>
      </c>
    </row>
    <row r="3431" spans="1:25" s="80" customFormat="1" ht="22.9" hidden="1" customHeight="1">
      <c r="A3431" s="80" t="s">
        <v>38</v>
      </c>
      <c r="B3431" s="80" t="s">
        <v>9</v>
      </c>
      <c r="C3431" s="80" t="s">
        <v>10</v>
      </c>
      <c r="D3431" s="80" t="s">
        <v>26</v>
      </c>
      <c r="E3431" s="80">
        <v>2</v>
      </c>
      <c r="F3431" s="80" t="s">
        <v>4698</v>
      </c>
      <c r="G3431" s="80" t="s">
        <v>4699</v>
      </c>
      <c r="H3431" s="80" t="s">
        <v>58</v>
      </c>
      <c r="I3431" s="26">
        <v>43609</v>
      </c>
      <c r="J3431" s="80">
        <v>24</v>
      </c>
      <c r="K3431" s="80">
        <v>5</v>
      </c>
      <c r="L3431" s="80">
        <v>2019</v>
      </c>
      <c r="M3431" s="27">
        <f t="shared" si="65"/>
        <v>43609</v>
      </c>
      <c r="N3431" s="80" t="s">
        <v>5574</v>
      </c>
      <c r="O3431" s="80" t="s">
        <v>5575</v>
      </c>
      <c r="P3431" s="80">
        <v>18</v>
      </c>
      <c r="Q3431" s="80" t="s">
        <v>105</v>
      </c>
      <c r="R3431" s="80" t="s">
        <v>99</v>
      </c>
      <c r="S3431" s="80">
        <v>0</v>
      </c>
      <c r="T3431" s="80" t="s">
        <v>100</v>
      </c>
      <c r="U3431" s="80" t="s">
        <v>101</v>
      </c>
      <c r="V3431" s="80" t="s">
        <v>111</v>
      </c>
      <c r="W3431" s="80" t="s">
        <v>107</v>
      </c>
      <c r="X3431" s="80" t="s">
        <v>108</v>
      </c>
      <c r="Y3431" s="80">
        <v>3</v>
      </c>
    </row>
    <row r="3432" spans="1:25" s="80" customFormat="1" ht="22.9" hidden="1" customHeight="1">
      <c r="A3432" s="80" t="s">
        <v>38</v>
      </c>
      <c r="B3432" s="80" t="s">
        <v>9</v>
      </c>
      <c r="C3432" s="80" t="s">
        <v>10</v>
      </c>
      <c r="D3432" s="80" t="s">
        <v>26</v>
      </c>
      <c r="E3432" s="80">
        <v>2</v>
      </c>
      <c r="F3432" s="80" t="s">
        <v>4698</v>
      </c>
      <c r="G3432" s="80" t="s">
        <v>4699</v>
      </c>
      <c r="H3432" s="80" t="s">
        <v>58</v>
      </c>
      <c r="I3432" s="26">
        <v>43609</v>
      </c>
      <c r="J3432" s="80">
        <v>24</v>
      </c>
      <c r="K3432" s="80">
        <v>5</v>
      </c>
      <c r="L3432" s="80">
        <v>2019</v>
      </c>
      <c r="M3432" s="27">
        <f t="shared" si="65"/>
        <v>43609</v>
      </c>
      <c r="N3432" s="80" t="s">
        <v>5576</v>
      </c>
      <c r="O3432" s="80" t="s">
        <v>5577</v>
      </c>
      <c r="P3432" s="80">
        <v>19</v>
      </c>
      <c r="Q3432" s="80" t="s">
        <v>105</v>
      </c>
      <c r="R3432" s="80" t="s">
        <v>99</v>
      </c>
      <c r="S3432" s="80">
        <v>0</v>
      </c>
      <c r="T3432" s="80" t="s">
        <v>100</v>
      </c>
      <c r="U3432" s="80" t="s">
        <v>101</v>
      </c>
      <c r="V3432" s="80" t="s">
        <v>111</v>
      </c>
      <c r="W3432" s="80" t="s">
        <v>107</v>
      </c>
      <c r="X3432" s="80" t="s">
        <v>104</v>
      </c>
      <c r="Y3432" s="80">
        <v>3</v>
      </c>
    </row>
    <row r="3433" spans="1:25" s="80" customFormat="1" ht="22.9" hidden="1" customHeight="1">
      <c r="A3433" s="80" t="s">
        <v>38</v>
      </c>
      <c r="B3433" s="80" t="s">
        <v>9</v>
      </c>
      <c r="C3433" s="80" t="s">
        <v>10</v>
      </c>
      <c r="D3433" s="80" t="s">
        <v>26</v>
      </c>
      <c r="E3433" s="80">
        <v>2</v>
      </c>
      <c r="F3433" s="80" t="s">
        <v>4698</v>
      </c>
      <c r="G3433" s="80" t="s">
        <v>4699</v>
      </c>
      <c r="H3433" s="80" t="s">
        <v>58</v>
      </c>
      <c r="I3433" s="26">
        <v>43609</v>
      </c>
      <c r="J3433" s="80">
        <v>24</v>
      </c>
      <c r="K3433" s="80">
        <v>5</v>
      </c>
      <c r="L3433" s="80">
        <v>2019</v>
      </c>
      <c r="M3433" s="27">
        <f t="shared" si="65"/>
        <v>43609</v>
      </c>
      <c r="N3433" s="80" t="s">
        <v>5578</v>
      </c>
      <c r="O3433" s="80" t="s">
        <v>5579</v>
      </c>
      <c r="P3433" s="80">
        <v>18</v>
      </c>
      <c r="Q3433" s="80" t="s">
        <v>105</v>
      </c>
      <c r="R3433" s="80" t="s">
        <v>99</v>
      </c>
      <c r="S3433" s="80">
        <v>0</v>
      </c>
      <c r="T3433" s="80" t="s">
        <v>100</v>
      </c>
      <c r="U3433" s="80" t="s">
        <v>101</v>
      </c>
      <c r="V3433" s="80" t="s">
        <v>111</v>
      </c>
      <c r="W3433" s="80" t="s">
        <v>107</v>
      </c>
      <c r="X3433" s="80" t="s">
        <v>104</v>
      </c>
      <c r="Y3433" s="80">
        <v>1</v>
      </c>
    </row>
    <row r="3434" spans="1:25" s="80" customFormat="1" ht="22.9" hidden="1" customHeight="1">
      <c r="A3434" s="80" t="s">
        <v>38</v>
      </c>
      <c r="B3434" s="80" t="s">
        <v>9</v>
      </c>
      <c r="C3434" s="80" t="s">
        <v>10</v>
      </c>
      <c r="D3434" s="80" t="s">
        <v>26</v>
      </c>
      <c r="E3434" s="80">
        <v>2</v>
      </c>
      <c r="F3434" s="80" t="s">
        <v>4698</v>
      </c>
      <c r="G3434" s="80" t="s">
        <v>4699</v>
      </c>
      <c r="H3434" s="80" t="s">
        <v>58</v>
      </c>
      <c r="I3434" s="26">
        <v>43609</v>
      </c>
      <c r="J3434" s="80">
        <v>24</v>
      </c>
      <c r="K3434" s="80">
        <v>5</v>
      </c>
      <c r="L3434" s="80">
        <v>2019</v>
      </c>
      <c r="M3434" s="27">
        <f t="shared" si="65"/>
        <v>43609</v>
      </c>
      <c r="N3434" s="80" t="s">
        <v>5580</v>
      </c>
      <c r="O3434" s="80" t="s">
        <v>5581</v>
      </c>
      <c r="P3434" s="80">
        <v>18</v>
      </c>
      <c r="Q3434" s="80" t="s">
        <v>105</v>
      </c>
      <c r="R3434" s="80" t="s">
        <v>99</v>
      </c>
      <c r="S3434" s="80">
        <v>0</v>
      </c>
      <c r="T3434" s="80" t="s">
        <v>100</v>
      </c>
      <c r="U3434" s="80" t="s">
        <v>101</v>
      </c>
      <c r="V3434" s="80" t="s">
        <v>111</v>
      </c>
      <c r="W3434" s="80" t="s">
        <v>107</v>
      </c>
      <c r="X3434" s="80" t="s">
        <v>104</v>
      </c>
      <c r="Y3434" s="80">
        <v>3</v>
      </c>
    </row>
    <row r="3435" spans="1:25" s="80" customFormat="1" ht="22.9" hidden="1" customHeight="1">
      <c r="A3435" s="80" t="s">
        <v>38</v>
      </c>
      <c r="B3435" s="80" t="s">
        <v>9</v>
      </c>
      <c r="C3435" s="80" t="s">
        <v>10</v>
      </c>
      <c r="D3435" s="80" t="s">
        <v>26</v>
      </c>
      <c r="E3435" s="80">
        <v>2</v>
      </c>
      <c r="F3435" s="80" t="s">
        <v>4698</v>
      </c>
      <c r="G3435" s="80" t="s">
        <v>4699</v>
      </c>
      <c r="H3435" s="80" t="s">
        <v>58</v>
      </c>
      <c r="I3435" s="26">
        <v>43609</v>
      </c>
      <c r="J3435" s="80">
        <v>24</v>
      </c>
      <c r="K3435" s="80">
        <v>5</v>
      </c>
      <c r="L3435" s="80">
        <v>2019</v>
      </c>
      <c r="M3435" s="27">
        <f t="shared" si="65"/>
        <v>43609</v>
      </c>
      <c r="N3435" s="80" t="s">
        <v>5582</v>
      </c>
      <c r="O3435" s="80" t="s">
        <v>5583</v>
      </c>
      <c r="P3435" s="80">
        <v>18</v>
      </c>
      <c r="Q3435" s="80" t="s">
        <v>105</v>
      </c>
      <c r="R3435" s="80" t="s">
        <v>99</v>
      </c>
      <c r="S3435" s="80">
        <v>0</v>
      </c>
      <c r="T3435" s="80" t="s">
        <v>100</v>
      </c>
      <c r="U3435" s="80" t="s">
        <v>101</v>
      </c>
      <c r="V3435" s="80" t="s">
        <v>111</v>
      </c>
      <c r="W3435" s="80" t="s">
        <v>107</v>
      </c>
      <c r="X3435" s="80" t="s">
        <v>104</v>
      </c>
      <c r="Y3435" s="80">
        <v>1</v>
      </c>
    </row>
    <row r="3436" spans="1:25" s="80" customFormat="1" ht="22.9" hidden="1" customHeight="1">
      <c r="A3436" s="80" t="s">
        <v>38</v>
      </c>
      <c r="B3436" s="80" t="s">
        <v>9</v>
      </c>
      <c r="C3436" s="80" t="s">
        <v>10</v>
      </c>
      <c r="D3436" s="80" t="s">
        <v>26</v>
      </c>
      <c r="E3436" s="80">
        <v>2</v>
      </c>
      <c r="F3436" s="80" t="s">
        <v>4698</v>
      </c>
      <c r="G3436" s="80" t="s">
        <v>4699</v>
      </c>
      <c r="H3436" s="80" t="s">
        <v>58</v>
      </c>
      <c r="I3436" s="26">
        <v>43609</v>
      </c>
      <c r="J3436" s="80">
        <v>24</v>
      </c>
      <c r="K3436" s="80">
        <v>5</v>
      </c>
      <c r="L3436" s="80">
        <v>2019</v>
      </c>
      <c r="M3436" s="27">
        <f t="shared" si="65"/>
        <v>43609</v>
      </c>
      <c r="N3436" s="80" t="s">
        <v>5584</v>
      </c>
      <c r="O3436" s="80" t="s">
        <v>5585</v>
      </c>
      <c r="P3436" s="80">
        <v>19</v>
      </c>
      <c r="Q3436" s="80" t="s">
        <v>105</v>
      </c>
      <c r="R3436" s="80" t="s">
        <v>99</v>
      </c>
      <c r="S3436" s="80">
        <v>0</v>
      </c>
      <c r="T3436" s="80" t="s">
        <v>100</v>
      </c>
      <c r="U3436" s="80" t="s">
        <v>101</v>
      </c>
      <c r="V3436" s="80" t="s">
        <v>111</v>
      </c>
      <c r="W3436" s="80" t="s">
        <v>107</v>
      </c>
      <c r="X3436" s="80" t="s">
        <v>163</v>
      </c>
    </row>
    <row r="3437" spans="1:25" s="80" customFormat="1" ht="22.9" hidden="1" customHeight="1">
      <c r="A3437" s="80" t="s">
        <v>38</v>
      </c>
      <c r="B3437" s="80" t="s">
        <v>9</v>
      </c>
      <c r="C3437" s="80" t="s">
        <v>10</v>
      </c>
      <c r="D3437" s="80" t="s">
        <v>26</v>
      </c>
      <c r="E3437" s="80">
        <v>2</v>
      </c>
      <c r="F3437" s="80" t="s">
        <v>4698</v>
      </c>
      <c r="G3437" s="80" t="s">
        <v>4699</v>
      </c>
      <c r="H3437" s="80" t="s">
        <v>58</v>
      </c>
      <c r="I3437" s="26">
        <v>43609</v>
      </c>
      <c r="J3437" s="80">
        <v>24</v>
      </c>
      <c r="K3437" s="80">
        <v>5</v>
      </c>
      <c r="L3437" s="80">
        <v>2019</v>
      </c>
      <c r="M3437" s="27">
        <f t="shared" si="65"/>
        <v>43609</v>
      </c>
      <c r="N3437" s="80" t="s">
        <v>5586</v>
      </c>
      <c r="O3437" s="80" t="s">
        <v>5587</v>
      </c>
      <c r="P3437" s="80">
        <v>18</v>
      </c>
      <c r="Q3437" s="80" t="s">
        <v>105</v>
      </c>
      <c r="R3437" s="80" t="s">
        <v>99</v>
      </c>
      <c r="S3437" s="80">
        <v>0</v>
      </c>
      <c r="T3437" s="80" t="s">
        <v>100</v>
      </c>
      <c r="U3437" s="80" t="s">
        <v>101</v>
      </c>
      <c r="V3437" s="80" t="s">
        <v>111</v>
      </c>
      <c r="W3437" s="80" t="s">
        <v>107</v>
      </c>
      <c r="X3437" s="80" t="s">
        <v>104</v>
      </c>
      <c r="Y3437" s="80">
        <v>1</v>
      </c>
    </row>
    <row r="3438" spans="1:25" s="80" customFormat="1" ht="22.9" hidden="1" customHeight="1">
      <c r="A3438" s="80" t="s">
        <v>38</v>
      </c>
      <c r="B3438" s="80" t="s">
        <v>9</v>
      </c>
      <c r="C3438" s="80" t="s">
        <v>10</v>
      </c>
      <c r="D3438" s="80" t="s">
        <v>26</v>
      </c>
      <c r="E3438" s="80">
        <v>2</v>
      </c>
      <c r="F3438" s="80" t="s">
        <v>4698</v>
      </c>
      <c r="G3438" s="80" t="s">
        <v>4699</v>
      </c>
      <c r="H3438" s="80" t="s">
        <v>58</v>
      </c>
      <c r="I3438" s="26">
        <v>43609</v>
      </c>
      <c r="J3438" s="80">
        <v>24</v>
      </c>
      <c r="K3438" s="80">
        <v>5</v>
      </c>
      <c r="L3438" s="80">
        <v>2019</v>
      </c>
      <c r="M3438" s="27">
        <f t="shared" si="65"/>
        <v>43609</v>
      </c>
      <c r="N3438" s="80" t="s">
        <v>5588</v>
      </c>
      <c r="O3438" s="80" t="s">
        <v>5589</v>
      </c>
      <c r="P3438" s="80">
        <v>19</v>
      </c>
      <c r="Q3438" s="80" t="s">
        <v>105</v>
      </c>
      <c r="R3438" s="80" t="s">
        <v>99</v>
      </c>
      <c r="S3438" s="80">
        <v>0</v>
      </c>
      <c r="T3438" s="80" t="s">
        <v>100</v>
      </c>
      <c r="U3438" s="80" t="s">
        <v>101</v>
      </c>
      <c r="V3438" s="80" t="s">
        <v>111</v>
      </c>
      <c r="W3438" s="80" t="s">
        <v>107</v>
      </c>
      <c r="X3438" s="80" t="s">
        <v>163</v>
      </c>
    </row>
    <row r="3439" spans="1:25" s="80" customFormat="1" ht="22.9" hidden="1" customHeight="1">
      <c r="A3439" s="80" t="s">
        <v>38</v>
      </c>
      <c r="B3439" s="80" t="s">
        <v>9</v>
      </c>
      <c r="C3439" s="80" t="s">
        <v>10</v>
      </c>
      <c r="D3439" s="80" t="s">
        <v>26</v>
      </c>
      <c r="E3439" s="80">
        <v>2</v>
      </c>
      <c r="F3439" s="80" t="s">
        <v>4698</v>
      </c>
      <c r="G3439" s="80" t="s">
        <v>4699</v>
      </c>
      <c r="H3439" s="80" t="s">
        <v>58</v>
      </c>
      <c r="I3439" s="26">
        <v>43609</v>
      </c>
      <c r="J3439" s="80">
        <v>24</v>
      </c>
      <c r="K3439" s="80">
        <v>5</v>
      </c>
      <c r="L3439" s="80">
        <v>2019</v>
      </c>
      <c r="M3439" s="27">
        <f t="shared" si="65"/>
        <v>43609</v>
      </c>
      <c r="N3439" s="80" t="s">
        <v>5590</v>
      </c>
      <c r="O3439" s="80" t="s">
        <v>5591</v>
      </c>
      <c r="P3439" s="80">
        <v>18</v>
      </c>
      <c r="Q3439" s="80" t="s">
        <v>105</v>
      </c>
      <c r="R3439" s="80" t="s">
        <v>99</v>
      </c>
      <c r="S3439" s="80">
        <v>0</v>
      </c>
      <c r="T3439" s="80" t="s">
        <v>100</v>
      </c>
      <c r="U3439" s="80" t="s">
        <v>101</v>
      </c>
      <c r="V3439" s="80" t="s">
        <v>111</v>
      </c>
      <c r="W3439" s="80" t="s">
        <v>107</v>
      </c>
      <c r="X3439" s="80" t="s">
        <v>163</v>
      </c>
    </row>
    <row r="3440" spans="1:25" s="80" customFormat="1" ht="22.9" hidden="1" customHeight="1">
      <c r="A3440" s="80" t="s">
        <v>49</v>
      </c>
      <c r="B3440" s="80" t="s">
        <v>9</v>
      </c>
      <c r="C3440" s="80" t="s">
        <v>10</v>
      </c>
      <c r="D3440" s="80" t="s">
        <v>26</v>
      </c>
      <c r="E3440" s="80">
        <v>2</v>
      </c>
      <c r="F3440" s="80" t="s">
        <v>27</v>
      </c>
      <c r="G3440" s="80" t="s">
        <v>28</v>
      </c>
      <c r="H3440" s="80" t="s">
        <v>29</v>
      </c>
      <c r="I3440" s="26">
        <v>43612</v>
      </c>
      <c r="J3440" s="80">
        <v>27</v>
      </c>
      <c r="K3440" s="80">
        <v>5</v>
      </c>
      <c r="L3440" s="80">
        <v>2019</v>
      </c>
      <c r="M3440" s="27">
        <f t="shared" si="65"/>
        <v>43612</v>
      </c>
      <c r="N3440" s="80" t="s">
        <v>5592</v>
      </c>
      <c r="O3440" s="80" t="s">
        <v>5593</v>
      </c>
      <c r="P3440" s="80">
        <v>18</v>
      </c>
      <c r="Q3440" s="80" t="s">
        <v>105</v>
      </c>
      <c r="R3440" s="80" t="s">
        <v>99</v>
      </c>
      <c r="S3440" s="80">
        <v>0</v>
      </c>
      <c r="T3440" s="80" t="s">
        <v>100</v>
      </c>
      <c r="U3440" s="80" t="s">
        <v>101</v>
      </c>
      <c r="V3440" s="80" t="s">
        <v>102</v>
      </c>
      <c r="W3440" s="80" t="s">
        <v>107</v>
      </c>
      <c r="X3440" s="80" t="s">
        <v>104</v>
      </c>
      <c r="Y3440" s="80">
        <v>3</v>
      </c>
    </row>
    <row r="3441" spans="1:25" s="80" customFormat="1" ht="22.9" hidden="1" customHeight="1">
      <c r="A3441" s="80" t="s">
        <v>49</v>
      </c>
      <c r="B3441" s="80" t="s">
        <v>9</v>
      </c>
      <c r="C3441" s="80" t="s">
        <v>10</v>
      </c>
      <c r="D3441" s="80" t="s">
        <v>26</v>
      </c>
      <c r="E3441" s="80">
        <v>2</v>
      </c>
      <c r="F3441" s="80" t="s">
        <v>27</v>
      </c>
      <c r="G3441" s="80" t="s">
        <v>28</v>
      </c>
      <c r="H3441" s="80" t="s">
        <v>29</v>
      </c>
      <c r="I3441" s="26">
        <v>43612</v>
      </c>
      <c r="J3441" s="80">
        <v>27</v>
      </c>
      <c r="K3441" s="80">
        <v>5</v>
      </c>
      <c r="L3441" s="80">
        <v>2019</v>
      </c>
      <c r="M3441" s="27">
        <f t="shared" si="65"/>
        <v>43612</v>
      </c>
      <c r="N3441" s="80" t="s">
        <v>5594</v>
      </c>
      <c r="O3441" s="80" t="s">
        <v>5595</v>
      </c>
      <c r="P3441" s="80">
        <v>18</v>
      </c>
      <c r="Q3441" s="80" t="s">
        <v>105</v>
      </c>
      <c r="R3441" s="80" t="s">
        <v>99</v>
      </c>
      <c r="S3441" s="80">
        <v>0</v>
      </c>
      <c r="T3441" s="80" t="s">
        <v>106</v>
      </c>
      <c r="U3441" s="80" t="s">
        <v>101</v>
      </c>
      <c r="V3441" s="80" t="s">
        <v>102</v>
      </c>
      <c r="W3441" s="80" t="s">
        <v>107</v>
      </c>
      <c r="X3441" s="80" t="s">
        <v>104</v>
      </c>
      <c r="Y3441" s="80">
        <v>3</v>
      </c>
    </row>
    <row r="3442" spans="1:25" s="80" customFormat="1" ht="22.9" hidden="1" customHeight="1">
      <c r="A3442" s="80" t="s">
        <v>49</v>
      </c>
      <c r="B3442" s="80" t="s">
        <v>9</v>
      </c>
      <c r="C3442" s="80" t="s">
        <v>10</v>
      </c>
      <c r="D3442" s="80" t="s">
        <v>26</v>
      </c>
      <c r="E3442" s="80">
        <v>2</v>
      </c>
      <c r="F3442" s="80" t="s">
        <v>27</v>
      </c>
      <c r="G3442" s="80" t="s">
        <v>28</v>
      </c>
      <c r="H3442" s="80" t="s">
        <v>29</v>
      </c>
      <c r="I3442" s="26">
        <v>43612</v>
      </c>
      <c r="J3442" s="80">
        <v>27</v>
      </c>
      <c r="K3442" s="80">
        <v>5</v>
      </c>
      <c r="L3442" s="80">
        <v>2019</v>
      </c>
      <c r="M3442" s="27">
        <f t="shared" si="65"/>
        <v>43612</v>
      </c>
      <c r="N3442" s="80" t="s">
        <v>5596</v>
      </c>
      <c r="O3442" s="80" t="s">
        <v>5597</v>
      </c>
      <c r="P3442" s="80">
        <v>19</v>
      </c>
      <c r="Q3442" s="80" t="s">
        <v>105</v>
      </c>
      <c r="R3442" s="80" t="s">
        <v>99</v>
      </c>
      <c r="S3442" s="80">
        <v>0</v>
      </c>
      <c r="T3442" s="80" t="s">
        <v>100</v>
      </c>
      <c r="U3442" s="80" t="s">
        <v>101</v>
      </c>
      <c r="V3442" s="80" t="s">
        <v>102</v>
      </c>
      <c r="W3442" s="80" t="s">
        <v>107</v>
      </c>
      <c r="X3442" s="80" t="s">
        <v>163</v>
      </c>
    </row>
    <row r="3443" spans="1:25" s="80" customFormat="1" ht="22.9" hidden="1" customHeight="1">
      <c r="A3443" s="80" t="s">
        <v>49</v>
      </c>
      <c r="B3443" s="80" t="s">
        <v>9</v>
      </c>
      <c r="C3443" s="80" t="s">
        <v>10</v>
      </c>
      <c r="D3443" s="80" t="s">
        <v>26</v>
      </c>
      <c r="E3443" s="80">
        <v>2</v>
      </c>
      <c r="F3443" s="80" t="s">
        <v>27</v>
      </c>
      <c r="G3443" s="80" t="s">
        <v>28</v>
      </c>
      <c r="H3443" s="80" t="s">
        <v>29</v>
      </c>
      <c r="I3443" s="26">
        <v>43612</v>
      </c>
      <c r="J3443" s="80">
        <v>27</v>
      </c>
      <c r="K3443" s="80">
        <v>5</v>
      </c>
      <c r="L3443" s="80">
        <v>2019</v>
      </c>
      <c r="M3443" s="27">
        <f t="shared" si="65"/>
        <v>43612</v>
      </c>
      <c r="N3443" s="80" t="s">
        <v>5598</v>
      </c>
      <c r="O3443" s="80" t="s">
        <v>5599</v>
      </c>
      <c r="P3443" s="80">
        <v>19</v>
      </c>
      <c r="Q3443" s="80" t="s">
        <v>105</v>
      </c>
      <c r="R3443" s="80" t="s">
        <v>99</v>
      </c>
      <c r="S3443" s="80">
        <v>0</v>
      </c>
      <c r="T3443" s="80" t="s">
        <v>106</v>
      </c>
      <c r="U3443" s="80" t="s">
        <v>101</v>
      </c>
      <c r="V3443" s="80" t="s">
        <v>102</v>
      </c>
      <c r="W3443" s="80" t="s">
        <v>107</v>
      </c>
      <c r="X3443" s="80" t="s">
        <v>163</v>
      </c>
    </row>
    <row r="3444" spans="1:25" s="80" customFormat="1" ht="22.9" hidden="1" customHeight="1">
      <c r="A3444" s="80" t="s">
        <v>49</v>
      </c>
      <c r="B3444" s="80" t="s">
        <v>9</v>
      </c>
      <c r="C3444" s="80" t="s">
        <v>10</v>
      </c>
      <c r="D3444" s="80" t="s">
        <v>26</v>
      </c>
      <c r="E3444" s="80">
        <v>2</v>
      </c>
      <c r="F3444" s="80" t="s">
        <v>27</v>
      </c>
      <c r="G3444" s="80" t="s">
        <v>28</v>
      </c>
      <c r="H3444" s="80" t="s">
        <v>29</v>
      </c>
      <c r="I3444" s="26">
        <v>43612</v>
      </c>
      <c r="J3444" s="80">
        <v>27</v>
      </c>
      <c r="K3444" s="80">
        <v>5</v>
      </c>
      <c r="L3444" s="80">
        <v>2019</v>
      </c>
      <c r="M3444" s="27">
        <f t="shared" si="65"/>
        <v>43612</v>
      </c>
      <c r="N3444" s="80" t="s">
        <v>5600</v>
      </c>
      <c r="O3444" s="80" t="s">
        <v>5601</v>
      </c>
      <c r="P3444" s="80">
        <v>18</v>
      </c>
      <c r="Q3444" s="80" t="s">
        <v>105</v>
      </c>
      <c r="R3444" s="80" t="s">
        <v>99</v>
      </c>
      <c r="S3444" s="80">
        <v>0</v>
      </c>
      <c r="T3444" s="80" t="s">
        <v>106</v>
      </c>
      <c r="U3444" s="80" t="s">
        <v>101</v>
      </c>
      <c r="V3444" s="80" t="s">
        <v>102</v>
      </c>
      <c r="W3444" s="80" t="s">
        <v>107</v>
      </c>
      <c r="X3444" s="80" t="s">
        <v>104</v>
      </c>
      <c r="Y3444" s="80">
        <v>3</v>
      </c>
    </row>
    <row r="3445" spans="1:25" s="80" customFormat="1" ht="22.9" hidden="1" customHeight="1">
      <c r="A3445" s="80" t="s">
        <v>49</v>
      </c>
      <c r="B3445" s="80" t="s">
        <v>9</v>
      </c>
      <c r="C3445" s="80" t="s">
        <v>10</v>
      </c>
      <c r="D3445" s="80" t="s">
        <v>26</v>
      </c>
      <c r="E3445" s="80">
        <v>2</v>
      </c>
      <c r="F3445" s="80" t="s">
        <v>27</v>
      </c>
      <c r="G3445" s="80" t="s">
        <v>28</v>
      </c>
      <c r="H3445" s="80" t="s">
        <v>29</v>
      </c>
      <c r="I3445" s="26">
        <v>43612</v>
      </c>
      <c r="J3445" s="80">
        <v>27</v>
      </c>
      <c r="K3445" s="80">
        <v>5</v>
      </c>
      <c r="L3445" s="80">
        <v>2019</v>
      </c>
      <c r="M3445" s="27">
        <f t="shared" si="65"/>
        <v>43612</v>
      </c>
      <c r="N3445" s="80" t="s">
        <v>5602</v>
      </c>
      <c r="O3445" s="80" t="s">
        <v>155</v>
      </c>
      <c r="P3445" s="80">
        <v>19</v>
      </c>
      <c r="Q3445" s="80" t="s">
        <v>105</v>
      </c>
      <c r="R3445" s="80" t="s">
        <v>99</v>
      </c>
      <c r="S3445" s="80">
        <v>0</v>
      </c>
      <c r="T3445" s="80" t="s">
        <v>113</v>
      </c>
      <c r="U3445" s="80" t="s">
        <v>227</v>
      </c>
      <c r="V3445" s="80" t="s">
        <v>102</v>
      </c>
      <c r="W3445" s="80" t="s">
        <v>103</v>
      </c>
      <c r="X3445" s="80" t="s">
        <v>163</v>
      </c>
    </row>
    <row r="3446" spans="1:25" s="80" customFormat="1" ht="22.9" hidden="1" customHeight="1">
      <c r="A3446" s="80" t="s">
        <v>49</v>
      </c>
      <c r="B3446" s="80" t="s">
        <v>9</v>
      </c>
      <c r="C3446" s="80" t="s">
        <v>10</v>
      </c>
      <c r="D3446" s="80" t="s">
        <v>26</v>
      </c>
      <c r="E3446" s="80">
        <v>2</v>
      </c>
      <c r="F3446" s="80" t="s">
        <v>27</v>
      </c>
      <c r="G3446" s="80" t="s">
        <v>28</v>
      </c>
      <c r="H3446" s="80" t="s">
        <v>29</v>
      </c>
      <c r="I3446" s="26">
        <v>43612</v>
      </c>
      <c r="J3446" s="80">
        <v>27</v>
      </c>
      <c r="K3446" s="80">
        <v>5</v>
      </c>
      <c r="L3446" s="80">
        <v>2019</v>
      </c>
      <c r="M3446" s="27">
        <f t="shared" si="65"/>
        <v>43612</v>
      </c>
      <c r="N3446" s="80" t="s">
        <v>5603</v>
      </c>
      <c r="O3446" s="80" t="s">
        <v>5604</v>
      </c>
      <c r="P3446" s="80">
        <v>18</v>
      </c>
      <c r="Q3446" s="80" t="s">
        <v>105</v>
      </c>
      <c r="R3446" s="80" t="s">
        <v>99</v>
      </c>
      <c r="S3446" s="80">
        <v>0</v>
      </c>
      <c r="T3446" s="80" t="s">
        <v>106</v>
      </c>
      <c r="U3446" s="80" t="s">
        <v>101</v>
      </c>
      <c r="V3446" s="80" t="s">
        <v>102</v>
      </c>
      <c r="W3446" s="80" t="s">
        <v>107</v>
      </c>
      <c r="X3446" s="80" t="s">
        <v>104</v>
      </c>
      <c r="Y3446" s="80">
        <v>3</v>
      </c>
    </row>
    <row r="3447" spans="1:25" s="80" customFormat="1" ht="22.9" hidden="1" customHeight="1">
      <c r="A3447" s="80" t="s">
        <v>49</v>
      </c>
      <c r="B3447" s="80" t="s">
        <v>9</v>
      </c>
      <c r="C3447" s="80" t="s">
        <v>10</v>
      </c>
      <c r="D3447" s="80" t="s">
        <v>26</v>
      </c>
      <c r="E3447" s="80">
        <v>2</v>
      </c>
      <c r="F3447" s="80" t="s">
        <v>27</v>
      </c>
      <c r="G3447" s="80" t="s">
        <v>28</v>
      </c>
      <c r="H3447" s="80" t="s">
        <v>29</v>
      </c>
      <c r="I3447" s="26">
        <v>43613</v>
      </c>
      <c r="J3447" s="80">
        <v>28</v>
      </c>
      <c r="K3447" s="80">
        <v>5</v>
      </c>
      <c r="L3447" s="80">
        <v>2019</v>
      </c>
      <c r="M3447" s="27">
        <f t="shared" si="65"/>
        <v>43613</v>
      </c>
      <c r="N3447" s="80" t="s">
        <v>5605</v>
      </c>
      <c r="O3447" s="80" t="s">
        <v>5606</v>
      </c>
      <c r="P3447" s="80">
        <v>17</v>
      </c>
      <c r="Q3447" s="80">
        <v>8142495918</v>
      </c>
      <c r="R3447" s="80" t="s">
        <v>99</v>
      </c>
      <c r="S3447" s="80">
        <v>0</v>
      </c>
      <c r="T3447" s="80" t="s">
        <v>100</v>
      </c>
      <c r="U3447" s="80" t="s">
        <v>101</v>
      </c>
      <c r="V3447" s="80" t="s">
        <v>102</v>
      </c>
      <c r="W3447" s="80" t="s">
        <v>107</v>
      </c>
      <c r="X3447" s="80" t="s">
        <v>104</v>
      </c>
      <c r="Y3447" s="80">
        <v>2</v>
      </c>
    </row>
    <row r="3448" spans="1:25" s="80" customFormat="1" ht="22.9" hidden="1" customHeight="1">
      <c r="A3448" s="80" t="s">
        <v>49</v>
      </c>
      <c r="B3448" s="80" t="s">
        <v>9</v>
      </c>
      <c r="C3448" s="80" t="s">
        <v>10</v>
      </c>
      <c r="D3448" s="80" t="s">
        <v>26</v>
      </c>
      <c r="E3448" s="80">
        <v>2</v>
      </c>
      <c r="F3448" s="80" t="s">
        <v>27</v>
      </c>
      <c r="G3448" s="80" t="s">
        <v>28</v>
      </c>
      <c r="H3448" s="80" t="s">
        <v>29</v>
      </c>
      <c r="I3448" s="26">
        <v>43613</v>
      </c>
      <c r="J3448" s="80">
        <v>28</v>
      </c>
      <c r="K3448" s="80">
        <v>5</v>
      </c>
      <c r="L3448" s="80">
        <v>2019</v>
      </c>
      <c r="M3448" s="27">
        <f t="shared" si="65"/>
        <v>43613</v>
      </c>
      <c r="N3448" s="80" t="s">
        <v>5607</v>
      </c>
      <c r="O3448" s="80" t="s">
        <v>5608</v>
      </c>
      <c r="P3448" s="80">
        <v>19</v>
      </c>
      <c r="Q3448" s="80">
        <v>8104641546</v>
      </c>
      <c r="R3448" s="80" t="s">
        <v>99</v>
      </c>
      <c r="S3448" s="80">
        <v>0</v>
      </c>
      <c r="T3448" s="80" t="s">
        <v>100</v>
      </c>
      <c r="U3448" s="80" t="s">
        <v>101</v>
      </c>
      <c r="V3448" s="80" t="s">
        <v>102</v>
      </c>
      <c r="W3448" s="80" t="s">
        <v>107</v>
      </c>
      <c r="X3448" s="80" t="s">
        <v>163</v>
      </c>
    </row>
    <row r="3449" spans="1:25" s="80" customFormat="1" ht="22.9" hidden="1" customHeight="1">
      <c r="A3449" s="80" t="s">
        <v>49</v>
      </c>
      <c r="B3449" s="80" t="s">
        <v>9</v>
      </c>
      <c r="C3449" s="80" t="s">
        <v>10</v>
      </c>
      <c r="D3449" s="80" t="s">
        <v>26</v>
      </c>
      <c r="E3449" s="80">
        <v>2</v>
      </c>
      <c r="F3449" s="80" t="s">
        <v>27</v>
      </c>
      <c r="G3449" s="80" t="s">
        <v>28</v>
      </c>
      <c r="H3449" s="80" t="s">
        <v>29</v>
      </c>
      <c r="I3449" s="26">
        <v>43613</v>
      </c>
      <c r="J3449" s="80">
        <v>28</v>
      </c>
      <c r="K3449" s="80">
        <v>5</v>
      </c>
      <c r="L3449" s="80">
        <v>2019</v>
      </c>
      <c r="M3449" s="27">
        <f t="shared" si="65"/>
        <v>43613</v>
      </c>
      <c r="N3449" s="80" t="s">
        <v>5609</v>
      </c>
      <c r="O3449" s="80" t="s">
        <v>5610</v>
      </c>
      <c r="P3449" s="80">
        <v>18</v>
      </c>
      <c r="Q3449" s="80" t="s">
        <v>105</v>
      </c>
      <c r="R3449" s="80" t="s">
        <v>99</v>
      </c>
      <c r="S3449" s="80">
        <v>0</v>
      </c>
      <c r="T3449" s="80" t="s">
        <v>100</v>
      </c>
      <c r="U3449" s="80" t="s">
        <v>101</v>
      </c>
      <c r="V3449" s="80" t="s">
        <v>102</v>
      </c>
      <c r="W3449" s="80" t="s">
        <v>107</v>
      </c>
      <c r="X3449" s="80" t="s">
        <v>104</v>
      </c>
      <c r="Y3449" s="80">
        <v>3</v>
      </c>
    </row>
    <row r="3450" spans="1:25" s="80" customFormat="1" ht="22.9" hidden="1" customHeight="1">
      <c r="A3450" s="80" t="s">
        <v>49</v>
      </c>
      <c r="B3450" s="80" t="s">
        <v>9</v>
      </c>
      <c r="C3450" s="80" t="s">
        <v>10</v>
      </c>
      <c r="D3450" s="80" t="s">
        <v>26</v>
      </c>
      <c r="E3450" s="80">
        <v>2</v>
      </c>
      <c r="F3450" s="80" t="s">
        <v>27</v>
      </c>
      <c r="G3450" s="80" t="s">
        <v>28</v>
      </c>
      <c r="H3450" s="80" t="s">
        <v>29</v>
      </c>
      <c r="I3450" s="26">
        <v>43613</v>
      </c>
      <c r="J3450" s="80">
        <v>28</v>
      </c>
      <c r="K3450" s="80">
        <v>5</v>
      </c>
      <c r="L3450" s="80">
        <v>2019</v>
      </c>
      <c r="M3450" s="27">
        <f t="shared" si="65"/>
        <v>43613</v>
      </c>
      <c r="N3450" s="80" t="s">
        <v>5611</v>
      </c>
      <c r="O3450" s="80" t="s">
        <v>5612</v>
      </c>
      <c r="P3450" s="80">
        <v>18</v>
      </c>
      <c r="Q3450" s="80">
        <v>8088111898</v>
      </c>
      <c r="R3450" s="80" t="s">
        <v>99</v>
      </c>
      <c r="S3450" s="80">
        <v>0</v>
      </c>
      <c r="T3450" s="80" t="s">
        <v>100</v>
      </c>
      <c r="U3450" s="80" t="s">
        <v>101</v>
      </c>
      <c r="V3450" s="80" t="s">
        <v>102</v>
      </c>
      <c r="W3450" s="80" t="s">
        <v>107</v>
      </c>
      <c r="X3450" s="80" t="s">
        <v>104</v>
      </c>
      <c r="Y3450" s="80">
        <v>3</v>
      </c>
    </row>
    <row r="3451" spans="1:25" s="80" customFormat="1" ht="22.9" hidden="1" customHeight="1">
      <c r="A3451" s="80" t="s">
        <v>49</v>
      </c>
      <c r="B3451" s="80" t="s">
        <v>9</v>
      </c>
      <c r="C3451" s="80" t="s">
        <v>10</v>
      </c>
      <c r="D3451" s="80" t="s">
        <v>26</v>
      </c>
      <c r="E3451" s="80">
        <v>2</v>
      </c>
      <c r="F3451" s="80" t="s">
        <v>27</v>
      </c>
      <c r="G3451" s="80" t="s">
        <v>28</v>
      </c>
      <c r="H3451" s="80" t="s">
        <v>29</v>
      </c>
      <c r="I3451" s="26">
        <v>43613</v>
      </c>
      <c r="J3451" s="80">
        <v>28</v>
      </c>
      <c r="K3451" s="80">
        <v>5</v>
      </c>
      <c r="L3451" s="80">
        <v>2019</v>
      </c>
      <c r="M3451" s="27">
        <f t="shared" si="65"/>
        <v>43613</v>
      </c>
      <c r="N3451" s="80" t="s">
        <v>5613</v>
      </c>
      <c r="O3451" s="80" t="s">
        <v>5614</v>
      </c>
      <c r="P3451" s="80">
        <v>18</v>
      </c>
      <c r="Q3451" s="80" t="s">
        <v>105</v>
      </c>
      <c r="R3451" s="80" t="s">
        <v>99</v>
      </c>
      <c r="S3451" s="80">
        <v>0</v>
      </c>
      <c r="T3451" s="80" t="s">
        <v>106</v>
      </c>
      <c r="U3451" s="80" t="s">
        <v>101</v>
      </c>
      <c r="V3451" s="80" t="s">
        <v>102</v>
      </c>
      <c r="W3451" s="80" t="s">
        <v>107</v>
      </c>
      <c r="X3451" s="80" t="s">
        <v>104</v>
      </c>
      <c r="Y3451" s="80">
        <v>3</v>
      </c>
    </row>
    <row r="3452" spans="1:25" s="80" customFormat="1" ht="22.9" hidden="1" customHeight="1">
      <c r="A3452" s="80" t="s">
        <v>49</v>
      </c>
      <c r="B3452" s="80" t="s">
        <v>9</v>
      </c>
      <c r="C3452" s="80" t="s">
        <v>10</v>
      </c>
      <c r="D3452" s="80" t="s">
        <v>26</v>
      </c>
      <c r="E3452" s="80">
        <v>2</v>
      </c>
      <c r="F3452" s="80" t="s">
        <v>27</v>
      </c>
      <c r="G3452" s="80" t="s">
        <v>28</v>
      </c>
      <c r="H3452" s="80" t="s">
        <v>29</v>
      </c>
      <c r="I3452" s="26">
        <v>43613</v>
      </c>
      <c r="J3452" s="80">
        <v>28</v>
      </c>
      <c r="K3452" s="80">
        <v>5</v>
      </c>
      <c r="L3452" s="80">
        <v>2019</v>
      </c>
      <c r="M3452" s="27">
        <f t="shared" si="65"/>
        <v>43613</v>
      </c>
      <c r="N3452" s="80" t="s">
        <v>5615</v>
      </c>
      <c r="O3452" s="80" t="s">
        <v>5616</v>
      </c>
      <c r="P3452" s="80">
        <v>19</v>
      </c>
      <c r="Q3452" s="80" t="s">
        <v>105</v>
      </c>
      <c r="R3452" s="80" t="s">
        <v>99</v>
      </c>
      <c r="S3452" s="80">
        <v>0</v>
      </c>
      <c r="T3452" s="80" t="s">
        <v>106</v>
      </c>
      <c r="U3452" s="80" t="s">
        <v>101</v>
      </c>
      <c r="V3452" s="80" t="s">
        <v>102</v>
      </c>
      <c r="W3452" s="80" t="s">
        <v>107</v>
      </c>
      <c r="X3452" s="80" t="s">
        <v>163</v>
      </c>
    </row>
    <row r="3453" spans="1:25" s="80" customFormat="1" ht="22.9" hidden="1" customHeight="1">
      <c r="A3453" s="80" t="s">
        <v>49</v>
      </c>
      <c r="B3453" s="80" t="s">
        <v>9</v>
      </c>
      <c r="C3453" s="80" t="s">
        <v>10</v>
      </c>
      <c r="D3453" s="80" t="s">
        <v>26</v>
      </c>
      <c r="E3453" s="80">
        <v>2</v>
      </c>
      <c r="F3453" s="80" t="s">
        <v>27</v>
      </c>
      <c r="G3453" s="80" t="s">
        <v>28</v>
      </c>
      <c r="H3453" s="80" t="s">
        <v>29</v>
      </c>
      <c r="I3453" s="26">
        <v>43615</v>
      </c>
      <c r="J3453" s="80">
        <v>30</v>
      </c>
      <c r="K3453" s="80">
        <v>5</v>
      </c>
      <c r="L3453" s="80">
        <v>2019</v>
      </c>
      <c r="M3453" s="27">
        <f t="shared" si="65"/>
        <v>43615</v>
      </c>
      <c r="N3453" s="80" t="s">
        <v>5617</v>
      </c>
      <c r="O3453" s="80" t="s">
        <v>5618</v>
      </c>
      <c r="P3453" s="80">
        <v>18</v>
      </c>
      <c r="Q3453" s="80" t="s">
        <v>105</v>
      </c>
      <c r="R3453" s="80" t="s">
        <v>99</v>
      </c>
      <c r="S3453" s="80">
        <v>0</v>
      </c>
      <c r="T3453" s="80" t="s">
        <v>113</v>
      </c>
      <c r="U3453" s="80" t="s">
        <v>227</v>
      </c>
      <c r="V3453" s="80" t="s">
        <v>102</v>
      </c>
      <c r="W3453" s="80" t="s">
        <v>107</v>
      </c>
      <c r="X3453" s="80" t="s">
        <v>163</v>
      </c>
    </row>
    <row r="3454" spans="1:25" s="80" customFormat="1" ht="22.9" hidden="1" customHeight="1">
      <c r="A3454" s="80" t="s">
        <v>49</v>
      </c>
      <c r="B3454" s="80" t="s">
        <v>9</v>
      </c>
      <c r="C3454" s="80" t="s">
        <v>10</v>
      </c>
      <c r="D3454" s="80" t="s">
        <v>26</v>
      </c>
      <c r="E3454" s="80">
        <v>2</v>
      </c>
      <c r="F3454" s="80" t="s">
        <v>27</v>
      </c>
      <c r="G3454" s="80" t="s">
        <v>28</v>
      </c>
      <c r="H3454" s="80" t="s">
        <v>29</v>
      </c>
      <c r="I3454" s="26">
        <v>43615</v>
      </c>
      <c r="J3454" s="80">
        <v>30</v>
      </c>
      <c r="K3454" s="80">
        <v>5</v>
      </c>
      <c r="L3454" s="80">
        <v>2019</v>
      </c>
      <c r="M3454" s="27">
        <f t="shared" si="65"/>
        <v>43615</v>
      </c>
      <c r="N3454" s="80" t="s">
        <v>5619</v>
      </c>
      <c r="O3454" s="80" t="s">
        <v>5620</v>
      </c>
      <c r="P3454" s="80">
        <v>18</v>
      </c>
      <c r="Q3454" s="80" t="s">
        <v>105</v>
      </c>
      <c r="R3454" s="80" t="s">
        <v>99</v>
      </c>
      <c r="S3454" s="80">
        <v>0</v>
      </c>
      <c r="T3454" s="80" t="s">
        <v>106</v>
      </c>
      <c r="U3454" s="80" t="s">
        <v>101</v>
      </c>
      <c r="V3454" s="80" t="s">
        <v>102</v>
      </c>
      <c r="W3454" s="80" t="s">
        <v>107</v>
      </c>
      <c r="X3454" s="80" t="s">
        <v>163</v>
      </c>
    </row>
    <row r="3455" spans="1:25" s="80" customFormat="1" ht="22.9" hidden="1" customHeight="1">
      <c r="A3455" s="80" t="s">
        <v>49</v>
      </c>
      <c r="B3455" s="80" t="s">
        <v>9</v>
      </c>
      <c r="C3455" s="80" t="s">
        <v>10</v>
      </c>
      <c r="D3455" s="80" t="s">
        <v>26</v>
      </c>
      <c r="E3455" s="80">
        <v>2</v>
      </c>
      <c r="F3455" s="80" t="s">
        <v>27</v>
      </c>
      <c r="G3455" s="80" t="s">
        <v>28</v>
      </c>
      <c r="H3455" s="80" t="s">
        <v>29</v>
      </c>
      <c r="I3455" s="26">
        <v>43615</v>
      </c>
      <c r="J3455" s="80">
        <v>30</v>
      </c>
      <c r="K3455" s="80">
        <v>5</v>
      </c>
      <c r="L3455" s="80">
        <v>2019</v>
      </c>
      <c r="M3455" s="27">
        <f t="shared" si="65"/>
        <v>43615</v>
      </c>
      <c r="N3455" s="80" t="s">
        <v>5621</v>
      </c>
      <c r="O3455" s="80" t="s">
        <v>5622</v>
      </c>
      <c r="P3455" s="80">
        <v>19</v>
      </c>
      <c r="Q3455" s="80" t="s">
        <v>105</v>
      </c>
      <c r="R3455" s="80" t="s">
        <v>99</v>
      </c>
      <c r="S3455" s="80">
        <v>0</v>
      </c>
      <c r="T3455" s="80" t="s">
        <v>106</v>
      </c>
      <c r="U3455" s="80" t="s">
        <v>101</v>
      </c>
      <c r="V3455" s="80" t="s">
        <v>102</v>
      </c>
      <c r="W3455" s="80" t="s">
        <v>107</v>
      </c>
      <c r="X3455" s="80" t="s">
        <v>163</v>
      </c>
    </row>
    <row r="3456" spans="1:25" s="80" customFormat="1" ht="22.9" hidden="1" customHeight="1">
      <c r="A3456" s="80" t="s">
        <v>49</v>
      </c>
      <c r="B3456" s="80" t="s">
        <v>9</v>
      </c>
      <c r="C3456" s="80" t="s">
        <v>10</v>
      </c>
      <c r="D3456" s="80" t="s">
        <v>26</v>
      </c>
      <c r="E3456" s="80">
        <v>2</v>
      </c>
      <c r="F3456" s="80" t="s">
        <v>27</v>
      </c>
      <c r="G3456" s="80" t="s">
        <v>28</v>
      </c>
      <c r="H3456" s="80" t="s">
        <v>29</v>
      </c>
      <c r="I3456" s="26">
        <v>43616</v>
      </c>
      <c r="J3456" s="80">
        <v>31</v>
      </c>
      <c r="K3456" s="80">
        <v>5</v>
      </c>
      <c r="L3456" s="80">
        <v>2019</v>
      </c>
      <c r="M3456" s="27">
        <f t="shared" si="65"/>
        <v>43616</v>
      </c>
      <c r="N3456" s="80" t="s">
        <v>5623</v>
      </c>
      <c r="O3456" s="80" t="s">
        <v>5624</v>
      </c>
      <c r="P3456" s="80">
        <v>18</v>
      </c>
      <c r="Q3456" s="80" t="s">
        <v>105</v>
      </c>
      <c r="R3456" s="80" t="s">
        <v>99</v>
      </c>
      <c r="S3456" s="80">
        <v>0</v>
      </c>
      <c r="T3456" s="80" t="s">
        <v>100</v>
      </c>
      <c r="U3456" s="80" t="s">
        <v>101</v>
      </c>
      <c r="V3456" s="80" t="s">
        <v>102</v>
      </c>
      <c r="W3456" s="80" t="s">
        <v>107</v>
      </c>
      <c r="X3456" s="80" t="s">
        <v>163</v>
      </c>
    </row>
    <row r="3457" spans="1:25" s="80" customFormat="1" ht="22.9" hidden="1" customHeight="1">
      <c r="A3457" s="80" t="s">
        <v>49</v>
      </c>
      <c r="B3457" s="80" t="s">
        <v>9</v>
      </c>
      <c r="C3457" s="80" t="s">
        <v>10</v>
      </c>
      <c r="D3457" s="80" t="s">
        <v>26</v>
      </c>
      <c r="E3457" s="80">
        <v>2</v>
      </c>
      <c r="F3457" s="80" t="s">
        <v>27</v>
      </c>
      <c r="G3457" s="80" t="s">
        <v>28</v>
      </c>
      <c r="H3457" s="80" t="s">
        <v>29</v>
      </c>
      <c r="I3457" s="26">
        <v>43616</v>
      </c>
      <c r="J3457" s="80">
        <v>31</v>
      </c>
      <c r="K3457" s="80">
        <v>5</v>
      </c>
      <c r="L3457" s="80">
        <v>2019</v>
      </c>
      <c r="M3457" s="27">
        <f t="shared" si="65"/>
        <v>43616</v>
      </c>
      <c r="N3457" s="80" t="s">
        <v>5625</v>
      </c>
      <c r="O3457" s="80" t="s">
        <v>5626</v>
      </c>
      <c r="P3457" s="80">
        <v>19</v>
      </c>
      <c r="Q3457" s="80">
        <v>8146787211</v>
      </c>
      <c r="R3457" s="80" t="s">
        <v>99</v>
      </c>
      <c r="S3457" s="80">
        <v>0</v>
      </c>
      <c r="T3457" s="80" t="s">
        <v>113</v>
      </c>
      <c r="U3457" s="80" t="s">
        <v>227</v>
      </c>
      <c r="V3457" s="80" t="s">
        <v>102</v>
      </c>
      <c r="W3457" s="80" t="s">
        <v>107</v>
      </c>
      <c r="X3457" s="80" t="s">
        <v>163</v>
      </c>
    </row>
    <row r="3458" spans="1:25" s="80" customFormat="1" ht="22.9" hidden="1" customHeight="1">
      <c r="A3458" s="80" t="s">
        <v>49</v>
      </c>
      <c r="B3458" s="80" t="s">
        <v>9</v>
      </c>
      <c r="C3458" s="80" t="s">
        <v>10</v>
      </c>
      <c r="D3458" s="80" t="s">
        <v>26</v>
      </c>
      <c r="E3458" s="80">
        <v>2</v>
      </c>
      <c r="F3458" s="80" t="s">
        <v>27</v>
      </c>
      <c r="G3458" s="80" t="s">
        <v>28</v>
      </c>
      <c r="H3458" s="80" t="s">
        <v>29</v>
      </c>
      <c r="I3458" s="26">
        <v>43616</v>
      </c>
      <c r="J3458" s="80">
        <v>31</v>
      </c>
      <c r="K3458" s="80">
        <v>5</v>
      </c>
      <c r="L3458" s="80">
        <v>2019</v>
      </c>
      <c r="M3458" s="27">
        <f t="shared" si="65"/>
        <v>43616</v>
      </c>
      <c r="N3458" s="80" t="s">
        <v>5627</v>
      </c>
      <c r="O3458" s="80" t="s">
        <v>5628</v>
      </c>
      <c r="P3458" s="80">
        <v>19</v>
      </c>
      <c r="Q3458" s="80" t="s">
        <v>105</v>
      </c>
      <c r="R3458" s="80" t="s">
        <v>99</v>
      </c>
      <c r="S3458" s="80">
        <v>0</v>
      </c>
      <c r="T3458" s="80" t="s">
        <v>100</v>
      </c>
      <c r="U3458" s="80" t="s">
        <v>101</v>
      </c>
      <c r="V3458" s="80" t="s">
        <v>102</v>
      </c>
      <c r="W3458" s="80" t="s">
        <v>107</v>
      </c>
      <c r="X3458" s="80" t="s">
        <v>163</v>
      </c>
    </row>
    <row r="3459" spans="1:25" s="80" customFormat="1" ht="22.9" hidden="1" customHeight="1">
      <c r="A3459" s="80" t="s">
        <v>49</v>
      </c>
      <c r="B3459" s="80" t="s">
        <v>9</v>
      </c>
      <c r="C3459" s="80" t="s">
        <v>10</v>
      </c>
      <c r="D3459" s="80" t="s">
        <v>26</v>
      </c>
      <c r="E3459" s="80">
        <v>2</v>
      </c>
      <c r="F3459" s="80" t="s">
        <v>27</v>
      </c>
      <c r="G3459" s="80" t="s">
        <v>28</v>
      </c>
      <c r="H3459" s="80" t="s">
        <v>29</v>
      </c>
      <c r="I3459" s="26">
        <v>43616</v>
      </c>
      <c r="J3459" s="80">
        <v>31</v>
      </c>
      <c r="K3459" s="80">
        <v>5</v>
      </c>
      <c r="L3459" s="80">
        <v>2019</v>
      </c>
      <c r="M3459" s="27">
        <f t="shared" si="65"/>
        <v>43616</v>
      </c>
      <c r="N3459" s="80" t="s">
        <v>5629</v>
      </c>
      <c r="O3459" s="80" t="s">
        <v>5630</v>
      </c>
      <c r="P3459" s="80">
        <v>18</v>
      </c>
      <c r="Q3459" s="80" t="s">
        <v>105</v>
      </c>
      <c r="R3459" s="80" t="s">
        <v>99</v>
      </c>
      <c r="S3459" s="80">
        <v>0</v>
      </c>
      <c r="T3459" s="80" t="s">
        <v>106</v>
      </c>
      <c r="U3459" s="80" t="s">
        <v>101</v>
      </c>
      <c r="V3459" s="80" t="s">
        <v>102</v>
      </c>
      <c r="W3459" s="80" t="s">
        <v>107</v>
      </c>
      <c r="X3459" s="80" t="s">
        <v>163</v>
      </c>
    </row>
    <row r="3460" spans="1:25" s="80" customFormat="1" ht="22.9" hidden="1" customHeight="1">
      <c r="A3460" s="80" t="s">
        <v>49</v>
      </c>
      <c r="B3460" s="80" t="s">
        <v>9</v>
      </c>
      <c r="C3460" s="80" t="s">
        <v>10</v>
      </c>
      <c r="D3460" s="80" t="s">
        <v>26</v>
      </c>
      <c r="E3460" s="80">
        <v>2</v>
      </c>
      <c r="F3460" s="80" t="s">
        <v>27</v>
      </c>
      <c r="G3460" s="80" t="s">
        <v>28</v>
      </c>
      <c r="H3460" s="80" t="s">
        <v>29</v>
      </c>
      <c r="I3460" s="26">
        <v>43616</v>
      </c>
      <c r="J3460" s="80">
        <v>31</v>
      </c>
      <c r="K3460" s="80">
        <v>5</v>
      </c>
      <c r="L3460" s="80">
        <v>2019</v>
      </c>
      <c r="M3460" s="27">
        <f t="shared" si="65"/>
        <v>43616</v>
      </c>
      <c r="N3460" s="80" t="s">
        <v>5631</v>
      </c>
      <c r="O3460" s="80" t="s">
        <v>5632</v>
      </c>
      <c r="P3460" s="80">
        <v>18</v>
      </c>
      <c r="Q3460" s="80" t="s">
        <v>105</v>
      </c>
      <c r="R3460" s="80" t="s">
        <v>99</v>
      </c>
      <c r="S3460" s="80">
        <v>0</v>
      </c>
      <c r="T3460" s="80" t="s">
        <v>106</v>
      </c>
      <c r="U3460" s="80" t="s">
        <v>101</v>
      </c>
      <c r="V3460" s="80" t="s">
        <v>102</v>
      </c>
      <c r="W3460" s="80" t="s">
        <v>107</v>
      </c>
      <c r="X3460" s="80" t="s">
        <v>163</v>
      </c>
    </row>
    <row r="3461" spans="1:25" s="80" customFormat="1" ht="22.9" hidden="1" customHeight="1">
      <c r="A3461" s="80" t="s">
        <v>49</v>
      </c>
      <c r="B3461" s="80" t="s">
        <v>9</v>
      </c>
      <c r="C3461" s="80" t="s">
        <v>10</v>
      </c>
      <c r="D3461" s="80" t="s">
        <v>26</v>
      </c>
      <c r="E3461" s="80">
        <v>2</v>
      </c>
      <c r="F3461" s="80" t="s">
        <v>32</v>
      </c>
      <c r="G3461" s="80" t="s">
        <v>33</v>
      </c>
      <c r="H3461" s="80" t="s">
        <v>29</v>
      </c>
      <c r="I3461" s="26">
        <v>43612</v>
      </c>
      <c r="J3461" s="80">
        <v>27</v>
      </c>
      <c r="K3461" s="80">
        <v>5</v>
      </c>
      <c r="L3461" s="80">
        <v>2019</v>
      </c>
      <c r="M3461" s="27">
        <f t="shared" si="65"/>
        <v>43612</v>
      </c>
      <c r="N3461" s="80" t="s">
        <v>5633</v>
      </c>
      <c r="O3461" s="80" t="s">
        <v>167</v>
      </c>
      <c r="P3461" s="80">
        <v>19</v>
      </c>
      <c r="Q3461" s="80">
        <v>7065522011</v>
      </c>
      <c r="R3461" s="80" t="s">
        <v>99</v>
      </c>
      <c r="S3461" s="80">
        <v>0</v>
      </c>
      <c r="T3461" s="80" t="s">
        <v>100</v>
      </c>
      <c r="U3461" s="80" t="s">
        <v>101</v>
      </c>
      <c r="V3461" s="80" t="s">
        <v>102</v>
      </c>
      <c r="W3461" s="80" t="s">
        <v>107</v>
      </c>
      <c r="X3461" s="80" t="s">
        <v>163</v>
      </c>
    </row>
    <row r="3462" spans="1:25" s="80" customFormat="1" ht="22.9" hidden="1" customHeight="1">
      <c r="A3462" s="80" t="s">
        <v>49</v>
      </c>
      <c r="B3462" s="80" t="s">
        <v>9</v>
      </c>
      <c r="C3462" s="80" t="s">
        <v>10</v>
      </c>
      <c r="D3462" s="80" t="s">
        <v>26</v>
      </c>
      <c r="E3462" s="80">
        <v>2</v>
      </c>
      <c r="F3462" s="80" t="s">
        <v>32</v>
      </c>
      <c r="G3462" s="80" t="s">
        <v>33</v>
      </c>
      <c r="H3462" s="80" t="s">
        <v>29</v>
      </c>
      <c r="I3462" s="26">
        <v>43612</v>
      </c>
      <c r="J3462" s="80">
        <v>27</v>
      </c>
      <c r="K3462" s="80">
        <v>5</v>
      </c>
      <c r="L3462" s="80">
        <v>2019</v>
      </c>
      <c r="M3462" s="27">
        <f t="shared" si="65"/>
        <v>43612</v>
      </c>
      <c r="N3462" s="80" t="s">
        <v>5634</v>
      </c>
      <c r="O3462" s="80" t="s">
        <v>5635</v>
      </c>
      <c r="P3462" s="80">
        <v>19</v>
      </c>
      <c r="Q3462" s="80" t="s">
        <v>105</v>
      </c>
      <c r="R3462" s="80" t="s">
        <v>99</v>
      </c>
      <c r="S3462" s="80">
        <v>0</v>
      </c>
      <c r="T3462" s="80" t="s">
        <v>106</v>
      </c>
      <c r="U3462" s="80" t="s">
        <v>101</v>
      </c>
      <c r="V3462" s="80" t="s">
        <v>102</v>
      </c>
      <c r="W3462" s="80" t="s">
        <v>107</v>
      </c>
      <c r="X3462" s="80" t="s">
        <v>104</v>
      </c>
      <c r="Y3462" s="80">
        <v>1</v>
      </c>
    </row>
    <row r="3463" spans="1:25" s="80" customFormat="1" ht="22.9" hidden="1" customHeight="1">
      <c r="A3463" s="80" t="s">
        <v>49</v>
      </c>
      <c r="B3463" s="80" t="s">
        <v>9</v>
      </c>
      <c r="C3463" s="80" t="s">
        <v>10</v>
      </c>
      <c r="D3463" s="80" t="s">
        <v>26</v>
      </c>
      <c r="E3463" s="80">
        <v>2</v>
      </c>
      <c r="F3463" s="80" t="s">
        <v>32</v>
      </c>
      <c r="G3463" s="80" t="s">
        <v>33</v>
      </c>
      <c r="H3463" s="80" t="s">
        <v>29</v>
      </c>
      <c r="I3463" s="26">
        <v>43612</v>
      </c>
      <c r="J3463" s="80">
        <v>27</v>
      </c>
      <c r="K3463" s="80">
        <v>5</v>
      </c>
      <c r="L3463" s="80">
        <v>2019</v>
      </c>
      <c r="M3463" s="27">
        <f t="shared" si="65"/>
        <v>43612</v>
      </c>
      <c r="N3463" s="80" t="s">
        <v>5636</v>
      </c>
      <c r="O3463" s="80" t="s">
        <v>5637</v>
      </c>
      <c r="P3463" s="80">
        <v>18</v>
      </c>
      <c r="Q3463" s="80">
        <v>8077311827</v>
      </c>
      <c r="R3463" s="80" t="s">
        <v>99</v>
      </c>
      <c r="S3463" s="80">
        <v>0</v>
      </c>
      <c r="T3463" s="80" t="s">
        <v>113</v>
      </c>
      <c r="U3463" s="80" t="s">
        <v>223</v>
      </c>
      <c r="V3463" s="80" t="s">
        <v>102</v>
      </c>
      <c r="W3463" s="80" t="s">
        <v>107</v>
      </c>
      <c r="X3463" s="80" t="s">
        <v>104</v>
      </c>
      <c r="Y3463" s="80">
        <v>3</v>
      </c>
    </row>
    <row r="3464" spans="1:25" s="80" customFormat="1" ht="22.9" hidden="1" customHeight="1">
      <c r="A3464" s="80" t="s">
        <v>49</v>
      </c>
      <c r="B3464" s="80" t="s">
        <v>9</v>
      </c>
      <c r="C3464" s="80" t="s">
        <v>10</v>
      </c>
      <c r="D3464" s="80" t="s">
        <v>26</v>
      </c>
      <c r="E3464" s="80">
        <v>2</v>
      </c>
      <c r="F3464" s="80" t="s">
        <v>32</v>
      </c>
      <c r="G3464" s="80" t="s">
        <v>33</v>
      </c>
      <c r="H3464" s="80" t="s">
        <v>29</v>
      </c>
      <c r="I3464" s="26">
        <v>43612</v>
      </c>
      <c r="J3464" s="80">
        <v>27</v>
      </c>
      <c r="K3464" s="80">
        <v>5</v>
      </c>
      <c r="L3464" s="80">
        <v>2019</v>
      </c>
      <c r="M3464" s="27">
        <f t="shared" si="65"/>
        <v>43612</v>
      </c>
      <c r="N3464" s="80" t="s">
        <v>5638</v>
      </c>
      <c r="O3464" s="80" t="s">
        <v>5639</v>
      </c>
      <c r="P3464" s="80">
        <v>18</v>
      </c>
      <c r="Q3464" s="80" t="s">
        <v>105</v>
      </c>
      <c r="R3464" s="80" t="s">
        <v>99</v>
      </c>
      <c r="S3464" s="80">
        <v>0</v>
      </c>
      <c r="T3464" s="80" t="s">
        <v>113</v>
      </c>
      <c r="U3464" s="80" t="s">
        <v>227</v>
      </c>
      <c r="V3464" s="80" t="s">
        <v>102</v>
      </c>
      <c r="W3464" s="80" t="s">
        <v>107</v>
      </c>
      <c r="X3464" s="80" t="s">
        <v>108</v>
      </c>
      <c r="Y3464" s="80">
        <v>3</v>
      </c>
    </row>
    <row r="3465" spans="1:25" s="80" customFormat="1" ht="22.9" hidden="1" customHeight="1">
      <c r="A3465" s="80" t="s">
        <v>49</v>
      </c>
      <c r="B3465" s="80" t="s">
        <v>9</v>
      </c>
      <c r="C3465" s="80" t="s">
        <v>10</v>
      </c>
      <c r="D3465" s="80" t="s">
        <v>26</v>
      </c>
      <c r="E3465" s="80">
        <v>2</v>
      </c>
      <c r="F3465" s="80" t="s">
        <v>32</v>
      </c>
      <c r="G3465" s="80" t="s">
        <v>33</v>
      </c>
      <c r="H3465" s="80" t="s">
        <v>29</v>
      </c>
      <c r="I3465" s="26">
        <v>43613</v>
      </c>
      <c r="J3465" s="80">
        <v>28</v>
      </c>
      <c r="K3465" s="80">
        <v>5</v>
      </c>
      <c r="L3465" s="80">
        <v>2019</v>
      </c>
      <c r="M3465" s="27">
        <f t="shared" si="65"/>
        <v>43613</v>
      </c>
      <c r="N3465" s="80" t="s">
        <v>5640</v>
      </c>
      <c r="O3465" s="80" t="s">
        <v>151</v>
      </c>
      <c r="P3465" s="80">
        <v>18</v>
      </c>
      <c r="Q3465" s="80">
        <v>8037208175</v>
      </c>
      <c r="R3465" s="80" t="s">
        <v>99</v>
      </c>
      <c r="S3465" s="80">
        <v>0</v>
      </c>
      <c r="T3465" s="80" t="s">
        <v>113</v>
      </c>
      <c r="U3465" s="80" t="s">
        <v>227</v>
      </c>
      <c r="V3465" s="80" t="s">
        <v>102</v>
      </c>
      <c r="W3465" s="80" t="s">
        <v>107</v>
      </c>
      <c r="X3465" s="80" t="s">
        <v>104</v>
      </c>
      <c r="Y3465" s="80">
        <v>3</v>
      </c>
    </row>
    <row r="3466" spans="1:25" s="80" customFormat="1" ht="22.9" hidden="1" customHeight="1">
      <c r="A3466" s="80" t="s">
        <v>49</v>
      </c>
      <c r="B3466" s="80" t="s">
        <v>9</v>
      </c>
      <c r="C3466" s="80" t="s">
        <v>10</v>
      </c>
      <c r="D3466" s="80" t="s">
        <v>26</v>
      </c>
      <c r="E3466" s="80">
        <v>2</v>
      </c>
      <c r="F3466" s="80" t="s">
        <v>32</v>
      </c>
      <c r="G3466" s="80" t="s">
        <v>33</v>
      </c>
      <c r="H3466" s="80" t="s">
        <v>29</v>
      </c>
      <c r="I3466" s="26">
        <v>43613</v>
      </c>
      <c r="J3466" s="80">
        <v>28</v>
      </c>
      <c r="K3466" s="80">
        <v>5</v>
      </c>
      <c r="L3466" s="80">
        <v>2019</v>
      </c>
      <c r="M3466" s="27">
        <f t="shared" si="65"/>
        <v>43613</v>
      </c>
      <c r="N3466" s="80" t="s">
        <v>5641</v>
      </c>
      <c r="O3466" s="80" t="s">
        <v>4763</v>
      </c>
      <c r="P3466" s="80">
        <v>19</v>
      </c>
      <c r="Q3466" s="80">
        <v>7037721921</v>
      </c>
      <c r="R3466" s="80" t="s">
        <v>99</v>
      </c>
      <c r="S3466" s="80">
        <v>0</v>
      </c>
      <c r="T3466" s="80" t="s">
        <v>113</v>
      </c>
      <c r="U3466" s="80" t="s">
        <v>223</v>
      </c>
      <c r="V3466" s="80" t="s">
        <v>102</v>
      </c>
      <c r="W3466" s="80" t="s">
        <v>107</v>
      </c>
      <c r="X3466" s="80" t="s">
        <v>163</v>
      </c>
    </row>
    <row r="3467" spans="1:25" s="80" customFormat="1" ht="22.9" hidden="1" customHeight="1">
      <c r="A3467" s="80" t="s">
        <v>49</v>
      </c>
      <c r="B3467" s="80" t="s">
        <v>9</v>
      </c>
      <c r="C3467" s="80" t="s">
        <v>10</v>
      </c>
      <c r="D3467" s="80" t="s">
        <v>26</v>
      </c>
      <c r="E3467" s="80">
        <v>2</v>
      </c>
      <c r="F3467" s="80" t="s">
        <v>32</v>
      </c>
      <c r="G3467" s="80" t="s">
        <v>33</v>
      </c>
      <c r="H3467" s="80" t="s">
        <v>29</v>
      </c>
      <c r="I3467" s="26">
        <v>43613</v>
      </c>
      <c r="J3467" s="80">
        <v>28</v>
      </c>
      <c r="K3467" s="80">
        <v>5</v>
      </c>
      <c r="L3467" s="80">
        <v>2019</v>
      </c>
      <c r="M3467" s="27">
        <f t="shared" si="65"/>
        <v>43613</v>
      </c>
      <c r="N3467" s="80" t="s">
        <v>5642</v>
      </c>
      <c r="O3467" s="80" t="s">
        <v>5643</v>
      </c>
      <c r="P3467" s="80">
        <v>18</v>
      </c>
      <c r="Q3467" s="80">
        <v>8058550441</v>
      </c>
      <c r="R3467" s="80" t="s">
        <v>99</v>
      </c>
      <c r="S3467" s="80">
        <v>0</v>
      </c>
      <c r="T3467" s="80" t="s">
        <v>100</v>
      </c>
      <c r="U3467" s="80" t="s">
        <v>101</v>
      </c>
      <c r="V3467" s="80" t="s">
        <v>102</v>
      </c>
      <c r="W3467" s="80" t="s">
        <v>107</v>
      </c>
      <c r="X3467" s="80" t="s">
        <v>108</v>
      </c>
      <c r="Y3467" s="80">
        <v>3</v>
      </c>
    </row>
    <row r="3468" spans="1:25" s="80" customFormat="1" ht="22.9" hidden="1" customHeight="1">
      <c r="A3468" s="80" t="s">
        <v>49</v>
      </c>
      <c r="B3468" s="80" t="s">
        <v>9</v>
      </c>
      <c r="C3468" s="80" t="s">
        <v>10</v>
      </c>
      <c r="D3468" s="80" t="s">
        <v>26</v>
      </c>
      <c r="E3468" s="80">
        <v>2</v>
      </c>
      <c r="F3468" s="80" t="s">
        <v>32</v>
      </c>
      <c r="G3468" s="80" t="s">
        <v>33</v>
      </c>
      <c r="H3468" s="80" t="s">
        <v>29</v>
      </c>
      <c r="I3468" s="26">
        <v>43613</v>
      </c>
      <c r="J3468" s="80">
        <v>28</v>
      </c>
      <c r="K3468" s="80">
        <v>5</v>
      </c>
      <c r="L3468" s="80">
        <v>2019</v>
      </c>
      <c r="M3468" s="27">
        <f t="shared" si="65"/>
        <v>43613</v>
      </c>
      <c r="N3468" s="80" t="s">
        <v>5644</v>
      </c>
      <c r="O3468" s="80" t="s">
        <v>5645</v>
      </c>
      <c r="P3468" s="80">
        <v>19</v>
      </c>
      <c r="Q3468" s="80">
        <v>8086314365</v>
      </c>
      <c r="R3468" s="80" t="s">
        <v>99</v>
      </c>
      <c r="S3468" s="80">
        <v>0</v>
      </c>
      <c r="T3468" s="80" t="s">
        <v>100</v>
      </c>
      <c r="U3468" s="80" t="s">
        <v>101</v>
      </c>
      <c r="V3468" s="80" t="s">
        <v>102</v>
      </c>
      <c r="W3468" s="80" t="s">
        <v>107</v>
      </c>
      <c r="X3468" s="80" t="s">
        <v>163</v>
      </c>
    </row>
    <row r="3469" spans="1:25" s="80" customFormat="1" ht="22.9" hidden="1" customHeight="1">
      <c r="A3469" s="80" t="s">
        <v>49</v>
      </c>
      <c r="B3469" s="80" t="s">
        <v>9</v>
      </c>
      <c r="C3469" s="80" t="s">
        <v>10</v>
      </c>
      <c r="D3469" s="80" t="s">
        <v>26</v>
      </c>
      <c r="E3469" s="80">
        <v>2</v>
      </c>
      <c r="F3469" s="80" t="s">
        <v>32</v>
      </c>
      <c r="G3469" s="80" t="s">
        <v>33</v>
      </c>
      <c r="H3469" s="80" t="s">
        <v>29</v>
      </c>
      <c r="I3469" s="26">
        <v>43615</v>
      </c>
      <c r="J3469" s="80">
        <v>30</v>
      </c>
      <c r="K3469" s="80">
        <v>5</v>
      </c>
      <c r="L3469" s="80">
        <v>2019</v>
      </c>
      <c r="M3469" s="27">
        <f t="shared" si="65"/>
        <v>43615</v>
      </c>
      <c r="N3469" s="80" t="s">
        <v>5646</v>
      </c>
      <c r="O3469" s="80" t="s">
        <v>5647</v>
      </c>
      <c r="P3469" s="80">
        <v>18</v>
      </c>
      <c r="Q3469" s="80" t="s">
        <v>105</v>
      </c>
      <c r="R3469" s="80" t="s">
        <v>99</v>
      </c>
      <c r="S3469" s="80">
        <v>0</v>
      </c>
      <c r="T3469" s="80" t="s">
        <v>113</v>
      </c>
      <c r="U3469" s="80" t="s">
        <v>223</v>
      </c>
      <c r="V3469" s="80" t="s">
        <v>102</v>
      </c>
      <c r="W3469" s="80" t="s">
        <v>107</v>
      </c>
      <c r="X3469" s="80" t="s">
        <v>104</v>
      </c>
      <c r="Y3469" s="80">
        <v>3</v>
      </c>
    </row>
    <row r="3470" spans="1:25" s="80" customFormat="1" ht="22.9" hidden="1" customHeight="1">
      <c r="A3470" s="80" t="s">
        <v>49</v>
      </c>
      <c r="B3470" s="80" t="s">
        <v>9</v>
      </c>
      <c r="C3470" s="80" t="s">
        <v>10</v>
      </c>
      <c r="D3470" s="80" t="s">
        <v>26</v>
      </c>
      <c r="E3470" s="80">
        <v>2</v>
      </c>
      <c r="F3470" s="80" t="s">
        <v>32</v>
      </c>
      <c r="G3470" s="80" t="s">
        <v>33</v>
      </c>
      <c r="H3470" s="80" t="s">
        <v>29</v>
      </c>
      <c r="I3470" s="26">
        <v>43615</v>
      </c>
      <c r="J3470" s="80">
        <v>30</v>
      </c>
      <c r="K3470" s="80">
        <v>5</v>
      </c>
      <c r="L3470" s="80">
        <v>2019</v>
      </c>
      <c r="M3470" s="27">
        <f t="shared" si="65"/>
        <v>43615</v>
      </c>
      <c r="N3470" s="80" t="s">
        <v>5648</v>
      </c>
      <c r="O3470" s="80" t="s">
        <v>5649</v>
      </c>
      <c r="P3470" s="80">
        <v>19</v>
      </c>
      <c r="Q3470" s="80" t="s">
        <v>105</v>
      </c>
      <c r="R3470" s="80" t="s">
        <v>99</v>
      </c>
      <c r="S3470" s="80">
        <v>0</v>
      </c>
      <c r="T3470" s="80" t="s">
        <v>100</v>
      </c>
      <c r="U3470" s="80" t="s">
        <v>101</v>
      </c>
      <c r="V3470" s="80" t="s">
        <v>102</v>
      </c>
      <c r="W3470" s="80" t="s">
        <v>107</v>
      </c>
      <c r="X3470" s="80" t="s">
        <v>104</v>
      </c>
      <c r="Y3470" s="80">
        <v>3</v>
      </c>
    </row>
    <row r="3471" spans="1:25" s="80" customFormat="1" ht="22.9" hidden="1" customHeight="1">
      <c r="A3471" s="80" t="s">
        <v>49</v>
      </c>
      <c r="B3471" s="80" t="s">
        <v>9</v>
      </c>
      <c r="C3471" s="80" t="s">
        <v>10</v>
      </c>
      <c r="D3471" s="80" t="s">
        <v>26</v>
      </c>
      <c r="E3471" s="80">
        <v>2</v>
      </c>
      <c r="F3471" s="80" t="s">
        <v>32</v>
      </c>
      <c r="G3471" s="80" t="s">
        <v>33</v>
      </c>
      <c r="H3471" s="80" t="s">
        <v>29</v>
      </c>
      <c r="I3471" s="26">
        <v>43615</v>
      </c>
      <c r="J3471" s="80">
        <v>30</v>
      </c>
      <c r="K3471" s="80">
        <v>5</v>
      </c>
      <c r="L3471" s="80">
        <v>2019</v>
      </c>
      <c r="M3471" s="27">
        <f t="shared" si="65"/>
        <v>43615</v>
      </c>
      <c r="N3471" s="80" t="s">
        <v>5650</v>
      </c>
      <c r="O3471" s="80" t="s">
        <v>5651</v>
      </c>
      <c r="P3471" s="80">
        <v>19</v>
      </c>
      <c r="Q3471" s="80" t="s">
        <v>105</v>
      </c>
      <c r="R3471" s="80" t="s">
        <v>99</v>
      </c>
      <c r="S3471" s="80">
        <v>0</v>
      </c>
      <c r="T3471" s="80" t="s">
        <v>100</v>
      </c>
      <c r="U3471" s="80" t="s">
        <v>101</v>
      </c>
      <c r="V3471" s="80" t="s">
        <v>102</v>
      </c>
      <c r="W3471" s="80" t="s">
        <v>107</v>
      </c>
      <c r="X3471" s="80" t="s">
        <v>104</v>
      </c>
      <c r="Y3471" s="80">
        <v>2</v>
      </c>
    </row>
    <row r="3472" spans="1:25" s="80" customFormat="1" ht="22.9" hidden="1" customHeight="1">
      <c r="A3472" s="80" t="s">
        <v>49</v>
      </c>
      <c r="B3472" s="80" t="s">
        <v>9</v>
      </c>
      <c r="C3472" s="80" t="s">
        <v>10</v>
      </c>
      <c r="D3472" s="80" t="s">
        <v>26</v>
      </c>
      <c r="E3472" s="80">
        <v>2</v>
      </c>
      <c r="F3472" s="80" t="s">
        <v>32</v>
      </c>
      <c r="G3472" s="80" t="s">
        <v>33</v>
      </c>
      <c r="H3472" s="80" t="s">
        <v>29</v>
      </c>
      <c r="I3472" s="26">
        <v>43615</v>
      </c>
      <c r="J3472" s="80">
        <v>30</v>
      </c>
      <c r="K3472" s="80">
        <v>5</v>
      </c>
      <c r="L3472" s="80">
        <v>2019</v>
      </c>
      <c r="M3472" s="27">
        <f t="shared" si="65"/>
        <v>43615</v>
      </c>
      <c r="N3472" s="80" t="s">
        <v>5652</v>
      </c>
      <c r="O3472" s="80" t="s">
        <v>5653</v>
      </c>
      <c r="P3472" s="80">
        <v>18</v>
      </c>
      <c r="Q3472" s="80" t="s">
        <v>105</v>
      </c>
      <c r="R3472" s="80" t="s">
        <v>99</v>
      </c>
      <c r="S3472" s="80">
        <v>1</v>
      </c>
      <c r="T3472" s="80" t="s">
        <v>106</v>
      </c>
      <c r="U3472" s="80" t="s">
        <v>101</v>
      </c>
      <c r="V3472" s="80" t="s">
        <v>102</v>
      </c>
      <c r="W3472" s="80" t="s">
        <v>107</v>
      </c>
      <c r="X3472" s="80" t="s">
        <v>104</v>
      </c>
      <c r="Y3472" s="80">
        <v>3</v>
      </c>
    </row>
    <row r="3473" spans="1:25" s="80" customFormat="1" ht="22.9" hidden="1" customHeight="1">
      <c r="A3473" s="80" t="s">
        <v>49</v>
      </c>
      <c r="B3473" s="80" t="s">
        <v>9</v>
      </c>
      <c r="C3473" s="80" t="s">
        <v>10</v>
      </c>
      <c r="D3473" s="80" t="s">
        <v>26</v>
      </c>
      <c r="E3473" s="80">
        <v>2</v>
      </c>
      <c r="F3473" s="80" t="s">
        <v>32</v>
      </c>
      <c r="G3473" s="80" t="s">
        <v>33</v>
      </c>
      <c r="H3473" s="80" t="s">
        <v>29</v>
      </c>
      <c r="I3473" s="26">
        <v>43615</v>
      </c>
      <c r="J3473" s="80">
        <v>30</v>
      </c>
      <c r="K3473" s="80">
        <v>5</v>
      </c>
      <c r="L3473" s="80">
        <v>2019</v>
      </c>
      <c r="M3473" s="27">
        <f t="shared" si="65"/>
        <v>43615</v>
      </c>
      <c r="N3473" s="80" t="s">
        <v>5654</v>
      </c>
      <c r="O3473" s="80" t="s">
        <v>175</v>
      </c>
      <c r="P3473" s="80">
        <v>19</v>
      </c>
      <c r="Q3473" s="80" t="s">
        <v>105</v>
      </c>
      <c r="R3473" s="80" t="s">
        <v>99</v>
      </c>
      <c r="S3473" s="80">
        <v>0</v>
      </c>
      <c r="T3473" s="80" t="s">
        <v>113</v>
      </c>
      <c r="U3473" s="80" t="s">
        <v>227</v>
      </c>
      <c r="V3473" s="80" t="s">
        <v>102</v>
      </c>
      <c r="W3473" s="80" t="s">
        <v>107</v>
      </c>
      <c r="X3473" s="80" t="s">
        <v>104</v>
      </c>
      <c r="Y3473" s="80">
        <v>3</v>
      </c>
    </row>
    <row r="3474" spans="1:25" s="80" customFormat="1" ht="22.9" hidden="1" customHeight="1">
      <c r="A3474" s="80" t="s">
        <v>49</v>
      </c>
      <c r="B3474" s="80" t="s">
        <v>9</v>
      </c>
      <c r="C3474" s="80" t="s">
        <v>10</v>
      </c>
      <c r="D3474" s="80" t="s">
        <v>26</v>
      </c>
      <c r="E3474" s="80">
        <v>2</v>
      </c>
      <c r="F3474" s="80" t="s">
        <v>32</v>
      </c>
      <c r="G3474" s="80" t="s">
        <v>33</v>
      </c>
      <c r="H3474" s="80" t="s">
        <v>29</v>
      </c>
      <c r="I3474" s="26">
        <v>43616</v>
      </c>
      <c r="J3474" s="80">
        <v>31</v>
      </c>
      <c r="K3474" s="80">
        <v>5</v>
      </c>
      <c r="L3474" s="80">
        <v>2019</v>
      </c>
      <c r="M3474" s="27">
        <f t="shared" si="65"/>
        <v>43616</v>
      </c>
      <c r="N3474" s="80" t="s">
        <v>5655</v>
      </c>
      <c r="O3474" s="80" t="s">
        <v>5656</v>
      </c>
      <c r="P3474" s="80">
        <v>18</v>
      </c>
      <c r="Q3474" s="80" t="s">
        <v>105</v>
      </c>
      <c r="R3474" s="80" t="s">
        <v>99</v>
      </c>
      <c r="S3474" s="80">
        <v>0</v>
      </c>
      <c r="T3474" s="80" t="s">
        <v>100</v>
      </c>
      <c r="U3474" s="80" t="s">
        <v>101</v>
      </c>
      <c r="V3474" s="80" t="s">
        <v>102</v>
      </c>
      <c r="W3474" s="80" t="s">
        <v>107</v>
      </c>
      <c r="X3474" s="80" t="s">
        <v>108</v>
      </c>
      <c r="Y3474" s="80">
        <v>3</v>
      </c>
    </row>
    <row r="3475" spans="1:25" s="80" customFormat="1" ht="22.9" hidden="1" customHeight="1">
      <c r="A3475" s="80" t="s">
        <v>49</v>
      </c>
      <c r="B3475" s="80" t="s">
        <v>9</v>
      </c>
      <c r="C3475" s="80" t="s">
        <v>10</v>
      </c>
      <c r="D3475" s="80" t="s">
        <v>26</v>
      </c>
      <c r="E3475" s="80">
        <v>2</v>
      </c>
      <c r="F3475" s="80" t="s">
        <v>32</v>
      </c>
      <c r="G3475" s="80" t="s">
        <v>33</v>
      </c>
      <c r="H3475" s="80" t="s">
        <v>29</v>
      </c>
      <c r="I3475" s="26">
        <v>43616</v>
      </c>
      <c r="J3475" s="80">
        <v>31</v>
      </c>
      <c r="K3475" s="80">
        <v>5</v>
      </c>
      <c r="L3475" s="80">
        <v>2019</v>
      </c>
      <c r="M3475" s="27">
        <f t="shared" si="65"/>
        <v>43616</v>
      </c>
      <c r="N3475" s="80" t="s">
        <v>5657</v>
      </c>
      <c r="O3475" s="80" t="s">
        <v>5658</v>
      </c>
      <c r="P3475" s="80">
        <v>18</v>
      </c>
      <c r="Q3475" s="80" t="s">
        <v>105</v>
      </c>
      <c r="R3475" s="80" t="s">
        <v>99</v>
      </c>
      <c r="S3475" s="80">
        <v>0</v>
      </c>
      <c r="T3475" s="80" t="s">
        <v>100</v>
      </c>
      <c r="U3475" s="80" t="s">
        <v>101</v>
      </c>
      <c r="V3475" s="80" t="s">
        <v>102</v>
      </c>
      <c r="W3475" s="80" t="s">
        <v>107</v>
      </c>
      <c r="X3475" s="80" t="s">
        <v>104</v>
      </c>
      <c r="Y3475" s="80">
        <v>2</v>
      </c>
    </row>
    <row r="3476" spans="1:25" s="80" customFormat="1" ht="22.9" customHeight="1">
      <c r="A3476" s="80" t="s">
        <v>49</v>
      </c>
      <c r="B3476" s="80" t="s">
        <v>9</v>
      </c>
      <c r="C3476" s="80" t="s">
        <v>10</v>
      </c>
      <c r="D3476" s="80" t="s">
        <v>26</v>
      </c>
      <c r="E3476" s="80">
        <v>2</v>
      </c>
      <c r="F3476" s="80" t="s">
        <v>32</v>
      </c>
      <c r="G3476" s="80" t="s">
        <v>33</v>
      </c>
      <c r="H3476" s="80" t="s">
        <v>29</v>
      </c>
      <c r="I3476" s="26">
        <v>43616</v>
      </c>
      <c r="J3476" s="80">
        <v>31</v>
      </c>
      <c r="K3476" s="80">
        <v>5</v>
      </c>
      <c r="L3476" s="80">
        <v>2019</v>
      </c>
      <c r="M3476" s="27">
        <f t="shared" si="65"/>
        <v>43616</v>
      </c>
      <c r="N3476" s="80" t="s">
        <v>5659</v>
      </c>
      <c r="O3476" s="80" t="s">
        <v>5660</v>
      </c>
      <c r="P3476" s="80">
        <v>19</v>
      </c>
      <c r="Q3476" s="80" t="s">
        <v>105</v>
      </c>
      <c r="R3476" s="80" t="s">
        <v>99</v>
      </c>
      <c r="S3476" s="80">
        <v>0</v>
      </c>
      <c r="T3476" s="80" t="s">
        <v>100</v>
      </c>
      <c r="U3476" s="80" t="s">
        <v>101</v>
      </c>
      <c r="V3476" s="80" t="s">
        <v>102</v>
      </c>
      <c r="W3476" s="80" t="s">
        <v>107</v>
      </c>
      <c r="X3476" s="80" t="s">
        <v>104</v>
      </c>
      <c r="Y3476" s="80">
        <v>3</v>
      </c>
    </row>
    <row r="3477" spans="1:25" s="80" customFormat="1" ht="22.9" hidden="1" customHeight="1">
      <c r="A3477" s="80" t="s">
        <v>49</v>
      </c>
      <c r="B3477" s="80" t="s">
        <v>9</v>
      </c>
      <c r="C3477" s="80" t="s">
        <v>10</v>
      </c>
      <c r="D3477" s="80" t="s">
        <v>26</v>
      </c>
      <c r="E3477" s="80">
        <v>2</v>
      </c>
      <c r="F3477" s="80" t="s">
        <v>32</v>
      </c>
      <c r="G3477" s="80" t="s">
        <v>33</v>
      </c>
      <c r="H3477" s="80" t="s">
        <v>29</v>
      </c>
      <c r="I3477" s="26">
        <v>43616</v>
      </c>
      <c r="J3477" s="80">
        <v>31</v>
      </c>
      <c r="K3477" s="80">
        <v>5</v>
      </c>
      <c r="L3477" s="80">
        <v>2019</v>
      </c>
      <c r="M3477" s="27">
        <f t="shared" si="65"/>
        <v>43616</v>
      </c>
      <c r="N3477" s="80" t="s">
        <v>5661</v>
      </c>
      <c r="O3477" s="80" t="s">
        <v>5662</v>
      </c>
      <c r="P3477" s="80">
        <v>18</v>
      </c>
      <c r="Q3477" s="80" t="s">
        <v>105</v>
      </c>
      <c r="R3477" s="80" t="s">
        <v>99</v>
      </c>
      <c r="S3477" s="80">
        <v>0</v>
      </c>
      <c r="T3477" s="80" t="s">
        <v>100</v>
      </c>
      <c r="U3477" s="80" t="s">
        <v>101</v>
      </c>
      <c r="V3477" s="80" t="s">
        <v>102</v>
      </c>
      <c r="W3477" s="80" t="s">
        <v>107</v>
      </c>
      <c r="X3477" s="80" t="s">
        <v>163</v>
      </c>
    </row>
  </sheetData>
  <autoFilter ref="A1:Y3477" xr:uid="{00000000-0009-0000-0000-000001000000}">
    <filterColumn colId="14">
      <filters>
        <filter val="ED/OR/UG/JU/JO/01"/>
      </filters>
    </filterColumn>
  </autoFilter>
  <dataValidations count="13">
    <dataValidation type="list" allowBlank="1" showInputMessage="1" showErrorMessage="1" sqref="E1955:E2309 E2526:E2971 E3478:E1048576" xr:uid="{BC56E291-E9C9-4403-A0E6-1EE31552DB84}">
      <formula1>Ward</formula1>
    </dataValidation>
    <dataValidation type="whole" allowBlank="1" showInputMessage="1" showErrorMessage="1" sqref="L2:L1666 L1955:L2309 L2526:L2971 L3478:L1048576" xr:uid="{395A4814-74F3-4641-BD32-8DCFF3F071F3}">
      <formula1>2017</formula1>
      <formula2>2018</formula2>
    </dataValidation>
    <dataValidation type="whole" allowBlank="1" showInputMessage="1" showErrorMessage="1" sqref="P2:P1172 P1174:P1048576" xr:uid="{227F4665-F3B0-4FBC-ABA3-6C38A4DB8A84}">
      <formula1>10</formula1>
      <formula2>25</formula2>
    </dataValidation>
    <dataValidation type="whole" allowBlank="1" showInputMessage="1" showErrorMessage="1" sqref="Y2:Y1172 Y1174:Y1048576" xr:uid="{573727CA-12E9-4050-9A05-CD3F98865EDC}">
      <formula1>1</formula1>
      <formula2>6</formula2>
    </dataValidation>
    <dataValidation type="list" allowBlank="1" showInputMessage="1" showErrorMessage="1" sqref="E2:E1954 E2310:E2525 E2972:E3477" xr:uid="{78E9F7F1-2659-442E-B570-2B36CB631A46}">
      <formula1>Ward2</formula1>
    </dataValidation>
    <dataValidation type="whole" allowBlank="1" showInputMessage="1" showErrorMessage="1" sqref="L1667:L1954 L2310:L2525 L2972:L3477" xr:uid="{CD864B91-DC91-45D0-B5AC-C22345D07475}">
      <formula1>2017</formula1>
      <formula2>2020</formula2>
    </dataValidation>
    <dataValidation type="list" allowBlank="1" showInputMessage="1" showErrorMessage="1" sqref="B2:B1048576" xr:uid="{BE65DEB0-0055-407C-9F76-8A72126B663D}">
      <formula1>Region</formula1>
    </dataValidation>
    <dataValidation type="list" allowBlank="1" showInputMessage="1" showErrorMessage="1" sqref="T2:T1048576" xr:uid="{D2FDE2CC-4745-4748-A958-FDEE1FD3F56D}">
      <formula1>Heard</formula1>
    </dataValidation>
    <dataValidation type="list" allowBlank="1" showInputMessage="1" showErrorMessage="1" sqref="D2:D1048576" xr:uid="{DC9476EC-8973-45A4-BE50-43B45393E3B4}">
      <formula1>LGA</formula1>
    </dataValidation>
    <dataValidation type="list" allowBlank="1" showInputMessage="1" showErrorMessage="1" sqref="W2:W1048576" xr:uid="{56C47529-9060-4BA5-9E22-8EAF66B7DD37}">
      <formula1>Mobilized</formula1>
    </dataValidation>
    <dataValidation type="whole" allowBlank="1" showInputMessage="1" showErrorMessage="1" sqref="J2:J1048576" xr:uid="{310BB33A-0B7F-44EB-B5F4-12BC90CDD307}">
      <formula1>1</formula1>
      <formula2>31</formula2>
    </dataValidation>
    <dataValidation type="whole" allowBlank="1" showInputMessage="1" showErrorMessage="1" sqref="K2:K1048576" xr:uid="{2AEEDC08-03DA-4936-9EFA-3283F98D473C}">
      <formula1>1</formula1>
      <formula2>12</formula2>
    </dataValidation>
    <dataValidation type="whole" allowBlank="1" showInputMessage="1" showErrorMessage="1" sqref="S2:S1048576" xr:uid="{6DAFBA78-F835-4460-A2BB-DE1391BE058C}">
      <formula1>0</formula1>
      <formula2>10</formula2>
    </dataValidation>
  </dataValidations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9061852-544B-40F8-BC2B-00FAD23EBC75}">
          <x14:formula1>
            <xm:f>'https://psiorg.sharepoint.com/sites/a360_NG/Shared Documents/[Data Cleaning A360 Nigeria Edo.xlsx]Lists (DO NOT TOUCH)'!#REF!</xm:f>
          </x14:formula1>
          <xm:sqref>C2:C940 C1955:C2309 C2526:C2971 C3478:C1048576 X2:X940 X1955:X2309 X2526:X2971 X3478:X1048576 V2:V940 V1955:V2309 V2526:V2971 V3478:V1048576 R2:R940 R1955:R2309 R2526:R2971 R3478:R1048576 H2:H940 H1955:H2309 H2526:H2971 H3478:H1048576</xm:sqref>
        </x14:dataValidation>
        <x14:dataValidation type="list" allowBlank="1" showInputMessage="1" showErrorMessage="1" xr:uid="{C85BBF20-21F6-4B78-9C79-8BCD9DC8BC3B}">
          <x14:formula1>
            <xm:f>'C:\Users\HAMZA IBRAHIM\Downloads\[Data Cleaning A360 Nigeria Edo...............xlsx]Lists (DO NOT TOUCH)'!#REF!</xm:f>
          </x14:formula1>
          <xm:sqref>X941:X991 C941:C991 H941:H991 R941:R991 V941:V991</xm:sqref>
        </x14:dataValidation>
        <x14:dataValidation type="list" allowBlank="1" showInputMessage="1" showErrorMessage="1" xr:uid="{D3DE8D70-93B2-4038-A437-FF8FF849160B}">
          <x14:formula1>
            <xm:f>'C:\Users\HAMZA IBRAHIM\Downloads\[Data Cleaning A360 Nigeria Edo.............. (2).xlsx]Lists (DO NOT TOUCH)'!#REF!</xm:f>
          </x14:formula1>
          <xm:sqref>X992:X1172 X1174:X1401 V992:V1954 X1403:X1954 C992:C1954 H992:H1954 R992:R1954 V2310:V2525 X2310:X2525 C2310:C2525 H2310:H2525 R2310:R2525 V2972:V3477 X2972:X3477 C2972:C3477 H2972:H3477 R2972:R3477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97"/>
  <sheetViews>
    <sheetView zoomScaleNormal="100" workbookViewId="0">
      <pane ySplit="1" topLeftCell="A2" activePane="bottomLeft" state="frozen"/>
      <selection pane="bottomLeft" activeCell="Q2" sqref="Q2"/>
    </sheetView>
  </sheetViews>
  <sheetFormatPr defaultColWidth="13.7109375" defaultRowHeight="22.9" customHeight="1"/>
  <cols>
    <col min="1" max="13" width="13.7109375" style="37"/>
    <col min="14" max="14" width="13.7109375" style="39"/>
    <col min="15" max="15" width="20.85546875" style="37" customWidth="1"/>
    <col min="16" max="16" width="19.42578125" style="37" customWidth="1"/>
    <col min="17" max="17" width="13.7109375" style="37"/>
    <col min="18" max="16384" width="13.7109375" style="38"/>
  </cols>
  <sheetData>
    <row r="1" spans="1:17" s="76" customFormat="1" ht="22.9" customHeight="1">
      <c r="A1" s="50" t="s">
        <v>7</v>
      </c>
      <c r="B1" s="50" t="s">
        <v>84</v>
      </c>
      <c r="C1" s="50" t="s">
        <v>85</v>
      </c>
      <c r="D1" s="50" t="s">
        <v>11</v>
      </c>
      <c r="E1" s="50" t="s">
        <v>12</v>
      </c>
      <c r="F1" s="50" t="s">
        <v>13</v>
      </c>
      <c r="G1" s="50" t="s">
        <v>14</v>
      </c>
      <c r="H1" s="50" t="s">
        <v>15</v>
      </c>
      <c r="I1" s="50" t="s">
        <v>1088</v>
      </c>
      <c r="J1" s="50" t="s">
        <v>86</v>
      </c>
      <c r="K1" s="50" t="s">
        <v>16</v>
      </c>
      <c r="L1" s="50" t="s">
        <v>17</v>
      </c>
      <c r="M1" s="50" t="s">
        <v>18</v>
      </c>
      <c r="N1" s="62" t="s">
        <v>19</v>
      </c>
      <c r="O1" s="65" t="s">
        <v>87</v>
      </c>
      <c r="P1" s="50" t="s">
        <v>1089</v>
      </c>
      <c r="Q1" s="50" t="s">
        <v>88</v>
      </c>
    </row>
    <row r="2" spans="1:17" ht="22.9" customHeight="1">
      <c r="A2" s="50" t="s">
        <v>42</v>
      </c>
      <c r="B2" s="50" t="s">
        <v>9</v>
      </c>
      <c r="C2" s="50" t="s">
        <v>10</v>
      </c>
      <c r="D2" s="50" t="s">
        <v>26</v>
      </c>
      <c r="E2" s="50">
        <v>2</v>
      </c>
      <c r="F2" s="50" t="s">
        <v>27</v>
      </c>
      <c r="G2" s="50" t="s">
        <v>28</v>
      </c>
      <c r="H2" s="50" t="s">
        <v>5675</v>
      </c>
      <c r="I2" s="50" t="s">
        <v>5679</v>
      </c>
      <c r="J2" s="50" t="s">
        <v>230</v>
      </c>
      <c r="K2" s="50">
        <v>2</v>
      </c>
      <c r="L2" s="50">
        <v>4</v>
      </c>
      <c r="M2" s="50">
        <v>2019</v>
      </c>
      <c r="N2" s="75">
        <f t="shared" ref="N2:N56" si="0">DATE(M2,L2,K2)</f>
        <v>43557</v>
      </c>
      <c r="O2" s="50" t="s">
        <v>231</v>
      </c>
      <c r="P2" s="50" t="s">
        <v>102</v>
      </c>
      <c r="Q2" s="50">
        <f>VLOOKUP(O2,Registration!O:P,2,FALSE)</f>
        <v>18</v>
      </c>
    </row>
    <row r="3" spans="1:17" ht="22.9" customHeight="1">
      <c r="A3" s="50" t="s">
        <v>42</v>
      </c>
      <c r="B3" s="50" t="s">
        <v>9</v>
      </c>
      <c r="C3" s="50" t="s">
        <v>10</v>
      </c>
      <c r="D3" s="50" t="s">
        <v>26</v>
      </c>
      <c r="E3" s="50">
        <v>2</v>
      </c>
      <c r="F3" s="50" t="s">
        <v>27</v>
      </c>
      <c r="G3" s="50" t="s">
        <v>28</v>
      </c>
      <c r="H3" s="50" t="s">
        <v>5675</v>
      </c>
      <c r="I3" s="50" t="s">
        <v>5679</v>
      </c>
      <c r="J3" s="50" t="s">
        <v>232</v>
      </c>
      <c r="K3" s="50">
        <v>2</v>
      </c>
      <c r="L3" s="50">
        <v>4</v>
      </c>
      <c r="M3" s="50">
        <v>2019</v>
      </c>
      <c r="N3" s="75">
        <f t="shared" si="0"/>
        <v>43557</v>
      </c>
      <c r="O3" s="50" t="s">
        <v>233</v>
      </c>
      <c r="P3" s="50" t="s">
        <v>102</v>
      </c>
      <c r="Q3" s="50">
        <f>VLOOKUP(O3,Registration!O:P,2,FALSE)</f>
        <v>19</v>
      </c>
    </row>
    <row r="4" spans="1:17" ht="22.9" customHeight="1">
      <c r="A4" s="50" t="s">
        <v>42</v>
      </c>
      <c r="B4" s="50" t="s">
        <v>9</v>
      </c>
      <c r="C4" s="50" t="s">
        <v>10</v>
      </c>
      <c r="D4" s="50" t="s">
        <v>26</v>
      </c>
      <c r="E4" s="50">
        <v>2</v>
      </c>
      <c r="F4" s="50" t="s">
        <v>27</v>
      </c>
      <c r="G4" s="50" t="s">
        <v>28</v>
      </c>
      <c r="H4" s="50" t="s">
        <v>5675</v>
      </c>
      <c r="I4" s="50" t="s">
        <v>5679</v>
      </c>
      <c r="J4" s="50" t="s">
        <v>234</v>
      </c>
      <c r="K4" s="50">
        <v>2</v>
      </c>
      <c r="L4" s="50">
        <v>4</v>
      </c>
      <c r="M4" s="50">
        <v>2019</v>
      </c>
      <c r="N4" s="75">
        <f t="shared" si="0"/>
        <v>43557</v>
      </c>
      <c r="O4" s="50" t="s">
        <v>235</v>
      </c>
      <c r="P4" s="50" t="s">
        <v>102</v>
      </c>
      <c r="Q4" s="50">
        <f>VLOOKUP(O4,Registration!O:P,2,FALSE)</f>
        <v>18</v>
      </c>
    </row>
    <row r="5" spans="1:17" ht="22.9" customHeight="1">
      <c r="A5" s="50" t="s">
        <v>42</v>
      </c>
      <c r="B5" s="50" t="s">
        <v>9</v>
      </c>
      <c r="C5" s="50" t="s">
        <v>10</v>
      </c>
      <c r="D5" s="50" t="s">
        <v>26</v>
      </c>
      <c r="E5" s="50">
        <v>2</v>
      </c>
      <c r="F5" s="50" t="s">
        <v>27</v>
      </c>
      <c r="G5" s="50" t="s">
        <v>28</v>
      </c>
      <c r="H5" s="50" t="s">
        <v>5675</v>
      </c>
      <c r="I5" s="50" t="s">
        <v>5679</v>
      </c>
      <c r="J5" s="50" t="s">
        <v>236</v>
      </c>
      <c r="K5" s="50">
        <v>3</v>
      </c>
      <c r="L5" s="50">
        <v>4</v>
      </c>
      <c r="M5" s="50">
        <v>2019</v>
      </c>
      <c r="N5" s="75">
        <f t="shared" si="0"/>
        <v>43558</v>
      </c>
      <c r="O5" s="50" t="s">
        <v>165</v>
      </c>
      <c r="P5" s="50" t="s">
        <v>102</v>
      </c>
      <c r="Q5" s="50">
        <f>VLOOKUP(O5,Registration!O:P,2,FALSE)</f>
        <v>19</v>
      </c>
    </row>
    <row r="6" spans="1:17" ht="22.9" customHeight="1">
      <c r="A6" s="50" t="s">
        <v>42</v>
      </c>
      <c r="B6" s="50" t="s">
        <v>9</v>
      </c>
      <c r="C6" s="50" t="s">
        <v>10</v>
      </c>
      <c r="D6" s="50" t="s">
        <v>26</v>
      </c>
      <c r="E6" s="50">
        <v>2</v>
      </c>
      <c r="F6" s="50" t="s">
        <v>27</v>
      </c>
      <c r="G6" s="50" t="s">
        <v>28</v>
      </c>
      <c r="H6" s="50" t="s">
        <v>5675</v>
      </c>
      <c r="I6" s="50" t="s">
        <v>5679</v>
      </c>
      <c r="J6" s="50" t="s">
        <v>237</v>
      </c>
      <c r="K6" s="50">
        <v>3</v>
      </c>
      <c r="L6" s="50">
        <v>4</v>
      </c>
      <c r="M6" s="50">
        <v>2019</v>
      </c>
      <c r="N6" s="75">
        <f t="shared" si="0"/>
        <v>43558</v>
      </c>
      <c r="O6" s="50" t="s">
        <v>238</v>
      </c>
      <c r="P6" s="50" t="s">
        <v>102</v>
      </c>
      <c r="Q6" s="50">
        <f>VLOOKUP(O6,Registration!O:P,2,FALSE)</f>
        <v>19</v>
      </c>
    </row>
    <row r="7" spans="1:17" ht="22.9" customHeight="1">
      <c r="A7" s="50" t="s">
        <v>42</v>
      </c>
      <c r="B7" s="50" t="s">
        <v>9</v>
      </c>
      <c r="C7" s="50" t="s">
        <v>10</v>
      </c>
      <c r="D7" s="50" t="s">
        <v>26</v>
      </c>
      <c r="E7" s="50">
        <v>2</v>
      </c>
      <c r="F7" s="50" t="s">
        <v>27</v>
      </c>
      <c r="G7" s="50" t="s">
        <v>28</v>
      </c>
      <c r="H7" s="50" t="s">
        <v>5675</v>
      </c>
      <c r="I7" s="50" t="s">
        <v>5679</v>
      </c>
      <c r="J7" s="50" t="s">
        <v>239</v>
      </c>
      <c r="K7" s="50">
        <v>3</v>
      </c>
      <c r="L7" s="50">
        <v>4</v>
      </c>
      <c r="M7" s="50">
        <v>2019</v>
      </c>
      <c r="N7" s="75">
        <f t="shared" si="0"/>
        <v>43558</v>
      </c>
      <c r="O7" s="50" t="s">
        <v>240</v>
      </c>
      <c r="P7" s="50" t="s">
        <v>102</v>
      </c>
      <c r="Q7" s="50">
        <f>VLOOKUP(O7,Registration!O:P,2,FALSE)</f>
        <v>18</v>
      </c>
    </row>
    <row r="8" spans="1:17" ht="22.9" customHeight="1">
      <c r="A8" s="50" t="s">
        <v>42</v>
      </c>
      <c r="B8" s="50" t="s">
        <v>9</v>
      </c>
      <c r="C8" s="50" t="s">
        <v>10</v>
      </c>
      <c r="D8" s="50" t="s">
        <v>26</v>
      </c>
      <c r="E8" s="50">
        <v>2</v>
      </c>
      <c r="F8" s="50" t="s">
        <v>27</v>
      </c>
      <c r="G8" s="50" t="s">
        <v>28</v>
      </c>
      <c r="H8" s="50" t="s">
        <v>5675</v>
      </c>
      <c r="I8" s="50" t="s">
        <v>5679</v>
      </c>
      <c r="J8" s="50" t="s">
        <v>241</v>
      </c>
      <c r="K8" s="50">
        <v>4</v>
      </c>
      <c r="L8" s="50">
        <v>4</v>
      </c>
      <c r="M8" s="50">
        <v>2019</v>
      </c>
      <c r="N8" s="75">
        <f t="shared" si="0"/>
        <v>43559</v>
      </c>
      <c r="O8" s="50" t="s">
        <v>242</v>
      </c>
      <c r="P8" s="50" t="s">
        <v>102</v>
      </c>
      <c r="Q8" s="50">
        <f>VLOOKUP(O8,Registration!O:P,2,FALSE)</f>
        <v>18</v>
      </c>
    </row>
    <row r="9" spans="1:17" ht="22.9" customHeight="1">
      <c r="A9" s="50" t="s">
        <v>42</v>
      </c>
      <c r="B9" s="50" t="s">
        <v>9</v>
      </c>
      <c r="C9" s="50" t="s">
        <v>10</v>
      </c>
      <c r="D9" s="50" t="s">
        <v>26</v>
      </c>
      <c r="E9" s="50">
        <v>2</v>
      </c>
      <c r="F9" s="50" t="s">
        <v>27</v>
      </c>
      <c r="G9" s="50" t="s">
        <v>28</v>
      </c>
      <c r="H9" s="50" t="s">
        <v>5675</v>
      </c>
      <c r="I9" s="50" t="s">
        <v>5679</v>
      </c>
      <c r="J9" s="50" t="s">
        <v>243</v>
      </c>
      <c r="K9" s="50">
        <v>4</v>
      </c>
      <c r="L9" s="50">
        <v>4</v>
      </c>
      <c r="M9" s="50">
        <v>2019</v>
      </c>
      <c r="N9" s="75">
        <f t="shared" si="0"/>
        <v>43559</v>
      </c>
      <c r="O9" s="50" t="s">
        <v>244</v>
      </c>
      <c r="P9" s="50" t="s">
        <v>102</v>
      </c>
      <c r="Q9" s="50">
        <f>VLOOKUP(O9,Registration!O:P,2,FALSE)</f>
        <v>19</v>
      </c>
    </row>
    <row r="10" spans="1:17" ht="22.9" customHeight="1">
      <c r="A10" s="50" t="s">
        <v>42</v>
      </c>
      <c r="B10" s="50" t="s">
        <v>9</v>
      </c>
      <c r="C10" s="50" t="s">
        <v>10</v>
      </c>
      <c r="D10" s="50" t="s">
        <v>26</v>
      </c>
      <c r="E10" s="50">
        <v>2</v>
      </c>
      <c r="F10" s="50" t="s">
        <v>27</v>
      </c>
      <c r="G10" s="50" t="s">
        <v>28</v>
      </c>
      <c r="H10" s="50" t="s">
        <v>5675</v>
      </c>
      <c r="I10" s="50" t="s">
        <v>5679</v>
      </c>
      <c r="J10" s="50" t="s">
        <v>245</v>
      </c>
      <c r="K10" s="50">
        <v>5</v>
      </c>
      <c r="L10" s="50">
        <v>4</v>
      </c>
      <c r="M10" s="50">
        <v>2019</v>
      </c>
      <c r="N10" s="75">
        <f t="shared" si="0"/>
        <v>43560</v>
      </c>
      <c r="O10" s="50" t="s">
        <v>246</v>
      </c>
      <c r="P10" s="50" t="s">
        <v>102</v>
      </c>
      <c r="Q10" s="50">
        <f>VLOOKUP(O10,Registration!O:P,2,FALSE)</f>
        <v>19</v>
      </c>
    </row>
    <row r="11" spans="1:17" ht="22.9" customHeight="1">
      <c r="A11" s="50" t="s">
        <v>42</v>
      </c>
      <c r="B11" s="50" t="s">
        <v>9</v>
      </c>
      <c r="C11" s="50" t="s">
        <v>10</v>
      </c>
      <c r="D11" s="50" t="s">
        <v>26</v>
      </c>
      <c r="E11" s="50">
        <v>2</v>
      </c>
      <c r="F11" s="50" t="s">
        <v>27</v>
      </c>
      <c r="G11" s="50" t="s">
        <v>28</v>
      </c>
      <c r="H11" s="50" t="s">
        <v>5675</v>
      </c>
      <c r="I11" s="50" t="s">
        <v>5679</v>
      </c>
      <c r="J11" s="50" t="s">
        <v>247</v>
      </c>
      <c r="K11" s="50">
        <v>5</v>
      </c>
      <c r="L11" s="50">
        <v>4</v>
      </c>
      <c r="M11" s="50">
        <v>2019</v>
      </c>
      <c r="N11" s="75">
        <f t="shared" si="0"/>
        <v>43560</v>
      </c>
      <c r="O11" s="50" t="s">
        <v>189</v>
      </c>
      <c r="P11" s="50" t="s">
        <v>102</v>
      </c>
      <c r="Q11" s="50">
        <f>VLOOKUP(O11,Registration!O:P,2,FALSE)</f>
        <v>18</v>
      </c>
    </row>
    <row r="12" spans="1:17" ht="22.9" customHeight="1">
      <c r="A12" s="50" t="s">
        <v>42</v>
      </c>
      <c r="B12" s="50" t="s">
        <v>9</v>
      </c>
      <c r="C12" s="50" t="s">
        <v>10</v>
      </c>
      <c r="D12" s="50" t="s">
        <v>26</v>
      </c>
      <c r="E12" s="50">
        <v>2</v>
      </c>
      <c r="F12" s="50" t="s">
        <v>27</v>
      </c>
      <c r="G12" s="50" t="s">
        <v>28</v>
      </c>
      <c r="H12" s="50" t="s">
        <v>5675</v>
      </c>
      <c r="I12" s="50" t="s">
        <v>5679</v>
      </c>
      <c r="J12" s="50" t="s">
        <v>248</v>
      </c>
      <c r="K12" s="50">
        <v>5</v>
      </c>
      <c r="L12" s="50">
        <v>4</v>
      </c>
      <c r="M12" s="50">
        <v>2019</v>
      </c>
      <c r="N12" s="75">
        <f t="shared" si="0"/>
        <v>43560</v>
      </c>
      <c r="O12" s="50" t="s">
        <v>249</v>
      </c>
      <c r="P12" s="50" t="s">
        <v>102</v>
      </c>
      <c r="Q12" s="50">
        <f>VLOOKUP(O12,Registration!O:P,2,FALSE)</f>
        <v>18</v>
      </c>
    </row>
    <row r="13" spans="1:17" ht="22.9" customHeight="1">
      <c r="A13" s="50" t="s">
        <v>42</v>
      </c>
      <c r="B13" s="50" t="s">
        <v>9</v>
      </c>
      <c r="C13" s="50" t="s">
        <v>10</v>
      </c>
      <c r="D13" s="50" t="s">
        <v>26</v>
      </c>
      <c r="E13" s="50">
        <v>2</v>
      </c>
      <c r="F13" s="50" t="s">
        <v>27</v>
      </c>
      <c r="G13" s="50" t="s">
        <v>28</v>
      </c>
      <c r="H13" s="50" t="s">
        <v>5675</v>
      </c>
      <c r="I13" s="50" t="s">
        <v>5679</v>
      </c>
      <c r="J13" s="50" t="s">
        <v>250</v>
      </c>
      <c r="K13" s="50">
        <v>5</v>
      </c>
      <c r="L13" s="50">
        <v>4</v>
      </c>
      <c r="M13" s="50">
        <v>2019</v>
      </c>
      <c r="N13" s="75">
        <f t="shared" si="0"/>
        <v>43560</v>
      </c>
      <c r="O13" s="50" t="s">
        <v>251</v>
      </c>
      <c r="P13" s="50" t="s">
        <v>102</v>
      </c>
      <c r="Q13" s="50">
        <f>VLOOKUP(O13,Registration!O:P,2,FALSE)</f>
        <v>19</v>
      </c>
    </row>
    <row r="14" spans="1:17" ht="22.9" customHeight="1">
      <c r="A14" s="50" t="s">
        <v>42</v>
      </c>
      <c r="B14" s="50" t="s">
        <v>9</v>
      </c>
      <c r="C14" s="50" t="s">
        <v>10</v>
      </c>
      <c r="D14" s="50" t="s">
        <v>26</v>
      </c>
      <c r="E14" s="50">
        <v>2</v>
      </c>
      <c r="F14" s="50" t="s">
        <v>27</v>
      </c>
      <c r="G14" s="50" t="s">
        <v>28</v>
      </c>
      <c r="H14" s="50" t="s">
        <v>5675</v>
      </c>
      <c r="I14" s="50" t="s">
        <v>5679</v>
      </c>
      <c r="J14" s="50" t="s">
        <v>252</v>
      </c>
      <c r="K14" s="50">
        <v>5</v>
      </c>
      <c r="L14" s="50">
        <v>4</v>
      </c>
      <c r="M14" s="50">
        <v>2019</v>
      </c>
      <c r="N14" s="75">
        <f t="shared" si="0"/>
        <v>43560</v>
      </c>
      <c r="O14" s="50" t="s">
        <v>253</v>
      </c>
      <c r="P14" s="50" t="s">
        <v>102</v>
      </c>
      <c r="Q14" s="50">
        <f>VLOOKUP(O14,Registration!O:P,2,FALSE)</f>
        <v>18</v>
      </c>
    </row>
    <row r="15" spans="1:17" ht="22.9" customHeight="1">
      <c r="A15" s="50" t="s">
        <v>42</v>
      </c>
      <c r="B15" s="50" t="s">
        <v>9</v>
      </c>
      <c r="C15" s="50" t="s">
        <v>10</v>
      </c>
      <c r="D15" s="50" t="s">
        <v>26</v>
      </c>
      <c r="E15" s="50">
        <v>2</v>
      </c>
      <c r="F15" s="50" t="s">
        <v>27</v>
      </c>
      <c r="G15" s="50" t="s">
        <v>28</v>
      </c>
      <c r="H15" s="50" t="s">
        <v>5675</v>
      </c>
      <c r="I15" s="50" t="s">
        <v>5678</v>
      </c>
      <c r="J15" s="50" t="s">
        <v>254</v>
      </c>
      <c r="K15" s="50">
        <v>6</v>
      </c>
      <c r="L15" s="50">
        <v>4</v>
      </c>
      <c r="M15" s="50">
        <v>2019</v>
      </c>
      <c r="N15" s="75">
        <f t="shared" si="0"/>
        <v>43561</v>
      </c>
      <c r="O15" s="50" t="s">
        <v>255</v>
      </c>
      <c r="P15" s="50" t="s">
        <v>111</v>
      </c>
      <c r="Q15" s="50">
        <f>VLOOKUP(O15,Registration!O:P,2,FALSE)</f>
        <v>19</v>
      </c>
    </row>
    <row r="16" spans="1:17" ht="22.9" customHeight="1">
      <c r="A16" s="50" t="s">
        <v>42</v>
      </c>
      <c r="B16" s="50" t="s">
        <v>9</v>
      </c>
      <c r="C16" s="50" t="s">
        <v>10</v>
      </c>
      <c r="D16" s="50" t="s">
        <v>26</v>
      </c>
      <c r="E16" s="50">
        <v>2</v>
      </c>
      <c r="F16" s="50" t="s">
        <v>27</v>
      </c>
      <c r="G16" s="50" t="s">
        <v>28</v>
      </c>
      <c r="H16" s="50" t="s">
        <v>5675</v>
      </c>
      <c r="I16" s="50" t="s">
        <v>5678</v>
      </c>
      <c r="J16" s="50" t="s">
        <v>256</v>
      </c>
      <c r="K16" s="50">
        <v>6</v>
      </c>
      <c r="L16" s="50">
        <v>4</v>
      </c>
      <c r="M16" s="50">
        <v>2019</v>
      </c>
      <c r="N16" s="75">
        <f t="shared" si="0"/>
        <v>43561</v>
      </c>
      <c r="O16" s="50" t="s">
        <v>257</v>
      </c>
      <c r="P16" s="50" t="s">
        <v>111</v>
      </c>
      <c r="Q16" s="50">
        <f>VLOOKUP(O16,Registration!O:P,2,FALSE)</f>
        <v>18</v>
      </c>
    </row>
    <row r="17" spans="1:17" ht="22.9" customHeight="1">
      <c r="A17" s="50" t="s">
        <v>42</v>
      </c>
      <c r="B17" s="50" t="s">
        <v>9</v>
      </c>
      <c r="C17" s="50" t="s">
        <v>10</v>
      </c>
      <c r="D17" s="50" t="s">
        <v>26</v>
      </c>
      <c r="E17" s="50">
        <v>2</v>
      </c>
      <c r="F17" s="50" t="s">
        <v>27</v>
      </c>
      <c r="G17" s="50" t="s">
        <v>28</v>
      </c>
      <c r="H17" s="50" t="s">
        <v>5675</v>
      </c>
      <c r="I17" s="50" t="s">
        <v>5678</v>
      </c>
      <c r="J17" s="50" t="s">
        <v>258</v>
      </c>
      <c r="K17" s="50">
        <v>6</v>
      </c>
      <c r="L17" s="50">
        <v>4</v>
      </c>
      <c r="M17" s="50">
        <v>2019</v>
      </c>
      <c r="N17" s="75">
        <f t="shared" si="0"/>
        <v>43561</v>
      </c>
      <c r="O17" s="50" t="s">
        <v>259</v>
      </c>
      <c r="P17" s="50" t="s">
        <v>111</v>
      </c>
      <c r="Q17" s="50">
        <f>VLOOKUP(O17,Registration!O:P,2,FALSE)</f>
        <v>19</v>
      </c>
    </row>
    <row r="18" spans="1:17" ht="22.9" customHeight="1">
      <c r="A18" s="50" t="s">
        <v>42</v>
      </c>
      <c r="B18" s="50" t="s">
        <v>9</v>
      </c>
      <c r="C18" s="50" t="s">
        <v>10</v>
      </c>
      <c r="D18" s="50" t="s">
        <v>26</v>
      </c>
      <c r="E18" s="50">
        <v>2</v>
      </c>
      <c r="F18" s="50" t="s">
        <v>27</v>
      </c>
      <c r="G18" s="50" t="s">
        <v>28</v>
      </c>
      <c r="H18" s="50" t="s">
        <v>5675</v>
      </c>
      <c r="I18" s="50" t="s">
        <v>5678</v>
      </c>
      <c r="J18" s="50" t="s">
        <v>260</v>
      </c>
      <c r="K18" s="50">
        <v>6</v>
      </c>
      <c r="L18" s="50">
        <v>4</v>
      </c>
      <c r="M18" s="50">
        <v>2019</v>
      </c>
      <c r="N18" s="75">
        <f t="shared" si="0"/>
        <v>43561</v>
      </c>
      <c r="O18" s="50" t="s">
        <v>261</v>
      </c>
      <c r="P18" s="50" t="s">
        <v>111</v>
      </c>
      <c r="Q18" s="50">
        <f>VLOOKUP(O18,Registration!O:P,2,FALSE)</f>
        <v>19</v>
      </c>
    </row>
    <row r="19" spans="1:17" ht="22.9" customHeight="1">
      <c r="A19" s="50" t="s">
        <v>42</v>
      </c>
      <c r="B19" s="50" t="s">
        <v>9</v>
      </c>
      <c r="C19" s="50" t="s">
        <v>10</v>
      </c>
      <c r="D19" s="50" t="s">
        <v>26</v>
      </c>
      <c r="E19" s="50">
        <v>2</v>
      </c>
      <c r="F19" s="50" t="s">
        <v>27</v>
      </c>
      <c r="G19" s="50" t="s">
        <v>28</v>
      </c>
      <c r="H19" s="50" t="s">
        <v>5675</v>
      </c>
      <c r="I19" s="50" t="s">
        <v>5678</v>
      </c>
      <c r="J19" s="50" t="s">
        <v>262</v>
      </c>
      <c r="K19" s="50">
        <v>6</v>
      </c>
      <c r="L19" s="50">
        <v>4</v>
      </c>
      <c r="M19" s="50">
        <v>2019</v>
      </c>
      <c r="N19" s="75">
        <f t="shared" si="0"/>
        <v>43561</v>
      </c>
      <c r="O19" s="50" t="s">
        <v>263</v>
      </c>
      <c r="P19" s="50" t="s">
        <v>111</v>
      </c>
      <c r="Q19" s="50">
        <f>VLOOKUP(O19,Registration!O:P,2,FALSE)</f>
        <v>19</v>
      </c>
    </row>
    <row r="20" spans="1:17" ht="22.9" customHeight="1">
      <c r="A20" s="50" t="s">
        <v>42</v>
      </c>
      <c r="B20" s="50" t="s">
        <v>9</v>
      </c>
      <c r="C20" s="50" t="s">
        <v>10</v>
      </c>
      <c r="D20" s="50" t="s">
        <v>26</v>
      </c>
      <c r="E20" s="50">
        <v>2</v>
      </c>
      <c r="F20" s="50" t="s">
        <v>27</v>
      </c>
      <c r="G20" s="50" t="s">
        <v>28</v>
      </c>
      <c r="H20" s="50" t="s">
        <v>5675</v>
      </c>
      <c r="I20" s="50" t="s">
        <v>5678</v>
      </c>
      <c r="J20" s="50" t="s">
        <v>264</v>
      </c>
      <c r="K20" s="50">
        <v>6</v>
      </c>
      <c r="L20" s="50">
        <v>4</v>
      </c>
      <c r="M20" s="50">
        <v>2019</v>
      </c>
      <c r="N20" s="75">
        <f t="shared" si="0"/>
        <v>43561</v>
      </c>
      <c r="O20" s="50" t="s">
        <v>265</v>
      </c>
      <c r="P20" s="50" t="s">
        <v>111</v>
      </c>
      <c r="Q20" s="50">
        <f>VLOOKUP(O20,Registration!O:P,2,FALSE)</f>
        <v>18</v>
      </c>
    </row>
    <row r="21" spans="1:17" ht="22.9" customHeight="1">
      <c r="A21" s="50" t="s">
        <v>42</v>
      </c>
      <c r="B21" s="50" t="s">
        <v>9</v>
      </c>
      <c r="C21" s="50" t="s">
        <v>10</v>
      </c>
      <c r="D21" s="50" t="s">
        <v>26</v>
      </c>
      <c r="E21" s="50">
        <v>2</v>
      </c>
      <c r="F21" s="50" t="s">
        <v>27</v>
      </c>
      <c r="G21" s="50" t="s">
        <v>28</v>
      </c>
      <c r="H21" s="50" t="s">
        <v>5675</v>
      </c>
      <c r="I21" s="50" t="s">
        <v>5678</v>
      </c>
      <c r="J21" s="50" t="s">
        <v>266</v>
      </c>
      <c r="K21" s="50">
        <v>6</v>
      </c>
      <c r="L21" s="50">
        <v>4</v>
      </c>
      <c r="M21" s="50">
        <v>2019</v>
      </c>
      <c r="N21" s="75">
        <f t="shared" si="0"/>
        <v>43561</v>
      </c>
      <c r="O21" s="50" t="s">
        <v>267</v>
      </c>
      <c r="P21" s="50" t="s">
        <v>111</v>
      </c>
      <c r="Q21" s="50">
        <f>VLOOKUP(O21,Registration!O:P,2,FALSE)</f>
        <v>19</v>
      </c>
    </row>
    <row r="22" spans="1:17" ht="22.9" customHeight="1">
      <c r="A22" s="50" t="s">
        <v>42</v>
      </c>
      <c r="B22" s="50" t="s">
        <v>9</v>
      </c>
      <c r="C22" s="50" t="s">
        <v>10</v>
      </c>
      <c r="D22" s="50" t="s">
        <v>26</v>
      </c>
      <c r="E22" s="50">
        <v>2</v>
      </c>
      <c r="F22" s="50" t="s">
        <v>27</v>
      </c>
      <c r="G22" s="50" t="s">
        <v>28</v>
      </c>
      <c r="H22" s="50" t="s">
        <v>5675</v>
      </c>
      <c r="I22" s="50" t="s">
        <v>5678</v>
      </c>
      <c r="J22" s="50" t="s">
        <v>268</v>
      </c>
      <c r="K22" s="50">
        <v>6</v>
      </c>
      <c r="L22" s="50">
        <v>4</v>
      </c>
      <c r="M22" s="50">
        <v>2019</v>
      </c>
      <c r="N22" s="75">
        <f t="shared" si="0"/>
        <v>43561</v>
      </c>
      <c r="O22" s="50" t="s">
        <v>269</v>
      </c>
      <c r="P22" s="50" t="s">
        <v>111</v>
      </c>
      <c r="Q22" s="50">
        <f>VLOOKUP(O22,Registration!O:P,2,FALSE)</f>
        <v>19</v>
      </c>
    </row>
    <row r="23" spans="1:17" ht="22.9" customHeight="1">
      <c r="A23" s="50" t="s">
        <v>42</v>
      </c>
      <c r="B23" s="50" t="s">
        <v>9</v>
      </c>
      <c r="C23" s="50" t="s">
        <v>10</v>
      </c>
      <c r="D23" s="50" t="s">
        <v>26</v>
      </c>
      <c r="E23" s="50">
        <v>2</v>
      </c>
      <c r="F23" s="50" t="s">
        <v>27</v>
      </c>
      <c r="G23" s="50" t="s">
        <v>28</v>
      </c>
      <c r="H23" s="50" t="s">
        <v>5675</v>
      </c>
      <c r="I23" s="50" t="s">
        <v>5678</v>
      </c>
      <c r="J23" s="50" t="s">
        <v>270</v>
      </c>
      <c r="K23" s="50">
        <v>6</v>
      </c>
      <c r="L23" s="50">
        <v>4</v>
      </c>
      <c r="M23" s="50">
        <v>2019</v>
      </c>
      <c r="N23" s="75">
        <f t="shared" si="0"/>
        <v>43561</v>
      </c>
      <c r="O23" s="50" t="s">
        <v>216</v>
      </c>
      <c r="P23" s="50" t="s">
        <v>111</v>
      </c>
      <c r="Q23" s="50">
        <f>VLOOKUP(O23,Registration!O:P,2,FALSE)</f>
        <v>19</v>
      </c>
    </row>
    <row r="24" spans="1:17" ht="22.9" customHeight="1">
      <c r="A24" s="50" t="s">
        <v>42</v>
      </c>
      <c r="B24" s="50" t="s">
        <v>9</v>
      </c>
      <c r="C24" s="50" t="s">
        <v>10</v>
      </c>
      <c r="D24" s="50" t="s">
        <v>26</v>
      </c>
      <c r="E24" s="50">
        <v>2</v>
      </c>
      <c r="F24" s="50" t="s">
        <v>27</v>
      </c>
      <c r="G24" s="50" t="s">
        <v>28</v>
      </c>
      <c r="H24" s="50" t="s">
        <v>5675</v>
      </c>
      <c r="I24" s="50" t="s">
        <v>5678</v>
      </c>
      <c r="J24" s="50" t="s">
        <v>271</v>
      </c>
      <c r="K24" s="50">
        <v>6</v>
      </c>
      <c r="L24" s="50">
        <v>4</v>
      </c>
      <c r="M24" s="50">
        <v>2019</v>
      </c>
      <c r="N24" s="75">
        <f t="shared" si="0"/>
        <v>43561</v>
      </c>
      <c r="O24" s="50" t="s">
        <v>272</v>
      </c>
      <c r="P24" s="50" t="s">
        <v>111</v>
      </c>
      <c r="Q24" s="50">
        <f>VLOOKUP(O24,Registration!O:P,2,FALSE)</f>
        <v>18</v>
      </c>
    </row>
    <row r="25" spans="1:17" ht="22.9" customHeight="1">
      <c r="A25" s="50" t="s">
        <v>42</v>
      </c>
      <c r="B25" s="50" t="s">
        <v>9</v>
      </c>
      <c r="C25" s="50" t="s">
        <v>10</v>
      </c>
      <c r="D25" s="50" t="s">
        <v>26</v>
      </c>
      <c r="E25" s="50">
        <v>2</v>
      </c>
      <c r="F25" s="50" t="s">
        <v>27</v>
      </c>
      <c r="G25" s="50" t="s">
        <v>28</v>
      </c>
      <c r="H25" s="50" t="s">
        <v>5675</v>
      </c>
      <c r="I25" s="50" t="s">
        <v>5678</v>
      </c>
      <c r="J25" s="50" t="s">
        <v>273</v>
      </c>
      <c r="K25" s="50">
        <v>6</v>
      </c>
      <c r="L25" s="50">
        <v>4</v>
      </c>
      <c r="M25" s="50">
        <v>2019</v>
      </c>
      <c r="N25" s="75">
        <f t="shared" si="0"/>
        <v>43561</v>
      </c>
      <c r="O25" s="50" t="s">
        <v>274</v>
      </c>
      <c r="P25" s="50" t="s">
        <v>111</v>
      </c>
      <c r="Q25" s="50">
        <f>VLOOKUP(O25,Registration!O:P,2,FALSE)</f>
        <v>18</v>
      </c>
    </row>
    <row r="26" spans="1:17" ht="22.9" customHeight="1">
      <c r="A26" s="50" t="s">
        <v>42</v>
      </c>
      <c r="B26" s="50" t="s">
        <v>9</v>
      </c>
      <c r="C26" s="50" t="s">
        <v>10</v>
      </c>
      <c r="D26" s="50" t="s">
        <v>26</v>
      </c>
      <c r="E26" s="50">
        <v>2</v>
      </c>
      <c r="F26" s="50" t="s">
        <v>27</v>
      </c>
      <c r="G26" s="50" t="s">
        <v>28</v>
      </c>
      <c r="H26" s="50" t="s">
        <v>5675</v>
      </c>
      <c r="I26" s="50" t="s">
        <v>5678</v>
      </c>
      <c r="J26" s="50" t="s">
        <v>275</v>
      </c>
      <c r="K26" s="50">
        <v>6</v>
      </c>
      <c r="L26" s="50">
        <v>4</v>
      </c>
      <c r="M26" s="50">
        <v>2019</v>
      </c>
      <c r="N26" s="75">
        <f t="shared" si="0"/>
        <v>43561</v>
      </c>
      <c r="O26" s="50" t="s">
        <v>276</v>
      </c>
      <c r="P26" s="50" t="s">
        <v>111</v>
      </c>
      <c r="Q26" s="50">
        <f>VLOOKUP(O26,Registration!O:P,2,FALSE)</f>
        <v>19</v>
      </c>
    </row>
    <row r="27" spans="1:17" ht="22.9" customHeight="1">
      <c r="A27" s="50" t="s">
        <v>42</v>
      </c>
      <c r="B27" s="50" t="s">
        <v>9</v>
      </c>
      <c r="C27" s="50" t="s">
        <v>10</v>
      </c>
      <c r="D27" s="50" t="s">
        <v>26</v>
      </c>
      <c r="E27" s="50">
        <v>2</v>
      </c>
      <c r="F27" s="50" t="s">
        <v>27</v>
      </c>
      <c r="G27" s="50" t="s">
        <v>28</v>
      </c>
      <c r="H27" s="50" t="s">
        <v>5675</v>
      </c>
      <c r="I27" s="50" t="s">
        <v>5678</v>
      </c>
      <c r="J27" s="50" t="s">
        <v>1090</v>
      </c>
      <c r="K27" s="50">
        <v>6</v>
      </c>
      <c r="L27" s="50">
        <v>4</v>
      </c>
      <c r="M27" s="50">
        <v>2019</v>
      </c>
      <c r="N27" s="75">
        <f t="shared" si="0"/>
        <v>43561</v>
      </c>
      <c r="O27" s="50" t="s">
        <v>109</v>
      </c>
      <c r="P27" s="50" t="s">
        <v>111</v>
      </c>
      <c r="Q27" s="50">
        <f>VLOOKUP(O27,Registration!O:P,2,FALSE)</f>
        <v>15</v>
      </c>
    </row>
    <row r="28" spans="1:17" ht="22.9" customHeight="1">
      <c r="A28" s="50" t="s">
        <v>42</v>
      </c>
      <c r="B28" s="50" t="s">
        <v>9</v>
      </c>
      <c r="C28" s="50" t="s">
        <v>10</v>
      </c>
      <c r="D28" s="50" t="s">
        <v>26</v>
      </c>
      <c r="E28" s="50">
        <v>2</v>
      </c>
      <c r="F28" s="50" t="s">
        <v>27</v>
      </c>
      <c r="G28" s="50" t="s">
        <v>28</v>
      </c>
      <c r="H28" s="50" t="s">
        <v>5675</v>
      </c>
      <c r="I28" s="50" t="s">
        <v>5678</v>
      </c>
      <c r="J28" s="50" t="s">
        <v>203</v>
      </c>
      <c r="K28" s="50">
        <v>6</v>
      </c>
      <c r="L28" s="50">
        <v>4</v>
      </c>
      <c r="M28" s="50">
        <v>2019</v>
      </c>
      <c r="N28" s="75">
        <f t="shared" si="0"/>
        <v>43561</v>
      </c>
      <c r="O28" s="50" t="s">
        <v>204</v>
      </c>
      <c r="P28" s="50" t="s">
        <v>111</v>
      </c>
      <c r="Q28" s="50">
        <f>VLOOKUP(O28,Registration!O:P,2,FALSE)</f>
        <v>19</v>
      </c>
    </row>
    <row r="29" spans="1:17" ht="22.9" customHeight="1">
      <c r="A29" s="50" t="s">
        <v>42</v>
      </c>
      <c r="B29" s="50" t="s">
        <v>9</v>
      </c>
      <c r="C29" s="50" t="s">
        <v>10</v>
      </c>
      <c r="D29" s="50" t="s">
        <v>26</v>
      </c>
      <c r="E29" s="50">
        <v>2</v>
      </c>
      <c r="F29" s="50" t="s">
        <v>27</v>
      </c>
      <c r="G29" s="50" t="s">
        <v>28</v>
      </c>
      <c r="H29" s="50" t="s">
        <v>5675</v>
      </c>
      <c r="I29" s="50" t="s">
        <v>5678</v>
      </c>
      <c r="J29" s="50" t="s">
        <v>194</v>
      </c>
      <c r="K29" s="50">
        <v>6</v>
      </c>
      <c r="L29" s="50">
        <v>4</v>
      </c>
      <c r="M29" s="50">
        <v>2019</v>
      </c>
      <c r="N29" s="75">
        <f t="shared" si="0"/>
        <v>43561</v>
      </c>
      <c r="O29" s="50" t="s">
        <v>277</v>
      </c>
      <c r="P29" s="50" t="s">
        <v>111</v>
      </c>
      <c r="Q29" s="50">
        <f>VLOOKUP(O29,Registration!O:P,2,FALSE)</f>
        <v>19</v>
      </c>
    </row>
    <row r="30" spans="1:17" ht="22.9" customHeight="1">
      <c r="A30" s="50" t="s">
        <v>42</v>
      </c>
      <c r="B30" s="50" t="s">
        <v>9</v>
      </c>
      <c r="C30" s="50" t="s">
        <v>10</v>
      </c>
      <c r="D30" s="50" t="s">
        <v>26</v>
      </c>
      <c r="E30" s="50">
        <v>2</v>
      </c>
      <c r="F30" s="50" t="s">
        <v>27</v>
      </c>
      <c r="G30" s="50" t="s">
        <v>28</v>
      </c>
      <c r="H30" s="50" t="s">
        <v>5675</v>
      </c>
      <c r="I30" s="50" t="s">
        <v>5678</v>
      </c>
      <c r="J30" s="50" t="s">
        <v>278</v>
      </c>
      <c r="K30" s="50">
        <v>6</v>
      </c>
      <c r="L30" s="50">
        <v>4</v>
      </c>
      <c r="M30" s="50">
        <v>2019</v>
      </c>
      <c r="N30" s="75">
        <f t="shared" si="0"/>
        <v>43561</v>
      </c>
      <c r="O30" s="50" t="s">
        <v>279</v>
      </c>
      <c r="P30" s="50" t="s">
        <v>111</v>
      </c>
      <c r="Q30" s="50">
        <f>VLOOKUP(O30,Registration!O:P,2,FALSE)</f>
        <v>18</v>
      </c>
    </row>
    <row r="31" spans="1:17" ht="22.9" customHeight="1">
      <c r="A31" s="50" t="s">
        <v>42</v>
      </c>
      <c r="B31" s="50" t="s">
        <v>9</v>
      </c>
      <c r="C31" s="50" t="s">
        <v>10</v>
      </c>
      <c r="D31" s="50" t="s">
        <v>26</v>
      </c>
      <c r="E31" s="50">
        <v>2</v>
      </c>
      <c r="F31" s="50" t="s">
        <v>32</v>
      </c>
      <c r="G31" s="50" t="s">
        <v>33</v>
      </c>
      <c r="H31" s="50" t="s">
        <v>5675</v>
      </c>
      <c r="I31" s="50" t="s">
        <v>5679</v>
      </c>
      <c r="J31" s="50" t="s">
        <v>280</v>
      </c>
      <c r="K31" s="50">
        <v>2</v>
      </c>
      <c r="L31" s="50">
        <v>4</v>
      </c>
      <c r="M31" s="50">
        <v>2019</v>
      </c>
      <c r="N31" s="75">
        <f t="shared" si="0"/>
        <v>43557</v>
      </c>
      <c r="O31" s="50" t="s">
        <v>281</v>
      </c>
      <c r="P31" s="50" t="s">
        <v>102</v>
      </c>
      <c r="Q31" s="50">
        <f>VLOOKUP(O31,Registration!O:P,2,FALSE)</f>
        <v>18</v>
      </c>
    </row>
    <row r="32" spans="1:17" ht="22.9" customHeight="1">
      <c r="A32" s="50" t="s">
        <v>42</v>
      </c>
      <c r="B32" s="50" t="s">
        <v>9</v>
      </c>
      <c r="C32" s="50" t="s">
        <v>10</v>
      </c>
      <c r="D32" s="50" t="s">
        <v>26</v>
      </c>
      <c r="E32" s="50">
        <v>2</v>
      </c>
      <c r="F32" s="50" t="s">
        <v>32</v>
      </c>
      <c r="G32" s="50" t="s">
        <v>33</v>
      </c>
      <c r="H32" s="50" t="s">
        <v>5675</v>
      </c>
      <c r="I32" s="50" t="s">
        <v>5679</v>
      </c>
      <c r="J32" s="50" t="s">
        <v>282</v>
      </c>
      <c r="K32" s="50">
        <v>2</v>
      </c>
      <c r="L32" s="50">
        <v>4</v>
      </c>
      <c r="M32" s="50">
        <v>2019</v>
      </c>
      <c r="N32" s="75">
        <f t="shared" si="0"/>
        <v>43557</v>
      </c>
      <c r="O32" s="50" t="s">
        <v>141</v>
      </c>
      <c r="P32" s="50" t="s">
        <v>102</v>
      </c>
      <c r="Q32" s="50">
        <f>VLOOKUP(O32,Registration!O:P,2,FALSE)</f>
        <v>16</v>
      </c>
    </row>
    <row r="33" spans="1:17" ht="22.9" customHeight="1">
      <c r="A33" s="50" t="s">
        <v>42</v>
      </c>
      <c r="B33" s="50" t="s">
        <v>9</v>
      </c>
      <c r="C33" s="50" t="s">
        <v>10</v>
      </c>
      <c r="D33" s="50" t="s">
        <v>26</v>
      </c>
      <c r="E33" s="50">
        <v>2</v>
      </c>
      <c r="F33" s="50" t="s">
        <v>32</v>
      </c>
      <c r="G33" s="50" t="s">
        <v>33</v>
      </c>
      <c r="H33" s="50" t="s">
        <v>5675</v>
      </c>
      <c r="I33" s="50" t="s">
        <v>5679</v>
      </c>
      <c r="J33" s="50" t="s">
        <v>283</v>
      </c>
      <c r="K33" s="50">
        <v>2</v>
      </c>
      <c r="L33" s="50">
        <v>4</v>
      </c>
      <c r="M33" s="50">
        <v>2019</v>
      </c>
      <c r="N33" s="75">
        <f t="shared" si="0"/>
        <v>43557</v>
      </c>
      <c r="O33" s="50" t="s">
        <v>284</v>
      </c>
      <c r="P33" s="50" t="s">
        <v>102</v>
      </c>
      <c r="Q33" s="50">
        <f>VLOOKUP(O33,Registration!O:P,2,FALSE)</f>
        <v>19</v>
      </c>
    </row>
    <row r="34" spans="1:17" ht="22.9" customHeight="1">
      <c r="A34" s="50" t="s">
        <v>42</v>
      </c>
      <c r="B34" s="50" t="s">
        <v>9</v>
      </c>
      <c r="C34" s="50" t="s">
        <v>10</v>
      </c>
      <c r="D34" s="50" t="s">
        <v>26</v>
      </c>
      <c r="E34" s="50">
        <v>2</v>
      </c>
      <c r="F34" s="50" t="s">
        <v>32</v>
      </c>
      <c r="G34" s="50" t="s">
        <v>33</v>
      </c>
      <c r="H34" s="50" t="s">
        <v>5675</v>
      </c>
      <c r="I34" s="50" t="s">
        <v>5679</v>
      </c>
      <c r="J34" s="50" t="s">
        <v>285</v>
      </c>
      <c r="K34" s="50">
        <v>2</v>
      </c>
      <c r="L34" s="50">
        <v>4</v>
      </c>
      <c r="M34" s="50">
        <v>2019</v>
      </c>
      <c r="N34" s="75">
        <f t="shared" si="0"/>
        <v>43557</v>
      </c>
      <c r="O34" s="50" t="s">
        <v>286</v>
      </c>
      <c r="P34" s="50" t="s">
        <v>102</v>
      </c>
      <c r="Q34" s="50">
        <f>VLOOKUP(O34,Registration!O:P,2,FALSE)</f>
        <v>18</v>
      </c>
    </row>
    <row r="35" spans="1:17" ht="22.9" customHeight="1">
      <c r="A35" s="50" t="s">
        <v>42</v>
      </c>
      <c r="B35" s="50" t="s">
        <v>9</v>
      </c>
      <c r="C35" s="50" t="s">
        <v>10</v>
      </c>
      <c r="D35" s="50" t="s">
        <v>26</v>
      </c>
      <c r="E35" s="50">
        <v>2</v>
      </c>
      <c r="F35" s="50" t="s">
        <v>32</v>
      </c>
      <c r="G35" s="50" t="s">
        <v>33</v>
      </c>
      <c r="H35" s="50" t="s">
        <v>5675</v>
      </c>
      <c r="I35" s="50" t="s">
        <v>5679</v>
      </c>
      <c r="J35" s="50" t="s">
        <v>287</v>
      </c>
      <c r="K35" s="50">
        <v>3</v>
      </c>
      <c r="L35" s="50">
        <v>4</v>
      </c>
      <c r="M35" s="50">
        <v>2019</v>
      </c>
      <c r="N35" s="75">
        <f t="shared" si="0"/>
        <v>43558</v>
      </c>
      <c r="O35" s="50" t="s">
        <v>288</v>
      </c>
      <c r="P35" s="50" t="s">
        <v>102</v>
      </c>
      <c r="Q35" s="50">
        <f>VLOOKUP(O35,Registration!O:P,2,FALSE)</f>
        <v>19</v>
      </c>
    </row>
    <row r="36" spans="1:17" ht="22.9" customHeight="1">
      <c r="A36" s="50" t="s">
        <v>42</v>
      </c>
      <c r="B36" s="50" t="s">
        <v>9</v>
      </c>
      <c r="C36" s="50" t="s">
        <v>10</v>
      </c>
      <c r="D36" s="50" t="s">
        <v>26</v>
      </c>
      <c r="E36" s="50">
        <v>2</v>
      </c>
      <c r="F36" s="50" t="s">
        <v>32</v>
      </c>
      <c r="G36" s="50" t="s">
        <v>33</v>
      </c>
      <c r="H36" s="50" t="s">
        <v>5675</v>
      </c>
      <c r="I36" s="50" t="s">
        <v>5679</v>
      </c>
      <c r="J36" s="50" t="s">
        <v>289</v>
      </c>
      <c r="K36" s="50">
        <v>3</v>
      </c>
      <c r="L36" s="50">
        <v>4</v>
      </c>
      <c r="M36" s="50">
        <v>2019</v>
      </c>
      <c r="N36" s="75">
        <f t="shared" si="0"/>
        <v>43558</v>
      </c>
      <c r="O36" s="50" t="s">
        <v>290</v>
      </c>
      <c r="P36" s="50" t="s">
        <v>102</v>
      </c>
      <c r="Q36" s="50">
        <f>VLOOKUP(O36,Registration!O:P,2,FALSE)</f>
        <v>18</v>
      </c>
    </row>
    <row r="37" spans="1:17" ht="22.9" customHeight="1">
      <c r="A37" s="50" t="s">
        <v>42</v>
      </c>
      <c r="B37" s="50" t="s">
        <v>9</v>
      </c>
      <c r="C37" s="50" t="s">
        <v>10</v>
      </c>
      <c r="D37" s="50" t="s">
        <v>26</v>
      </c>
      <c r="E37" s="50">
        <v>2</v>
      </c>
      <c r="F37" s="50" t="s">
        <v>32</v>
      </c>
      <c r="G37" s="50" t="s">
        <v>33</v>
      </c>
      <c r="H37" s="50" t="s">
        <v>5675</v>
      </c>
      <c r="I37" s="50" t="s">
        <v>5679</v>
      </c>
      <c r="J37" s="50" t="s">
        <v>291</v>
      </c>
      <c r="K37" s="50">
        <v>3</v>
      </c>
      <c r="L37" s="50">
        <v>4</v>
      </c>
      <c r="M37" s="50">
        <v>2019</v>
      </c>
      <c r="N37" s="75">
        <f t="shared" si="0"/>
        <v>43558</v>
      </c>
      <c r="O37" s="50" t="s">
        <v>292</v>
      </c>
      <c r="P37" s="50" t="s">
        <v>102</v>
      </c>
      <c r="Q37" s="50">
        <f>VLOOKUP(O37,Registration!O:P,2,FALSE)</f>
        <v>19</v>
      </c>
    </row>
    <row r="38" spans="1:17" ht="22.9" customHeight="1">
      <c r="A38" s="50" t="s">
        <v>42</v>
      </c>
      <c r="B38" s="50" t="s">
        <v>9</v>
      </c>
      <c r="C38" s="50" t="s">
        <v>10</v>
      </c>
      <c r="D38" s="50" t="s">
        <v>26</v>
      </c>
      <c r="E38" s="50">
        <v>2</v>
      </c>
      <c r="F38" s="50" t="s">
        <v>32</v>
      </c>
      <c r="G38" s="50" t="s">
        <v>33</v>
      </c>
      <c r="H38" s="50" t="s">
        <v>5675</v>
      </c>
      <c r="I38" s="50" t="s">
        <v>5679</v>
      </c>
      <c r="J38" s="50" t="s">
        <v>293</v>
      </c>
      <c r="K38" s="50">
        <v>3</v>
      </c>
      <c r="L38" s="50">
        <v>4</v>
      </c>
      <c r="M38" s="50">
        <v>2019</v>
      </c>
      <c r="N38" s="75">
        <f t="shared" si="0"/>
        <v>43558</v>
      </c>
      <c r="O38" s="50" t="s">
        <v>294</v>
      </c>
      <c r="P38" s="50" t="s">
        <v>102</v>
      </c>
      <c r="Q38" s="50">
        <f>VLOOKUP(O38,Registration!O:P,2,FALSE)</f>
        <v>19</v>
      </c>
    </row>
    <row r="39" spans="1:17" ht="22.9" customHeight="1">
      <c r="A39" s="50" t="s">
        <v>42</v>
      </c>
      <c r="B39" s="50" t="s">
        <v>9</v>
      </c>
      <c r="C39" s="50" t="s">
        <v>10</v>
      </c>
      <c r="D39" s="50" t="s">
        <v>26</v>
      </c>
      <c r="E39" s="50">
        <v>2</v>
      </c>
      <c r="F39" s="50" t="s">
        <v>32</v>
      </c>
      <c r="G39" s="50" t="s">
        <v>33</v>
      </c>
      <c r="H39" s="50" t="s">
        <v>5675</v>
      </c>
      <c r="I39" s="50" t="s">
        <v>5679</v>
      </c>
      <c r="J39" s="50" t="s">
        <v>297</v>
      </c>
      <c r="K39" s="50">
        <v>4</v>
      </c>
      <c r="L39" s="50">
        <v>4</v>
      </c>
      <c r="M39" s="50">
        <v>2019</v>
      </c>
      <c r="N39" s="75">
        <f t="shared" si="0"/>
        <v>43559</v>
      </c>
      <c r="O39" s="50" t="s">
        <v>298</v>
      </c>
      <c r="P39" s="50" t="s">
        <v>102</v>
      </c>
      <c r="Q39" s="50">
        <f>VLOOKUP(O39,Registration!O:P,2,FALSE)</f>
        <v>19</v>
      </c>
    </row>
    <row r="40" spans="1:17" ht="22.9" customHeight="1">
      <c r="A40" s="50" t="s">
        <v>42</v>
      </c>
      <c r="B40" s="50" t="s">
        <v>9</v>
      </c>
      <c r="C40" s="50" t="s">
        <v>10</v>
      </c>
      <c r="D40" s="50" t="s">
        <v>26</v>
      </c>
      <c r="E40" s="50">
        <v>2</v>
      </c>
      <c r="F40" s="50" t="s">
        <v>32</v>
      </c>
      <c r="G40" s="50" t="s">
        <v>33</v>
      </c>
      <c r="H40" s="50" t="s">
        <v>5675</v>
      </c>
      <c r="I40" s="50" t="s">
        <v>5679</v>
      </c>
      <c r="J40" s="50" t="s">
        <v>295</v>
      </c>
      <c r="K40" s="50">
        <v>4</v>
      </c>
      <c r="L40" s="50">
        <v>4</v>
      </c>
      <c r="M40" s="50">
        <v>2019</v>
      </c>
      <c r="N40" s="75">
        <f t="shared" si="0"/>
        <v>43559</v>
      </c>
      <c r="O40" s="50" t="s">
        <v>296</v>
      </c>
      <c r="P40" s="50" t="s">
        <v>102</v>
      </c>
      <c r="Q40" s="50">
        <f>VLOOKUP(O40,Registration!O:P,2,FALSE)</f>
        <v>19</v>
      </c>
    </row>
    <row r="41" spans="1:17" ht="22.9" customHeight="1">
      <c r="A41" s="50" t="s">
        <v>42</v>
      </c>
      <c r="B41" s="50" t="s">
        <v>9</v>
      </c>
      <c r="C41" s="50" t="s">
        <v>10</v>
      </c>
      <c r="D41" s="50" t="s">
        <v>26</v>
      </c>
      <c r="E41" s="50">
        <v>2</v>
      </c>
      <c r="F41" s="50" t="s">
        <v>32</v>
      </c>
      <c r="G41" s="50" t="s">
        <v>33</v>
      </c>
      <c r="H41" s="50" t="s">
        <v>5675</v>
      </c>
      <c r="I41" s="50" t="s">
        <v>5679</v>
      </c>
      <c r="J41" s="50" t="s">
        <v>299</v>
      </c>
      <c r="K41" s="50">
        <v>4</v>
      </c>
      <c r="L41" s="50">
        <v>4</v>
      </c>
      <c r="M41" s="50">
        <v>2019</v>
      </c>
      <c r="N41" s="75">
        <f t="shared" si="0"/>
        <v>43559</v>
      </c>
      <c r="O41" s="50" t="s">
        <v>300</v>
      </c>
      <c r="P41" s="50" t="s">
        <v>102</v>
      </c>
      <c r="Q41" s="50">
        <f>VLOOKUP(O41,Registration!O:P,2,FALSE)</f>
        <v>18</v>
      </c>
    </row>
    <row r="42" spans="1:17" ht="22.9" customHeight="1">
      <c r="A42" s="50" t="s">
        <v>42</v>
      </c>
      <c r="B42" s="50" t="s">
        <v>9</v>
      </c>
      <c r="C42" s="50" t="s">
        <v>10</v>
      </c>
      <c r="D42" s="50" t="s">
        <v>26</v>
      </c>
      <c r="E42" s="50">
        <v>2</v>
      </c>
      <c r="F42" s="50" t="s">
        <v>32</v>
      </c>
      <c r="G42" s="50" t="s">
        <v>33</v>
      </c>
      <c r="H42" s="50" t="s">
        <v>5675</v>
      </c>
      <c r="I42" s="50" t="s">
        <v>5679</v>
      </c>
      <c r="J42" s="50" t="s">
        <v>301</v>
      </c>
      <c r="K42" s="50">
        <v>5</v>
      </c>
      <c r="L42" s="50">
        <v>4</v>
      </c>
      <c r="M42" s="50">
        <v>2019</v>
      </c>
      <c r="N42" s="75">
        <f t="shared" si="0"/>
        <v>43560</v>
      </c>
      <c r="O42" s="50" t="s">
        <v>302</v>
      </c>
      <c r="P42" s="50" t="s">
        <v>102</v>
      </c>
      <c r="Q42" s="50">
        <f>VLOOKUP(O42,Registration!O:P,2,FALSE)</f>
        <v>19</v>
      </c>
    </row>
    <row r="43" spans="1:17" ht="22.9" customHeight="1">
      <c r="A43" s="50" t="s">
        <v>42</v>
      </c>
      <c r="B43" s="50" t="s">
        <v>9</v>
      </c>
      <c r="C43" s="50" t="s">
        <v>10</v>
      </c>
      <c r="D43" s="50" t="s">
        <v>26</v>
      </c>
      <c r="E43" s="50">
        <v>2</v>
      </c>
      <c r="F43" s="50" t="s">
        <v>32</v>
      </c>
      <c r="G43" s="50" t="s">
        <v>33</v>
      </c>
      <c r="H43" s="50" t="s">
        <v>5675</v>
      </c>
      <c r="I43" s="50" t="s">
        <v>5679</v>
      </c>
      <c r="J43" s="50" t="s">
        <v>303</v>
      </c>
      <c r="K43" s="50">
        <v>5</v>
      </c>
      <c r="L43" s="50">
        <v>4</v>
      </c>
      <c r="M43" s="50">
        <v>2019</v>
      </c>
      <c r="N43" s="75">
        <f t="shared" si="0"/>
        <v>43560</v>
      </c>
      <c r="O43" s="50" t="s">
        <v>304</v>
      </c>
      <c r="P43" s="50" t="s">
        <v>102</v>
      </c>
      <c r="Q43" s="50">
        <f>VLOOKUP(O43,Registration!O:P,2,FALSE)</f>
        <v>18</v>
      </c>
    </row>
    <row r="44" spans="1:17" ht="22.9" customHeight="1">
      <c r="A44" s="50" t="s">
        <v>42</v>
      </c>
      <c r="B44" s="50" t="s">
        <v>9</v>
      </c>
      <c r="C44" s="50" t="s">
        <v>10</v>
      </c>
      <c r="D44" s="50" t="s">
        <v>26</v>
      </c>
      <c r="E44" s="50">
        <v>2</v>
      </c>
      <c r="F44" s="50" t="s">
        <v>32</v>
      </c>
      <c r="G44" s="50" t="s">
        <v>33</v>
      </c>
      <c r="H44" s="50" t="s">
        <v>5675</v>
      </c>
      <c r="I44" s="50" t="s">
        <v>5678</v>
      </c>
      <c r="J44" s="50" t="s">
        <v>305</v>
      </c>
      <c r="K44" s="50">
        <v>6</v>
      </c>
      <c r="L44" s="50">
        <v>4</v>
      </c>
      <c r="M44" s="50">
        <v>2019</v>
      </c>
      <c r="N44" s="75">
        <f t="shared" si="0"/>
        <v>43561</v>
      </c>
      <c r="O44" s="50" t="s">
        <v>306</v>
      </c>
      <c r="P44" s="50" t="s">
        <v>111</v>
      </c>
      <c r="Q44" s="50">
        <f>VLOOKUP(O44,Registration!O:P,2,FALSE)</f>
        <v>19</v>
      </c>
    </row>
    <row r="45" spans="1:17" ht="22.9" customHeight="1">
      <c r="A45" s="50" t="s">
        <v>42</v>
      </c>
      <c r="B45" s="50" t="s">
        <v>9</v>
      </c>
      <c r="C45" s="50" t="s">
        <v>10</v>
      </c>
      <c r="D45" s="50" t="s">
        <v>26</v>
      </c>
      <c r="E45" s="50">
        <v>2</v>
      </c>
      <c r="F45" s="50" t="s">
        <v>32</v>
      </c>
      <c r="G45" s="50" t="s">
        <v>33</v>
      </c>
      <c r="H45" s="50" t="s">
        <v>5675</v>
      </c>
      <c r="I45" s="50" t="s">
        <v>5678</v>
      </c>
      <c r="J45" s="50" t="s">
        <v>307</v>
      </c>
      <c r="K45" s="50">
        <v>6</v>
      </c>
      <c r="L45" s="50">
        <v>4</v>
      </c>
      <c r="M45" s="50">
        <v>2019</v>
      </c>
      <c r="N45" s="75">
        <f t="shared" si="0"/>
        <v>43561</v>
      </c>
      <c r="O45" s="50" t="s">
        <v>308</v>
      </c>
      <c r="P45" s="50" t="s">
        <v>111</v>
      </c>
      <c r="Q45" s="50">
        <f>VLOOKUP(O45,Registration!O:P,2,FALSE)</f>
        <v>19</v>
      </c>
    </row>
    <row r="46" spans="1:17" ht="22.9" customHeight="1">
      <c r="A46" s="50" t="s">
        <v>42</v>
      </c>
      <c r="B46" s="50" t="s">
        <v>9</v>
      </c>
      <c r="C46" s="50" t="s">
        <v>10</v>
      </c>
      <c r="D46" s="50" t="s">
        <v>26</v>
      </c>
      <c r="E46" s="50">
        <v>2</v>
      </c>
      <c r="F46" s="50" t="s">
        <v>32</v>
      </c>
      <c r="G46" s="50" t="s">
        <v>33</v>
      </c>
      <c r="H46" s="50" t="s">
        <v>5675</v>
      </c>
      <c r="I46" s="50" t="s">
        <v>5678</v>
      </c>
      <c r="J46" s="50" t="s">
        <v>114</v>
      </c>
      <c r="K46" s="50">
        <v>6</v>
      </c>
      <c r="L46" s="50">
        <v>4</v>
      </c>
      <c r="M46" s="50">
        <v>2019</v>
      </c>
      <c r="N46" s="75">
        <f t="shared" si="0"/>
        <v>43561</v>
      </c>
      <c r="O46" s="50" t="s">
        <v>115</v>
      </c>
      <c r="P46" s="50" t="s">
        <v>111</v>
      </c>
      <c r="Q46" s="50">
        <f>VLOOKUP(O46,Registration!O:P,2,FALSE)</f>
        <v>16</v>
      </c>
    </row>
    <row r="47" spans="1:17" ht="22.9" customHeight="1">
      <c r="A47" s="50" t="s">
        <v>42</v>
      </c>
      <c r="B47" s="50" t="s">
        <v>9</v>
      </c>
      <c r="C47" s="50" t="s">
        <v>10</v>
      </c>
      <c r="D47" s="50" t="s">
        <v>26</v>
      </c>
      <c r="E47" s="50">
        <v>2</v>
      </c>
      <c r="F47" s="50" t="s">
        <v>32</v>
      </c>
      <c r="G47" s="50" t="s">
        <v>33</v>
      </c>
      <c r="H47" s="50" t="s">
        <v>5675</v>
      </c>
      <c r="I47" s="50" t="s">
        <v>5678</v>
      </c>
      <c r="J47" s="50" t="s">
        <v>309</v>
      </c>
      <c r="K47" s="50">
        <v>6</v>
      </c>
      <c r="L47" s="50">
        <v>4</v>
      </c>
      <c r="M47" s="50">
        <v>2019</v>
      </c>
      <c r="N47" s="75">
        <f t="shared" si="0"/>
        <v>43561</v>
      </c>
      <c r="O47" s="50" t="s">
        <v>310</v>
      </c>
      <c r="P47" s="50" t="s">
        <v>111</v>
      </c>
      <c r="Q47" s="50">
        <f>VLOOKUP(O47,Registration!O:P,2,FALSE)</f>
        <v>19</v>
      </c>
    </row>
    <row r="48" spans="1:17" ht="22.9" customHeight="1">
      <c r="A48" s="50" t="s">
        <v>42</v>
      </c>
      <c r="B48" s="50" t="s">
        <v>9</v>
      </c>
      <c r="C48" s="50" t="s">
        <v>10</v>
      </c>
      <c r="D48" s="50" t="s">
        <v>26</v>
      </c>
      <c r="E48" s="50">
        <v>2</v>
      </c>
      <c r="F48" s="50" t="s">
        <v>32</v>
      </c>
      <c r="G48" s="50" t="s">
        <v>33</v>
      </c>
      <c r="H48" s="50" t="s">
        <v>5675</v>
      </c>
      <c r="I48" s="50" t="s">
        <v>5678</v>
      </c>
      <c r="J48" s="50" t="s">
        <v>363</v>
      </c>
      <c r="K48" s="50">
        <v>6</v>
      </c>
      <c r="L48" s="50">
        <v>4</v>
      </c>
      <c r="M48" s="50">
        <v>2019</v>
      </c>
      <c r="N48" s="75">
        <f t="shared" si="0"/>
        <v>43561</v>
      </c>
      <c r="O48" s="50" t="s">
        <v>364</v>
      </c>
      <c r="P48" s="50" t="s">
        <v>111</v>
      </c>
      <c r="Q48" s="50">
        <f>VLOOKUP(O48,Registration!O:P,2,FALSE)</f>
        <v>18</v>
      </c>
    </row>
    <row r="49" spans="1:17" ht="22.9" customHeight="1">
      <c r="A49" s="50" t="s">
        <v>42</v>
      </c>
      <c r="B49" s="50" t="s">
        <v>9</v>
      </c>
      <c r="C49" s="50" t="s">
        <v>10</v>
      </c>
      <c r="D49" s="50" t="s">
        <v>26</v>
      </c>
      <c r="E49" s="50">
        <v>2</v>
      </c>
      <c r="F49" s="50" t="s">
        <v>32</v>
      </c>
      <c r="G49" s="50" t="s">
        <v>33</v>
      </c>
      <c r="H49" s="50" t="s">
        <v>5675</v>
      </c>
      <c r="I49" s="50" t="s">
        <v>5678</v>
      </c>
      <c r="J49" s="50" t="s">
        <v>361</v>
      </c>
      <c r="K49" s="50">
        <v>6</v>
      </c>
      <c r="L49" s="50">
        <v>4</v>
      </c>
      <c r="M49" s="50">
        <v>2019</v>
      </c>
      <c r="N49" s="75">
        <f t="shared" si="0"/>
        <v>43561</v>
      </c>
      <c r="O49" s="50" t="s">
        <v>362</v>
      </c>
      <c r="P49" s="50" t="s">
        <v>111</v>
      </c>
      <c r="Q49" s="50">
        <f>VLOOKUP(O49,Registration!O:P,2,FALSE)</f>
        <v>19</v>
      </c>
    </row>
    <row r="50" spans="1:17" ht="22.9" customHeight="1">
      <c r="A50" s="50" t="s">
        <v>42</v>
      </c>
      <c r="B50" s="50" t="s">
        <v>9</v>
      </c>
      <c r="C50" s="50" t="s">
        <v>10</v>
      </c>
      <c r="D50" s="50" t="s">
        <v>26</v>
      </c>
      <c r="E50" s="50">
        <v>2</v>
      </c>
      <c r="F50" s="50" t="s">
        <v>32</v>
      </c>
      <c r="G50" s="50" t="s">
        <v>33</v>
      </c>
      <c r="H50" s="50" t="s">
        <v>5675</v>
      </c>
      <c r="I50" s="50" t="s">
        <v>5678</v>
      </c>
      <c r="J50" s="50" t="s">
        <v>359</v>
      </c>
      <c r="K50" s="50">
        <v>6</v>
      </c>
      <c r="L50" s="50">
        <v>4</v>
      </c>
      <c r="M50" s="50">
        <v>2019</v>
      </c>
      <c r="N50" s="75">
        <f t="shared" si="0"/>
        <v>43561</v>
      </c>
      <c r="O50" s="50" t="s">
        <v>360</v>
      </c>
      <c r="P50" s="50" t="s">
        <v>111</v>
      </c>
      <c r="Q50" s="50">
        <f>VLOOKUP(O50,Registration!O:P,2,FALSE)</f>
        <v>18</v>
      </c>
    </row>
    <row r="51" spans="1:17" ht="22.9" customHeight="1">
      <c r="A51" s="50" t="s">
        <v>42</v>
      </c>
      <c r="B51" s="50" t="s">
        <v>9</v>
      </c>
      <c r="C51" s="50" t="s">
        <v>10</v>
      </c>
      <c r="D51" s="50" t="s">
        <v>26</v>
      </c>
      <c r="E51" s="50">
        <v>2</v>
      </c>
      <c r="F51" s="50" t="s">
        <v>32</v>
      </c>
      <c r="G51" s="50" t="s">
        <v>33</v>
      </c>
      <c r="H51" s="50" t="s">
        <v>5675</v>
      </c>
      <c r="I51" s="50" t="s">
        <v>5678</v>
      </c>
      <c r="J51" s="50" t="s">
        <v>357</v>
      </c>
      <c r="K51" s="50">
        <v>6</v>
      </c>
      <c r="L51" s="50">
        <v>4</v>
      </c>
      <c r="M51" s="50">
        <v>2019</v>
      </c>
      <c r="N51" s="75">
        <f t="shared" si="0"/>
        <v>43561</v>
      </c>
      <c r="O51" s="50" t="s">
        <v>358</v>
      </c>
      <c r="P51" s="50" t="s">
        <v>111</v>
      </c>
      <c r="Q51" s="50">
        <f>VLOOKUP(O51,Registration!O:P,2,FALSE)</f>
        <v>19</v>
      </c>
    </row>
    <row r="52" spans="1:17" ht="22.9" customHeight="1">
      <c r="A52" s="50" t="s">
        <v>42</v>
      </c>
      <c r="B52" s="50" t="s">
        <v>9</v>
      </c>
      <c r="C52" s="50" t="s">
        <v>10</v>
      </c>
      <c r="D52" s="50" t="s">
        <v>26</v>
      </c>
      <c r="E52" s="50">
        <v>2</v>
      </c>
      <c r="F52" s="50" t="s">
        <v>32</v>
      </c>
      <c r="G52" s="50" t="s">
        <v>33</v>
      </c>
      <c r="H52" s="50" t="s">
        <v>5675</v>
      </c>
      <c r="I52" s="50" t="s">
        <v>5678</v>
      </c>
      <c r="J52" s="50" t="s">
        <v>355</v>
      </c>
      <c r="K52" s="50">
        <v>6</v>
      </c>
      <c r="L52" s="50">
        <v>4</v>
      </c>
      <c r="M52" s="50">
        <v>2019</v>
      </c>
      <c r="N52" s="75">
        <f t="shared" si="0"/>
        <v>43561</v>
      </c>
      <c r="O52" s="50" t="s">
        <v>356</v>
      </c>
      <c r="P52" s="50" t="s">
        <v>111</v>
      </c>
      <c r="Q52" s="50">
        <f>VLOOKUP(O52,Registration!O:P,2,FALSE)</f>
        <v>19</v>
      </c>
    </row>
    <row r="53" spans="1:17" ht="22.9" customHeight="1">
      <c r="A53" s="50" t="s">
        <v>42</v>
      </c>
      <c r="B53" s="50" t="s">
        <v>9</v>
      </c>
      <c r="C53" s="50" t="s">
        <v>10</v>
      </c>
      <c r="D53" s="50" t="s">
        <v>26</v>
      </c>
      <c r="E53" s="50">
        <v>2</v>
      </c>
      <c r="F53" s="50" t="s">
        <v>32</v>
      </c>
      <c r="G53" s="50" t="s">
        <v>33</v>
      </c>
      <c r="H53" s="50" t="s">
        <v>5675</v>
      </c>
      <c r="I53" s="50" t="s">
        <v>5678</v>
      </c>
      <c r="J53" s="50" t="s">
        <v>353</v>
      </c>
      <c r="K53" s="50">
        <v>6</v>
      </c>
      <c r="L53" s="50">
        <v>4</v>
      </c>
      <c r="M53" s="50">
        <v>2019</v>
      </c>
      <c r="N53" s="75">
        <f t="shared" si="0"/>
        <v>43561</v>
      </c>
      <c r="O53" s="50" t="s">
        <v>354</v>
      </c>
      <c r="P53" s="50" t="s">
        <v>111</v>
      </c>
      <c r="Q53" s="50">
        <f>VLOOKUP(O53,Registration!O:P,2,FALSE)</f>
        <v>18</v>
      </c>
    </row>
    <row r="54" spans="1:17" ht="22.9" customHeight="1">
      <c r="A54" s="50" t="s">
        <v>42</v>
      </c>
      <c r="B54" s="50" t="s">
        <v>9</v>
      </c>
      <c r="C54" s="50" t="s">
        <v>10</v>
      </c>
      <c r="D54" s="50" t="s">
        <v>26</v>
      </c>
      <c r="E54" s="50">
        <v>2</v>
      </c>
      <c r="F54" s="50" t="s">
        <v>32</v>
      </c>
      <c r="G54" s="50" t="s">
        <v>33</v>
      </c>
      <c r="H54" s="50" t="s">
        <v>5675</v>
      </c>
      <c r="I54" s="50" t="s">
        <v>5678</v>
      </c>
      <c r="J54" s="50" t="s">
        <v>351</v>
      </c>
      <c r="K54" s="50">
        <v>6</v>
      </c>
      <c r="L54" s="50">
        <v>4</v>
      </c>
      <c r="M54" s="50">
        <v>2019</v>
      </c>
      <c r="N54" s="75">
        <f t="shared" si="0"/>
        <v>43561</v>
      </c>
      <c r="O54" s="50" t="s">
        <v>352</v>
      </c>
      <c r="P54" s="50" t="s">
        <v>111</v>
      </c>
      <c r="Q54" s="50">
        <f>VLOOKUP(O54,Registration!O:P,2,FALSE)</f>
        <v>19</v>
      </c>
    </row>
    <row r="55" spans="1:17" ht="22.9" customHeight="1">
      <c r="A55" s="50" t="s">
        <v>42</v>
      </c>
      <c r="B55" s="50" t="s">
        <v>9</v>
      </c>
      <c r="C55" s="50" t="s">
        <v>10</v>
      </c>
      <c r="D55" s="50" t="s">
        <v>26</v>
      </c>
      <c r="E55" s="50">
        <v>2</v>
      </c>
      <c r="F55" s="50" t="s">
        <v>32</v>
      </c>
      <c r="G55" s="50" t="s">
        <v>33</v>
      </c>
      <c r="H55" s="50" t="s">
        <v>5675</v>
      </c>
      <c r="I55" s="50" t="s">
        <v>5678</v>
      </c>
      <c r="J55" s="50" t="s">
        <v>313</v>
      </c>
      <c r="K55" s="50">
        <v>6</v>
      </c>
      <c r="L55" s="50">
        <v>4</v>
      </c>
      <c r="M55" s="50">
        <v>2019</v>
      </c>
      <c r="N55" s="75">
        <f t="shared" si="0"/>
        <v>43561</v>
      </c>
      <c r="O55" s="50" t="s">
        <v>314</v>
      </c>
      <c r="P55" s="50" t="s">
        <v>111</v>
      </c>
      <c r="Q55" s="50">
        <f>VLOOKUP(O55,Registration!O:P,2,FALSE)</f>
        <v>19</v>
      </c>
    </row>
    <row r="56" spans="1:17" ht="22.9" customHeight="1">
      <c r="A56" s="50" t="s">
        <v>42</v>
      </c>
      <c r="B56" s="50" t="s">
        <v>9</v>
      </c>
      <c r="C56" s="50" t="s">
        <v>10</v>
      </c>
      <c r="D56" s="50" t="s">
        <v>26</v>
      </c>
      <c r="E56" s="50">
        <v>2</v>
      </c>
      <c r="F56" s="50" t="s">
        <v>32</v>
      </c>
      <c r="G56" s="50" t="s">
        <v>33</v>
      </c>
      <c r="H56" s="50" t="s">
        <v>5675</v>
      </c>
      <c r="I56" s="50" t="s">
        <v>5678</v>
      </c>
      <c r="J56" s="50" t="s">
        <v>315</v>
      </c>
      <c r="K56" s="50">
        <v>6</v>
      </c>
      <c r="L56" s="50">
        <v>4</v>
      </c>
      <c r="M56" s="50">
        <v>2019</v>
      </c>
      <c r="N56" s="75">
        <f t="shared" si="0"/>
        <v>43561</v>
      </c>
      <c r="O56" s="50" t="s">
        <v>316</v>
      </c>
      <c r="P56" s="50" t="s">
        <v>111</v>
      </c>
      <c r="Q56" s="50">
        <f>VLOOKUP(O56,Registration!O:P,2,FALSE)</f>
        <v>19</v>
      </c>
    </row>
    <row r="57" spans="1:17" ht="22.9" customHeight="1">
      <c r="A57" s="50" t="s">
        <v>42</v>
      </c>
      <c r="B57" s="50" t="s">
        <v>9</v>
      </c>
      <c r="C57" s="50" t="s">
        <v>10</v>
      </c>
      <c r="D57" s="50" t="s">
        <v>26</v>
      </c>
      <c r="E57" s="50">
        <v>2</v>
      </c>
      <c r="F57" s="50" t="s">
        <v>32</v>
      </c>
      <c r="G57" s="50" t="s">
        <v>33</v>
      </c>
      <c r="H57" s="50" t="s">
        <v>5675</v>
      </c>
      <c r="I57" s="50" t="s">
        <v>5678</v>
      </c>
      <c r="J57" s="50" t="s">
        <v>317</v>
      </c>
      <c r="K57" s="50">
        <v>6</v>
      </c>
      <c r="L57" s="50">
        <v>4</v>
      </c>
      <c r="M57" s="50">
        <v>2019</v>
      </c>
      <c r="N57" s="75">
        <f t="shared" ref="N57:N120" si="1">DATE(M57,L57,K57)</f>
        <v>43561</v>
      </c>
      <c r="O57" s="50" t="s">
        <v>318</v>
      </c>
      <c r="P57" s="50" t="s">
        <v>111</v>
      </c>
      <c r="Q57" s="50">
        <f>VLOOKUP(O57,Registration!O:P,2,FALSE)</f>
        <v>19</v>
      </c>
    </row>
    <row r="58" spans="1:17" ht="22.9" customHeight="1">
      <c r="A58" s="50" t="s">
        <v>42</v>
      </c>
      <c r="B58" s="50" t="s">
        <v>9</v>
      </c>
      <c r="C58" s="50" t="s">
        <v>10</v>
      </c>
      <c r="D58" s="50" t="s">
        <v>26</v>
      </c>
      <c r="E58" s="50">
        <v>2</v>
      </c>
      <c r="F58" s="50" t="s">
        <v>32</v>
      </c>
      <c r="G58" s="50" t="s">
        <v>33</v>
      </c>
      <c r="H58" s="50" t="s">
        <v>5675</v>
      </c>
      <c r="I58" s="50" t="s">
        <v>5678</v>
      </c>
      <c r="J58" s="50" t="s">
        <v>319</v>
      </c>
      <c r="K58" s="50">
        <v>6</v>
      </c>
      <c r="L58" s="50">
        <v>4</v>
      </c>
      <c r="M58" s="50">
        <v>2019</v>
      </c>
      <c r="N58" s="75">
        <f t="shared" si="1"/>
        <v>43561</v>
      </c>
      <c r="O58" s="50" t="s">
        <v>320</v>
      </c>
      <c r="P58" s="50" t="s">
        <v>111</v>
      </c>
      <c r="Q58" s="50">
        <f>VLOOKUP(O58,Registration!O:P,2,FALSE)</f>
        <v>19</v>
      </c>
    </row>
    <row r="59" spans="1:17" ht="22.9" customHeight="1">
      <c r="A59" s="50" t="s">
        <v>42</v>
      </c>
      <c r="B59" s="50" t="s">
        <v>9</v>
      </c>
      <c r="C59" s="50" t="s">
        <v>10</v>
      </c>
      <c r="D59" s="50" t="s">
        <v>26</v>
      </c>
      <c r="E59" s="50">
        <v>2</v>
      </c>
      <c r="F59" s="50" t="s">
        <v>32</v>
      </c>
      <c r="G59" s="50" t="s">
        <v>33</v>
      </c>
      <c r="H59" s="50" t="s">
        <v>5675</v>
      </c>
      <c r="I59" s="50" t="s">
        <v>5678</v>
      </c>
      <c r="J59" s="50" t="s">
        <v>321</v>
      </c>
      <c r="K59" s="50">
        <v>6</v>
      </c>
      <c r="L59" s="50">
        <v>4</v>
      </c>
      <c r="M59" s="50">
        <v>2019</v>
      </c>
      <c r="N59" s="75">
        <f t="shared" si="1"/>
        <v>43561</v>
      </c>
      <c r="O59" s="50" t="s">
        <v>322</v>
      </c>
      <c r="P59" s="50" t="s">
        <v>111</v>
      </c>
      <c r="Q59" s="50">
        <f>VLOOKUP(O59,Registration!O:P,2,FALSE)</f>
        <v>19</v>
      </c>
    </row>
    <row r="60" spans="1:17" ht="22.9" customHeight="1">
      <c r="A60" s="50" t="s">
        <v>42</v>
      </c>
      <c r="B60" s="50" t="s">
        <v>9</v>
      </c>
      <c r="C60" s="50" t="s">
        <v>10</v>
      </c>
      <c r="D60" s="50" t="s">
        <v>26</v>
      </c>
      <c r="E60" s="50">
        <v>2</v>
      </c>
      <c r="F60" s="50" t="s">
        <v>32</v>
      </c>
      <c r="G60" s="50" t="s">
        <v>33</v>
      </c>
      <c r="H60" s="50" t="s">
        <v>5675</v>
      </c>
      <c r="I60" s="50" t="s">
        <v>5678</v>
      </c>
      <c r="J60" s="50" t="s">
        <v>323</v>
      </c>
      <c r="K60" s="50">
        <v>6</v>
      </c>
      <c r="L60" s="50">
        <v>4</v>
      </c>
      <c r="M60" s="50">
        <v>2019</v>
      </c>
      <c r="N60" s="75">
        <f t="shared" si="1"/>
        <v>43561</v>
      </c>
      <c r="O60" s="50" t="s">
        <v>324</v>
      </c>
      <c r="P60" s="50" t="s">
        <v>111</v>
      </c>
      <c r="Q60" s="50">
        <f>VLOOKUP(O60,Registration!O:P,2,FALSE)</f>
        <v>18</v>
      </c>
    </row>
    <row r="61" spans="1:17" ht="22.9" customHeight="1">
      <c r="A61" s="50" t="s">
        <v>42</v>
      </c>
      <c r="B61" s="50" t="s">
        <v>9</v>
      </c>
      <c r="C61" s="50" t="s">
        <v>10</v>
      </c>
      <c r="D61" s="50" t="s">
        <v>26</v>
      </c>
      <c r="E61" s="50">
        <v>2</v>
      </c>
      <c r="F61" s="50" t="s">
        <v>32</v>
      </c>
      <c r="G61" s="50" t="s">
        <v>33</v>
      </c>
      <c r="H61" s="50" t="s">
        <v>5675</v>
      </c>
      <c r="I61" s="50" t="s">
        <v>5678</v>
      </c>
      <c r="J61" s="50" t="s">
        <v>325</v>
      </c>
      <c r="K61" s="50">
        <v>6</v>
      </c>
      <c r="L61" s="50">
        <v>4</v>
      </c>
      <c r="M61" s="50">
        <v>2019</v>
      </c>
      <c r="N61" s="75">
        <f t="shared" si="1"/>
        <v>43561</v>
      </c>
      <c r="O61" s="50" t="s">
        <v>326</v>
      </c>
      <c r="P61" s="50" t="s">
        <v>111</v>
      </c>
      <c r="Q61" s="50">
        <f>VLOOKUP(O61,Registration!O:P,2,FALSE)</f>
        <v>19</v>
      </c>
    </row>
    <row r="62" spans="1:17" ht="22.9" customHeight="1">
      <c r="A62" s="50" t="s">
        <v>42</v>
      </c>
      <c r="B62" s="50" t="s">
        <v>9</v>
      </c>
      <c r="C62" s="50" t="s">
        <v>10</v>
      </c>
      <c r="D62" s="50" t="s">
        <v>26</v>
      </c>
      <c r="E62" s="50">
        <v>2</v>
      </c>
      <c r="F62" s="50" t="s">
        <v>32</v>
      </c>
      <c r="G62" s="50" t="s">
        <v>33</v>
      </c>
      <c r="H62" s="50" t="s">
        <v>5675</v>
      </c>
      <c r="I62" s="50" t="s">
        <v>5678</v>
      </c>
      <c r="J62" s="50" t="s">
        <v>327</v>
      </c>
      <c r="K62" s="50">
        <v>6</v>
      </c>
      <c r="L62" s="50">
        <v>4</v>
      </c>
      <c r="M62" s="50">
        <v>2019</v>
      </c>
      <c r="N62" s="75">
        <f t="shared" si="1"/>
        <v>43561</v>
      </c>
      <c r="O62" s="50" t="s">
        <v>328</v>
      </c>
      <c r="P62" s="50" t="s">
        <v>111</v>
      </c>
      <c r="Q62" s="50">
        <f>VLOOKUP(O62,Registration!O:P,2,FALSE)</f>
        <v>18</v>
      </c>
    </row>
    <row r="63" spans="1:17" ht="22.9" customHeight="1">
      <c r="A63" s="50" t="s">
        <v>42</v>
      </c>
      <c r="B63" s="50" t="s">
        <v>9</v>
      </c>
      <c r="C63" s="50" t="s">
        <v>10</v>
      </c>
      <c r="D63" s="50" t="s">
        <v>26</v>
      </c>
      <c r="E63" s="50">
        <v>2</v>
      </c>
      <c r="F63" s="50" t="s">
        <v>32</v>
      </c>
      <c r="G63" s="50" t="s">
        <v>33</v>
      </c>
      <c r="H63" s="50" t="s">
        <v>5675</v>
      </c>
      <c r="I63" s="50" t="s">
        <v>5678</v>
      </c>
      <c r="J63" s="50" t="s">
        <v>329</v>
      </c>
      <c r="K63" s="50">
        <v>6</v>
      </c>
      <c r="L63" s="50">
        <v>4</v>
      </c>
      <c r="M63" s="50">
        <v>2019</v>
      </c>
      <c r="N63" s="75">
        <f t="shared" si="1"/>
        <v>43561</v>
      </c>
      <c r="O63" s="50" t="s">
        <v>164</v>
      </c>
      <c r="P63" s="50" t="s">
        <v>111</v>
      </c>
      <c r="Q63" s="50">
        <f>VLOOKUP(O63,Registration!O:P,2,FALSE)</f>
        <v>18</v>
      </c>
    </row>
    <row r="64" spans="1:17" ht="22.9" customHeight="1">
      <c r="A64" s="50" t="s">
        <v>42</v>
      </c>
      <c r="B64" s="50" t="s">
        <v>9</v>
      </c>
      <c r="C64" s="50" t="s">
        <v>10</v>
      </c>
      <c r="D64" s="50" t="s">
        <v>26</v>
      </c>
      <c r="E64" s="50">
        <v>2</v>
      </c>
      <c r="F64" s="50" t="s">
        <v>32</v>
      </c>
      <c r="G64" s="50" t="s">
        <v>33</v>
      </c>
      <c r="H64" s="50" t="s">
        <v>5675</v>
      </c>
      <c r="I64" s="50" t="s">
        <v>5678</v>
      </c>
      <c r="J64" s="50" t="s">
        <v>330</v>
      </c>
      <c r="K64" s="50">
        <v>6</v>
      </c>
      <c r="L64" s="50">
        <v>4</v>
      </c>
      <c r="M64" s="50">
        <v>2019</v>
      </c>
      <c r="N64" s="75">
        <f t="shared" si="1"/>
        <v>43561</v>
      </c>
      <c r="O64" s="50" t="s">
        <v>331</v>
      </c>
      <c r="P64" s="50" t="s">
        <v>111</v>
      </c>
      <c r="Q64" s="50">
        <f>VLOOKUP(O64,Registration!O:P,2,FALSE)</f>
        <v>19</v>
      </c>
    </row>
    <row r="65" spans="1:17" ht="22.9" customHeight="1">
      <c r="A65" s="50" t="s">
        <v>42</v>
      </c>
      <c r="B65" s="50" t="s">
        <v>9</v>
      </c>
      <c r="C65" s="50" t="s">
        <v>10</v>
      </c>
      <c r="D65" s="50" t="s">
        <v>26</v>
      </c>
      <c r="E65" s="50">
        <v>2</v>
      </c>
      <c r="F65" s="50" t="s">
        <v>32</v>
      </c>
      <c r="G65" s="50" t="s">
        <v>33</v>
      </c>
      <c r="H65" s="50" t="s">
        <v>5675</v>
      </c>
      <c r="I65" s="50" t="s">
        <v>5678</v>
      </c>
      <c r="J65" s="50" t="s">
        <v>332</v>
      </c>
      <c r="K65" s="50">
        <v>6</v>
      </c>
      <c r="L65" s="50">
        <v>4</v>
      </c>
      <c r="M65" s="50">
        <v>2019</v>
      </c>
      <c r="N65" s="75">
        <f t="shared" si="1"/>
        <v>43561</v>
      </c>
      <c r="O65" s="50" t="s">
        <v>333</v>
      </c>
      <c r="P65" s="50" t="s">
        <v>111</v>
      </c>
      <c r="Q65" s="50">
        <f>VLOOKUP(O65,Registration!O:P,2,FALSE)</f>
        <v>19</v>
      </c>
    </row>
    <row r="66" spans="1:17" ht="22.9" customHeight="1">
      <c r="A66" s="50" t="s">
        <v>42</v>
      </c>
      <c r="B66" s="50" t="s">
        <v>9</v>
      </c>
      <c r="C66" s="50" t="s">
        <v>10</v>
      </c>
      <c r="D66" s="50" t="s">
        <v>26</v>
      </c>
      <c r="E66" s="50">
        <v>2</v>
      </c>
      <c r="F66" s="50" t="s">
        <v>32</v>
      </c>
      <c r="G66" s="50" t="s">
        <v>33</v>
      </c>
      <c r="H66" s="50" t="s">
        <v>5675</v>
      </c>
      <c r="I66" s="50" t="s">
        <v>5678</v>
      </c>
      <c r="J66" s="50" t="s">
        <v>334</v>
      </c>
      <c r="K66" s="50">
        <v>6</v>
      </c>
      <c r="L66" s="50">
        <v>4</v>
      </c>
      <c r="M66" s="50">
        <v>2019</v>
      </c>
      <c r="N66" s="75">
        <f t="shared" si="1"/>
        <v>43561</v>
      </c>
      <c r="O66" s="50" t="s">
        <v>335</v>
      </c>
      <c r="P66" s="50" t="s">
        <v>111</v>
      </c>
      <c r="Q66" s="50">
        <f>VLOOKUP(O66,Registration!O:P,2,FALSE)</f>
        <v>19</v>
      </c>
    </row>
    <row r="67" spans="1:17" ht="22.9" customHeight="1">
      <c r="A67" s="50" t="s">
        <v>42</v>
      </c>
      <c r="B67" s="50" t="s">
        <v>9</v>
      </c>
      <c r="C67" s="50" t="s">
        <v>10</v>
      </c>
      <c r="D67" s="50" t="s">
        <v>26</v>
      </c>
      <c r="E67" s="50">
        <v>2</v>
      </c>
      <c r="F67" s="50" t="s">
        <v>32</v>
      </c>
      <c r="G67" s="50" t="s">
        <v>33</v>
      </c>
      <c r="H67" s="50" t="s">
        <v>5675</v>
      </c>
      <c r="I67" s="50" t="s">
        <v>5678</v>
      </c>
      <c r="J67" s="50" t="s">
        <v>336</v>
      </c>
      <c r="K67" s="50">
        <v>6</v>
      </c>
      <c r="L67" s="50">
        <v>4</v>
      </c>
      <c r="M67" s="50">
        <v>2019</v>
      </c>
      <c r="N67" s="75">
        <f t="shared" si="1"/>
        <v>43561</v>
      </c>
      <c r="O67" s="50" t="s">
        <v>337</v>
      </c>
      <c r="P67" s="50" t="s">
        <v>111</v>
      </c>
      <c r="Q67" s="50">
        <f>VLOOKUP(O67,Registration!O:P,2,FALSE)</f>
        <v>18</v>
      </c>
    </row>
    <row r="68" spans="1:17" ht="22.9" customHeight="1">
      <c r="A68" s="50" t="s">
        <v>42</v>
      </c>
      <c r="B68" s="50" t="s">
        <v>9</v>
      </c>
      <c r="C68" s="50" t="s">
        <v>10</v>
      </c>
      <c r="D68" s="50" t="s">
        <v>26</v>
      </c>
      <c r="E68" s="50">
        <v>2</v>
      </c>
      <c r="F68" s="50" t="s">
        <v>32</v>
      </c>
      <c r="G68" s="50" t="s">
        <v>33</v>
      </c>
      <c r="H68" s="50" t="s">
        <v>5675</v>
      </c>
      <c r="I68" s="50" t="s">
        <v>5678</v>
      </c>
      <c r="J68" s="50" t="s">
        <v>338</v>
      </c>
      <c r="K68" s="50">
        <v>6</v>
      </c>
      <c r="L68" s="50">
        <v>4</v>
      </c>
      <c r="M68" s="50">
        <v>2019</v>
      </c>
      <c r="N68" s="75">
        <f t="shared" si="1"/>
        <v>43561</v>
      </c>
      <c r="O68" s="50" t="s">
        <v>339</v>
      </c>
      <c r="P68" s="50" t="s">
        <v>111</v>
      </c>
      <c r="Q68" s="50">
        <f>VLOOKUP(O68,Registration!O:P,2,FALSE)</f>
        <v>19</v>
      </c>
    </row>
    <row r="69" spans="1:17" ht="22.9" customHeight="1">
      <c r="A69" s="50" t="s">
        <v>42</v>
      </c>
      <c r="B69" s="50" t="s">
        <v>9</v>
      </c>
      <c r="C69" s="50" t="s">
        <v>10</v>
      </c>
      <c r="D69" s="50" t="s">
        <v>26</v>
      </c>
      <c r="E69" s="50">
        <v>2</v>
      </c>
      <c r="F69" s="50" t="s">
        <v>32</v>
      </c>
      <c r="G69" s="50" t="s">
        <v>33</v>
      </c>
      <c r="H69" s="50" t="s">
        <v>5675</v>
      </c>
      <c r="I69" s="50" t="s">
        <v>5678</v>
      </c>
      <c r="J69" s="50" t="s">
        <v>340</v>
      </c>
      <c r="K69" s="50">
        <v>6</v>
      </c>
      <c r="L69" s="50">
        <v>4</v>
      </c>
      <c r="M69" s="50">
        <v>2019</v>
      </c>
      <c r="N69" s="75">
        <f t="shared" si="1"/>
        <v>43561</v>
      </c>
      <c r="O69" s="50" t="s">
        <v>341</v>
      </c>
      <c r="P69" s="50" t="s">
        <v>111</v>
      </c>
      <c r="Q69" s="50">
        <f>VLOOKUP(O69,Registration!O:P,2,FALSE)</f>
        <v>19</v>
      </c>
    </row>
    <row r="70" spans="1:17" ht="22.9" customHeight="1">
      <c r="A70" s="50" t="s">
        <v>42</v>
      </c>
      <c r="B70" s="50" t="s">
        <v>9</v>
      </c>
      <c r="C70" s="50" t="s">
        <v>10</v>
      </c>
      <c r="D70" s="50" t="s">
        <v>26</v>
      </c>
      <c r="E70" s="50">
        <v>2</v>
      </c>
      <c r="F70" s="50" t="s">
        <v>32</v>
      </c>
      <c r="G70" s="50" t="s">
        <v>33</v>
      </c>
      <c r="H70" s="50" t="s">
        <v>5675</v>
      </c>
      <c r="I70" s="50" t="s">
        <v>5678</v>
      </c>
      <c r="J70" s="50" t="s">
        <v>342</v>
      </c>
      <c r="K70" s="50">
        <v>6</v>
      </c>
      <c r="L70" s="50">
        <v>4</v>
      </c>
      <c r="M70" s="50">
        <v>2019</v>
      </c>
      <c r="N70" s="75">
        <f t="shared" si="1"/>
        <v>43561</v>
      </c>
      <c r="O70" s="50" t="s">
        <v>343</v>
      </c>
      <c r="P70" s="50" t="s">
        <v>111</v>
      </c>
      <c r="Q70" s="50">
        <f>VLOOKUP(O70,Registration!O:P,2,FALSE)</f>
        <v>17</v>
      </c>
    </row>
    <row r="71" spans="1:17" ht="22.9" customHeight="1">
      <c r="A71" s="50" t="s">
        <v>42</v>
      </c>
      <c r="B71" s="50" t="s">
        <v>9</v>
      </c>
      <c r="C71" s="50" t="s">
        <v>10</v>
      </c>
      <c r="D71" s="50" t="s">
        <v>26</v>
      </c>
      <c r="E71" s="50">
        <v>2</v>
      </c>
      <c r="F71" s="50" t="s">
        <v>32</v>
      </c>
      <c r="G71" s="50" t="s">
        <v>33</v>
      </c>
      <c r="H71" s="50" t="s">
        <v>5675</v>
      </c>
      <c r="I71" s="50" t="s">
        <v>5678</v>
      </c>
      <c r="J71" s="50" t="s">
        <v>344</v>
      </c>
      <c r="K71" s="50">
        <v>6</v>
      </c>
      <c r="L71" s="50">
        <v>4</v>
      </c>
      <c r="M71" s="50">
        <v>2019</v>
      </c>
      <c r="N71" s="75">
        <f t="shared" si="1"/>
        <v>43561</v>
      </c>
      <c r="O71" s="50" t="s">
        <v>345</v>
      </c>
      <c r="P71" s="50" t="s">
        <v>111</v>
      </c>
      <c r="Q71" s="50">
        <f>VLOOKUP(O71,Registration!O:P,2,FALSE)</f>
        <v>19</v>
      </c>
    </row>
    <row r="72" spans="1:17" ht="22.9" customHeight="1">
      <c r="A72" s="50" t="s">
        <v>42</v>
      </c>
      <c r="B72" s="50" t="s">
        <v>9</v>
      </c>
      <c r="C72" s="50" t="s">
        <v>10</v>
      </c>
      <c r="D72" s="50" t="s">
        <v>26</v>
      </c>
      <c r="E72" s="50">
        <v>2</v>
      </c>
      <c r="F72" s="50" t="s">
        <v>32</v>
      </c>
      <c r="G72" s="50" t="s">
        <v>33</v>
      </c>
      <c r="H72" s="50" t="s">
        <v>5675</v>
      </c>
      <c r="I72" s="50" t="s">
        <v>5678</v>
      </c>
      <c r="J72" s="50" t="s">
        <v>346</v>
      </c>
      <c r="K72" s="50">
        <v>6</v>
      </c>
      <c r="L72" s="50">
        <v>4</v>
      </c>
      <c r="M72" s="50">
        <v>2019</v>
      </c>
      <c r="N72" s="75">
        <f t="shared" si="1"/>
        <v>43561</v>
      </c>
      <c r="O72" s="50" t="s">
        <v>142</v>
      </c>
      <c r="P72" s="50" t="s">
        <v>111</v>
      </c>
      <c r="Q72" s="50">
        <f>VLOOKUP(O72,Registration!O:P,2,FALSE)</f>
        <v>18</v>
      </c>
    </row>
    <row r="73" spans="1:17" ht="22.9" customHeight="1">
      <c r="A73" s="50" t="s">
        <v>42</v>
      </c>
      <c r="B73" s="50" t="s">
        <v>9</v>
      </c>
      <c r="C73" s="50" t="s">
        <v>10</v>
      </c>
      <c r="D73" s="50" t="s">
        <v>26</v>
      </c>
      <c r="E73" s="50">
        <v>2</v>
      </c>
      <c r="F73" s="50" t="s">
        <v>32</v>
      </c>
      <c r="G73" s="50" t="s">
        <v>33</v>
      </c>
      <c r="H73" s="50" t="s">
        <v>5675</v>
      </c>
      <c r="I73" s="50" t="s">
        <v>5678</v>
      </c>
      <c r="J73" s="50" t="s">
        <v>347</v>
      </c>
      <c r="K73" s="50">
        <v>6</v>
      </c>
      <c r="L73" s="50">
        <v>4</v>
      </c>
      <c r="M73" s="50">
        <v>2019</v>
      </c>
      <c r="N73" s="75">
        <f t="shared" si="1"/>
        <v>43561</v>
      </c>
      <c r="O73" s="50" t="s">
        <v>348</v>
      </c>
      <c r="P73" s="50" t="s">
        <v>111</v>
      </c>
      <c r="Q73" s="50">
        <f>VLOOKUP(O73,Registration!O:P,2,FALSE)</f>
        <v>18</v>
      </c>
    </row>
    <row r="74" spans="1:17" ht="22.9" customHeight="1">
      <c r="A74" s="50" t="s">
        <v>42</v>
      </c>
      <c r="B74" s="50" t="s">
        <v>9</v>
      </c>
      <c r="C74" s="50" t="s">
        <v>10</v>
      </c>
      <c r="D74" s="50" t="s">
        <v>26</v>
      </c>
      <c r="E74" s="50">
        <v>2</v>
      </c>
      <c r="F74" s="50" t="s">
        <v>32</v>
      </c>
      <c r="G74" s="50" t="s">
        <v>33</v>
      </c>
      <c r="H74" s="50" t="s">
        <v>5675</v>
      </c>
      <c r="I74" s="50" t="s">
        <v>5678</v>
      </c>
      <c r="J74" s="50" t="s">
        <v>349</v>
      </c>
      <c r="K74" s="50">
        <v>6</v>
      </c>
      <c r="L74" s="50">
        <v>4</v>
      </c>
      <c r="M74" s="50">
        <v>2019</v>
      </c>
      <c r="N74" s="75">
        <f t="shared" si="1"/>
        <v>43561</v>
      </c>
      <c r="O74" s="50" t="s">
        <v>350</v>
      </c>
      <c r="P74" s="50" t="s">
        <v>111</v>
      </c>
      <c r="Q74" s="50">
        <f>VLOOKUP(O74,Registration!O:P,2,FALSE)</f>
        <v>17</v>
      </c>
    </row>
    <row r="75" spans="1:17" ht="22.9" customHeight="1">
      <c r="A75" s="50" t="s">
        <v>42</v>
      </c>
      <c r="B75" s="50" t="s">
        <v>9</v>
      </c>
      <c r="C75" s="50" t="s">
        <v>10</v>
      </c>
      <c r="D75" s="50" t="s">
        <v>26</v>
      </c>
      <c r="E75" s="50">
        <v>2</v>
      </c>
      <c r="F75" s="50" t="s">
        <v>32</v>
      </c>
      <c r="G75" s="50" t="s">
        <v>33</v>
      </c>
      <c r="H75" s="50" t="s">
        <v>5675</v>
      </c>
      <c r="I75" s="50" t="s">
        <v>5678</v>
      </c>
      <c r="J75" s="50" t="s">
        <v>365</v>
      </c>
      <c r="K75" s="50">
        <v>6</v>
      </c>
      <c r="L75" s="50">
        <v>4</v>
      </c>
      <c r="M75" s="50">
        <v>2019</v>
      </c>
      <c r="N75" s="75">
        <f t="shared" si="1"/>
        <v>43561</v>
      </c>
      <c r="O75" s="50" t="s">
        <v>366</v>
      </c>
      <c r="P75" s="50" t="s">
        <v>111</v>
      </c>
      <c r="Q75" s="50">
        <f>VLOOKUP(O75,Registration!O:P,2,FALSE)</f>
        <v>19</v>
      </c>
    </row>
    <row r="76" spans="1:17" ht="22.9" customHeight="1">
      <c r="A76" s="50" t="s">
        <v>42</v>
      </c>
      <c r="B76" s="50" t="s">
        <v>9</v>
      </c>
      <c r="C76" s="50" t="s">
        <v>10</v>
      </c>
      <c r="D76" s="50" t="s">
        <v>26</v>
      </c>
      <c r="E76" s="50">
        <v>2</v>
      </c>
      <c r="F76" s="50" t="s">
        <v>32</v>
      </c>
      <c r="G76" s="50" t="s">
        <v>33</v>
      </c>
      <c r="H76" s="50" t="s">
        <v>5675</v>
      </c>
      <c r="I76" s="50" t="s">
        <v>5678</v>
      </c>
      <c r="J76" s="50" t="s">
        <v>311</v>
      </c>
      <c r="K76" s="50">
        <v>6</v>
      </c>
      <c r="L76" s="50">
        <v>4</v>
      </c>
      <c r="M76" s="50">
        <v>2019</v>
      </c>
      <c r="N76" s="75">
        <f t="shared" si="1"/>
        <v>43561</v>
      </c>
      <c r="O76" s="50" t="s">
        <v>312</v>
      </c>
      <c r="P76" s="50" t="s">
        <v>111</v>
      </c>
      <c r="Q76" s="50">
        <f>VLOOKUP(O76,Registration!O:P,2,FALSE)</f>
        <v>19</v>
      </c>
    </row>
    <row r="77" spans="1:17" ht="22.9" customHeight="1">
      <c r="A77" s="50" t="s">
        <v>24</v>
      </c>
      <c r="B77" s="50" t="s">
        <v>9</v>
      </c>
      <c r="C77" s="50" t="s">
        <v>10</v>
      </c>
      <c r="D77" s="50" t="s">
        <v>26</v>
      </c>
      <c r="E77" s="50">
        <v>2</v>
      </c>
      <c r="F77" s="50" t="s">
        <v>27</v>
      </c>
      <c r="G77" s="50" t="s">
        <v>28</v>
      </c>
      <c r="H77" s="50" t="s">
        <v>5675</v>
      </c>
      <c r="I77" s="50" t="s">
        <v>5679</v>
      </c>
      <c r="J77" s="50" t="s">
        <v>367</v>
      </c>
      <c r="K77" s="50">
        <v>8</v>
      </c>
      <c r="L77" s="50">
        <v>4</v>
      </c>
      <c r="M77" s="50">
        <v>2019</v>
      </c>
      <c r="N77" s="75">
        <f t="shared" si="1"/>
        <v>43563</v>
      </c>
      <c r="O77" s="50" t="s">
        <v>368</v>
      </c>
      <c r="P77" s="50" t="s">
        <v>102</v>
      </c>
      <c r="Q77" s="50">
        <f>VLOOKUP(O77,Registration!O:P,2,FALSE)</f>
        <v>19</v>
      </c>
    </row>
    <row r="78" spans="1:17" ht="22.9" customHeight="1">
      <c r="A78" s="50" t="s">
        <v>24</v>
      </c>
      <c r="B78" s="50" t="s">
        <v>9</v>
      </c>
      <c r="C78" s="50" t="s">
        <v>10</v>
      </c>
      <c r="D78" s="50" t="s">
        <v>26</v>
      </c>
      <c r="E78" s="50">
        <v>2</v>
      </c>
      <c r="F78" s="50" t="s">
        <v>27</v>
      </c>
      <c r="G78" s="50" t="s">
        <v>28</v>
      </c>
      <c r="H78" s="50" t="s">
        <v>5675</v>
      </c>
      <c r="I78" s="50" t="s">
        <v>5679</v>
      </c>
      <c r="J78" s="50" t="s">
        <v>369</v>
      </c>
      <c r="K78" s="50">
        <v>8</v>
      </c>
      <c r="L78" s="50">
        <v>4</v>
      </c>
      <c r="M78" s="50">
        <v>2019</v>
      </c>
      <c r="N78" s="75">
        <f t="shared" si="1"/>
        <v>43563</v>
      </c>
      <c r="O78" s="50" t="s">
        <v>370</v>
      </c>
      <c r="P78" s="50" t="s">
        <v>102</v>
      </c>
      <c r="Q78" s="50">
        <f>VLOOKUP(O78,Registration!O:P,2,FALSE)</f>
        <v>18</v>
      </c>
    </row>
    <row r="79" spans="1:17" ht="22.9" customHeight="1">
      <c r="A79" s="50" t="s">
        <v>24</v>
      </c>
      <c r="B79" s="50" t="s">
        <v>9</v>
      </c>
      <c r="C79" s="50" t="s">
        <v>10</v>
      </c>
      <c r="D79" s="50" t="s">
        <v>26</v>
      </c>
      <c r="E79" s="50">
        <v>2</v>
      </c>
      <c r="F79" s="50" t="s">
        <v>27</v>
      </c>
      <c r="G79" s="50" t="s">
        <v>28</v>
      </c>
      <c r="H79" s="50" t="s">
        <v>5675</v>
      </c>
      <c r="I79" s="50" t="s">
        <v>5679</v>
      </c>
      <c r="J79" s="50" t="s">
        <v>371</v>
      </c>
      <c r="K79" s="50">
        <v>8</v>
      </c>
      <c r="L79" s="50">
        <v>4</v>
      </c>
      <c r="M79" s="50">
        <v>2019</v>
      </c>
      <c r="N79" s="75">
        <f t="shared" si="1"/>
        <v>43563</v>
      </c>
      <c r="O79" s="50" t="s">
        <v>372</v>
      </c>
      <c r="P79" s="50" t="s">
        <v>102</v>
      </c>
      <c r="Q79" s="50">
        <f>VLOOKUP(O79,Registration!O:P,2,FALSE)</f>
        <v>19</v>
      </c>
    </row>
    <row r="80" spans="1:17" ht="22.9" customHeight="1">
      <c r="A80" s="50" t="s">
        <v>24</v>
      </c>
      <c r="B80" s="50" t="s">
        <v>9</v>
      </c>
      <c r="C80" s="50" t="s">
        <v>10</v>
      </c>
      <c r="D80" s="50" t="s">
        <v>26</v>
      </c>
      <c r="E80" s="50">
        <v>2</v>
      </c>
      <c r="F80" s="50" t="s">
        <v>27</v>
      </c>
      <c r="G80" s="50" t="s">
        <v>28</v>
      </c>
      <c r="H80" s="50" t="s">
        <v>5675</v>
      </c>
      <c r="I80" s="50" t="s">
        <v>5679</v>
      </c>
      <c r="J80" s="50" t="s">
        <v>373</v>
      </c>
      <c r="K80" s="50">
        <v>8</v>
      </c>
      <c r="L80" s="50">
        <v>4</v>
      </c>
      <c r="M80" s="50">
        <v>2019</v>
      </c>
      <c r="N80" s="75">
        <f t="shared" si="1"/>
        <v>43563</v>
      </c>
      <c r="O80" s="50" t="s">
        <v>374</v>
      </c>
      <c r="P80" s="50" t="s">
        <v>102</v>
      </c>
      <c r="Q80" s="50">
        <f>VLOOKUP(O80,Registration!O:P,2,FALSE)</f>
        <v>18</v>
      </c>
    </row>
    <row r="81" spans="1:17" ht="22.9" customHeight="1">
      <c r="A81" s="50" t="s">
        <v>24</v>
      </c>
      <c r="B81" s="50" t="s">
        <v>9</v>
      </c>
      <c r="C81" s="50" t="s">
        <v>10</v>
      </c>
      <c r="D81" s="50" t="s">
        <v>26</v>
      </c>
      <c r="E81" s="50">
        <v>2</v>
      </c>
      <c r="F81" s="50" t="s">
        <v>27</v>
      </c>
      <c r="G81" s="50" t="s">
        <v>28</v>
      </c>
      <c r="H81" s="50" t="s">
        <v>5675</v>
      </c>
      <c r="I81" s="50" t="s">
        <v>5679</v>
      </c>
      <c r="J81" s="50" t="s">
        <v>375</v>
      </c>
      <c r="K81" s="50">
        <v>8</v>
      </c>
      <c r="L81" s="50">
        <v>4</v>
      </c>
      <c r="M81" s="50">
        <v>2019</v>
      </c>
      <c r="N81" s="75">
        <f t="shared" si="1"/>
        <v>43563</v>
      </c>
      <c r="O81" s="50" t="s">
        <v>376</v>
      </c>
      <c r="P81" s="50" t="s">
        <v>102</v>
      </c>
      <c r="Q81" s="50">
        <f>VLOOKUP(O81,Registration!O:P,2,FALSE)</f>
        <v>19</v>
      </c>
    </row>
    <row r="82" spans="1:17" ht="22.9" customHeight="1">
      <c r="A82" s="50" t="s">
        <v>24</v>
      </c>
      <c r="B82" s="50" t="s">
        <v>9</v>
      </c>
      <c r="C82" s="50" t="s">
        <v>10</v>
      </c>
      <c r="D82" s="50" t="s">
        <v>26</v>
      </c>
      <c r="E82" s="50">
        <v>2</v>
      </c>
      <c r="F82" s="50" t="s">
        <v>27</v>
      </c>
      <c r="G82" s="50" t="s">
        <v>28</v>
      </c>
      <c r="H82" s="50" t="s">
        <v>5675</v>
      </c>
      <c r="I82" s="50" t="s">
        <v>5679</v>
      </c>
      <c r="J82" s="50" t="s">
        <v>377</v>
      </c>
      <c r="K82" s="50">
        <v>8</v>
      </c>
      <c r="L82" s="50">
        <v>4</v>
      </c>
      <c r="M82" s="50">
        <v>2019</v>
      </c>
      <c r="N82" s="75">
        <f t="shared" si="1"/>
        <v>43563</v>
      </c>
      <c r="O82" s="50" t="s">
        <v>378</v>
      </c>
      <c r="P82" s="50" t="s">
        <v>102</v>
      </c>
      <c r="Q82" s="50">
        <f>VLOOKUP(O82,Registration!O:P,2,FALSE)</f>
        <v>19</v>
      </c>
    </row>
    <row r="83" spans="1:17" ht="22.9" customHeight="1">
      <c r="A83" s="50" t="s">
        <v>24</v>
      </c>
      <c r="B83" s="50" t="s">
        <v>9</v>
      </c>
      <c r="C83" s="50" t="s">
        <v>10</v>
      </c>
      <c r="D83" s="50" t="s">
        <v>26</v>
      </c>
      <c r="E83" s="50">
        <v>2</v>
      </c>
      <c r="F83" s="50" t="s">
        <v>27</v>
      </c>
      <c r="G83" s="50" t="s">
        <v>28</v>
      </c>
      <c r="H83" s="50" t="s">
        <v>5675</v>
      </c>
      <c r="I83" s="50" t="s">
        <v>5679</v>
      </c>
      <c r="J83" s="50" t="s">
        <v>379</v>
      </c>
      <c r="K83" s="50">
        <v>8</v>
      </c>
      <c r="L83" s="50">
        <v>4</v>
      </c>
      <c r="M83" s="50">
        <v>2019</v>
      </c>
      <c r="N83" s="75">
        <f t="shared" si="1"/>
        <v>43563</v>
      </c>
      <c r="O83" s="50" t="s">
        <v>380</v>
      </c>
      <c r="P83" s="50" t="s">
        <v>102</v>
      </c>
      <c r="Q83" s="50">
        <f>VLOOKUP(O83,Registration!O:P,2,FALSE)</f>
        <v>19</v>
      </c>
    </row>
    <row r="84" spans="1:17" ht="22.9" customHeight="1">
      <c r="A84" s="50" t="s">
        <v>24</v>
      </c>
      <c r="B84" s="50" t="s">
        <v>9</v>
      </c>
      <c r="C84" s="50" t="s">
        <v>10</v>
      </c>
      <c r="D84" s="50" t="s">
        <v>26</v>
      </c>
      <c r="E84" s="50">
        <v>2</v>
      </c>
      <c r="F84" s="50" t="s">
        <v>27</v>
      </c>
      <c r="G84" s="50" t="s">
        <v>28</v>
      </c>
      <c r="H84" s="50" t="s">
        <v>5675</v>
      </c>
      <c r="I84" s="50" t="s">
        <v>5679</v>
      </c>
      <c r="J84" s="50" t="s">
        <v>381</v>
      </c>
      <c r="K84" s="50">
        <v>8</v>
      </c>
      <c r="L84" s="50">
        <v>4</v>
      </c>
      <c r="M84" s="50">
        <v>2019</v>
      </c>
      <c r="N84" s="75">
        <f t="shared" si="1"/>
        <v>43563</v>
      </c>
      <c r="O84" s="50" t="s">
        <v>382</v>
      </c>
      <c r="P84" s="50" t="s">
        <v>102</v>
      </c>
      <c r="Q84" s="50">
        <f>VLOOKUP(O84,Registration!O:P,2,FALSE)</f>
        <v>18</v>
      </c>
    </row>
    <row r="85" spans="1:17" ht="22.9" customHeight="1">
      <c r="A85" s="50" t="s">
        <v>24</v>
      </c>
      <c r="B85" s="50" t="s">
        <v>9</v>
      </c>
      <c r="C85" s="50" t="s">
        <v>10</v>
      </c>
      <c r="D85" s="50" t="s">
        <v>26</v>
      </c>
      <c r="E85" s="50">
        <v>2</v>
      </c>
      <c r="F85" s="50" t="s">
        <v>27</v>
      </c>
      <c r="G85" s="50" t="s">
        <v>28</v>
      </c>
      <c r="H85" s="50" t="s">
        <v>5675</v>
      </c>
      <c r="I85" s="50" t="s">
        <v>5679</v>
      </c>
      <c r="J85" s="50" t="s">
        <v>383</v>
      </c>
      <c r="K85" s="50">
        <v>8</v>
      </c>
      <c r="L85" s="50">
        <v>4</v>
      </c>
      <c r="M85" s="50">
        <v>2019</v>
      </c>
      <c r="N85" s="75">
        <f t="shared" si="1"/>
        <v>43563</v>
      </c>
      <c r="O85" s="50" t="s">
        <v>384</v>
      </c>
      <c r="P85" s="50" t="s">
        <v>102</v>
      </c>
      <c r="Q85" s="50">
        <f>VLOOKUP(O85,Registration!O:P,2,FALSE)</f>
        <v>18</v>
      </c>
    </row>
    <row r="86" spans="1:17" ht="22.9" customHeight="1">
      <c r="A86" s="50" t="s">
        <v>24</v>
      </c>
      <c r="B86" s="50" t="s">
        <v>9</v>
      </c>
      <c r="C86" s="50" t="s">
        <v>10</v>
      </c>
      <c r="D86" s="50" t="s">
        <v>26</v>
      </c>
      <c r="E86" s="50">
        <v>2</v>
      </c>
      <c r="F86" s="50" t="s">
        <v>27</v>
      </c>
      <c r="G86" s="50" t="s">
        <v>28</v>
      </c>
      <c r="H86" s="50" t="s">
        <v>5675</v>
      </c>
      <c r="I86" s="50" t="s">
        <v>5679</v>
      </c>
      <c r="J86" s="50" t="s">
        <v>385</v>
      </c>
      <c r="K86" s="50">
        <v>9</v>
      </c>
      <c r="L86" s="50">
        <v>4</v>
      </c>
      <c r="M86" s="50">
        <v>2019</v>
      </c>
      <c r="N86" s="75">
        <f t="shared" si="1"/>
        <v>43564</v>
      </c>
      <c r="O86" s="50" t="s">
        <v>386</v>
      </c>
      <c r="P86" s="50" t="s">
        <v>102</v>
      </c>
      <c r="Q86" s="50">
        <f>VLOOKUP(O86,Registration!O:P,2,FALSE)</f>
        <v>19</v>
      </c>
    </row>
    <row r="87" spans="1:17" ht="22.9" customHeight="1">
      <c r="A87" s="50" t="s">
        <v>24</v>
      </c>
      <c r="B87" s="50" t="s">
        <v>9</v>
      </c>
      <c r="C87" s="50" t="s">
        <v>10</v>
      </c>
      <c r="D87" s="50" t="s">
        <v>26</v>
      </c>
      <c r="E87" s="50">
        <v>2</v>
      </c>
      <c r="F87" s="50" t="s">
        <v>27</v>
      </c>
      <c r="G87" s="50" t="s">
        <v>28</v>
      </c>
      <c r="H87" s="50" t="s">
        <v>5675</v>
      </c>
      <c r="I87" s="50" t="s">
        <v>5679</v>
      </c>
      <c r="J87" s="50" t="s">
        <v>387</v>
      </c>
      <c r="K87" s="50">
        <v>9</v>
      </c>
      <c r="L87" s="50">
        <v>4</v>
      </c>
      <c r="M87" s="50">
        <v>2019</v>
      </c>
      <c r="N87" s="75">
        <f t="shared" si="1"/>
        <v>43564</v>
      </c>
      <c r="O87" s="50" t="s">
        <v>388</v>
      </c>
      <c r="P87" s="50" t="s">
        <v>102</v>
      </c>
      <c r="Q87" s="50">
        <f>VLOOKUP(O87,Registration!O:P,2,FALSE)</f>
        <v>18</v>
      </c>
    </row>
    <row r="88" spans="1:17" ht="22.9" customHeight="1">
      <c r="A88" s="50" t="s">
        <v>24</v>
      </c>
      <c r="B88" s="50" t="s">
        <v>9</v>
      </c>
      <c r="C88" s="50" t="s">
        <v>10</v>
      </c>
      <c r="D88" s="50" t="s">
        <v>26</v>
      </c>
      <c r="E88" s="50">
        <v>2</v>
      </c>
      <c r="F88" s="50" t="s">
        <v>27</v>
      </c>
      <c r="G88" s="50" t="s">
        <v>28</v>
      </c>
      <c r="H88" s="50" t="s">
        <v>5675</v>
      </c>
      <c r="I88" s="50" t="s">
        <v>5679</v>
      </c>
      <c r="J88" s="50" t="s">
        <v>389</v>
      </c>
      <c r="K88" s="50">
        <v>9</v>
      </c>
      <c r="L88" s="50">
        <v>4</v>
      </c>
      <c r="M88" s="50">
        <v>2019</v>
      </c>
      <c r="N88" s="75">
        <f t="shared" si="1"/>
        <v>43564</v>
      </c>
      <c r="O88" s="50" t="s">
        <v>390</v>
      </c>
      <c r="P88" s="50" t="s">
        <v>102</v>
      </c>
      <c r="Q88" s="50">
        <f>VLOOKUP(O88,Registration!O:P,2,FALSE)</f>
        <v>18</v>
      </c>
    </row>
    <row r="89" spans="1:17" ht="22.9" customHeight="1">
      <c r="A89" s="50" t="s">
        <v>24</v>
      </c>
      <c r="B89" s="50" t="s">
        <v>9</v>
      </c>
      <c r="C89" s="50" t="s">
        <v>10</v>
      </c>
      <c r="D89" s="50" t="s">
        <v>26</v>
      </c>
      <c r="E89" s="50">
        <v>2</v>
      </c>
      <c r="F89" s="50" t="s">
        <v>27</v>
      </c>
      <c r="G89" s="50" t="s">
        <v>28</v>
      </c>
      <c r="H89" s="50" t="s">
        <v>5675</v>
      </c>
      <c r="I89" s="50" t="s">
        <v>5679</v>
      </c>
      <c r="J89" s="50" t="s">
        <v>391</v>
      </c>
      <c r="K89" s="50">
        <v>9</v>
      </c>
      <c r="L89" s="50">
        <v>4</v>
      </c>
      <c r="M89" s="50">
        <v>2019</v>
      </c>
      <c r="N89" s="75">
        <f t="shared" si="1"/>
        <v>43564</v>
      </c>
      <c r="O89" s="50" t="s">
        <v>392</v>
      </c>
      <c r="P89" s="50" t="s">
        <v>102</v>
      </c>
      <c r="Q89" s="50">
        <f>VLOOKUP(O89,Registration!O:P,2,FALSE)</f>
        <v>19</v>
      </c>
    </row>
    <row r="90" spans="1:17" ht="22.9" customHeight="1">
      <c r="A90" s="50" t="s">
        <v>24</v>
      </c>
      <c r="B90" s="50" t="s">
        <v>9</v>
      </c>
      <c r="C90" s="50" t="s">
        <v>10</v>
      </c>
      <c r="D90" s="50" t="s">
        <v>26</v>
      </c>
      <c r="E90" s="50">
        <v>2</v>
      </c>
      <c r="F90" s="50" t="s">
        <v>27</v>
      </c>
      <c r="G90" s="50" t="s">
        <v>28</v>
      </c>
      <c r="H90" s="50" t="s">
        <v>5675</v>
      </c>
      <c r="I90" s="50" t="s">
        <v>5679</v>
      </c>
      <c r="J90" s="50" t="s">
        <v>393</v>
      </c>
      <c r="K90" s="50">
        <v>9</v>
      </c>
      <c r="L90" s="50">
        <v>4</v>
      </c>
      <c r="M90" s="50">
        <v>2019</v>
      </c>
      <c r="N90" s="75">
        <f t="shared" si="1"/>
        <v>43564</v>
      </c>
      <c r="O90" s="50" t="s">
        <v>394</v>
      </c>
      <c r="P90" s="50" t="s">
        <v>102</v>
      </c>
      <c r="Q90" s="50">
        <f>VLOOKUP(O90,Registration!O:P,2,FALSE)</f>
        <v>19</v>
      </c>
    </row>
    <row r="91" spans="1:17" ht="22.9" customHeight="1">
      <c r="A91" s="50" t="s">
        <v>24</v>
      </c>
      <c r="B91" s="50" t="s">
        <v>9</v>
      </c>
      <c r="C91" s="50" t="s">
        <v>10</v>
      </c>
      <c r="D91" s="50" t="s">
        <v>26</v>
      </c>
      <c r="E91" s="50">
        <v>2</v>
      </c>
      <c r="F91" s="50" t="s">
        <v>27</v>
      </c>
      <c r="G91" s="50" t="s">
        <v>28</v>
      </c>
      <c r="H91" s="50" t="s">
        <v>5675</v>
      </c>
      <c r="I91" s="50" t="s">
        <v>5679</v>
      </c>
      <c r="J91" s="50" t="s">
        <v>395</v>
      </c>
      <c r="K91" s="50">
        <v>10</v>
      </c>
      <c r="L91" s="50">
        <v>4</v>
      </c>
      <c r="M91" s="50">
        <v>2019</v>
      </c>
      <c r="N91" s="75">
        <f t="shared" si="1"/>
        <v>43565</v>
      </c>
      <c r="O91" s="50" t="s">
        <v>396</v>
      </c>
      <c r="P91" s="50" t="s">
        <v>102</v>
      </c>
      <c r="Q91" s="50">
        <f>VLOOKUP(O91,Registration!O:P,2,FALSE)</f>
        <v>18</v>
      </c>
    </row>
    <row r="92" spans="1:17" ht="22.9" customHeight="1">
      <c r="A92" s="50" t="s">
        <v>24</v>
      </c>
      <c r="B92" s="50" t="s">
        <v>9</v>
      </c>
      <c r="C92" s="50" t="s">
        <v>10</v>
      </c>
      <c r="D92" s="50" t="s">
        <v>26</v>
      </c>
      <c r="E92" s="50">
        <v>2</v>
      </c>
      <c r="F92" s="50" t="s">
        <v>27</v>
      </c>
      <c r="G92" s="50" t="s">
        <v>28</v>
      </c>
      <c r="H92" s="50" t="s">
        <v>5675</v>
      </c>
      <c r="I92" s="50" t="s">
        <v>5679</v>
      </c>
      <c r="J92" s="50" t="s">
        <v>397</v>
      </c>
      <c r="K92" s="50">
        <v>10</v>
      </c>
      <c r="L92" s="50">
        <v>4</v>
      </c>
      <c r="M92" s="50">
        <v>2019</v>
      </c>
      <c r="N92" s="75">
        <f t="shared" si="1"/>
        <v>43565</v>
      </c>
      <c r="O92" s="50" t="s">
        <v>398</v>
      </c>
      <c r="P92" s="50" t="s">
        <v>102</v>
      </c>
      <c r="Q92" s="50">
        <f>VLOOKUP(O92,Registration!O:P,2,FALSE)</f>
        <v>18</v>
      </c>
    </row>
    <row r="93" spans="1:17" ht="22.9" customHeight="1">
      <c r="A93" s="50" t="s">
        <v>24</v>
      </c>
      <c r="B93" s="50" t="s">
        <v>9</v>
      </c>
      <c r="C93" s="50" t="s">
        <v>10</v>
      </c>
      <c r="D93" s="50" t="s">
        <v>26</v>
      </c>
      <c r="E93" s="50">
        <v>2</v>
      </c>
      <c r="F93" s="50" t="s">
        <v>27</v>
      </c>
      <c r="G93" s="50" t="s">
        <v>28</v>
      </c>
      <c r="H93" s="50" t="s">
        <v>5675</v>
      </c>
      <c r="I93" s="50" t="s">
        <v>5679</v>
      </c>
      <c r="J93" s="50" t="s">
        <v>399</v>
      </c>
      <c r="K93" s="50">
        <v>10</v>
      </c>
      <c r="L93" s="50">
        <v>4</v>
      </c>
      <c r="M93" s="50">
        <v>2019</v>
      </c>
      <c r="N93" s="75">
        <f t="shared" si="1"/>
        <v>43565</v>
      </c>
      <c r="O93" s="50" t="s">
        <v>400</v>
      </c>
      <c r="P93" s="50" t="s">
        <v>102</v>
      </c>
      <c r="Q93" s="50">
        <f>VLOOKUP(O93,Registration!O:P,2,FALSE)</f>
        <v>18</v>
      </c>
    </row>
    <row r="94" spans="1:17" ht="22.9" customHeight="1">
      <c r="A94" s="50" t="s">
        <v>24</v>
      </c>
      <c r="B94" s="50" t="s">
        <v>9</v>
      </c>
      <c r="C94" s="50" t="s">
        <v>10</v>
      </c>
      <c r="D94" s="50" t="s">
        <v>26</v>
      </c>
      <c r="E94" s="50">
        <v>2</v>
      </c>
      <c r="F94" s="50" t="s">
        <v>27</v>
      </c>
      <c r="G94" s="50" t="s">
        <v>28</v>
      </c>
      <c r="H94" s="50" t="s">
        <v>5675</v>
      </c>
      <c r="I94" s="50" t="s">
        <v>5679</v>
      </c>
      <c r="J94" s="50" t="s">
        <v>401</v>
      </c>
      <c r="K94" s="50">
        <v>10</v>
      </c>
      <c r="L94" s="50">
        <v>4</v>
      </c>
      <c r="M94" s="50">
        <v>2019</v>
      </c>
      <c r="N94" s="75">
        <f t="shared" si="1"/>
        <v>43565</v>
      </c>
      <c r="O94" s="50" t="s">
        <v>402</v>
      </c>
      <c r="P94" s="50" t="s">
        <v>102</v>
      </c>
      <c r="Q94" s="50">
        <f>VLOOKUP(O94,Registration!O:P,2,FALSE)</f>
        <v>19</v>
      </c>
    </row>
    <row r="95" spans="1:17" ht="22.9" customHeight="1">
      <c r="A95" s="50" t="s">
        <v>24</v>
      </c>
      <c r="B95" s="50" t="s">
        <v>9</v>
      </c>
      <c r="C95" s="50" t="s">
        <v>10</v>
      </c>
      <c r="D95" s="50" t="s">
        <v>26</v>
      </c>
      <c r="E95" s="50">
        <v>2</v>
      </c>
      <c r="F95" s="50" t="s">
        <v>27</v>
      </c>
      <c r="G95" s="50" t="s">
        <v>28</v>
      </c>
      <c r="H95" s="50" t="s">
        <v>5675</v>
      </c>
      <c r="I95" s="50" t="s">
        <v>5679</v>
      </c>
      <c r="J95" s="50" t="s">
        <v>403</v>
      </c>
      <c r="K95" s="50">
        <v>10</v>
      </c>
      <c r="L95" s="50">
        <v>4</v>
      </c>
      <c r="M95" s="50">
        <v>2019</v>
      </c>
      <c r="N95" s="75">
        <f t="shared" si="1"/>
        <v>43565</v>
      </c>
      <c r="O95" s="50" t="s">
        <v>404</v>
      </c>
      <c r="P95" s="50" t="s">
        <v>102</v>
      </c>
      <c r="Q95" s="50">
        <f>VLOOKUP(O95,Registration!O:P,2,FALSE)</f>
        <v>19</v>
      </c>
    </row>
    <row r="96" spans="1:17" ht="22.9" customHeight="1">
      <c r="A96" s="50" t="s">
        <v>24</v>
      </c>
      <c r="B96" s="50" t="s">
        <v>9</v>
      </c>
      <c r="C96" s="50" t="s">
        <v>10</v>
      </c>
      <c r="D96" s="50" t="s">
        <v>26</v>
      </c>
      <c r="E96" s="50">
        <v>2</v>
      </c>
      <c r="F96" s="50" t="s">
        <v>27</v>
      </c>
      <c r="G96" s="50" t="s">
        <v>28</v>
      </c>
      <c r="H96" s="50" t="s">
        <v>5675</v>
      </c>
      <c r="I96" s="50" t="s">
        <v>5679</v>
      </c>
      <c r="J96" s="50" t="s">
        <v>405</v>
      </c>
      <c r="K96" s="50">
        <v>11</v>
      </c>
      <c r="L96" s="50">
        <v>4</v>
      </c>
      <c r="M96" s="50">
        <v>2019</v>
      </c>
      <c r="N96" s="75">
        <f t="shared" si="1"/>
        <v>43566</v>
      </c>
      <c r="O96" s="50" t="s">
        <v>406</v>
      </c>
      <c r="P96" s="50" t="s">
        <v>102</v>
      </c>
      <c r="Q96" s="50">
        <f>VLOOKUP(O96,Registration!O:P,2,FALSE)</f>
        <v>18</v>
      </c>
    </row>
    <row r="97" spans="1:17" ht="22.9" customHeight="1">
      <c r="A97" s="50" t="s">
        <v>24</v>
      </c>
      <c r="B97" s="50" t="s">
        <v>9</v>
      </c>
      <c r="C97" s="50" t="s">
        <v>10</v>
      </c>
      <c r="D97" s="50" t="s">
        <v>26</v>
      </c>
      <c r="E97" s="50">
        <v>2</v>
      </c>
      <c r="F97" s="50" t="s">
        <v>27</v>
      </c>
      <c r="G97" s="50" t="s">
        <v>28</v>
      </c>
      <c r="H97" s="50" t="s">
        <v>5675</v>
      </c>
      <c r="I97" s="50" t="s">
        <v>5679</v>
      </c>
      <c r="J97" s="50" t="s">
        <v>407</v>
      </c>
      <c r="K97" s="50">
        <v>11</v>
      </c>
      <c r="L97" s="50">
        <v>4</v>
      </c>
      <c r="M97" s="50">
        <v>2019</v>
      </c>
      <c r="N97" s="75">
        <f t="shared" si="1"/>
        <v>43566</v>
      </c>
      <c r="O97" s="50" t="s">
        <v>156</v>
      </c>
      <c r="P97" s="50" t="s">
        <v>102</v>
      </c>
      <c r="Q97" s="50">
        <f>VLOOKUP(O97,Registration!O:P,2,FALSE)</f>
        <v>19</v>
      </c>
    </row>
    <row r="98" spans="1:17" ht="22.9" customHeight="1">
      <c r="A98" s="50" t="s">
        <v>24</v>
      </c>
      <c r="B98" s="50" t="s">
        <v>9</v>
      </c>
      <c r="C98" s="50" t="s">
        <v>10</v>
      </c>
      <c r="D98" s="50" t="s">
        <v>26</v>
      </c>
      <c r="E98" s="50">
        <v>2</v>
      </c>
      <c r="F98" s="50" t="s">
        <v>27</v>
      </c>
      <c r="G98" s="50" t="s">
        <v>28</v>
      </c>
      <c r="H98" s="50" t="s">
        <v>5675</v>
      </c>
      <c r="I98" s="50" t="s">
        <v>5679</v>
      </c>
      <c r="J98" s="50" t="s">
        <v>408</v>
      </c>
      <c r="K98" s="50">
        <v>11</v>
      </c>
      <c r="L98" s="50">
        <v>4</v>
      </c>
      <c r="M98" s="50">
        <v>2019</v>
      </c>
      <c r="N98" s="75">
        <f t="shared" si="1"/>
        <v>43566</v>
      </c>
      <c r="O98" s="50" t="s">
        <v>409</v>
      </c>
      <c r="P98" s="50" t="s">
        <v>102</v>
      </c>
      <c r="Q98" s="50">
        <f>VLOOKUP(O98,Registration!O:P,2,FALSE)</f>
        <v>19</v>
      </c>
    </row>
    <row r="99" spans="1:17" ht="22.9" customHeight="1">
      <c r="A99" s="50" t="s">
        <v>24</v>
      </c>
      <c r="B99" s="50" t="s">
        <v>9</v>
      </c>
      <c r="C99" s="50" t="s">
        <v>10</v>
      </c>
      <c r="D99" s="50" t="s">
        <v>26</v>
      </c>
      <c r="E99" s="50">
        <v>2</v>
      </c>
      <c r="F99" s="50" t="s">
        <v>27</v>
      </c>
      <c r="G99" s="50" t="s">
        <v>28</v>
      </c>
      <c r="H99" s="50" t="s">
        <v>5675</v>
      </c>
      <c r="I99" s="50" t="s">
        <v>5679</v>
      </c>
      <c r="J99" s="50" t="s">
        <v>410</v>
      </c>
      <c r="K99" s="50">
        <v>11</v>
      </c>
      <c r="L99" s="50">
        <v>4</v>
      </c>
      <c r="M99" s="50">
        <v>2019</v>
      </c>
      <c r="N99" s="75">
        <f t="shared" si="1"/>
        <v>43566</v>
      </c>
      <c r="O99" s="50" t="s">
        <v>411</v>
      </c>
      <c r="P99" s="50" t="s">
        <v>102</v>
      </c>
      <c r="Q99" s="50">
        <f>VLOOKUP(O99,Registration!O:P,2,FALSE)</f>
        <v>18</v>
      </c>
    </row>
    <row r="100" spans="1:17" ht="22.9" customHeight="1">
      <c r="A100" s="50" t="s">
        <v>24</v>
      </c>
      <c r="B100" s="50" t="s">
        <v>9</v>
      </c>
      <c r="C100" s="50" t="s">
        <v>10</v>
      </c>
      <c r="D100" s="50" t="s">
        <v>26</v>
      </c>
      <c r="E100" s="50">
        <v>2</v>
      </c>
      <c r="F100" s="50" t="s">
        <v>27</v>
      </c>
      <c r="G100" s="50" t="s">
        <v>28</v>
      </c>
      <c r="H100" s="50" t="s">
        <v>5675</v>
      </c>
      <c r="I100" s="50" t="s">
        <v>5679</v>
      </c>
      <c r="J100" s="50" t="s">
        <v>412</v>
      </c>
      <c r="K100" s="50">
        <v>11</v>
      </c>
      <c r="L100" s="50">
        <v>4</v>
      </c>
      <c r="M100" s="50">
        <v>2019</v>
      </c>
      <c r="N100" s="75">
        <f t="shared" si="1"/>
        <v>43566</v>
      </c>
      <c r="O100" s="50" t="s">
        <v>413</v>
      </c>
      <c r="P100" s="50" t="s">
        <v>102</v>
      </c>
      <c r="Q100" s="50">
        <f>VLOOKUP(O100,Registration!O:P,2,FALSE)</f>
        <v>19</v>
      </c>
    </row>
    <row r="101" spans="1:17" ht="22.9" customHeight="1">
      <c r="A101" s="50" t="s">
        <v>24</v>
      </c>
      <c r="B101" s="50" t="s">
        <v>9</v>
      </c>
      <c r="C101" s="50" t="s">
        <v>10</v>
      </c>
      <c r="D101" s="50" t="s">
        <v>26</v>
      </c>
      <c r="E101" s="50">
        <v>2</v>
      </c>
      <c r="F101" s="50" t="s">
        <v>27</v>
      </c>
      <c r="G101" s="50" t="s">
        <v>28</v>
      </c>
      <c r="H101" s="50" t="s">
        <v>5675</v>
      </c>
      <c r="I101" s="50" t="s">
        <v>5679</v>
      </c>
      <c r="J101" s="50" t="s">
        <v>414</v>
      </c>
      <c r="K101" s="50">
        <v>12</v>
      </c>
      <c r="L101" s="50">
        <v>4</v>
      </c>
      <c r="M101" s="50">
        <v>2019</v>
      </c>
      <c r="N101" s="75">
        <f t="shared" si="1"/>
        <v>43567</v>
      </c>
      <c r="O101" s="50" t="s">
        <v>415</v>
      </c>
      <c r="P101" s="50" t="s">
        <v>102</v>
      </c>
      <c r="Q101" s="50">
        <f>VLOOKUP(O101,Registration!O:P,2,FALSE)</f>
        <v>18</v>
      </c>
    </row>
    <row r="102" spans="1:17" ht="22.9" customHeight="1">
      <c r="A102" s="50" t="s">
        <v>24</v>
      </c>
      <c r="B102" s="50" t="s">
        <v>9</v>
      </c>
      <c r="C102" s="50" t="s">
        <v>10</v>
      </c>
      <c r="D102" s="50" t="s">
        <v>26</v>
      </c>
      <c r="E102" s="50">
        <v>2</v>
      </c>
      <c r="F102" s="50" t="s">
        <v>27</v>
      </c>
      <c r="G102" s="50" t="s">
        <v>28</v>
      </c>
      <c r="H102" s="50" t="s">
        <v>5675</v>
      </c>
      <c r="I102" s="50" t="s">
        <v>5679</v>
      </c>
      <c r="J102" s="50" t="s">
        <v>416</v>
      </c>
      <c r="K102" s="50">
        <v>12</v>
      </c>
      <c r="L102" s="50">
        <v>4</v>
      </c>
      <c r="M102" s="50">
        <v>2019</v>
      </c>
      <c r="N102" s="75">
        <f t="shared" si="1"/>
        <v>43567</v>
      </c>
      <c r="O102" s="50" t="s">
        <v>417</v>
      </c>
      <c r="P102" s="50" t="s">
        <v>102</v>
      </c>
      <c r="Q102" s="50">
        <f>VLOOKUP(O102,Registration!O:P,2,FALSE)</f>
        <v>18</v>
      </c>
    </row>
    <row r="103" spans="1:17" ht="22.9" customHeight="1">
      <c r="A103" s="50" t="s">
        <v>24</v>
      </c>
      <c r="B103" s="50" t="s">
        <v>9</v>
      </c>
      <c r="C103" s="50" t="s">
        <v>10</v>
      </c>
      <c r="D103" s="50" t="s">
        <v>26</v>
      </c>
      <c r="E103" s="50">
        <v>2</v>
      </c>
      <c r="F103" s="50" t="s">
        <v>27</v>
      </c>
      <c r="G103" s="50" t="s">
        <v>28</v>
      </c>
      <c r="H103" s="50" t="s">
        <v>5675</v>
      </c>
      <c r="I103" s="50" t="s">
        <v>5679</v>
      </c>
      <c r="J103" s="50" t="s">
        <v>418</v>
      </c>
      <c r="K103" s="50">
        <v>12</v>
      </c>
      <c r="L103" s="50">
        <v>4</v>
      </c>
      <c r="M103" s="50">
        <v>2019</v>
      </c>
      <c r="N103" s="75">
        <f t="shared" si="1"/>
        <v>43567</v>
      </c>
      <c r="O103" s="50" t="s">
        <v>419</v>
      </c>
      <c r="P103" s="50" t="s">
        <v>102</v>
      </c>
      <c r="Q103" s="50">
        <f>VLOOKUP(O103,Registration!O:P,2,FALSE)</f>
        <v>19</v>
      </c>
    </row>
    <row r="104" spans="1:17" ht="22.9" customHeight="1">
      <c r="A104" s="50" t="s">
        <v>24</v>
      </c>
      <c r="B104" s="50" t="s">
        <v>9</v>
      </c>
      <c r="C104" s="50" t="s">
        <v>10</v>
      </c>
      <c r="D104" s="50" t="s">
        <v>26</v>
      </c>
      <c r="E104" s="50">
        <v>2</v>
      </c>
      <c r="F104" s="50" t="s">
        <v>27</v>
      </c>
      <c r="G104" s="50" t="s">
        <v>28</v>
      </c>
      <c r="H104" s="50" t="s">
        <v>5675</v>
      </c>
      <c r="I104" s="50" t="s">
        <v>5679</v>
      </c>
      <c r="J104" s="50" t="s">
        <v>420</v>
      </c>
      <c r="K104" s="50">
        <v>12</v>
      </c>
      <c r="L104" s="50">
        <v>4</v>
      </c>
      <c r="M104" s="50">
        <v>2019</v>
      </c>
      <c r="N104" s="75">
        <f t="shared" si="1"/>
        <v>43567</v>
      </c>
      <c r="O104" s="50" t="s">
        <v>421</v>
      </c>
      <c r="P104" s="50" t="s">
        <v>102</v>
      </c>
      <c r="Q104" s="50">
        <f>VLOOKUP(O104,Registration!O:P,2,FALSE)</f>
        <v>18</v>
      </c>
    </row>
    <row r="105" spans="1:17" ht="22.9" customHeight="1">
      <c r="A105" s="50" t="s">
        <v>24</v>
      </c>
      <c r="B105" s="50" t="s">
        <v>9</v>
      </c>
      <c r="C105" s="50" t="s">
        <v>10</v>
      </c>
      <c r="D105" s="50" t="s">
        <v>26</v>
      </c>
      <c r="E105" s="50">
        <v>2</v>
      </c>
      <c r="F105" s="50" t="s">
        <v>27</v>
      </c>
      <c r="G105" s="50" t="s">
        <v>28</v>
      </c>
      <c r="H105" s="50" t="s">
        <v>5675</v>
      </c>
      <c r="I105" s="50" t="s">
        <v>5678</v>
      </c>
      <c r="J105" s="50" t="s">
        <v>422</v>
      </c>
      <c r="K105" s="50">
        <v>13</v>
      </c>
      <c r="L105" s="50">
        <v>4</v>
      </c>
      <c r="M105" s="50">
        <v>2019</v>
      </c>
      <c r="N105" s="75">
        <f t="shared" si="1"/>
        <v>43568</v>
      </c>
      <c r="O105" s="50" t="s">
        <v>423</v>
      </c>
      <c r="P105" s="50" t="s">
        <v>111</v>
      </c>
      <c r="Q105" s="50">
        <f>VLOOKUP(O105,Registration!O:P,2,FALSE)</f>
        <v>18</v>
      </c>
    </row>
    <row r="106" spans="1:17" ht="22.9" customHeight="1">
      <c r="A106" s="50" t="s">
        <v>24</v>
      </c>
      <c r="B106" s="50" t="s">
        <v>9</v>
      </c>
      <c r="C106" s="50" t="s">
        <v>10</v>
      </c>
      <c r="D106" s="50" t="s">
        <v>26</v>
      </c>
      <c r="E106" s="50">
        <v>2</v>
      </c>
      <c r="F106" s="50" t="s">
        <v>27</v>
      </c>
      <c r="G106" s="50" t="s">
        <v>28</v>
      </c>
      <c r="H106" s="50" t="s">
        <v>5675</v>
      </c>
      <c r="I106" s="50" t="s">
        <v>5678</v>
      </c>
      <c r="J106" s="50" t="s">
        <v>424</v>
      </c>
      <c r="K106" s="50">
        <v>13</v>
      </c>
      <c r="L106" s="50">
        <v>4</v>
      </c>
      <c r="M106" s="50">
        <v>2019</v>
      </c>
      <c r="N106" s="75">
        <f t="shared" si="1"/>
        <v>43568</v>
      </c>
      <c r="O106" s="50" t="s">
        <v>148</v>
      </c>
      <c r="P106" s="50" t="s">
        <v>111</v>
      </c>
      <c r="Q106" s="50">
        <f>VLOOKUP(O106,Registration!O:P,2,FALSE)</f>
        <v>17</v>
      </c>
    </row>
    <row r="107" spans="1:17" ht="22.9" customHeight="1">
      <c r="A107" s="50" t="s">
        <v>24</v>
      </c>
      <c r="B107" s="50" t="s">
        <v>9</v>
      </c>
      <c r="C107" s="50" t="s">
        <v>10</v>
      </c>
      <c r="D107" s="50" t="s">
        <v>26</v>
      </c>
      <c r="E107" s="50">
        <v>2</v>
      </c>
      <c r="F107" s="50" t="s">
        <v>27</v>
      </c>
      <c r="G107" s="50" t="s">
        <v>28</v>
      </c>
      <c r="H107" s="50" t="s">
        <v>5675</v>
      </c>
      <c r="I107" s="50" t="s">
        <v>5678</v>
      </c>
      <c r="J107" s="50" t="s">
        <v>1091</v>
      </c>
      <c r="K107" s="50">
        <v>13</v>
      </c>
      <c r="L107" s="50">
        <v>4</v>
      </c>
      <c r="M107" s="50">
        <v>2019</v>
      </c>
      <c r="N107" s="75">
        <f t="shared" si="1"/>
        <v>43568</v>
      </c>
      <c r="O107" s="50" t="s">
        <v>110</v>
      </c>
      <c r="P107" s="50" t="s">
        <v>111</v>
      </c>
      <c r="Q107" s="50">
        <f>VLOOKUP(O107,Registration!O:P,2,FALSE)</f>
        <v>18</v>
      </c>
    </row>
    <row r="108" spans="1:17" ht="22.9" customHeight="1">
      <c r="A108" s="50" t="s">
        <v>24</v>
      </c>
      <c r="B108" s="50" t="s">
        <v>9</v>
      </c>
      <c r="C108" s="50" t="s">
        <v>10</v>
      </c>
      <c r="D108" s="50" t="s">
        <v>26</v>
      </c>
      <c r="E108" s="50">
        <v>2</v>
      </c>
      <c r="F108" s="50" t="s">
        <v>27</v>
      </c>
      <c r="G108" s="50" t="s">
        <v>28</v>
      </c>
      <c r="H108" s="50" t="s">
        <v>5675</v>
      </c>
      <c r="I108" s="50" t="s">
        <v>5678</v>
      </c>
      <c r="J108" s="50" t="s">
        <v>425</v>
      </c>
      <c r="K108" s="50">
        <v>13</v>
      </c>
      <c r="L108" s="50">
        <v>4</v>
      </c>
      <c r="M108" s="50">
        <v>2019</v>
      </c>
      <c r="N108" s="75">
        <f t="shared" si="1"/>
        <v>43568</v>
      </c>
      <c r="O108" s="50" t="s">
        <v>426</v>
      </c>
      <c r="P108" s="50" t="s">
        <v>111</v>
      </c>
      <c r="Q108" s="50">
        <f>VLOOKUP(O108,Registration!O:P,2,FALSE)</f>
        <v>19</v>
      </c>
    </row>
    <row r="109" spans="1:17" ht="22.9" customHeight="1">
      <c r="A109" s="50" t="s">
        <v>24</v>
      </c>
      <c r="B109" s="50" t="s">
        <v>9</v>
      </c>
      <c r="C109" s="50" t="s">
        <v>10</v>
      </c>
      <c r="D109" s="50" t="s">
        <v>26</v>
      </c>
      <c r="E109" s="50">
        <v>2</v>
      </c>
      <c r="F109" s="50" t="s">
        <v>27</v>
      </c>
      <c r="G109" s="50" t="s">
        <v>28</v>
      </c>
      <c r="H109" s="50" t="s">
        <v>5675</v>
      </c>
      <c r="I109" s="50" t="s">
        <v>5678</v>
      </c>
      <c r="J109" s="50" t="s">
        <v>161</v>
      </c>
      <c r="K109" s="50">
        <v>13</v>
      </c>
      <c r="L109" s="50">
        <v>4</v>
      </c>
      <c r="M109" s="50">
        <v>2019</v>
      </c>
      <c r="N109" s="75">
        <f t="shared" si="1"/>
        <v>43568</v>
      </c>
      <c r="O109" s="50" t="s">
        <v>162</v>
      </c>
      <c r="P109" s="50" t="s">
        <v>111</v>
      </c>
      <c r="Q109" s="50">
        <f>VLOOKUP(O109,Registration!O:P,2,FALSE)</f>
        <v>18</v>
      </c>
    </row>
    <row r="110" spans="1:17" ht="22.9" customHeight="1">
      <c r="A110" s="50" t="s">
        <v>24</v>
      </c>
      <c r="B110" s="50" t="s">
        <v>9</v>
      </c>
      <c r="C110" s="50" t="s">
        <v>10</v>
      </c>
      <c r="D110" s="50" t="s">
        <v>26</v>
      </c>
      <c r="E110" s="50">
        <v>2</v>
      </c>
      <c r="F110" s="50" t="s">
        <v>27</v>
      </c>
      <c r="G110" s="50" t="s">
        <v>28</v>
      </c>
      <c r="H110" s="50" t="s">
        <v>5675</v>
      </c>
      <c r="I110" s="50" t="s">
        <v>5678</v>
      </c>
      <c r="J110" s="50" t="s">
        <v>427</v>
      </c>
      <c r="K110" s="50">
        <v>13</v>
      </c>
      <c r="L110" s="50">
        <v>4</v>
      </c>
      <c r="M110" s="50">
        <v>2019</v>
      </c>
      <c r="N110" s="75">
        <f t="shared" si="1"/>
        <v>43568</v>
      </c>
      <c r="O110" s="50" t="s">
        <v>428</v>
      </c>
      <c r="P110" s="50" t="s">
        <v>111</v>
      </c>
      <c r="Q110" s="50">
        <f>VLOOKUP(O110,Registration!O:P,2,FALSE)</f>
        <v>17</v>
      </c>
    </row>
    <row r="111" spans="1:17" ht="22.9" customHeight="1">
      <c r="A111" s="50" t="s">
        <v>24</v>
      </c>
      <c r="B111" s="50" t="s">
        <v>9</v>
      </c>
      <c r="C111" s="50" t="s">
        <v>10</v>
      </c>
      <c r="D111" s="50" t="s">
        <v>26</v>
      </c>
      <c r="E111" s="50">
        <v>2</v>
      </c>
      <c r="F111" s="50" t="s">
        <v>27</v>
      </c>
      <c r="G111" s="50" t="s">
        <v>28</v>
      </c>
      <c r="H111" s="50" t="s">
        <v>5675</v>
      </c>
      <c r="I111" s="50" t="s">
        <v>5678</v>
      </c>
      <c r="J111" s="50" t="s">
        <v>429</v>
      </c>
      <c r="K111" s="50">
        <v>13</v>
      </c>
      <c r="L111" s="50">
        <v>4</v>
      </c>
      <c r="M111" s="50">
        <v>2019</v>
      </c>
      <c r="N111" s="75">
        <f t="shared" si="1"/>
        <v>43568</v>
      </c>
      <c r="O111" s="50" t="s">
        <v>430</v>
      </c>
      <c r="P111" s="50" t="s">
        <v>111</v>
      </c>
      <c r="Q111" s="50">
        <f>VLOOKUP(O111,Registration!O:P,2,FALSE)</f>
        <v>18</v>
      </c>
    </row>
    <row r="112" spans="1:17" ht="22.9" customHeight="1">
      <c r="A112" s="50" t="s">
        <v>24</v>
      </c>
      <c r="B112" s="50" t="s">
        <v>9</v>
      </c>
      <c r="C112" s="50" t="s">
        <v>10</v>
      </c>
      <c r="D112" s="50" t="s">
        <v>26</v>
      </c>
      <c r="E112" s="50">
        <v>2</v>
      </c>
      <c r="F112" s="50" t="s">
        <v>32</v>
      </c>
      <c r="G112" s="50" t="s">
        <v>33</v>
      </c>
      <c r="H112" s="50" t="s">
        <v>5675</v>
      </c>
      <c r="I112" s="50" t="s">
        <v>5678</v>
      </c>
      <c r="J112" s="50" t="s">
        <v>169</v>
      </c>
      <c r="K112" s="50">
        <v>13</v>
      </c>
      <c r="L112" s="50">
        <v>4</v>
      </c>
      <c r="M112" s="50">
        <v>2019</v>
      </c>
      <c r="N112" s="75">
        <f t="shared" si="1"/>
        <v>43568</v>
      </c>
      <c r="O112" s="50" t="s">
        <v>170</v>
      </c>
      <c r="P112" s="50" t="s">
        <v>111</v>
      </c>
      <c r="Q112" s="50">
        <f>VLOOKUP(O112,Registration!O:P,2,FALSE)</f>
        <v>18</v>
      </c>
    </row>
    <row r="113" spans="1:17" ht="22.9" customHeight="1">
      <c r="A113" s="50" t="s">
        <v>24</v>
      </c>
      <c r="B113" s="50" t="s">
        <v>9</v>
      </c>
      <c r="C113" s="50" t="s">
        <v>10</v>
      </c>
      <c r="D113" s="50" t="s">
        <v>26</v>
      </c>
      <c r="E113" s="50">
        <v>2</v>
      </c>
      <c r="F113" s="50" t="s">
        <v>32</v>
      </c>
      <c r="G113" s="50" t="s">
        <v>33</v>
      </c>
      <c r="H113" s="50" t="s">
        <v>5675</v>
      </c>
      <c r="I113" s="50" t="s">
        <v>5678</v>
      </c>
      <c r="J113" s="50" t="s">
        <v>431</v>
      </c>
      <c r="K113" s="50">
        <v>13</v>
      </c>
      <c r="L113" s="50">
        <v>4</v>
      </c>
      <c r="M113" s="50">
        <v>2019</v>
      </c>
      <c r="N113" s="75">
        <f t="shared" si="1"/>
        <v>43568</v>
      </c>
      <c r="O113" s="50" t="s">
        <v>432</v>
      </c>
      <c r="P113" s="50" t="s">
        <v>111</v>
      </c>
      <c r="Q113" s="50">
        <f>VLOOKUP(O113,Registration!O:P,2,FALSE)</f>
        <v>18</v>
      </c>
    </row>
    <row r="114" spans="1:17" ht="22.9" customHeight="1">
      <c r="A114" s="50" t="s">
        <v>24</v>
      </c>
      <c r="B114" s="50" t="s">
        <v>9</v>
      </c>
      <c r="C114" s="50" t="s">
        <v>10</v>
      </c>
      <c r="D114" s="50" t="s">
        <v>26</v>
      </c>
      <c r="E114" s="50">
        <v>2</v>
      </c>
      <c r="F114" s="50" t="s">
        <v>32</v>
      </c>
      <c r="G114" s="50" t="s">
        <v>33</v>
      </c>
      <c r="H114" s="50" t="s">
        <v>5675</v>
      </c>
      <c r="I114" s="50" t="s">
        <v>5678</v>
      </c>
      <c r="J114" s="50" t="s">
        <v>433</v>
      </c>
      <c r="K114" s="50">
        <v>13</v>
      </c>
      <c r="L114" s="50">
        <v>4</v>
      </c>
      <c r="M114" s="50">
        <v>2019</v>
      </c>
      <c r="N114" s="75">
        <f t="shared" si="1"/>
        <v>43568</v>
      </c>
      <c r="O114" s="50" t="s">
        <v>434</v>
      </c>
      <c r="P114" s="50" t="s">
        <v>111</v>
      </c>
      <c r="Q114" s="50">
        <f>VLOOKUP(O114,Registration!O:P,2,FALSE)</f>
        <v>19</v>
      </c>
    </row>
    <row r="115" spans="1:17" ht="22.9" customHeight="1">
      <c r="A115" s="50" t="s">
        <v>24</v>
      </c>
      <c r="B115" s="50" t="s">
        <v>9</v>
      </c>
      <c r="C115" s="50" t="s">
        <v>10</v>
      </c>
      <c r="D115" s="50" t="s">
        <v>26</v>
      </c>
      <c r="E115" s="50">
        <v>2</v>
      </c>
      <c r="F115" s="50" t="s">
        <v>32</v>
      </c>
      <c r="G115" s="50" t="s">
        <v>33</v>
      </c>
      <c r="H115" s="50" t="s">
        <v>5675</v>
      </c>
      <c r="I115" s="50" t="s">
        <v>5678</v>
      </c>
      <c r="J115" s="50" t="s">
        <v>180</v>
      </c>
      <c r="K115" s="50">
        <v>13</v>
      </c>
      <c r="L115" s="50">
        <v>4</v>
      </c>
      <c r="M115" s="50">
        <v>2019</v>
      </c>
      <c r="N115" s="75">
        <f t="shared" si="1"/>
        <v>43568</v>
      </c>
      <c r="O115" s="50" t="s">
        <v>181</v>
      </c>
      <c r="P115" s="50" t="s">
        <v>111</v>
      </c>
      <c r="Q115" s="50">
        <f>VLOOKUP(O115,Registration!O:P,2,FALSE)</f>
        <v>19</v>
      </c>
    </row>
    <row r="116" spans="1:17" ht="22.9" customHeight="1">
      <c r="A116" s="50" t="s">
        <v>24</v>
      </c>
      <c r="B116" s="50" t="s">
        <v>9</v>
      </c>
      <c r="C116" s="50" t="s">
        <v>10</v>
      </c>
      <c r="D116" s="50" t="s">
        <v>26</v>
      </c>
      <c r="E116" s="50">
        <v>2</v>
      </c>
      <c r="F116" s="50" t="s">
        <v>32</v>
      </c>
      <c r="G116" s="50" t="s">
        <v>33</v>
      </c>
      <c r="H116" s="50" t="s">
        <v>5675</v>
      </c>
      <c r="I116" s="50" t="s">
        <v>5678</v>
      </c>
      <c r="J116" s="50" t="s">
        <v>435</v>
      </c>
      <c r="K116" s="50">
        <v>13</v>
      </c>
      <c r="L116" s="50">
        <v>4</v>
      </c>
      <c r="M116" s="50">
        <v>2019</v>
      </c>
      <c r="N116" s="75">
        <f t="shared" si="1"/>
        <v>43568</v>
      </c>
      <c r="O116" s="50" t="s">
        <v>436</v>
      </c>
      <c r="P116" s="50" t="s">
        <v>111</v>
      </c>
      <c r="Q116" s="50">
        <f>VLOOKUP(O116,Registration!O:P,2,FALSE)</f>
        <v>19</v>
      </c>
    </row>
    <row r="117" spans="1:17" ht="22.9" customHeight="1">
      <c r="A117" s="50" t="s">
        <v>24</v>
      </c>
      <c r="B117" s="50" t="s">
        <v>9</v>
      </c>
      <c r="C117" s="50" t="s">
        <v>10</v>
      </c>
      <c r="D117" s="50" t="s">
        <v>26</v>
      </c>
      <c r="E117" s="50">
        <v>2</v>
      </c>
      <c r="F117" s="50" t="s">
        <v>32</v>
      </c>
      <c r="G117" s="50" t="s">
        <v>33</v>
      </c>
      <c r="H117" s="50" t="s">
        <v>5675</v>
      </c>
      <c r="I117" s="50" t="s">
        <v>5678</v>
      </c>
      <c r="J117" s="50" t="s">
        <v>437</v>
      </c>
      <c r="K117" s="50">
        <v>13</v>
      </c>
      <c r="L117" s="50">
        <v>4</v>
      </c>
      <c r="M117" s="50">
        <v>2019</v>
      </c>
      <c r="N117" s="75">
        <f t="shared" si="1"/>
        <v>43568</v>
      </c>
      <c r="O117" s="50" t="s">
        <v>438</v>
      </c>
      <c r="P117" s="50" t="s">
        <v>111</v>
      </c>
      <c r="Q117" s="50">
        <f>VLOOKUP(O117,Registration!O:P,2,FALSE)</f>
        <v>18</v>
      </c>
    </row>
    <row r="118" spans="1:17" ht="22.9" customHeight="1">
      <c r="A118" s="50" t="s">
        <v>24</v>
      </c>
      <c r="B118" s="50" t="s">
        <v>9</v>
      </c>
      <c r="C118" s="50" t="s">
        <v>10</v>
      </c>
      <c r="D118" s="50" t="s">
        <v>26</v>
      </c>
      <c r="E118" s="50">
        <v>2</v>
      </c>
      <c r="F118" s="50" t="s">
        <v>32</v>
      </c>
      <c r="G118" s="50" t="s">
        <v>33</v>
      </c>
      <c r="H118" s="50" t="s">
        <v>5675</v>
      </c>
      <c r="I118" s="50" t="s">
        <v>5678</v>
      </c>
      <c r="J118" s="50" t="s">
        <v>439</v>
      </c>
      <c r="K118" s="50">
        <v>13</v>
      </c>
      <c r="L118" s="50">
        <v>4</v>
      </c>
      <c r="M118" s="50">
        <v>2019</v>
      </c>
      <c r="N118" s="75">
        <f t="shared" si="1"/>
        <v>43568</v>
      </c>
      <c r="O118" s="50" t="s">
        <v>130</v>
      </c>
      <c r="P118" s="50" t="s">
        <v>111</v>
      </c>
      <c r="Q118" s="50">
        <f>VLOOKUP(O118,Registration!O:P,2,FALSE)</f>
        <v>16</v>
      </c>
    </row>
    <row r="119" spans="1:17" ht="22.9" customHeight="1">
      <c r="A119" s="50" t="s">
        <v>24</v>
      </c>
      <c r="B119" s="50" t="s">
        <v>9</v>
      </c>
      <c r="C119" s="50" t="s">
        <v>10</v>
      </c>
      <c r="D119" s="50" t="s">
        <v>26</v>
      </c>
      <c r="E119" s="50">
        <v>2</v>
      </c>
      <c r="F119" s="50" t="s">
        <v>32</v>
      </c>
      <c r="G119" s="50" t="s">
        <v>33</v>
      </c>
      <c r="H119" s="50" t="s">
        <v>5675</v>
      </c>
      <c r="I119" s="50" t="s">
        <v>5678</v>
      </c>
      <c r="J119" s="50" t="s">
        <v>171</v>
      </c>
      <c r="K119" s="50">
        <v>13</v>
      </c>
      <c r="L119" s="50">
        <v>4</v>
      </c>
      <c r="M119" s="50">
        <v>2019</v>
      </c>
      <c r="N119" s="75">
        <f t="shared" si="1"/>
        <v>43568</v>
      </c>
      <c r="O119" s="50" t="s">
        <v>157</v>
      </c>
      <c r="P119" s="50" t="s">
        <v>111</v>
      </c>
      <c r="Q119" s="50">
        <f>VLOOKUP(O119,Registration!O:P,2,FALSE)</f>
        <v>19</v>
      </c>
    </row>
    <row r="120" spans="1:17" ht="22.9" customHeight="1">
      <c r="A120" s="50" t="s">
        <v>24</v>
      </c>
      <c r="B120" s="50" t="s">
        <v>9</v>
      </c>
      <c r="C120" s="50" t="s">
        <v>10</v>
      </c>
      <c r="D120" s="50" t="s">
        <v>26</v>
      </c>
      <c r="E120" s="50">
        <v>2</v>
      </c>
      <c r="F120" s="50" t="s">
        <v>32</v>
      </c>
      <c r="G120" s="50" t="s">
        <v>33</v>
      </c>
      <c r="H120" s="50" t="s">
        <v>5675</v>
      </c>
      <c r="I120" s="50" t="s">
        <v>5678</v>
      </c>
      <c r="J120" s="50" t="s">
        <v>440</v>
      </c>
      <c r="K120" s="50">
        <v>13</v>
      </c>
      <c r="L120" s="50">
        <v>4</v>
      </c>
      <c r="M120" s="50">
        <v>2019</v>
      </c>
      <c r="N120" s="75">
        <f t="shared" si="1"/>
        <v>43568</v>
      </c>
      <c r="O120" s="50" t="s">
        <v>441</v>
      </c>
      <c r="P120" s="50" t="s">
        <v>111</v>
      </c>
      <c r="Q120" s="50">
        <f>VLOOKUP(O120,Registration!O:P,2,FALSE)</f>
        <v>17</v>
      </c>
    </row>
    <row r="121" spans="1:17" ht="22.9" customHeight="1">
      <c r="A121" s="50" t="s">
        <v>24</v>
      </c>
      <c r="B121" s="50" t="s">
        <v>9</v>
      </c>
      <c r="C121" s="50" t="s">
        <v>10</v>
      </c>
      <c r="D121" s="50" t="s">
        <v>26</v>
      </c>
      <c r="E121" s="50">
        <v>2</v>
      </c>
      <c r="F121" s="50" t="s">
        <v>32</v>
      </c>
      <c r="G121" s="50" t="s">
        <v>33</v>
      </c>
      <c r="H121" s="50" t="s">
        <v>5675</v>
      </c>
      <c r="I121" s="50" t="s">
        <v>5678</v>
      </c>
      <c r="J121" s="50" t="s">
        <v>442</v>
      </c>
      <c r="K121" s="50">
        <v>13</v>
      </c>
      <c r="L121" s="50">
        <v>4</v>
      </c>
      <c r="M121" s="50">
        <v>2019</v>
      </c>
      <c r="N121" s="75">
        <f t="shared" ref="N121:N184" si="2">DATE(M121,L121,K121)</f>
        <v>43568</v>
      </c>
      <c r="O121" s="50" t="s">
        <v>443</v>
      </c>
      <c r="P121" s="50" t="s">
        <v>111</v>
      </c>
      <c r="Q121" s="50">
        <f>VLOOKUP(O121,Registration!O:P,2,FALSE)</f>
        <v>18</v>
      </c>
    </row>
    <row r="122" spans="1:17" ht="22.9" customHeight="1">
      <c r="A122" s="50" t="s">
        <v>24</v>
      </c>
      <c r="B122" s="50" t="s">
        <v>9</v>
      </c>
      <c r="C122" s="50" t="s">
        <v>10</v>
      </c>
      <c r="D122" s="50" t="s">
        <v>26</v>
      </c>
      <c r="E122" s="50">
        <v>2</v>
      </c>
      <c r="F122" s="50" t="s">
        <v>32</v>
      </c>
      <c r="G122" s="50" t="s">
        <v>33</v>
      </c>
      <c r="H122" s="50" t="s">
        <v>5675</v>
      </c>
      <c r="I122" s="50" t="s">
        <v>5678</v>
      </c>
      <c r="J122" s="50" t="s">
        <v>444</v>
      </c>
      <c r="K122" s="50">
        <v>13</v>
      </c>
      <c r="L122" s="50">
        <v>4</v>
      </c>
      <c r="M122" s="50">
        <v>2019</v>
      </c>
      <c r="N122" s="75">
        <f t="shared" si="2"/>
        <v>43568</v>
      </c>
      <c r="O122" s="50" t="s">
        <v>445</v>
      </c>
      <c r="P122" s="50" t="s">
        <v>111</v>
      </c>
      <c r="Q122" s="50">
        <f>VLOOKUP(O122,Registration!O:P,2,FALSE)</f>
        <v>19</v>
      </c>
    </row>
    <row r="123" spans="1:17" ht="22.9" customHeight="1">
      <c r="A123" s="50" t="s">
        <v>24</v>
      </c>
      <c r="B123" s="50" t="s">
        <v>9</v>
      </c>
      <c r="C123" s="50" t="s">
        <v>10</v>
      </c>
      <c r="D123" s="50" t="s">
        <v>26</v>
      </c>
      <c r="E123" s="50">
        <v>2</v>
      </c>
      <c r="F123" s="50" t="s">
        <v>32</v>
      </c>
      <c r="G123" s="50" t="s">
        <v>33</v>
      </c>
      <c r="H123" s="50" t="s">
        <v>5675</v>
      </c>
      <c r="I123" s="50" t="s">
        <v>5679</v>
      </c>
      <c r="J123" s="50" t="s">
        <v>446</v>
      </c>
      <c r="K123" s="50">
        <v>8</v>
      </c>
      <c r="L123" s="50">
        <v>4</v>
      </c>
      <c r="M123" s="50">
        <v>2019</v>
      </c>
      <c r="N123" s="75">
        <f t="shared" si="2"/>
        <v>43563</v>
      </c>
      <c r="O123" s="50" t="s">
        <v>447</v>
      </c>
      <c r="P123" s="50" t="s">
        <v>102</v>
      </c>
      <c r="Q123" s="50">
        <f>VLOOKUP(O123,Registration!O:P,2,FALSE)</f>
        <v>17</v>
      </c>
    </row>
    <row r="124" spans="1:17" ht="22.9" customHeight="1">
      <c r="A124" s="50" t="s">
        <v>24</v>
      </c>
      <c r="B124" s="50" t="s">
        <v>9</v>
      </c>
      <c r="C124" s="50" t="s">
        <v>10</v>
      </c>
      <c r="D124" s="50" t="s">
        <v>26</v>
      </c>
      <c r="E124" s="50">
        <v>2</v>
      </c>
      <c r="F124" s="50" t="s">
        <v>32</v>
      </c>
      <c r="G124" s="50" t="s">
        <v>33</v>
      </c>
      <c r="H124" s="50" t="s">
        <v>5675</v>
      </c>
      <c r="I124" s="50" t="s">
        <v>5679</v>
      </c>
      <c r="J124" s="50" t="s">
        <v>448</v>
      </c>
      <c r="K124" s="50">
        <v>8</v>
      </c>
      <c r="L124" s="50">
        <v>4</v>
      </c>
      <c r="M124" s="50">
        <v>2019</v>
      </c>
      <c r="N124" s="75">
        <f t="shared" si="2"/>
        <v>43563</v>
      </c>
      <c r="O124" s="50" t="s">
        <v>449</v>
      </c>
      <c r="P124" s="50" t="s">
        <v>102</v>
      </c>
      <c r="Q124" s="50">
        <f>VLOOKUP(O124,Registration!O:P,2,FALSE)</f>
        <v>19</v>
      </c>
    </row>
    <row r="125" spans="1:17" ht="22.9" customHeight="1">
      <c r="A125" s="50" t="s">
        <v>24</v>
      </c>
      <c r="B125" s="50" t="s">
        <v>9</v>
      </c>
      <c r="C125" s="50" t="s">
        <v>10</v>
      </c>
      <c r="D125" s="50" t="s">
        <v>26</v>
      </c>
      <c r="E125" s="50">
        <v>2</v>
      </c>
      <c r="F125" s="50" t="s">
        <v>32</v>
      </c>
      <c r="G125" s="50" t="s">
        <v>33</v>
      </c>
      <c r="H125" s="50" t="s">
        <v>5675</v>
      </c>
      <c r="I125" s="50" t="s">
        <v>5679</v>
      </c>
      <c r="J125" s="50" t="s">
        <v>450</v>
      </c>
      <c r="K125" s="50">
        <v>8</v>
      </c>
      <c r="L125" s="50">
        <v>4</v>
      </c>
      <c r="M125" s="50">
        <v>2019</v>
      </c>
      <c r="N125" s="75">
        <f t="shared" si="2"/>
        <v>43563</v>
      </c>
      <c r="O125" s="50" t="s">
        <v>451</v>
      </c>
      <c r="P125" s="50" t="s">
        <v>102</v>
      </c>
      <c r="Q125" s="50">
        <f>VLOOKUP(O125,Registration!O:P,2,FALSE)</f>
        <v>19</v>
      </c>
    </row>
    <row r="126" spans="1:17" ht="22.9" customHeight="1">
      <c r="A126" s="50" t="s">
        <v>24</v>
      </c>
      <c r="B126" s="50" t="s">
        <v>9</v>
      </c>
      <c r="C126" s="50" t="s">
        <v>10</v>
      </c>
      <c r="D126" s="50" t="s">
        <v>26</v>
      </c>
      <c r="E126" s="50">
        <v>2</v>
      </c>
      <c r="F126" s="50" t="s">
        <v>32</v>
      </c>
      <c r="G126" s="50" t="s">
        <v>33</v>
      </c>
      <c r="H126" s="50" t="s">
        <v>5675</v>
      </c>
      <c r="I126" s="50" t="s">
        <v>5679</v>
      </c>
      <c r="J126" s="50" t="s">
        <v>452</v>
      </c>
      <c r="K126" s="50">
        <v>8</v>
      </c>
      <c r="L126" s="50">
        <v>4</v>
      </c>
      <c r="M126" s="50">
        <v>2019</v>
      </c>
      <c r="N126" s="75">
        <f t="shared" si="2"/>
        <v>43563</v>
      </c>
      <c r="O126" s="50" t="s">
        <v>453</v>
      </c>
      <c r="P126" s="50" t="s">
        <v>102</v>
      </c>
      <c r="Q126" s="50">
        <f>VLOOKUP(O126,Registration!O:P,2,FALSE)</f>
        <v>19</v>
      </c>
    </row>
    <row r="127" spans="1:17" ht="22.9" customHeight="1">
      <c r="A127" s="50" t="s">
        <v>24</v>
      </c>
      <c r="B127" s="50" t="s">
        <v>9</v>
      </c>
      <c r="C127" s="50" t="s">
        <v>10</v>
      </c>
      <c r="D127" s="50" t="s">
        <v>26</v>
      </c>
      <c r="E127" s="50">
        <v>2</v>
      </c>
      <c r="F127" s="50" t="s">
        <v>32</v>
      </c>
      <c r="G127" s="50" t="s">
        <v>33</v>
      </c>
      <c r="H127" s="50" t="s">
        <v>5675</v>
      </c>
      <c r="I127" s="50" t="s">
        <v>5679</v>
      </c>
      <c r="J127" s="50" t="s">
        <v>454</v>
      </c>
      <c r="K127" s="50">
        <v>8</v>
      </c>
      <c r="L127" s="50">
        <v>4</v>
      </c>
      <c r="M127" s="50">
        <v>2019</v>
      </c>
      <c r="N127" s="75">
        <f t="shared" si="2"/>
        <v>43563</v>
      </c>
      <c r="O127" s="50" t="s">
        <v>455</v>
      </c>
      <c r="P127" s="50" t="s">
        <v>102</v>
      </c>
      <c r="Q127" s="50">
        <f>VLOOKUP(O127,Registration!O:P,2,FALSE)</f>
        <v>19</v>
      </c>
    </row>
    <row r="128" spans="1:17" ht="22.9" customHeight="1">
      <c r="A128" s="50" t="s">
        <v>24</v>
      </c>
      <c r="B128" s="50" t="s">
        <v>9</v>
      </c>
      <c r="C128" s="50" t="s">
        <v>10</v>
      </c>
      <c r="D128" s="50" t="s">
        <v>26</v>
      </c>
      <c r="E128" s="50">
        <v>2</v>
      </c>
      <c r="F128" s="50" t="s">
        <v>32</v>
      </c>
      <c r="G128" s="50" t="s">
        <v>33</v>
      </c>
      <c r="H128" s="50" t="s">
        <v>5675</v>
      </c>
      <c r="I128" s="50" t="s">
        <v>5679</v>
      </c>
      <c r="J128" s="50" t="s">
        <v>456</v>
      </c>
      <c r="K128" s="50">
        <v>8</v>
      </c>
      <c r="L128" s="50">
        <v>4</v>
      </c>
      <c r="M128" s="50">
        <v>2019</v>
      </c>
      <c r="N128" s="75">
        <f t="shared" si="2"/>
        <v>43563</v>
      </c>
      <c r="O128" s="50" t="s">
        <v>457</v>
      </c>
      <c r="P128" s="50" t="s">
        <v>102</v>
      </c>
      <c r="Q128" s="50">
        <f>VLOOKUP(O128,Registration!O:P,2,FALSE)</f>
        <v>18</v>
      </c>
    </row>
    <row r="129" spans="1:17" ht="22.9" customHeight="1">
      <c r="A129" s="50" t="s">
        <v>24</v>
      </c>
      <c r="B129" s="50" t="s">
        <v>9</v>
      </c>
      <c r="C129" s="50" t="s">
        <v>10</v>
      </c>
      <c r="D129" s="50" t="s">
        <v>26</v>
      </c>
      <c r="E129" s="50">
        <v>2</v>
      </c>
      <c r="F129" s="50" t="s">
        <v>32</v>
      </c>
      <c r="G129" s="50" t="s">
        <v>33</v>
      </c>
      <c r="H129" s="50" t="s">
        <v>5675</v>
      </c>
      <c r="I129" s="50" t="s">
        <v>5679</v>
      </c>
      <c r="J129" s="50" t="s">
        <v>458</v>
      </c>
      <c r="K129" s="50">
        <v>8</v>
      </c>
      <c r="L129" s="50">
        <v>4</v>
      </c>
      <c r="M129" s="50">
        <v>2019</v>
      </c>
      <c r="N129" s="75">
        <f t="shared" si="2"/>
        <v>43563</v>
      </c>
      <c r="O129" s="50" t="s">
        <v>459</v>
      </c>
      <c r="P129" s="50" t="s">
        <v>102</v>
      </c>
      <c r="Q129" s="50">
        <f>VLOOKUP(O129,Registration!O:P,2,FALSE)</f>
        <v>18</v>
      </c>
    </row>
    <row r="130" spans="1:17" ht="22.9" customHeight="1">
      <c r="A130" s="50" t="s">
        <v>24</v>
      </c>
      <c r="B130" s="50" t="s">
        <v>9</v>
      </c>
      <c r="C130" s="50" t="s">
        <v>10</v>
      </c>
      <c r="D130" s="50" t="s">
        <v>26</v>
      </c>
      <c r="E130" s="50">
        <v>2</v>
      </c>
      <c r="F130" s="50" t="s">
        <v>32</v>
      </c>
      <c r="G130" s="50" t="s">
        <v>33</v>
      </c>
      <c r="H130" s="50" t="s">
        <v>5675</v>
      </c>
      <c r="I130" s="50" t="s">
        <v>5679</v>
      </c>
      <c r="J130" s="50" t="s">
        <v>460</v>
      </c>
      <c r="K130" s="50">
        <v>8</v>
      </c>
      <c r="L130" s="50">
        <v>4</v>
      </c>
      <c r="M130" s="50">
        <v>2019</v>
      </c>
      <c r="N130" s="75">
        <f t="shared" si="2"/>
        <v>43563</v>
      </c>
      <c r="O130" s="50" t="s">
        <v>461</v>
      </c>
      <c r="P130" s="50" t="s">
        <v>102</v>
      </c>
      <c r="Q130" s="50">
        <f>VLOOKUP(O130,Registration!O:P,2,FALSE)</f>
        <v>17</v>
      </c>
    </row>
    <row r="131" spans="1:17" ht="22.9" customHeight="1">
      <c r="A131" s="50" t="s">
        <v>24</v>
      </c>
      <c r="B131" s="50" t="s">
        <v>9</v>
      </c>
      <c r="C131" s="50" t="s">
        <v>10</v>
      </c>
      <c r="D131" s="50" t="s">
        <v>26</v>
      </c>
      <c r="E131" s="50">
        <v>2</v>
      </c>
      <c r="F131" s="50" t="s">
        <v>32</v>
      </c>
      <c r="G131" s="50" t="s">
        <v>33</v>
      </c>
      <c r="H131" s="50" t="s">
        <v>5675</v>
      </c>
      <c r="I131" s="50" t="s">
        <v>5679</v>
      </c>
      <c r="J131" s="50" t="s">
        <v>462</v>
      </c>
      <c r="K131" s="50">
        <v>8</v>
      </c>
      <c r="L131" s="50">
        <v>4</v>
      </c>
      <c r="M131" s="50">
        <v>2019</v>
      </c>
      <c r="N131" s="75">
        <f t="shared" si="2"/>
        <v>43563</v>
      </c>
      <c r="O131" s="50" t="s">
        <v>117</v>
      </c>
      <c r="P131" s="50" t="s">
        <v>102</v>
      </c>
      <c r="Q131" s="50">
        <f>VLOOKUP(O131,Registration!O:P,2,FALSE)</f>
        <v>19</v>
      </c>
    </row>
    <row r="132" spans="1:17" ht="22.9" customHeight="1">
      <c r="A132" s="50" t="s">
        <v>24</v>
      </c>
      <c r="B132" s="50" t="s">
        <v>9</v>
      </c>
      <c r="C132" s="50" t="s">
        <v>10</v>
      </c>
      <c r="D132" s="50" t="s">
        <v>26</v>
      </c>
      <c r="E132" s="50">
        <v>2</v>
      </c>
      <c r="F132" s="50" t="s">
        <v>32</v>
      </c>
      <c r="G132" s="50" t="s">
        <v>33</v>
      </c>
      <c r="H132" s="50" t="s">
        <v>5675</v>
      </c>
      <c r="I132" s="50" t="s">
        <v>5679</v>
      </c>
      <c r="J132" s="50" t="s">
        <v>463</v>
      </c>
      <c r="K132" s="50">
        <v>8</v>
      </c>
      <c r="L132" s="50">
        <v>4</v>
      </c>
      <c r="M132" s="50">
        <v>2019</v>
      </c>
      <c r="N132" s="75">
        <f t="shared" si="2"/>
        <v>43563</v>
      </c>
      <c r="O132" s="50" t="s">
        <v>464</v>
      </c>
      <c r="P132" s="50" t="s">
        <v>102</v>
      </c>
      <c r="Q132" s="50">
        <f>VLOOKUP(O132,Registration!O:P,2,FALSE)</f>
        <v>19</v>
      </c>
    </row>
    <row r="133" spans="1:17" ht="22.9" customHeight="1">
      <c r="A133" s="50" t="s">
        <v>24</v>
      </c>
      <c r="B133" s="50" t="s">
        <v>9</v>
      </c>
      <c r="C133" s="50" t="s">
        <v>10</v>
      </c>
      <c r="D133" s="50" t="s">
        <v>26</v>
      </c>
      <c r="E133" s="50">
        <v>2</v>
      </c>
      <c r="F133" s="50" t="s">
        <v>32</v>
      </c>
      <c r="G133" s="50" t="s">
        <v>33</v>
      </c>
      <c r="H133" s="50" t="s">
        <v>5675</v>
      </c>
      <c r="I133" s="50" t="s">
        <v>5679</v>
      </c>
      <c r="J133" s="50" t="s">
        <v>465</v>
      </c>
      <c r="K133" s="50">
        <v>8</v>
      </c>
      <c r="L133" s="50">
        <v>4</v>
      </c>
      <c r="M133" s="50">
        <v>2019</v>
      </c>
      <c r="N133" s="75">
        <f t="shared" si="2"/>
        <v>43563</v>
      </c>
      <c r="O133" s="50" t="s">
        <v>466</v>
      </c>
      <c r="P133" s="50" t="s">
        <v>102</v>
      </c>
      <c r="Q133" s="50">
        <f>VLOOKUP(O133,Registration!O:P,2,FALSE)</f>
        <v>19</v>
      </c>
    </row>
    <row r="134" spans="1:17" ht="22.9" customHeight="1">
      <c r="A134" s="50" t="s">
        <v>24</v>
      </c>
      <c r="B134" s="50" t="s">
        <v>9</v>
      </c>
      <c r="C134" s="50" t="s">
        <v>10</v>
      </c>
      <c r="D134" s="50" t="s">
        <v>26</v>
      </c>
      <c r="E134" s="50">
        <v>2</v>
      </c>
      <c r="F134" s="50" t="s">
        <v>32</v>
      </c>
      <c r="G134" s="50" t="s">
        <v>33</v>
      </c>
      <c r="H134" s="50" t="s">
        <v>5675</v>
      </c>
      <c r="I134" s="50" t="s">
        <v>5679</v>
      </c>
      <c r="J134" s="50" t="s">
        <v>467</v>
      </c>
      <c r="K134" s="50">
        <v>8</v>
      </c>
      <c r="L134" s="50">
        <v>4</v>
      </c>
      <c r="M134" s="50">
        <v>2019</v>
      </c>
      <c r="N134" s="75">
        <f t="shared" si="2"/>
        <v>43563</v>
      </c>
      <c r="O134" s="50" t="s">
        <v>468</v>
      </c>
      <c r="P134" s="50" t="s">
        <v>102</v>
      </c>
      <c r="Q134" s="50">
        <f>VLOOKUP(O134,Registration!O:P,2,FALSE)</f>
        <v>17</v>
      </c>
    </row>
    <row r="135" spans="1:17" ht="22.9" customHeight="1">
      <c r="A135" s="50" t="s">
        <v>24</v>
      </c>
      <c r="B135" s="50" t="s">
        <v>9</v>
      </c>
      <c r="C135" s="50" t="s">
        <v>10</v>
      </c>
      <c r="D135" s="50" t="s">
        <v>26</v>
      </c>
      <c r="E135" s="50">
        <v>2</v>
      </c>
      <c r="F135" s="50" t="s">
        <v>32</v>
      </c>
      <c r="G135" s="50" t="s">
        <v>33</v>
      </c>
      <c r="H135" s="50" t="s">
        <v>5675</v>
      </c>
      <c r="I135" s="50" t="s">
        <v>5679</v>
      </c>
      <c r="J135" s="50" t="s">
        <v>469</v>
      </c>
      <c r="K135" s="50">
        <v>8</v>
      </c>
      <c r="L135" s="50">
        <v>4</v>
      </c>
      <c r="M135" s="50">
        <v>2019</v>
      </c>
      <c r="N135" s="75">
        <f t="shared" si="2"/>
        <v>43563</v>
      </c>
      <c r="O135" s="50" t="s">
        <v>470</v>
      </c>
      <c r="P135" s="50" t="s">
        <v>102</v>
      </c>
      <c r="Q135" s="50">
        <f>VLOOKUP(O135,Registration!O:P,2,FALSE)</f>
        <v>17</v>
      </c>
    </row>
    <row r="136" spans="1:17" ht="22.9" customHeight="1">
      <c r="A136" s="50" t="s">
        <v>24</v>
      </c>
      <c r="B136" s="50" t="s">
        <v>9</v>
      </c>
      <c r="C136" s="50" t="s">
        <v>10</v>
      </c>
      <c r="D136" s="50" t="s">
        <v>26</v>
      </c>
      <c r="E136" s="50">
        <v>2</v>
      </c>
      <c r="F136" s="50" t="s">
        <v>32</v>
      </c>
      <c r="G136" s="50" t="s">
        <v>33</v>
      </c>
      <c r="H136" s="50" t="s">
        <v>5675</v>
      </c>
      <c r="I136" s="50" t="s">
        <v>5679</v>
      </c>
      <c r="J136" s="50" t="s">
        <v>145</v>
      </c>
      <c r="K136" s="50">
        <v>8</v>
      </c>
      <c r="L136" s="50">
        <v>4</v>
      </c>
      <c r="M136" s="50">
        <v>2019</v>
      </c>
      <c r="N136" s="75">
        <f t="shared" si="2"/>
        <v>43563</v>
      </c>
      <c r="O136" s="50" t="s">
        <v>146</v>
      </c>
      <c r="P136" s="50" t="s">
        <v>102</v>
      </c>
      <c r="Q136" s="50">
        <f>VLOOKUP(O136,Registration!O:P,2,FALSE)</f>
        <v>18</v>
      </c>
    </row>
    <row r="137" spans="1:17" ht="22.9" customHeight="1">
      <c r="A137" s="50" t="s">
        <v>24</v>
      </c>
      <c r="B137" s="50" t="s">
        <v>9</v>
      </c>
      <c r="C137" s="50" t="s">
        <v>10</v>
      </c>
      <c r="D137" s="50" t="s">
        <v>26</v>
      </c>
      <c r="E137" s="50">
        <v>2</v>
      </c>
      <c r="F137" s="50" t="s">
        <v>32</v>
      </c>
      <c r="G137" s="50" t="s">
        <v>33</v>
      </c>
      <c r="H137" s="50" t="s">
        <v>5675</v>
      </c>
      <c r="I137" s="50" t="s">
        <v>5679</v>
      </c>
      <c r="J137" s="50" t="s">
        <v>473</v>
      </c>
      <c r="K137" s="50">
        <v>9</v>
      </c>
      <c r="L137" s="50">
        <v>4</v>
      </c>
      <c r="M137" s="50">
        <v>2019</v>
      </c>
      <c r="N137" s="75">
        <f t="shared" si="2"/>
        <v>43564</v>
      </c>
      <c r="O137" s="50" t="s">
        <v>474</v>
      </c>
      <c r="P137" s="50" t="s">
        <v>102</v>
      </c>
      <c r="Q137" s="50">
        <f>VLOOKUP(O137,Registration!O:P,2,FALSE)</f>
        <v>19</v>
      </c>
    </row>
    <row r="138" spans="1:17" ht="22.9" customHeight="1">
      <c r="A138" s="50" t="s">
        <v>24</v>
      </c>
      <c r="B138" s="50" t="s">
        <v>9</v>
      </c>
      <c r="C138" s="50" t="s">
        <v>10</v>
      </c>
      <c r="D138" s="50" t="s">
        <v>26</v>
      </c>
      <c r="E138" s="50">
        <v>2</v>
      </c>
      <c r="F138" s="50" t="s">
        <v>32</v>
      </c>
      <c r="G138" s="50" t="s">
        <v>33</v>
      </c>
      <c r="H138" s="50" t="s">
        <v>5675</v>
      </c>
      <c r="I138" s="50" t="s">
        <v>5679</v>
      </c>
      <c r="J138" s="50" t="s">
        <v>475</v>
      </c>
      <c r="K138" s="50">
        <v>9</v>
      </c>
      <c r="L138" s="50">
        <v>4</v>
      </c>
      <c r="M138" s="50">
        <v>2019</v>
      </c>
      <c r="N138" s="75">
        <f t="shared" si="2"/>
        <v>43564</v>
      </c>
      <c r="O138" s="50" t="s">
        <v>476</v>
      </c>
      <c r="P138" s="50" t="s">
        <v>102</v>
      </c>
      <c r="Q138" s="50">
        <f>VLOOKUP(O138,Registration!O:P,2,FALSE)</f>
        <v>18</v>
      </c>
    </row>
    <row r="139" spans="1:17" ht="22.9" customHeight="1">
      <c r="A139" s="50" t="s">
        <v>24</v>
      </c>
      <c r="B139" s="50" t="s">
        <v>9</v>
      </c>
      <c r="C139" s="50" t="s">
        <v>10</v>
      </c>
      <c r="D139" s="50" t="s">
        <v>26</v>
      </c>
      <c r="E139" s="50">
        <v>2</v>
      </c>
      <c r="F139" s="50" t="s">
        <v>32</v>
      </c>
      <c r="G139" s="50" t="s">
        <v>33</v>
      </c>
      <c r="H139" s="50" t="s">
        <v>5675</v>
      </c>
      <c r="I139" s="50" t="s">
        <v>5679</v>
      </c>
      <c r="J139" s="50" t="s">
        <v>471</v>
      </c>
      <c r="K139" s="50">
        <v>9</v>
      </c>
      <c r="L139" s="50">
        <v>4</v>
      </c>
      <c r="M139" s="50">
        <v>2019</v>
      </c>
      <c r="N139" s="75">
        <f t="shared" si="2"/>
        <v>43564</v>
      </c>
      <c r="O139" s="50" t="s">
        <v>472</v>
      </c>
      <c r="P139" s="50" t="s">
        <v>102</v>
      </c>
      <c r="Q139" s="50">
        <f>VLOOKUP(O139,Registration!O:P,2,FALSE)</f>
        <v>19</v>
      </c>
    </row>
    <row r="140" spans="1:17" ht="22.9" customHeight="1">
      <c r="A140" s="50" t="s">
        <v>24</v>
      </c>
      <c r="B140" s="50" t="s">
        <v>9</v>
      </c>
      <c r="C140" s="50" t="s">
        <v>10</v>
      </c>
      <c r="D140" s="50" t="s">
        <v>26</v>
      </c>
      <c r="E140" s="50">
        <v>2</v>
      </c>
      <c r="F140" s="50" t="s">
        <v>32</v>
      </c>
      <c r="G140" s="50" t="s">
        <v>33</v>
      </c>
      <c r="H140" s="50" t="s">
        <v>5675</v>
      </c>
      <c r="I140" s="50" t="s">
        <v>5679</v>
      </c>
      <c r="J140" s="50" t="s">
        <v>477</v>
      </c>
      <c r="K140" s="50">
        <v>9</v>
      </c>
      <c r="L140" s="50">
        <v>4</v>
      </c>
      <c r="M140" s="50">
        <v>2019</v>
      </c>
      <c r="N140" s="75">
        <f t="shared" si="2"/>
        <v>43564</v>
      </c>
      <c r="O140" s="50" t="s">
        <v>478</v>
      </c>
      <c r="P140" s="50" t="s">
        <v>102</v>
      </c>
      <c r="Q140" s="50">
        <f>VLOOKUP(O140,Registration!O:P,2,FALSE)</f>
        <v>18</v>
      </c>
    </row>
    <row r="141" spans="1:17" ht="22.9" customHeight="1">
      <c r="A141" s="50" t="s">
        <v>24</v>
      </c>
      <c r="B141" s="50" t="s">
        <v>9</v>
      </c>
      <c r="C141" s="50" t="s">
        <v>10</v>
      </c>
      <c r="D141" s="50" t="s">
        <v>26</v>
      </c>
      <c r="E141" s="50">
        <v>2</v>
      </c>
      <c r="F141" s="50" t="s">
        <v>32</v>
      </c>
      <c r="G141" s="50" t="s">
        <v>33</v>
      </c>
      <c r="H141" s="50" t="s">
        <v>5675</v>
      </c>
      <c r="I141" s="50" t="s">
        <v>5679</v>
      </c>
      <c r="J141" s="50" t="s">
        <v>479</v>
      </c>
      <c r="K141" s="50">
        <v>11</v>
      </c>
      <c r="L141" s="50">
        <v>4</v>
      </c>
      <c r="M141" s="50">
        <v>2019</v>
      </c>
      <c r="N141" s="75">
        <f t="shared" si="2"/>
        <v>43566</v>
      </c>
      <c r="O141" s="50" t="s">
        <v>480</v>
      </c>
      <c r="P141" s="50" t="s">
        <v>102</v>
      </c>
      <c r="Q141" s="50">
        <f>VLOOKUP(O141,Registration!O:P,2,FALSE)</f>
        <v>18</v>
      </c>
    </row>
    <row r="142" spans="1:17" ht="22.9" customHeight="1">
      <c r="A142" s="50" t="s">
        <v>24</v>
      </c>
      <c r="B142" s="50" t="s">
        <v>9</v>
      </c>
      <c r="C142" s="50" t="s">
        <v>10</v>
      </c>
      <c r="D142" s="50" t="s">
        <v>26</v>
      </c>
      <c r="E142" s="50">
        <v>2</v>
      </c>
      <c r="F142" s="50" t="s">
        <v>32</v>
      </c>
      <c r="G142" s="50" t="s">
        <v>33</v>
      </c>
      <c r="H142" s="50" t="s">
        <v>5675</v>
      </c>
      <c r="I142" s="50" t="s">
        <v>5679</v>
      </c>
      <c r="J142" s="50" t="s">
        <v>481</v>
      </c>
      <c r="K142" s="50">
        <v>11</v>
      </c>
      <c r="L142" s="50">
        <v>4</v>
      </c>
      <c r="M142" s="50">
        <v>2019</v>
      </c>
      <c r="N142" s="75">
        <f t="shared" si="2"/>
        <v>43566</v>
      </c>
      <c r="O142" s="50" t="s">
        <v>482</v>
      </c>
      <c r="P142" s="50" t="s">
        <v>102</v>
      </c>
      <c r="Q142" s="50">
        <f>VLOOKUP(O142,Registration!O:P,2,FALSE)</f>
        <v>19</v>
      </c>
    </row>
    <row r="143" spans="1:17" ht="22.9" customHeight="1">
      <c r="A143" s="50" t="s">
        <v>24</v>
      </c>
      <c r="B143" s="50" t="s">
        <v>9</v>
      </c>
      <c r="C143" s="50" t="s">
        <v>10</v>
      </c>
      <c r="D143" s="50" t="s">
        <v>26</v>
      </c>
      <c r="E143" s="50">
        <v>2</v>
      </c>
      <c r="F143" s="50" t="s">
        <v>32</v>
      </c>
      <c r="G143" s="50" t="s">
        <v>33</v>
      </c>
      <c r="H143" s="50" t="s">
        <v>5675</v>
      </c>
      <c r="I143" s="50" t="s">
        <v>5679</v>
      </c>
      <c r="J143" s="50" t="s">
        <v>483</v>
      </c>
      <c r="K143" s="50">
        <v>11</v>
      </c>
      <c r="L143" s="50">
        <v>4</v>
      </c>
      <c r="M143" s="50">
        <v>2019</v>
      </c>
      <c r="N143" s="75">
        <f t="shared" si="2"/>
        <v>43566</v>
      </c>
      <c r="O143" s="50" t="s">
        <v>224</v>
      </c>
      <c r="P143" s="50" t="s">
        <v>102</v>
      </c>
      <c r="Q143" s="50">
        <f>VLOOKUP(O143,Registration!O:P,2,FALSE)</f>
        <v>19</v>
      </c>
    </row>
    <row r="144" spans="1:17" ht="22.9" customHeight="1">
      <c r="A144" s="50" t="s">
        <v>24</v>
      </c>
      <c r="B144" s="50" t="s">
        <v>9</v>
      </c>
      <c r="C144" s="50" t="s">
        <v>10</v>
      </c>
      <c r="D144" s="50" t="s">
        <v>26</v>
      </c>
      <c r="E144" s="50">
        <v>2</v>
      </c>
      <c r="F144" s="50" t="s">
        <v>32</v>
      </c>
      <c r="G144" s="50" t="s">
        <v>33</v>
      </c>
      <c r="H144" s="50" t="s">
        <v>5675</v>
      </c>
      <c r="I144" s="50" t="s">
        <v>5679</v>
      </c>
      <c r="J144" s="50" t="s">
        <v>484</v>
      </c>
      <c r="K144" s="50">
        <v>11</v>
      </c>
      <c r="L144" s="50">
        <v>4</v>
      </c>
      <c r="M144" s="50">
        <v>2019</v>
      </c>
      <c r="N144" s="75">
        <f t="shared" si="2"/>
        <v>43566</v>
      </c>
      <c r="O144" s="50" t="s">
        <v>485</v>
      </c>
      <c r="P144" s="50" t="s">
        <v>102</v>
      </c>
      <c r="Q144" s="50">
        <f>VLOOKUP(O144,Registration!O:P,2,FALSE)</f>
        <v>19</v>
      </c>
    </row>
    <row r="145" spans="1:17" ht="22.9" customHeight="1">
      <c r="A145" s="50" t="s">
        <v>24</v>
      </c>
      <c r="B145" s="50" t="s">
        <v>9</v>
      </c>
      <c r="C145" s="50" t="s">
        <v>10</v>
      </c>
      <c r="D145" s="50" t="s">
        <v>26</v>
      </c>
      <c r="E145" s="50">
        <v>2</v>
      </c>
      <c r="F145" s="50" t="s">
        <v>32</v>
      </c>
      <c r="G145" s="50" t="s">
        <v>33</v>
      </c>
      <c r="H145" s="50" t="s">
        <v>5675</v>
      </c>
      <c r="I145" s="50" t="s">
        <v>5679</v>
      </c>
      <c r="J145" s="50" t="s">
        <v>486</v>
      </c>
      <c r="K145" s="50">
        <v>11</v>
      </c>
      <c r="L145" s="50">
        <v>4</v>
      </c>
      <c r="M145" s="50">
        <v>2019</v>
      </c>
      <c r="N145" s="75">
        <f t="shared" si="2"/>
        <v>43566</v>
      </c>
      <c r="O145" s="50" t="s">
        <v>487</v>
      </c>
      <c r="P145" s="50" t="s">
        <v>102</v>
      </c>
      <c r="Q145" s="50">
        <f>VLOOKUP(O145,Registration!O:P,2,FALSE)</f>
        <v>18</v>
      </c>
    </row>
    <row r="146" spans="1:17" ht="22.9" customHeight="1">
      <c r="A146" s="50" t="s">
        <v>24</v>
      </c>
      <c r="B146" s="50" t="s">
        <v>9</v>
      </c>
      <c r="C146" s="50" t="s">
        <v>10</v>
      </c>
      <c r="D146" s="50" t="s">
        <v>26</v>
      </c>
      <c r="E146" s="50">
        <v>2</v>
      </c>
      <c r="F146" s="50" t="s">
        <v>32</v>
      </c>
      <c r="G146" s="50" t="s">
        <v>33</v>
      </c>
      <c r="H146" s="50" t="s">
        <v>5675</v>
      </c>
      <c r="I146" s="50" t="s">
        <v>5679</v>
      </c>
      <c r="J146" s="50" t="s">
        <v>488</v>
      </c>
      <c r="K146" s="50">
        <v>11</v>
      </c>
      <c r="L146" s="50">
        <v>4</v>
      </c>
      <c r="M146" s="50">
        <v>2019</v>
      </c>
      <c r="N146" s="75">
        <f t="shared" si="2"/>
        <v>43566</v>
      </c>
      <c r="O146" s="50" t="s">
        <v>489</v>
      </c>
      <c r="P146" s="50" t="s">
        <v>102</v>
      </c>
      <c r="Q146" s="50">
        <f>VLOOKUP(O146,Registration!O:P,2,FALSE)</f>
        <v>17</v>
      </c>
    </row>
    <row r="147" spans="1:17" ht="22.9" customHeight="1">
      <c r="A147" s="50" t="s">
        <v>24</v>
      </c>
      <c r="B147" s="50" t="s">
        <v>9</v>
      </c>
      <c r="C147" s="50" t="s">
        <v>10</v>
      </c>
      <c r="D147" s="50" t="s">
        <v>26</v>
      </c>
      <c r="E147" s="50">
        <v>2</v>
      </c>
      <c r="F147" s="50" t="s">
        <v>32</v>
      </c>
      <c r="G147" s="50" t="s">
        <v>33</v>
      </c>
      <c r="H147" s="50" t="s">
        <v>5675</v>
      </c>
      <c r="I147" s="50" t="s">
        <v>5679</v>
      </c>
      <c r="J147" s="50" t="s">
        <v>490</v>
      </c>
      <c r="K147" s="50">
        <v>12</v>
      </c>
      <c r="L147" s="50">
        <v>4</v>
      </c>
      <c r="M147" s="50">
        <v>2019</v>
      </c>
      <c r="N147" s="75">
        <f t="shared" si="2"/>
        <v>43567</v>
      </c>
      <c r="O147" s="50" t="s">
        <v>491</v>
      </c>
      <c r="P147" s="50" t="s">
        <v>102</v>
      </c>
      <c r="Q147" s="50">
        <f>VLOOKUP(O147,Registration!O:P,2,FALSE)</f>
        <v>18</v>
      </c>
    </row>
    <row r="148" spans="1:17" ht="22.9" customHeight="1">
      <c r="A148" s="50" t="s">
        <v>24</v>
      </c>
      <c r="B148" s="50" t="s">
        <v>9</v>
      </c>
      <c r="C148" s="50" t="s">
        <v>10</v>
      </c>
      <c r="D148" s="50" t="s">
        <v>26</v>
      </c>
      <c r="E148" s="50">
        <v>2</v>
      </c>
      <c r="F148" s="50" t="s">
        <v>32</v>
      </c>
      <c r="G148" s="50" t="s">
        <v>33</v>
      </c>
      <c r="H148" s="50" t="s">
        <v>5675</v>
      </c>
      <c r="I148" s="50" t="s">
        <v>5679</v>
      </c>
      <c r="J148" s="50" t="s">
        <v>492</v>
      </c>
      <c r="K148" s="50">
        <v>12</v>
      </c>
      <c r="L148" s="50">
        <v>4</v>
      </c>
      <c r="M148" s="50">
        <v>2019</v>
      </c>
      <c r="N148" s="75">
        <f t="shared" si="2"/>
        <v>43567</v>
      </c>
      <c r="O148" s="50" t="s">
        <v>493</v>
      </c>
      <c r="P148" s="50" t="s">
        <v>102</v>
      </c>
      <c r="Q148" s="50">
        <f>VLOOKUP(O148,Registration!O:P,2,FALSE)</f>
        <v>19</v>
      </c>
    </row>
    <row r="149" spans="1:17" ht="22.9" customHeight="1">
      <c r="A149" s="50" t="s">
        <v>24</v>
      </c>
      <c r="B149" s="50" t="s">
        <v>9</v>
      </c>
      <c r="C149" s="50" t="s">
        <v>10</v>
      </c>
      <c r="D149" s="50" t="s">
        <v>26</v>
      </c>
      <c r="E149" s="50">
        <v>2</v>
      </c>
      <c r="F149" s="50" t="s">
        <v>32</v>
      </c>
      <c r="G149" s="50" t="s">
        <v>33</v>
      </c>
      <c r="H149" s="50" t="s">
        <v>5675</v>
      </c>
      <c r="I149" s="50" t="s">
        <v>5679</v>
      </c>
      <c r="J149" s="50" t="s">
        <v>494</v>
      </c>
      <c r="K149" s="50">
        <v>12</v>
      </c>
      <c r="L149" s="50">
        <v>4</v>
      </c>
      <c r="M149" s="50">
        <v>2019</v>
      </c>
      <c r="N149" s="75">
        <f t="shared" si="2"/>
        <v>43567</v>
      </c>
      <c r="O149" s="50" t="s">
        <v>495</v>
      </c>
      <c r="P149" s="50" t="s">
        <v>102</v>
      </c>
      <c r="Q149" s="50">
        <f>VLOOKUP(O149,Registration!O:P,2,FALSE)</f>
        <v>19</v>
      </c>
    </row>
    <row r="150" spans="1:17" ht="22.9" customHeight="1">
      <c r="A150" s="50" t="s">
        <v>24</v>
      </c>
      <c r="B150" s="50" t="s">
        <v>9</v>
      </c>
      <c r="C150" s="50" t="s">
        <v>10</v>
      </c>
      <c r="D150" s="50" t="s">
        <v>26</v>
      </c>
      <c r="E150" s="50">
        <v>2</v>
      </c>
      <c r="F150" s="50" t="s">
        <v>32</v>
      </c>
      <c r="G150" s="50" t="s">
        <v>33</v>
      </c>
      <c r="H150" s="50" t="s">
        <v>5675</v>
      </c>
      <c r="I150" s="50" t="s">
        <v>5679</v>
      </c>
      <c r="J150" s="50" t="s">
        <v>496</v>
      </c>
      <c r="K150" s="50">
        <v>12</v>
      </c>
      <c r="L150" s="50">
        <v>4</v>
      </c>
      <c r="M150" s="50">
        <v>2019</v>
      </c>
      <c r="N150" s="75">
        <f t="shared" si="2"/>
        <v>43567</v>
      </c>
      <c r="O150" s="50" t="s">
        <v>497</v>
      </c>
      <c r="P150" s="50" t="s">
        <v>102</v>
      </c>
      <c r="Q150" s="50">
        <f>VLOOKUP(O150,Registration!O:P,2,FALSE)</f>
        <v>19</v>
      </c>
    </row>
    <row r="151" spans="1:17" ht="22.9" customHeight="1">
      <c r="A151" s="50" t="s">
        <v>24</v>
      </c>
      <c r="B151" s="50" t="s">
        <v>9</v>
      </c>
      <c r="C151" s="50" t="s">
        <v>10</v>
      </c>
      <c r="D151" s="50" t="s">
        <v>26</v>
      </c>
      <c r="E151" s="50">
        <v>2</v>
      </c>
      <c r="F151" s="50" t="s">
        <v>32</v>
      </c>
      <c r="G151" s="50" t="s">
        <v>33</v>
      </c>
      <c r="H151" s="50" t="s">
        <v>5675</v>
      </c>
      <c r="I151" s="50" t="s">
        <v>5679</v>
      </c>
      <c r="J151" s="50" t="s">
        <v>498</v>
      </c>
      <c r="K151" s="50">
        <v>12</v>
      </c>
      <c r="L151" s="50">
        <v>4</v>
      </c>
      <c r="M151" s="50">
        <v>2019</v>
      </c>
      <c r="N151" s="75">
        <f t="shared" si="2"/>
        <v>43567</v>
      </c>
      <c r="O151" s="50" t="s">
        <v>499</v>
      </c>
      <c r="P151" s="50" t="s">
        <v>102</v>
      </c>
      <c r="Q151" s="50">
        <f>VLOOKUP(O151,Registration!O:P,2,FALSE)</f>
        <v>18</v>
      </c>
    </row>
    <row r="152" spans="1:17" ht="22.9" customHeight="1">
      <c r="A152" s="50" t="s">
        <v>24</v>
      </c>
      <c r="B152" s="50" t="s">
        <v>9</v>
      </c>
      <c r="C152" s="50" t="s">
        <v>10</v>
      </c>
      <c r="D152" s="50" t="s">
        <v>26</v>
      </c>
      <c r="E152" s="50">
        <v>2</v>
      </c>
      <c r="F152" s="50" t="s">
        <v>32</v>
      </c>
      <c r="G152" s="50" t="s">
        <v>33</v>
      </c>
      <c r="H152" s="50" t="s">
        <v>5675</v>
      </c>
      <c r="I152" s="50" t="s">
        <v>5679</v>
      </c>
      <c r="J152" s="50" t="s">
        <v>500</v>
      </c>
      <c r="K152" s="50">
        <v>12</v>
      </c>
      <c r="L152" s="50">
        <v>4</v>
      </c>
      <c r="M152" s="50">
        <v>2019</v>
      </c>
      <c r="N152" s="75">
        <f t="shared" si="2"/>
        <v>43567</v>
      </c>
      <c r="O152" s="50" t="s">
        <v>501</v>
      </c>
      <c r="P152" s="50" t="s">
        <v>102</v>
      </c>
      <c r="Q152" s="50">
        <f>VLOOKUP(O152,Registration!O:P,2,FALSE)</f>
        <v>19</v>
      </c>
    </row>
    <row r="153" spans="1:17" ht="22.9" customHeight="1">
      <c r="A153" s="50" t="s">
        <v>24</v>
      </c>
      <c r="B153" s="50" t="s">
        <v>9</v>
      </c>
      <c r="C153" s="50" t="s">
        <v>10</v>
      </c>
      <c r="D153" s="50" t="s">
        <v>26</v>
      </c>
      <c r="E153" s="50">
        <v>2</v>
      </c>
      <c r="F153" s="50" t="s">
        <v>32</v>
      </c>
      <c r="G153" s="50" t="s">
        <v>33</v>
      </c>
      <c r="H153" s="50" t="s">
        <v>5675</v>
      </c>
      <c r="I153" s="50" t="s">
        <v>5679</v>
      </c>
      <c r="J153" s="50" t="s">
        <v>502</v>
      </c>
      <c r="K153" s="50">
        <v>12</v>
      </c>
      <c r="L153" s="50">
        <v>4</v>
      </c>
      <c r="M153" s="50">
        <v>2019</v>
      </c>
      <c r="N153" s="75">
        <f t="shared" si="2"/>
        <v>43567</v>
      </c>
      <c r="O153" s="50" t="s">
        <v>503</v>
      </c>
      <c r="P153" s="50" t="s">
        <v>102</v>
      </c>
      <c r="Q153" s="50">
        <f>VLOOKUP(O153,Registration!O:P,2,FALSE)</f>
        <v>18</v>
      </c>
    </row>
    <row r="154" spans="1:17" ht="22.9" customHeight="1">
      <c r="A154" s="50" t="s">
        <v>24</v>
      </c>
      <c r="B154" s="50" t="s">
        <v>9</v>
      </c>
      <c r="C154" s="50" t="s">
        <v>10</v>
      </c>
      <c r="D154" s="50" t="s">
        <v>26</v>
      </c>
      <c r="E154" s="50">
        <v>2</v>
      </c>
      <c r="F154" s="50" t="s">
        <v>32</v>
      </c>
      <c r="G154" s="50" t="s">
        <v>33</v>
      </c>
      <c r="H154" s="50" t="s">
        <v>5675</v>
      </c>
      <c r="I154" s="50" t="s">
        <v>5678</v>
      </c>
      <c r="J154" s="50" t="s">
        <v>504</v>
      </c>
      <c r="K154" s="50">
        <v>13</v>
      </c>
      <c r="L154" s="50">
        <v>4</v>
      </c>
      <c r="M154" s="50">
        <v>2019</v>
      </c>
      <c r="N154" s="75">
        <f t="shared" si="2"/>
        <v>43568</v>
      </c>
      <c r="O154" s="50" t="s">
        <v>505</v>
      </c>
      <c r="P154" s="50" t="s">
        <v>111</v>
      </c>
      <c r="Q154" s="50">
        <f>VLOOKUP(O154,Registration!O:P,2,FALSE)</f>
        <v>19</v>
      </c>
    </row>
    <row r="155" spans="1:17" ht="22.9" customHeight="1">
      <c r="A155" s="50" t="s">
        <v>24</v>
      </c>
      <c r="B155" s="50" t="s">
        <v>9</v>
      </c>
      <c r="C155" s="50" t="s">
        <v>10</v>
      </c>
      <c r="D155" s="50" t="s">
        <v>26</v>
      </c>
      <c r="E155" s="50">
        <v>2</v>
      </c>
      <c r="F155" s="50" t="s">
        <v>32</v>
      </c>
      <c r="G155" s="50" t="s">
        <v>33</v>
      </c>
      <c r="H155" s="50" t="s">
        <v>5675</v>
      </c>
      <c r="I155" s="50" t="s">
        <v>5678</v>
      </c>
      <c r="J155" s="50" t="s">
        <v>506</v>
      </c>
      <c r="K155" s="50">
        <v>13</v>
      </c>
      <c r="L155" s="50">
        <v>4</v>
      </c>
      <c r="M155" s="50">
        <v>2019</v>
      </c>
      <c r="N155" s="75">
        <f t="shared" si="2"/>
        <v>43568</v>
      </c>
      <c r="O155" s="50" t="s">
        <v>507</v>
      </c>
      <c r="P155" s="50" t="s">
        <v>111</v>
      </c>
      <c r="Q155" s="50">
        <f>VLOOKUP(O155,Registration!O:P,2,FALSE)</f>
        <v>18</v>
      </c>
    </row>
    <row r="156" spans="1:17" ht="22.9" customHeight="1">
      <c r="A156" s="50" t="s">
        <v>24</v>
      </c>
      <c r="B156" s="50" t="s">
        <v>9</v>
      </c>
      <c r="C156" s="50" t="s">
        <v>10</v>
      </c>
      <c r="D156" s="50" t="s">
        <v>26</v>
      </c>
      <c r="E156" s="50">
        <v>2</v>
      </c>
      <c r="F156" s="50" t="s">
        <v>32</v>
      </c>
      <c r="G156" s="50" t="s">
        <v>33</v>
      </c>
      <c r="H156" s="50" t="s">
        <v>5675</v>
      </c>
      <c r="I156" s="50" t="s">
        <v>5678</v>
      </c>
      <c r="J156" s="50" t="s">
        <v>508</v>
      </c>
      <c r="K156" s="50">
        <v>13</v>
      </c>
      <c r="L156" s="50">
        <v>4</v>
      </c>
      <c r="M156" s="50">
        <v>2019</v>
      </c>
      <c r="N156" s="75">
        <f t="shared" si="2"/>
        <v>43568</v>
      </c>
      <c r="O156" s="50" t="s">
        <v>509</v>
      </c>
      <c r="P156" s="50" t="s">
        <v>111</v>
      </c>
      <c r="Q156" s="50">
        <f>VLOOKUP(O156,Registration!O:P,2,FALSE)</f>
        <v>19</v>
      </c>
    </row>
    <row r="157" spans="1:17" ht="22.9" customHeight="1">
      <c r="A157" s="50" t="s">
        <v>24</v>
      </c>
      <c r="B157" s="50" t="s">
        <v>9</v>
      </c>
      <c r="C157" s="50" t="s">
        <v>10</v>
      </c>
      <c r="D157" s="50" t="s">
        <v>26</v>
      </c>
      <c r="E157" s="50">
        <v>2</v>
      </c>
      <c r="F157" s="50" t="s">
        <v>32</v>
      </c>
      <c r="G157" s="50" t="s">
        <v>33</v>
      </c>
      <c r="H157" s="50" t="s">
        <v>5675</v>
      </c>
      <c r="I157" s="50" t="s">
        <v>5678</v>
      </c>
      <c r="J157" s="50" t="s">
        <v>510</v>
      </c>
      <c r="K157" s="50">
        <v>13</v>
      </c>
      <c r="L157" s="50">
        <v>4</v>
      </c>
      <c r="M157" s="50">
        <v>2019</v>
      </c>
      <c r="N157" s="75">
        <f t="shared" si="2"/>
        <v>43568</v>
      </c>
      <c r="O157" s="50" t="s">
        <v>511</v>
      </c>
      <c r="P157" s="50" t="s">
        <v>111</v>
      </c>
      <c r="Q157" s="50">
        <f>VLOOKUP(O157,Registration!O:P,2,FALSE)</f>
        <v>18</v>
      </c>
    </row>
    <row r="158" spans="1:17" ht="22.9" customHeight="1">
      <c r="A158" s="50" t="s">
        <v>24</v>
      </c>
      <c r="B158" s="50" t="s">
        <v>9</v>
      </c>
      <c r="C158" s="50" t="s">
        <v>10</v>
      </c>
      <c r="D158" s="50" t="s">
        <v>26</v>
      </c>
      <c r="E158" s="50">
        <v>2</v>
      </c>
      <c r="F158" s="50" t="s">
        <v>32</v>
      </c>
      <c r="G158" s="50" t="s">
        <v>33</v>
      </c>
      <c r="H158" s="50" t="s">
        <v>5675</v>
      </c>
      <c r="I158" s="50" t="s">
        <v>5678</v>
      </c>
      <c r="J158" s="50" t="s">
        <v>512</v>
      </c>
      <c r="K158" s="50">
        <v>13</v>
      </c>
      <c r="L158" s="50">
        <v>4</v>
      </c>
      <c r="M158" s="50">
        <v>2019</v>
      </c>
      <c r="N158" s="75">
        <f t="shared" si="2"/>
        <v>43568</v>
      </c>
      <c r="O158" s="50" t="s">
        <v>513</v>
      </c>
      <c r="P158" s="50" t="s">
        <v>111</v>
      </c>
      <c r="Q158" s="50">
        <f>VLOOKUP(O158,Registration!O:P,2,FALSE)</f>
        <v>19</v>
      </c>
    </row>
    <row r="159" spans="1:17" ht="22.9" customHeight="1">
      <c r="A159" s="50" t="s">
        <v>24</v>
      </c>
      <c r="B159" s="50" t="s">
        <v>9</v>
      </c>
      <c r="C159" s="50" t="s">
        <v>10</v>
      </c>
      <c r="D159" s="50" t="s">
        <v>26</v>
      </c>
      <c r="E159" s="50">
        <v>2</v>
      </c>
      <c r="F159" s="50" t="s">
        <v>32</v>
      </c>
      <c r="G159" s="50" t="s">
        <v>33</v>
      </c>
      <c r="H159" s="50" t="s">
        <v>5675</v>
      </c>
      <c r="I159" s="50" t="s">
        <v>5678</v>
      </c>
      <c r="J159" s="50" t="s">
        <v>514</v>
      </c>
      <c r="K159" s="50">
        <v>13</v>
      </c>
      <c r="L159" s="50">
        <v>4</v>
      </c>
      <c r="M159" s="50">
        <v>2019</v>
      </c>
      <c r="N159" s="75">
        <f t="shared" si="2"/>
        <v>43568</v>
      </c>
      <c r="O159" s="50" t="s">
        <v>515</v>
      </c>
      <c r="P159" s="50" t="s">
        <v>111</v>
      </c>
      <c r="Q159" s="50">
        <f>VLOOKUP(O159,Registration!O:P,2,FALSE)</f>
        <v>19</v>
      </c>
    </row>
    <row r="160" spans="1:17" ht="22.9" customHeight="1">
      <c r="A160" s="50" t="s">
        <v>24</v>
      </c>
      <c r="B160" s="50" t="s">
        <v>9</v>
      </c>
      <c r="C160" s="50" t="s">
        <v>10</v>
      </c>
      <c r="D160" s="50" t="s">
        <v>26</v>
      </c>
      <c r="E160" s="50">
        <v>2</v>
      </c>
      <c r="F160" s="50" t="s">
        <v>32</v>
      </c>
      <c r="G160" s="50" t="s">
        <v>33</v>
      </c>
      <c r="H160" s="50" t="s">
        <v>5675</v>
      </c>
      <c r="I160" s="50" t="s">
        <v>5678</v>
      </c>
      <c r="J160" s="50" t="s">
        <v>516</v>
      </c>
      <c r="K160" s="50">
        <v>13</v>
      </c>
      <c r="L160" s="50">
        <v>4</v>
      </c>
      <c r="M160" s="50">
        <v>2019</v>
      </c>
      <c r="N160" s="75">
        <f t="shared" si="2"/>
        <v>43568</v>
      </c>
      <c r="O160" s="50" t="s">
        <v>517</v>
      </c>
      <c r="P160" s="50" t="s">
        <v>111</v>
      </c>
      <c r="Q160" s="50">
        <f>VLOOKUP(O160,Registration!O:P,2,FALSE)</f>
        <v>18</v>
      </c>
    </row>
    <row r="161" spans="1:17" ht="22.9" customHeight="1">
      <c r="A161" s="50" t="s">
        <v>24</v>
      </c>
      <c r="B161" s="50" t="s">
        <v>9</v>
      </c>
      <c r="C161" s="50" t="s">
        <v>10</v>
      </c>
      <c r="D161" s="50" t="s">
        <v>26</v>
      </c>
      <c r="E161" s="50">
        <v>2</v>
      </c>
      <c r="F161" s="50" t="s">
        <v>32</v>
      </c>
      <c r="G161" s="50" t="s">
        <v>33</v>
      </c>
      <c r="H161" s="50" t="s">
        <v>5675</v>
      </c>
      <c r="I161" s="50" t="s">
        <v>5678</v>
      </c>
      <c r="J161" s="50" t="s">
        <v>518</v>
      </c>
      <c r="K161" s="50">
        <v>13</v>
      </c>
      <c r="L161" s="50">
        <v>4</v>
      </c>
      <c r="M161" s="50">
        <v>2019</v>
      </c>
      <c r="N161" s="75">
        <f t="shared" si="2"/>
        <v>43568</v>
      </c>
      <c r="O161" s="50" t="s">
        <v>519</v>
      </c>
      <c r="P161" s="50" t="s">
        <v>111</v>
      </c>
      <c r="Q161" s="50">
        <f>VLOOKUP(O161,Registration!O:P,2,FALSE)</f>
        <v>18</v>
      </c>
    </row>
    <row r="162" spans="1:17" ht="22.9" customHeight="1">
      <c r="A162" s="50" t="s">
        <v>24</v>
      </c>
      <c r="B162" s="50" t="s">
        <v>9</v>
      </c>
      <c r="C162" s="50" t="s">
        <v>10</v>
      </c>
      <c r="D162" s="50" t="s">
        <v>26</v>
      </c>
      <c r="E162" s="50">
        <v>2</v>
      </c>
      <c r="F162" s="50" t="s">
        <v>32</v>
      </c>
      <c r="G162" s="50" t="s">
        <v>33</v>
      </c>
      <c r="H162" s="50" t="s">
        <v>5675</v>
      </c>
      <c r="I162" s="50" t="s">
        <v>5678</v>
      </c>
      <c r="J162" s="50" t="s">
        <v>520</v>
      </c>
      <c r="K162" s="50">
        <v>13</v>
      </c>
      <c r="L162" s="50">
        <v>4</v>
      </c>
      <c r="M162" s="50">
        <v>2019</v>
      </c>
      <c r="N162" s="75">
        <f t="shared" si="2"/>
        <v>43568</v>
      </c>
      <c r="O162" s="50" t="s">
        <v>521</v>
      </c>
      <c r="P162" s="50" t="s">
        <v>111</v>
      </c>
      <c r="Q162" s="50">
        <f>VLOOKUP(O162,Registration!O:P,2,FALSE)</f>
        <v>19</v>
      </c>
    </row>
    <row r="163" spans="1:17" ht="22.9" customHeight="1">
      <c r="A163" s="50" t="s">
        <v>24</v>
      </c>
      <c r="B163" s="50" t="s">
        <v>9</v>
      </c>
      <c r="C163" s="50" t="s">
        <v>10</v>
      </c>
      <c r="D163" s="50" t="s">
        <v>26</v>
      </c>
      <c r="E163" s="50">
        <v>2</v>
      </c>
      <c r="F163" s="50" t="s">
        <v>32</v>
      </c>
      <c r="G163" s="50" t="s">
        <v>33</v>
      </c>
      <c r="H163" s="50" t="s">
        <v>5675</v>
      </c>
      <c r="I163" s="50" t="s">
        <v>5678</v>
      </c>
      <c r="J163" s="50" t="s">
        <v>522</v>
      </c>
      <c r="K163" s="50">
        <v>13</v>
      </c>
      <c r="L163" s="50">
        <v>4</v>
      </c>
      <c r="M163" s="50">
        <v>2019</v>
      </c>
      <c r="N163" s="75">
        <f t="shared" si="2"/>
        <v>43568</v>
      </c>
      <c r="O163" s="50" t="s">
        <v>523</v>
      </c>
      <c r="P163" s="50" t="s">
        <v>111</v>
      </c>
      <c r="Q163" s="50">
        <f>VLOOKUP(O163,Registration!O:P,2,FALSE)</f>
        <v>18</v>
      </c>
    </row>
    <row r="164" spans="1:17" ht="22.9" customHeight="1">
      <c r="A164" s="50" t="s">
        <v>24</v>
      </c>
      <c r="B164" s="50" t="s">
        <v>9</v>
      </c>
      <c r="C164" s="50" t="s">
        <v>10</v>
      </c>
      <c r="D164" s="50" t="s">
        <v>26</v>
      </c>
      <c r="E164" s="50">
        <v>2</v>
      </c>
      <c r="F164" s="50" t="s">
        <v>32</v>
      </c>
      <c r="G164" s="50" t="s">
        <v>33</v>
      </c>
      <c r="H164" s="50" t="s">
        <v>5675</v>
      </c>
      <c r="I164" s="50" t="s">
        <v>5678</v>
      </c>
      <c r="J164" s="50" t="s">
        <v>524</v>
      </c>
      <c r="K164" s="50">
        <v>13</v>
      </c>
      <c r="L164" s="50">
        <v>4</v>
      </c>
      <c r="M164" s="50">
        <v>2019</v>
      </c>
      <c r="N164" s="75">
        <f t="shared" si="2"/>
        <v>43568</v>
      </c>
      <c r="O164" s="50" t="s">
        <v>116</v>
      </c>
      <c r="P164" s="50" t="s">
        <v>111</v>
      </c>
      <c r="Q164" s="50">
        <f>VLOOKUP(O164,Registration!O:P,2,FALSE)</f>
        <v>18</v>
      </c>
    </row>
    <row r="165" spans="1:17" ht="22.9" customHeight="1">
      <c r="A165" s="50" t="s">
        <v>24</v>
      </c>
      <c r="B165" s="50" t="s">
        <v>9</v>
      </c>
      <c r="C165" s="50" t="s">
        <v>10</v>
      </c>
      <c r="D165" s="50" t="s">
        <v>26</v>
      </c>
      <c r="E165" s="50">
        <v>2</v>
      </c>
      <c r="F165" s="50" t="s">
        <v>32</v>
      </c>
      <c r="G165" s="50" t="s">
        <v>33</v>
      </c>
      <c r="H165" s="50" t="s">
        <v>5675</v>
      </c>
      <c r="I165" s="50" t="s">
        <v>5678</v>
      </c>
      <c r="J165" s="50" t="s">
        <v>525</v>
      </c>
      <c r="K165" s="50">
        <v>13</v>
      </c>
      <c r="L165" s="50">
        <v>4</v>
      </c>
      <c r="M165" s="50">
        <v>2019</v>
      </c>
      <c r="N165" s="75">
        <f t="shared" si="2"/>
        <v>43568</v>
      </c>
      <c r="O165" s="50" t="s">
        <v>526</v>
      </c>
      <c r="P165" s="50" t="s">
        <v>111</v>
      </c>
      <c r="Q165" s="50">
        <f>VLOOKUP(O165,Registration!O:P,2,FALSE)</f>
        <v>19</v>
      </c>
    </row>
    <row r="166" spans="1:17" ht="22.9" customHeight="1">
      <c r="A166" s="50" t="s">
        <v>24</v>
      </c>
      <c r="B166" s="50" t="s">
        <v>9</v>
      </c>
      <c r="C166" s="50" t="s">
        <v>10</v>
      </c>
      <c r="D166" s="50" t="s">
        <v>26</v>
      </c>
      <c r="E166" s="50">
        <v>2</v>
      </c>
      <c r="F166" s="50" t="s">
        <v>32</v>
      </c>
      <c r="G166" s="50" t="s">
        <v>33</v>
      </c>
      <c r="H166" s="50" t="s">
        <v>5675</v>
      </c>
      <c r="I166" s="50" t="s">
        <v>5678</v>
      </c>
      <c r="J166" s="50" t="s">
        <v>527</v>
      </c>
      <c r="K166" s="50">
        <v>13</v>
      </c>
      <c r="L166" s="50">
        <v>4</v>
      </c>
      <c r="M166" s="50">
        <v>2019</v>
      </c>
      <c r="N166" s="75">
        <f t="shared" si="2"/>
        <v>43568</v>
      </c>
      <c r="O166" s="50" t="s">
        <v>528</v>
      </c>
      <c r="P166" s="50" t="s">
        <v>111</v>
      </c>
      <c r="Q166" s="50">
        <f>VLOOKUP(O166,Registration!O:P,2,FALSE)</f>
        <v>19</v>
      </c>
    </row>
    <row r="167" spans="1:17" ht="22.9" customHeight="1">
      <c r="A167" s="50" t="s">
        <v>24</v>
      </c>
      <c r="B167" s="50" t="s">
        <v>9</v>
      </c>
      <c r="C167" s="50" t="s">
        <v>10</v>
      </c>
      <c r="D167" s="50" t="s">
        <v>26</v>
      </c>
      <c r="E167" s="50">
        <v>2</v>
      </c>
      <c r="F167" s="50" t="s">
        <v>32</v>
      </c>
      <c r="G167" s="50" t="s">
        <v>33</v>
      </c>
      <c r="H167" s="50" t="s">
        <v>5675</v>
      </c>
      <c r="I167" s="50" t="s">
        <v>5678</v>
      </c>
      <c r="J167" s="50" t="s">
        <v>529</v>
      </c>
      <c r="K167" s="50">
        <v>13</v>
      </c>
      <c r="L167" s="50">
        <v>4</v>
      </c>
      <c r="M167" s="50">
        <v>2019</v>
      </c>
      <c r="N167" s="75">
        <f t="shared" si="2"/>
        <v>43568</v>
      </c>
      <c r="O167" s="50" t="s">
        <v>530</v>
      </c>
      <c r="P167" s="50" t="s">
        <v>111</v>
      </c>
      <c r="Q167" s="50">
        <f>VLOOKUP(O167,Registration!O:P,2,FALSE)</f>
        <v>19</v>
      </c>
    </row>
    <row r="168" spans="1:17" ht="22.9" customHeight="1">
      <c r="A168" s="50" t="s">
        <v>24</v>
      </c>
      <c r="B168" s="50" t="s">
        <v>9</v>
      </c>
      <c r="C168" s="50" t="s">
        <v>10</v>
      </c>
      <c r="D168" s="50" t="s">
        <v>26</v>
      </c>
      <c r="E168" s="50">
        <v>2</v>
      </c>
      <c r="F168" s="50" t="s">
        <v>32</v>
      </c>
      <c r="G168" s="50" t="s">
        <v>33</v>
      </c>
      <c r="H168" s="50" t="s">
        <v>5675</v>
      </c>
      <c r="I168" s="50" t="s">
        <v>5678</v>
      </c>
      <c r="J168" s="50" t="s">
        <v>531</v>
      </c>
      <c r="K168" s="50">
        <v>13</v>
      </c>
      <c r="L168" s="50">
        <v>4</v>
      </c>
      <c r="M168" s="50">
        <v>2019</v>
      </c>
      <c r="N168" s="75">
        <f t="shared" si="2"/>
        <v>43568</v>
      </c>
      <c r="O168" s="50" t="s">
        <v>152</v>
      </c>
      <c r="P168" s="50" t="s">
        <v>111</v>
      </c>
      <c r="Q168" s="50">
        <f>VLOOKUP(O168,Registration!O:P,2,FALSE)</f>
        <v>17</v>
      </c>
    </row>
    <row r="169" spans="1:17" ht="22.9" customHeight="1">
      <c r="A169" s="50" t="s">
        <v>24</v>
      </c>
      <c r="B169" s="50" t="s">
        <v>9</v>
      </c>
      <c r="C169" s="50" t="s">
        <v>10</v>
      </c>
      <c r="D169" s="50" t="s">
        <v>26</v>
      </c>
      <c r="E169" s="50">
        <v>2</v>
      </c>
      <c r="F169" s="50" t="s">
        <v>32</v>
      </c>
      <c r="G169" s="50" t="s">
        <v>33</v>
      </c>
      <c r="H169" s="50" t="s">
        <v>5675</v>
      </c>
      <c r="I169" s="50" t="s">
        <v>5678</v>
      </c>
      <c r="J169" s="50" t="s">
        <v>532</v>
      </c>
      <c r="K169" s="50">
        <v>13</v>
      </c>
      <c r="L169" s="50">
        <v>4</v>
      </c>
      <c r="M169" s="50">
        <v>2019</v>
      </c>
      <c r="N169" s="75">
        <f t="shared" si="2"/>
        <v>43568</v>
      </c>
      <c r="O169" s="50" t="s">
        <v>533</v>
      </c>
      <c r="P169" s="50" t="s">
        <v>111</v>
      </c>
      <c r="Q169" s="50">
        <f>VLOOKUP(O169,Registration!O:P,2,FALSE)</f>
        <v>18</v>
      </c>
    </row>
    <row r="170" spans="1:17" ht="22.9" customHeight="1">
      <c r="A170" s="50" t="s">
        <v>24</v>
      </c>
      <c r="B170" s="50" t="s">
        <v>9</v>
      </c>
      <c r="C170" s="50" t="s">
        <v>10</v>
      </c>
      <c r="D170" s="50" t="s">
        <v>26</v>
      </c>
      <c r="E170" s="50">
        <v>2</v>
      </c>
      <c r="F170" s="50" t="s">
        <v>32</v>
      </c>
      <c r="G170" s="50" t="s">
        <v>33</v>
      </c>
      <c r="H170" s="50" t="s">
        <v>5675</v>
      </c>
      <c r="I170" s="50" t="s">
        <v>5678</v>
      </c>
      <c r="J170" s="50" t="s">
        <v>534</v>
      </c>
      <c r="K170" s="50">
        <v>13</v>
      </c>
      <c r="L170" s="50">
        <v>4</v>
      </c>
      <c r="M170" s="50">
        <v>2019</v>
      </c>
      <c r="N170" s="75">
        <f t="shared" si="2"/>
        <v>43568</v>
      </c>
      <c r="O170" s="50" t="s">
        <v>535</v>
      </c>
      <c r="P170" s="50" t="s">
        <v>111</v>
      </c>
      <c r="Q170" s="50">
        <f>VLOOKUP(O170,Registration!O:P,2,FALSE)</f>
        <v>19</v>
      </c>
    </row>
    <row r="171" spans="1:17" ht="22.9" customHeight="1">
      <c r="A171" s="50" t="s">
        <v>24</v>
      </c>
      <c r="B171" s="50" t="s">
        <v>9</v>
      </c>
      <c r="C171" s="50" t="s">
        <v>10</v>
      </c>
      <c r="D171" s="50" t="s">
        <v>26</v>
      </c>
      <c r="E171" s="50">
        <v>2</v>
      </c>
      <c r="F171" s="50" t="s">
        <v>32</v>
      </c>
      <c r="G171" s="50" t="s">
        <v>33</v>
      </c>
      <c r="H171" s="50" t="s">
        <v>5675</v>
      </c>
      <c r="I171" s="50" t="s">
        <v>5678</v>
      </c>
      <c r="J171" s="50" t="s">
        <v>536</v>
      </c>
      <c r="K171" s="50">
        <v>13</v>
      </c>
      <c r="L171" s="50">
        <v>4</v>
      </c>
      <c r="M171" s="50">
        <v>2019</v>
      </c>
      <c r="N171" s="75">
        <f t="shared" si="2"/>
        <v>43568</v>
      </c>
      <c r="O171" s="50" t="s">
        <v>537</v>
      </c>
      <c r="P171" s="50" t="s">
        <v>111</v>
      </c>
      <c r="Q171" s="50">
        <f>VLOOKUP(O171,Registration!O:P,2,FALSE)</f>
        <v>18</v>
      </c>
    </row>
    <row r="172" spans="1:17" ht="22.9" customHeight="1">
      <c r="A172" s="50" t="s">
        <v>24</v>
      </c>
      <c r="B172" s="50" t="s">
        <v>9</v>
      </c>
      <c r="C172" s="50" t="s">
        <v>10</v>
      </c>
      <c r="D172" s="50" t="s">
        <v>26</v>
      </c>
      <c r="E172" s="50">
        <v>2</v>
      </c>
      <c r="F172" s="50" t="s">
        <v>32</v>
      </c>
      <c r="G172" s="50" t="s">
        <v>33</v>
      </c>
      <c r="H172" s="50" t="s">
        <v>5675</v>
      </c>
      <c r="I172" s="50" t="s">
        <v>5678</v>
      </c>
      <c r="J172" s="50" t="s">
        <v>538</v>
      </c>
      <c r="K172" s="50">
        <v>13</v>
      </c>
      <c r="L172" s="50">
        <v>4</v>
      </c>
      <c r="M172" s="50">
        <v>2019</v>
      </c>
      <c r="N172" s="75">
        <f t="shared" si="2"/>
        <v>43568</v>
      </c>
      <c r="O172" s="50" t="s">
        <v>539</v>
      </c>
      <c r="P172" s="50" t="s">
        <v>111</v>
      </c>
      <c r="Q172" s="50">
        <f>VLOOKUP(O172,Registration!O:P,2,FALSE)</f>
        <v>19</v>
      </c>
    </row>
    <row r="173" spans="1:17" ht="22.9" customHeight="1">
      <c r="A173" s="50" t="s">
        <v>24</v>
      </c>
      <c r="B173" s="50" t="s">
        <v>9</v>
      </c>
      <c r="C173" s="50" t="s">
        <v>10</v>
      </c>
      <c r="D173" s="50" t="s">
        <v>26</v>
      </c>
      <c r="E173" s="50">
        <v>2</v>
      </c>
      <c r="F173" s="50" t="s">
        <v>32</v>
      </c>
      <c r="G173" s="50" t="s">
        <v>33</v>
      </c>
      <c r="H173" s="50" t="s">
        <v>5675</v>
      </c>
      <c r="I173" s="50" t="s">
        <v>5678</v>
      </c>
      <c r="J173" s="50" t="s">
        <v>542</v>
      </c>
      <c r="K173" s="50">
        <v>13</v>
      </c>
      <c r="L173" s="50">
        <v>4</v>
      </c>
      <c r="M173" s="50">
        <v>2019</v>
      </c>
      <c r="N173" s="75">
        <f t="shared" si="2"/>
        <v>43568</v>
      </c>
      <c r="O173" s="50" t="s">
        <v>543</v>
      </c>
      <c r="P173" s="50" t="s">
        <v>111</v>
      </c>
      <c r="Q173" s="50">
        <f>VLOOKUP(O173,Registration!O:P,2,FALSE)</f>
        <v>19</v>
      </c>
    </row>
    <row r="174" spans="1:17" ht="22.9" customHeight="1">
      <c r="A174" s="50" t="s">
        <v>24</v>
      </c>
      <c r="B174" s="50" t="s">
        <v>9</v>
      </c>
      <c r="C174" s="50" t="s">
        <v>10</v>
      </c>
      <c r="D174" s="50" t="s">
        <v>26</v>
      </c>
      <c r="E174" s="50">
        <v>2</v>
      </c>
      <c r="F174" s="50" t="s">
        <v>32</v>
      </c>
      <c r="G174" s="50" t="s">
        <v>33</v>
      </c>
      <c r="H174" s="50" t="s">
        <v>5675</v>
      </c>
      <c r="I174" s="50" t="s">
        <v>5678</v>
      </c>
      <c r="J174" s="50" t="s">
        <v>544</v>
      </c>
      <c r="K174" s="50">
        <v>13</v>
      </c>
      <c r="L174" s="50">
        <v>4</v>
      </c>
      <c r="M174" s="50">
        <v>2019</v>
      </c>
      <c r="N174" s="75">
        <f t="shared" si="2"/>
        <v>43568</v>
      </c>
      <c r="O174" s="50" t="s">
        <v>545</v>
      </c>
      <c r="P174" s="50" t="s">
        <v>111</v>
      </c>
      <c r="Q174" s="50">
        <f>VLOOKUP(O174,Registration!O:P,2,FALSE)</f>
        <v>19</v>
      </c>
    </row>
    <row r="175" spans="1:17" ht="22.9" customHeight="1">
      <c r="A175" s="50" t="s">
        <v>24</v>
      </c>
      <c r="B175" s="50" t="s">
        <v>9</v>
      </c>
      <c r="C175" s="50" t="s">
        <v>10</v>
      </c>
      <c r="D175" s="50" t="s">
        <v>26</v>
      </c>
      <c r="E175" s="50">
        <v>2</v>
      </c>
      <c r="F175" s="50" t="s">
        <v>32</v>
      </c>
      <c r="G175" s="50" t="s">
        <v>33</v>
      </c>
      <c r="H175" s="50" t="s">
        <v>5675</v>
      </c>
      <c r="I175" s="50" t="s">
        <v>5678</v>
      </c>
      <c r="J175" s="50" t="s">
        <v>546</v>
      </c>
      <c r="K175" s="50">
        <v>13</v>
      </c>
      <c r="L175" s="50">
        <v>4</v>
      </c>
      <c r="M175" s="50">
        <v>2019</v>
      </c>
      <c r="N175" s="75">
        <f t="shared" si="2"/>
        <v>43568</v>
      </c>
      <c r="O175" s="50" t="s">
        <v>547</v>
      </c>
      <c r="P175" s="50" t="s">
        <v>111</v>
      </c>
      <c r="Q175" s="50">
        <f>VLOOKUP(O175,Registration!O:P,2,FALSE)</f>
        <v>19</v>
      </c>
    </row>
    <row r="176" spans="1:17" ht="22.9" customHeight="1">
      <c r="A176" s="50" t="s">
        <v>24</v>
      </c>
      <c r="B176" s="50" t="s">
        <v>9</v>
      </c>
      <c r="C176" s="50" t="s">
        <v>10</v>
      </c>
      <c r="D176" s="50" t="s">
        <v>26</v>
      </c>
      <c r="E176" s="50">
        <v>2</v>
      </c>
      <c r="F176" s="50" t="s">
        <v>32</v>
      </c>
      <c r="G176" s="50" t="s">
        <v>33</v>
      </c>
      <c r="H176" s="50" t="s">
        <v>5675</v>
      </c>
      <c r="I176" s="50" t="s">
        <v>5678</v>
      </c>
      <c r="J176" s="50" t="s">
        <v>540</v>
      </c>
      <c r="K176" s="50">
        <v>13</v>
      </c>
      <c r="L176" s="50">
        <v>4</v>
      </c>
      <c r="M176" s="50">
        <v>2019</v>
      </c>
      <c r="N176" s="75">
        <f t="shared" si="2"/>
        <v>43568</v>
      </c>
      <c r="O176" s="50" t="s">
        <v>541</v>
      </c>
      <c r="P176" s="50" t="s">
        <v>111</v>
      </c>
      <c r="Q176" s="50">
        <f>VLOOKUP(O176,Registration!O:P,2,FALSE)</f>
        <v>18</v>
      </c>
    </row>
    <row r="177" spans="1:17" ht="22.9" customHeight="1">
      <c r="A177" s="50" t="s">
        <v>35</v>
      </c>
      <c r="B177" s="50" t="s">
        <v>9</v>
      </c>
      <c r="C177" s="50" t="s">
        <v>10</v>
      </c>
      <c r="D177" s="50" t="s">
        <v>26</v>
      </c>
      <c r="E177" s="50">
        <v>2</v>
      </c>
      <c r="F177" s="50" t="s">
        <v>27</v>
      </c>
      <c r="G177" s="50" t="s">
        <v>28</v>
      </c>
      <c r="H177" s="50" t="s">
        <v>5675</v>
      </c>
      <c r="I177" s="50" t="s">
        <v>5679</v>
      </c>
      <c r="J177" s="50" t="s">
        <v>548</v>
      </c>
      <c r="K177" s="50">
        <v>15</v>
      </c>
      <c r="L177" s="50">
        <v>4</v>
      </c>
      <c r="M177" s="50">
        <v>2019</v>
      </c>
      <c r="N177" s="75">
        <f t="shared" si="2"/>
        <v>43570</v>
      </c>
      <c r="O177" s="50" t="s">
        <v>549</v>
      </c>
      <c r="P177" s="50" t="s">
        <v>102</v>
      </c>
      <c r="Q177" s="50">
        <f>VLOOKUP(O177,Registration!O:P,2,FALSE)</f>
        <v>19</v>
      </c>
    </row>
    <row r="178" spans="1:17" ht="22.9" customHeight="1">
      <c r="A178" s="50" t="s">
        <v>35</v>
      </c>
      <c r="B178" s="50" t="s">
        <v>9</v>
      </c>
      <c r="C178" s="50" t="s">
        <v>10</v>
      </c>
      <c r="D178" s="50" t="s">
        <v>26</v>
      </c>
      <c r="E178" s="50">
        <v>2</v>
      </c>
      <c r="F178" s="50" t="s">
        <v>27</v>
      </c>
      <c r="G178" s="50" t="s">
        <v>28</v>
      </c>
      <c r="H178" s="50" t="s">
        <v>5675</v>
      </c>
      <c r="I178" s="50" t="s">
        <v>5679</v>
      </c>
      <c r="J178" s="50" t="s">
        <v>550</v>
      </c>
      <c r="K178" s="50">
        <v>15</v>
      </c>
      <c r="L178" s="50">
        <v>4</v>
      </c>
      <c r="M178" s="50">
        <v>2019</v>
      </c>
      <c r="N178" s="75">
        <f t="shared" si="2"/>
        <v>43570</v>
      </c>
      <c r="O178" s="50" t="s">
        <v>551</v>
      </c>
      <c r="P178" s="50" t="s">
        <v>102</v>
      </c>
      <c r="Q178" s="50">
        <f>VLOOKUP(O178,Registration!O:P,2,FALSE)</f>
        <v>18</v>
      </c>
    </row>
    <row r="179" spans="1:17" ht="22.9" customHeight="1">
      <c r="A179" s="50" t="s">
        <v>35</v>
      </c>
      <c r="B179" s="50" t="s">
        <v>9</v>
      </c>
      <c r="C179" s="50" t="s">
        <v>10</v>
      </c>
      <c r="D179" s="50" t="s">
        <v>26</v>
      </c>
      <c r="E179" s="50">
        <v>2</v>
      </c>
      <c r="F179" s="50" t="s">
        <v>27</v>
      </c>
      <c r="G179" s="50" t="s">
        <v>28</v>
      </c>
      <c r="H179" s="50" t="s">
        <v>5675</v>
      </c>
      <c r="I179" s="50" t="s">
        <v>5679</v>
      </c>
      <c r="J179" s="50" t="s">
        <v>552</v>
      </c>
      <c r="K179" s="50">
        <v>15</v>
      </c>
      <c r="L179" s="50">
        <v>4</v>
      </c>
      <c r="M179" s="50">
        <v>2019</v>
      </c>
      <c r="N179" s="75">
        <f t="shared" si="2"/>
        <v>43570</v>
      </c>
      <c r="O179" s="50" t="s">
        <v>553</v>
      </c>
      <c r="P179" s="50" t="s">
        <v>102</v>
      </c>
      <c r="Q179" s="50">
        <f>VLOOKUP(O179,Registration!O:P,2,FALSE)</f>
        <v>18</v>
      </c>
    </row>
    <row r="180" spans="1:17" ht="22.9" customHeight="1">
      <c r="A180" s="50" t="s">
        <v>35</v>
      </c>
      <c r="B180" s="50" t="s">
        <v>9</v>
      </c>
      <c r="C180" s="50" t="s">
        <v>10</v>
      </c>
      <c r="D180" s="50" t="s">
        <v>26</v>
      </c>
      <c r="E180" s="50">
        <v>2</v>
      </c>
      <c r="F180" s="50" t="s">
        <v>27</v>
      </c>
      <c r="G180" s="50" t="s">
        <v>28</v>
      </c>
      <c r="H180" s="50" t="s">
        <v>5675</v>
      </c>
      <c r="I180" s="50" t="s">
        <v>5679</v>
      </c>
      <c r="J180" s="50" t="s">
        <v>219</v>
      </c>
      <c r="K180" s="50">
        <v>15</v>
      </c>
      <c r="L180" s="50">
        <v>4</v>
      </c>
      <c r="M180" s="50">
        <v>2019</v>
      </c>
      <c r="N180" s="75">
        <f t="shared" si="2"/>
        <v>43570</v>
      </c>
      <c r="O180" s="50" t="s">
        <v>554</v>
      </c>
      <c r="P180" s="50" t="s">
        <v>102</v>
      </c>
      <c r="Q180" s="50">
        <f>VLOOKUP(O180,Registration!O:P,2,FALSE)</f>
        <v>19</v>
      </c>
    </row>
    <row r="181" spans="1:17" ht="22.9" customHeight="1">
      <c r="A181" s="50" t="s">
        <v>35</v>
      </c>
      <c r="B181" s="50" t="s">
        <v>9</v>
      </c>
      <c r="C181" s="50" t="s">
        <v>10</v>
      </c>
      <c r="D181" s="50" t="s">
        <v>26</v>
      </c>
      <c r="E181" s="50">
        <v>2</v>
      </c>
      <c r="F181" s="50" t="s">
        <v>27</v>
      </c>
      <c r="G181" s="50" t="s">
        <v>28</v>
      </c>
      <c r="H181" s="50" t="s">
        <v>5675</v>
      </c>
      <c r="I181" s="50" t="s">
        <v>5679</v>
      </c>
      <c r="J181" s="50" t="s">
        <v>555</v>
      </c>
      <c r="K181" s="50">
        <v>15</v>
      </c>
      <c r="L181" s="50">
        <v>4</v>
      </c>
      <c r="M181" s="50">
        <v>2019</v>
      </c>
      <c r="N181" s="75">
        <f t="shared" si="2"/>
        <v>43570</v>
      </c>
      <c r="O181" s="50" t="s">
        <v>556</v>
      </c>
      <c r="P181" s="50" t="s">
        <v>102</v>
      </c>
      <c r="Q181" s="50">
        <f>VLOOKUP(O181,Registration!O:P,2,FALSE)</f>
        <v>18</v>
      </c>
    </row>
    <row r="182" spans="1:17" ht="22.9" customHeight="1">
      <c r="A182" s="50" t="s">
        <v>35</v>
      </c>
      <c r="B182" s="50" t="s">
        <v>9</v>
      </c>
      <c r="C182" s="50" t="s">
        <v>10</v>
      </c>
      <c r="D182" s="50" t="s">
        <v>26</v>
      </c>
      <c r="E182" s="50">
        <v>2</v>
      </c>
      <c r="F182" s="50" t="s">
        <v>27</v>
      </c>
      <c r="G182" s="50" t="s">
        <v>28</v>
      </c>
      <c r="H182" s="50" t="s">
        <v>5675</v>
      </c>
      <c r="I182" s="50" t="s">
        <v>5679</v>
      </c>
      <c r="J182" s="50" t="s">
        <v>557</v>
      </c>
      <c r="K182" s="50">
        <v>15</v>
      </c>
      <c r="L182" s="50">
        <v>4</v>
      </c>
      <c r="M182" s="50">
        <v>2019</v>
      </c>
      <c r="N182" s="75">
        <f t="shared" si="2"/>
        <v>43570</v>
      </c>
      <c r="O182" s="50" t="s">
        <v>159</v>
      </c>
      <c r="P182" s="50" t="s">
        <v>102</v>
      </c>
      <c r="Q182" s="50">
        <f>VLOOKUP(O182,Registration!O:P,2,FALSE)</f>
        <v>17</v>
      </c>
    </row>
    <row r="183" spans="1:17" ht="22.9" customHeight="1">
      <c r="A183" s="50" t="s">
        <v>35</v>
      </c>
      <c r="B183" s="50" t="s">
        <v>9</v>
      </c>
      <c r="C183" s="50" t="s">
        <v>10</v>
      </c>
      <c r="D183" s="50" t="s">
        <v>26</v>
      </c>
      <c r="E183" s="50">
        <v>2</v>
      </c>
      <c r="F183" s="50" t="s">
        <v>27</v>
      </c>
      <c r="G183" s="50" t="s">
        <v>28</v>
      </c>
      <c r="H183" s="50" t="s">
        <v>5675</v>
      </c>
      <c r="I183" s="50" t="s">
        <v>5679</v>
      </c>
      <c r="J183" s="50" t="s">
        <v>558</v>
      </c>
      <c r="K183" s="50">
        <v>15</v>
      </c>
      <c r="L183" s="50">
        <v>4</v>
      </c>
      <c r="M183" s="50">
        <v>2019</v>
      </c>
      <c r="N183" s="75">
        <f t="shared" si="2"/>
        <v>43570</v>
      </c>
      <c r="O183" s="50" t="s">
        <v>559</v>
      </c>
      <c r="P183" s="50" t="s">
        <v>102</v>
      </c>
      <c r="Q183" s="50">
        <f>VLOOKUP(O183,Registration!O:P,2,FALSE)</f>
        <v>19</v>
      </c>
    </row>
    <row r="184" spans="1:17" ht="22.9" customHeight="1">
      <c r="A184" s="50" t="s">
        <v>35</v>
      </c>
      <c r="B184" s="50" t="s">
        <v>9</v>
      </c>
      <c r="C184" s="50" t="s">
        <v>10</v>
      </c>
      <c r="D184" s="50" t="s">
        <v>26</v>
      </c>
      <c r="E184" s="50">
        <v>2</v>
      </c>
      <c r="F184" s="50" t="s">
        <v>27</v>
      </c>
      <c r="G184" s="50" t="s">
        <v>28</v>
      </c>
      <c r="H184" s="50" t="s">
        <v>5675</v>
      </c>
      <c r="I184" s="50" t="s">
        <v>5679</v>
      </c>
      <c r="J184" s="50" t="s">
        <v>560</v>
      </c>
      <c r="K184" s="50">
        <v>16</v>
      </c>
      <c r="L184" s="50">
        <v>4</v>
      </c>
      <c r="M184" s="50">
        <v>2019</v>
      </c>
      <c r="N184" s="75">
        <f t="shared" si="2"/>
        <v>43571</v>
      </c>
      <c r="O184" s="50" t="s">
        <v>561</v>
      </c>
      <c r="P184" s="50" t="s">
        <v>102</v>
      </c>
      <c r="Q184" s="50">
        <f>VLOOKUP(O184,Registration!O:P,2,FALSE)</f>
        <v>19</v>
      </c>
    </row>
    <row r="185" spans="1:17" ht="22.9" customHeight="1">
      <c r="A185" s="50" t="s">
        <v>35</v>
      </c>
      <c r="B185" s="50" t="s">
        <v>9</v>
      </c>
      <c r="C185" s="50" t="s">
        <v>10</v>
      </c>
      <c r="D185" s="50" t="s">
        <v>26</v>
      </c>
      <c r="E185" s="50">
        <v>2</v>
      </c>
      <c r="F185" s="50" t="s">
        <v>27</v>
      </c>
      <c r="G185" s="50" t="s">
        <v>28</v>
      </c>
      <c r="H185" s="50" t="s">
        <v>5675</v>
      </c>
      <c r="I185" s="50" t="s">
        <v>5679</v>
      </c>
      <c r="J185" s="50" t="s">
        <v>562</v>
      </c>
      <c r="K185" s="50">
        <v>16</v>
      </c>
      <c r="L185" s="50">
        <v>4</v>
      </c>
      <c r="M185" s="50">
        <v>2019</v>
      </c>
      <c r="N185" s="75">
        <f t="shared" ref="N185:N248" si="3">DATE(M185,L185,K185)</f>
        <v>43571</v>
      </c>
      <c r="O185" s="50" t="s">
        <v>563</v>
      </c>
      <c r="P185" s="50" t="s">
        <v>102</v>
      </c>
      <c r="Q185" s="50">
        <f>VLOOKUP(O185,Registration!O:P,2,FALSE)</f>
        <v>19</v>
      </c>
    </row>
    <row r="186" spans="1:17" ht="22.9" customHeight="1">
      <c r="A186" s="50" t="s">
        <v>35</v>
      </c>
      <c r="B186" s="50" t="s">
        <v>9</v>
      </c>
      <c r="C186" s="50" t="s">
        <v>10</v>
      </c>
      <c r="D186" s="50" t="s">
        <v>26</v>
      </c>
      <c r="E186" s="50">
        <v>2</v>
      </c>
      <c r="F186" s="50" t="s">
        <v>27</v>
      </c>
      <c r="G186" s="50" t="s">
        <v>28</v>
      </c>
      <c r="H186" s="50" t="s">
        <v>5675</v>
      </c>
      <c r="I186" s="50" t="s">
        <v>5679</v>
      </c>
      <c r="J186" s="50" t="s">
        <v>564</v>
      </c>
      <c r="K186" s="50">
        <v>16</v>
      </c>
      <c r="L186" s="50">
        <v>4</v>
      </c>
      <c r="M186" s="50">
        <v>2019</v>
      </c>
      <c r="N186" s="75">
        <f t="shared" si="3"/>
        <v>43571</v>
      </c>
      <c r="O186" s="50" t="s">
        <v>565</v>
      </c>
      <c r="P186" s="50" t="s">
        <v>102</v>
      </c>
      <c r="Q186" s="50">
        <f>VLOOKUP(O186,Registration!O:P,2,FALSE)</f>
        <v>18</v>
      </c>
    </row>
    <row r="187" spans="1:17" ht="22.9" customHeight="1">
      <c r="A187" s="50" t="s">
        <v>35</v>
      </c>
      <c r="B187" s="50" t="s">
        <v>9</v>
      </c>
      <c r="C187" s="50" t="s">
        <v>10</v>
      </c>
      <c r="D187" s="50" t="s">
        <v>26</v>
      </c>
      <c r="E187" s="50">
        <v>2</v>
      </c>
      <c r="F187" s="50" t="s">
        <v>27</v>
      </c>
      <c r="G187" s="50" t="s">
        <v>28</v>
      </c>
      <c r="H187" s="50" t="s">
        <v>5675</v>
      </c>
      <c r="I187" s="50" t="s">
        <v>5679</v>
      </c>
      <c r="J187" s="50" t="s">
        <v>566</v>
      </c>
      <c r="K187" s="50">
        <v>16</v>
      </c>
      <c r="L187" s="50">
        <v>4</v>
      </c>
      <c r="M187" s="50">
        <v>2019</v>
      </c>
      <c r="N187" s="75">
        <f t="shared" si="3"/>
        <v>43571</v>
      </c>
      <c r="O187" s="50" t="s">
        <v>567</v>
      </c>
      <c r="P187" s="50" t="s">
        <v>102</v>
      </c>
      <c r="Q187" s="50">
        <f>VLOOKUP(O187,Registration!O:P,2,FALSE)</f>
        <v>19</v>
      </c>
    </row>
    <row r="188" spans="1:17" ht="22.9" customHeight="1">
      <c r="A188" s="50" t="s">
        <v>35</v>
      </c>
      <c r="B188" s="50" t="s">
        <v>9</v>
      </c>
      <c r="C188" s="50" t="s">
        <v>10</v>
      </c>
      <c r="D188" s="50" t="s">
        <v>26</v>
      </c>
      <c r="E188" s="50">
        <v>2</v>
      </c>
      <c r="F188" s="50" t="s">
        <v>27</v>
      </c>
      <c r="G188" s="50" t="s">
        <v>28</v>
      </c>
      <c r="H188" s="50" t="s">
        <v>5675</v>
      </c>
      <c r="I188" s="50" t="s">
        <v>5679</v>
      </c>
      <c r="J188" s="50" t="s">
        <v>568</v>
      </c>
      <c r="K188" s="50">
        <v>16</v>
      </c>
      <c r="L188" s="50">
        <v>4</v>
      </c>
      <c r="M188" s="50">
        <v>2019</v>
      </c>
      <c r="N188" s="75">
        <f t="shared" si="3"/>
        <v>43571</v>
      </c>
      <c r="O188" s="50" t="s">
        <v>569</v>
      </c>
      <c r="P188" s="50" t="s">
        <v>102</v>
      </c>
      <c r="Q188" s="50">
        <f>VLOOKUP(O188,Registration!O:P,2,FALSE)</f>
        <v>19</v>
      </c>
    </row>
    <row r="189" spans="1:17" ht="22.9" customHeight="1">
      <c r="A189" s="50" t="s">
        <v>35</v>
      </c>
      <c r="B189" s="50" t="s">
        <v>9</v>
      </c>
      <c r="C189" s="50" t="s">
        <v>10</v>
      </c>
      <c r="D189" s="50" t="s">
        <v>26</v>
      </c>
      <c r="E189" s="50">
        <v>2</v>
      </c>
      <c r="F189" s="50" t="s">
        <v>27</v>
      </c>
      <c r="G189" s="50" t="s">
        <v>28</v>
      </c>
      <c r="H189" s="50" t="s">
        <v>5675</v>
      </c>
      <c r="I189" s="50" t="s">
        <v>5679</v>
      </c>
      <c r="J189" s="50" t="s">
        <v>570</v>
      </c>
      <c r="K189" s="50">
        <v>16</v>
      </c>
      <c r="L189" s="50">
        <v>4</v>
      </c>
      <c r="M189" s="50">
        <v>2019</v>
      </c>
      <c r="N189" s="75">
        <f t="shared" si="3"/>
        <v>43571</v>
      </c>
      <c r="O189" s="50" t="s">
        <v>571</v>
      </c>
      <c r="P189" s="50" t="s">
        <v>102</v>
      </c>
      <c r="Q189" s="50">
        <f>VLOOKUP(O189,Registration!O:P,2,FALSE)</f>
        <v>19</v>
      </c>
    </row>
    <row r="190" spans="1:17" ht="22.9" customHeight="1">
      <c r="A190" s="50" t="s">
        <v>35</v>
      </c>
      <c r="B190" s="50" t="s">
        <v>9</v>
      </c>
      <c r="C190" s="50" t="s">
        <v>10</v>
      </c>
      <c r="D190" s="50" t="s">
        <v>26</v>
      </c>
      <c r="E190" s="50">
        <v>2</v>
      </c>
      <c r="F190" s="50" t="s">
        <v>27</v>
      </c>
      <c r="G190" s="50" t="s">
        <v>28</v>
      </c>
      <c r="H190" s="50" t="s">
        <v>5675</v>
      </c>
      <c r="I190" s="50" t="s">
        <v>5679</v>
      </c>
      <c r="J190" s="50" t="s">
        <v>572</v>
      </c>
      <c r="K190" s="50">
        <v>16</v>
      </c>
      <c r="L190" s="50">
        <v>4</v>
      </c>
      <c r="M190" s="50">
        <v>2019</v>
      </c>
      <c r="N190" s="75">
        <f t="shared" si="3"/>
        <v>43571</v>
      </c>
      <c r="O190" s="50" t="s">
        <v>573</v>
      </c>
      <c r="P190" s="50" t="s">
        <v>102</v>
      </c>
      <c r="Q190" s="50">
        <f>VLOOKUP(O190,Registration!O:P,2,FALSE)</f>
        <v>19</v>
      </c>
    </row>
    <row r="191" spans="1:17" ht="22.9" customHeight="1">
      <c r="A191" s="50" t="s">
        <v>35</v>
      </c>
      <c r="B191" s="50" t="s">
        <v>9</v>
      </c>
      <c r="C191" s="50" t="s">
        <v>10</v>
      </c>
      <c r="D191" s="50" t="s">
        <v>26</v>
      </c>
      <c r="E191" s="50">
        <v>2</v>
      </c>
      <c r="F191" s="50" t="s">
        <v>27</v>
      </c>
      <c r="G191" s="50" t="s">
        <v>28</v>
      </c>
      <c r="H191" s="50" t="s">
        <v>5675</v>
      </c>
      <c r="I191" s="50" t="s">
        <v>5679</v>
      </c>
      <c r="J191" s="50" t="s">
        <v>574</v>
      </c>
      <c r="K191" s="50">
        <v>17</v>
      </c>
      <c r="L191" s="50">
        <v>4</v>
      </c>
      <c r="M191" s="50">
        <v>2019</v>
      </c>
      <c r="N191" s="75">
        <f t="shared" si="3"/>
        <v>43572</v>
      </c>
      <c r="O191" s="50" t="s">
        <v>575</v>
      </c>
      <c r="P191" s="50" t="s">
        <v>102</v>
      </c>
      <c r="Q191" s="50">
        <f>VLOOKUP(O191,Registration!O:P,2,FALSE)</f>
        <v>19</v>
      </c>
    </row>
    <row r="192" spans="1:17" ht="22.9" customHeight="1">
      <c r="A192" s="50" t="s">
        <v>35</v>
      </c>
      <c r="B192" s="50" t="s">
        <v>9</v>
      </c>
      <c r="C192" s="50" t="s">
        <v>10</v>
      </c>
      <c r="D192" s="50" t="s">
        <v>26</v>
      </c>
      <c r="E192" s="50">
        <v>2</v>
      </c>
      <c r="F192" s="50" t="s">
        <v>27</v>
      </c>
      <c r="G192" s="50" t="s">
        <v>28</v>
      </c>
      <c r="H192" s="50" t="s">
        <v>5675</v>
      </c>
      <c r="I192" s="50" t="s">
        <v>5679</v>
      </c>
      <c r="J192" s="50" t="s">
        <v>576</v>
      </c>
      <c r="K192" s="50">
        <v>17</v>
      </c>
      <c r="L192" s="50">
        <v>4</v>
      </c>
      <c r="M192" s="50">
        <v>2019</v>
      </c>
      <c r="N192" s="75">
        <f t="shared" si="3"/>
        <v>43572</v>
      </c>
      <c r="O192" s="50" t="s">
        <v>577</v>
      </c>
      <c r="P192" s="50" t="s">
        <v>102</v>
      </c>
      <c r="Q192" s="50">
        <f>VLOOKUP(O192,Registration!O:P,2,FALSE)</f>
        <v>19</v>
      </c>
    </row>
    <row r="193" spans="1:17" ht="22.9" customHeight="1">
      <c r="A193" s="50" t="s">
        <v>35</v>
      </c>
      <c r="B193" s="50" t="s">
        <v>9</v>
      </c>
      <c r="C193" s="50" t="s">
        <v>10</v>
      </c>
      <c r="D193" s="50" t="s">
        <v>26</v>
      </c>
      <c r="E193" s="50">
        <v>2</v>
      </c>
      <c r="F193" s="50" t="s">
        <v>27</v>
      </c>
      <c r="G193" s="50" t="s">
        <v>28</v>
      </c>
      <c r="H193" s="50" t="s">
        <v>5675</v>
      </c>
      <c r="I193" s="50" t="s">
        <v>5679</v>
      </c>
      <c r="J193" s="50" t="s">
        <v>578</v>
      </c>
      <c r="K193" s="50">
        <v>17</v>
      </c>
      <c r="L193" s="50">
        <v>4</v>
      </c>
      <c r="M193" s="50">
        <v>2019</v>
      </c>
      <c r="N193" s="75">
        <f t="shared" si="3"/>
        <v>43572</v>
      </c>
      <c r="O193" s="50" t="s">
        <v>579</v>
      </c>
      <c r="P193" s="50" t="s">
        <v>102</v>
      </c>
      <c r="Q193" s="50">
        <f>VLOOKUP(O193,Registration!O:P,2,FALSE)</f>
        <v>18</v>
      </c>
    </row>
    <row r="194" spans="1:17" ht="22.9" customHeight="1">
      <c r="A194" s="50" t="s">
        <v>35</v>
      </c>
      <c r="B194" s="50" t="s">
        <v>9</v>
      </c>
      <c r="C194" s="50" t="s">
        <v>10</v>
      </c>
      <c r="D194" s="50" t="s">
        <v>26</v>
      </c>
      <c r="E194" s="50">
        <v>2</v>
      </c>
      <c r="F194" s="50" t="s">
        <v>27</v>
      </c>
      <c r="G194" s="50" t="s">
        <v>28</v>
      </c>
      <c r="H194" s="50" t="s">
        <v>5675</v>
      </c>
      <c r="I194" s="50" t="s">
        <v>5679</v>
      </c>
      <c r="J194" s="50" t="s">
        <v>580</v>
      </c>
      <c r="K194" s="50">
        <v>17</v>
      </c>
      <c r="L194" s="50">
        <v>4</v>
      </c>
      <c r="M194" s="50">
        <v>2019</v>
      </c>
      <c r="N194" s="75">
        <f t="shared" si="3"/>
        <v>43572</v>
      </c>
      <c r="O194" s="50" t="s">
        <v>581</v>
      </c>
      <c r="P194" s="50" t="s">
        <v>102</v>
      </c>
      <c r="Q194" s="50">
        <f>VLOOKUP(O194,Registration!O:P,2,FALSE)</f>
        <v>18</v>
      </c>
    </row>
    <row r="195" spans="1:17" ht="22.9" customHeight="1">
      <c r="A195" s="50" t="s">
        <v>35</v>
      </c>
      <c r="B195" s="50" t="s">
        <v>9</v>
      </c>
      <c r="C195" s="50" t="s">
        <v>10</v>
      </c>
      <c r="D195" s="50" t="s">
        <v>26</v>
      </c>
      <c r="E195" s="50">
        <v>2</v>
      </c>
      <c r="F195" s="50" t="s">
        <v>27</v>
      </c>
      <c r="G195" s="50" t="s">
        <v>28</v>
      </c>
      <c r="H195" s="50" t="s">
        <v>5675</v>
      </c>
      <c r="I195" s="50" t="s">
        <v>5679</v>
      </c>
      <c r="J195" s="50" t="s">
        <v>582</v>
      </c>
      <c r="K195" s="50">
        <v>17</v>
      </c>
      <c r="L195" s="50">
        <v>4</v>
      </c>
      <c r="M195" s="50">
        <v>2019</v>
      </c>
      <c r="N195" s="75">
        <f t="shared" si="3"/>
        <v>43572</v>
      </c>
      <c r="O195" s="50" t="s">
        <v>583</v>
      </c>
      <c r="P195" s="50" t="s">
        <v>102</v>
      </c>
      <c r="Q195" s="50">
        <f>VLOOKUP(O195,Registration!O:P,2,FALSE)</f>
        <v>18</v>
      </c>
    </row>
    <row r="196" spans="1:17" ht="22.9" customHeight="1">
      <c r="A196" s="50" t="s">
        <v>35</v>
      </c>
      <c r="B196" s="50" t="s">
        <v>9</v>
      </c>
      <c r="C196" s="50" t="s">
        <v>10</v>
      </c>
      <c r="D196" s="50" t="s">
        <v>26</v>
      </c>
      <c r="E196" s="50">
        <v>2</v>
      </c>
      <c r="F196" s="50" t="s">
        <v>27</v>
      </c>
      <c r="G196" s="50" t="s">
        <v>28</v>
      </c>
      <c r="H196" s="50" t="s">
        <v>5675</v>
      </c>
      <c r="I196" s="50" t="s">
        <v>5679</v>
      </c>
      <c r="J196" s="50" t="s">
        <v>584</v>
      </c>
      <c r="K196" s="50">
        <v>18</v>
      </c>
      <c r="L196" s="50">
        <v>4</v>
      </c>
      <c r="M196" s="50">
        <v>2019</v>
      </c>
      <c r="N196" s="75">
        <f t="shared" si="3"/>
        <v>43573</v>
      </c>
      <c r="O196" s="50" t="s">
        <v>585</v>
      </c>
      <c r="P196" s="50" t="s">
        <v>102</v>
      </c>
      <c r="Q196" s="50">
        <f>VLOOKUP(O196,Registration!O:P,2,FALSE)</f>
        <v>19</v>
      </c>
    </row>
    <row r="197" spans="1:17" ht="22.9" customHeight="1">
      <c r="A197" s="50" t="s">
        <v>35</v>
      </c>
      <c r="B197" s="50" t="s">
        <v>9</v>
      </c>
      <c r="C197" s="50" t="s">
        <v>10</v>
      </c>
      <c r="D197" s="50" t="s">
        <v>26</v>
      </c>
      <c r="E197" s="50">
        <v>2</v>
      </c>
      <c r="F197" s="50" t="s">
        <v>27</v>
      </c>
      <c r="G197" s="50" t="s">
        <v>28</v>
      </c>
      <c r="H197" s="50" t="s">
        <v>5675</v>
      </c>
      <c r="I197" s="50" t="s">
        <v>5679</v>
      </c>
      <c r="J197" s="50" t="s">
        <v>586</v>
      </c>
      <c r="K197" s="50">
        <v>18</v>
      </c>
      <c r="L197" s="50">
        <v>4</v>
      </c>
      <c r="M197" s="50">
        <v>2019</v>
      </c>
      <c r="N197" s="75">
        <f t="shared" si="3"/>
        <v>43573</v>
      </c>
      <c r="O197" s="50" t="s">
        <v>587</v>
      </c>
      <c r="P197" s="50" t="s">
        <v>102</v>
      </c>
      <c r="Q197" s="50">
        <f>VLOOKUP(O197,Registration!O:P,2,FALSE)</f>
        <v>19</v>
      </c>
    </row>
    <row r="198" spans="1:17" ht="22.9" customHeight="1">
      <c r="A198" s="50" t="s">
        <v>35</v>
      </c>
      <c r="B198" s="50" t="s">
        <v>9</v>
      </c>
      <c r="C198" s="50" t="s">
        <v>10</v>
      </c>
      <c r="D198" s="50" t="s">
        <v>26</v>
      </c>
      <c r="E198" s="50">
        <v>2</v>
      </c>
      <c r="F198" s="50" t="s">
        <v>27</v>
      </c>
      <c r="G198" s="50" t="s">
        <v>28</v>
      </c>
      <c r="H198" s="50" t="s">
        <v>5675</v>
      </c>
      <c r="I198" s="50" t="s">
        <v>5679</v>
      </c>
      <c r="J198" s="50" t="s">
        <v>588</v>
      </c>
      <c r="K198" s="50">
        <v>18</v>
      </c>
      <c r="L198" s="50">
        <v>4</v>
      </c>
      <c r="M198" s="50">
        <v>2019</v>
      </c>
      <c r="N198" s="75">
        <f t="shared" si="3"/>
        <v>43573</v>
      </c>
      <c r="O198" s="50" t="s">
        <v>589</v>
      </c>
      <c r="P198" s="50" t="s">
        <v>102</v>
      </c>
      <c r="Q198" s="50">
        <f>VLOOKUP(O198,Registration!O:P,2,FALSE)</f>
        <v>19</v>
      </c>
    </row>
    <row r="199" spans="1:17" ht="22.9" customHeight="1">
      <c r="A199" s="50" t="s">
        <v>35</v>
      </c>
      <c r="B199" s="50" t="s">
        <v>9</v>
      </c>
      <c r="C199" s="50" t="s">
        <v>10</v>
      </c>
      <c r="D199" s="50" t="s">
        <v>26</v>
      </c>
      <c r="E199" s="50">
        <v>2</v>
      </c>
      <c r="F199" s="50" t="s">
        <v>27</v>
      </c>
      <c r="G199" s="50" t="s">
        <v>28</v>
      </c>
      <c r="H199" s="50" t="s">
        <v>5675</v>
      </c>
      <c r="I199" s="50" t="s">
        <v>5679</v>
      </c>
      <c r="J199" s="50" t="s">
        <v>590</v>
      </c>
      <c r="K199" s="50">
        <v>18</v>
      </c>
      <c r="L199" s="50">
        <v>4</v>
      </c>
      <c r="M199" s="50">
        <v>2019</v>
      </c>
      <c r="N199" s="75">
        <f t="shared" si="3"/>
        <v>43573</v>
      </c>
      <c r="O199" s="50" t="s">
        <v>591</v>
      </c>
      <c r="P199" s="50" t="s">
        <v>102</v>
      </c>
      <c r="Q199" s="50">
        <f>VLOOKUP(O199,Registration!O:P,2,FALSE)</f>
        <v>19</v>
      </c>
    </row>
    <row r="200" spans="1:17" ht="22.9" customHeight="1">
      <c r="A200" s="50" t="s">
        <v>35</v>
      </c>
      <c r="B200" s="50" t="s">
        <v>9</v>
      </c>
      <c r="C200" s="50" t="s">
        <v>10</v>
      </c>
      <c r="D200" s="50" t="s">
        <v>26</v>
      </c>
      <c r="E200" s="50">
        <v>2</v>
      </c>
      <c r="F200" s="50" t="s">
        <v>27</v>
      </c>
      <c r="G200" s="50" t="s">
        <v>28</v>
      </c>
      <c r="H200" s="50" t="s">
        <v>5675</v>
      </c>
      <c r="I200" s="50" t="s">
        <v>5679</v>
      </c>
      <c r="J200" s="50" t="s">
        <v>592</v>
      </c>
      <c r="K200" s="50">
        <v>18</v>
      </c>
      <c r="L200" s="50">
        <v>4</v>
      </c>
      <c r="M200" s="50">
        <v>2019</v>
      </c>
      <c r="N200" s="75">
        <f t="shared" si="3"/>
        <v>43573</v>
      </c>
      <c r="O200" s="50" t="s">
        <v>593</v>
      </c>
      <c r="P200" s="50" t="s">
        <v>102</v>
      </c>
      <c r="Q200" s="50">
        <f>VLOOKUP(O200,Registration!O:P,2,FALSE)</f>
        <v>19</v>
      </c>
    </row>
    <row r="201" spans="1:17" ht="22.9" customHeight="1">
      <c r="A201" s="50" t="s">
        <v>35</v>
      </c>
      <c r="B201" s="50" t="s">
        <v>9</v>
      </c>
      <c r="C201" s="50" t="s">
        <v>10</v>
      </c>
      <c r="D201" s="50" t="s">
        <v>26</v>
      </c>
      <c r="E201" s="50">
        <v>2</v>
      </c>
      <c r="F201" s="50" t="s">
        <v>27</v>
      </c>
      <c r="G201" s="50" t="s">
        <v>28</v>
      </c>
      <c r="H201" s="50" t="s">
        <v>5675</v>
      </c>
      <c r="I201" s="50" t="s">
        <v>5679</v>
      </c>
      <c r="J201" s="50" t="s">
        <v>594</v>
      </c>
      <c r="K201" s="50">
        <v>18</v>
      </c>
      <c r="L201" s="50">
        <v>4</v>
      </c>
      <c r="M201" s="50">
        <v>2019</v>
      </c>
      <c r="N201" s="75">
        <f t="shared" si="3"/>
        <v>43573</v>
      </c>
      <c r="O201" s="50" t="s">
        <v>595</v>
      </c>
      <c r="P201" s="50" t="s">
        <v>102</v>
      </c>
      <c r="Q201" s="50">
        <f>VLOOKUP(O201,Registration!O:P,2,FALSE)</f>
        <v>18</v>
      </c>
    </row>
    <row r="202" spans="1:17" ht="22.9" customHeight="1">
      <c r="A202" s="50" t="s">
        <v>35</v>
      </c>
      <c r="B202" s="50" t="s">
        <v>9</v>
      </c>
      <c r="C202" s="50" t="s">
        <v>10</v>
      </c>
      <c r="D202" s="50" t="s">
        <v>26</v>
      </c>
      <c r="E202" s="50">
        <v>2</v>
      </c>
      <c r="F202" s="50" t="s">
        <v>27</v>
      </c>
      <c r="G202" s="50" t="s">
        <v>28</v>
      </c>
      <c r="H202" s="50" t="s">
        <v>5675</v>
      </c>
      <c r="I202" s="50" t="s">
        <v>5679</v>
      </c>
      <c r="J202" s="50" t="s">
        <v>596</v>
      </c>
      <c r="K202" s="50">
        <v>18</v>
      </c>
      <c r="L202" s="50">
        <v>4</v>
      </c>
      <c r="M202" s="50">
        <v>2019</v>
      </c>
      <c r="N202" s="75">
        <f t="shared" si="3"/>
        <v>43573</v>
      </c>
      <c r="O202" s="50" t="s">
        <v>597</v>
      </c>
      <c r="P202" s="50" t="s">
        <v>102</v>
      </c>
      <c r="Q202" s="50">
        <f>VLOOKUP(O202,Registration!O:P,2,FALSE)</f>
        <v>18</v>
      </c>
    </row>
    <row r="203" spans="1:17" ht="22.9" customHeight="1">
      <c r="A203" s="50" t="s">
        <v>35</v>
      </c>
      <c r="B203" s="50" t="s">
        <v>9</v>
      </c>
      <c r="C203" s="50" t="s">
        <v>10</v>
      </c>
      <c r="D203" s="50" t="s">
        <v>26</v>
      </c>
      <c r="E203" s="50">
        <v>2</v>
      </c>
      <c r="F203" s="50" t="s">
        <v>27</v>
      </c>
      <c r="G203" s="50" t="s">
        <v>28</v>
      </c>
      <c r="H203" s="50" t="s">
        <v>5675</v>
      </c>
      <c r="I203" s="50" t="s">
        <v>5679</v>
      </c>
      <c r="J203" s="50" t="s">
        <v>598</v>
      </c>
      <c r="K203" s="50">
        <v>18</v>
      </c>
      <c r="L203" s="50">
        <v>4</v>
      </c>
      <c r="M203" s="50">
        <v>2019</v>
      </c>
      <c r="N203" s="75">
        <f t="shared" si="3"/>
        <v>43573</v>
      </c>
      <c r="O203" s="50" t="s">
        <v>599</v>
      </c>
      <c r="P203" s="50" t="s">
        <v>102</v>
      </c>
      <c r="Q203" s="50">
        <f>VLOOKUP(O203,Registration!O:P,2,FALSE)</f>
        <v>19</v>
      </c>
    </row>
    <row r="204" spans="1:17" ht="22.9" customHeight="1">
      <c r="A204" s="50" t="s">
        <v>35</v>
      </c>
      <c r="B204" s="50" t="s">
        <v>9</v>
      </c>
      <c r="C204" s="50" t="s">
        <v>10</v>
      </c>
      <c r="D204" s="50" t="s">
        <v>26</v>
      </c>
      <c r="E204" s="50">
        <v>2</v>
      </c>
      <c r="F204" s="50" t="s">
        <v>32</v>
      </c>
      <c r="G204" s="50" t="s">
        <v>33</v>
      </c>
      <c r="H204" s="50" t="s">
        <v>5675</v>
      </c>
      <c r="I204" s="50" t="s">
        <v>5679</v>
      </c>
      <c r="J204" s="50" t="s">
        <v>183</v>
      </c>
      <c r="K204" s="50">
        <v>15</v>
      </c>
      <c r="L204" s="50">
        <v>4</v>
      </c>
      <c r="M204" s="50">
        <v>2019</v>
      </c>
      <c r="N204" s="75">
        <f t="shared" si="3"/>
        <v>43570</v>
      </c>
      <c r="O204" s="50" t="s">
        <v>184</v>
      </c>
      <c r="P204" s="50" t="s">
        <v>102</v>
      </c>
      <c r="Q204" s="50">
        <f>VLOOKUP(O204,Registration!O:P,2,FALSE)</f>
        <v>18</v>
      </c>
    </row>
    <row r="205" spans="1:17" ht="22.9" customHeight="1">
      <c r="A205" s="50" t="s">
        <v>35</v>
      </c>
      <c r="B205" s="50" t="s">
        <v>9</v>
      </c>
      <c r="C205" s="50" t="s">
        <v>10</v>
      </c>
      <c r="D205" s="50" t="s">
        <v>26</v>
      </c>
      <c r="E205" s="50">
        <v>2</v>
      </c>
      <c r="F205" s="50" t="s">
        <v>32</v>
      </c>
      <c r="G205" s="50" t="s">
        <v>33</v>
      </c>
      <c r="H205" s="50" t="s">
        <v>5675</v>
      </c>
      <c r="I205" s="50" t="s">
        <v>5679</v>
      </c>
      <c r="J205" s="50" t="s">
        <v>195</v>
      </c>
      <c r="K205" s="50">
        <v>15</v>
      </c>
      <c r="L205" s="50">
        <v>4</v>
      </c>
      <c r="M205" s="50">
        <v>2019</v>
      </c>
      <c r="N205" s="75">
        <f t="shared" si="3"/>
        <v>43570</v>
      </c>
      <c r="O205" s="50" t="s">
        <v>196</v>
      </c>
      <c r="P205" s="50" t="s">
        <v>102</v>
      </c>
      <c r="Q205" s="50">
        <f>VLOOKUP(O205,Registration!O:P,2,FALSE)</f>
        <v>18</v>
      </c>
    </row>
    <row r="206" spans="1:17" ht="22.9" customHeight="1">
      <c r="A206" s="50" t="s">
        <v>35</v>
      </c>
      <c r="B206" s="50" t="s">
        <v>9</v>
      </c>
      <c r="C206" s="50" t="s">
        <v>10</v>
      </c>
      <c r="D206" s="50" t="s">
        <v>26</v>
      </c>
      <c r="E206" s="50">
        <v>2</v>
      </c>
      <c r="F206" s="50" t="s">
        <v>32</v>
      </c>
      <c r="G206" s="50" t="s">
        <v>33</v>
      </c>
      <c r="H206" s="50" t="s">
        <v>5675</v>
      </c>
      <c r="I206" s="50" t="s">
        <v>5679</v>
      </c>
      <c r="J206" s="50" t="s">
        <v>600</v>
      </c>
      <c r="K206" s="50">
        <v>15</v>
      </c>
      <c r="L206" s="50">
        <v>4</v>
      </c>
      <c r="M206" s="50">
        <v>2019</v>
      </c>
      <c r="N206" s="75">
        <f t="shared" si="3"/>
        <v>43570</v>
      </c>
      <c r="O206" s="50" t="s">
        <v>601</v>
      </c>
      <c r="P206" s="50" t="s">
        <v>102</v>
      </c>
      <c r="Q206" s="50">
        <f>VLOOKUP(O206,Registration!O:P,2,FALSE)</f>
        <v>19</v>
      </c>
    </row>
    <row r="207" spans="1:17" ht="22.9" customHeight="1">
      <c r="A207" s="50" t="s">
        <v>35</v>
      </c>
      <c r="B207" s="50" t="s">
        <v>9</v>
      </c>
      <c r="C207" s="50" t="s">
        <v>10</v>
      </c>
      <c r="D207" s="50" t="s">
        <v>26</v>
      </c>
      <c r="E207" s="50">
        <v>2</v>
      </c>
      <c r="F207" s="50" t="s">
        <v>32</v>
      </c>
      <c r="G207" s="50" t="s">
        <v>33</v>
      </c>
      <c r="H207" s="50" t="s">
        <v>5675</v>
      </c>
      <c r="I207" s="50" t="s">
        <v>5679</v>
      </c>
      <c r="J207" s="50" t="s">
        <v>190</v>
      </c>
      <c r="K207" s="50">
        <v>15</v>
      </c>
      <c r="L207" s="50">
        <v>4</v>
      </c>
      <c r="M207" s="50">
        <v>2019</v>
      </c>
      <c r="N207" s="75">
        <f t="shared" si="3"/>
        <v>43570</v>
      </c>
      <c r="O207" s="50" t="s">
        <v>191</v>
      </c>
      <c r="P207" s="50" t="s">
        <v>102</v>
      </c>
      <c r="Q207" s="50">
        <f>VLOOKUP(O207,Registration!O:P,2,FALSE)</f>
        <v>18</v>
      </c>
    </row>
    <row r="208" spans="1:17" ht="22.9" customHeight="1">
      <c r="A208" s="50" t="s">
        <v>35</v>
      </c>
      <c r="B208" s="50" t="s">
        <v>9</v>
      </c>
      <c r="C208" s="50" t="s">
        <v>10</v>
      </c>
      <c r="D208" s="50" t="s">
        <v>26</v>
      </c>
      <c r="E208" s="50">
        <v>2</v>
      </c>
      <c r="F208" s="50" t="s">
        <v>32</v>
      </c>
      <c r="G208" s="50" t="s">
        <v>33</v>
      </c>
      <c r="H208" s="50" t="s">
        <v>5675</v>
      </c>
      <c r="I208" s="50" t="s">
        <v>5679</v>
      </c>
      <c r="J208" s="50" t="s">
        <v>602</v>
      </c>
      <c r="K208" s="50">
        <v>15</v>
      </c>
      <c r="L208" s="50">
        <v>4</v>
      </c>
      <c r="M208" s="50">
        <v>2019</v>
      </c>
      <c r="N208" s="75">
        <f t="shared" si="3"/>
        <v>43570</v>
      </c>
      <c r="O208" s="50" t="s">
        <v>603</v>
      </c>
      <c r="P208" s="50" t="s">
        <v>102</v>
      </c>
      <c r="Q208" s="50">
        <f>VLOOKUP(O208,Registration!O:P,2,FALSE)</f>
        <v>18</v>
      </c>
    </row>
    <row r="209" spans="1:17" ht="22.9" customHeight="1">
      <c r="A209" s="50" t="s">
        <v>35</v>
      </c>
      <c r="B209" s="50" t="s">
        <v>9</v>
      </c>
      <c r="C209" s="50" t="s">
        <v>10</v>
      </c>
      <c r="D209" s="50" t="s">
        <v>26</v>
      </c>
      <c r="E209" s="50">
        <v>2</v>
      </c>
      <c r="F209" s="50" t="s">
        <v>32</v>
      </c>
      <c r="G209" s="50" t="s">
        <v>33</v>
      </c>
      <c r="H209" s="50" t="s">
        <v>5675</v>
      </c>
      <c r="I209" s="50" t="s">
        <v>5679</v>
      </c>
      <c r="J209" s="50" t="s">
        <v>606</v>
      </c>
      <c r="K209" s="50">
        <v>15</v>
      </c>
      <c r="L209" s="50">
        <v>4</v>
      </c>
      <c r="M209" s="50">
        <v>2019</v>
      </c>
      <c r="N209" s="75">
        <f t="shared" si="3"/>
        <v>43570</v>
      </c>
      <c r="O209" s="50" t="s">
        <v>607</v>
      </c>
      <c r="P209" s="50" t="s">
        <v>102</v>
      </c>
      <c r="Q209" s="50">
        <f>VLOOKUP(O209,Registration!O:P,2,FALSE)</f>
        <v>18</v>
      </c>
    </row>
    <row r="210" spans="1:17" ht="22.9" customHeight="1">
      <c r="A210" s="50" t="s">
        <v>35</v>
      </c>
      <c r="B210" s="50" t="s">
        <v>9</v>
      </c>
      <c r="C210" s="50" t="s">
        <v>10</v>
      </c>
      <c r="D210" s="50" t="s">
        <v>26</v>
      </c>
      <c r="E210" s="50">
        <v>2</v>
      </c>
      <c r="F210" s="50" t="s">
        <v>32</v>
      </c>
      <c r="G210" s="50" t="s">
        <v>33</v>
      </c>
      <c r="H210" s="50" t="s">
        <v>5675</v>
      </c>
      <c r="I210" s="50" t="s">
        <v>5679</v>
      </c>
      <c r="J210" s="50" t="s">
        <v>604</v>
      </c>
      <c r="K210" s="50">
        <v>15</v>
      </c>
      <c r="L210" s="50">
        <v>4</v>
      </c>
      <c r="M210" s="50">
        <v>2019</v>
      </c>
      <c r="N210" s="75">
        <f t="shared" si="3"/>
        <v>43570</v>
      </c>
      <c r="O210" s="50" t="s">
        <v>605</v>
      </c>
      <c r="P210" s="50" t="s">
        <v>102</v>
      </c>
      <c r="Q210" s="50">
        <f>VLOOKUP(O210,Registration!O:P,2,FALSE)</f>
        <v>19</v>
      </c>
    </row>
    <row r="211" spans="1:17" ht="22.9" customHeight="1">
      <c r="A211" s="50" t="s">
        <v>35</v>
      </c>
      <c r="B211" s="50" t="s">
        <v>9</v>
      </c>
      <c r="C211" s="50" t="s">
        <v>10</v>
      </c>
      <c r="D211" s="50" t="s">
        <v>26</v>
      </c>
      <c r="E211" s="50">
        <v>2</v>
      </c>
      <c r="F211" s="50" t="s">
        <v>32</v>
      </c>
      <c r="G211" s="50" t="s">
        <v>33</v>
      </c>
      <c r="H211" s="50" t="s">
        <v>5675</v>
      </c>
      <c r="I211" s="50" t="s">
        <v>5679</v>
      </c>
      <c r="J211" s="50" t="s">
        <v>608</v>
      </c>
      <c r="K211" s="50">
        <v>16</v>
      </c>
      <c r="L211" s="50">
        <v>4</v>
      </c>
      <c r="M211" s="50">
        <v>2019</v>
      </c>
      <c r="N211" s="75">
        <f t="shared" si="3"/>
        <v>43571</v>
      </c>
      <c r="O211" s="50" t="s">
        <v>609</v>
      </c>
      <c r="P211" s="50" t="s">
        <v>102</v>
      </c>
      <c r="Q211" s="50">
        <f>VLOOKUP(O211,Registration!O:P,2,FALSE)</f>
        <v>18</v>
      </c>
    </row>
    <row r="212" spans="1:17" ht="22.9" customHeight="1">
      <c r="A212" s="50" t="s">
        <v>35</v>
      </c>
      <c r="B212" s="50" t="s">
        <v>9</v>
      </c>
      <c r="C212" s="50" t="s">
        <v>10</v>
      </c>
      <c r="D212" s="50" t="s">
        <v>26</v>
      </c>
      <c r="E212" s="50">
        <v>2</v>
      </c>
      <c r="F212" s="50" t="s">
        <v>32</v>
      </c>
      <c r="G212" s="50" t="s">
        <v>33</v>
      </c>
      <c r="H212" s="50" t="s">
        <v>5675</v>
      </c>
      <c r="I212" s="50" t="s">
        <v>5679</v>
      </c>
      <c r="J212" s="50" t="s">
        <v>610</v>
      </c>
      <c r="K212" s="50">
        <v>16</v>
      </c>
      <c r="L212" s="50">
        <v>4</v>
      </c>
      <c r="M212" s="50">
        <v>2019</v>
      </c>
      <c r="N212" s="75">
        <f t="shared" si="3"/>
        <v>43571</v>
      </c>
      <c r="O212" s="50" t="s">
        <v>611</v>
      </c>
      <c r="P212" s="50" t="s">
        <v>102</v>
      </c>
      <c r="Q212" s="50">
        <f>VLOOKUP(O212,Registration!O:P,2,FALSE)</f>
        <v>19</v>
      </c>
    </row>
    <row r="213" spans="1:17" ht="22.9" customHeight="1">
      <c r="A213" s="50" t="s">
        <v>35</v>
      </c>
      <c r="B213" s="50" t="s">
        <v>9</v>
      </c>
      <c r="C213" s="50" t="s">
        <v>10</v>
      </c>
      <c r="D213" s="50" t="s">
        <v>26</v>
      </c>
      <c r="E213" s="50">
        <v>2</v>
      </c>
      <c r="F213" s="50" t="s">
        <v>32</v>
      </c>
      <c r="G213" s="50" t="s">
        <v>33</v>
      </c>
      <c r="H213" s="50" t="s">
        <v>5675</v>
      </c>
      <c r="I213" s="50" t="s">
        <v>5679</v>
      </c>
      <c r="J213" s="50" t="s">
        <v>612</v>
      </c>
      <c r="K213" s="50">
        <v>16</v>
      </c>
      <c r="L213" s="50">
        <v>4</v>
      </c>
      <c r="M213" s="50">
        <v>2019</v>
      </c>
      <c r="N213" s="75">
        <f t="shared" si="3"/>
        <v>43571</v>
      </c>
      <c r="O213" s="50" t="s">
        <v>613</v>
      </c>
      <c r="P213" s="50" t="s">
        <v>102</v>
      </c>
      <c r="Q213" s="50">
        <f>VLOOKUP(O213,Registration!O:P,2,FALSE)</f>
        <v>19</v>
      </c>
    </row>
    <row r="214" spans="1:17" ht="22.9" customHeight="1">
      <c r="A214" s="50" t="s">
        <v>35</v>
      </c>
      <c r="B214" s="50" t="s">
        <v>9</v>
      </c>
      <c r="C214" s="50" t="s">
        <v>10</v>
      </c>
      <c r="D214" s="50" t="s">
        <v>26</v>
      </c>
      <c r="E214" s="50">
        <v>2</v>
      </c>
      <c r="F214" s="50" t="s">
        <v>32</v>
      </c>
      <c r="G214" s="50" t="s">
        <v>33</v>
      </c>
      <c r="H214" s="50" t="s">
        <v>5675</v>
      </c>
      <c r="I214" s="50" t="s">
        <v>5679</v>
      </c>
      <c r="J214" s="50" t="s">
        <v>614</v>
      </c>
      <c r="K214" s="50">
        <v>16</v>
      </c>
      <c r="L214" s="50">
        <v>4</v>
      </c>
      <c r="M214" s="50">
        <v>2019</v>
      </c>
      <c r="N214" s="75">
        <f t="shared" si="3"/>
        <v>43571</v>
      </c>
      <c r="O214" s="50" t="s">
        <v>615</v>
      </c>
      <c r="P214" s="50" t="s">
        <v>102</v>
      </c>
      <c r="Q214" s="50">
        <f>VLOOKUP(O214,Registration!O:P,2,FALSE)</f>
        <v>17</v>
      </c>
    </row>
    <row r="215" spans="1:17" ht="22.9" customHeight="1">
      <c r="A215" s="50" t="s">
        <v>35</v>
      </c>
      <c r="B215" s="50" t="s">
        <v>9</v>
      </c>
      <c r="C215" s="50" t="s">
        <v>10</v>
      </c>
      <c r="D215" s="50" t="s">
        <v>26</v>
      </c>
      <c r="E215" s="50">
        <v>2</v>
      </c>
      <c r="F215" s="50" t="s">
        <v>32</v>
      </c>
      <c r="G215" s="50" t="s">
        <v>33</v>
      </c>
      <c r="H215" s="50" t="s">
        <v>5675</v>
      </c>
      <c r="I215" s="50" t="s">
        <v>5679</v>
      </c>
      <c r="J215" s="50" t="s">
        <v>616</v>
      </c>
      <c r="K215" s="50">
        <v>16</v>
      </c>
      <c r="L215" s="50">
        <v>4</v>
      </c>
      <c r="M215" s="50">
        <v>2019</v>
      </c>
      <c r="N215" s="75">
        <f t="shared" si="3"/>
        <v>43571</v>
      </c>
      <c r="O215" s="50" t="s">
        <v>617</v>
      </c>
      <c r="P215" s="50" t="s">
        <v>102</v>
      </c>
      <c r="Q215" s="50">
        <f>VLOOKUP(O215,Registration!O:P,2,FALSE)</f>
        <v>18</v>
      </c>
    </row>
    <row r="216" spans="1:17" ht="22.9" customHeight="1">
      <c r="A216" s="50" t="s">
        <v>35</v>
      </c>
      <c r="B216" s="50" t="s">
        <v>9</v>
      </c>
      <c r="C216" s="50" t="s">
        <v>10</v>
      </c>
      <c r="D216" s="50" t="s">
        <v>26</v>
      </c>
      <c r="E216" s="50">
        <v>2</v>
      </c>
      <c r="F216" s="50" t="s">
        <v>32</v>
      </c>
      <c r="G216" s="50" t="s">
        <v>33</v>
      </c>
      <c r="H216" s="50" t="s">
        <v>5675</v>
      </c>
      <c r="I216" s="50" t="s">
        <v>5679</v>
      </c>
      <c r="J216" s="50" t="s">
        <v>618</v>
      </c>
      <c r="K216" s="50">
        <v>16</v>
      </c>
      <c r="L216" s="50">
        <v>4</v>
      </c>
      <c r="M216" s="50">
        <v>2019</v>
      </c>
      <c r="N216" s="75">
        <f t="shared" si="3"/>
        <v>43571</v>
      </c>
      <c r="O216" s="50" t="s">
        <v>619</v>
      </c>
      <c r="P216" s="50" t="s">
        <v>102</v>
      </c>
      <c r="Q216" s="50">
        <f>VLOOKUP(O216,Registration!O:P,2,FALSE)</f>
        <v>18</v>
      </c>
    </row>
    <row r="217" spans="1:17" ht="22.9" customHeight="1">
      <c r="A217" s="50" t="s">
        <v>35</v>
      </c>
      <c r="B217" s="50" t="s">
        <v>9</v>
      </c>
      <c r="C217" s="50" t="s">
        <v>10</v>
      </c>
      <c r="D217" s="50" t="s">
        <v>26</v>
      </c>
      <c r="E217" s="50">
        <v>2</v>
      </c>
      <c r="F217" s="50" t="s">
        <v>32</v>
      </c>
      <c r="G217" s="50" t="s">
        <v>33</v>
      </c>
      <c r="H217" s="50" t="s">
        <v>5675</v>
      </c>
      <c r="I217" s="50" t="s">
        <v>5679</v>
      </c>
      <c r="J217" s="50" t="s">
        <v>620</v>
      </c>
      <c r="K217" s="50">
        <v>16</v>
      </c>
      <c r="L217" s="50">
        <v>4</v>
      </c>
      <c r="M217" s="50">
        <v>2019</v>
      </c>
      <c r="N217" s="75">
        <f t="shared" si="3"/>
        <v>43571</v>
      </c>
      <c r="O217" s="50" t="s">
        <v>621</v>
      </c>
      <c r="P217" s="50" t="s">
        <v>102</v>
      </c>
      <c r="Q217" s="50">
        <f>VLOOKUP(O217,Registration!O:P,2,FALSE)</f>
        <v>19</v>
      </c>
    </row>
    <row r="218" spans="1:17" ht="22.9" customHeight="1">
      <c r="A218" s="50" t="s">
        <v>35</v>
      </c>
      <c r="B218" s="50" t="s">
        <v>9</v>
      </c>
      <c r="C218" s="50" t="s">
        <v>10</v>
      </c>
      <c r="D218" s="50" t="s">
        <v>26</v>
      </c>
      <c r="E218" s="50">
        <v>2</v>
      </c>
      <c r="F218" s="50" t="s">
        <v>32</v>
      </c>
      <c r="G218" s="50" t="s">
        <v>33</v>
      </c>
      <c r="H218" s="50" t="s">
        <v>5675</v>
      </c>
      <c r="I218" s="50" t="s">
        <v>5679</v>
      </c>
      <c r="J218" s="50" t="s">
        <v>622</v>
      </c>
      <c r="K218" s="50">
        <v>17</v>
      </c>
      <c r="L218" s="50">
        <v>4</v>
      </c>
      <c r="M218" s="50">
        <v>2019</v>
      </c>
      <c r="N218" s="75">
        <f t="shared" si="3"/>
        <v>43572</v>
      </c>
      <c r="O218" s="50" t="s">
        <v>623</v>
      </c>
      <c r="P218" s="50" t="s">
        <v>102</v>
      </c>
      <c r="Q218" s="50">
        <f>VLOOKUP(O218,Registration!O:P,2,FALSE)</f>
        <v>18</v>
      </c>
    </row>
    <row r="219" spans="1:17" ht="22.9" customHeight="1">
      <c r="A219" s="50" t="s">
        <v>35</v>
      </c>
      <c r="B219" s="50" t="s">
        <v>9</v>
      </c>
      <c r="C219" s="50" t="s">
        <v>10</v>
      </c>
      <c r="D219" s="50" t="s">
        <v>26</v>
      </c>
      <c r="E219" s="50">
        <v>2</v>
      </c>
      <c r="F219" s="50" t="s">
        <v>32</v>
      </c>
      <c r="G219" s="50" t="s">
        <v>33</v>
      </c>
      <c r="H219" s="50" t="s">
        <v>5675</v>
      </c>
      <c r="I219" s="50" t="s">
        <v>5679</v>
      </c>
      <c r="J219" s="50" t="s">
        <v>624</v>
      </c>
      <c r="K219" s="50">
        <v>17</v>
      </c>
      <c r="L219" s="50">
        <v>4</v>
      </c>
      <c r="M219" s="50">
        <v>2019</v>
      </c>
      <c r="N219" s="75">
        <f t="shared" si="3"/>
        <v>43572</v>
      </c>
      <c r="O219" s="50" t="s">
        <v>124</v>
      </c>
      <c r="P219" s="50" t="s">
        <v>102</v>
      </c>
      <c r="Q219" s="50">
        <f>VLOOKUP(O219,Registration!O:P,2,FALSE)</f>
        <v>19</v>
      </c>
    </row>
    <row r="220" spans="1:17" ht="22.9" customHeight="1">
      <c r="A220" s="50" t="s">
        <v>35</v>
      </c>
      <c r="B220" s="50" t="s">
        <v>9</v>
      </c>
      <c r="C220" s="50" t="s">
        <v>10</v>
      </c>
      <c r="D220" s="50" t="s">
        <v>26</v>
      </c>
      <c r="E220" s="50">
        <v>2</v>
      </c>
      <c r="F220" s="50" t="s">
        <v>32</v>
      </c>
      <c r="G220" s="50" t="s">
        <v>33</v>
      </c>
      <c r="H220" s="50" t="s">
        <v>5675</v>
      </c>
      <c r="I220" s="50" t="s">
        <v>5679</v>
      </c>
      <c r="J220" s="50" t="s">
        <v>625</v>
      </c>
      <c r="K220" s="50">
        <v>17</v>
      </c>
      <c r="L220" s="50">
        <v>4</v>
      </c>
      <c r="M220" s="50">
        <v>2019</v>
      </c>
      <c r="N220" s="75">
        <f t="shared" si="3"/>
        <v>43572</v>
      </c>
      <c r="O220" s="50" t="s">
        <v>626</v>
      </c>
      <c r="P220" s="50" t="s">
        <v>102</v>
      </c>
      <c r="Q220" s="50">
        <f>VLOOKUP(O220,Registration!O:P,2,FALSE)</f>
        <v>18</v>
      </c>
    </row>
    <row r="221" spans="1:17" ht="22.9" customHeight="1">
      <c r="A221" s="50" t="s">
        <v>35</v>
      </c>
      <c r="B221" s="50" t="s">
        <v>9</v>
      </c>
      <c r="C221" s="50" t="s">
        <v>10</v>
      </c>
      <c r="D221" s="50" t="s">
        <v>26</v>
      </c>
      <c r="E221" s="50">
        <v>2</v>
      </c>
      <c r="F221" s="50" t="s">
        <v>32</v>
      </c>
      <c r="G221" s="50" t="s">
        <v>33</v>
      </c>
      <c r="H221" s="50" t="s">
        <v>5675</v>
      </c>
      <c r="I221" s="50" t="s">
        <v>5679</v>
      </c>
      <c r="J221" s="50" t="s">
        <v>627</v>
      </c>
      <c r="K221" s="50">
        <v>17</v>
      </c>
      <c r="L221" s="50">
        <v>4</v>
      </c>
      <c r="M221" s="50">
        <v>2019</v>
      </c>
      <c r="N221" s="75">
        <f t="shared" si="3"/>
        <v>43572</v>
      </c>
      <c r="O221" s="50" t="s">
        <v>628</v>
      </c>
      <c r="P221" s="50" t="s">
        <v>102</v>
      </c>
      <c r="Q221" s="50">
        <f>VLOOKUP(O221,Registration!O:P,2,FALSE)</f>
        <v>17</v>
      </c>
    </row>
    <row r="222" spans="1:17" ht="22.9" customHeight="1">
      <c r="A222" s="50" t="s">
        <v>35</v>
      </c>
      <c r="B222" s="50" t="s">
        <v>9</v>
      </c>
      <c r="C222" s="50" t="s">
        <v>10</v>
      </c>
      <c r="D222" s="50" t="s">
        <v>26</v>
      </c>
      <c r="E222" s="50">
        <v>2</v>
      </c>
      <c r="F222" s="50" t="s">
        <v>32</v>
      </c>
      <c r="G222" s="50" t="s">
        <v>33</v>
      </c>
      <c r="H222" s="50" t="s">
        <v>5675</v>
      </c>
      <c r="I222" s="50" t="s">
        <v>5679</v>
      </c>
      <c r="J222" s="50" t="s">
        <v>629</v>
      </c>
      <c r="K222" s="50">
        <v>17</v>
      </c>
      <c r="L222" s="50">
        <v>4</v>
      </c>
      <c r="M222" s="50">
        <v>2019</v>
      </c>
      <c r="N222" s="75">
        <f t="shared" si="3"/>
        <v>43572</v>
      </c>
      <c r="O222" s="50" t="s">
        <v>630</v>
      </c>
      <c r="P222" s="50" t="s">
        <v>102</v>
      </c>
      <c r="Q222" s="50">
        <f>VLOOKUP(O222,Registration!O:P,2,FALSE)</f>
        <v>18</v>
      </c>
    </row>
    <row r="223" spans="1:17" ht="22.9" customHeight="1">
      <c r="A223" s="50" t="s">
        <v>35</v>
      </c>
      <c r="B223" s="50" t="s">
        <v>9</v>
      </c>
      <c r="C223" s="50" t="s">
        <v>10</v>
      </c>
      <c r="D223" s="50" t="s">
        <v>26</v>
      </c>
      <c r="E223" s="50">
        <v>2</v>
      </c>
      <c r="F223" s="50" t="s">
        <v>32</v>
      </c>
      <c r="G223" s="50" t="s">
        <v>33</v>
      </c>
      <c r="H223" s="50" t="s">
        <v>5675</v>
      </c>
      <c r="I223" s="50" t="s">
        <v>5679</v>
      </c>
      <c r="J223" s="50" t="s">
        <v>631</v>
      </c>
      <c r="K223" s="50">
        <v>17</v>
      </c>
      <c r="L223" s="50">
        <v>4</v>
      </c>
      <c r="M223" s="50">
        <v>2019</v>
      </c>
      <c r="N223" s="75">
        <f t="shared" si="3"/>
        <v>43572</v>
      </c>
      <c r="O223" s="50" t="s">
        <v>632</v>
      </c>
      <c r="P223" s="50" t="s">
        <v>102</v>
      </c>
      <c r="Q223" s="50">
        <f>VLOOKUP(O223,Registration!O:P,2,FALSE)</f>
        <v>19</v>
      </c>
    </row>
    <row r="224" spans="1:17" ht="22.9" customHeight="1">
      <c r="A224" s="50" t="s">
        <v>35</v>
      </c>
      <c r="B224" s="50" t="s">
        <v>9</v>
      </c>
      <c r="C224" s="50" t="s">
        <v>10</v>
      </c>
      <c r="D224" s="50" t="s">
        <v>26</v>
      </c>
      <c r="E224" s="50">
        <v>2</v>
      </c>
      <c r="F224" s="50" t="s">
        <v>32</v>
      </c>
      <c r="G224" s="50" t="s">
        <v>33</v>
      </c>
      <c r="H224" s="50" t="s">
        <v>5675</v>
      </c>
      <c r="I224" s="50" t="s">
        <v>5679</v>
      </c>
      <c r="J224" s="50" t="s">
        <v>633</v>
      </c>
      <c r="K224" s="50">
        <v>17</v>
      </c>
      <c r="L224" s="50">
        <v>4</v>
      </c>
      <c r="M224" s="50">
        <v>2019</v>
      </c>
      <c r="N224" s="75">
        <f t="shared" si="3"/>
        <v>43572</v>
      </c>
      <c r="O224" s="50" t="s">
        <v>135</v>
      </c>
      <c r="P224" s="50" t="s">
        <v>102</v>
      </c>
      <c r="Q224" s="50">
        <f>VLOOKUP(O224,Registration!O:P,2,FALSE)</f>
        <v>18</v>
      </c>
    </row>
    <row r="225" spans="1:17" ht="22.9" customHeight="1">
      <c r="A225" s="50" t="s">
        <v>35</v>
      </c>
      <c r="B225" s="50" t="s">
        <v>9</v>
      </c>
      <c r="C225" s="50" t="s">
        <v>10</v>
      </c>
      <c r="D225" s="50" t="s">
        <v>26</v>
      </c>
      <c r="E225" s="50">
        <v>2</v>
      </c>
      <c r="F225" s="50" t="s">
        <v>32</v>
      </c>
      <c r="G225" s="50" t="s">
        <v>33</v>
      </c>
      <c r="H225" s="50" t="s">
        <v>5675</v>
      </c>
      <c r="I225" s="50" t="s">
        <v>5679</v>
      </c>
      <c r="J225" s="50" t="s">
        <v>634</v>
      </c>
      <c r="K225" s="50">
        <v>17</v>
      </c>
      <c r="L225" s="50">
        <v>4</v>
      </c>
      <c r="M225" s="50">
        <v>2019</v>
      </c>
      <c r="N225" s="75">
        <f t="shared" si="3"/>
        <v>43572</v>
      </c>
      <c r="O225" s="50" t="s">
        <v>635</v>
      </c>
      <c r="P225" s="50" t="s">
        <v>102</v>
      </c>
      <c r="Q225" s="50">
        <f>VLOOKUP(O225,Registration!O:P,2,FALSE)</f>
        <v>19</v>
      </c>
    </row>
    <row r="226" spans="1:17" ht="22.9" customHeight="1">
      <c r="A226" s="50" t="s">
        <v>35</v>
      </c>
      <c r="B226" s="50" t="s">
        <v>9</v>
      </c>
      <c r="C226" s="50" t="s">
        <v>10</v>
      </c>
      <c r="D226" s="50" t="s">
        <v>26</v>
      </c>
      <c r="E226" s="50">
        <v>2</v>
      </c>
      <c r="F226" s="50" t="s">
        <v>32</v>
      </c>
      <c r="G226" s="50" t="s">
        <v>33</v>
      </c>
      <c r="H226" s="50" t="s">
        <v>5675</v>
      </c>
      <c r="I226" s="50" t="s">
        <v>5679</v>
      </c>
      <c r="J226" s="50" t="s">
        <v>636</v>
      </c>
      <c r="K226" s="50">
        <v>17</v>
      </c>
      <c r="L226" s="50">
        <v>4</v>
      </c>
      <c r="M226" s="50">
        <v>2019</v>
      </c>
      <c r="N226" s="75">
        <f t="shared" si="3"/>
        <v>43572</v>
      </c>
      <c r="O226" s="50" t="s">
        <v>637</v>
      </c>
      <c r="P226" s="50" t="s">
        <v>102</v>
      </c>
      <c r="Q226" s="50">
        <f>VLOOKUP(O226,Registration!O:P,2,FALSE)</f>
        <v>18</v>
      </c>
    </row>
    <row r="227" spans="1:17" ht="22.9" customHeight="1">
      <c r="A227" s="50" t="s">
        <v>35</v>
      </c>
      <c r="B227" s="50" t="s">
        <v>9</v>
      </c>
      <c r="C227" s="50" t="s">
        <v>10</v>
      </c>
      <c r="D227" s="50" t="s">
        <v>26</v>
      </c>
      <c r="E227" s="50">
        <v>2</v>
      </c>
      <c r="F227" s="50" t="s">
        <v>32</v>
      </c>
      <c r="G227" s="50" t="s">
        <v>33</v>
      </c>
      <c r="H227" s="50" t="s">
        <v>5675</v>
      </c>
      <c r="I227" s="50" t="s">
        <v>5679</v>
      </c>
      <c r="J227" s="50" t="s">
        <v>638</v>
      </c>
      <c r="K227" s="50">
        <v>17</v>
      </c>
      <c r="L227" s="50">
        <v>4</v>
      </c>
      <c r="M227" s="50">
        <v>2019</v>
      </c>
      <c r="N227" s="75">
        <f t="shared" si="3"/>
        <v>43572</v>
      </c>
      <c r="O227" s="50" t="s">
        <v>639</v>
      </c>
      <c r="P227" s="50" t="s">
        <v>102</v>
      </c>
      <c r="Q227" s="50">
        <f>VLOOKUP(O227,Registration!O:P,2,FALSE)</f>
        <v>18</v>
      </c>
    </row>
    <row r="228" spans="1:17" ht="22.9" customHeight="1">
      <c r="A228" s="50" t="s">
        <v>35</v>
      </c>
      <c r="B228" s="50" t="s">
        <v>9</v>
      </c>
      <c r="C228" s="50" t="s">
        <v>10</v>
      </c>
      <c r="D228" s="50" t="s">
        <v>26</v>
      </c>
      <c r="E228" s="50">
        <v>2</v>
      </c>
      <c r="F228" s="50" t="s">
        <v>32</v>
      </c>
      <c r="G228" s="50" t="s">
        <v>33</v>
      </c>
      <c r="H228" s="50" t="s">
        <v>5675</v>
      </c>
      <c r="I228" s="50" t="s">
        <v>5679</v>
      </c>
      <c r="J228" s="50" t="s">
        <v>640</v>
      </c>
      <c r="K228" s="50">
        <v>18</v>
      </c>
      <c r="L228" s="50">
        <v>4</v>
      </c>
      <c r="M228" s="50">
        <v>2019</v>
      </c>
      <c r="N228" s="75">
        <f t="shared" si="3"/>
        <v>43573</v>
      </c>
      <c r="O228" s="50" t="s">
        <v>641</v>
      </c>
      <c r="P228" s="50" t="s">
        <v>102</v>
      </c>
      <c r="Q228" s="50">
        <f>VLOOKUP(O228,Registration!O:P,2,FALSE)</f>
        <v>19</v>
      </c>
    </row>
    <row r="229" spans="1:17" ht="22.9" customHeight="1">
      <c r="A229" s="50" t="s">
        <v>35</v>
      </c>
      <c r="B229" s="50" t="s">
        <v>9</v>
      </c>
      <c r="C229" s="50" t="s">
        <v>10</v>
      </c>
      <c r="D229" s="50" t="s">
        <v>26</v>
      </c>
      <c r="E229" s="50">
        <v>2</v>
      </c>
      <c r="F229" s="50" t="s">
        <v>32</v>
      </c>
      <c r="G229" s="50" t="s">
        <v>33</v>
      </c>
      <c r="H229" s="50" t="s">
        <v>5675</v>
      </c>
      <c r="I229" s="50" t="s">
        <v>5679</v>
      </c>
      <c r="J229" s="50" t="s">
        <v>642</v>
      </c>
      <c r="K229" s="50">
        <v>18</v>
      </c>
      <c r="L229" s="50">
        <v>4</v>
      </c>
      <c r="M229" s="50">
        <v>2019</v>
      </c>
      <c r="N229" s="75">
        <f t="shared" si="3"/>
        <v>43573</v>
      </c>
      <c r="O229" s="50" t="s">
        <v>643</v>
      </c>
      <c r="P229" s="50" t="s">
        <v>102</v>
      </c>
      <c r="Q229" s="50">
        <f>VLOOKUP(O229,Registration!O:P,2,FALSE)</f>
        <v>18</v>
      </c>
    </row>
    <row r="230" spans="1:17" ht="22.9" customHeight="1">
      <c r="A230" s="50" t="s">
        <v>35</v>
      </c>
      <c r="B230" s="50" t="s">
        <v>9</v>
      </c>
      <c r="C230" s="50" t="s">
        <v>10</v>
      </c>
      <c r="D230" s="50" t="s">
        <v>26</v>
      </c>
      <c r="E230" s="50">
        <v>2</v>
      </c>
      <c r="F230" s="50" t="s">
        <v>32</v>
      </c>
      <c r="G230" s="50" t="s">
        <v>33</v>
      </c>
      <c r="H230" s="50" t="s">
        <v>5675</v>
      </c>
      <c r="I230" s="50" t="s">
        <v>5679</v>
      </c>
      <c r="J230" s="50" t="s">
        <v>644</v>
      </c>
      <c r="K230" s="50">
        <v>18</v>
      </c>
      <c r="L230" s="50">
        <v>4</v>
      </c>
      <c r="M230" s="50">
        <v>2019</v>
      </c>
      <c r="N230" s="75">
        <f t="shared" si="3"/>
        <v>43573</v>
      </c>
      <c r="O230" s="50" t="s">
        <v>645</v>
      </c>
      <c r="P230" s="50" t="s">
        <v>102</v>
      </c>
      <c r="Q230" s="50">
        <f>VLOOKUP(O230,Registration!O:P,2,FALSE)</f>
        <v>18</v>
      </c>
    </row>
    <row r="231" spans="1:17" ht="22.9" customHeight="1">
      <c r="A231" s="50" t="s">
        <v>35</v>
      </c>
      <c r="B231" s="50" t="s">
        <v>9</v>
      </c>
      <c r="C231" s="50" t="s">
        <v>10</v>
      </c>
      <c r="D231" s="50" t="s">
        <v>26</v>
      </c>
      <c r="E231" s="50">
        <v>2</v>
      </c>
      <c r="F231" s="50" t="s">
        <v>32</v>
      </c>
      <c r="G231" s="50" t="s">
        <v>33</v>
      </c>
      <c r="H231" s="50" t="s">
        <v>5675</v>
      </c>
      <c r="I231" s="50" t="s">
        <v>5679</v>
      </c>
      <c r="J231" s="50" t="s">
        <v>646</v>
      </c>
      <c r="K231" s="50">
        <v>18</v>
      </c>
      <c r="L231" s="50">
        <v>4</v>
      </c>
      <c r="M231" s="50">
        <v>2019</v>
      </c>
      <c r="N231" s="75">
        <f t="shared" si="3"/>
        <v>43573</v>
      </c>
      <c r="O231" s="50" t="s">
        <v>647</v>
      </c>
      <c r="P231" s="50" t="s">
        <v>102</v>
      </c>
      <c r="Q231" s="50">
        <f>VLOOKUP(O231,Registration!O:P,2,FALSE)</f>
        <v>19</v>
      </c>
    </row>
    <row r="232" spans="1:17" ht="22.9" customHeight="1">
      <c r="A232" s="50" t="s">
        <v>38</v>
      </c>
      <c r="B232" s="50" t="s">
        <v>9</v>
      </c>
      <c r="C232" s="50" t="s">
        <v>10</v>
      </c>
      <c r="D232" s="50" t="s">
        <v>26</v>
      </c>
      <c r="E232" s="50">
        <v>2</v>
      </c>
      <c r="F232" s="50" t="s">
        <v>27</v>
      </c>
      <c r="G232" s="50" t="s">
        <v>28</v>
      </c>
      <c r="H232" s="50" t="s">
        <v>5675</v>
      </c>
      <c r="I232" s="50" t="s">
        <v>5679</v>
      </c>
      <c r="J232" s="50" t="s">
        <v>648</v>
      </c>
      <c r="K232" s="50">
        <v>23</v>
      </c>
      <c r="L232" s="50">
        <v>4</v>
      </c>
      <c r="M232" s="50">
        <v>2019</v>
      </c>
      <c r="N232" s="75">
        <f t="shared" si="3"/>
        <v>43578</v>
      </c>
      <c r="O232" s="50" t="s">
        <v>649</v>
      </c>
      <c r="P232" s="50" t="s">
        <v>102</v>
      </c>
      <c r="Q232" s="50">
        <f>VLOOKUP(O232,Registration!O:P,2,FALSE)</f>
        <v>19</v>
      </c>
    </row>
    <row r="233" spans="1:17" ht="22.9" customHeight="1">
      <c r="A233" s="50" t="s">
        <v>38</v>
      </c>
      <c r="B233" s="50" t="s">
        <v>9</v>
      </c>
      <c r="C233" s="50" t="s">
        <v>10</v>
      </c>
      <c r="D233" s="50" t="s">
        <v>26</v>
      </c>
      <c r="E233" s="50">
        <v>2</v>
      </c>
      <c r="F233" s="50" t="s">
        <v>27</v>
      </c>
      <c r="G233" s="50" t="s">
        <v>28</v>
      </c>
      <c r="H233" s="50" t="s">
        <v>5675</v>
      </c>
      <c r="I233" s="50" t="s">
        <v>5679</v>
      </c>
      <c r="J233" s="50" t="s">
        <v>650</v>
      </c>
      <c r="K233" s="50">
        <v>23</v>
      </c>
      <c r="L233" s="50">
        <v>4</v>
      </c>
      <c r="M233" s="50">
        <v>2019</v>
      </c>
      <c r="N233" s="75">
        <f t="shared" si="3"/>
        <v>43578</v>
      </c>
      <c r="O233" s="50" t="s">
        <v>651</v>
      </c>
      <c r="P233" s="50" t="s">
        <v>102</v>
      </c>
      <c r="Q233" s="50">
        <f>VLOOKUP(O233,Registration!O:P,2,FALSE)</f>
        <v>18</v>
      </c>
    </row>
    <row r="234" spans="1:17" ht="22.9" customHeight="1">
      <c r="A234" s="50" t="s">
        <v>38</v>
      </c>
      <c r="B234" s="50" t="s">
        <v>9</v>
      </c>
      <c r="C234" s="50" t="s">
        <v>10</v>
      </c>
      <c r="D234" s="50" t="s">
        <v>26</v>
      </c>
      <c r="E234" s="50">
        <v>2</v>
      </c>
      <c r="F234" s="50" t="s">
        <v>27</v>
      </c>
      <c r="G234" s="50" t="s">
        <v>28</v>
      </c>
      <c r="H234" s="50" t="s">
        <v>5675</v>
      </c>
      <c r="I234" s="50" t="s">
        <v>5679</v>
      </c>
      <c r="J234" s="50" t="s">
        <v>652</v>
      </c>
      <c r="K234" s="50">
        <v>23</v>
      </c>
      <c r="L234" s="50">
        <v>4</v>
      </c>
      <c r="M234" s="50">
        <v>2019</v>
      </c>
      <c r="N234" s="75">
        <f t="shared" si="3"/>
        <v>43578</v>
      </c>
      <c r="O234" s="50" t="s">
        <v>653</v>
      </c>
      <c r="P234" s="50" t="s">
        <v>102</v>
      </c>
      <c r="Q234" s="50">
        <f>VLOOKUP(O234,Registration!O:P,2,FALSE)</f>
        <v>19</v>
      </c>
    </row>
    <row r="235" spans="1:17" ht="22.9" customHeight="1">
      <c r="A235" s="50" t="s">
        <v>38</v>
      </c>
      <c r="B235" s="50" t="s">
        <v>9</v>
      </c>
      <c r="C235" s="50" t="s">
        <v>10</v>
      </c>
      <c r="D235" s="50" t="s">
        <v>26</v>
      </c>
      <c r="E235" s="50">
        <v>2</v>
      </c>
      <c r="F235" s="50" t="s">
        <v>27</v>
      </c>
      <c r="G235" s="50" t="s">
        <v>28</v>
      </c>
      <c r="H235" s="50" t="s">
        <v>5675</v>
      </c>
      <c r="I235" s="50" t="s">
        <v>5679</v>
      </c>
      <c r="J235" s="50" t="s">
        <v>654</v>
      </c>
      <c r="K235" s="50">
        <v>23</v>
      </c>
      <c r="L235" s="50">
        <v>4</v>
      </c>
      <c r="M235" s="50">
        <v>2019</v>
      </c>
      <c r="N235" s="75">
        <f t="shared" si="3"/>
        <v>43578</v>
      </c>
      <c r="O235" s="50" t="s">
        <v>655</v>
      </c>
      <c r="P235" s="50" t="s">
        <v>102</v>
      </c>
      <c r="Q235" s="50">
        <f>VLOOKUP(O235,Registration!O:P,2,FALSE)</f>
        <v>18</v>
      </c>
    </row>
    <row r="236" spans="1:17" ht="22.9" customHeight="1">
      <c r="A236" s="50" t="s">
        <v>38</v>
      </c>
      <c r="B236" s="50" t="s">
        <v>9</v>
      </c>
      <c r="C236" s="50" t="s">
        <v>10</v>
      </c>
      <c r="D236" s="50" t="s">
        <v>26</v>
      </c>
      <c r="E236" s="50">
        <v>2</v>
      </c>
      <c r="F236" s="50" t="s">
        <v>27</v>
      </c>
      <c r="G236" s="50" t="s">
        <v>28</v>
      </c>
      <c r="H236" s="50" t="s">
        <v>5675</v>
      </c>
      <c r="I236" s="50" t="s">
        <v>5679</v>
      </c>
      <c r="J236" s="50" t="s">
        <v>656</v>
      </c>
      <c r="K236" s="50">
        <v>23</v>
      </c>
      <c r="L236" s="50">
        <v>4</v>
      </c>
      <c r="M236" s="50">
        <v>2019</v>
      </c>
      <c r="N236" s="75">
        <f t="shared" si="3"/>
        <v>43578</v>
      </c>
      <c r="O236" s="50" t="s">
        <v>657</v>
      </c>
      <c r="P236" s="50" t="s">
        <v>102</v>
      </c>
      <c r="Q236" s="50">
        <f>VLOOKUP(O236,Registration!O:P,2,FALSE)</f>
        <v>18</v>
      </c>
    </row>
    <row r="237" spans="1:17" ht="22.9" customHeight="1">
      <c r="A237" s="50" t="s">
        <v>38</v>
      </c>
      <c r="B237" s="50" t="s">
        <v>9</v>
      </c>
      <c r="C237" s="50" t="s">
        <v>10</v>
      </c>
      <c r="D237" s="50" t="s">
        <v>26</v>
      </c>
      <c r="E237" s="50">
        <v>2</v>
      </c>
      <c r="F237" s="50" t="s">
        <v>27</v>
      </c>
      <c r="G237" s="50" t="s">
        <v>28</v>
      </c>
      <c r="H237" s="50" t="s">
        <v>5675</v>
      </c>
      <c r="I237" s="50" t="s">
        <v>5679</v>
      </c>
      <c r="J237" s="50" t="s">
        <v>658</v>
      </c>
      <c r="K237" s="50">
        <v>23</v>
      </c>
      <c r="L237" s="50">
        <v>4</v>
      </c>
      <c r="M237" s="50">
        <v>2019</v>
      </c>
      <c r="N237" s="75">
        <f t="shared" si="3"/>
        <v>43578</v>
      </c>
      <c r="O237" s="50" t="s">
        <v>659</v>
      </c>
      <c r="P237" s="50" t="s">
        <v>102</v>
      </c>
      <c r="Q237" s="50">
        <f>VLOOKUP(O237,Registration!O:P,2,FALSE)</f>
        <v>19</v>
      </c>
    </row>
    <row r="238" spans="1:17" ht="22.9" customHeight="1">
      <c r="A238" s="50" t="s">
        <v>38</v>
      </c>
      <c r="B238" s="50" t="s">
        <v>9</v>
      </c>
      <c r="C238" s="50" t="s">
        <v>10</v>
      </c>
      <c r="D238" s="50" t="s">
        <v>26</v>
      </c>
      <c r="E238" s="50">
        <v>2</v>
      </c>
      <c r="F238" s="50" t="s">
        <v>27</v>
      </c>
      <c r="G238" s="50" t="s">
        <v>28</v>
      </c>
      <c r="H238" s="50" t="s">
        <v>5675</v>
      </c>
      <c r="I238" s="50" t="s">
        <v>5679</v>
      </c>
      <c r="J238" s="50" t="s">
        <v>660</v>
      </c>
      <c r="K238" s="50">
        <v>23</v>
      </c>
      <c r="L238" s="50">
        <v>4</v>
      </c>
      <c r="M238" s="50">
        <v>2019</v>
      </c>
      <c r="N238" s="75">
        <f t="shared" si="3"/>
        <v>43578</v>
      </c>
      <c r="O238" s="50" t="s">
        <v>661</v>
      </c>
      <c r="P238" s="50" t="s">
        <v>102</v>
      </c>
      <c r="Q238" s="50">
        <f>VLOOKUP(O238,Registration!O:P,2,FALSE)</f>
        <v>18</v>
      </c>
    </row>
    <row r="239" spans="1:17" ht="22.9" customHeight="1">
      <c r="A239" s="50" t="s">
        <v>38</v>
      </c>
      <c r="B239" s="50" t="s">
        <v>9</v>
      </c>
      <c r="C239" s="50" t="s">
        <v>10</v>
      </c>
      <c r="D239" s="50" t="s">
        <v>26</v>
      </c>
      <c r="E239" s="50">
        <v>2</v>
      </c>
      <c r="F239" s="50" t="s">
        <v>27</v>
      </c>
      <c r="G239" s="50" t="s">
        <v>28</v>
      </c>
      <c r="H239" s="50" t="s">
        <v>5675</v>
      </c>
      <c r="I239" s="50" t="s">
        <v>5679</v>
      </c>
      <c r="J239" s="50" t="s">
        <v>662</v>
      </c>
      <c r="K239" s="50">
        <v>23</v>
      </c>
      <c r="L239" s="50">
        <v>4</v>
      </c>
      <c r="M239" s="50">
        <v>2019</v>
      </c>
      <c r="N239" s="75">
        <f t="shared" si="3"/>
        <v>43578</v>
      </c>
      <c r="O239" s="50" t="s">
        <v>663</v>
      </c>
      <c r="P239" s="50" t="s">
        <v>102</v>
      </c>
      <c r="Q239" s="50">
        <f>VLOOKUP(O239,Registration!O:P,2,FALSE)</f>
        <v>18</v>
      </c>
    </row>
    <row r="240" spans="1:17" ht="22.9" customHeight="1">
      <c r="A240" s="50" t="s">
        <v>38</v>
      </c>
      <c r="B240" s="50" t="s">
        <v>9</v>
      </c>
      <c r="C240" s="50" t="s">
        <v>10</v>
      </c>
      <c r="D240" s="50" t="s">
        <v>26</v>
      </c>
      <c r="E240" s="50">
        <v>2</v>
      </c>
      <c r="F240" s="50" t="s">
        <v>27</v>
      </c>
      <c r="G240" s="50" t="s">
        <v>28</v>
      </c>
      <c r="H240" s="50" t="s">
        <v>5675</v>
      </c>
      <c r="I240" s="50" t="s">
        <v>5679</v>
      </c>
      <c r="J240" s="50" t="s">
        <v>664</v>
      </c>
      <c r="K240" s="50">
        <v>23</v>
      </c>
      <c r="L240" s="50">
        <v>4</v>
      </c>
      <c r="M240" s="50">
        <v>2019</v>
      </c>
      <c r="N240" s="75">
        <f t="shared" si="3"/>
        <v>43578</v>
      </c>
      <c r="O240" s="50" t="s">
        <v>665</v>
      </c>
      <c r="P240" s="50" t="s">
        <v>102</v>
      </c>
      <c r="Q240" s="50">
        <f>VLOOKUP(O240,Registration!O:P,2,FALSE)</f>
        <v>18</v>
      </c>
    </row>
    <row r="241" spans="1:17" ht="22.9" customHeight="1">
      <c r="A241" s="50" t="s">
        <v>38</v>
      </c>
      <c r="B241" s="50" t="s">
        <v>9</v>
      </c>
      <c r="C241" s="50" t="s">
        <v>10</v>
      </c>
      <c r="D241" s="50" t="s">
        <v>26</v>
      </c>
      <c r="E241" s="50">
        <v>2</v>
      </c>
      <c r="F241" s="50" t="s">
        <v>27</v>
      </c>
      <c r="G241" s="50" t="s">
        <v>28</v>
      </c>
      <c r="H241" s="50" t="s">
        <v>5675</v>
      </c>
      <c r="I241" s="50" t="s">
        <v>5679</v>
      </c>
      <c r="J241" s="50" t="s">
        <v>666</v>
      </c>
      <c r="K241" s="50">
        <v>23</v>
      </c>
      <c r="L241" s="50">
        <v>4</v>
      </c>
      <c r="M241" s="50">
        <v>2019</v>
      </c>
      <c r="N241" s="75">
        <f t="shared" si="3"/>
        <v>43578</v>
      </c>
      <c r="O241" s="50" t="s">
        <v>667</v>
      </c>
      <c r="P241" s="50" t="s">
        <v>102</v>
      </c>
      <c r="Q241" s="50">
        <f>VLOOKUP(O241,Registration!O:P,2,FALSE)</f>
        <v>18</v>
      </c>
    </row>
    <row r="242" spans="1:17" ht="22.9" customHeight="1">
      <c r="A242" s="50" t="s">
        <v>38</v>
      </c>
      <c r="B242" s="50" t="s">
        <v>9</v>
      </c>
      <c r="C242" s="50" t="s">
        <v>10</v>
      </c>
      <c r="D242" s="50" t="s">
        <v>26</v>
      </c>
      <c r="E242" s="50">
        <v>2</v>
      </c>
      <c r="F242" s="50" t="s">
        <v>27</v>
      </c>
      <c r="G242" s="50" t="s">
        <v>28</v>
      </c>
      <c r="H242" s="50" t="s">
        <v>5675</v>
      </c>
      <c r="I242" s="50" t="s">
        <v>5679</v>
      </c>
      <c r="J242" s="50" t="s">
        <v>668</v>
      </c>
      <c r="K242" s="50">
        <v>23</v>
      </c>
      <c r="L242" s="50">
        <v>4</v>
      </c>
      <c r="M242" s="50">
        <v>2019</v>
      </c>
      <c r="N242" s="75">
        <f t="shared" si="3"/>
        <v>43578</v>
      </c>
      <c r="O242" s="50" t="s">
        <v>669</v>
      </c>
      <c r="P242" s="50" t="s">
        <v>102</v>
      </c>
      <c r="Q242" s="50">
        <f>VLOOKUP(O242,Registration!O:P,2,FALSE)</f>
        <v>18</v>
      </c>
    </row>
    <row r="243" spans="1:17" ht="22.9" customHeight="1">
      <c r="A243" s="50" t="s">
        <v>38</v>
      </c>
      <c r="B243" s="50" t="s">
        <v>9</v>
      </c>
      <c r="C243" s="50" t="s">
        <v>10</v>
      </c>
      <c r="D243" s="50" t="s">
        <v>26</v>
      </c>
      <c r="E243" s="50">
        <v>2</v>
      </c>
      <c r="F243" s="50" t="s">
        <v>27</v>
      </c>
      <c r="G243" s="50" t="s">
        <v>28</v>
      </c>
      <c r="H243" s="50" t="s">
        <v>5675</v>
      </c>
      <c r="I243" s="50" t="s">
        <v>5679</v>
      </c>
      <c r="J243" s="50" t="s">
        <v>670</v>
      </c>
      <c r="K243" s="50">
        <v>23</v>
      </c>
      <c r="L243" s="50">
        <v>4</v>
      </c>
      <c r="M243" s="50">
        <v>2019</v>
      </c>
      <c r="N243" s="75">
        <f t="shared" si="3"/>
        <v>43578</v>
      </c>
      <c r="O243" s="50" t="s">
        <v>671</v>
      </c>
      <c r="P243" s="50" t="s">
        <v>102</v>
      </c>
      <c r="Q243" s="50">
        <f>VLOOKUP(O243,Registration!O:P,2,FALSE)</f>
        <v>18</v>
      </c>
    </row>
    <row r="244" spans="1:17" ht="22.9" customHeight="1">
      <c r="A244" s="50" t="s">
        <v>38</v>
      </c>
      <c r="B244" s="50" t="s">
        <v>9</v>
      </c>
      <c r="C244" s="50" t="s">
        <v>10</v>
      </c>
      <c r="D244" s="50" t="s">
        <v>26</v>
      </c>
      <c r="E244" s="50">
        <v>2</v>
      </c>
      <c r="F244" s="50" t="s">
        <v>27</v>
      </c>
      <c r="G244" s="50" t="s">
        <v>28</v>
      </c>
      <c r="H244" s="50" t="s">
        <v>5675</v>
      </c>
      <c r="I244" s="50" t="s">
        <v>5679</v>
      </c>
      <c r="J244" s="50" t="s">
        <v>672</v>
      </c>
      <c r="K244" s="50">
        <v>23</v>
      </c>
      <c r="L244" s="50">
        <v>4</v>
      </c>
      <c r="M244" s="50">
        <v>2019</v>
      </c>
      <c r="N244" s="75">
        <f t="shared" si="3"/>
        <v>43578</v>
      </c>
      <c r="O244" s="50" t="s">
        <v>213</v>
      </c>
      <c r="P244" s="50" t="s">
        <v>102</v>
      </c>
      <c r="Q244" s="50">
        <f>VLOOKUP(O244,Registration!O:P,2,FALSE)</f>
        <v>19</v>
      </c>
    </row>
    <row r="245" spans="1:17" ht="22.9" customHeight="1">
      <c r="A245" s="50" t="s">
        <v>38</v>
      </c>
      <c r="B245" s="50" t="s">
        <v>9</v>
      </c>
      <c r="C245" s="50" t="s">
        <v>10</v>
      </c>
      <c r="D245" s="50" t="s">
        <v>26</v>
      </c>
      <c r="E245" s="50">
        <v>2</v>
      </c>
      <c r="F245" s="50" t="s">
        <v>27</v>
      </c>
      <c r="G245" s="50" t="s">
        <v>28</v>
      </c>
      <c r="H245" s="50" t="s">
        <v>5675</v>
      </c>
      <c r="I245" s="50" t="s">
        <v>5679</v>
      </c>
      <c r="J245" s="50" t="s">
        <v>673</v>
      </c>
      <c r="K245" s="50">
        <v>23</v>
      </c>
      <c r="L245" s="50">
        <v>4</v>
      </c>
      <c r="M245" s="50">
        <v>2019</v>
      </c>
      <c r="N245" s="75">
        <f t="shared" si="3"/>
        <v>43578</v>
      </c>
      <c r="O245" s="50" t="s">
        <v>674</v>
      </c>
      <c r="P245" s="50" t="s">
        <v>102</v>
      </c>
      <c r="Q245" s="50">
        <f>VLOOKUP(O245,Registration!O:P,2,FALSE)</f>
        <v>19</v>
      </c>
    </row>
    <row r="246" spans="1:17" ht="22.9" customHeight="1">
      <c r="A246" s="50" t="s">
        <v>38</v>
      </c>
      <c r="B246" s="50" t="s">
        <v>9</v>
      </c>
      <c r="C246" s="50" t="s">
        <v>10</v>
      </c>
      <c r="D246" s="50" t="s">
        <v>26</v>
      </c>
      <c r="E246" s="50">
        <v>2</v>
      </c>
      <c r="F246" s="50" t="s">
        <v>27</v>
      </c>
      <c r="G246" s="50" t="s">
        <v>28</v>
      </c>
      <c r="H246" s="50" t="s">
        <v>5675</v>
      </c>
      <c r="I246" s="50" t="s">
        <v>5679</v>
      </c>
      <c r="J246" s="50" t="s">
        <v>675</v>
      </c>
      <c r="K246" s="50">
        <v>24</v>
      </c>
      <c r="L246" s="50">
        <v>4</v>
      </c>
      <c r="M246" s="50">
        <v>2019</v>
      </c>
      <c r="N246" s="75">
        <f t="shared" si="3"/>
        <v>43579</v>
      </c>
      <c r="O246" s="50" t="s">
        <v>676</v>
      </c>
      <c r="P246" s="50" t="s">
        <v>102</v>
      </c>
      <c r="Q246" s="50">
        <f>VLOOKUP(O246,Registration!O:P,2,FALSE)</f>
        <v>19</v>
      </c>
    </row>
    <row r="247" spans="1:17" ht="22.9" customHeight="1">
      <c r="A247" s="50" t="s">
        <v>38</v>
      </c>
      <c r="B247" s="50" t="s">
        <v>9</v>
      </c>
      <c r="C247" s="50" t="s">
        <v>10</v>
      </c>
      <c r="D247" s="50" t="s">
        <v>26</v>
      </c>
      <c r="E247" s="50">
        <v>2</v>
      </c>
      <c r="F247" s="50" t="s">
        <v>27</v>
      </c>
      <c r="G247" s="50" t="s">
        <v>28</v>
      </c>
      <c r="H247" s="50" t="s">
        <v>5675</v>
      </c>
      <c r="I247" s="50" t="s">
        <v>5679</v>
      </c>
      <c r="J247" s="50" t="s">
        <v>677</v>
      </c>
      <c r="K247" s="50">
        <v>24</v>
      </c>
      <c r="L247" s="50">
        <v>4</v>
      </c>
      <c r="M247" s="50">
        <v>2019</v>
      </c>
      <c r="N247" s="75">
        <f t="shared" si="3"/>
        <v>43579</v>
      </c>
      <c r="O247" s="50" t="s">
        <v>678</v>
      </c>
      <c r="P247" s="50" t="s">
        <v>102</v>
      </c>
      <c r="Q247" s="50">
        <f>VLOOKUP(O247,Registration!O:P,2,FALSE)</f>
        <v>18</v>
      </c>
    </row>
    <row r="248" spans="1:17" ht="22.9" customHeight="1">
      <c r="A248" s="50" t="s">
        <v>38</v>
      </c>
      <c r="B248" s="50" t="s">
        <v>9</v>
      </c>
      <c r="C248" s="50" t="s">
        <v>10</v>
      </c>
      <c r="D248" s="50" t="s">
        <v>26</v>
      </c>
      <c r="E248" s="50">
        <v>2</v>
      </c>
      <c r="F248" s="50" t="s">
        <v>27</v>
      </c>
      <c r="G248" s="50" t="s">
        <v>28</v>
      </c>
      <c r="H248" s="50" t="s">
        <v>5675</v>
      </c>
      <c r="I248" s="50" t="s">
        <v>5679</v>
      </c>
      <c r="J248" s="50" t="s">
        <v>679</v>
      </c>
      <c r="K248" s="50">
        <v>24</v>
      </c>
      <c r="L248" s="50">
        <v>4</v>
      </c>
      <c r="M248" s="50">
        <v>2019</v>
      </c>
      <c r="N248" s="75">
        <f t="shared" si="3"/>
        <v>43579</v>
      </c>
      <c r="O248" s="50" t="s">
        <v>680</v>
      </c>
      <c r="P248" s="50" t="s">
        <v>102</v>
      </c>
      <c r="Q248" s="50">
        <f>VLOOKUP(O248,Registration!O:P,2,FALSE)</f>
        <v>19</v>
      </c>
    </row>
    <row r="249" spans="1:17" ht="22.9" customHeight="1">
      <c r="A249" s="50" t="s">
        <v>38</v>
      </c>
      <c r="B249" s="50" t="s">
        <v>9</v>
      </c>
      <c r="C249" s="50" t="s">
        <v>10</v>
      </c>
      <c r="D249" s="50" t="s">
        <v>26</v>
      </c>
      <c r="E249" s="50">
        <v>2</v>
      </c>
      <c r="F249" s="50" t="s">
        <v>27</v>
      </c>
      <c r="G249" s="50" t="s">
        <v>28</v>
      </c>
      <c r="H249" s="50" t="s">
        <v>5675</v>
      </c>
      <c r="I249" s="50" t="s">
        <v>5679</v>
      </c>
      <c r="J249" s="50" t="s">
        <v>681</v>
      </c>
      <c r="K249" s="50">
        <v>24</v>
      </c>
      <c r="L249" s="50">
        <v>4</v>
      </c>
      <c r="M249" s="50">
        <v>2019</v>
      </c>
      <c r="N249" s="75">
        <f t="shared" ref="N249:N312" si="4">DATE(M249,L249,K249)</f>
        <v>43579</v>
      </c>
      <c r="O249" s="50" t="s">
        <v>682</v>
      </c>
      <c r="P249" s="50" t="s">
        <v>102</v>
      </c>
      <c r="Q249" s="50">
        <f>VLOOKUP(O249,Registration!O:P,2,FALSE)</f>
        <v>19</v>
      </c>
    </row>
    <row r="250" spans="1:17" ht="22.9" customHeight="1">
      <c r="A250" s="50" t="s">
        <v>38</v>
      </c>
      <c r="B250" s="50" t="s">
        <v>9</v>
      </c>
      <c r="C250" s="50" t="s">
        <v>10</v>
      </c>
      <c r="D250" s="50" t="s">
        <v>26</v>
      </c>
      <c r="E250" s="50">
        <v>2</v>
      </c>
      <c r="F250" s="50" t="s">
        <v>27</v>
      </c>
      <c r="G250" s="50" t="s">
        <v>28</v>
      </c>
      <c r="H250" s="50" t="s">
        <v>5675</v>
      </c>
      <c r="I250" s="50" t="s">
        <v>5679</v>
      </c>
      <c r="J250" s="50" t="s">
        <v>683</v>
      </c>
      <c r="K250" s="50">
        <v>24</v>
      </c>
      <c r="L250" s="50">
        <v>4</v>
      </c>
      <c r="M250" s="50">
        <v>2019</v>
      </c>
      <c r="N250" s="75">
        <f t="shared" si="4"/>
        <v>43579</v>
      </c>
      <c r="O250" s="50" t="s">
        <v>684</v>
      </c>
      <c r="P250" s="50" t="s">
        <v>102</v>
      </c>
      <c r="Q250" s="50">
        <f>VLOOKUP(O250,Registration!O:P,2,FALSE)</f>
        <v>19</v>
      </c>
    </row>
    <row r="251" spans="1:17" ht="22.9" customHeight="1">
      <c r="A251" s="50" t="s">
        <v>38</v>
      </c>
      <c r="B251" s="50" t="s">
        <v>9</v>
      </c>
      <c r="C251" s="50" t="s">
        <v>10</v>
      </c>
      <c r="D251" s="50" t="s">
        <v>26</v>
      </c>
      <c r="E251" s="50">
        <v>2</v>
      </c>
      <c r="F251" s="50" t="s">
        <v>27</v>
      </c>
      <c r="G251" s="50" t="s">
        <v>28</v>
      </c>
      <c r="H251" s="50" t="s">
        <v>5675</v>
      </c>
      <c r="I251" s="50" t="s">
        <v>5679</v>
      </c>
      <c r="J251" s="50" t="s">
        <v>685</v>
      </c>
      <c r="K251" s="50">
        <v>24</v>
      </c>
      <c r="L251" s="50">
        <v>4</v>
      </c>
      <c r="M251" s="50">
        <v>2019</v>
      </c>
      <c r="N251" s="75">
        <f t="shared" si="4"/>
        <v>43579</v>
      </c>
      <c r="O251" s="50" t="s">
        <v>119</v>
      </c>
      <c r="P251" s="50" t="s">
        <v>102</v>
      </c>
      <c r="Q251" s="50">
        <f>VLOOKUP(O251,Registration!O:P,2,FALSE)</f>
        <v>19</v>
      </c>
    </row>
    <row r="252" spans="1:17" ht="22.9" customHeight="1">
      <c r="A252" s="50" t="s">
        <v>38</v>
      </c>
      <c r="B252" s="50" t="s">
        <v>9</v>
      </c>
      <c r="C252" s="50" t="s">
        <v>10</v>
      </c>
      <c r="D252" s="50" t="s">
        <v>26</v>
      </c>
      <c r="E252" s="50">
        <v>2</v>
      </c>
      <c r="F252" s="50" t="s">
        <v>27</v>
      </c>
      <c r="G252" s="50" t="s">
        <v>28</v>
      </c>
      <c r="H252" s="50" t="s">
        <v>5675</v>
      </c>
      <c r="I252" s="50" t="s">
        <v>5679</v>
      </c>
      <c r="J252" s="50" t="s">
        <v>686</v>
      </c>
      <c r="K252" s="50">
        <v>24</v>
      </c>
      <c r="L252" s="50">
        <v>4</v>
      </c>
      <c r="M252" s="50">
        <v>2019</v>
      </c>
      <c r="N252" s="75">
        <f t="shared" si="4"/>
        <v>43579</v>
      </c>
      <c r="O252" s="50" t="s">
        <v>687</v>
      </c>
      <c r="P252" s="50" t="s">
        <v>102</v>
      </c>
      <c r="Q252" s="50">
        <f>VLOOKUP(O252,Registration!O:P,2,FALSE)</f>
        <v>19</v>
      </c>
    </row>
    <row r="253" spans="1:17" ht="22.9" customHeight="1">
      <c r="A253" s="50" t="s">
        <v>38</v>
      </c>
      <c r="B253" s="50" t="s">
        <v>9</v>
      </c>
      <c r="C253" s="50" t="s">
        <v>10</v>
      </c>
      <c r="D253" s="50" t="s">
        <v>26</v>
      </c>
      <c r="E253" s="50">
        <v>2</v>
      </c>
      <c r="F253" s="50" t="s">
        <v>27</v>
      </c>
      <c r="G253" s="50" t="s">
        <v>28</v>
      </c>
      <c r="H253" s="50" t="s">
        <v>5675</v>
      </c>
      <c r="I253" s="50" t="s">
        <v>5679</v>
      </c>
      <c r="J253" s="50" t="s">
        <v>688</v>
      </c>
      <c r="K253" s="50">
        <v>24</v>
      </c>
      <c r="L253" s="50">
        <v>4</v>
      </c>
      <c r="M253" s="50">
        <v>2019</v>
      </c>
      <c r="N253" s="75">
        <f t="shared" si="4"/>
        <v>43579</v>
      </c>
      <c r="O253" s="50" t="s">
        <v>689</v>
      </c>
      <c r="P253" s="50" t="s">
        <v>102</v>
      </c>
      <c r="Q253" s="50">
        <f>VLOOKUP(O253,Registration!O:P,2,FALSE)</f>
        <v>19</v>
      </c>
    </row>
    <row r="254" spans="1:17" ht="22.9" customHeight="1">
      <c r="A254" s="50" t="s">
        <v>38</v>
      </c>
      <c r="B254" s="50" t="s">
        <v>9</v>
      </c>
      <c r="C254" s="50" t="s">
        <v>10</v>
      </c>
      <c r="D254" s="50" t="s">
        <v>26</v>
      </c>
      <c r="E254" s="50">
        <v>2</v>
      </c>
      <c r="F254" s="50" t="s">
        <v>27</v>
      </c>
      <c r="G254" s="50" t="s">
        <v>28</v>
      </c>
      <c r="H254" s="50" t="s">
        <v>5675</v>
      </c>
      <c r="I254" s="50" t="s">
        <v>5679</v>
      </c>
      <c r="J254" s="50" t="s">
        <v>690</v>
      </c>
      <c r="K254" s="50">
        <v>24</v>
      </c>
      <c r="L254" s="50">
        <v>4</v>
      </c>
      <c r="M254" s="50">
        <v>2019</v>
      </c>
      <c r="N254" s="75">
        <f t="shared" si="4"/>
        <v>43579</v>
      </c>
      <c r="O254" s="50" t="s">
        <v>691</v>
      </c>
      <c r="P254" s="50" t="s">
        <v>102</v>
      </c>
      <c r="Q254" s="50">
        <f>VLOOKUP(O254,Registration!O:P,2,FALSE)</f>
        <v>19</v>
      </c>
    </row>
    <row r="255" spans="1:17" ht="22.9" customHeight="1">
      <c r="A255" s="50" t="s">
        <v>38</v>
      </c>
      <c r="B255" s="50" t="s">
        <v>9</v>
      </c>
      <c r="C255" s="50" t="s">
        <v>10</v>
      </c>
      <c r="D255" s="50" t="s">
        <v>26</v>
      </c>
      <c r="E255" s="50">
        <v>2</v>
      </c>
      <c r="F255" s="50" t="s">
        <v>27</v>
      </c>
      <c r="G255" s="50" t="s">
        <v>28</v>
      </c>
      <c r="H255" s="50" t="s">
        <v>5675</v>
      </c>
      <c r="I255" s="50" t="s">
        <v>5679</v>
      </c>
      <c r="J255" s="50" t="s">
        <v>692</v>
      </c>
      <c r="K255" s="50">
        <v>24</v>
      </c>
      <c r="L255" s="50">
        <v>4</v>
      </c>
      <c r="M255" s="50">
        <v>2019</v>
      </c>
      <c r="N255" s="75">
        <f t="shared" si="4"/>
        <v>43579</v>
      </c>
      <c r="O255" s="50" t="s">
        <v>693</v>
      </c>
      <c r="P255" s="50" t="s">
        <v>102</v>
      </c>
      <c r="Q255" s="50">
        <f>VLOOKUP(O255,Registration!O:P,2,FALSE)</f>
        <v>18</v>
      </c>
    </row>
    <row r="256" spans="1:17" ht="22.9" customHeight="1">
      <c r="A256" s="50" t="s">
        <v>38</v>
      </c>
      <c r="B256" s="50" t="s">
        <v>9</v>
      </c>
      <c r="C256" s="50" t="s">
        <v>10</v>
      </c>
      <c r="D256" s="50" t="s">
        <v>26</v>
      </c>
      <c r="E256" s="50">
        <v>2</v>
      </c>
      <c r="F256" s="50" t="s">
        <v>27</v>
      </c>
      <c r="G256" s="50" t="s">
        <v>28</v>
      </c>
      <c r="H256" s="50" t="s">
        <v>5675</v>
      </c>
      <c r="I256" s="50" t="s">
        <v>5679</v>
      </c>
      <c r="J256" s="50" t="s">
        <v>187</v>
      </c>
      <c r="K256" s="50">
        <v>24</v>
      </c>
      <c r="L256" s="50">
        <v>4</v>
      </c>
      <c r="M256" s="50">
        <v>2019</v>
      </c>
      <c r="N256" s="75">
        <f t="shared" si="4"/>
        <v>43579</v>
      </c>
      <c r="O256" s="50" t="s">
        <v>188</v>
      </c>
      <c r="P256" s="50" t="s">
        <v>102</v>
      </c>
      <c r="Q256" s="50">
        <f>VLOOKUP(O256,Registration!O:P,2,FALSE)</f>
        <v>18</v>
      </c>
    </row>
    <row r="257" spans="1:17" ht="22.9" customHeight="1">
      <c r="A257" s="50" t="s">
        <v>38</v>
      </c>
      <c r="B257" s="50" t="s">
        <v>9</v>
      </c>
      <c r="C257" s="50" t="s">
        <v>10</v>
      </c>
      <c r="D257" s="50" t="s">
        <v>26</v>
      </c>
      <c r="E257" s="50">
        <v>2</v>
      </c>
      <c r="F257" s="50" t="s">
        <v>27</v>
      </c>
      <c r="G257" s="50" t="s">
        <v>28</v>
      </c>
      <c r="H257" s="50" t="s">
        <v>5675</v>
      </c>
      <c r="I257" s="50" t="s">
        <v>5679</v>
      </c>
      <c r="J257" s="50" t="s">
        <v>694</v>
      </c>
      <c r="K257" s="50">
        <v>24</v>
      </c>
      <c r="L257" s="50">
        <v>4</v>
      </c>
      <c r="M257" s="50">
        <v>2019</v>
      </c>
      <c r="N257" s="75">
        <f t="shared" si="4"/>
        <v>43579</v>
      </c>
      <c r="O257" s="50" t="s">
        <v>695</v>
      </c>
      <c r="P257" s="50" t="s">
        <v>102</v>
      </c>
      <c r="Q257" s="50">
        <f>VLOOKUP(O257,Registration!O:P,2,FALSE)</f>
        <v>18</v>
      </c>
    </row>
    <row r="258" spans="1:17" ht="22.9" customHeight="1">
      <c r="A258" s="50" t="s">
        <v>38</v>
      </c>
      <c r="B258" s="50" t="s">
        <v>9</v>
      </c>
      <c r="C258" s="50" t="s">
        <v>10</v>
      </c>
      <c r="D258" s="50" t="s">
        <v>26</v>
      </c>
      <c r="E258" s="50">
        <v>2</v>
      </c>
      <c r="F258" s="50" t="s">
        <v>27</v>
      </c>
      <c r="G258" s="50" t="s">
        <v>28</v>
      </c>
      <c r="H258" s="50" t="s">
        <v>5675</v>
      </c>
      <c r="I258" s="50" t="s">
        <v>5679</v>
      </c>
      <c r="J258" s="50" t="s">
        <v>696</v>
      </c>
      <c r="K258" s="50">
        <v>25</v>
      </c>
      <c r="L258" s="50">
        <v>4</v>
      </c>
      <c r="M258" s="50">
        <v>2019</v>
      </c>
      <c r="N258" s="75">
        <f t="shared" si="4"/>
        <v>43580</v>
      </c>
      <c r="O258" s="50" t="s">
        <v>697</v>
      </c>
      <c r="P258" s="50" t="s">
        <v>102</v>
      </c>
      <c r="Q258" s="50">
        <f>VLOOKUP(O258,Registration!O:P,2,FALSE)</f>
        <v>19</v>
      </c>
    </row>
    <row r="259" spans="1:17" ht="22.9" customHeight="1">
      <c r="A259" s="50" t="s">
        <v>38</v>
      </c>
      <c r="B259" s="50" t="s">
        <v>9</v>
      </c>
      <c r="C259" s="50" t="s">
        <v>10</v>
      </c>
      <c r="D259" s="50" t="s">
        <v>26</v>
      </c>
      <c r="E259" s="50">
        <v>2</v>
      </c>
      <c r="F259" s="50" t="s">
        <v>27</v>
      </c>
      <c r="G259" s="50" t="s">
        <v>28</v>
      </c>
      <c r="H259" s="50" t="s">
        <v>5675</v>
      </c>
      <c r="I259" s="50" t="s">
        <v>5679</v>
      </c>
      <c r="J259" s="50" t="s">
        <v>698</v>
      </c>
      <c r="K259" s="50">
        <v>25</v>
      </c>
      <c r="L259" s="50">
        <v>4</v>
      </c>
      <c r="M259" s="50">
        <v>2019</v>
      </c>
      <c r="N259" s="75">
        <f t="shared" si="4"/>
        <v>43580</v>
      </c>
      <c r="O259" s="50" t="s">
        <v>699</v>
      </c>
      <c r="P259" s="50" t="s">
        <v>102</v>
      </c>
      <c r="Q259" s="50">
        <f>VLOOKUP(O259,Registration!O:P,2,FALSE)</f>
        <v>19</v>
      </c>
    </row>
    <row r="260" spans="1:17" ht="22.9" customHeight="1">
      <c r="A260" s="50" t="s">
        <v>38</v>
      </c>
      <c r="B260" s="50" t="s">
        <v>9</v>
      </c>
      <c r="C260" s="50" t="s">
        <v>10</v>
      </c>
      <c r="D260" s="50" t="s">
        <v>26</v>
      </c>
      <c r="E260" s="50">
        <v>2</v>
      </c>
      <c r="F260" s="50" t="s">
        <v>27</v>
      </c>
      <c r="G260" s="50" t="s">
        <v>28</v>
      </c>
      <c r="H260" s="50" t="s">
        <v>5675</v>
      </c>
      <c r="I260" s="50" t="s">
        <v>5679</v>
      </c>
      <c r="J260" s="50" t="s">
        <v>700</v>
      </c>
      <c r="K260" s="50">
        <v>25</v>
      </c>
      <c r="L260" s="50">
        <v>4</v>
      </c>
      <c r="M260" s="50">
        <v>2019</v>
      </c>
      <c r="N260" s="75">
        <f t="shared" si="4"/>
        <v>43580</v>
      </c>
      <c r="O260" s="50" t="s">
        <v>701</v>
      </c>
      <c r="P260" s="50" t="s">
        <v>102</v>
      </c>
      <c r="Q260" s="50">
        <f>VLOOKUP(O260,Registration!O:P,2,FALSE)</f>
        <v>17</v>
      </c>
    </row>
    <row r="261" spans="1:17" ht="22.9" customHeight="1">
      <c r="A261" s="50" t="s">
        <v>38</v>
      </c>
      <c r="B261" s="50" t="s">
        <v>9</v>
      </c>
      <c r="C261" s="50" t="s">
        <v>10</v>
      </c>
      <c r="D261" s="50" t="s">
        <v>26</v>
      </c>
      <c r="E261" s="50">
        <v>2</v>
      </c>
      <c r="F261" s="50" t="s">
        <v>27</v>
      </c>
      <c r="G261" s="50" t="s">
        <v>28</v>
      </c>
      <c r="H261" s="50" t="s">
        <v>5675</v>
      </c>
      <c r="I261" s="50" t="s">
        <v>5679</v>
      </c>
      <c r="J261" s="50" t="s">
        <v>702</v>
      </c>
      <c r="K261" s="50">
        <v>25</v>
      </c>
      <c r="L261" s="50">
        <v>4</v>
      </c>
      <c r="M261" s="50">
        <v>2019</v>
      </c>
      <c r="N261" s="75">
        <f t="shared" si="4"/>
        <v>43580</v>
      </c>
      <c r="O261" s="50" t="s">
        <v>703</v>
      </c>
      <c r="P261" s="50" t="s">
        <v>102</v>
      </c>
      <c r="Q261" s="50">
        <f>VLOOKUP(O261,Registration!O:P,2,FALSE)</f>
        <v>17</v>
      </c>
    </row>
    <row r="262" spans="1:17" ht="22.9" customHeight="1">
      <c r="A262" s="50" t="s">
        <v>38</v>
      </c>
      <c r="B262" s="50" t="s">
        <v>9</v>
      </c>
      <c r="C262" s="50" t="s">
        <v>10</v>
      </c>
      <c r="D262" s="50" t="s">
        <v>26</v>
      </c>
      <c r="E262" s="50">
        <v>2</v>
      </c>
      <c r="F262" s="50" t="s">
        <v>27</v>
      </c>
      <c r="G262" s="50" t="s">
        <v>28</v>
      </c>
      <c r="H262" s="50" t="s">
        <v>5675</v>
      </c>
      <c r="I262" s="50" t="s">
        <v>5679</v>
      </c>
      <c r="J262" s="50" t="s">
        <v>704</v>
      </c>
      <c r="K262" s="50">
        <v>25</v>
      </c>
      <c r="L262" s="50">
        <v>4</v>
      </c>
      <c r="M262" s="50">
        <v>2019</v>
      </c>
      <c r="N262" s="75">
        <f t="shared" si="4"/>
        <v>43580</v>
      </c>
      <c r="O262" s="50" t="s">
        <v>705</v>
      </c>
      <c r="P262" s="50" t="s">
        <v>102</v>
      </c>
      <c r="Q262" s="50">
        <f>VLOOKUP(O262,Registration!O:P,2,FALSE)</f>
        <v>18</v>
      </c>
    </row>
    <row r="263" spans="1:17" ht="22.9" customHeight="1">
      <c r="A263" s="50" t="s">
        <v>38</v>
      </c>
      <c r="B263" s="50" t="s">
        <v>9</v>
      </c>
      <c r="C263" s="50" t="s">
        <v>10</v>
      </c>
      <c r="D263" s="50" t="s">
        <v>26</v>
      </c>
      <c r="E263" s="50">
        <v>2</v>
      </c>
      <c r="F263" s="50" t="s">
        <v>27</v>
      </c>
      <c r="G263" s="50" t="s">
        <v>28</v>
      </c>
      <c r="H263" s="50" t="s">
        <v>5675</v>
      </c>
      <c r="I263" s="50" t="s">
        <v>5679</v>
      </c>
      <c r="J263" s="50" t="s">
        <v>706</v>
      </c>
      <c r="K263" s="50">
        <v>25</v>
      </c>
      <c r="L263" s="50">
        <v>4</v>
      </c>
      <c r="M263" s="50">
        <v>2019</v>
      </c>
      <c r="N263" s="75">
        <f t="shared" si="4"/>
        <v>43580</v>
      </c>
      <c r="O263" s="50" t="s">
        <v>707</v>
      </c>
      <c r="P263" s="50" t="s">
        <v>102</v>
      </c>
      <c r="Q263" s="50">
        <f>VLOOKUP(O263,Registration!O:P,2,FALSE)</f>
        <v>19</v>
      </c>
    </row>
    <row r="264" spans="1:17" ht="22.9" customHeight="1">
      <c r="A264" s="50" t="s">
        <v>38</v>
      </c>
      <c r="B264" s="50" t="s">
        <v>9</v>
      </c>
      <c r="C264" s="50" t="s">
        <v>10</v>
      </c>
      <c r="D264" s="50" t="s">
        <v>26</v>
      </c>
      <c r="E264" s="50">
        <v>2</v>
      </c>
      <c r="F264" s="50" t="s">
        <v>27</v>
      </c>
      <c r="G264" s="50" t="s">
        <v>28</v>
      </c>
      <c r="H264" s="50" t="s">
        <v>5675</v>
      </c>
      <c r="I264" s="50" t="s">
        <v>5679</v>
      </c>
      <c r="J264" s="50" t="s">
        <v>708</v>
      </c>
      <c r="K264" s="50">
        <v>25</v>
      </c>
      <c r="L264" s="50">
        <v>4</v>
      </c>
      <c r="M264" s="50">
        <v>2019</v>
      </c>
      <c r="N264" s="75">
        <f t="shared" si="4"/>
        <v>43580</v>
      </c>
      <c r="O264" s="50" t="s">
        <v>709</v>
      </c>
      <c r="P264" s="50" t="s">
        <v>102</v>
      </c>
      <c r="Q264" s="50">
        <f>VLOOKUP(O264,Registration!O:P,2,FALSE)</f>
        <v>19</v>
      </c>
    </row>
    <row r="265" spans="1:17" ht="22.9" customHeight="1">
      <c r="A265" s="50" t="s">
        <v>38</v>
      </c>
      <c r="B265" s="50" t="s">
        <v>9</v>
      </c>
      <c r="C265" s="50" t="s">
        <v>10</v>
      </c>
      <c r="D265" s="50" t="s">
        <v>26</v>
      </c>
      <c r="E265" s="50">
        <v>2</v>
      </c>
      <c r="F265" s="50" t="s">
        <v>27</v>
      </c>
      <c r="G265" s="50" t="s">
        <v>28</v>
      </c>
      <c r="H265" s="50" t="s">
        <v>5675</v>
      </c>
      <c r="I265" s="50" t="s">
        <v>5679</v>
      </c>
      <c r="J265" s="50" t="s">
        <v>710</v>
      </c>
      <c r="K265" s="50">
        <v>25</v>
      </c>
      <c r="L265" s="50">
        <v>4</v>
      </c>
      <c r="M265" s="50">
        <v>2019</v>
      </c>
      <c r="N265" s="75">
        <f t="shared" si="4"/>
        <v>43580</v>
      </c>
      <c r="O265" s="50" t="s">
        <v>711</v>
      </c>
      <c r="P265" s="50" t="s">
        <v>102</v>
      </c>
      <c r="Q265" s="50">
        <f>VLOOKUP(O265,Registration!O:P,2,FALSE)</f>
        <v>18</v>
      </c>
    </row>
    <row r="266" spans="1:17" ht="22.9" customHeight="1">
      <c r="A266" s="50" t="s">
        <v>38</v>
      </c>
      <c r="B266" s="50" t="s">
        <v>9</v>
      </c>
      <c r="C266" s="50" t="s">
        <v>10</v>
      </c>
      <c r="D266" s="50" t="s">
        <v>26</v>
      </c>
      <c r="E266" s="50">
        <v>2</v>
      </c>
      <c r="F266" s="50" t="s">
        <v>27</v>
      </c>
      <c r="G266" s="50" t="s">
        <v>28</v>
      </c>
      <c r="H266" s="50" t="s">
        <v>5675</v>
      </c>
      <c r="I266" s="50" t="s">
        <v>5679</v>
      </c>
      <c r="J266" s="50" t="s">
        <v>712</v>
      </c>
      <c r="K266" s="50">
        <v>26</v>
      </c>
      <c r="L266" s="50">
        <v>4</v>
      </c>
      <c r="M266" s="50">
        <v>2019</v>
      </c>
      <c r="N266" s="75">
        <f t="shared" si="4"/>
        <v>43581</v>
      </c>
      <c r="O266" s="50" t="s">
        <v>713</v>
      </c>
      <c r="P266" s="50" t="s">
        <v>102</v>
      </c>
      <c r="Q266" s="50">
        <f>VLOOKUP(O266,Registration!O:P,2,FALSE)</f>
        <v>18</v>
      </c>
    </row>
    <row r="267" spans="1:17" ht="22.9" customHeight="1">
      <c r="A267" s="50" t="s">
        <v>38</v>
      </c>
      <c r="B267" s="50" t="s">
        <v>9</v>
      </c>
      <c r="C267" s="50" t="s">
        <v>10</v>
      </c>
      <c r="D267" s="50" t="s">
        <v>26</v>
      </c>
      <c r="E267" s="50">
        <v>2</v>
      </c>
      <c r="F267" s="50" t="s">
        <v>27</v>
      </c>
      <c r="G267" s="50" t="s">
        <v>28</v>
      </c>
      <c r="H267" s="50" t="s">
        <v>5675</v>
      </c>
      <c r="I267" s="50" t="s">
        <v>5679</v>
      </c>
      <c r="J267" s="50" t="s">
        <v>714</v>
      </c>
      <c r="K267" s="50">
        <v>26</v>
      </c>
      <c r="L267" s="50">
        <v>4</v>
      </c>
      <c r="M267" s="50">
        <v>2019</v>
      </c>
      <c r="N267" s="75">
        <f t="shared" si="4"/>
        <v>43581</v>
      </c>
      <c r="O267" s="50" t="s">
        <v>112</v>
      </c>
      <c r="P267" s="50" t="s">
        <v>102</v>
      </c>
      <c r="Q267" s="50">
        <f>VLOOKUP(O267,Registration!O:P,2,FALSE)</f>
        <v>16</v>
      </c>
    </row>
    <row r="268" spans="1:17" ht="22.9" customHeight="1">
      <c r="A268" s="50" t="s">
        <v>38</v>
      </c>
      <c r="B268" s="50" t="s">
        <v>9</v>
      </c>
      <c r="C268" s="50" t="s">
        <v>10</v>
      </c>
      <c r="D268" s="50" t="s">
        <v>26</v>
      </c>
      <c r="E268" s="50">
        <v>2</v>
      </c>
      <c r="F268" s="50" t="s">
        <v>27</v>
      </c>
      <c r="G268" s="50" t="s">
        <v>28</v>
      </c>
      <c r="H268" s="50" t="s">
        <v>5675</v>
      </c>
      <c r="I268" s="50" t="s">
        <v>5679</v>
      </c>
      <c r="J268" s="50" t="s">
        <v>715</v>
      </c>
      <c r="K268" s="50">
        <v>26</v>
      </c>
      <c r="L268" s="50">
        <v>4</v>
      </c>
      <c r="M268" s="50">
        <v>2019</v>
      </c>
      <c r="N268" s="75">
        <f t="shared" si="4"/>
        <v>43581</v>
      </c>
      <c r="O268" s="50" t="s">
        <v>716</v>
      </c>
      <c r="P268" s="50" t="s">
        <v>102</v>
      </c>
      <c r="Q268" s="50">
        <f>VLOOKUP(O268,Registration!O:P,2,FALSE)</f>
        <v>19</v>
      </c>
    </row>
    <row r="269" spans="1:17" ht="22.9" customHeight="1">
      <c r="A269" s="50" t="s">
        <v>38</v>
      </c>
      <c r="B269" s="50" t="s">
        <v>9</v>
      </c>
      <c r="C269" s="50" t="s">
        <v>10</v>
      </c>
      <c r="D269" s="50" t="s">
        <v>26</v>
      </c>
      <c r="E269" s="50">
        <v>2</v>
      </c>
      <c r="F269" s="50" t="s">
        <v>27</v>
      </c>
      <c r="G269" s="50" t="s">
        <v>28</v>
      </c>
      <c r="H269" s="50" t="s">
        <v>5675</v>
      </c>
      <c r="I269" s="50" t="s">
        <v>5679</v>
      </c>
      <c r="J269" s="50" t="s">
        <v>717</v>
      </c>
      <c r="K269" s="50">
        <v>26</v>
      </c>
      <c r="L269" s="50">
        <v>4</v>
      </c>
      <c r="M269" s="50">
        <v>2019</v>
      </c>
      <c r="N269" s="75">
        <f t="shared" si="4"/>
        <v>43581</v>
      </c>
      <c r="O269" s="50" t="s">
        <v>718</v>
      </c>
      <c r="P269" s="50" t="s">
        <v>102</v>
      </c>
      <c r="Q269" s="50">
        <f>VLOOKUP(O269,Registration!O:P,2,FALSE)</f>
        <v>19</v>
      </c>
    </row>
    <row r="270" spans="1:17" ht="22.9" customHeight="1">
      <c r="A270" s="50" t="s">
        <v>38</v>
      </c>
      <c r="B270" s="50" t="s">
        <v>9</v>
      </c>
      <c r="C270" s="50" t="s">
        <v>10</v>
      </c>
      <c r="D270" s="50" t="s">
        <v>26</v>
      </c>
      <c r="E270" s="50">
        <v>2</v>
      </c>
      <c r="F270" s="50" t="s">
        <v>27</v>
      </c>
      <c r="G270" s="50" t="s">
        <v>28</v>
      </c>
      <c r="H270" s="50" t="s">
        <v>5675</v>
      </c>
      <c r="I270" s="50" t="s">
        <v>5679</v>
      </c>
      <c r="J270" s="50" t="s">
        <v>719</v>
      </c>
      <c r="K270" s="50">
        <v>26</v>
      </c>
      <c r="L270" s="50">
        <v>4</v>
      </c>
      <c r="M270" s="50">
        <v>2019</v>
      </c>
      <c r="N270" s="75">
        <f t="shared" si="4"/>
        <v>43581</v>
      </c>
      <c r="O270" s="50" t="s">
        <v>720</v>
      </c>
      <c r="P270" s="50" t="s">
        <v>102</v>
      </c>
      <c r="Q270" s="50">
        <f>VLOOKUP(O270,Registration!O:P,2,FALSE)</f>
        <v>18</v>
      </c>
    </row>
    <row r="271" spans="1:17" ht="22.9" customHeight="1">
      <c r="A271" s="50" t="s">
        <v>38</v>
      </c>
      <c r="B271" s="50" t="s">
        <v>9</v>
      </c>
      <c r="C271" s="50" t="s">
        <v>10</v>
      </c>
      <c r="D271" s="50" t="s">
        <v>26</v>
      </c>
      <c r="E271" s="50">
        <v>2</v>
      </c>
      <c r="F271" s="50" t="s">
        <v>27</v>
      </c>
      <c r="G271" s="50" t="s">
        <v>28</v>
      </c>
      <c r="H271" s="50" t="s">
        <v>5675</v>
      </c>
      <c r="I271" s="50" t="s">
        <v>5679</v>
      </c>
      <c r="J271" s="50" t="s">
        <v>721</v>
      </c>
      <c r="K271" s="50">
        <v>26</v>
      </c>
      <c r="L271" s="50">
        <v>4</v>
      </c>
      <c r="M271" s="50">
        <v>2019</v>
      </c>
      <c r="N271" s="75">
        <f t="shared" si="4"/>
        <v>43581</v>
      </c>
      <c r="O271" s="50" t="s">
        <v>722</v>
      </c>
      <c r="P271" s="50" t="s">
        <v>102</v>
      </c>
      <c r="Q271" s="50">
        <f>VLOOKUP(O271,Registration!O:P,2,FALSE)</f>
        <v>18</v>
      </c>
    </row>
    <row r="272" spans="1:17" ht="22.9" customHeight="1">
      <c r="A272" s="50" t="s">
        <v>38</v>
      </c>
      <c r="B272" s="50" t="s">
        <v>9</v>
      </c>
      <c r="C272" s="50" t="s">
        <v>10</v>
      </c>
      <c r="D272" s="50" t="s">
        <v>26</v>
      </c>
      <c r="E272" s="50">
        <v>2</v>
      </c>
      <c r="F272" s="50" t="s">
        <v>27</v>
      </c>
      <c r="G272" s="50" t="s">
        <v>28</v>
      </c>
      <c r="H272" s="50" t="s">
        <v>5675</v>
      </c>
      <c r="I272" s="50" t="s">
        <v>5679</v>
      </c>
      <c r="J272" s="50" t="s">
        <v>723</v>
      </c>
      <c r="K272" s="50">
        <v>26</v>
      </c>
      <c r="L272" s="50">
        <v>4</v>
      </c>
      <c r="M272" s="50">
        <v>2019</v>
      </c>
      <c r="N272" s="75">
        <f t="shared" si="4"/>
        <v>43581</v>
      </c>
      <c r="O272" s="50" t="s">
        <v>724</v>
      </c>
      <c r="P272" s="50" t="s">
        <v>102</v>
      </c>
      <c r="Q272" s="50">
        <f>VLOOKUP(O272,Registration!O:P,2,FALSE)</f>
        <v>19</v>
      </c>
    </row>
    <row r="273" spans="1:17" ht="22.9" customHeight="1">
      <c r="A273" s="50" t="s">
        <v>38</v>
      </c>
      <c r="B273" s="50" t="s">
        <v>9</v>
      </c>
      <c r="C273" s="50" t="s">
        <v>10</v>
      </c>
      <c r="D273" s="50" t="s">
        <v>26</v>
      </c>
      <c r="E273" s="50">
        <v>2</v>
      </c>
      <c r="F273" s="50" t="s">
        <v>27</v>
      </c>
      <c r="G273" s="50" t="s">
        <v>28</v>
      </c>
      <c r="H273" s="50" t="s">
        <v>5675</v>
      </c>
      <c r="I273" s="50" t="s">
        <v>5679</v>
      </c>
      <c r="J273" s="50" t="s">
        <v>725</v>
      </c>
      <c r="K273" s="50">
        <v>26</v>
      </c>
      <c r="L273" s="50">
        <v>4</v>
      </c>
      <c r="M273" s="50">
        <v>2019</v>
      </c>
      <c r="N273" s="75">
        <f t="shared" si="4"/>
        <v>43581</v>
      </c>
      <c r="O273" s="50" t="s">
        <v>726</v>
      </c>
      <c r="P273" s="50" t="s">
        <v>102</v>
      </c>
      <c r="Q273" s="50">
        <f>VLOOKUP(O273,Registration!O:P,2,FALSE)</f>
        <v>19</v>
      </c>
    </row>
    <row r="274" spans="1:17" ht="22.9" customHeight="1">
      <c r="A274" s="50" t="s">
        <v>38</v>
      </c>
      <c r="B274" s="50" t="s">
        <v>9</v>
      </c>
      <c r="C274" s="50" t="s">
        <v>10</v>
      </c>
      <c r="D274" s="50" t="s">
        <v>26</v>
      </c>
      <c r="E274" s="50">
        <v>2</v>
      </c>
      <c r="F274" s="50" t="s">
        <v>27</v>
      </c>
      <c r="G274" s="50" t="s">
        <v>28</v>
      </c>
      <c r="H274" s="50" t="s">
        <v>5675</v>
      </c>
      <c r="I274" s="50" t="s">
        <v>5679</v>
      </c>
      <c r="J274" s="50" t="s">
        <v>727</v>
      </c>
      <c r="K274" s="50">
        <v>26</v>
      </c>
      <c r="L274" s="50">
        <v>4</v>
      </c>
      <c r="M274" s="50">
        <v>2019</v>
      </c>
      <c r="N274" s="75">
        <f t="shared" si="4"/>
        <v>43581</v>
      </c>
      <c r="O274" s="50" t="s">
        <v>728</v>
      </c>
      <c r="P274" s="50" t="s">
        <v>102</v>
      </c>
      <c r="Q274" s="50">
        <f>VLOOKUP(O274,Registration!O:P,2,FALSE)</f>
        <v>18</v>
      </c>
    </row>
    <row r="275" spans="1:17" ht="22.9" customHeight="1">
      <c r="A275" s="50" t="s">
        <v>38</v>
      </c>
      <c r="B275" s="50" t="s">
        <v>9</v>
      </c>
      <c r="C275" s="50" t="s">
        <v>10</v>
      </c>
      <c r="D275" s="50" t="s">
        <v>26</v>
      </c>
      <c r="E275" s="50">
        <v>2</v>
      </c>
      <c r="F275" s="50" t="s">
        <v>27</v>
      </c>
      <c r="G275" s="50" t="s">
        <v>28</v>
      </c>
      <c r="H275" s="50" t="s">
        <v>5675</v>
      </c>
      <c r="I275" s="50" t="s">
        <v>5678</v>
      </c>
      <c r="J275" s="50" t="s">
        <v>729</v>
      </c>
      <c r="K275" s="50">
        <v>27</v>
      </c>
      <c r="L275" s="50">
        <v>4</v>
      </c>
      <c r="M275" s="50">
        <v>2019</v>
      </c>
      <c r="N275" s="75">
        <f t="shared" si="4"/>
        <v>43582</v>
      </c>
      <c r="O275" s="50" t="s">
        <v>730</v>
      </c>
      <c r="P275" s="50" t="s">
        <v>111</v>
      </c>
      <c r="Q275" s="50">
        <f>VLOOKUP(O275,Registration!O:P,2,FALSE)</f>
        <v>19</v>
      </c>
    </row>
    <row r="276" spans="1:17" ht="22.9" customHeight="1">
      <c r="A276" s="50" t="s">
        <v>38</v>
      </c>
      <c r="B276" s="50" t="s">
        <v>9</v>
      </c>
      <c r="C276" s="50" t="s">
        <v>10</v>
      </c>
      <c r="D276" s="50" t="s">
        <v>26</v>
      </c>
      <c r="E276" s="50">
        <v>2</v>
      </c>
      <c r="F276" s="50" t="s">
        <v>27</v>
      </c>
      <c r="G276" s="50" t="s">
        <v>28</v>
      </c>
      <c r="H276" s="50" t="s">
        <v>5675</v>
      </c>
      <c r="I276" s="50" t="s">
        <v>5678</v>
      </c>
      <c r="J276" s="50" t="s">
        <v>731</v>
      </c>
      <c r="K276" s="50">
        <v>27</v>
      </c>
      <c r="L276" s="50">
        <v>4</v>
      </c>
      <c r="M276" s="50">
        <v>2019</v>
      </c>
      <c r="N276" s="75">
        <f t="shared" si="4"/>
        <v>43582</v>
      </c>
      <c r="O276" s="50" t="s">
        <v>732</v>
      </c>
      <c r="P276" s="50" t="s">
        <v>111</v>
      </c>
      <c r="Q276" s="50">
        <f>VLOOKUP(O276,Registration!O:P,2,FALSE)</f>
        <v>18</v>
      </c>
    </row>
    <row r="277" spans="1:17" ht="22.9" customHeight="1">
      <c r="A277" s="50" t="s">
        <v>38</v>
      </c>
      <c r="B277" s="50" t="s">
        <v>9</v>
      </c>
      <c r="C277" s="50" t="s">
        <v>10</v>
      </c>
      <c r="D277" s="50" t="s">
        <v>26</v>
      </c>
      <c r="E277" s="50">
        <v>2</v>
      </c>
      <c r="F277" s="50" t="s">
        <v>27</v>
      </c>
      <c r="G277" s="50" t="s">
        <v>28</v>
      </c>
      <c r="H277" s="50" t="s">
        <v>5675</v>
      </c>
      <c r="I277" s="50" t="s">
        <v>5678</v>
      </c>
      <c r="J277" s="50" t="s">
        <v>733</v>
      </c>
      <c r="K277" s="50">
        <v>27</v>
      </c>
      <c r="L277" s="50">
        <v>4</v>
      </c>
      <c r="M277" s="50">
        <v>2019</v>
      </c>
      <c r="N277" s="75">
        <f t="shared" si="4"/>
        <v>43582</v>
      </c>
      <c r="O277" s="50" t="s">
        <v>734</v>
      </c>
      <c r="P277" s="50" t="s">
        <v>111</v>
      </c>
      <c r="Q277" s="50">
        <f>VLOOKUP(O277,Registration!O:P,2,FALSE)</f>
        <v>18</v>
      </c>
    </row>
    <row r="278" spans="1:17" ht="22.9" customHeight="1">
      <c r="A278" s="50" t="s">
        <v>38</v>
      </c>
      <c r="B278" s="50" t="s">
        <v>9</v>
      </c>
      <c r="C278" s="50" t="s">
        <v>10</v>
      </c>
      <c r="D278" s="50" t="s">
        <v>26</v>
      </c>
      <c r="E278" s="50">
        <v>2</v>
      </c>
      <c r="F278" s="50" t="s">
        <v>27</v>
      </c>
      <c r="G278" s="50" t="s">
        <v>28</v>
      </c>
      <c r="H278" s="50" t="s">
        <v>5675</v>
      </c>
      <c r="I278" s="50" t="s">
        <v>5678</v>
      </c>
      <c r="J278" s="50" t="s">
        <v>212</v>
      </c>
      <c r="K278" s="50">
        <v>27</v>
      </c>
      <c r="L278" s="50">
        <v>4</v>
      </c>
      <c r="M278" s="50">
        <v>2019</v>
      </c>
      <c r="N278" s="75">
        <f t="shared" si="4"/>
        <v>43582</v>
      </c>
      <c r="O278" s="50" t="s">
        <v>735</v>
      </c>
      <c r="P278" s="50" t="s">
        <v>111</v>
      </c>
      <c r="Q278" s="50">
        <f>VLOOKUP(O278,Registration!O:P,2,FALSE)</f>
        <v>18</v>
      </c>
    </row>
    <row r="279" spans="1:17" ht="22.9" customHeight="1">
      <c r="A279" s="50" t="s">
        <v>38</v>
      </c>
      <c r="B279" s="50" t="s">
        <v>9</v>
      </c>
      <c r="C279" s="50" t="s">
        <v>10</v>
      </c>
      <c r="D279" s="50" t="s">
        <v>26</v>
      </c>
      <c r="E279" s="50">
        <v>2</v>
      </c>
      <c r="F279" s="50" t="s">
        <v>27</v>
      </c>
      <c r="G279" s="50" t="s">
        <v>28</v>
      </c>
      <c r="H279" s="50" t="s">
        <v>5675</v>
      </c>
      <c r="I279" s="50" t="s">
        <v>5678</v>
      </c>
      <c r="J279" s="50" t="s">
        <v>736</v>
      </c>
      <c r="K279" s="50">
        <v>27</v>
      </c>
      <c r="L279" s="50">
        <v>4</v>
      </c>
      <c r="M279" s="50">
        <v>2019</v>
      </c>
      <c r="N279" s="75">
        <f t="shared" si="4"/>
        <v>43582</v>
      </c>
      <c r="O279" s="50" t="s">
        <v>737</v>
      </c>
      <c r="P279" s="50" t="s">
        <v>111</v>
      </c>
      <c r="Q279" s="50">
        <f>VLOOKUP(O279,Registration!O:P,2,FALSE)</f>
        <v>18</v>
      </c>
    </row>
    <row r="280" spans="1:17" ht="22.9" customHeight="1">
      <c r="A280" s="50" t="s">
        <v>38</v>
      </c>
      <c r="B280" s="50" t="s">
        <v>9</v>
      </c>
      <c r="C280" s="50" t="s">
        <v>10</v>
      </c>
      <c r="D280" s="50" t="s">
        <v>26</v>
      </c>
      <c r="E280" s="50">
        <v>2</v>
      </c>
      <c r="F280" s="50" t="s">
        <v>27</v>
      </c>
      <c r="G280" s="50" t="s">
        <v>28</v>
      </c>
      <c r="H280" s="50" t="s">
        <v>5675</v>
      </c>
      <c r="I280" s="50" t="s">
        <v>5678</v>
      </c>
      <c r="J280" s="50" t="s">
        <v>738</v>
      </c>
      <c r="K280" s="50">
        <v>27</v>
      </c>
      <c r="L280" s="50">
        <v>4</v>
      </c>
      <c r="M280" s="50">
        <v>2019</v>
      </c>
      <c r="N280" s="75">
        <f t="shared" si="4"/>
        <v>43582</v>
      </c>
      <c r="O280" s="50" t="s">
        <v>739</v>
      </c>
      <c r="P280" s="50" t="s">
        <v>111</v>
      </c>
      <c r="Q280" s="50">
        <f>VLOOKUP(O280,Registration!O:P,2,FALSE)</f>
        <v>18</v>
      </c>
    </row>
    <row r="281" spans="1:17" ht="22.9" customHeight="1">
      <c r="A281" s="50" t="s">
        <v>38</v>
      </c>
      <c r="B281" s="50" t="s">
        <v>9</v>
      </c>
      <c r="C281" s="50" t="s">
        <v>10</v>
      </c>
      <c r="D281" s="50" t="s">
        <v>26</v>
      </c>
      <c r="E281" s="50">
        <v>2</v>
      </c>
      <c r="F281" s="50" t="s">
        <v>27</v>
      </c>
      <c r="G281" s="50" t="s">
        <v>28</v>
      </c>
      <c r="H281" s="50" t="s">
        <v>5675</v>
      </c>
      <c r="I281" s="50" t="s">
        <v>5678</v>
      </c>
      <c r="J281" s="50" t="s">
        <v>740</v>
      </c>
      <c r="K281" s="50">
        <v>27</v>
      </c>
      <c r="L281" s="50">
        <v>4</v>
      </c>
      <c r="M281" s="50">
        <v>2019</v>
      </c>
      <c r="N281" s="75">
        <f t="shared" si="4"/>
        <v>43582</v>
      </c>
      <c r="O281" s="50" t="s">
        <v>741</v>
      </c>
      <c r="P281" s="50" t="s">
        <v>111</v>
      </c>
      <c r="Q281" s="50">
        <f>VLOOKUP(O281,Registration!O:P,2,FALSE)</f>
        <v>19</v>
      </c>
    </row>
    <row r="282" spans="1:17" ht="22.9" customHeight="1">
      <c r="A282" s="50" t="s">
        <v>38</v>
      </c>
      <c r="B282" s="50" t="s">
        <v>9</v>
      </c>
      <c r="C282" s="50" t="s">
        <v>10</v>
      </c>
      <c r="D282" s="50" t="s">
        <v>26</v>
      </c>
      <c r="E282" s="50">
        <v>2</v>
      </c>
      <c r="F282" s="50" t="s">
        <v>27</v>
      </c>
      <c r="G282" s="50" t="s">
        <v>28</v>
      </c>
      <c r="H282" s="50" t="s">
        <v>5675</v>
      </c>
      <c r="I282" s="50" t="s">
        <v>5678</v>
      </c>
      <c r="J282" s="50" t="s">
        <v>742</v>
      </c>
      <c r="K282" s="50">
        <v>27</v>
      </c>
      <c r="L282" s="50">
        <v>4</v>
      </c>
      <c r="M282" s="50">
        <v>2019</v>
      </c>
      <c r="N282" s="75">
        <f t="shared" si="4"/>
        <v>43582</v>
      </c>
      <c r="O282" s="50" t="s">
        <v>743</v>
      </c>
      <c r="P282" s="50" t="s">
        <v>111</v>
      </c>
      <c r="Q282" s="50">
        <f>VLOOKUP(O282,Registration!O:P,2,FALSE)</f>
        <v>19</v>
      </c>
    </row>
    <row r="283" spans="1:17" ht="22.9" customHeight="1">
      <c r="A283" s="50" t="s">
        <v>38</v>
      </c>
      <c r="B283" s="50" t="s">
        <v>9</v>
      </c>
      <c r="C283" s="50" t="s">
        <v>10</v>
      </c>
      <c r="D283" s="50" t="s">
        <v>26</v>
      </c>
      <c r="E283" s="50">
        <v>2</v>
      </c>
      <c r="F283" s="50" t="s">
        <v>27</v>
      </c>
      <c r="G283" s="50" t="s">
        <v>28</v>
      </c>
      <c r="H283" s="50" t="s">
        <v>5675</v>
      </c>
      <c r="I283" s="50" t="s">
        <v>5678</v>
      </c>
      <c r="J283" s="50" t="s">
        <v>744</v>
      </c>
      <c r="K283" s="50">
        <v>27</v>
      </c>
      <c r="L283" s="50">
        <v>4</v>
      </c>
      <c r="M283" s="50">
        <v>2019</v>
      </c>
      <c r="N283" s="75">
        <f t="shared" si="4"/>
        <v>43582</v>
      </c>
      <c r="O283" s="50" t="s">
        <v>745</v>
      </c>
      <c r="P283" s="50" t="s">
        <v>111</v>
      </c>
      <c r="Q283" s="50">
        <f>VLOOKUP(O283,Registration!O:P,2,FALSE)</f>
        <v>19</v>
      </c>
    </row>
    <row r="284" spans="1:17" ht="22.9" customHeight="1">
      <c r="A284" s="50" t="s">
        <v>38</v>
      </c>
      <c r="B284" s="50" t="s">
        <v>9</v>
      </c>
      <c r="C284" s="50" t="s">
        <v>10</v>
      </c>
      <c r="D284" s="50" t="s">
        <v>26</v>
      </c>
      <c r="E284" s="50">
        <v>2</v>
      </c>
      <c r="F284" s="50" t="s">
        <v>27</v>
      </c>
      <c r="G284" s="50" t="s">
        <v>28</v>
      </c>
      <c r="H284" s="50" t="s">
        <v>5675</v>
      </c>
      <c r="I284" s="50" t="s">
        <v>5678</v>
      </c>
      <c r="J284" s="50" t="s">
        <v>658</v>
      </c>
      <c r="K284" s="50">
        <v>27</v>
      </c>
      <c r="L284" s="50">
        <v>4</v>
      </c>
      <c r="M284" s="50">
        <v>2019</v>
      </c>
      <c r="N284" s="75">
        <f t="shared" si="4"/>
        <v>43582</v>
      </c>
      <c r="O284" s="50" t="s">
        <v>659</v>
      </c>
      <c r="P284" s="50" t="s">
        <v>111</v>
      </c>
      <c r="Q284" s="50">
        <f>VLOOKUP(O284,Registration!O:P,2,FALSE)</f>
        <v>19</v>
      </c>
    </row>
    <row r="285" spans="1:17" ht="22.9" customHeight="1">
      <c r="A285" s="50" t="s">
        <v>38</v>
      </c>
      <c r="B285" s="50" t="s">
        <v>9</v>
      </c>
      <c r="C285" s="50" t="s">
        <v>10</v>
      </c>
      <c r="D285" s="50" t="s">
        <v>26</v>
      </c>
      <c r="E285" s="50">
        <v>2</v>
      </c>
      <c r="F285" s="50" t="s">
        <v>27</v>
      </c>
      <c r="G285" s="50" t="s">
        <v>28</v>
      </c>
      <c r="H285" s="50" t="s">
        <v>5675</v>
      </c>
      <c r="I285" s="50" t="s">
        <v>5678</v>
      </c>
      <c r="J285" s="50" t="s">
        <v>1090</v>
      </c>
      <c r="K285" s="50">
        <v>27</v>
      </c>
      <c r="L285" s="50">
        <v>4</v>
      </c>
      <c r="M285" s="50">
        <v>2019</v>
      </c>
      <c r="N285" s="75">
        <f t="shared" si="4"/>
        <v>43582</v>
      </c>
      <c r="O285" s="50" t="s">
        <v>109</v>
      </c>
      <c r="P285" s="50" t="s">
        <v>111</v>
      </c>
      <c r="Q285" s="50">
        <f>VLOOKUP(O285,Registration!O:P,2,FALSE)</f>
        <v>15</v>
      </c>
    </row>
    <row r="286" spans="1:17" ht="22.9" customHeight="1">
      <c r="A286" s="50" t="s">
        <v>38</v>
      </c>
      <c r="B286" s="50" t="s">
        <v>9</v>
      </c>
      <c r="C286" s="50" t="s">
        <v>10</v>
      </c>
      <c r="D286" s="50" t="s">
        <v>26</v>
      </c>
      <c r="E286" s="50">
        <v>2</v>
      </c>
      <c r="F286" s="50" t="s">
        <v>27</v>
      </c>
      <c r="G286" s="50" t="s">
        <v>28</v>
      </c>
      <c r="H286" s="50" t="s">
        <v>5675</v>
      </c>
      <c r="I286" s="50" t="s">
        <v>5678</v>
      </c>
      <c r="J286" s="50" t="s">
        <v>746</v>
      </c>
      <c r="K286" s="50">
        <v>27</v>
      </c>
      <c r="L286" s="50">
        <v>4</v>
      </c>
      <c r="M286" s="50">
        <v>2019</v>
      </c>
      <c r="N286" s="75">
        <f t="shared" si="4"/>
        <v>43582</v>
      </c>
      <c r="O286" s="50" t="s">
        <v>218</v>
      </c>
      <c r="P286" s="50" t="s">
        <v>111</v>
      </c>
      <c r="Q286" s="50">
        <f>VLOOKUP(O286,Registration!O:P,2,FALSE)</f>
        <v>19</v>
      </c>
    </row>
    <row r="287" spans="1:17" ht="22.9" customHeight="1">
      <c r="A287" s="50" t="s">
        <v>38</v>
      </c>
      <c r="B287" s="50" t="s">
        <v>9</v>
      </c>
      <c r="C287" s="50" t="s">
        <v>10</v>
      </c>
      <c r="D287" s="50" t="s">
        <v>26</v>
      </c>
      <c r="E287" s="50">
        <v>2</v>
      </c>
      <c r="F287" s="50" t="s">
        <v>27</v>
      </c>
      <c r="G287" s="50" t="s">
        <v>28</v>
      </c>
      <c r="H287" s="50" t="s">
        <v>5675</v>
      </c>
      <c r="I287" s="50" t="s">
        <v>5678</v>
      </c>
      <c r="J287" s="50" t="s">
        <v>747</v>
      </c>
      <c r="K287" s="50">
        <v>27</v>
      </c>
      <c r="L287" s="50">
        <v>4</v>
      </c>
      <c r="M287" s="50">
        <v>2019</v>
      </c>
      <c r="N287" s="75">
        <f t="shared" si="4"/>
        <v>43582</v>
      </c>
      <c r="O287" s="50" t="s">
        <v>748</v>
      </c>
      <c r="P287" s="50" t="s">
        <v>111</v>
      </c>
      <c r="Q287" s="50">
        <f>VLOOKUP(O287,Registration!O:P,2,FALSE)</f>
        <v>19</v>
      </c>
    </row>
    <row r="288" spans="1:17" ht="22.9" customHeight="1">
      <c r="A288" s="50" t="s">
        <v>38</v>
      </c>
      <c r="B288" s="50" t="s">
        <v>9</v>
      </c>
      <c r="C288" s="50" t="s">
        <v>10</v>
      </c>
      <c r="D288" s="50" t="s">
        <v>26</v>
      </c>
      <c r="E288" s="50">
        <v>2</v>
      </c>
      <c r="F288" s="50" t="s">
        <v>27</v>
      </c>
      <c r="G288" s="50" t="s">
        <v>28</v>
      </c>
      <c r="H288" s="50" t="s">
        <v>5675</v>
      </c>
      <c r="I288" s="50" t="s">
        <v>5678</v>
      </c>
      <c r="J288" s="50" t="s">
        <v>749</v>
      </c>
      <c r="K288" s="50">
        <v>27</v>
      </c>
      <c r="L288" s="50">
        <v>4</v>
      </c>
      <c r="M288" s="50">
        <v>2019</v>
      </c>
      <c r="N288" s="75">
        <f t="shared" si="4"/>
        <v>43582</v>
      </c>
      <c r="O288" s="50" t="s">
        <v>750</v>
      </c>
      <c r="P288" s="50" t="s">
        <v>111</v>
      </c>
      <c r="Q288" s="50">
        <f>VLOOKUP(O288,Registration!O:P,2,FALSE)</f>
        <v>19</v>
      </c>
    </row>
    <row r="289" spans="1:17" ht="22.9" customHeight="1">
      <c r="A289" s="50" t="s">
        <v>38</v>
      </c>
      <c r="B289" s="50" t="s">
        <v>9</v>
      </c>
      <c r="C289" s="50" t="s">
        <v>10</v>
      </c>
      <c r="D289" s="50" t="s">
        <v>26</v>
      </c>
      <c r="E289" s="50">
        <v>2</v>
      </c>
      <c r="F289" s="50" t="s">
        <v>27</v>
      </c>
      <c r="G289" s="50" t="s">
        <v>28</v>
      </c>
      <c r="H289" s="50" t="s">
        <v>5675</v>
      </c>
      <c r="I289" s="50" t="s">
        <v>5678</v>
      </c>
      <c r="J289" s="50" t="s">
        <v>751</v>
      </c>
      <c r="K289" s="50">
        <v>27</v>
      </c>
      <c r="L289" s="50">
        <v>4</v>
      </c>
      <c r="M289" s="50">
        <v>2019</v>
      </c>
      <c r="N289" s="75">
        <f t="shared" si="4"/>
        <v>43582</v>
      </c>
      <c r="O289" s="50" t="s">
        <v>752</v>
      </c>
      <c r="P289" s="50" t="s">
        <v>111</v>
      </c>
      <c r="Q289" s="50">
        <f>VLOOKUP(O289,Registration!O:P,2,FALSE)</f>
        <v>19</v>
      </c>
    </row>
    <row r="290" spans="1:17" ht="22.9" customHeight="1">
      <c r="A290" s="50" t="s">
        <v>38</v>
      </c>
      <c r="B290" s="50" t="s">
        <v>9</v>
      </c>
      <c r="C290" s="50" t="s">
        <v>10</v>
      </c>
      <c r="D290" s="50" t="s">
        <v>26</v>
      </c>
      <c r="E290" s="50">
        <v>2</v>
      </c>
      <c r="F290" s="50" t="s">
        <v>27</v>
      </c>
      <c r="G290" s="50" t="s">
        <v>28</v>
      </c>
      <c r="H290" s="50" t="s">
        <v>5675</v>
      </c>
      <c r="I290" s="50" t="s">
        <v>5678</v>
      </c>
      <c r="J290" s="50" t="s">
        <v>753</v>
      </c>
      <c r="K290" s="50">
        <v>27</v>
      </c>
      <c r="L290" s="50">
        <v>4</v>
      </c>
      <c r="M290" s="50">
        <v>2019</v>
      </c>
      <c r="N290" s="75">
        <f t="shared" si="4"/>
        <v>43582</v>
      </c>
      <c r="O290" s="50" t="s">
        <v>754</v>
      </c>
      <c r="P290" s="50" t="s">
        <v>111</v>
      </c>
      <c r="Q290" s="50">
        <f>VLOOKUP(O290,Registration!O:P,2,FALSE)</f>
        <v>18</v>
      </c>
    </row>
    <row r="291" spans="1:17" ht="22.9" customHeight="1">
      <c r="A291" s="50" t="s">
        <v>38</v>
      </c>
      <c r="B291" s="50" t="s">
        <v>9</v>
      </c>
      <c r="C291" s="50" t="s">
        <v>10</v>
      </c>
      <c r="D291" s="50" t="s">
        <v>26</v>
      </c>
      <c r="E291" s="50">
        <v>2</v>
      </c>
      <c r="F291" s="50" t="s">
        <v>27</v>
      </c>
      <c r="G291" s="50" t="s">
        <v>28</v>
      </c>
      <c r="H291" s="50" t="s">
        <v>5675</v>
      </c>
      <c r="I291" s="50" t="s">
        <v>5678</v>
      </c>
      <c r="J291" s="50" t="s">
        <v>755</v>
      </c>
      <c r="K291" s="50">
        <v>27</v>
      </c>
      <c r="L291" s="50">
        <v>4</v>
      </c>
      <c r="M291" s="50">
        <v>2019</v>
      </c>
      <c r="N291" s="75">
        <f t="shared" si="4"/>
        <v>43582</v>
      </c>
      <c r="O291" s="50" t="s">
        <v>756</v>
      </c>
      <c r="P291" s="50" t="s">
        <v>111</v>
      </c>
      <c r="Q291" s="50">
        <f>VLOOKUP(O291,Registration!O:P,2,FALSE)</f>
        <v>19</v>
      </c>
    </row>
    <row r="292" spans="1:17" ht="22.9" customHeight="1">
      <c r="A292" s="50" t="s">
        <v>38</v>
      </c>
      <c r="B292" s="50" t="s">
        <v>9</v>
      </c>
      <c r="C292" s="50" t="s">
        <v>10</v>
      </c>
      <c r="D292" s="50" t="s">
        <v>26</v>
      </c>
      <c r="E292" s="50">
        <v>2</v>
      </c>
      <c r="F292" s="50" t="s">
        <v>27</v>
      </c>
      <c r="G292" s="50" t="s">
        <v>28</v>
      </c>
      <c r="H292" s="50" t="s">
        <v>5675</v>
      </c>
      <c r="I292" s="50" t="s">
        <v>5678</v>
      </c>
      <c r="J292" s="50" t="s">
        <v>221</v>
      </c>
      <c r="K292" s="50">
        <v>27</v>
      </c>
      <c r="L292" s="50">
        <v>4</v>
      </c>
      <c r="M292" s="50">
        <v>2019</v>
      </c>
      <c r="N292" s="75">
        <f t="shared" si="4"/>
        <v>43582</v>
      </c>
      <c r="O292" s="50" t="s">
        <v>222</v>
      </c>
      <c r="P292" s="50" t="s">
        <v>111</v>
      </c>
      <c r="Q292" s="50">
        <f>VLOOKUP(O292,Registration!O:P,2,FALSE)</f>
        <v>19</v>
      </c>
    </row>
    <row r="293" spans="1:17" ht="22.9" customHeight="1">
      <c r="A293" s="50" t="s">
        <v>38</v>
      </c>
      <c r="B293" s="50" t="s">
        <v>9</v>
      </c>
      <c r="C293" s="50" t="s">
        <v>10</v>
      </c>
      <c r="D293" s="50" t="s">
        <v>26</v>
      </c>
      <c r="E293" s="50">
        <v>2</v>
      </c>
      <c r="F293" s="50" t="s">
        <v>27</v>
      </c>
      <c r="G293" s="50" t="s">
        <v>28</v>
      </c>
      <c r="H293" s="50" t="s">
        <v>5675</v>
      </c>
      <c r="I293" s="50" t="s">
        <v>5678</v>
      </c>
      <c r="J293" s="50" t="s">
        <v>757</v>
      </c>
      <c r="K293" s="50">
        <v>27</v>
      </c>
      <c r="L293" s="50">
        <v>4</v>
      </c>
      <c r="M293" s="50">
        <v>2019</v>
      </c>
      <c r="N293" s="75">
        <f t="shared" si="4"/>
        <v>43582</v>
      </c>
      <c r="O293" s="50" t="s">
        <v>758</v>
      </c>
      <c r="P293" s="50" t="s">
        <v>111</v>
      </c>
      <c r="Q293" s="50">
        <f>VLOOKUP(O293,Registration!O:P,2,FALSE)</f>
        <v>18</v>
      </c>
    </row>
    <row r="294" spans="1:17" ht="22.9" customHeight="1">
      <c r="A294" s="50" t="s">
        <v>38</v>
      </c>
      <c r="B294" s="50" t="s">
        <v>9</v>
      </c>
      <c r="C294" s="50" t="s">
        <v>10</v>
      </c>
      <c r="D294" s="50" t="s">
        <v>26</v>
      </c>
      <c r="E294" s="50">
        <v>2</v>
      </c>
      <c r="F294" s="50" t="s">
        <v>27</v>
      </c>
      <c r="G294" s="50" t="s">
        <v>28</v>
      </c>
      <c r="H294" s="50" t="s">
        <v>5675</v>
      </c>
      <c r="I294" s="50" t="s">
        <v>5678</v>
      </c>
      <c r="J294" s="50" t="s">
        <v>759</v>
      </c>
      <c r="K294" s="50">
        <v>27</v>
      </c>
      <c r="L294" s="50">
        <v>4</v>
      </c>
      <c r="M294" s="50">
        <v>2019</v>
      </c>
      <c r="N294" s="75">
        <f t="shared" si="4"/>
        <v>43582</v>
      </c>
      <c r="O294" s="50" t="s">
        <v>760</v>
      </c>
      <c r="P294" s="50" t="s">
        <v>111</v>
      </c>
      <c r="Q294" s="50">
        <f>VLOOKUP(O294,Registration!O:P,2,FALSE)</f>
        <v>19</v>
      </c>
    </row>
    <row r="295" spans="1:17" ht="22.9" customHeight="1">
      <c r="A295" s="50" t="s">
        <v>38</v>
      </c>
      <c r="B295" s="50" t="s">
        <v>9</v>
      </c>
      <c r="C295" s="50" t="s">
        <v>10</v>
      </c>
      <c r="D295" s="50" t="s">
        <v>26</v>
      </c>
      <c r="E295" s="50">
        <v>2</v>
      </c>
      <c r="F295" s="50" t="s">
        <v>27</v>
      </c>
      <c r="G295" s="50" t="s">
        <v>28</v>
      </c>
      <c r="H295" s="50" t="s">
        <v>5675</v>
      </c>
      <c r="I295" s="50" t="s">
        <v>5678</v>
      </c>
      <c r="J295" s="50" t="s">
        <v>761</v>
      </c>
      <c r="K295" s="50">
        <v>27</v>
      </c>
      <c r="L295" s="50">
        <v>4</v>
      </c>
      <c r="M295" s="50">
        <v>2019</v>
      </c>
      <c r="N295" s="75">
        <f t="shared" si="4"/>
        <v>43582</v>
      </c>
      <c r="O295" s="50" t="s">
        <v>762</v>
      </c>
      <c r="P295" s="50" t="s">
        <v>111</v>
      </c>
      <c r="Q295" s="50">
        <f>VLOOKUP(O295,Registration!O:P,2,FALSE)</f>
        <v>19</v>
      </c>
    </row>
    <row r="296" spans="1:17" ht="22.9" customHeight="1">
      <c r="A296" s="50" t="s">
        <v>38</v>
      </c>
      <c r="B296" s="50" t="s">
        <v>9</v>
      </c>
      <c r="C296" s="50" t="s">
        <v>10</v>
      </c>
      <c r="D296" s="50" t="s">
        <v>26</v>
      </c>
      <c r="E296" s="50">
        <v>2</v>
      </c>
      <c r="F296" s="50" t="s">
        <v>27</v>
      </c>
      <c r="G296" s="50" t="s">
        <v>28</v>
      </c>
      <c r="H296" s="50" t="s">
        <v>5675</v>
      </c>
      <c r="I296" s="50" t="s">
        <v>5678</v>
      </c>
      <c r="J296" s="50" t="s">
        <v>763</v>
      </c>
      <c r="K296" s="50">
        <v>27</v>
      </c>
      <c r="L296" s="50">
        <v>4</v>
      </c>
      <c r="M296" s="50">
        <v>2019</v>
      </c>
      <c r="N296" s="75">
        <f t="shared" si="4"/>
        <v>43582</v>
      </c>
      <c r="O296" s="50" t="s">
        <v>764</v>
      </c>
      <c r="P296" s="50" t="s">
        <v>111</v>
      </c>
      <c r="Q296" s="50">
        <f>VLOOKUP(O296,Registration!O:P,2,FALSE)</f>
        <v>19</v>
      </c>
    </row>
    <row r="297" spans="1:17" ht="22.9" customHeight="1">
      <c r="A297" s="50" t="s">
        <v>38</v>
      </c>
      <c r="B297" s="50" t="s">
        <v>9</v>
      </c>
      <c r="C297" s="50" t="s">
        <v>10</v>
      </c>
      <c r="D297" s="50" t="s">
        <v>26</v>
      </c>
      <c r="E297" s="50">
        <v>2</v>
      </c>
      <c r="F297" s="50" t="s">
        <v>27</v>
      </c>
      <c r="G297" s="50" t="s">
        <v>28</v>
      </c>
      <c r="H297" s="50" t="s">
        <v>5675</v>
      </c>
      <c r="I297" s="50" t="s">
        <v>5678</v>
      </c>
      <c r="J297" s="50" t="s">
        <v>765</v>
      </c>
      <c r="K297" s="50">
        <v>27</v>
      </c>
      <c r="L297" s="50">
        <v>4</v>
      </c>
      <c r="M297" s="50">
        <v>2019</v>
      </c>
      <c r="N297" s="75">
        <f t="shared" si="4"/>
        <v>43582</v>
      </c>
      <c r="O297" s="50" t="s">
        <v>766</v>
      </c>
      <c r="P297" s="50" t="s">
        <v>111</v>
      </c>
      <c r="Q297" s="50">
        <f>VLOOKUP(O297,Registration!O:P,2,FALSE)</f>
        <v>18</v>
      </c>
    </row>
    <row r="298" spans="1:17" ht="22.9" customHeight="1">
      <c r="A298" s="50" t="s">
        <v>38</v>
      </c>
      <c r="B298" s="50" t="s">
        <v>9</v>
      </c>
      <c r="C298" s="50" t="s">
        <v>10</v>
      </c>
      <c r="D298" s="50" t="s">
        <v>26</v>
      </c>
      <c r="E298" s="50">
        <v>2</v>
      </c>
      <c r="F298" s="50" t="s">
        <v>32</v>
      </c>
      <c r="G298" s="50" t="s">
        <v>33</v>
      </c>
      <c r="H298" s="50" t="s">
        <v>5675</v>
      </c>
      <c r="I298" s="50" t="s">
        <v>5679</v>
      </c>
      <c r="J298" s="50" t="s">
        <v>767</v>
      </c>
      <c r="K298" s="50">
        <v>23</v>
      </c>
      <c r="L298" s="50">
        <v>4</v>
      </c>
      <c r="M298" s="50">
        <v>2019</v>
      </c>
      <c r="N298" s="75">
        <f t="shared" si="4"/>
        <v>43578</v>
      </c>
      <c r="O298" s="50" t="s">
        <v>768</v>
      </c>
      <c r="P298" s="50" t="s">
        <v>102</v>
      </c>
      <c r="Q298" s="50">
        <f>VLOOKUP(O298,Registration!O:P,2,FALSE)</f>
        <v>17</v>
      </c>
    </row>
    <row r="299" spans="1:17" ht="22.9" customHeight="1">
      <c r="A299" s="50" t="s">
        <v>38</v>
      </c>
      <c r="B299" s="50" t="s">
        <v>9</v>
      </c>
      <c r="C299" s="50" t="s">
        <v>10</v>
      </c>
      <c r="D299" s="50" t="s">
        <v>26</v>
      </c>
      <c r="E299" s="50">
        <v>2</v>
      </c>
      <c r="F299" s="50" t="s">
        <v>32</v>
      </c>
      <c r="G299" s="50" t="s">
        <v>33</v>
      </c>
      <c r="H299" s="50" t="s">
        <v>5675</v>
      </c>
      <c r="I299" s="50" t="s">
        <v>5679</v>
      </c>
      <c r="J299" s="50" t="s">
        <v>769</v>
      </c>
      <c r="K299" s="50">
        <v>23</v>
      </c>
      <c r="L299" s="50">
        <v>4</v>
      </c>
      <c r="M299" s="50">
        <v>2019</v>
      </c>
      <c r="N299" s="75">
        <f t="shared" si="4"/>
        <v>43578</v>
      </c>
      <c r="O299" s="50" t="s">
        <v>770</v>
      </c>
      <c r="P299" s="50" t="s">
        <v>102</v>
      </c>
      <c r="Q299" s="50">
        <f>VLOOKUP(O299,Registration!O:P,2,FALSE)</f>
        <v>18</v>
      </c>
    </row>
    <row r="300" spans="1:17" ht="22.9" customHeight="1">
      <c r="A300" s="50" t="s">
        <v>38</v>
      </c>
      <c r="B300" s="50" t="s">
        <v>9</v>
      </c>
      <c r="C300" s="50" t="s">
        <v>10</v>
      </c>
      <c r="D300" s="50" t="s">
        <v>26</v>
      </c>
      <c r="E300" s="50">
        <v>2</v>
      </c>
      <c r="F300" s="50" t="s">
        <v>32</v>
      </c>
      <c r="G300" s="50" t="s">
        <v>33</v>
      </c>
      <c r="H300" s="50" t="s">
        <v>5675</v>
      </c>
      <c r="I300" s="50" t="s">
        <v>5679</v>
      </c>
      <c r="J300" s="50" t="s">
        <v>771</v>
      </c>
      <c r="K300" s="50">
        <v>23</v>
      </c>
      <c r="L300" s="50">
        <v>4</v>
      </c>
      <c r="M300" s="50">
        <v>2019</v>
      </c>
      <c r="N300" s="75">
        <f t="shared" si="4"/>
        <v>43578</v>
      </c>
      <c r="O300" s="50" t="s">
        <v>772</v>
      </c>
      <c r="P300" s="50" t="s">
        <v>102</v>
      </c>
      <c r="Q300" s="50">
        <f>VLOOKUP(O300,Registration!O:P,2,FALSE)</f>
        <v>17</v>
      </c>
    </row>
    <row r="301" spans="1:17" ht="22.9" customHeight="1">
      <c r="A301" s="50" t="s">
        <v>38</v>
      </c>
      <c r="B301" s="50" t="s">
        <v>9</v>
      </c>
      <c r="C301" s="50" t="s">
        <v>10</v>
      </c>
      <c r="D301" s="50" t="s">
        <v>26</v>
      </c>
      <c r="E301" s="50">
        <v>2</v>
      </c>
      <c r="F301" s="50" t="s">
        <v>32</v>
      </c>
      <c r="G301" s="50" t="s">
        <v>33</v>
      </c>
      <c r="H301" s="50" t="s">
        <v>5675</v>
      </c>
      <c r="I301" s="50" t="s">
        <v>5679</v>
      </c>
      <c r="J301" s="50" t="s">
        <v>773</v>
      </c>
      <c r="K301" s="50">
        <v>24</v>
      </c>
      <c r="L301" s="50">
        <v>4</v>
      </c>
      <c r="M301" s="50">
        <v>2019</v>
      </c>
      <c r="N301" s="75">
        <f t="shared" si="4"/>
        <v>43579</v>
      </c>
      <c r="O301" s="50" t="s">
        <v>774</v>
      </c>
      <c r="P301" s="50" t="s">
        <v>102</v>
      </c>
      <c r="Q301" s="50">
        <f>VLOOKUP(O301,Registration!O:P,2,FALSE)</f>
        <v>19</v>
      </c>
    </row>
    <row r="302" spans="1:17" ht="22.9" customHeight="1">
      <c r="A302" s="50" t="s">
        <v>38</v>
      </c>
      <c r="B302" s="50" t="s">
        <v>9</v>
      </c>
      <c r="C302" s="50" t="s">
        <v>10</v>
      </c>
      <c r="D302" s="50" t="s">
        <v>26</v>
      </c>
      <c r="E302" s="50">
        <v>2</v>
      </c>
      <c r="F302" s="50" t="s">
        <v>32</v>
      </c>
      <c r="G302" s="50" t="s">
        <v>33</v>
      </c>
      <c r="H302" s="50" t="s">
        <v>5675</v>
      </c>
      <c r="I302" s="50" t="s">
        <v>5679</v>
      </c>
      <c r="J302" s="50" t="s">
        <v>775</v>
      </c>
      <c r="K302" s="50">
        <v>24</v>
      </c>
      <c r="L302" s="50">
        <v>4</v>
      </c>
      <c r="M302" s="50">
        <v>2019</v>
      </c>
      <c r="N302" s="75">
        <f t="shared" si="4"/>
        <v>43579</v>
      </c>
      <c r="O302" s="50" t="s">
        <v>776</v>
      </c>
      <c r="P302" s="50" t="s">
        <v>102</v>
      </c>
      <c r="Q302" s="50">
        <f>VLOOKUP(O302,Registration!O:P,2,FALSE)</f>
        <v>18</v>
      </c>
    </row>
    <row r="303" spans="1:17" ht="22.9" customHeight="1">
      <c r="A303" s="50" t="s">
        <v>38</v>
      </c>
      <c r="B303" s="50" t="s">
        <v>9</v>
      </c>
      <c r="C303" s="50" t="s">
        <v>10</v>
      </c>
      <c r="D303" s="50" t="s">
        <v>26</v>
      </c>
      <c r="E303" s="50">
        <v>2</v>
      </c>
      <c r="F303" s="50" t="s">
        <v>32</v>
      </c>
      <c r="G303" s="50" t="s">
        <v>33</v>
      </c>
      <c r="H303" s="50" t="s">
        <v>5675</v>
      </c>
      <c r="I303" s="50" t="s">
        <v>5679</v>
      </c>
      <c r="J303" s="50" t="s">
        <v>777</v>
      </c>
      <c r="K303" s="50">
        <v>25</v>
      </c>
      <c r="L303" s="50">
        <v>4</v>
      </c>
      <c r="M303" s="50">
        <v>2019</v>
      </c>
      <c r="N303" s="75">
        <f t="shared" si="4"/>
        <v>43580</v>
      </c>
      <c r="O303" s="50" t="s">
        <v>778</v>
      </c>
      <c r="P303" s="50" t="s">
        <v>102</v>
      </c>
      <c r="Q303" s="50">
        <f>VLOOKUP(O303,Registration!O:P,2,FALSE)</f>
        <v>18</v>
      </c>
    </row>
    <row r="304" spans="1:17" ht="22.9" customHeight="1">
      <c r="A304" s="50" t="s">
        <v>38</v>
      </c>
      <c r="B304" s="50" t="s">
        <v>9</v>
      </c>
      <c r="C304" s="50" t="s">
        <v>10</v>
      </c>
      <c r="D304" s="50" t="s">
        <v>26</v>
      </c>
      <c r="E304" s="50">
        <v>2</v>
      </c>
      <c r="F304" s="50" t="s">
        <v>32</v>
      </c>
      <c r="G304" s="50" t="s">
        <v>33</v>
      </c>
      <c r="H304" s="50" t="s">
        <v>5675</v>
      </c>
      <c r="I304" s="50" t="s">
        <v>5679</v>
      </c>
      <c r="J304" s="50" t="s">
        <v>779</v>
      </c>
      <c r="K304" s="50">
        <v>25</v>
      </c>
      <c r="L304" s="50">
        <v>4</v>
      </c>
      <c r="M304" s="50">
        <v>2019</v>
      </c>
      <c r="N304" s="75">
        <f t="shared" si="4"/>
        <v>43580</v>
      </c>
      <c r="O304" s="50" t="s">
        <v>780</v>
      </c>
      <c r="P304" s="50" t="s">
        <v>102</v>
      </c>
      <c r="Q304" s="50">
        <f>VLOOKUP(O304,Registration!O:P,2,FALSE)</f>
        <v>19</v>
      </c>
    </row>
    <row r="305" spans="1:17" ht="22.9" customHeight="1">
      <c r="A305" s="50" t="s">
        <v>38</v>
      </c>
      <c r="B305" s="50" t="s">
        <v>9</v>
      </c>
      <c r="C305" s="50" t="s">
        <v>10</v>
      </c>
      <c r="D305" s="50" t="s">
        <v>26</v>
      </c>
      <c r="E305" s="50">
        <v>2</v>
      </c>
      <c r="F305" s="50" t="s">
        <v>32</v>
      </c>
      <c r="G305" s="50" t="s">
        <v>33</v>
      </c>
      <c r="H305" s="50" t="s">
        <v>5675</v>
      </c>
      <c r="I305" s="50" t="s">
        <v>5679</v>
      </c>
      <c r="J305" s="50" t="s">
        <v>781</v>
      </c>
      <c r="K305" s="50">
        <v>25</v>
      </c>
      <c r="L305" s="50">
        <v>4</v>
      </c>
      <c r="M305" s="50">
        <v>2019</v>
      </c>
      <c r="N305" s="75">
        <f t="shared" si="4"/>
        <v>43580</v>
      </c>
      <c r="O305" s="50" t="s">
        <v>782</v>
      </c>
      <c r="P305" s="50" t="s">
        <v>102</v>
      </c>
      <c r="Q305" s="50">
        <f>VLOOKUP(O305,Registration!O:P,2,FALSE)</f>
        <v>19</v>
      </c>
    </row>
    <row r="306" spans="1:17" ht="22.9" customHeight="1">
      <c r="A306" s="50" t="s">
        <v>38</v>
      </c>
      <c r="B306" s="50" t="s">
        <v>9</v>
      </c>
      <c r="C306" s="50" t="s">
        <v>10</v>
      </c>
      <c r="D306" s="50" t="s">
        <v>26</v>
      </c>
      <c r="E306" s="50">
        <v>2</v>
      </c>
      <c r="F306" s="50" t="s">
        <v>32</v>
      </c>
      <c r="G306" s="50" t="s">
        <v>33</v>
      </c>
      <c r="H306" s="50" t="s">
        <v>5675</v>
      </c>
      <c r="I306" s="50" t="s">
        <v>5679</v>
      </c>
      <c r="J306" s="50" t="s">
        <v>783</v>
      </c>
      <c r="K306" s="50">
        <v>25</v>
      </c>
      <c r="L306" s="50">
        <v>4</v>
      </c>
      <c r="M306" s="50">
        <v>2019</v>
      </c>
      <c r="N306" s="75">
        <f t="shared" si="4"/>
        <v>43580</v>
      </c>
      <c r="O306" s="50" t="s">
        <v>784</v>
      </c>
      <c r="P306" s="50" t="s">
        <v>102</v>
      </c>
      <c r="Q306" s="50">
        <f>VLOOKUP(O306,Registration!O:P,2,FALSE)</f>
        <v>18</v>
      </c>
    </row>
    <row r="307" spans="1:17" ht="22.9" customHeight="1">
      <c r="A307" s="50" t="s">
        <v>38</v>
      </c>
      <c r="B307" s="50" t="s">
        <v>9</v>
      </c>
      <c r="C307" s="50" t="s">
        <v>10</v>
      </c>
      <c r="D307" s="50" t="s">
        <v>26</v>
      </c>
      <c r="E307" s="50">
        <v>2</v>
      </c>
      <c r="F307" s="50" t="s">
        <v>32</v>
      </c>
      <c r="G307" s="50" t="s">
        <v>33</v>
      </c>
      <c r="H307" s="50" t="s">
        <v>5675</v>
      </c>
      <c r="I307" s="50" t="s">
        <v>5679</v>
      </c>
      <c r="J307" s="50" t="s">
        <v>785</v>
      </c>
      <c r="K307" s="50">
        <v>25</v>
      </c>
      <c r="L307" s="50">
        <v>4</v>
      </c>
      <c r="M307" s="50">
        <v>2019</v>
      </c>
      <c r="N307" s="75">
        <f t="shared" si="4"/>
        <v>43580</v>
      </c>
      <c r="O307" s="50" t="s">
        <v>786</v>
      </c>
      <c r="P307" s="50" t="s">
        <v>102</v>
      </c>
      <c r="Q307" s="50">
        <f>VLOOKUP(O307,Registration!O:P,2,FALSE)</f>
        <v>18</v>
      </c>
    </row>
    <row r="308" spans="1:17" ht="22.9" customHeight="1">
      <c r="A308" s="50" t="s">
        <v>38</v>
      </c>
      <c r="B308" s="50" t="s">
        <v>9</v>
      </c>
      <c r="C308" s="50" t="s">
        <v>10</v>
      </c>
      <c r="D308" s="50" t="s">
        <v>26</v>
      </c>
      <c r="E308" s="50">
        <v>2</v>
      </c>
      <c r="F308" s="50" t="s">
        <v>32</v>
      </c>
      <c r="G308" s="50" t="s">
        <v>33</v>
      </c>
      <c r="H308" s="50" t="s">
        <v>5675</v>
      </c>
      <c r="I308" s="50" t="s">
        <v>5679</v>
      </c>
      <c r="J308" s="50" t="s">
        <v>787</v>
      </c>
      <c r="K308" s="50">
        <v>25</v>
      </c>
      <c r="L308" s="50">
        <v>4</v>
      </c>
      <c r="M308" s="50">
        <v>2019</v>
      </c>
      <c r="N308" s="75">
        <f t="shared" si="4"/>
        <v>43580</v>
      </c>
      <c r="O308" s="50" t="s">
        <v>192</v>
      </c>
      <c r="P308" s="50" t="s">
        <v>102</v>
      </c>
      <c r="Q308" s="50">
        <f>VLOOKUP(O308,Registration!O:P,2,FALSE)</f>
        <v>18</v>
      </c>
    </row>
    <row r="309" spans="1:17" ht="22.9" customHeight="1">
      <c r="A309" s="50" t="s">
        <v>38</v>
      </c>
      <c r="B309" s="50" t="s">
        <v>9</v>
      </c>
      <c r="C309" s="50" t="s">
        <v>10</v>
      </c>
      <c r="D309" s="50" t="s">
        <v>26</v>
      </c>
      <c r="E309" s="50">
        <v>2</v>
      </c>
      <c r="F309" s="50" t="s">
        <v>32</v>
      </c>
      <c r="G309" s="50" t="s">
        <v>33</v>
      </c>
      <c r="H309" s="50" t="s">
        <v>5675</v>
      </c>
      <c r="I309" s="50" t="s">
        <v>5679</v>
      </c>
      <c r="J309" s="50" t="s">
        <v>788</v>
      </c>
      <c r="K309" s="50">
        <v>25</v>
      </c>
      <c r="L309" s="50">
        <v>4</v>
      </c>
      <c r="M309" s="50">
        <v>2019</v>
      </c>
      <c r="N309" s="75">
        <f t="shared" si="4"/>
        <v>43580</v>
      </c>
      <c r="O309" s="50" t="s">
        <v>789</v>
      </c>
      <c r="P309" s="50" t="s">
        <v>102</v>
      </c>
      <c r="Q309" s="50">
        <f>VLOOKUP(O309,Registration!O:P,2,FALSE)</f>
        <v>19</v>
      </c>
    </row>
    <row r="310" spans="1:17" ht="22.9" customHeight="1">
      <c r="A310" s="50" t="s">
        <v>38</v>
      </c>
      <c r="B310" s="50" t="s">
        <v>9</v>
      </c>
      <c r="C310" s="50" t="s">
        <v>10</v>
      </c>
      <c r="D310" s="50" t="s">
        <v>26</v>
      </c>
      <c r="E310" s="50">
        <v>2</v>
      </c>
      <c r="F310" s="50" t="s">
        <v>32</v>
      </c>
      <c r="G310" s="50" t="s">
        <v>33</v>
      </c>
      <c r="H310" s="50" t="s">
        <v>5675</v>
      </c>
      <c r="I310" s="50" t="s">
        <v>5679</v>
      </c>
      <c r="J310" s="50" t="s">
        <v>790</v>
      </c>
      <c r="K310" s="50">
        <v>25</v>
      </c>
      <c r="L310" s="50">
        <v>4</v>
      </c>
      <c r="M310" s="50">
        <v>2019</v>
      </c>
      <c r="N310" s="75">
        <f t="shared" si="4"/>
        <v>43580</v>
      </c>
      <c r="O310" s="50" t="s">
        <v>133</v>
      </c>
      <c r="P310" s="50" t="s">
        <v>102</v>
      </c>
      <c r="Q310" s="50">
        <f>VLOOKUP(O310,Registration!O:P,2,FALSE)</f>
        <v>18</v>
      </c>
    </row>
    <row r="311" spans="1:17" ht="22.9" customHeight="1">
      <c r="A311" s="50" t="s">
        <v>38</v>
      </c>
      <c r="B311" s="50" t="s">
        <v>9</v>
      </c>
      <c r="C311" s="50" t="s">
        <v>10</v>
      </c>
      <c r="D311" s="50" t="s">
        <v>26</v>
      </c>
      <c r="E311" s="50">
        <v>2</v>
      </c>
      <c r="F311" s="50" t="s">
        <v>32</v>
      </c>
      <c r="G311" s="50" t="s">
        <v>33</v>
      </c>
      <c r="H311" s="50" t="s">
        <v>5675</v>
      </c>
      <c r="I311" s="50" t="s">
        <v>5679</v>
      </c>
      <c r="J311" s="50" t="s">
        <v>791</v>
      </c>
      <c r="K311" s="50">
        <v>25</v>
      </c>
      <c r="L311" s="50">
        <v>4</v>
      </c>
      <c r="M311" s="50">
        <v>2019</v>
      </c>
      <c r="N311" s="75">
        <f t="shared" si="4"/>
        <v>43580</v>
      </c>
      <c r="O311" s="50" t="s">
        <v>792</v>
      </c>
      <c r="P311" s="50" t="s">
        <v>102</v>
      </c>
      <c r="Q311" s="50">
        <f>VLOOKUP(O311,Registration!O:P,2,FALSE)</f>
        <v>18</v>
      </c>
    </row>
    <row r="312" spans="1:17" ht="22.9" customHeight="1">
      <c r="A312" s="50" t="s">
        <v>38</v>
      </c>
      <c r="B312" s="50" t="s">
        <v>9</v>
      </c>
      <c r="C312" s="50" t="s">
        <v>10</v>
      </c>
      <c r="D312" s="50" t="s">
        <v>26</v>
      </c>
      <c r="E312" s="50">
        <v>2</v>
      </c>
      <c r="F312" s="50" t="s">
        <v>32</v>
      </c>
      <c r="G312" s="50" t="s">
        <v>33</v>
      </c>
      <c r="H312" s="50" t="s">
        <v>5675</v>
      </c>
      <c r="I312" s="50" t="s">
        <v>5679</v>
      </c>
      <c r="J312" s="50" t="s">
        <v>793</v>
      </c>
      <c r="K312" s="50">
        <v>25</v>
      </c>
      <c r="L312" s="50">
        <v>4</v>
      </c>
      <c r="M312" s="50">
        <v>2019</v>
      </c>
      <c r="N312" s="75">
        <f t="shared" si="4"/>
        <v>43580</v>
      </c>
      <c r="O312" s="50" t="s">
        <v>174</v>
      </c>
      <c r="P312" s="50" t="s">
        <v>102</v>
      </c>
      <c r="Q312" s="50">
        <f>VLOOKUP(O312,Registration!O:P,2,FALSE)</f>
        <v>18</v>
      </c>
    </row>
    <row r="313" spans="1:17" ht="22.9" customHeight="1">
      <c r="A313" s="50" t="s">
        <v>38</v>
      </c>
      <c r="B313" s="50" t="s">
        <v>9</v>
      </c>
      <c r="C313" s="50" t="s">
        <v>10</v>
      </c>
      <c r="D313" s="50" t="s">
        <v>26</v>
      </c>
      <c r="E313" s="50">
        <v>2</v>
      </c>
      <c r="F313" s="50" t="s">
        <v>32</v>
      </c>
      <c r="G313" s="50" t="s">
        <v>33</v>
      </c>
      <c r="H313" s="50" t="s">
        <v>5675</v>
      </c>
      <c r="I313" s="50" t="s">
        <v>5679</v>
      </c>
      <c r="J313" s="50" t="s">
        <v>794</v>
      </c>
      <c r="K313" s="50">
        <v>26</v>
      </c>
      <c r="L313" s="50">
        <v>4</v>
      </c>
      <c r="M313" s="50">
        <v>2019</v>
      </c>
      <c r="N313" s="75">
        <f t="shared" ref="N313:N338" si="5">DATE(M313,L313,K313)</f>
        <v>43581</v>
      </c>
      <c r="O313" s="50" t="s">
        <v>795</v>
      </c>
      <c r="P313" s="50" t="s">
        <v>102</v>
      </c>
      <c r="Q313" s="50">
        <f>VLOOKUP(O313,Registration!O:P,2,FALSE)</f>
        <v>18</v>
      </c>
    </row>
    <row r="314" spans="1:17" ht="22.9" customHeight="1">
      <c r="A314" s="50" t="s">
        <v>38</v>
      </c>
      <c r="B314" s="50" t="s">
        <v>9</v>
      </c>
      <c r="C314" s="50" t="s">
        <v>10</v>
      </c>
      <c r="D314" s="50" t="s">
        <v>26</v>
      </c>
      <c r="E314" s="50">
        <v>2</v>
      </c>
      <c r="F314" s="50" t="s">
        <v>32</v>
      </c>
      <c r="G314" s="50" t="s">
        <v>33</v>
      </c>
      <c r="H314" s="50" t="s">
        <v>5675</v>
      </c>
      <c r="I314" s="50" t="s">
        <v>5679</v>
      </c>
      <c r="J314" s="50" t="s">
        <v>796</v>
      </c>
      <c r="K314" s="50">
        <v>26</v>
      </c>
      <c r="L314" s="50">
        <v>4</v>
      </c>
      <c r="M314" s="50">
        <v>2019</v>
      </c>
      <c r="N314" s="75">
        <f t="shared" si="5"/>
        <v>43581</v>
      </c>
      <c r="O314" s="50" t="s">
        <v>132</v>
      </c>
      <c r="P314" s="50" t="s">
        <v>102</v>
      </c>
      <c r="Q314" s="50">
        <f>VLOOKUP(O314,Registration!O:P,2,FALSE)</f>
        <v>18</v>
      </c>
    </row>
    <row r="315" spans="1:17" ht="22.9" customHeight="1">
      <c r="A315" s="50" t="s">
        <v>38</v>
      </c>
      <c r="B315" s="50" t="s">
        <v>9</v>
      </c>
      <c r="C315" s="50" t="s">
        <v>10</v>
      </c>
      <c r="D315" s="50" t="s">
        <v>26</v>
      </c>
      <c r="E315" s="50">
        <v>2</v>
      </c>
      <c r="F315" s="50" t="s">
        <v>32</v>
      </c>
      <c r="G315" s="50" t="s">
        <v>33</v>
      </c>
      <c r="H315" s="50" t="s">
        <v>5675</v>
      </c>
      <c r="I315" s="50" t="s">
        <v>5679</v>
      </c>
      <c r="J315" s="50" t="s">
        <v>797</v>
      </c>
      <c r="K315" s="50">
        <v>26</v>
      </c>
      <c r="L315" s="50">
        <v>4</v>
      </c>
      <c r="M315" s="50">
        <v>2019</v>
      </c>
      <c r="N315" s="75">
        <f t="shared" si="5"/>
        <v>43581</v>
      </c>
      <c r="O315" s="50" t="s">
        <v>798</v>
      </c>
      <c r="P315" s="50" t="s">
        <v>102</v>
      </c>
      <c r="Q315" s="50">
        <f>VLOOKUP(O315,Registration!O:P,2,FALSE)</f>
        <v>19</v>
      </c>
    </row>
    <row r="316" spans="1:17" ht="22.9" customHeight="1">
      <c r="A316" s="50" t="s">
        <v>38</v>
      </c>
      <c r="B316" s="50" t="s">
        <v>9</v>
      </c>
      <c r="C316" s="50" t="s">
        <v>10</v>
      </c>
      <c r="D316" s="50" t="s">
        <v>26</v>
      </c>
      <c r="E316" s="50">
        <v>2</v>
      </c>
      <c r="F316" s="50" t="s">
        <v>32</v>
      </c>
      <c r="G316" s="50" t="s">
        <v>33</v>
      </c>
      <c r="H316" s="50" t="s">
        <v>5675</v>
      </c>
      <c r="I316" s="50" t="s">
        <v>5679</v>
      </c>
      <c r="J316" s="50" t="s">
        <v>799</v>
      </c>
      <c r="K316" s="50">
        <v>26</v>
      </c>
      <c r="L316" s="50">
        <v>4</v>
      </c>
      <c r="M316" s="50">
        <v>2019</v>
      </c>
      <c r="N316" s="75">
        <f t="shared" si="5"/>
        <v>43581</v>
      </c>
      <c r="O316" s="50" t="s">
        <v>800</v>
      </c>
      <c r="P316" s="50" t="s">
        <v>102</v>
      </c>
      <c r="Q316" s="50">
        <f>VLOOKUP(O316,Registration!O:P,2,FALSE)</f>
        <v>18</v>
      </c>
    </row>
    <row r="317" spans="1:17" ht="22.9" customHeight="1">
      <c r="A317" s="50" t="s">
        <v>38</v>
      </c>
      <c r="B317" s="50" t="s">
        <v>9</v>
      </c>
      <c r="C317" s="50" t="s">
        <v>10</v>
      </c>
      <c r="D317" s="50" t="s">
        <v>26</v>
      </c>
      <c r="E317" s="50">
        <v>2</v>
      </c>
      <c r="F317" s="50" t="s">
        <v>32</v>
      </c>
      <c r="G317" s="50" t="s">
        <v>33</v>
      </c>
      <c r="H317" s="50" t="s">
        <v>5675</v>
      </c>
      <c r="I317" s="50" t="s">
        <v>5679</v>
      </c>
      <c r="J317" s="50" t="s">
        <v>801</v>
      </c>
      <c r="K317" s="50">
        <v>26</v>
      </c>
      <c r="L317" s="50">
        <v>4</v>
      </c>
      <c r="M317" s="50">
        <v>2019</v>
      </c>
      <c r="N317" s="75">
        <f t="shared" si="5"/>
        <v>43581</v>
      </c>
      <c r="O317" s="50" t="s">
        <v>802</v>
      </c>
      <c r="P317" s="50" t="s">
        <v>102</v>
      </c>
      <c r="Q317" s="50">
        <f>VLOOKUP(O317,Registration!O:P,2,FALSE)</f>
        <v>18</v>
      </c>
    </row>
    <row r="318" spans="1:17" ht="22.9" customHeight="1">
      <c r="A318" s="50" t="s">
        <v>38</v>
      </c>
      <c r="B318" s="50" t="s">
        <v>9</v>
      </c>
      <c r="C318" s="50" t="s">
        <v>10</v>
      </c>
      <c r="D318" s="50" t="s">
        <v>26</v>
      </c>
      <c r="E318" s="50">
        <v>2</v>
      </c>
      <c r="F318" s="50" t="s">
        <v>32</v>
      </c>
      <c r="G318" s="50" t="s">
        <v>33</v>
      </c>
      <c r="H318" s="50" t="s">
        <v>5675</v>
      </c>
      <c r="I318" s="50" t="s">
        <v>5679</v>
      </c>
      <c r="J318" s="50" t="s">
        <v>803</v>
      </c>
      <c r="K318" s="50">
        <v>26</v>
      </c>
      <c r="L318" s="50">
        <v>4</v>
      </c>
      <c r="M318" s="50">
        <v>2019</v>
      </c>
      <c r="N318" s="75">
        <f t="shared" si="5"/>
        <v>43581</v>
      </c>
      <c r="O318" s="50" t="s">
        <v>804</v>
      </c>
      <c r="P318" s="50" t="s">
        <v>102</v>
      </c>
      <c r="Q318" s="50">
        <f>VLOOKUP(O318,Registration!O:P,2,FALSE)</f>
        <v>18</v>
      </c>
    </row>
    <row r="319" spans="1:17" ht="22.9" customHeight="1">
      <c r="A319" s="50" t="s">
        <v>38</v>
      </c>
      <c r="B319" s="50" t="s">
        <v>9</v>
      </c>
      <c r="C319" s="50" t="s">
        <v>10</v>
      </c>
      <c r="D319" s="50" t="s">
        <v>26</v>
      </c>
      <c r="E319" s="50">
        <v>2</v>
      </c>
      <c r="F319" s="50" t="s">
        <v>32</v>
      </c>
      <c r="G319" s="50" t="s">
        <v>33</v>
      </c>
      <c r="H319" s="50" t="s">
        <v>5675</v>
      </c>
      <c r="I319" s="50" t="s">
        <v>5679</v>
      </c>
      <c r="J319" s="50" t="s">
        <v>805</v>
      </c>
      <c r="K319" s="50">
        <v>26</v>
      </c>
      <c r="L319" s="50">
        <v>4</v>
      </c>
      <c r="M319" s="50">
        <v>2019</v>
      </c>
      <c r="N319" s="75">
        <f t="shared" si="5"/>
        <v>43581</v>
      </c>
      <c r="O319" s="50" t="s">
        <v>806</v>
      </c>
      <c r="P319" s="50" t="s">
        <v>102</v>
      </c>
      <c r="Q319" s="50">
        <f>VLOOKUP(O319,Registration!O:P,2,FALSE)</f>
        <v>18</v>
      </c>
    </row>
    <row r="320" spans="1:17" ht="22.9" customHeight="1">
      <c r="A320" s="50" t="s">
        <v>38</v>
      </c>
      <c r="B320" s="50" t="s">
        <v>9</v>
      </c>
      <c r="C320" s="50" t="s">
        <v>10</v>
      </c>
      <c r="D320" s="50" t="s">
        <v>26</v>
      </c>
      <c r="E320" s="50">
        <v>2</v>
      </c>
      <c r="F320" s="50" t="s">
        <v>32</v>
      </c>
      <c r="G320" s="50" t="s">
        <v>33</v>
      </c>
      <c r="H320" s="50" t="s">
        <v>5675</v>
      </c>
      <c r="I320" s="50" t="s">
        <v>5679</v>
      </c>
      <c r="J320" s="50" t="s">
        <v>199</v>
      </c>
      <c r="K320" s="50">
        <v>26</v>
      </c>
      <c r="L320" s="50">
        <v>4</v>
      </c>
      <c r="M320" s="50">
        <v>2019</v>
      </c>
      <c r="N320" s="75">
        <f t="shared" si="5"/>
        <v>43581</v>
      </c>
      <c r="O320" s="50" t="s">
        <v>200</v>
      </c>
      <c r="P320" s="50" t="s">
        <v>102</v>
      </c>
      <c r="Q320" s="50">
        <f>VLOOKUP(O320,Registration!O:P,2,FALSE)</f>
        <v>19</v>
      </c>
    </row>
    <row r="321" spans="1:17" ht="22.9" customHeight="1">
      <c r="A321" s="50" t="s">
        <v>38</v>
      </c>
      <c r="B321" s="50" t="s">
        <v>9</v>
      </c>
      <c r="C321" s="50" t="s">
        <v>10</v>
      </c>
      <c r="D321" s="50" t="s">
        <v>26</v>
      </c>
      <c r="E321" s="50">
        <v>2</v>
      </c>
      <c r="F321" s="50" t="s">
        <v>32</v>
      </c>
      <c r="G321" s="50" t="s">
        <v>33</v>
      </c>
      <c r="H321" s="50" t="s">
        <v>5675</v>
      </c>
      <c r="I321" s="50" t="s">
        <v>5678</v>
      </c>
      <c r="J321" s="50" t="s">
        <v>807</v>
      </c>
      <c r="K321" s="50">
        <v>27</v>
      </c>
      <c r="L321" s="50">
        <v>4</v>
      </c>
      <c r="M321" s="50">
        <v>2019</v>
      </c>
      <c r="N321" s="75">
        <f t="shared" si="5"/>
        <v>43582</v>
      </c>
      <c r="O321" s="50" t="s">
        <v>808</v>
      </c>
      <c r="P321" s="50" t="s">
        <v>111</v>
      </c>
      <c r="Q321" s="50">
        <f>VLOOKUP(O321,Registration!O:P,2,FALSE)</f>
        <v>18</v>
      </c>
    </row>
    <row r="322" spans="1:17" ht="22.9" customHeight="1">
      <c r="A322" s="50" t="s">
        <v>38</v>
      </c>
      <c r="B322" s="50" t="s">
        <v>9</v>
      </c>
      <c r="C322" s="50" t="s">
        <v>10</v>
      </c>
      <c r="D322" s="50" t="s">
        <v>26</v>
      </c>
      <c r="E322" s="50">
        <v>2</v>
      </c>
      <c r="F322" s="50" t="s">
        <v>32</v>
      </c>
      <c r="G322" s="50" t="s">
        <v>33</v>
      </c>
      <c r="H322" s="50" t="s">
        <v>5675</v>
      </c>
      <c r="I322" s="50" t="s">
        <v>5678</v>
      </c>
      <c r="J322" s="50" t="s">
        <v>809</v>
      </c>
      <c r="K322" s="50">
        <v>27</v>
      </c>
      <c r="L322" s="50">
        <v>4</v>
      </c>
      <c r="M322" s="50">
        <v>2019</v>
      </c>
      <c r="N322" s="75">
        <f t="shared" si="5"/>
        <v>43582</v>
      </c>
      <c r="O322" s="50" t="s">
        <v>810</v>
      </c>
      <c r="P322" s="50" t="s">
        <v>111</v>
      </c>
      <c r="Q322" s="50">
        <f>VLOOKUP(O322,Registration!O:P,2,FALSE)</f>
        <v>19</v>
      </c>
    </row>
    <row r="323" spans="1:17" ht="22.9" customHeight="1">
      <c r="A323" s="50" t="s">
        <v>38</v>
      </c>
      <c r="B323" s="50" t="s">
        <v>9</v>
      </c>
      <c r="C323" s="50" t="s">
        <v>10</v>
      </c>
      <c r="D323" s="50" t="s">
        <v>26</v>
      </c>
      <c r="E323" s="50">
        <v>2</v>
      </c>
      <c r="F323" s="50" t="s">
        <v>32</v>
      </c>
      <c r="G323" s="50" t="s">
        <v>33</v>
      </c>
      <c r="H323" s="50" t="s">
        <v>5675</v>
      </c>
      <c r="I323" s="50" t="s">
        <v>5678</v>
      </c>
      <c r="J323" s="50" t="s">
        <v>811</v>
      </c>
      <c r="K323" s="50">
        <v>27</v>
      </c>
      <c r="L323" s="50">
        <v>4</v>
      </c>
      <c r="M323" s="50">
        <v>2019</v>
      </c>
      <c r="N323" s="75">
        <f t="shared" si="5"/>
        <v>43582</v>
      </c>
      <c r="O323" s="50" t="s">
        <v>812</v>
      </c>
      <c r="P323" s="50" t="s">
        <v>111</v>
      </c>
      <c r="Q323" s="50">
        <f>VLOOKUP(O323,Registration!O:P,2,FALSE)</f>
        <v>18</v>
      </c>
    </row>
    <row r="324" spans="1:17" ht="22.9" customHeight="1">
      <c r="A324" s="50" t="s">
        <v>38</v>
      </c>
      <c r="B324" s="50" t="s">
        <v>9</v>
      </c>
      <c r="C324" s="50" t="s">
        <v>10</v>
      </c>
      <c r="D324" s="50" t="s">
        <v>26</v>
      </c>
      <c r="E324" s="50">
        <v>2</v>
      </c>
      <c r="F324" s="50" t="s">
        <v>32</v>
      </c>
      <c r="G324" s="50" t="s">
        <v>33</v>
      </c>
      <c r="H324" s="50" t="s">
        <v>5675</v>
      </c>
      <c r="I324" s="50" t="s">
        <v>5678</v>
      </c>
      <c r="J324" s="50" t="s">
        <v>813</v>
      </c>
      <c r="K324" s="50">
        <v>27</v>
      </c>
      <c r="L324" s="50">
        <v>4</v>
      </c>
      <c r="M324" s="50">
        <v>2019</v>
      </c>
      <c r="N324" s="75">
        <f t="shared" si="5"/>
        <v>43582</v>
      </c>
      <c r="O324" s="50" t="s">
        <v>814</v>
      </c>
      <c r="P324" s="50" t="s">
        <v>111</v>
      </c>
      <c r="Q324" s="50">
        <f>VLOOKUP(O324,Registration!O:P,2,FALSE)</f>
        <v>18</v>
      </c>
    </row>
    <row r="325" spans="1:17" ht="22.9" customHeight="1">
      <c r="A325" s="50" t="s">
        <v>38</v>
      </c>
      <c r="B325" s="50" t="s">
        <v>9</v>
      </c>
      <c r="C325" s="50" t="s">
        <v>10</v>
      </c>
      <c r="D325" s="50" t="s">
        <v>26</v>
      </c>
      <c r="E325" s="50">
        <v>2</v>
      </c>
      <c r="F325" s="50" t="s">
        <v>32</v>
      </c>
      <c r="G325" s="50" t="s">
        <v>33</v>
      </c>
      <c r="H325" s="50" t="s">
        <v>5675</v>
      </c>
      <c r="I325" s="50" t="s">
        <v>5678</v>
      </c>
      <c r="J325" s="50" t="s">
        <v>815</v>
      </c>
      <c r="K325" s="50">
        <v>27</v>
      </c>
      <c r="L325" s="50">
        <v>4</v>
      </c>
      <c r="M325" s="50">
        <v>2019</v>
      </c>
      <c r="N325" s="75">
        <f t="shared" si="5"/>
        <v>43582</v>
      </c>
      <c r="O325" s="50" t="s">
        <v>816</v>
      </c>
      <c r="P325" s="50" t="s">
        <v>111</v>
      </c>
      <c r="Q325" s="50">
        <f>VLOOKUP(O325,Registration!O:P,2,FALSE)</f>
        <v>18</v>
      </c>
    </row>
    <row r="326" spans="1:17" ht="22.9" customHeight="1">
      <c r="A326" s="50" t="s">
        <v>38</v>
      </c>
      <c r="B326" s="50" t="s">
        <v>9</v>
      </c>
      <c r="C326" s="50" t="s">
        <v>10</v>
      </c>
      <c r="D326" s="50" t="s">
        <v>26</v>
      </c>
      <c r="E326" s="50">
        <v>2</v>
      </c>
      <c r="F326" s="50" t="s">
        <v>32</v>
      </c>
      <c r="G326" s="50" t="s">
        <v>33</v>
      </c>
      <c r="H326" s="50" t="s">
        <v>5675</v>
      </c>
      <c r="I326" s="50" t="s">
        <v>5678</v>
      </c>
      <c r="J326" s="50" t="s">
        <v>817</v>
      </c>
      <c r="K326" s="50">
        <v>27</v>
      </c>
      <c r="L326" s="50">
        <v>4</v>
      </c>
      <c r="M326" s="50">
        <v>2019</v>
      </c>
      <c r="N326" s="75">
        <f t="shared" si="5"/>
        <v>43582</v>
      </c>
      <c r="O326" s="50" t="s">
        <v>818</v>
      </c>
      <c r="P326" s="50" t="s">
        <v>111</v>
      </c>
      <c r="Q326" s="50">
        <f>VLOOKUP(O326,Registration!O:P,2,FALSE)</f>
        <v>19</v>
      </c>
    </row>
    <row r="327" spans="1:17" ht="22.9" customHeight="1">
      <c r="A327" s="50" t="s">
        <v>38</v>
      </c>
      <c r="B327" s="50" t="s">
        <v>9</v>
      </c>
      <c r="C327" s="50" t="s">
        <v>10</v>
      </c>
      <c r="D327" s="50" t="s">
        <v>26</v>
      </c>
      <c r="E327" s="50">
        <v>2</v>
      </c>
      <c r="F327" s="50" t="s">
        <v>32</v>
      </c>
      <c r="G327" s="50" t="s">
        <v>33</v>
      </c>
      <c r="H327" s="50" t="s">
        <v>5675</v>
      </c>
      <c r="I327" s="50" t="s">
        <v>5678</v>
      </c>
      <c r="J327" s="50" t="s">
        <v>819</v>
      </c>
      <c r="K327" s="50">
        <v>27</v>
      </c>
      <c r="L327" s="50">
        <v>4</v>
      </c>
      <c r="M327" s="50">
        <v>2019</v>
      </c>
      <c r="N327" s="75">
        <f t="shared" si="5"/>
        <v>43582</v>
      </c>
      <c r="O327" s="50" t="s">
        <v>820</v>
      </c>
      <c r="P327" s="50" t="s">
        <v>111</v>
      </c>
      <c r="Q327" s="50">
        <f>VLOOKUP(O327,Registration!O:P,2,FALSE)</f>
        <v>18</v>
      </c>
    </row>
    <row r="328" spans="1:17" ht="22.9" customHeight="1">
      <c r="A328" s="50" t="s">
        <v>38</v>
      </c>
      <c r="B328" s="50" t="s">
        <v>9</v>
      </c>
      <c r="C328" s="50" t="s">
        <v>10</v>
      </c>
      <c r="D328" s="50" t="s">
        <v>26</v>
      </c>
      <c r="E328" s="50">
        <v>2</v>
      </c>
      <c r="F328" s="50" t="s">
        <v>32</v>
      </c>
      <c r="G328" s="50" t="s">
        <v>33</v>
      </c>
      <c r="H328" s="50" t="s">
        <v>5675</v>
      </c>
      <c r="I328" s="50" t="s">
        <v>5678</v>
      </c>
      <c r="J328" s="50" t="s">
        <v>821</v>
      </c>
      <c r="K328" s="50">
        <v>27</v>
      </c>
      <c r="L328" s="50">
        <v>4</v>
      </c>
      <c r="M328" s="50">
        <v>2019</v>
      </c>
      <c r="N328" s="75">
        <f t="shared" si="5"/>
        <v>43582</v>
      </c>
      <c r="O328" s="50" t="s">
        <v>822</v>
      </c>
      <c r="P328" s="50" t="s">
        <v>111</v>
      </c>
      <c r="Q328" s="50">
        <f>VLOOKUP(O328,Registration!O:P,2,FALSE)</f>
        <v>19</v>
      </c>
    </row>
    <row r="329" spans="1:17" ht="22.9" customHeight="1">
      <c r="A329" s="50" t="s">
        <v>38</v>
      </c>
      <c r="B329" s="50" t="s">
        <v>9</v>
      </c>
      <c r="C329" s="50" t="s">
        <v>10</v>
      </c>
      <c r="D329" s="50" t="s">
        <v>26</v>
      </c>
      <c r="E329" s="50">
        <v>2</v>
      </c>
      <c r="F329" s="50" t="s">
        <v>32</v>
      </c>
      <c r="G329" s="50" t="s">
        <v>33</v>
      </c>
      <c r="H329" s="50" t="s">
        <v>5675</v>
      </c>
      <c r="I329" s="50" t="s">
        <v>5678</v>
      </c>
      <c r="J329" s="50" t="s">
        <v>823</v>
      </c>
      <c r="K329" s="50">
        <v>27</v>
      </c>
      <c r="L329" s="50">
        <v>4</v>
      </c>
      <c r="M329" s="50">
        <v>2019</v>
      </c>
      <c r="N329" s="75">
        <f t="shared" si="5"/>
        <v>43582</v>
      </c>
      <c r="O329" s="50" t="s">
        <v>824</v>
      </c>
      <c r="P329" s="50" t="s">
        <v>111</v>
      </c>
      <c r="Q329" s="50">
        <f>VLOOKUP(O329,Registration!O:P,2,FALSE)</f>
        <v>18</v>
      </c>
    </row>
    <row r="330" spans="1:17" ht="22.9" customHeight="1">
      <c r="A330" s="50" t="s">
        <v>38</v>
      </c>
      <c r="B330" s="50" t="s">
        <v>9</v>
      </c>
      <c r="C330" s="50" t="s">
        <v>10</v>
      </c>
      <c r="D330" s="50" t="s">
        <v>26</v>
      </c>
      <c r="E330" s="50">
        <v>2</v>
      </c>
      <c r="F330" s="50" t="s">
        <v>32</v>
      </c>
      <c r="G330" s="50" t="s">
        <v>33</v>
      </c>
      <c r="H330" s="50" t="s">
        <v>5675</v>
      </c>
      <c r="I330" s="50" t="s">
        <v>5678</v>
      </c>
      <c r="J330" s="50" t="s">
        <v>825</v>
      </c>
      <c r="K330" s="50">
        <v>27</v>
      </c>
      <c r="L330" s="50">
        <v>4</v>
      </c>
      <c r="M330" s="50">
        <v>2019</v>
      </c>
      <c r="N330" s="75">
        <f t="shared" si="5"/>
        <v>43582</v>
      </c>
      <c r="O330" s="50" t="s">
        <v>826</v>
      </c>
      <c r="P330" s="50" t="s">
        <v>111</v>
      </c>
      <c r="Q330" s="50">
        <f>VLOOKUP(O330,Registration!O:P,2,FALSE)</f>
        <v>19</v>
      </c>
    </row>
    <row r="331" spans="1:17" ht="22.9" customHeight="1">
      <c r="A331" s="50" t="s">
        <v>38</v>
      </c>
      <c r="B331" s="50" t="s">
        <v>9</v>
      </c>
      <c r="C331" s="50" t="s">
        <v>10</v>
      </c>
      <c r="D331" s="50" t="s">
        <v>26</v>
      </c>
      <c r="E331" s="50">
        <v>2</v>
      </c>
      <c r="F331" s="50" t="s">
        <v>32</v>
      </c>
      <c r="G331" s="50" t="s">
        <v>33</v>
      </c>
      <c r="H331" s="50" t="s">
        <v>5675</v>
      </c>
      <c r="I331" s="50" t="s">
        <v>5678</v>
      </c>
      <c r="J331" s="50" t="s">
        <v>827</v>
      </c>
      <c r="K331" s="50">
        <v>27</v>
      </c>
      <c r="L331" s="50">
        <v>4</v>
      </c>
      <c r="M331" s="50">
        <v>2019</v>
      </c>
      <c r="N331" s="75">
        <f t="shared" si="5"/>
        <v>43582</v>
      </c>
      <c r="O331" s="50" t="s">
        <v>828</v>
      </c>
      <c r="P331" s="50" t="s">
        <v>111</v>
      </c>
      <c r="Q331" s="50">
        <f>VLOOKUP(O331,Registration!O:P,2,FALSE)</f>
        <v>18</v>
      </c>
    </row>
    <row r="332" spans="1:17" ht="22.9" customHeight="1">
      <c r="A332" s="50" t="s">
        <v>38</v>
      </c>
      <c r="B332" s="50" t="s">
        <v>9</v>
      </c>
      <c r="C332" s="50" t="s">
        <v>10</v>
      </c>
      <c r="D332" s="50" t="s">
        <v>26</v>
      </c>
      <c r="E332" s="50">
        <v>2</v>
      </c>
      <c r="F332" s="50" t="s">
        <v>32</v>
      </c>
      <c r="G332" s="50" t="s">
        <v>33</v>
      </c>
      <c r="H332" s="50" t="s">
        <v>5675</v>
      </c>
      <c r="I332" s="50" t="s">
        <v>5678</v>
      </c>
      <c r="J332" s="50" t="s">
        <v>829</v>
      </c>
      <c r="K332" s="50">
        <v>27</v>
      </c>
      <c r="L332" s="50">
        <v>4</v>
      </c>
      <c r="M332" s="50">
        <v>2019</v>
      </c>
      <c r="N332" s="75">
        <f t="shared" si="5"/>
        <v>43582</v>
      </c>
      <c r="O332" s="50" t="s">
        <v>830</v>
      </c>
      <c r="P332" s="50" t="s">
        <v>111</v>
      </c>
      <c r="Q332" s="50">
        <f>VLOOKUP(O332,Registration!O:P,2,FALSE)</f>
        <v>19</v>
      </c>
    </row>
    <row r="333" spans="1:17" ht="22.9" customHeight="1">
      <c r="A333" s="50" t="s">
        <v>38</v>
      </c>
      <c r="B333" s="50" t="s">
        <v>9</v>
      </c>
      <c r="C333" s="50" t="s">
        <v>10</v>
      </c>
      <c r="D333" s="50" t="s">
        <v>26</v>
      </c>
      <c r="E333" s="50">
        <v>2</v>
      </c>
      <c r="F333" s="50" t="s">
        <v>32</v>
      </c>
      <c r="G333" s="50" t="s">
        <v>33</v>
      </c>
      <c r="H333" s="50" t="s">
        <v>5675</v>
      </c>
      <c r="I333" s="50" t="s">
        <v>5678</v>
      </c>
      <c r="J333" s="50" t="s">
        <v>831</v>
      </c>
      <c r="K333" s="50">
        <v>27</v>
      </c>
      <c r="L333" s="50">
        <v>4</v>
      </c>
      <c r="M333" s="50">
        <v>2019</v>
      </c>
      <c r="N333" s="75">
        <f t="shared" si="5"/>
        <v>43582</v>
      </c>
      <c r="O333" s="50" t="s">
        <v>125</v>
      </c>
      <c r="P333" s="50" t="s">
        <v>111</v>
      </c>
      <c r="Q333" s="50">
        <f>VLOOKUP(O333,Registration!O:P,2,FALSE)</f>
        <v>18</v>
      </c>
    </row>
    <row r="334" spans="1:17" ht="22.9" customHeight="1">
      <c r="A334" s="50" t="s">
        <v>38</v>
      </c>
      <c r="B334" s="50" t="s">
        <v>9</v>
      </c>
      <c r="C334" s="50" t="s">
        <v>10</v>
      </c>
      <c r="D334" s="50" t="s">
        <v>26</v>
      </c>
      <c r="E334" s="50">
        <v>2</v>
      </c>
      <c r="F334" s="50" t="s">
        <v>32</v>
      </c>
      <c r="G334" s="50" t="s">
        <v>33</v>
      </c>
      <c r="H334" s="50" t="s">
        <v>5675</v>
      </c>
      <c r="I334" s="50" t="s">
        <v>5678</v>
      </c>
      <c r="J334" s="50" t="s">
        <v>363</v>
      </c>
      <c r="K334" s="50">
        <v>27</v>
      </c>
      <c r="L334" s="50">
        <v>4</v>
      </c>
      <c r="M334" s="50">
        <v>2019</v>
      </c>
      <c r="N334" s="75">
        <f t="shared" si="5"/>
        <v>43582</v>
      </c>
      <c r="O334" s="50" t="s">
        <v>364</v>
      </c>
      <c r="P334" s="50" t="s">
        <v>111</v>
      </c>
      <c r="Q334" s="50">
        <f>VLOOKUP(O334,Registration!O:P,2,FALSE)</f>
        <v>18</v>
      </c>
    </row>
    <row r="335" spans="1:17" ht="22.9" customHeight="1">
      <c r="A335" s="50" t="s">
        <v>38</v>
      </c>
      <c r="B335" s="50" t="s">
        <v>9</v>
      </c>
      <c r="C335" s="50" t="s">
        <v>10</v>
      </c>
      <c r="D335" s="50" t="s">
        <v>26</v>
      </c>
      <c r="E335" s="50">
        <v>2</v>
      </c>
      <c r="F335" s="50" t="s">
        <v>32</v>
      </c>
      <c r="G335" s="50" t="s">
        <v>33</v>
      </c>
      <c r="H335" s="50" t="s">
        <v>5675</v>
      </c>
      <c r="I335" s="50" t="s">
        <v>5678</v>
      </c>
      <c r="J335" s="50" t="s">
        <v>361</v>
      </c>
      <c r="K335" s="50">
        <v>27</v>
      </c>
      <c r="L335" s="50">
        <v>4</v>
      </c>
      <c r="M335" s="50">
        <v>2019</v>
      </c>
      <c r="N335" s="75">
        <f t="shared" si="5"/>
        <v>43582</v>
      </c>
      <c r="O335" s="50" t="s">
        <v>362</v>
      </c>
      <c r="P335" s="50" t="s">
        <v>111</v>
      </c>
      <c r="Q335" s="50">
        <f>VLOOKUP(O335,Registration!O:P,2,FALSE)</f>
        <v>19</v>
      </c>
    </row>
    <row r="336" spans="1:17" ht="22.9" customHeight="1">
      <c r="A336" s="50" t="s">
        <v>38</v>
      </c>
      <c r="B336" s="50" t="s">
        <v>9</v>
      </c>
      <c r="C336" s="50" t="s">
        <v>10</v>
      </c>
      <c r="D336" s="50" t="s">
        <v>26</v>
      </c>
      <c r="E336" s="50">
        <v>2</v>
      </c>
      <c r="F336" s="50" t="s">
        <v>32</v>
      </c>
      <c r="G336" s="50" t="s">
        <v>33</v>
      </c>
      <c r="H336" s="50" t="s">
        <v>5675</v>
      </c>
      <c r="I336" s="50" t="s">
        <v>5678</v>
      </c>
      <c r="J336" s="50" t="s">
        <v>313</v>
      </c>
      <c r="K336" s="50">
        <v>27</v>
      </c>
      <c r="L336" s="50">
        <v>4</v>
      </c>
      <c r="M336" s="50">
        <v>2019</v>
      </c>
      <c r="N336" s="75">
        <f t="shared" si="5"/>
        <v>43582</v>
      </c>
      <c r="O336" s="50" t="s">
        <v>314</v>
      </c>
      <c r="P336" s="50" t="s">
        <v>111</v>
      </c>
      <c r="Q336" s="50">
        <f>VLOOKUP(O336,Registration!O:P,2,FALSE)</f>
        <v>19</v>
      </c>
    </row>
    <row r="337" spans="1:17" ht="22.9" customHeight="1">
      <c r="A337" s="50" t="s">
        <v>38</v>
      </c>
      <c r="B337" s="50" t="s">
        <v>9</v>
      </c>
      <c r="C337" s="50" t="s">
        <v>10</v>
      </c>
      <c r="D337" s="50" t="s">
        <v>26</v>
      </c>
      <c r="E337" s="50">
        <v>2</v>
      </c>
      <c r="F337" s="50" t="s">
        <v>32</v>
      </c>
      <c r="G337" s="50" t="s">
        <v>33</v>
      </c>
      <c r="H337" s="50" t="s">
        <v>5675</v>
      </c>
      <c r="I337" s="50" t="s">
        <v>5678</v>
      </c>
      <c r="J337" s="50" t="s">
        <v>317</v>
      </c>
      <c r="K337" s="50">
        <v>27</v>
      </c>
      <c r="L337" s="50">
        <v>4</v>
      </c>
      <c r="M337" s="50">
        <v>2019</v>
      </c>
      <c r="N337" s="75">
        <f t="shared" si="5"/>
        <v>43582</v>
      </c>
      <c r="O337" s="50" t="s">
        <v>318</v>
      </c>
      <c r="P337" s="50" t="s">
        <v>111</v>
      </c>
      <c r="Q337" s="50">
        <f>VLOOKUP(O337,Registration!O:P,2,FALSE)</f>
        <v>19</v>
      </c>
    </row>
    <row r="338" spans="1:17" ht="22.9" customHeight="1">
      <c r="A338" s="50" t="s">
        <v>38</v>
      </c>
      <c r="B338" s="50" t="s">
        <v>9</v>
      </c>
      <c r="C338" s="50" t="s">
        <v>10</v>
      </c>
      <c r="D338" s="50" t="s">
        <v>26</v>
      </c>
      <c r="E338" s="50">
        <v>2</v>
      </c>
      <c r="F338" s="50" t="s">
        <v>32</v>
      </c>
      <c r="G338" s="50" t="s">
        <v>33</v>
      </c>
      <c r="H338" s="50" t="s">
        <v>5675</v>
      </c>
      <c r="I338" s="50" t="s">
        <v>5678</v>
      </c>
      <c r="J338" s="50" t="s">
        <v>321</v>
      </c>
      <c r="K338" s="50">
        <v>27</v>
      </c>
      <c r="L338" s="50">
        <v>4</v>
      </c>
      <c r="M338" s="50">
        <v>2019</v>
      </c>
      <c r="N338" s="75">
        <f t="shared" si="5"/>
        <v>43582</v>
      </c>
      <c r="O338" s="50" t="s">
        <v>322</v>
      </c>
      <c r="P338" s="50" t="s">
        <v>111</v>
      </c>
      <c r="Q338" s="50">
        <f>VLOOKUP(O338,Registration!O:P,2,FALSE)</f>
        <v>19</v>
      </c>
    </row>
    <row r="339" spans="1:17" ht="22.9" customHeight="1">
      <c r="A339" s="50" t="s">
        <v>49</v>
      </c>
      <c r="B339" s="50" t="s">
        <v>9</v>
      </c>
      <c r="C339" s="50" t="s">
        <v>10</v>
      </c>
      <c r="D339" s="50" t="s">
        <v>62</v>
      </c>
      <c r="E339" s="50">
        <v>7</v>
      </c>
      <c r="F339" s="50" t="s">
        <v>63</v>
      </c>
      <c r="G339" s="50" t="s">
        <v>64</v>
      </c>
      <c r="H339" s="50" t="s">
        <v>5674</v>
      </c>
      <c r="I339" s="50" t="s">
        <v>5677</v>
      </c>
      <c r="J339" s="50" t="s">
        <v>1082</v>
      </c>
      <c r="K339" s="50">
        <v>1</v>
      </c>
      <c r="L339" s="50">
        <v>4</v>
      </c>
      <c r="M339" s="50">
        <v>2019</v>
      </c>
      <c r="N339" s="75">
        <f t="shared" ref="N339:N402" si="6">DATE(M339,L339,K339)</f>
        <v>43556</v>
      </c>
      <c r="O339" s="50" t="s">
        <v>1083</v>
      </c>
      <c r="P339" s="50" t="s">
        <v>102</v>
      </c>
      <c r="Q339" s="50">
        <f>VLOOKUP(O339,Registration!O:P,2,FALSE)</f>
        <v>19</v>
      </c>
    </row>
    <row r="340" spans="1:17" ht="22.9" customHeight="1">
      <c r="A340" s="50" t="s">
        <v>49</v>
      </c>
      <c r="B340" s="50" t="s">
        <v>9</v>
      </c>
      <c r="C340" s="50" t="s">
        <v>10</v>
      </c>
      <c r="D340" s="50" t="s">
        <v>62</v>
      </c>
      <c r="E340" s="50">
        <v>7</v>
      </c>
      <c r="F340" s="50" t="s">
        <v>63</v>
      </c>
      <c r="G340" s="50" t="s">
        <v>64</v>
      </c>
      <c r="H340" s="50" t="s">
        <v>5674</v>
      </c>
      <c r="I340" s="50" t="s">
        <v>5677</v>
      </c>
      <c r="J340" s="50" t="s">
        <v>1084</v>
      </c>
      <c r="K340" s="50">
        <v>4</v>
      </c>
      <c r="L340" s="50">
        <v>4</v>
      </c>
      <c r="M340" s="50">
        <v>2019</v>
      </c>
      <c r="N340" s="75">
        <f t="shared" si="6"/>
        <v>43559</v>
      </c>
      <c r="O340" s="50" t="s">
        <v>1085</v>
      </c>
      <c r="P340" s="50" t="s">
        <v>102</v>
      </c>
      <c r="Q340" s="50">
        <f>VLOOKUP(O340,Registration!O:P,2,FALSE)</f>
        <v>19</v>
      </c>
    </row>
    <row r="341" spans="1:17" ht="22.9" customHeight="1">
      <c r="A341" s="50" t="s">
        <v>49</v>
      </c>
      <c r="B341" s="50" t="s">
        <v>9</v>
      </c>
      <c r="C341" s="50" t="s">
        <v>10</v>
      </c>
      <c r="D341" s="50" t="s">
        <v>62</v>
      </c>
      <c r="E341" s="50">
        <v>7</v>
      </c>
      <c r="F341" s="50" t="s">
        <v>63</v>
      </c>
      <c r="G341" s="50" t="s">
        <v>64</v>
      </c>
      <c r="H341" s="50" t="s">
        <v>5674</v>
      </c>
      <c r="I341" s="50" t="s">
        <v>5677</v>
      </c>
      <c r="J341" s="50" t="s">
        <v>1086</v>
      </c>
      <c r="K341" s="50">
        <v>9</v>
      </c>
      <c r="L341" s="50">
        <v>4</v>
      </c>
      <c r="M341" s="50">
        <v>2019</v>
      </c>
      <c r="N341" s="75">
        <f t="shared" si="6"/>
        <v>43564</v>
      </c>
      <c r="O341" s="50" t="s">
        <v>1087</v>
      </c>
      <c r="P341" s="50" t="s">
        <v>102</v>
      </c>
      <c r="Q341" s="50">
        <f>VLOOKUP(O341,Registration!O:P,2,FALSE)</f>
        <v>19</v>
      </c>
    </row>
    <row r="342" spans="1:17" ht="22.9" customHeight="1">
      <c r="A342" s="50" t="s">
        <v>49</v>
      </c>
      <c r="B342" s="50" t="s">
        <v>9</v>
      </c>
      <c r="C342" s="50" t="s">
        <v>10</v>
      </c>
      <c r="D342" s="50" t="s">
        <v>26</v>
      </c>
      <c r="E342" s="50">
        <v>7</v>
      </c>
      <c r="F342" s="50" t="s">
        <v>56</v>
      </c>
      <c r="G342" s="50" t="s">
        <v>57</v>
      </c>
      <c r="H342" s="50" t="s">
        <v>5674</v>
      </c>
      <c r="I342" s="50" t="s">
        <v>5677</v>
      </c>
      <c r="J342" s="50" t="s">
        <v>1078</v>
      </c>
      <c r="K342" s="50">
        <v>20</v>
      </c>
      <c r="L342" s="50">
        <v>4</v>
      </c>
      <c r="M342" s="50">
        <v>2019</v>
      </c>
      <c r="N342" s="75">
        <f t="shared" si="6"/>
        <v>43575</v>
      </c>
      <c r="O342" s="50" t="s">
        <v>1079</v>
      </c>
      <c r="P342" s="50" t="s">
        <v>102</v>
      </c>
      <c r="Q342" s="50">
        <f>VLOOKUP(O342,Registration!O:P,2,FALSE)</f>
        <v>19</v>
      </c>
    </row>
    <row r="343" spans="1:17" ht="22.9" customHeight="1">
      <c r="A343" s="50" t="s">
        <v>49</v>
      </c>
      <c r="B343" s="50" t="s">
        <v>9</v>
      </c>
      <c r="C343" s="50" t="s">
        <v>10</v>
      </c>
      <c r="D343" s="50" t="s">
        <v>26</v>
      </c>
      <c r="E343" s="50">
        <v>7</v>
      </c>
      <c r="F343" s="50" t="s">
        <v>56</v>
      </c>
      <c r="G343" s="50" t="s">
        <v>57</v>
      </c>
      <c r="H343" s="50" t="s">
        <v>5674</v>
      </c>
      <c r="I343" s="50" t="s">
        <v>5677</v>
      </c>
      <c r="J343" s="50" t="s">
        <v>1080</v>
      </c>
      <c r="K343" s="50">
        <v>20</v>
      </c>
      <c r="L343" s="50">
        <v>4</v>
      </c>
      <c r="M343" s="50">
        <v>2019</v>
      </c>
      <c r="N343" s="75">
        <f t="shared" si="6"/>
        <v>43575</v>
      </c>
      <c r="O343" s="50" t="s">
        <v>1081</v>
      </c>
      <c r="P343" s="50" t="s">
        <v>102</v>
      </c>
      <c r="Q343" s="50">
        <f>VLOOKUP(O343,Registration!O:P,2,FALSE)</f>
        <v>19</v>
      </c>
    </row>
    <row r="344" spans="1:17" ht="22.9" customHeight="1">
      <c r="A344" s="50" t="s">
        <v>38</v>
      </c>
      <c r="B344" s="50" t="s">
        <v>9</v>
      </c>
      <c r="C344" s="50" t="s">
        <v>10</v>
      </c>
      <c r="D344" s="50" t="s">
        <v>62</v>
      </c>
      <c r="E344" s="50">
        <v>1</v>
      </c>
      <c r="F344" s="50" t="s">
        <v>80</v>
      </c>
      <c r="G344" s="50" t="s">
        <v>832</v>
      </c>
      <c r="H344" s="50" t="s">
        <v>5674</v>
      </c>
      <c r="I344" s="50" t="s">
        <v>5676</v>
      </c>
      <c r="J344" s="50" t="s">
        <v>833</v>
      </c>
      <c r="K344" s="50">
        <v>25</v>
      </c>
      <c r="L344" s="50">
        <v>4</v>
      </c>
      <c r="M344" s="50">
        <v>2019</v>
      </c>
      <c r="N344" s="75">
        <f t="shared" si="6"/>
        <v>43580</v>
      </c>
      <c r="O344" s="50" t="s">
        <v>834</v>
      </c>
      <c r="P344" s="50" t="s">
        <v>111</v>
      </c>
      <c r="Q344" s="50">
        <f>VLOOKUP(O344,Registration!O:P,2,FALSE)</f>
        <v>19</v>
      </c>
    </row>
    <row r="345" spans="1:17" ht="22.9" customHeight="1">
      <c r="A345" s="50" t="s">
        <v>38</v>
      </c>
      <c r="B345" s="50" t="s">
        <v>9</v>
      </c>
      <c r="C345" s="50" t="s">
        <v>10</v>
      </c>
      <c r="D345" s="50" t="s">
        <v>62</v>
      </c>
      <c r="E345" s="50">
        <v>1</v>
      </c>
      <c r="F345" s="50" t="s">
        <v>80</v>
      </c>
      <c r="G345" s="50" t="s">
        <v>832</v>
      </c>
      <c r="H345" s="50" t="s">
        <v>5674</v>
      </c>
      <c r="I345" s="50" t="s">
        <v>5676</v>
      </c>
      <c r="J345" s="50" t="s">
        <v>837</v>
      </c>
      <c r="K345" s="50">
        <v>25</v>
      </c>
      <c r="L345" s="50">
        <v>4</v>
      </c>
      <c r="M345" s="50">
        <v>2019</v>
      </c>
      <c r="N345" s="75">
        <f t="shared" si="6"/>
        <v>43580</v>
      </c>
      <c r="O345" s="50" t="s">
        <v>838</v>
      </c>
      <c r="P345" s="50" t="s">
        <v>111</v>
      </c>
      <c r="Q345" s="50">
        <f>VLOOKUP(O345,Registration!O:P,2,FALSE)</f>
        <v>19</v>
      </c>
    </row>
    <row r="346" spans="1:17" ht="22.9" customHeight="1">
      <c r="A346" s="50" t="s">
        <v>38</v>
      </c>
      <c r="B346" s="50" t="s">
        <v>9</v>
      </c>
      <c r="C346" s="50" t="s">
        <v>10</v>
      </c>
      <c r="D346" s="50" t="s">
        <v>62</v>
      </c>
      <c r="E346" s="50">
        <v>1</v>
      </c>
      <c r="F346" s="50" t="s">
        <v>80</v>
      </c>
      <c r="G346" s="50" t="s">
        <v>832</v>
      </c>
      <c r="H346" s="50" t="s">
        <v>5674</v>
      </c>
      <c r="I346" s="50" t="s">
        <v>5676</v>
      </c>
      <c r="J346" s="50" t="s">
        <v>835</v>
      </c>
      <c r="K346" s="50">
        <v>25</v>
      </c>
      <c r="L346" s="50">
        <v>4</v>
      </c>
      <c r="M346" s="50">
        <v>2019</v>
      </c>
      <c r="N346" s="75">
        <f t="shared" si="6"/>
        <v>43580</v>
      </c>
      <c r="O346" s="50" t="s">
        <v>836</v>
      </c>
      <c r="P346" s="50" t="s">
        <v>111</v>
      </c>
      <c r="Q346" s="50">
        <f>VLOOKUP(O346,Registration!O:P,2,FALSE)</f>
        <v>19</v>
      </c>
    </row>
    <row r="347" spans="1:17" ht="22.9" customHeight="1">
      <c r="A347" s="50" t="s">
        <v>38</v>
      </c>
      <c r="B347" s="50" t="s">
        <v>9</v>
      </c>
      <c r="C347" s="50" t="s">
        <v>10</v>
      </c>
      <c r="D347" s="50" t="s">
        <v>62</v>
      </c>
      <c r="E347" s="50">
        <v>1</v>
      </c>
      <c r="F347" s="50" t="s">
        <v>80</v>
      </c>
      <c r="G347" s="50" t="s">
        <v>832</v>
      </c>
      <c r="H347" s="50" t="s">
        <v>5674</v>
      </c>
      <c r="I347" s="50" t="s">
        <v>5676</v>
      </c>
      <c r="J347" s="50" t="s">
        <v>839</v>
      </c>
      <c r="K347" s="50">
        <v>25</v>
      </c>
      <c r="L347" s="50">
        <v>4</v>
      </c>
      <c r="M347" s="50">
        <v>2019</v>
      </c>
      <c r="N347" s="75">
        <f t="shared" si="6"/>
        <v>43580</v>
      </c>
      <c r="O347" s="50" t="s">
        <v>840</v>
      </c>
      <c r="P347" s="50" t="s">
        <v>111</v>
      </c>
      <c r="Q347" s="50">
        <f>VLOOKUP(O347,Registration!O:P,2,FALSE)</f>
        <v>18</v>
      </c>
    </row>
    <row r="348" spans="1:17" ht="22.9" customHeight="1">
      <c r="A348" s="50" t="s">
        <v>38</v>
      </c>
      <c r="B348" s="50" t="s">
        <v>9</v>
      </c>
      <c r="C348" s="50" t="s">
        <v>10</v>
      </c>
      <c r="D348" s="50" t="s">
        <v>62</v>
      </c>
      <c r="E348" s="50">
        <v>1</v>
      </c>
      <c r="F348" s="50" t="s">
        <v>80</v>
      </c>
      <c r="G348" s="50" t="s">
        <v>832</v>
      </c>
      <c r="H348" s="50" t="s">
        <v>5674</v>
      </c>
      <c r="I348" s="50" t="s">
        <v>5676</v>
      </c>
      <c r="J348" s="50" t="s">
        <v>841</v>
      </c>
      <c r="K348" s="50">
        <v>25</v>
      </c>
      <c r="L348" s="50">
        <v>4</v>
      </c>
      <c r="M348" s="50">
        <v>2019</v>
      </c>
      <c r="N348" s="75">
        <f t="shared" si="6"/>
        <v>43580</v>
      </c>
      <c r="O348" s="50" t="s">
        <v>842</v>
      </c>
      <c r="P348" s="50" t="s">
        <v>111</v>
      </c>
      <c r="Q348" s="50">
        <f>VLOOKUP(O348,Registration!O:P,2,FALSE)</f>
        <v>18</v>
      </c>
    </row>
    <row r="349" spans="1:17" ht="22.9" customHeight="1">
      <c r="A349" s="50" t="s">
        <v>38</v>
      </c>
      <c r="B349" s="50" t="s">
        <v>9</v>
      </c>
      <c r="C349" s="50" t="s">
        <v>10</v>
      </c>
      <c r="D349" s="50" t="s">
        <v>62</v>
      </c>
      <c r="E349" s="50">
        <v>1</v>
      </c>
      <c r="F349" s="50" t="s">
        <v>80</v>
      </c>
      <c r="G349" s="50" t="s">
        <v>832</v>
      </c>
      <c r="H349" s="50" t="s">
        <v>5674</v>
      </c>
      <c r="I349" s="50" t="s">
        <v>5676</v>
      </c>
      <c r="J349" s="50" t="s">
        <v>843</v>
      </c>
      <c r="K349" s="50">
        <v>25</v>
      </c>
      <c r="L349" s="50">
        <v>4</v>
      </c>
      <c r="M349" s="50">
        <v>2019</v>
      </c>
      <c r="N349" s="75">
        <f t="shared" si="6"/>
        <v>43580</v>
      </c>
      <c r="O349" s="50" t="s">
        <v>844</v>
      </c>
      <c r="P349" s="50" t="s">
        <v>111</v>
      </c>
      <c r="Q349" s="50">
        <f>VLOOKUP(O349,Registration!O:P,2,FALSE)</f>
        <v>19</v>
      </c>
    </row>
    <row r="350" spans="1:17" ht="22.9" customHeight="1">
      <c r="A350" s="50" t="s">
        <v>38</v>
      </c>
      <c r="B350" s="50" t="s">
        <v>9</v>
      </c>
      <c r="C350" s="50" t="s">
        <v>10</v>
      </c>
      <c r="D350" s="50" t="s">
        <v>62</v>
      </c>
      <c r="E350" s="50">
        <v>1</v>
      </c>
      <c r="F350" s="50" t="s">
        <v>80</v>
      </c>
      <c r="G350" s="50" t="s">
        <v>832</v>
      </c>
      <c r="H350" s="50" t="s">
        <v>5674</v>
      </c>
      <c r="I350" s="50" t="s">
        <v>5676</v>
      </c>
      <c r="J350" s="50" t="s">
        <v>845</v>
      </c>
      <c r="K350" s="50">
        <v>25</v>
      </c>
      <c r="L350" s="50">
        <v>4</v>
      </c>
      <c r="M350" s="50">
        <v>2019</v>
      </c>
      <c r="N350" s="75">
        <f t="shared" si="6"/>
        <v>43580</v>
      </c>
      <c r="O350" s="50" t="s">
        <v>846</v>
      </c>
      <c r="P350" s="50" t="s">
        <v>111</v>
      </c>
      <c r="Q350" s="50">
        <f>VLOOKUP(O350,Registration!O:P,2,FALSE)</f>
        <v>19</v>
      </c>
    </row>
    <row r="351" spans="1:17" ht="22.9" customHeight="1">
      <c r="A351" s="50" t="s">
        <v>38</v>
      </c>
      <c r="B351" s="50" t="s">
        <v>9</v>
      </c>
      <c r="C351" s="50" t="s">
        <v>10</v>
      </c>
      <c r="D351" s="50" t="s">
        <v>62</v>
      </c>
      <c r="E351" s="50">
        <v>1</v>
      </c>
      <c r="F351" s="50" t="s">
        <v>80</v>
      </c>
      <c r="G351" s="50" t="s">
        <v>832</v>
      </c>
      <c r="H351" s="50" t="s">
        <v>5674</v>
      </c>
      <c r="I351" s="50" t="s">
        <v>5676</v>
      </c>
      <c r="J351" s="50" t="s">
        <v>847</v>
      </c>
      <c r="K351" s="50">
        <v>25</v>
      </c>
      <c r="L351" s="50">
        <v>4</v>
      </c>
      <c r="M351" s="50">
        <v>2019</v>
      </c>
      <c r="N351" s="75">
        <f t="shared" si="6"/>
        <v>43580</v>
      </c>
      <c r="O351" s="50" t="s">
        <v>848</v>
      </c>
      <c r="P351" s="50" t="s">
        <v>111</v>
      </c>
      <c r="Q351" s="50">
        <f>VLOOKUP(O351,Registration!O:P,2,FALSE)</f>
        <v>18</v>
      </c>
    </row>
    <row r="352" spans="1:17" ht="22.9" customHeight="1">
      <c r="A352" s="50" t="s">
        <v>38</v>
      </c>
      <c r="B352" s="50" t="s">
        <v>9</v>
      </c>
      <c r="C352" s="50" t="s">
        <v>10</v>
      </c>
      <c r="D352" s="50" t="s">
        <v>62</v>
      </c>
      <c r="E352" s="50">
        <v>1</v>
      </c>
      <c r="F352" s="50" t="s">
        <v>80</v>
      </c>
      <c r="G352" s="50" t="s">
        <v>832</v>
      </c>
      <c r="H352" s="50" t="s">
        <v>5674</v>
      </c>
      <c r="I352" s="50" t="s">
        <v>5676</v>
      </c>
      <c r="J352" s="50" t="s">
        <v>849</v>
      </c>
      <c r="K352" s="50">
        <v>25</v>
      </c>
      <c r="L352" s="50">
        <v>4</v>
      </c>
      <c r="M352" s="50">
        <v>2019</v>
      </c>
      <c r="N352" s="75">
        <f t="shared" si="6"/>
        <v>43580</v>
      </c>
      <c r="O352" s="50" t="s">
        <v>850</v>
      </c>
      <c r="P352" s="50" t="s">
        <v>111</v>
      </c>
      <c r="Q352" s="50">
        <f>VLOOKUP(O352,Registration!O:P,2,FALSE)</f>
        <v>19</v>
      </c>
    </row>
    <row r="353" spans="1:17" ht="22.9" customHeight="1">
      <c r="A353" s="50" t="s">
        <v>38</v>
      </c>
      <c r="B353" s="50" t="s">
        <v>9</v>
      </c>
      <c r="C353" s="50" t="s">
        <v>10</v>
      </c>
      <c r="D353" s="50" t="s">
        <v>62</v>
      </c>
      <c r="E353" s="50">
        <v>1</v>
      </c>
      <c r="F353" s="50" t="s">
        <v>80</v>
      </c>
      <c r="G353" s="50" t="s">
        <v>832</v>
      </c>
      <c r="H353" s="50" t="s">
        <v>5674</v>
      </c>
      <c r="I353" s="50" t="s">
        <v>5676</v>
      </c>
      <c r="J353" s="50" t="s">
        <v>851</v>
      </c>
      <c r="K353" s="50">
        <v>25</v>
      </c>
      <c r="L353" s="50">
        <v>4</v>
      </c>
      <c r="M353" s="50">
        <v>2019</v>
      </c>
      <c r="N353" s="75">
        <f t="shared" si="6"/>
        <v>43580</v>
      </c>
      <c r="O353" s="50" t="s">
        <v>852</v>
      </c>
      <c r="P353" s="50" t="s">
        <v>111</v>
      </c>
      <c r="Q353" s="50">
        <f>VLOOKUP(O353,Registration!O:P,2,FALSE)</f>
        <v>19</v>
      </c>
    </row>
    <row r="354" spans="1:17" ht="22.9" customHeight="1">
      <c r="A354" s="50" t="s">
        <v>38</v>
      </c>
      <c r="B354" s="50" t="s">
        <v>9</v>
      </c>
      <c r="C354" s="50" t="s">
        <v>10</v>
      </c>
      <c r="D354" s="50" t="s">
        <v>62</v>
      </c>
      <c r="E354" s="50">
        <v>1</v>
      </c>
      <c r="F354" s="50" t="s">
        <v>80</v>
      </c>
      <c r="G354" s="50" t="s">
        <v>832</v>
      </c>
      <c r="H354" s="50" t="s">
        <v>5674</v>
      </c>
      <c r="I354" s="50" t="s">
        <v>5676</v>
      </c>
      <c r="J354" s="50" t="s">
        <v>853</v>
      </c>
      <c r="K354" s="50">
        <v>25</v>
      </c>
      <c r="L354" s="50">
        <v>4</v>
      </c>
      <c r="M354" s="50">
        <v>2019</v>
      </c>
      <c r="N354" s="75">
        <f t="shared" si="6"/>
        <v>43580</v>
      </c>
      <c r="O354" s="50" t="s">
        <v>854</v>
      </c>
      <c r="P354" s="50" t="s">
        <v>111</v>
      </c>
      <c r="Q354" s="50">
        <f>VLOOKUP(O354,Registration!O:P,2,FALSE)</f>
        <v>18</v>
      </c>
    </row>
    <row r="355" spans="1:17" ht="22.9" customHeight="1">
      <c r="A355" s="50" t="s">
        <v>38</v>
      </c>
      <c r="B355" s="50" t="s">
        <v>9</v>
      </c>
      <c r="C355" s="50" t="s">
        <v>10</v>
      </c>
      <c r="D355" s="50" t="s">
        <v>62</v>
      </c>
      <c r="E355" s="50">
        <v>1</v>
      </c>
      <c r="F355" s="50" t="s">
        <v>80</v>
      </c>
      <c r="G355" s="50" t="s">
        <v>832</v>
      </c>
      <c r="H355" s="50" t="s">
        <v>5674</v>
      </c>
      <c r="I355" s="50" t="s">
        <v>5676</v>
      </c>
      <c r="J355" s="50" t="s">
        <v>855</v>
      </c>
      <c r="K355" s="50">
        <v>25</v>
      </c>
      <c r="L355" s="50">
        <v>4</v>
      </c>
      <c r="M355" s="50">
        <v>2019</v>
      </c>
      <c r="N355" s="75">
        <f t="shared" si="6"/>
        <v>43580</v>
      </c>
      <c r="O355" s="50" t="s">
        <v>856</v>
      </c>
      <c r="P355" s="50" t="s">
        <v>111</v>
      </c>
      <c r="Q355" s="50">
        <f>VLOOKUP(O355,Registration!O:P,2,FALSE)</f>
        <v>18</v>
      </c>
    </row>
    <row r="356" spans="1:17" ht="22.9" customHeight="1">
      <c r="A356" s="50" t="s">
        <v>38</v>
      </c>
      <c r="B356" s="50" t="s">
        <v>9</v>
      </c>
      <c r="C356" s="50" t="s">
        <v>10</v>
      </c>
      <c r="D356" s="50" t="s">
        <v>62</v>
      </c>
      <c r="E356" s="50">
        <v>1</v>
      </c>
      <c r="F356" s="50" t="s">
        <v>80</v>
      </c>
      <c r="G356" s="50" t="s">
        <v>832</v>
      </c>
      <c r="H356" s="50" t="s">
        <v>5674</v>
      </c>
      <c r="I356" s="50" t="s">
        <v>5676</v>
      </c>
      <c r="J356" s="50" t="s">
        <v>857</v>
      </c>
      <c r="K356" s="50">
        <v>25</v>
      </c>
      <c r="L356" s="50">
        <v>4</v>
      </c>
      <c r="M356" s="50">
        <v>2019</v>
      </c>
      <c r="N356" s="75">
        <f t="shared" si="6"/>
        <v>43580</v>
      </c>
      <c r="O356" s="50" t="s">
        <v>858</v>
      </c>
      <c r="P356" s="50" t="s">
        <v>111</v>
      </c>
      <c r="Q356" s="50">
        <f>VLOOKUP(O356,Registration!O:P,2,FALSE)</f>
        <v>19</v>
      </c>
    </row>
    <row r="357" spans="1:17" ht="22.9" customHeight="1">
      <c r="A357" s="50" t="s">
        <v>38</v>
      </c>
      <c r="B357" s="50" t="s">
        <v>9</v>
      </c>
      <c r="C357" s="50" t="s">
        <v>10</v>
      </c>
      <c r="D357" s="50" t="s">
        <v>62</v>
      </c>
      <c r="E357" s="50">
        <v>1</v>
      </c>
      <c r="F357" s="50" t="s">
        <v>80</v>
      </c>
      <c r="G357" s="50" t="s">
        <v>832</v>
      </c>
      <c r="H357" s="50" t="s">
        <v>5674</v>
      </c>
      <c r="I357" s="50" t="s">
        <v>5676</v>
      </c>
      <c r="J357" s="50" t="s">
        <v>859</v>
      </c>
      <c r="K357" s="50">
        <v>25</v>
      </c>
      <c r="L357" s="50">
        <v>4</v>
      </c>
      <c r="M357" s="50">
        <v>2019</v>
      </c>
      <c r="N357" s="75">
        <f t="shared" si="6"/>
        <v>43580</v>
      </c>
      <c r="O357" s="50" t="s">
        <v>860</v>
      </c>
      <c r="P357" s="50" t="s">
        <v>111</v>
      </c>
      <c r="Q357" s="50">
        <f>VLOOKUP(O357,Registration!O:P,2,FALSE)</f>
        <v>19</v>
      </c>
    </row>
    <row r="358" spans="1:17" ht="22.9" customHeight="1">
      <c r="A358" s="50" t="s">
        <v>38</v>
      </c>
      <c r="B358" s="50" t="s">
        <v>9</v>
      </c>
      <c r="C358" s="50" t="s">
        <v>10</v>
      </c>
      <c r="D358" s="50" t="s">
        <v>62</v>
      </c>
      <c r="E358" s="50">
        <v>1</v>
      </c>
      <c r="F358" s="50" t="s">
        <v>80</v>
      </c>
      <c r="G358" s="50" t="s">
        <v>832</v>
      </c>
      <c r="H358" s="50" t="s">
        <v>5674</v>
      </c>
      <c r="I358" s="50" t="s">
        <v>5676</v>
      </c>
      <c r="J358" s="50" t="s">
        <v>861</v>
      </c>
      <c r="K358" s="50">
        <v>25</v>
      </c>
      <c r="L358" s="50">
        <v>4</v>
      </c>
      <c r="M358" s="50">
        <v>2019</v>
      </c>
      <c r="N358" s="75">
        <f t="shared" si="6"/>
        <v>43580</v>
      </c>
      <c r="O358" s="50" t="s">
        <v>862</v>
      </c>
      <c r="P358" s="50" t="s">
        <v>111</v>
      </c>
      <c r="Q358" s="50">
        <f>VLOOKUP(O358,Registration!O:P,2,FALSE)</f>
        <v>18</v>
      </c>
    </row>
    <row r="359" spans="1:17" ht="22.9" customHeight="1">
      <c r="A359" s="50" t="s">
        <v>38</v>
      </c>
      <c r="B359" s="50" t="s">
        <v>9</v>
      </c>
      <c r="C359" s="50" t="s">
        <v>10</v>
      </c>
      <c r="D359" s="50" t="s">
        <v>62</v>
      </c>
      <c r="E359" s="50">
        <v>1</v>
      </c>
      <c r="F359" s="50" t="s">
        <v>80</v>
      </c>
      <c r="G359" s="50" t="s">
        <v>832</v>
      </c>
      <c r="H359" s="50" t="s">
        <v>5674</v>
      </c>
      <c r="I359" s="50" t="s">
        <v>5676</v>
      </c>
      <c r="J359" s="50" t="s">
        <v>863</v>
      </c>
      <c r="K359" s="50">
        <v>25</v>
      </c>
      <c r="L359" s="50">
        <v>4</v>
      </c>
      <c r="M359" s="50">
        <v>2019</v>
      </c>
      <c r="N359" s="75">
        <f t="shared" si="6"/>
        <v>43580</v>
      </c>
      <c r="O359" s="50" t="s">
        <v>864</v>
      </c>
      <c r="P359" s="50" t="s">
        <v>111</v>
      </c>
      <c r="Q359" s="50">
        <f>VLOOKUP(O359,Registration!O:P,2,FALSE)</f>
        <v>19</v>
      </c>
    </row>
    <row r="360" spans="1:17" ht="22.9" customHeight="1">
      <c r="A360" s="50" t="s">
        <v>38</v>
      </c>
      <c r="B360" s="50" t="s">
        <v>9</v>
      </c>
      <c r="C360" s="50" t="s">
        <v>10</v>
      </c>
      <c r="D360" s="50" t="s">
        <v>62</v>
      </c>
      <c r="E360" s="50">
        <v>1</v>
      </c>
      <c r="F360" s="50" t="s">
        <v>80</v>
      </c>
      <c r="G360" s="50" t="s">
        <v>832</v>
      </c>
      <c r="H360" s="50" t="s">
        <v>5674</v>
      </c>
      <c r="I360" s="50" t="s">
        <v>5676</v>
      </c>
      <c r="J360" s="50" t="s">
        <v>865</v>
      </c>
      <c r="K360" s="50">
        <v>25</v>
      </c>
      <c r="L360" s="50">
        <v>4</v>
      </c>
      <c r="M360" s="50">
        <v>2019</v>
      </c>
      <c r="N360" s="75">
        <f t="shared" si="6"/>
        <v>43580</v>
      </c>
      <c r="O360" s="50" t="s">
        <v>866</v>
      </c>
      <c r="P360" s="50" t="s">
        <v>111</v>
      </c>
      <c r="Q360" s="50">
        <f>VLOOKUP(O360,Registration!O:P,2,FALSE)</f>
        <v>18</v>
      </c>
    </row>
    <row r="361" spans="1:17" ht="22.9" customHeight="1">
      <c r="A361" s="50" t="s">
        <v>38</v>
      </c>
      <c r="B361" s="50" t="s">
        <v>9</v>
      </c>
      <c r="C361" s="50" t="s">
        <v>10</v>
      </c>
      <c r="D361" s="50" t="s">
        <v>62</v>
      </c>
      <c r="E361" s="50">
        <v>1</v>
      </c>
      <c r="F361" s="50" t="s">
        <v>80</v>
      </c>
      <c r="G361" s="50" t="s">
        <v>832</v>
      </c>
      <c r="H361" s="50" t="s">
        <v>5674</v>
      </c>
      <c r="I361" s="50" t="s">
        <v>5676</v>
      </c>
      <c r="J361" s="50" t="s">
        <v>867</v>
      </c>
      <c r="K361" s="50">
        <v>25</v>
      </c>
      <c r="L361" s="50">
        <v>4</v>
      </c>
      <c r="M361" s="50">
        <v>2019</v>
      </c>
      <c r="N361" s="75">
        <f t="shared" si="6"/>
        <v>43580</v>
      </c>
      <c r="O361" s="50" t="s">
        <v>868</v>
      </c>
      <c r="P361" s="50" t="s">
        <v>111</v>
      </c>
      <c r="Q361" s="50">
        <f>VLOOKUP(O361,Registration!O:P,2,FALSE)</f>
        <v>18</v>
      </c>
    </row>
    <row r="362" spans="1:17" ht="22.9" customHeight="1">
      <c r="A362" s="50" t="s">
        <v>38</v>
      </c>
      <c r="B362" s="50" t="s">
        <v>9</v>
      </c>
      <c r="C362" s="50" t="s">
        <v>10</v>
      </c>
      <c r="D362" s="50" t="s">
        <v>62</v>
      </c>
      <c r="E362" s="50">
        <v>1</v>
      </c>
      <c r="F362" s="50" t="s">
        <v>80</v>
      </c>
      <c r="G362" s="50" t="s">
        <v>832</v>
      </c>
      <c r="H362" s="50" t="s">
        <v>5674</v>
      </c>
      <c r="I362" s="50" t="s">
        <v>5676</v>
      </c>
      <c r="J362" s="50" t="s">
        <v>869</v>
      </c>
      <c r="K362" s="50">
        <v>25</v>
      </c>
      <c r="L362" s="50">
        <v>4</v>
      </c>
      <c r="M362" s="50">
        <v>2019</v>
      </c>
      <c r="N362" s="75">
        <f t="shared" si="6"/>
        <v>43580</v>
      </c>
      <c r="O362" s="50" t="s">
        <v>870</v>
      </c>
      <c r="P362" s="50" t="s">
        <v>111</v>
      </c>
      <c r="Q362" s="50">
        <f>VLOOKUP(O362,Registration!O:P,2,FALSE)</f>
        <v>19</v>
      </c>
    </row>
    <row r="363" spans="1:17" ht="22.9" customHeight="1">
      <c r="A363" s="50" t="s">
        <v>38</v>
      </c>
      <c r="B363" s="50" t="s">
        <v>9</v>
      </c>
      <c r="C363" s="50" t="s">
        <v>10</v>
      </c>
      <c r="D363" s="50" t="s">
        <v>62</v>
      </c>
      <c r="E363" s="50">
        <v>1</v>
      </c>
      <c r="F363" s="50" t="s">
        <v>80</v>
      </c>
      <c r="G363" s="50" t="s">
        <v>832</v>
      </c>
      <c r="H363" s="50" t="s">
        <v>5674</v>
      </c>
      <c r="I363" s="50" t="s">
        <v>5676</v>
      </c>
      <c r="J363" s="50" t="s">
        <v>122</v>
      </c>
      <c r="K363" s="50">
        <v>25</v>
      </c>
      <c r="L363" s="50">
        <v>4</v>
      </c>
      <c r="M363" s="50">
        <v>2019</v>
      </c>
      <c r="N363" s="75">
        <f t="shared" si="6"/>
        <v>43580</v>
      </c>
      <c r="O363" s="50" t="s">
        <v>871</v>
      </c>
      <c r="P363" s="50" t="s">
        <v>111</v>
      </c>
      <c r="Q363" s="50">
        <f>VLOOKUP(O363,Registration!O:P,2,FALSE)</f>
        <v>18</v>
      </c>
    </row>
    <row r="364" spans="1:17" ht="22.9" customHeight="1">
      <c r="A364" s="50" t="s">
        <v>38</v>
      </c>
      <c r="B364" s="50" t="s">
        <v>9</v>
      </c>
      <c r="C364" s="50" t="s">
        <v>10</v>
      </c>
      <c r="D364" s="50" t="s">
        <v>62</v>
      </c>
      <c r="E364" s="50">
        <v>1</v>
      </c>
      <c r="F364" s="50" t="s">
        <v>80</v>
      </c>
      <c r="G364" s="50" t="s">
        <v>832</v>
      </c>
      <c r="H364" s="50" t="s">
        <v>5674</v>
      </c>
      <c r="I364" s="50" t="s">
        <v>5676</v>
      </c>
      <c r="J364" s="50" t="s">
        <v>872</v>
      </c>
      <c r="K364" s="50">
        <v>25</v>
      </c>
      <c r="L364" s="50">
        <v>4</v>
      </c>
      <c r="M364" s="50">
        <v>2019</v>
      </c>
      <c r="N364" s="75">
        <f t="shared" si="6"/>
        <v>43580</v>
      </c>
      <c r="O364" s="50" t="s">
        <v>873</v>
      </c>
      <c r="P364" s="50" t="s">
        <v>111</v>
      </c>
      <c r="Q364" s="50">
        <f>VLOOKUP(O364,Registration!O:P,2,FALSE)</f>
        <v>18</v>
      </c>
    </row>
    <row r="365" spans="1:17" ht="22.9" customHeight="1">
      <c r="A365" s="50" t="s">
        <v>38</v>
      </c>
      <c r="B365" s="50" t="s">
        <v>9</v>
      </c>
      <c r="C365" s="50" t="s">
        <v>10</v>
      </c>
      <c r="D365" s="50" t="s">
        <v>62</v>
      </c>
      <c r="E365" s="50">
        <v>1</v>
      </c>
      <c r="F365" s="50" t="s">
        <v>80</v>
      </c>
      <c r="G365" s="50" t="s">
        <v>832</v>
      </c>
      <c r="H365" s="50" t="s">
        <v>5674</v>
      </c>
      <c r="I365" s="50" t="s">
        <v>5676</v>
      </c>
      <c r="J365" s="50" t="s">
        <v>874</v>
      </c>
      <c r="K365" s="50">
        <v>25</v>
      </c>
      <c r="L365" s="50">
        <v>4</v>
      </c>
      <c r="M365" s="50">
        <v>2019</v>
      </c>
      <c r="N365" s="75">
        <f t="shared" si="6"/>
        <v>43580</v>
      </c>
      <c r="O365" s="50" t="s">
        <v>875</v>
      </c>
      <c r="P365" s="50" t="s">
        <v>111</v>
      </c>
      <c r="Q365" s="50">
        <f>VLOOKUP(O365,Registration!O:P,2,FALSE)</f>
        <v>18</v>
      </c>
    </row>
    <row r="366" spans="1:17" ht="22.9" customHeight="1">
      <c r="A366" s="50" t="s">
        <v>38</v>
      </c>
      <c r="B366" s="50" t="s">
        <v>9</v>
      </c>
      <c r="C366" s="50" t="s">
        <v>10</v>
      </c>
      <c r="D366" s="50" t="s">
        <v>62</v>
      </c>
      <c r="E366" s="50">
        <v>1</v>
      </c>
      <c r="F366" s="50" t="s">
        <v>80</v>
      </c>
      <c r="G366" s="50" t="s">
        <v>832</v>
      </c>
      <c r="H366" s="50" t="s">
        <v>5674</v>
      </c>
      <c r="I366" s="50" t="s">
        <v>5676</v>
      </c>
      <c r="J366" s="50" t="s">
        <v>876</v>
      </c>
      <c r="K366" s="50">
        <v>25</v>
      </c>
      <c r="L366" s="50">
        <v>4</v>
      </c>
      <c r="M366" s="50">
        <v>2019</v>
      </c>
      <c r="N366" s="75">
        <f t="shared" si="6"/>
        <v>43580</v>
      </c>
      <c r="O366" s="50" t="s">
        <v>877</v>
      </c>
      <c r="P366" s="50" t="s">
        <v>111</v>
      </c>
      <c r="Q366" s="50">
        <f>VLOOKUP(O366,Registration!O:P,2,FALSE)</f>
        <v>19</v>
      </c>
    </row>
    <row r="367" spans="1:17" ht="22.9" customHeight="1">
      <c r="A367" s="50" t="s">
        <v>38</v>
      </c>
      <c r="B367" s="50" t="s">
        <v>9</v>
      </c>
      <c r="C367" s="50" t="s">
        <v>10</v>
      </c>
      <c r="D367" s="50" t="s">
        <v>62</v>
      </c>
      <c r="E367" s="50">
        <v>1</v>
      </c>
      <c r="F367" s="50" t="s">
        <v>80</v>
      </c>
      <c r="G367" s="50" t="s">
        <v>832</v>
      </c>
      <c r="H367" s="50" t="s">
        <v>5674</v>
      </c>
      <c r="I367" s="50" t="s">
        <v>5676</v>
      </c>
      <c r="J367" s="50" t="s">
        <v>878</v>
      </c>
      <c r="K367" s="50">
        <v>25</v>
      </c>
      <c r="L367" s="50">
        <v>4</v>
      </c>
      <c r="M367" s="50">
        <v>2019</v>
      </c>
      <c r="N367" s="75">
        <f t="shared" si="6"/>
        <v>43580</v>
      </c>
      <c r="O367" s="50" t="s">
        <v>879</v>
      </c>
      <c r="P367" s="50" t="s">
        <v>111</v>
      </c>
      <c r="Q367" s="50">
        <f>VLOOKUP(O367,Registration!O:P,2,FALSE)</f>
        <v>19</v>
      </c>
    </row>
    <row r="368" spans="1:17" ht="22.9" customHeight="1">
      <c r="A368" s="50" t="s">
        <v>38</v>
      </c>
      <c r="B368" s="50" t="s">
        <v>9</v>
      </c>
      <c r="C368" s="50" t="s">
        <v>10</v>
      </c>
      <c r="D368" s="50" t="s">
        <v>62</v>
      </c>
      <c r="E368" s="50">
        <v>1</v>
      </c>
      <c r="F368" s="50" t="s">
        <v>80</v>
      </c>
      <c r="G368" s="50" t="s">
        <v>832</v>
      </c>
      <c r="H368" s="50" t="s">
        <v>5674</v>
      </c>
      <c r="I368" s="50" t="s">
        <v>5676</v>
      </c>
      <c r="J368" s="50" t="s">
        <v>880</v>
      </c>
      <c r="K368" s="50">
        <v>25</v>
      </c>
      <c r="L368" s="50">
        <v>4</v>
      </c>
      <c r="M368" s="50">
        <v>2019</v>
      </c>
      <c r="N368" s="75">
        <f t="shared" si="6"/>
        <v>43580</v>
      </c>
      <c r="O368" s="50" t="s">
        <v>881</v>
      </c>
      <c r="P368" s="50" t="s">
        <v>111</v>
      </c>
      <c r="Q368" s="50">
        <f>VLOOKUP(O368,Registration!O:P,2,FALSE)</f>
        <v>18</v>
      </c>
    </row>
    <row r="369" spans="1:17" ht="22.9" customHeight="1">
      <c r="A369" s="50" t="s">
        <v>38</v>
      </c>
      <c r="B369" s="50" t="s">
        <v>9</v>
      </c>
      <c r="C369" s="50" t="s">
        <v>10</v>
      </c>
      <c r="D369" s="50" t="s">
        <v>62</v>
      </c>
      <c r="E369" s="50">
        <v>1</v>
      </c>
      <c r="F369" s="50" t="s">
        <v>80</v>
      </c>
      <c r="G369" s="50" t="s">
        <v>832</v>
      </c>
      <c r="H369" s="50" t="s">
        <v>5674</v>
      </c>
      <c r="I369" s="50" t="s">
        <v>5676</v>
      </c>
      <c r="J369" s="50" t="s">
        <v>882</v>
      </c>
      <c r="K369" s="50">
        <v>25</v>
      </c>
      <c r="L369" s="50">
        <v>4</v>
      </c>
      <c r="M369" s="50">
        <v>2019</v>
      </c>
      <c r="N369" s="75">
        <f t="shared" si="6"/>
        <v>43580</v>
      </c>
      <c r="O369" s="50" t="s">
        <v>883</v>
      </c>
      <c r="P369" s="50" t="s">
        <v>111</v>
      </c>
      <c r="Q369" s="50">
        <f>VLOOKUP(O369,Registration!O:P,2,FALSE)</f>
        <v>18</v>
      </c>
    </row>
    <row r="370" spans="1:17" ht="22.9" customHeight="1">
      <c r="A370" s="50" t="s">
        <v>38</v>
      </c>
      <c r="B370" s="50" t="s">
        <v>9</v>
      </c>
      <c r="C370" s="50" t="s">
        <v>10</v>
      </c>
      <c r="D370" s="50" t="s">
        <v>62</v>
      </c>
      <c r="E370" s="50">
        <v>1</v>
      </c>
      <c r="F370" s="50" t="s">
        <v>80</v>
      </c>
      <c r="G370" s="50" t="s">
        <v>832</v>
      </c>
      <c r="H370" s="50" t="s">
        <v>5674</v>
      </c>
      <c r="I370" s="50" t="s">
        <v>5676</v>
      </c>
      <c r="J370" s="50" t="s">
        <v>884</v>
      </c>
      <c r="K370" s="50">
        <v>25</v>
      </c>
      <c r="L370" s="50">
        <v>4</v>
      </c>
      <c r="M370" s="50">
        <v>2019</v>
      </c>
      <c r="N370" s="75">
        <f t="shared" si="6"/>
        <v>43580</v>
      </c>
      <c r="O370" s="50" t="s">
        <v>885</v>
      </c>
      <c r="P370" s="50" t="s">
        <v>111</v>
      </c>
      <c r="Q370" s="50">
        <f>VLOOKUP(O370,Registration!O:P,2,FALSE)</f>
        <v>19</v>
      </c>
    </row>
    <row r="371" spans="1:17" ht="22.9" customHeight="1">
      <c r="A371" s="50" t="s">
        <v>38</v>
      </c>
      <c r="B371" s="50" t="s">
        <v>9</v>
      </c>
      <c r="C371" s="50" t="s">
        <v>10</v>
      </c>
      <c r="D371" s="50" t="s">
        <v>62</v>
      </c>
      <c r="E371" s="50">
        <v>1</v>
      </c>
      <c r="F371" s="50" t="s">
        <v>80</v>
      </c>
      <c r="G371" s="50" t="s">
        <v>832</v>
      </c>
      <c r="H371" s="50" t="s">
        <v>5674</v>
      </c>
      <c r="I371" s="50" t="s">
        <v>5676</v>
      </c>
      <c r="J371" s="50" t="s">
        <v>886</v>
      </c>
      <c r="K371" s="50">
        <v>25</v>
      </c>
      <c r="L371" s="50">
        <v>4</v>
      </c>
      <c r="M371" s="50">
        <v>2019</v>
      </c>
      <c r="N371" s="75">
        <f t="shared" si="6"/>
        <v>43580</v>
      </c>
      <c r="O371" s="50" t="s">
        <v>887</v>
      </c>
      <c r="P371" s="50" t="s">
        <v>111</v>
      </c>
      <c r="Q371" s="50">
        <f>VLOOKUP(O371,Registration!O:P,2,FALSE)</f>
        <v>19</v>
      </c>
    </row>
    <row r="372" spans="1:17" ht="22.9" customHeight="1">
      <c r="A372" s="50" t="s">
        <v>38</v>
      </c>
      <c r="B372" s="50" t="s">
        <v>9</v>
      </c>
      <c r="C372" s="50" t="s">
        <v>10</v>
      </c>
      <c r="D372" s="50" t="s">
        <v>62</v>
      </c>
      <c r="E372" s="50">
        <v>1</v>
      </c>
      <c r="F372" s="50" t="s">
        <v>80</v>
      </c>
      <c r="G372" s="50" t="s">
        <v>832</v>
      </c>
      <c r="H372" s="50" t="s">
        <v>5674</v>
      </c>
      <c r="I372" s="50" t="s">
        <v>5676</v>
      </c>
      <c r="J372" s="50" t="s">
        <v>888</v>
      </c>
      <c r="K372" s="50">
        <v>25</v>
      </c>
      <c r="L372" s="50">
        <v>4</v>
      </c>
      <c r="M372" s="50">
        <v>2019</v>
      </c>
      <c r="N372" s="75">
        <f t="shared" si="6"/>
        <v>43580</v>
      </c>
      <c r="O372" s="50" t="s">
        <v>889</v>
      </c>
      <c r="P372" s="50" t="s">
        <v>111</v>
      </c>
      <c r="Q372" s="50">
        <f>VLOOKUP(O372,Registration!O:P,2,FALSE)</f>
        <v>19</v>
      </c>
    </row>
    <row r="373" spans="1:17" ht="22.9" customHeight="1">
      <c r="A373" s="50" t="s">
        <v>38</v>
      </c>
      <c r="B373" s="50" t="s">
        <v>9</v>
      </c>
      <c r="C373" s="50" t="s">
        <v>10</v>
      </c>
      <c r="D373" s="50" t="s">
        <v>62</v>
      </c>
      <c r="E373" s="50">
        <v>1</v>
      </c>
      <c r="F373" s="50" t="s">
        <v>80</v>
      </c>
      <c r="G373" s="50" t="s">
        <v>832</v>
      </c>
      <c r="H373" s="50" t="s">
        <v>5674</v>
      </c>
      <c r="I373" s="50" t="s">
        <v>5676</v>
      </c>
      <c r="J373" s="50" t="s">
        <v>890</v>
      </c>
      <c r="K373" s="50">
        <v>25</v>
      </c>
      <c r="L373" s="50">
        <v>4</v>
      </c>
      <c r="M373" s="50">
        <v>2019</v>
      </c>
      <c r="N373" s="75">
        <f t="shared" si="6"/>
        <v>43580</v>
      </c>
      <c r="O373" s="50" t="s">
        <v>891</v>
      </c>
      <c r="P373" s="50" t="s">
        <v>111</v>
      </c>
      <c r="Q373" s="50">
        <f>VLOOKUP(O373,Registration!O:P,2,FALSE)</f>
        <v>19</v>
      </c>
    </row>
    <row r="374" spans="1:17" ht="22.9" customHeight="1">
      <c r="A374" s="50" t="s">
        <v>38</v>
      </c>
      <c r="B374" s="50" t="s">
        <v>9</v>
      </c>
      <c r="C374" s="50" t="s">
        <v>10</v>
      </c>
      <c r="D374" s="50" t="s">
        <v>62</v>
      </c>
      <c r="E374" s="50">
        <v>1</v>
      </c>
      <c r="F374" s="50" t="s">
        <v>80</v>
      </c>
      <c r="G374" s="50" t="s">
        <v>832</v>
      </c>
      <c r="H374" s="50" t="s">
        <v>5674</v>
      </c>
      <c r="I374" s="50" t="s">
        <v>5676</v>
      </c>
      <c r="J374" s="50" t="s">
        <v>892</v>
      </c>
      <c r="K374" s="50">
        <v>25</v>
      </c>
      <c r="L374" s="50">
        <v>4</v>
      </c>
      <c r="M374" s="50">
        <v>2019</v>
      </c>
      <c r="N374" s="75">
        <f t="shared" si="6"/>
        <v>43580</v>
      </c>
      <c r="O374" s="50" t="s">
        <v>893</v>
      </c>
      <c r="P374" s="50" t="s">
        <v>111</v>
      </c>
      <c r="Q374" s="50">
        <f>VLOOKUP(O374,Registration!O:P,2,FALSE)</f>
        <v>18</v>
      </c>
    </row>
    <row r="375" spans="1:17" ht="22.9" customHeight="1">
      <c r="A375" s="50" t="s">
        <v>38</v>
      </c>
      <c r="B375" s="50" t="s">
        <v>9</v>
      </c>
      <c r="C375" s="50" t="s">
        <v>10</v>
      </c>
      <c r="D375" s="50" t="s">
        <v>62</v>
      </c>
      <c r="E375" s="50">
        <v>1</v>
      </c>
      <c r="F375" s="50" t="s">
        <v>80</v>
      </c>
      <c r="G375" s="50" t="s">
        <v>832</v>
      </c>
      <c r="H375" s="50" t="s">
        <v>5674</v>
      </c>
      <c r="I375" s="50" t="s">
        <v>5676</v>
      </c>
      <c r="J375" s="50" t="s">
        <v>894</v>
      </c>
      <c r="K375" s="50">
        <v>25</v>
      </c>
      <c r="L375" s="50">
        <v>4</v>
      </c>
      <c r="M375" s="50">
        <v>2019</v>
      </c>
      <c r="N375" s="75">
        <f t="shared" si="6"/>
        <v>43580</v>
      </c>
      <c r="O375" s="50" t="s">
        <v>895</v>
      </c>
      <c r="P375" s="50" t="s">
        <v>111</v>
      </c>
      <c r="Q375" s="50">
        <f>VLOOKUP(O375,Registration!O:P,2,FALSE)</f>
        <v>18</v>
      </c>
    </row>
    <row r="376" spans="1:17" ht="22.9" customHeight="1">
      <c r="A376" s="50" t="s">
        <v>38</v>
      </c>
      <c r="B376" s="50" t="s">
        <v>9</v>
      </c>
      <c r="C376" s="50" t="s">
        <v>10</v>
      </c>
      <c r="D376" s="50" t="s">
        <v>62</v>
      </c>
      <c r="E376" s="50">
        <v>1</v>
      </c>
      <c r="F376" s="50" t="s">
        <v>80</v>
      </c>
      <c r="G376" s="50" t="s">
        <v>832</v>
      </c>
      <c r="H376" s="50" t="s">
        <v>5674</v>
      </c>
      <c r="I376" s="50" t="s">
        <v>5676</v>
      </c>
      <c r="J376" s="50" t="s">
        <v>211</v>
      </c>
      <c r="K376" s="50">
        <v>25</v>
      </c>
      <c r="L376" s="50">
        <v>4</v>
      </c>
      <c r="M376" s="50">
        <v>2019</v>
      </c>
      <c r="N376" s="75">
        <f t="shared" si="6"/>
        <v>43580</v>
      </c>
      <c r="O376" s="50" t="s">
        <v>896</v>
      </c>
      <c r="P376" s="50" t="s">
        <v>111</v>
      </c>
      <c r="Q376" s="50">
        <f>VLOOKUP(O376,Registration!O:P,2,FALSE)</f>
        <v>19</v>
      </c>
    </row>
    <row r="377" spans="1:17" ht="22.9" customHeight="1">
      <c r="A377" s="50" t="s">
        <v>38</v>
      </c>
      <c r="B377" s="50" t="s">
        <v>9</v>
      </c>
      <c r="C377" s="50" t="s">
        <v>10</v>
      </c>
      <c r="D377" s="50" t="s">
        <v>62</v>
      </c>
      <c r="E377" s="50">
        <v>1</v>
      </c>
      <c r="F377" s="50" t="s">
        <v>80</v>
      </c>
      <c r="G377" s="50" t="s">
        <v>832</v>
      </c>
      <c r="H377" s="50" t="s">
        <v>5674</v>
      </c>
      <c r="I377" s="50" t="s">
        <v>5676</v>
      </c>
      <c r="J377" s="50" t="s">
        <v>897</v>
      </c>
      <c r="K377" s="50">
        <v>25</v>
      </c>
      <c r="L377" s="50">
        <v>4</v>
      </c>
      <c r="M377" s="50">
        <v>2019</v>
      </c>
      <c r="N377" s="75">
        <f t="shared" si="6"/>
        <v>43580</v>
      </c>
      <c r="O377" s="50" t="s">
        <v>898</v>
      </c>
      <c r="P377" s="50" t="s">
        <v>111</v>
      </c>
      <c r="Q377" s="50">
        <f>VLOOKUP(O377,Registration!O:P,2,FALSE)</f>
        <v>18</v>
      </c>
    </row>
    <row r="378" spans="1:17" ht="22.9" customHeight="1">
      <c r="A378" s="50" t="s">
        <v>38</v>
      </c>
      <c r="B378" s="50" t="s">
        <v>9</v>
      </c>
      <c r="C378" s="50" t="s">
        <v>10</v>
      </c>
      <c r="D378" s="50" t="s">
        <v>62</v>
      </c>
      <c r="E378" s="50">
        <v>1</v>
      </c>
      <c r="F378" s="50" t="s">
        <v>80</v>
      </c>
      <c r="G378" s="50" t="s">
        <v>832</v>
      </c>
      <c r="H378" s="50" t="s">
        <v>5674</v>
      </c>
      <c r="I378" s="50" t="s">
        <v>5676</v>
      </c>
      <c r="J378" s="50" t="s">
        <v>899</v>
      </c>
      <c r="K378" s="50">
        <v>25</v>
      </c>
      <c r="L378" s="50">
        <v>4</v>
      </c>
      <c r="M378" s="50">
        <v>2019</v>
      </c>
      <c r="N378" s="75">
        <f t="shared" si="6"/>
        <v>43580</v>
      </c>
      <c r="O378" s="50" t="s">
        <v>900</v>
      </c>
      <c r="P378" s="50" t="s">
        <v>111</v>
      </c>
      <c r="Q378" s="50">
        <f>VLOOKUP(O378,Registration!O:P,2,FALSE)</f>
        <v>19</v>
      </c>
    </row>
    <row r="379" spans="1:17" ht="22.9" customHeight="1">
      <c r="A379" s="50" t="s">
        <v>38</v>
      </c>
      <c r="B379" s="50" t="s">
        <v>9</v>
      </c>
      <c r="C379" s="50" t="s">
        <v>10</v>
      </c>
      <c r="D379" s="50" t="s">
        <v>62</v>
      </c>
      <c r="E379" s="50">
        <v>1</v>
      </c>
      <c r="F379" s="50" t="s">
        <v>80</v>
      </c>
      <c r="G379" s="50" t="s">
        <v>832</v>
      </c>
      <c r="H379" s="50" t="s">
        <v>5674</v>
      </c>
      <c r="I379" s="50" t="s">
        <v>5676</v>
      </c>
      <c r="J379" s="50" t="s">
        <v>901</v>
      </c>
      <c r="K379" s="50">
        <v>25</v>
      </c>
      <c r="L379" s="50">
        <v>4</v>
      </c>
      <c r="M379" s="50">
        <v>2019</v>
      </c>
      <c r="N379" s="75">
        <f t="shared" si="6"/>
        <v>43580</v>
      </c>
      <c r="O379" s="50" t="s">
        <v>902</v>
      </c>
      <c r="P379" s="50" t="s">
        <v>111</v>
      </c>
      <c r="Q379" s="50">
        <f>VLOOKUP(O379,Registration!O:P,2,FALSE)</f>
        <v>18</v>
      </c>
    </row>
    <row r="380" spans="1:17" ht="22.9" customHeight="1">
      <c r="A380" s="50" t="s">
        <v>38</v>
      </c>
      <c r="B380" s="50" t="s">
        <v>9</v>
      </c>
      <c r="C380" s="50" t="s">
        <v>10</v>
      </c>
      <c r="D380" s="50" t="s">
        <v>62</v>
      </c>
      <c r="E380" s="50">
        <v>1</v>
      </c>
      <c r="F380" s="50" t="s">
        <v>80</v>
      </c>
      <c r="G380" s="50" t="s">
        <v>832</v>
      </c>
      <c r="H380" s="50" t="s">
        <v>5674</v>
      </c>
      <c r="I380" s="50" t="s">
        <v>5676</v>
      </c>
      <c r="J380" s="50" t="s">
        <v>903</v>
      </c>
      <c r="K380" s="50">
        <v>25</v>
      </c>
      <c r="L380" s="50">
        <v>4</v>
      </c>
      <c r="M380" s="50">
        <v>2019</v>
      </c>
      <c r="N380" s="75">
        <f t="shared" si="6"/>
        <v>43580</v>
      </c>
      <c r="O380" s="50" t="s">
        <v>904</v>
      </c>
      <c r="P380" s="50" t="s">
        <v>111</v>
      </c>
      <c r="Q380" s="50">
        <f>VLOOKUP(O380,Registration!O:P,2,FALSE)</f>
        <v>19</v>
      </c>
    </row>
    <row r="381" spans="1:17" ht="22.9" customHeight="1">
      <c r="A381" s="50" t="s">
        <v>38</v>
      </c>
      <c r="B381" s="50" t="s">
        <v>9</v>
      </c>
      <c r="C381" s="50" t="s">
        <v>10</v>
      </c>
      <c r="D381" s="50" t="s">
        <v>62</v>
      </c>
      <c r="E381" s="50">
        <v>1</v>
      </c>
      <c r="F381" s="50" t="s">
        <v>80</v>
      </c>
      <c r="G381" s="50" t="s">
        <v>832</v>
      </c>
      <c r="H381" s="50" t="s">
        <v>5674</v>
      </c>
      <c r="I381" s="50" t="s">
        <v>5676</v>
      </c>
      <c r="J381" s="50" t="s">
        <v>905</v>
      </c>
      <c r="K381" s="50">
        <v>25</v>
      </c>
      <c r="L381" s="50">
        <v>4</v>
      </c>
      <c r="M381" s="50">
        <v>2019</v>
      </c>
      <c r="N381" s="75">
        <f t="shared" si="6"/>
        <v>43580</v>
      </c>
      <c r="O381" s="50" t="s">
        <v>906</v>
      </c>
      <c r="P381" s="50" t="s">
        <v>111</v>
      </c>
      <c r="Q381" s="50">
        <f>VLOOKUP(O381,Registration!O:P,2,FALSE)</f>
        <v>19</v>
      </c>
    </row>
    <row r="382" spans="1:17" ht="22.9" customHeight="1">
      <c r="A382" s="50" t="s">
        <v>38</v>
      </c>
      <c r="B382" s="50" t="s">
        <v>9</v>
      </c>
      <c r="C382" s="50" t="s">
        <v>10</v>
      </c>
      <c r="D382" s="50" t="s">
        <v>62</v>
      </c>
      <c r="E382" s="50">
        <v>1</v>
      </c>
      <c r="F382" s="50" t="s">
        <v>80</v>
      </c>
      <c r="G382" s="50" t="s">
        <v>832</v>
      </c>
      <c r="H382" s="50" t="s">
        <v>5674</v>
      </c>
      <c r="I382" s="50" t="s">
        <v>5676</v>
      </c>
      <c r="J382" s="50" t="s">
        <v>907</v>
      </c>
      <c r="K382" s="50">
        <v>25</v>
      </c>
      <c r="L382" s="50">
        <v>4</v>
      </c>
      <c r="M382" s="50">
        <v>2019</v>
      </c>
      <c r="N382" s="75">
        <f t="shared" si="6"/>
        <v>43580</v>
      </c>
      <c r="O382" s="50" t="s">
        <v>908</v>
      </c>
      <c r="P382" s="50" t="s">
        <v>111</v>
      </c>
      <c r="Q382" s="50">
        <f>VLOOKUP(O382,Registration!O:P,2,FALSE)</f>
        <v>19</v>
      </c>
    </row>
    <row r="383" spans="1:17" ht="22.9" customHeight="1">
      <c r="A383" s="50" t="s">
        <v>38</v>
      </c>
      <c r="B383" s="50" t="s">
        <v>9</v>
      </c>
      <c r="C383" s="50" t="s">
        <v>10</v>
      </c>
      <c r="D383" s="50" t="s">
        <v>62</v>
      </c>
      <c r="E383" s="50">
        <v>1</v>
      </c>
      <c r="F383" s="50" t="s">
        <v>80</v>
      </c>
      <c r="G383" s="50" t="s">
        <v>832</v>
      </c>
      <c r="H383" s="50" t="s">
        <v>5674</v>
      </c>
      <c r="I383" s="50" t="s">
        <v>5676</v>
      </c>
      <c r="J383" s="50" t="s">
        <v>909</v>
      </c>
      <c r="K383" s="50">
        <v>25</v>
      </c>
      <c r="L383" s="50">
        <v>4</v>
      </c>
      <c r="M383" s="50">
        <v>2019</v>
      </c>
      <c r="N383" s="75">
        <f t="shared" si="6"/>
        <v>43580</v>
      </c>
      <c r="O383" s="50" t="s">
        <v>910</v>
      </c>
      <c r="P383" s="50" t="s">
        <v>111</v>
      </c>
      <c r="Q383" s="50">
        <f>VLOOKUP(O383,Registration!O:P,2,FALSE)</f>
        <v>19</v>
      </c>
    </row>
    <row r="384" spans="1:17" ht="22.9" customHeight="1">
      <c r="A384" s="50" t="s">
        <v>38</v>
      </c>
      <c r="B384" s="50" t="s">
        <v>9</v>
      </c>
      <c r="C384" s="50" t="s">
        <v>10</v>
      </c>
      <c r="D384" s="50" t="s">
        <v>62</v>
      </c>
      <c r="E384" s="50">
        <v>1</v>
      </c>
      <c r="F384" s="50" t="s">
        <v>80</v>
      </c>
      <c r="G384" s="50" t="s">
        <v>832</v>
      </c>
      <c r="H384" s="50" t="s">
        <v>5674</v>
      </c>
      <c r="I384" s="50" t="s">
        <v>5676</v>
      </c>
      <c r="J384" s="50" t="s">
        <v>911</v>
      </c>
      <c r="K384" s="50">
        <v>25</v>
      </c>
      <c r="L384" s="50">
        <v>4</v>
      </c>
      <c r="M384" s="50">
        <v>2019</v>
      </c>
      <c r="N384" s="75">
        <f t="shared" si="6"/>
        <v>43580</v>
      </c>
      <c r="O384" s="50" t="s">
        <v>912</v>
      </c>
      <c r="P384" s="50" t="s">
        <v>111</v>
      </c>
      <c r="Q384" s="50">
        <f>VLOOKUP(O384,Registration!O:P,2,FALSE)</f>
        <v>18</v>
      </c>
    </row>
    <row r="385" spans="1:17" ht="22.9" customHeight="1">
      <c r="A385" s="50" t="s">
        <v>38</v>
      </c>
      <c r="B385" s="50" t="s">
        <v>9</v>
      </c>
      <c r="C385" s="50" t="s">
        <v>10</v>
      </c>
      <c r="D385" s="50" t="s">
        <v>62</v>
      </c>
      <c r="E385" s="50">
        <v>1</v>
      </c>
      <c r="F385" s="50" t="s">
        <v>80</v>
      </c>
      <c r="G385" s="50" t="s">
        <v>832</v>
      </c>
      <c r="H385" s="50" t="s">
        <v>5674</v>
      </c>
      <c r="I385" s="50" t="s">
        <v>5676</v>
      </c>
      <c r="J385" s="50" t="s">
        <v>913</v>
      </c>
      <c r="K385" s="50">
        <v>25</v>
      </c>
      <c r="L385" s="50">
        <v>4</v>
      </c>
      <c r="M385" s="50">
        <v>2019</v>
      </c>
      <c r="N385" s="75">
        <f t="shared" si="6"/>
        <v>43580</v>
      </c>
      <c r="O385" s="50" t="s">
        <v>914</v>
      </c>
      <c r="P385" s="50" t="s">
        <v>111</v>
      </c>
      <c r="Q385" s="50">
        <f>VLOOKUP(O385,Registration!O:P,2,FALSE)</f>
        <v>18</v>
      </c>
    </row>
    <row r="386" spans="1:17" ht="22.9" customHeight="1">
      <c r="A386" s="50" t="s">
        <v>38</v>
      </c>
      <c r="B386" s="50" t="s">
        <v>9</v>
      </c>
      <c r="C386" s="50" t="s">
        <v>10</v>
      </c>
      <c r="D386" s="50" t="s">
        <v>62</v>
      </c>
      <c r="E386" s="50">
        <v>1</v>
      </c>
      <c r="F386" s="50" t="s">
        <v>80</v>
      </c>
      <c r="G386" s="50" t="s">
        <v>832</v>
      </c>
      <c r="H386" s="50" t="s">
        <v>5674</v>
      </c>
      <c r="I386" s="50" t="s">
        <v>5676</v>
      </c>
      <c r="J386" s="50" t="s">
        <v>915</v>
      </c>
      <c r="K386" s="50">
        <v>25</v>
      </c>
      <c r="L386" s="50">
        <v>4</v>
      </c>
      <c r="M386" s="50">
        <v>2019</v>
      </c>
      <c r="N386" s="75">
        <f t="shared" si="6"/>
        <v>43580</v>
      </c>
      <c r="O386" s="50" t="s">
        <v>916</v>
      </c>
      <c r="P386" s="50" t="s">
        <v>111</v>
      </c>
      <c r="Q386" s="50">
        <f>VLOOKUP(O386,Registration!O:P,2,FALSE)</f>
        <v>18</v>
      </c>
    </row>
    <row r="387" spans="1:17" ht="22.9" customHeight="1">
      <c r="A387" s="50" t="s">
        <v>38</v>
      </c>
      <c r="B387" s="50" t="s">
        <v>9</v>
      </c>
      <c r="C387" s="50" t="s">
        <v>10</v>
      </c>
      <c r="D387" s="50" t="s">
        <v>62</v>
      </c>
      <c r="E387" s="50">
        <v>1</v>
      </c>
      <c r="F387" s="50" t="s">
        <v>80</v>
      </c>
      <c r="G387" s="50" t="s">
        <v>832</v>
      </c>
      <c r="H387" s="50" t="s">
        <v>5674</v>
      </c>
      <c r="I387" s="50" t="s">
        <v>5676</v>
      </c>
      <c r="J387" s="50" t="s">
        <v>917</v>
      </c>
      <c r="K387" s="50">
        <v>25</v>
      </c>
      <c r="L387" s="50">
        <v>4</v>
      </c>
      <c r="M387" s="50">
        <v>2019</v>
      </c>
      <c r="N387" s="75">
        <f t="shared" si="6"/>
        <v>43580</v>
      </c>
      <c r="O387" s="50" t="s">
        <v>918</v>
      </c>
      <c r="P387" s="50" t="s">
        <v>111</v>
      </c>
      <c r="Q387" s="50">
        <f>VLOOKUP(O387,Registration!O:P,2,FALSE)</f>
        <v>19</v>
      </c>
    </row>
    <row r="388" spans="1:17" ht="22.9" customHeight="1">
      <c r="A388" s="50" t="s">
        <v>38</v>
      </c>
      <c r="B388" s="50" t="s">
        <v>9</v>
      </c>
      <c r="C388" s="50" t="s">
        <v>10</v>
      </c>
      <c r="D388" s="50" t="s">
        <v>62</v>
      </c>
      <c r="E388" s="50">
        <v>1</v>
      </c>
      <c r="F388" s="50" t="s">
        <v>80</v>
      </c>
      <c r="G388" s="50" t="s">
        <v>832</v>
      </c>
      <c r="H388" s="50" t="s">
        <v>5674</v>
      </c>
      <c r="I388" s="50" t="s">
        <v>5676</v>
      </c>
      <c r="J388" s="50" t="s">
        <v>919</v>
      </c>
      <c r="K388" s="50">
        <v>25</v>
      </c>
      <c r="L388" s="50">
        <v>4</v>
      </c>
      <c r="M388" s="50">
        <v>2019</v>
      </c>
      <c r="N388" s="75">
        <f t="shared" si="6"/>
        <v>43580</v>
      </c>
      <c r="O388" s="50" t="s">
        <v>920</v>
      </c>
      <c r="P388" s="50" t="s">
        <v>111</v>
      </c>
      <c r="Q388" s="50">
        <f>VLOOKUP(O388,Registration!O:P,2,FALSE)</f>
        <v>19</v>
      </c>
    </row>
    <row r="389" spans="1:17" ht="22.9" customHeight="1">
      <c r="A389" s="50" t="s">
        <v>38</v>
      </c>
      <c r="B389" s="50" t="s">
        <v>9</v>
      </c>
      <c r="C389" s="50" t="s">
        <v>10</v>
      </c>
      <c r="D389" s="50" t="s">
        <v>62</v>
      </c>
      <c r="E389" s="50">
        <v>1</v>
      </c>
      <c r="F389" s="50" t="s">
        <v>80</v>
      </c>
      <c r="G389" s="50" t="s">
        <v>832</v>
      </c>
      <c r="H389" s="50" t="s">
        <v>5674</v>
      </c>
      <c r="I389" s="50" t="s">
        <v>5676</v>
      </c>
      <c r="J389" s="50" t="s">
        <v>921</v>
      </c>
      <c r="K389" s="50">
        <v>25</v>
      </c>
      <c r="L389" s="50">
        <v>4</v>
      </c>
      <c r="M389" s="50">
        <v>2019</v>
      </c>
      <c r="N389" s="75">
        <f t="shared" si="6"/>
        <v>43580</v>
      </c>
      <c r="O389" s="50" t="s">
        <v>922</v>
      </c>
      <c r="P389" s="50" t="s">
        <v>111</v>
      </c>
      <c r="Q389" s="50">
        <f>VLOOKUP(O389,Registration!O:P,2,FALSE)</f>
        <v>18</v>
      </c>
    </row>
    <row r="390" spans="1:17" ht="22.9" customHeight="1">
      <c r="A390" s="50" t="s">
        <v>38</v>
      </c>
      <c r="B390" s="50" t="s">
        <v>9</v>
      </c>
      <c r="C390" s="50" t="s">
        <v>10</v>
      </c>
      <c r="D390" s="50" t="s">
        <v>62</v>
      </c>
      <c r="E390" s="50">
        <v>1</v>
      </c>
      <c r="F390" s="50" t="s">
        <v>80</v>
      </c>
      <c r="G390" s="50" t="s">
        <v>832</v>
      </c>
      <c r="H390" s="50" t="s">
        <v>5674</v>
      </c>
      <c r="I390" s="50" t="s">
        <v>5676</v>
      </c>
      <c r="J390" s="50" t="s">
        <v>923</v>
      </c>
      <c r="K390" s="50">
        <v>25</v>
      </c>
      <c r="L390" s="50">
        <v>4</v>
      </c>
      <c r="M390" s="50">
        <v>2019</v>
      </c>
      <c r="N390" s="75">
        <f t="shared" si="6"/>
        <v>43580</v>
      </c>
      <c r="O390" s="50" t="s">
        <v>924</v>
      </c>
      <c r="P390" s="50" t="s">
        <v>111</v>
      </c>
      <c r="Q390" s="50">
        <f>VLOOKUP(O390,Registration!O:P,2,FALSE)</f>
        <v>18</v>
      </c>
    </row>
    <row r="391" spans="1:17" ht="22.9" customHeight="1">
      <c r="A391" s="50" t="s">
        <v>38</v>
      </c>
      <c r="B391" s="50" t="s">
        <v>9</v>
      </c>
      <c r="C391" s="50" t="s">
        <v>10</v>
      </c>
      <c r="D391" s="50" t="s">
        <v>62</v>
      </c>
      <c r="E391" s="50">
        <v>1</v>
      </c>
      <c r="F391" s="50" t="s">
        <v>80</v>
      </c>
      <c r="G391" s="50" t="s">
        <v>832</v>
      </c>
      <c r="H391" s="50" t="s">
        <v>5674</v>
      </c>
      <c r="I391" s="50" t="s">
        <v>5676</v>
      </c>
      <c r="J391" s="50" t="s">
        <v>925</v>
      </c>
      <c r="K391" s="50">
        <v>25</v>
      </c>
      <c r="L391" s="50">
        <v>4</v>
      </c>
      <c r="M391" s="50">
        <v>2019</v>
      </c>
      <c r="N391" s="75">
        <f t="shared" si="6"/>
        <v>43580</v>
      </c>
      <c r="O391" s="50" t="s">
        <v>926</v>
      </c>
      <c r="P391" s="50" t="s">
        <v>111</v>
      </c>
      <c r="Q391" s="50">
        <f>VLOOKUP(O391,Registration!O:P,2,FALSE)</f>
        <v>19</v>
      </c>
    </row>
    <row r="392" spans="1:17" ht="22.9" customHeight="1">
      <c r="A392" s="50" t="s">
        <v>38</v>
      </c>
      <c r="B392" s="50" t="s">
        <v>9</v>
      </c>
      <c r="C392" s="50" t="s">
        <v>10</v>
      </c>
      <c r="D392" s="50" t="s">
        <v>62</v>
      </c>
      <c r="E392" s="50">
        <v>1</v>
      </c>
      <c r="F392" s="50" t="s">
        <v>80</v>
      </c>
      <c r="G392" s="50" t="s">
        <v>832</v>
      </c>
      <c r="H392" s="50" t="s">
        <v>5674</v>
      </c>
      <c r="I392" s="50" t="s">
        <v>5676</v>
      </c>
      <c r="J392" s="50" t="s">
        <v>927</v>
      </c>
      <c r="K392" s="50">
        <v>25</v>
      </c>
      <c r="L392" s="50">
        <v>4</v>
      </c>
      <c r="M392" s="50">
        <v>2019</v>
      </c>
      <c r="N392" s="75">
        <f t="shared" si="6"/>
        <v>43580</v>
      </c>
      <c r="O392" s="50" t="s">
        <v>928</v>
      </c>
      <c r="P392" s="50" t="s">
        <v>111</v>
      </c>
      <c r="Q392" s="50">
        <f>VLOOKUP(O392,Registration!O:P,2,FALSE)</f>
        <v>19</v>
      </c>
    </row>
    <row r="393" spans="1:17" ht="22.9" customHeight="1">
      <c r="A393" s="50" t="s">
        <v>38</v>
      </c>
      <c r="B393" s="50" t="s">
        <v>9</v>
      </c>
      <c r="C393" s="50" t="s">
        <v>10</v>
      </c>
      <c r="D393" s="50" t="s">
        <v>62</v>
      </c>
      <c r="E393" s="50">
        <v>1</v>
      </c>
      <c r="F393" s="50" t="s">
        <v>80</v>
      </c>
      <c r="G393" s="50" t="s">
        <v>832</v>
      </c>
      <c r="H393" s="50" t="s">
        <v>5674</v>
      </c>
      <c r="I393" s="50" t="s">
        <v>5676</v>
      </c>
      <c r="J393" s="50" t="s">
        <v>929</v>
      </c>
      <c r="K393" s="50">
        <v>25</v>
      </c>
      <c r="L393" s="50">
        <v>4</v>
      </c>
      <c r="M393" s="50">
        <v>2019</v>
      </c>
      <c r="N393" s="75">
        <f t="shared" si="6"/>
        <v>43580</v>
      </c>
      <c r="O393" s="50" t="s">
        <v>930</v>
      </c>
      <c r="P393" s="50" t="s">
        <v>111</v>
      </c>
      <c r="Q393" s="50">
        <f>VLOOKUP(O393,Registration!O:P,2,FALSE)</f>
        <v>19</v>
      </c>
    </row>
    <row r="394" spans="1:17" ht="22.9" customHeight="1">
      <c r="A394" s="50" t="s">
        <v>38</v>
      </c>
      <c r="B394" s="50" t="s">
        <v>9</v>
      </c>
      <c r="C394" s="50" t="s">
        <v>10</v>
      </c>
      <c r="D394" s="50" t="s">
        <v>62</v>
      </c>
      <c r="E394" s="50">
        <v>1</v>
      </c>
      <c r="F394" s="50" t="s">
        <v>80</v>
      </c>
      <c r="G394" s="50" t="s">
        <v>832</v>
      </c>
      <c r="H394" s="50" t="s">
        <v>5674</v>
      </c>
      <c r="I394" s="50" t="s">
        <v>5676</v>
      </c>
      <c r="J394" s="50" t="s">
        <v>931</v>
      </c>
      <c r="K394" s="50">
        <v>25</v>
      </c>
      <c r="L394" s="50">
        <v>4</v>
      </c>
      <c r="M394" s="50">
        <v>2019</v>
      </c>
      <c r="N394" s="75">
        <f t="shared" si="6"/>
        <v>43580</v>
      </c>
      <c r="O394" s="50" t="s">
        <v>932</v>
      </c>
      <c r="P394" s="50" t="s">
        <v>111</v>
      </c>
      <c r="Q394" s="50">
        <f>VLOOKUP(O394,Registration!O:P,2,FALSE)</f>
        <v>18</v>
      </c>
    </row>
    <row r="395" spans="1:17" ht="22.9" customHeight="1">
      <c r="A395" s="50" t="s">
        <v>38</v>
      </c>
      <c r="B395" s="50" t="s">
        <v>9</v>
      </c>
      <c r="C395" s="50" t="s">
        <v>10</v>
      </c>
      <c r="D395" s="50" t="s">
        <v>62</v>
      </c>
      <c r="E395" s="50">
        <v>1</v>
      </c>
      <c r="F395" s="50" t="s">
        <v>80</v>
      </c>
      <c r="G395" s="50" t="s">
        <v>832</v>
      </c>
      <c r="H395" s="50" t="s">
        <v>5674</v>
      </c>
      <c r="I395" s="50" t="s">
        <v>5676</v>
      </c>
      <c r="J395" s="50" t="s">
        <v>933</v>
      </c>
      <c r="K395" s="50">
        <v>25</v>
      </c>
      <c r="L395" s="50">
        <v>4</v>
      </c>
      <c r="M395" s="50">
        <v>2019</v>
      </c>
      <c r="N395" s="75">
        <f t="shared" si="6"/>
        <v>43580</v>
      </c>
      <c r="O395" s="50" t="s">
        <v>934</v>
      </c>
      <c r="P395" s="50" t="s">
        <v>111</v>
      </c>
      <c r="Q395" s="50">
        <f>VLOOKUP(O395,Registration!O:P,2,FALSE)</f>
        <v>19</v>
      </c>
    </row>
    <row r="396" spans="1:17" ht="22.9" customHeight="1">
      <c r="A396" s="50" t="s">
        <v>38</v>
      </c>
      <c r="B396" s="50" t="s">
        <v>9</v>
      </c>
      <c r="C396" s="50" t="s">
        <v>10</v>
      </c>
      <c r="D396" s="50" t="s">
        <v>62</v>
      </c>
      <c r="E396" s="50">
        <v>1</v>
      </c>
      <c r="F396" s="50" t="s">
        <v>80</v>
      </c>
      <c r="G396" s="50" t="s">
        <v>832</v>
      </c>
      <c r="H396" s="50" t="s">
        <v>5674</v>
      </c>
      <c r="I396" s="50" t="s">
        <v>5676</v>
      </c>
      <c r="J396" s="50" t="s">
        <v>935</v>
      </c>
      <c r="K396" s="50">
        <v>25</v>
      </c>
      <c r="L396" s="50">
        <v>4</v>
      </c>
      <c r="M396" s="50">
        <v>2019</v>
      </c>
      <c r="N396" s="75">
        <f t="shared" si="6"/>
        <v>43580</v>
      </c>
      <c r="O396" s="50" t="s">
        <v>936</v>
      </c>
      <c r="P396" s="50" t="s">
        <v>111</v>
      </c>
      <c r="Q396" s="50">
        <f>VLOOKUP(O396,Registration!O:P,2,FALSE)</f>
        <v>19</v>
      </c>
    </row>
    <row r="397" spans="1:17" ht="22.9" customHeight="1">
      <c r="A397" s="50" t="s">
        <v>38</v>
      </c>
      <c r="B397" s="50" t="s">
        <v>9</v>
      </c>
      <c r="C397" s="50" t="s">
        <v>10</v>
      </c>
      <c r="D397" s="50" t="s">
        <v>62</v>
      </c>
      <c r="E397" s="50">
        <v>1</v>
      </c>
      <c r="F397" s="50" t="s">
        <v>80</v>
      </c>
      <c r="G397" s="50" t="s">
        <v>832</v>
      </c>
      <c r="H397" s="50" t="s">
        <v>5674</v>
      </c>
      <c r="I397" s="50" t="s">
        <v>5676</v>
      </c>
      <c r="J397" s="50" t="s">
        <v>937</v>
      </c>
      <c r="K397" s="50">
        <v>25</v>
      </c>
      <c r="L397" s="50">
        <v>4</v>
      </c>
      <c r="M397" s="50">
        <v>2019</v>
      </c>
      <c r="N397" s="75">
        <f t="shared" si="6"/>
        <v>43580</v>
      </c>
      <c r="O397" s="50" t="s">
        <v>938</v>
      </c>
      <c r="P397" s="50" t="s">
        <v>111</v>
      </c>
      <c r="Q397" s="50">
        <f>VLOOKUP(O397,Registration!O:P,2,FALSE)</f>
        <v>18</v>
      </c>
    </row>
    <row r="398" spans="1:17" ht="22.9" customHeight="1">
      <c r="A398" s="50" t="s">
        <v>38</v>
      </c>
      <c r="B398" s="50" t="s">
        <v>9</v>
      </c>
      <c r="C398" s="50" t="s">
        <v>10</v>
      </c>
      <c r="D398" s="50" t="s">
        <v>62</v>
      </c>
      <c r="E398" s="50">
        <v>1</v>
      </c>
      <c r="F398" s="50" t="s">
        <v>80</v>
      </c>
      <c r="G398" s="50" t="s">
        <v>832</v>
      </c>
      <c r="H398" s="50" t="s">
        <v>5674</v>
      </c>
      <c r="I398" s="50" t="s">
        <v>5676</v>
      </c>
      <c r="J398" s="50" t="s">
        <v>939</v>
      </c>
      <c r="K398" s="50">
        <v>25</v>
      </c>
      <c r="L398" s="50">
        <v>4</v>
      </c>
      <c r="M398" s="50">
        <v>2019</v>
      </c>
      <c r="N398" s="75">
        <f t="shared" si="6"/>
        <v>43580</v>
      </c>
      <c r="O398" s="50" t="s">
        <v>940</v>
      </c>
      <c r="P398" s="50" t="s">
        <v>111</v>
      </c>
      <c r="Q398" s="50">
        <f>VLOOKUP(O398,Registration!O:P,2,FALSE)</f>
        <v>18</v>
      </c>
    </row>
    <row r="399" spans="1:17" ht="22.9" customHeight="1">
      <c r="A399" s="50" t="s">
        <v>38</v>
      </c>
      <c r="B399" s="50" t="s">
        <v>9</v>
      </c>
      <c r="C399" s="50" t="s">
        <v>10</v>
      </c>
      <c r="D399" s="50" t="s">
        <v>62</v>
      </c>
      <c r="E399" s="50">
        <v>1</v>
      </c>
      <c r="F399" s="50" t="s">
        <v>80</v>
      </c>
      <c r="G399" s="50" t="s">
        <v>832</v>
      </c>
      <c r="H399" s="50" t="s">
        <v>5674</v>
      </c>
      <c r="I399" s="50" t="s">
        <v>5676</v>
      </c>
      <c r="J399" s="50" t="s">
        <v>941</v>
      </c>
      <c r="K399" s="50">
        <v>25</v>
      </c>
      <c r="L399" s="50">
        <v>4</v>
      </c>
      <c r="M399" s="50">
        <v>2019</v>
      </c>
      <c r="N399" s="75">
        <f t="shared" si="6"/>
        <v>43580</v>
      </c>
      <c r="O399" s="50" t="s">
        <v>942</v>
      </c>
      <c r="P399" s="50" t="s">
        <v>111</v>
      </c>
      <c r="Q399" s="50">
        <f>VLOOKUP(O399,Registration!O:P,2,FALSE)</f>
        <v>18</v>
      </c>
    </row>
    <row r="400" spans="1:17" ht="22.9" customHeight="1">
      <c r="A400" s="50" t="s">
        <v>38</v>
      </c>
      <c r="B400" s="50" t="s">
        <v>9</v>
      </c>
      <c r="C400" s="50" t="s">
        <v>10</v>
      </c>
      <c r="D400" s="50" t="s">
        <v>62</v>
      </c>
      <c r="E400" s="50">
        <v>1</v>
      </c>
      <c r="F400" s="50" t="s">
        <v>80</v>
      </c>
      <c r="G400" s="50" t="s">
        <v>832</v>
      </c>
      <c r="H400" s="50" t="s">
        <v>5674</v>
      </c>
      <c r="I400" s="50" t="s">
        <v>5676</v>
      </c>
      <c r="J400" s="50" t="s">
        <v>943</v>
      </c>
      <c r="K400" s="50">
        <v>25</v>
      </c>
      <c r="L400" s="50">
        <v>4</v>
      </c>
      <c r="M400" s="50">
        <v>2019</v>
      </c>
      <c r="N400" s="75">
        <f t="shared" si="6"/>
        <v>43580</v>
      </c>
      <c r="O400" s="50" t="s">
        <v>944</v>
      </c>
      <c r="P400" s="50" t="s">
        <v>111</v>
      </c>
      <c r="Q400" s="50">
        <f>VLOOKUP(O400,Registration!O:P,2,FALSE)</f>
        <v>18</v>
      </c>
    </row>
    <row r="401" spans="1:17" ht="22.9" customHeight="1">
      <c r="A401" s="50" t="s">
        <v>38</v>
      </c>
      <c r="B401" s="50" t="s">
        <v>9</v>
      </c>
      <c r="C401" s="50" t="s">
        <v>10</v>
      </c>
      <c r="D401" s="50" t="s">
        <v>62</v>
      </c>
      <c r="E401" s="50">
        <v>1</v>
      </c>
      <c r="F401" s="50" t="s">
        <v>80</v>
      </c>
      <c r="G401" s="50" t="s">
        <v>832</v>
      </c>
      <c r="H401" s="50" t="s">
        <v>5674</v>
      </c>
      <c r="I401" s="50" t="s">
        <v>5676</v>
      </c>
      <c r="J401" s="50" t="s">
        <v>945</v>
      </c>
      <c r="K401" s="50">
        <v>25</v>
      </c>
      <c r="L401" s="50">
        <v>4</v>
      </c>
      <c r="M401" s="50">
        <v>2019</v>
      </c>
      <c r="N401" s="75">
        <f t="shared" si="6"/>
        <v>43580</v>
      </c>
      <c r="O401" s="50" t="s">
        <v>946</v>
      </c>
      <c r="P401" s="50" t="s">
        <v>111</v>
      </c>
      <c r="Q401" s="50">
        <f>VLOOKUP(O401,Registration!O:P,2,FALSE)</f>
        <v>19</v>
      </c>
    </row>
    <row r="402" spans="1:17" ht="22.9" customHeight="1">
      <c r="A402" s="50" t="s">
        <v>38</v>
      </c>
      <c r="B402" s="50" t="s">
        <v>9</v>
      </c>
      <c r="C402" s="50" t="s">
        <v>10</v>
      </c>
      <c r="D402" s="50" t="s">
        <v>62</v>
      </c>
      <c r="E402" s="50">
        <v>1</v>
      </c>
      <c r="F402" s="50" t="s">
        <v>80</v>
      </c>
      <c r="G402" s="50" t="s">
        <v>832</v>
      </c>
      <c r="H402" s="50" t="s">
        <v>5674</v>
      </c>
      <c r="I402" s="50" t="s">
        <v>5676</v>
      </c>
      <c r="J402" s="50" t="s">
        <v>947</v>
      </c>
      <c r="K402" s="50">
        <v>25</v>
      </c>
      <c r="L402" s="50">
        <v>4</v>
      </c>
      <c r="M402" s="50">
        <v>2019</v>
      </c>
      <c r="N402" s="75">
        <f t="shared" si="6"/>
        <v>43580</v>
      </c>
      <c r="O402" s="50" t="s">
        <v>948</v>
      </c>
      <c r="P402" s="50" t="s">
        <v>111</v>
      </c>
      <c r="Q402" s="50">
        <f>VLOOKUP(O402,Registration!O:P,2,FALSE)</f>
        <v>18</v>
      </c>
    </row>
    <row r="403" spans="1:17" ht="22.9" customHeight="1">
      <c r="A403" s="50" t="s">
        <v>38</v>
      </c>
      <c r="B403" s="50" t="s">
        <v>9</v>
      </c>
      <c r="C403" s="50" t="s">
        <v>10</v>
      </c>
      <c r="D403" s="50" t="s">
        <v>62</v>
      </c>
      <c r="E403" s="50">
        <v>1</v>
      </c>
      <c r="F403" s="50" t="s">
        <v>80</v>
      </c>
      <c r="G403" s="50" t="s">
        <v>832</v>
      </c>
      <c r="H403" s="50" t="s">
        <v>5674</v>
      </c>
      <c r="I403" s="50" t="s">
        <v>5676</v>
      </c>
      <c r="J403" s="50" t="s">
        <v>949</v>
      </c>
      <c r="K403" s="50">
        <v>25</v>
      </c>
      <c r="L403" s="50">
        <v>4</v>
      </c>
      <c r="M403" s="50">
        <v>2019</v>
      </c>
      <c r="N403" s="75">
        <f t="shared" ref="N403:N466" si="7">DATE(M403,L403,K403)</f>
        <v>43580</v>
      </c>
      <c r="O403" s="50" t="s">
        <v>950</v>
      </c>
      <c r="P403" s="50" t="s">
        <v>111</v>
      </c>
      <c r="Q403" s="50">
        <f>VLOOKUP(O403,Registration!O:P,2,FALSE)</f>
        <v>18</v>
      </c>
    </row>
    <row r="404" spans="1:17" ht="22.9" customHeight="1">
      <c r="A404" s="50" t="s">
        <v>38</v>
      </c>
      <c r="B404" s="50" t="s">
        <v>9</v>
      </c>
      <c r="C404" s="50" t="s">
        <v>10</v>
      </c>
      <c r="D404" s="50" t="s">
        <v>62</v>
      </c>
      <c r="E404" s="50">
        <v>1</v>
      </c>
      <c r="F404" s="50" t="s">
        <v>80</v>
      </c>
      <c r="G404" s="50" t="s">
        <v>832</v>
      </c>
      <c r="H404" s="50" t="s">
        <v>5674</v>
      </c>
      <c r="I404" s="50" t="s">
        <v>5676</v>
      </c>
      <c r="J404" s="50" t="s">
        <v>951</v>
      </c>
      <c r="K404" s="50">
        <v>25</v>
      </c>
      <c r="L404" s="50">
        <v>4</v>
      </c>
      <c r="M404" s="50">
        <v>2019</v>
      </c>
      <c r="N404" s="75">
        <f t="shared" si="7"/>
        <v>43580</v>
      </c>
      <c r="O404" s="50" t="s">
        <v>952</v>
      </c>
      <c r="P404" s="50" t="s">
        <v>111</v>
      </c>
      <c r="Q404" s="50">
        <f>VLOOKUP(O404,Registration!O:P,2,FALSE)</f>
        <v>19</v>
      </c>
    </row>
    <row r="405" spans="1:17" ht="22.9" customHeight="1">
      <c r="A405" s="50" t="s">
        <v>38</v>
      </c>
      <c r="B405" s="50" t="s">
        <v>9</v>
      </c>
      <c r="C405" s="50" t="s">
        <v>10</v>
      </c>
      <c r="D405" s="50" t="s">
        <v>62</v>
      </c>
      <c r="E405" s="50">
        <v>1</v>
      </c>
      <c r="F405" s="50" t="s">
        <v>80</v>
      </c>
      <c r="G405" s="50" t="s">
        <v>832</v>
      </c>
      <c r="H405" s="50" t="s">
        <v>5674</v>
      </c>
      <c r="I405" s="50" t="s">
        <v>5676</v>
      </c>
      <c r="J405" s="50" t="s">
        <v>953</v>
      </c>
      <c r="K405" s="50">
        <v>25</v>
      </c>
      <c r="L405" s="50">
        <v>4</v>
      </c>
      <c r="M405" s="50">
        <v>2019</v>
      </c>
      <c r="N405" s="75">
        <f t="shared" si="7"/>
        <v>43580</v>
      </c>
      <c r="O405" s="50" t="s">
        <v>954</v>
      </c>
      <c r="P405" s="50" t="s">
        <v>111</v>
      </c>
      <c r="Q405" s="50">
        <f>VLOOKUP(O405,Registration!O:P,2,FALSE)</f>
        <v>18</v>
      </c>
    </row>
    <row r="406" spans="1:17" ht="22.9" customHeight="1">
      <c r="A406" s="50" t="s">
        <v>38</v>
      </c>
      <c r="B406" s="50" t="s">
        <v>9</v>
      </c>
      <c r="C406" s="50" t="s">
        <v>10</v>
      </c>
      <c r="D406" s="50" t="s">
        <v>62</v>
      </c>
      <c r="E406" s="50">
        <v>1</v>
      </c>
      <c r="F406" s="50" t="s">
        <v>80</v>
      </c>
      <c r="G406" s="50" t="s">
        <v>832</v>
      </c>
      <c r="H406" s="50" t="s">
        <v>5674</v>
      </c>
      <c r="I406" s="50" t="s">
        <v>5676</v>
      </c>
      <c r="J406" s="50" t="s">
        <v>955</v>
      </c>
      <c r="K406" s="50">
        <v>25</v>
      </c>
      <c r="L406" s="50">
        <v>4</v>
      </c>
      <c r="M406" s="50">
        <v>2019</v>
      </c>
      <c r="N406" s="75">
        <f t="shared" si="7"/>
        <v>43580</v>
      </c>
      <c r="O406" s="50" t="s">
        <v>956</v>
      </c>
      <c r="P406" s="50" t="s">
        <v>111</v>
      </c>
      <c r="Q406" s="50">
        <f>VLOOKUP(O406,Registration!O:P,2,FALSE)</f>
        <v>18</v>
      </c>
    </row>
    <row r="407" spans="1:17" ht="22.9" customHeight="1">
      <c r="A407" s="50" t="s">
        <v>38</v>
      </c>
      <c r="B407" s="50" t="s">
        <v>9</v>
      </c>
      <c r="C407" s="50" t="s">
        <v>10</v>
      </c>
      <c r="D407" s="50" t="s">
        <v>62</v>
      </c>
      <c r="E407" s="50">
        <v>1</v>
      </c>
      <c r="F407" s="50" t="s">
        <v>80</v>
      </c>
      <c r="G407" s="50" t="s">
        <v>832</v>
      </c>
      <c r="H407" s="50" t="s">
        <v>5674</v>
      </c>
      <c r="I407" s="50" t="s">
        <v>5676</v>
      </c>
      <c r="J407" s="50" t="s">
        <v>957</v>
      </c>
      <c r="K407" s="50">
        <v>25</v>
      </c>
      <c r="L407" s="50">
        <v>4</v>
      </c>
      <c r="M407" s="50">
        <v>2019</v>
      </c>
      <c r="N407" s="75">
        <f t="shared" si="7"/>
        <v>43580</v>
      </c>
      <c r="O407" s="50" t="s">
        <v>958</v>
      </c>
      <c r="P407" s="50" t="s">
        <v>111</v>
      </c>
      <c r="Q407" s="50">
        <f>VLOOKUP(O407,Registration!O:P,2,FALSE)</f>
        <v>19</v>
      </c>
    </row>
    <row r="408" spans="1:17" ht="22.9" customHeight="1">
      <c r="A408" s="50" t="s">
        <v>38</v>
      </c>
      <c r="B408" s="50" t="s">
        <v>9</v>
      </c>
      <c r="C408" s="50" t="s">
        <v>10</v>
      </c>
      <c r="D408" s="50" t="s">
        <v>62</v>
      </c>
      <c r="E408" s="50">
        <v>1</v>
      </c>
      <c r="F408" s="50" t="s">
        <v>80</v>
      </c>
      <c r="G408" s="50" t="s">
        <v>832</v>
      </c>
      <c r="H408" s="50" t="s">
        <v>5674</v>
      </c>
      <c r="I408" s="50" t="s">
        <v>5676</v>
      </c>
      <c r="J408" s="50" t="s">
        <v>959</v>
      </c>
      <c r="K408" s="50">
        <v>25</v>
      </c>
      <c r="L408" s="50">
        <v>4</v>
      </c>
      <c r="M408" s="50">
        <v>2019</v>
      </c>
      <c r="N408" s="75">
        <f t="shared" si="7"/>
        <v>43580</v>
      </c>
      <c r="O408" s="50" t="s">
        <v>960</v>
      </c>
      <c r="P408" s="50" t="s">
        <v>111</v>
      </c>
      <c r="Q408" s="50">
        <f>VLOOKUP(O408,Registration!O:P,2,FALSE)</f>
        <v>19</v>
      </c>
    </row>
    <row r="409" spans="1:17" ht="22.9" customHeight="1">
      <c r="A409" s="50" t="s">
        <v>38</v>
      </c>
      <c r="B409" s="50" t="s">
        <v>9</v>
      </c>
      <c r="C409" s="50" t="s">
        <v>10</v>
      </c>
      <c r="D409" s="50" t="s">
        <v>62</v>
      </c>
      <c r="E409" s="50">
        <v>1</v>
      </c>
      <c r="F409" s="50" t="s">
        <v>80</v>
      </c>
      <c r="G409" s="50" t="s">
        <v>832</v>
      </c>
      <c r="H409" s="50" t="s">
        <v>5674</v>
      </c>
      <c r="I409" s="50" t="s">
        <v>5676</v>
      </c>
      <c r="J409" s="50" t="s">
        <v>973</v>
      </c>
      <c r="K409" s="50">
        <v>26</v>
      </c>
      <c r="L409" s="50">
        <v>4</v>
      </c>
      <c r="M409" s="50">
        <v>2019</v>
      </c>
      <c r="N409" s="75">
        <f t="shared" si="7"/>
        <v>43581</v>
      </c>
      <c r="O409" s="50" t="s">
        <v>974</v>
      </c>
      <c r="P409" s="50" t="s">
        <v>111</v>
      </c>
      <c r="Q409" s="50">
        <f>VLOOKUP(O409,Registration!O:P,2,FALSE)</f>
        <v>18</v>
      </c>
    </row>
    <row r="410" spans="1:17" ht="22.9" customHeight="1">
      <c r="A410" s="50" t="s">
        <v>38</v>
      </c>
      <c r="B410" s="50" t="s">
        <v>9</v>
      </c>
      <c r="C410" s="50" t="s">
        <v>10</v>
      </c>
      <c r="D410" s="50" t="s">
        <v>62</v>
      </c>
      <c r="E410" s="50">
        <v>1</v>
      </c>
      <c r="F410" s="50" t="s">
        <v>80</v>
      </c>
      <c r="G410" s="50" t="s">
        <v>832</v>
      </c>
      <c r="H410" s="50" t="s">
        <v>5674</v>
      </c>
      <c r="I410" s="50" t="s">
        <v>5676</v>
      </c>
      <c r="J410" s="50" t="s">
        <v>1033</v>
      </c>
      <c r="K410" s="50">
        <v>26</v>
      </c>
      <c r="L410" s="50">
        <v>4</v>
      </c>
      <c r="M410" s="50">
        <v>2019</v>
      </c>
      <c r="N410" s="75">
        <f t="shared" si="7"/>
        <v>43581</v>
      </c>
      <c r="O410" s="50" t="s">
        <v>1034</v>
      </c>
      <c r="P410" s="50" t="s">
        <v>111</v>
      </c>
      <c r="Q410" s="50">
        <f>VLOOKUP(O410,Registration!O:P,2,FALSE)</f>
        <v>19</v>
      </c>
    </row>
    <row r="411" spans="1:17" ht="22.9" customHeight="1">
      <c r="A411" s="50" t="s">
        <v>38</v>
      </c>
      <c r="B411" s="50" t="s">
        <v>9</v>
      </c>
      <c r="C411" s="50" t="s">
        <v>10</v>
      </c>
      <c r="D411" s="50" t="s">
        <v>62</v>
      </c>
      <c r="E411" s="50">
        <v>1</v>
      </c>
      <c r="F411" s="50" t="s">
        <v>80</v>
      </c>
      <c r="G411" s="50" t="s">
        <v>832</v>
      </c>
      <c r="H411" s="50" t="s">
        <v>5674</v>
      </c>
      <c r="I411" s="50" t="s">
        <v>5676</v>
      </c>
      <c r="J411" s="50" t="s">
        <v>975</v>
      </c>
      <c r="K411" s="50">
        <v>26</v>
      </c>
      <c r="L411" s="50">
        <v>4</v>
      </c>
      <c r="M411" s="50">
        <v>2019</v>
      </c>
      <c r="N411" s="75">
        <f t="shared" si="7"/>
        <v>43581</v>
      </c>
      <c r="O411" s="50" t="s">
        <v>976</v>
      </c>
      <c r="P411" s="50" t="s">
        <v>111</v>
      </c>
      <c r="Q411" s="50">
        <f>VLOOKUP(O411,Registration!O:P,2,FALSE)</f>
        <v>19</v>
      </c>
    </row>
    <row r="412" spans="1:17" ht="22.9" customHeight="1">
      <c r="A412" s="50" t="s">
        <v>38</v>
      </c>
      <c r="B412" s="50" t="s">
        <v>9</v>
      </c>
      <c r="C412" s="50" t="s">
        <v>10</v>
      </c>
      <c r="D412" s="50" t="s">
        <v>62</v>
      </c>
      <c r="E412" s="50">
        <v>1</v>
      </c>
      <c r="F412" s="50" t="s">
        <v>80</v>
      </c>
      <c r="G412" s="50" t="s">
        <v>832</v>
      </c>
      <c r="H412" s="50" t="s">
        <v>5674</v>
      </c>
      <c r="I412" s="50" t="s">
        <v>5676</v>
      </c>
      <c r="J412" s="50" t="s">
        <v>977</v>
      </c>
      <c r="K412" s="50">
        <v>26</v>
      </c>
      <c r="L412" s="50">
        <v>4</v>
      </c>
      <c r="M412" s="50">
        <v>2019</v>
      </c>
      <c r="N412" s="75">
        <f t="shared" si="7"/>
        <v>43581</v>
      </c>
      <c r="O412" s="50" t="s">
        <v>978</v>
      </c>
      <c r="P412" s="50" t="s">
        <v>111</v>
      </c>
      <c r="Q412" s="50">
        <f>VLOOKUP(O412,Registration!O:P,2,FALSE)</f>
        <v>19</v>
      </c>
    </row>
    <row r="413" spans="1:17" ht="22.9" customHeight="1">
      <c r="A413" s="50" t="s">
        <v>38</v>
      </c>
      <c r="B413" s="50" t="s">
        <v>9</v>
      </c>
      <c r="C413" s="50" t="s">
        <v>10</v>
      </c>
      <c r="D413" s="50" t="s">
        <v>62</v>
      </c>
      <c r="E413" s="50">
        <v>1</v>
      </c>
      <c r="F413" s="50" t="s">
        <v>80</v>
      </c>
      <c r="G413" s="50" t="s">
        <v>832</v>
      </c>
      <c r="H413" s="50" t="s">
        <v>5674</v>
      </c>
      <c r="I413" s="50" t="s">
        <v>5676</v>
      </c>
      <c r="J413" s="50" t="s">
        <v>979</v>
      </c>
      <c r="K413" s="50">
        <v>26</v>
      </c>
      <c r="L413" s="50">
        <v>4</v>
      </c>
      <c r="M413" s="50">
        <v>2019</v>
      </c>
      <c r="N413" s="75">
        <f t="shared" si="7"/>
        <v>43581</v>
      </c>
      <c r="O413" s="50" t="s">
        <v>980</v>
      </c>
      <c r="P413" s="50" t="s">
        <v>111</v>
      </c>
      <c r="Q413" s="50">
        <f>VLOOKUP(O413,Registration!O:P,2,FALSE)</f>
        <v>18</v>
      </c>
    </row>
    <row r="414" spans="1:17" ht="22.9" customHeight="1">
      <c r="A414" s="50" t="s">
        <v>38</v>
      </c>
      <c r="B414" s="50" t="s">
        <v>9</v>
      </c>
      <c r="C414" s="50" t="s">
        <v>10</v>
      </c>
      <c r="D414" s="50" t="s">
        <v>62</v>
      </c>
      <c r="E414" s="50">
        <v>1</v>
      </c>
      <c r="F414" s="50" t="s">
        <v>80</v>
      </c>
      <c r="G414" s="50" t="s">
        <v>832</v>
      </c>
      <c r="H414" s="50" t="s">
        <v>5674</v>
      </c>
      <c r="I414" s="50" t="s">
        <v>5676</v>
      </c>
      <c r="J414" s="50" t="s">
        <v>1035</v>
      </c>
      <c r="K414" s="50">
        <v>26</v>
      </c>
      <c r="L414" s="50">
        <v>4</v>
      </c>
      <c r="M414" s="50">
        <v>2019</v>
      </c>
      <c r="N414" s="75">
        <f t="shared" si="7"/>
        <v>43581</v>
      </c>
      <c r="O414" s="50" t="s">
        <v>1036</v>
      </c>
      <c r="P414" s="50" t="s">
        <v>111</v>
      </c>
      <c r="Q414" s="50">
        <f>VLOOKUP(O414,Registration!O:P,2,FALSE)</f>
        <v>18</v>
      </c>
    </row>
    <row r="415" spans="1:17" ht="22.9" customHeight="1">
      <c r="A415" s="50" t="s">
        <v>38</v>
      </c>
      <c r="B415" s="50" t="s">
        <v>9</v>
      </c>
      <c r="C415" s="50" t="s">
        <v>10</v>
      </c>
      <c r="D415" s="50" t="s">
        <v>62</v>
      </c>
      <c r="E415" s="50">
        <v>1</v>
      </c>
      <c r="F415" s="50" t="s">
        <v>80</v>
      </c>
      <c r="G415" s="50" t="s">
        <v>832</v>
      </c>
      <c r="H415" s="50" t="s">
        <v>5674</v>
      </c>
      <c r="I415" s="50" t="s">
        <v>5676</v>
      </c>
      <c r="J415" s="50" t="s">
        <v>989</v>
      </c>
      <c r="K415" s="50">
        <v>26</v>
      </c>
      <c r="L415" s="50">
        <v>4</v>
      </c>
      <c r="M415" s="50">
        <v>2019</v>
      </c>
      <c r="N415" s="75">
        <f t="shared" si="7"/>
        <v>43581</v>
      </c>
      <c r="O415" s="50" t="s">
        <v>990</v>
      </c>
      <c r="P415" s="50" t="s">
        <v>111</v>
      </c>
      <c r="Q415" s="50">
        <f>VLOOKUP(O415,Registration!O:P,2,FALSE)</f>
        <v>18</v>
      </c>
    </row>
    <row r="416" spans="1:17" ht="22.9" customHeight="1">
      <c r="A416" s="50" t="s">
        <v>38</v>
      </c>
      <c r="B416" s="50" t="s">
        <v>9</v>
      </c>
      <c r="C416" s="50" t="s">
        <v>10</v>
      </c>
      <c r="D416" s="50" t="s">
        <v>62</v>
      </c>
      <c r="E416" s="50">
        <v>1</v>
      </c>
      <c r="F416" s="50" t="s">
        <v>80</v>
      </c>
      <c r="G416" s="50" t="s">
        <v>832</v>
      </c>
      <c r="H416" s="50" t="s">
        <v>5674</v>
      </c>
      <c r="I416" s="50" t="s">
        <v>5676</v>
      </c>
      <c r="J416" s="50" t="s">
        <v>983</v>
      </c>
      <c r="K416" s="50">
        <v>26</v>
      </c>
      <c r="L416" s="50">
        <v>4</v>
      </c>
      <c r="M416" s="50">
        <v>2019</v>
      </c>
      <c r="N416" s="75">
        <f t="shared" si="7"/>
        <v>43581</v>
      </c>
      <c r="O416" s="50" t="s">
        <v>984</v>
      </c>
      <c r="P416" s="50" t="s">
        <v>111</v>
      </c>
      <c r="Q416" s="50">
        <f>VLOOKUP(O416,Registration!O:P,2,FALSE)</f>
        <v>19</v>
      </c>
    </row>
    <row r="417" spans="1:17" ht="22.9" customHeight="1">
      <c r="A417" s="50" t="s">
        <v>38</v>
      </c>
      <c r="B417" s="50" t="s">
        <v>9</v>
      </c>
      <c r="C417" s="50" t="s">
        <v>10</v>
      </c>
      <c r="D417" s="50" t="s">
        <v>62</v>
      </c>
      <c r="E417" s="50">
        <v>1</v>
      </c>
      <c r="F417" s="50" t="s">
        <v>80</v>
      </c>
      <c r="G417" s="50" t="s">
        <v>832</v>
      </c>
      <c r="H417" s="50" t="s">
        <v>5674</v>
      </c>
      <c r="I417" s="50" t="s">
        <v>5676</v>
      </c>
      <c r="J417" s="50" t="s">
        <v>981</v>
      </c>
      <c r="K417" s="50">
        <v>26</v>
      </c>
      <c r="L417" s="50">
        <v>4</v>
      </c>
      <c r="M417" s="50">
        <v>2019</v>
      </c>
      <c r="N417" s="75">
        <f t="shared" si="7"/>
        <v>43581</v>
      </c>
      <c r="O417" s="50" t="s">
        <v>982</v>
      </c>
      <c r="P417" s="50" t="s">
        <v>111</v>
      </c>
      <c r="Q417" s="50">
        <f>VLOOKUP(O417,Registration!O:P,2,FALSE)</f>
        <v>18</v>
      </c>
    </row>
    <row r="418" spans="1:17" ht="22.9" customHeight="1">
      <c r="A418" s="50" t="s">
        <v>38</v>
      </c>
      <c r="B418" s="50" t="s">
        <v>9</v>
      </c>
      <c r="C418" s="50" t="s">
        <v>10</v>
      </c>
      <c r="D418" s="50" t="s">
        <v>62</v>
      </c>
      <c r="E418" s="50">
        <v>1</v>
      </c>
      <c r="F418" s="50" t="s">
        <v>80</v>
      </c>
      <c r="G418" s="50" t="s">
        <v>832</v>
      </c>
      <c r="H418" s="50" t="s">
        <v>5674</v>
      </c>
      <c r="I418" s="50" t="s">
        <v>5676</v>
      </c>
      <c r="J418" s="50" t="s">
        <v>1037</v>
      </c>
      <c r="K418" s="50">
        <v>26</v>
      </c>
      <c r="L418" s="50">
        <v>4</v>
      </c>
      <c r="M418" s="50">
        <v>2019</v>
      </c>
      <c r="N418" s="75">
        <f t="shared" si="7"/>
        <v>43581</v>
      </c>
      <c r="O418" s="50" t="s">
        <v>1038</v>
      </c>
      <c r="P418" s="50" t="s">
        <v>111</v>
      </c>
      <c r="Q418" s="50">
        <f>VLOOKUP(O418,Registration!O:P,2,FALSE)</f>
        <v>19</v>
      </c>
    </row>
    <row r="419" spans="1:17" ht="22.9" customHeight="1">
      <c r="A419" s="50" t="s">
        <v>38</v>
      </c>
      <c r="B419" s="50" t="s">
        <v>9</v>
      </c>
      <c r="C419" s="50" t="s">
        <v>10</v>
      </c>
      <c r="D419" s="50" t="s">
        <v>62</v>
      </c>
      <c r="E419" s="50">
        <v>1</v>
      </c>
      <c r="F419" s="50" t="s">
        <v>80</v>
      </c>
      <c r="G419" s="50" t="s">
        <v>832</v>
      </c>
      <c r="H419" s="50" t="s">
        <v>5674</v>
      </c>
      <c r="I419" s="50" t="s">
        <v>5676</v>
      </c>
      <c r="J419" s="50" t="s">
        <v>1027</v>
      </c>
      <c r="K419" s="50">
        <v>26</v>
      </c>
      <c r="L419" s="50">
        <v>4</v>
      </c>
      <c r="M419" s="50">
        <v>2019</v>
      </c>
      <c r="N419" s="75">
        <f t="shared" si="7"/>
        <v>43581</v>
      </c>
      <c r="O419" s="50" t="s">
        <v>1028</v>
      </c>
      <c r="P419" s="50" t="s">
        <v>111</v>
      </c>
      <c r="Q419" s="50">
        <f>VLOOKUP(O419,Registration!O:P,2,FALSE)</f>
        <v>18</v>
      </c>
    </row>
    <row r="420" spans="1:17" ht="22.9" customHeight="1">
      <c r="A420" s="50" t="s">
        <v>38</v>
      </c>
      <c r="B420" s="50" t="s">
        <v>9</v>
      </c>
      <c r="C420" s="50" t="s">
        <v>10</v>
      </c>
      <c r="D420" s="50" t="s">
        <v>62</v>
      </c>
      <c r="E420" s="50">
        <v>1</v>
      </c>
      <c r="F420" s="50" t="s">
        <v>80</v>
      </c>
      <c r="G420" s="50" t="s">
        <v>832</v>
      </c>
      <c r="H420" s="50" t="s">
        <v>5674</v>
      </c>
      <c r="I420" s="50" t="s">
        <v>5676</v>
      </c>
      <c r="J420" s="50" t="s">
        <v>991</v>
      </c>
      <c r="K420" s="50">
        <v>26</v>
      </c>
      <c r="L420" s="50">
        <v>4</v>
      </c>
      <c r="M420" s="50">
        <v>2019</v>
      </c>
      <c r="N420" s="75">
        <f t="shared" si="7"/>
        <v>43581</v>
      </c>
      <c r="O420" s="50" t="s">
        <v>992</v>
      </c>
      <c r="P420" s="50" t="s">
        <v>111</v>
      </c>
      <c r="Q420" s="50">
        <f>VLOOKUP(O420,Registration!O:P,2,FALSE)</f>
        <v>18</v>
      </c>
    </row>
    <row r="421" spans="1:17" ht="22.9" customHeight="1">
      <c r="A421" s="50" t="s">
        <v>38</v>
      </c>
      <c r="B421" s="50" t="s">
        <v>9</v>
      </c>
      <c r="C421" s="50" t="s">
        <v>10</v>
      </c>
      <c r="D421" s="50" t="s">
        <v>62</v>
      </c>
      <c r="E421" s="50">
        <v>1</v>
      </c>
      <c r="F421" s="50" t="s">
        <v>80</v>
      </c>
      <c r="G421" s="50" t="s">
        <v>832</v>
      </c>
      <c r="H421" s="50" t="s">
        <v>5674</v>
      </c>
      <c r="I421" s="50" t="s">
        <v>5676</v>
      </c>
      <c r="J421" s="50" t="s">
        <v>987</v>
      </c>
      <c r="K421" s="50">
        <v>26</v>
      </c>
      <c r="L421" s="50">
        <v>4</v>
      </c>
      <c r="M421" s="50">
        <v>2019</v>
      </c>
      <c r="N421" s="75">
        <f t="shared" si="7"/>
        <v>43581</v>
      </c>
      <c r="O421" s="50" t="s">
        <v>988</v>
      </c>
      <c r="P421" s="50" t="s">
        <v>111</v>
      </c>
      <c r="Q421" s="50">
        <f>VLOOKUP(O421,Registration!O:P,2,FALSE)</f>
        <v>18</v>
      </c>
    </row>
    <row r="422" spans="1:17" ht="22.9" customHeight="1">
      <c r="A422" s="50" t="s">
        <v>38</v>
      </c>
      <c r="B422" s="50" t="s">
        <v>9</v>
      </c>
      <c r="C422" s="50" t="s">
        <v>10</v>
      </c>
      <c r="D422" s="50" t="s">
        <v>62</v>
      </c>
      <c r="E422" s="50">
        <v>1</v>
      </c>
      <c r="F422" s="50" t="s">
        <v>80</v>
      </c>
      <c r="G422" s="50" t="s">
        <v>832</v>
      </c>
      <c r="H422" s="50" t="s">
        <v>5674</v>
      </c>
      <c r="I422" s="50" t="s">
        <v>5676</v>
      </c>
      <c r="J422" s="50" t="s">
        <v>1029</v>
      </c>
      <c r="K422" s="50">
        <v>26</v>
      </c>
      <c r="L422" s="50">
        <v>4</v>
      </c>
      <c r="M422" s="50">
        <v>2019</v>
      </c>
      <c r="N422" s="75">
        <f t="shared" si="7"/>
        <v>43581</v>
      </c>
      <c r="O422" s="50" t="s">
        <v>1030</v>
      </c>
      <c r="P422" s="50" t="s">
        <v>111</v>
      </c>
      <c r="Q422" s="50">
        <f>VLOOKUP(O422,Registration!O:P,2,FALSE)</f>
        <v>19</v>
      </c>
    </row>
    <row r="423" spans="1:17" ht="22.9" customHeight="1">
      <c r="A423" s="50" t="s">
        <v>38</v>
      </c>
      <c r="B423" s="50" t="s">
        <v>9</v>
      </c>
      <c r="C423" s="50" t="s">
        <v>10</v>
      </c>
      <c r="D423" s="50" t="s">
        <v>62</v>
      </c>
      <c r="E423" s="50">
        <v>1</v>
      </c>
      <c r="F423" s="50" t="s">
        <v>80</v>
      </c>
      <c r="G423" s="50" t="s">
        <v>832</v>
      </c>
      <c r="H423" s="50" t="s">
        <v>5674</v>
      </c>
      <c r="I423" s="50" t="s">
        <v>5676</v>
      </c>
      <c r="J423" s="50" t="s">
        <v>985</v>
      </c>
      <c r="K423" s="50">
        <v>26</v>
      </c>
      <c r="L423" s="50">
        <v>4</v>
      </c>
      <c r="M423" s="50">
        <v>2019</v>
      </c>
      <c r="N423" s="75">
        <f t="shared" si="7"/>
        <v>43581</v>
      </c>
      <c r="O423" s="50" t="s">
        <v>986</v>
      </c>
      <c r="P423" s="50" t="s">
        <v>111</v>
      </c>
      <c r="Q423" s="50">
        <f>VLOOKUP(O423,Registration!O:P,2,FALSE)</f>
        <v>19</v>
      </c>
    </row>
    <row r="424" spans="1:17" ht="22.9" customHeight="1">
      <c r="A424" s="50" t="s">
        <v>38</v>
      </c>
      <c r="B424" s="50" t="s">
        <v>9</v>
      </c>
      <c r="C424" s="50" t="s">
        <v>10</v>
      </c>
      <c r="D424" s="50" t="s">
        <v>62</v>
      </c>
      <c r="E424" s="50">
        <v>1</v>
      </c>
      <c r="F424" s="50" t="s">
        <v>80</v>
      </c>
      <c r="G424" s="50" t="s">
        <v>832</v>
      </c>
      <c r="H424" s="50" t="s">
        <v>5674</v>
      </c>
      <c r="I424" s="50" t="s">
        <v>5676</v>
      </c>
      <c r="J424" s="50" t="s">
        <v>997</v>
      </c>
      <c r="K424" s="50">
        <v>26</v>
      </c>
      <c r="L424" s="50">
        <v>4</v>
      </c>
      <c r="M424" s="50">
        <v>2019</v>
      </c>
      <c r="N424" s="75">
        <f t="shared" si="7"/>
        <v>43581</v>
      </c>
      <c r="O424" s="50" t="s">
        <v>998</v>
      </c>
      <c r="P424" s="50" t="s">
        <v>111</v>
      </c>
      <c r="Q424" s="50">
        <f>VLOOKUP(O424,Registration!O:P,2,FALSE)</f>
        <v>19</v>
      </c>
    </row>
    <row r="425" spans="1:17" ht="22.9" customHeight="1">
      <c r="A425" s="50" t="s">
        <v>38</v>
      </c>
      <c r="B425" s="50" t="s">
        <v>9</v>
      </c>
      <c r="C425" s="50" t="s">
        <v>10</v>
      </c>
      <c r="D425" s="50" t="s">
        <v>62</v>
      </c>
      <c r="E425" s="50">
        <v>1</v>
      </c>
      <c r="F425" s="50" t="s">
        <v>80</v>
      </c>
      <c r="G425" s="50" t="s">
        <v>832</v>
      </c>
      <c r="H425" s="50" t="s">
        <v>5674</v>
      </c>
      <c r="I425" s="50" t="s">
        <v>5676</v>
      </c>
      <c r="J425" s="50" t="s">
        <v>993</v>
      </c>
      <c r="K425" s="50">
        <v>26</v>
      </c>
      <c r="L425" s="50">
        <v>4</v>
      </c>
      <c r="M425" s="50">
        <v>2019</v>
      </c>
      <c r="N425" s="75">
        <f t="shared" si="7"/>
        <v>43581</v>
      </c>
      <c r="O425" s="50" t="s">
        <v>994</v>
      </c>
      <c r="P425" s="50" t="s">
        <v>111</v>
      </c>
      <c r="Q425" s="50">
        <f>VLOOKUP(O425,Registration!O:P,2,FALSE)</f>
        <v>18</v>
      </c>
    </row>
    <row r="426" spans="1:17" ht="22.9" customHeight="1">
      <c r="A426" s="50" t="s">
        <v>38</v>
      </c>
      <c r="B426" s="50" t="s">
        <v>9</v>
      </c>
      <c r="C426" s="50" t="s">
        <v>10</v>
      </c>
      <c r="D426" s="50" t="s">
        <v>62</v>
      </c>
      <c r="E426" s="50">
        <v>1</v>
      </c>
      <c r="F426" s="50" t="s">
        <v>80</v>
      </c>
      <c r="G426" s="50" t="s">
        <v>832</v>
      </c>
      <c r="H426" s="50" t="s">
        <v>5674</v>
      </c>
      <c r="I426" s="50" t="s">
        <v>5676</v>
      </c>
      <c r="J426" s="50" t="s">
        <v>995</v>
      </c>
      <c r="K426" s="50">
        <v>26</v>
      </c>
      <c r="L426" s="50">
        <v>4</v>
      </c>
      <c r="M426" s="50">
        <v>2019</v>
      </c>
      <c r="N426" s="75">
        <f t="shared" si="7"/>
        <v>43581</v>
      </c>
      <c r="O426" s="50" t="s">
        <v>996</v>
      </c>
      <c r="P426" s="50" t="s">
        <v>111</v>
      </c>
      <c r="Q426" s="50">
        <f>VLOOKUP(O426,Registration!O:P,2,FALSE)</f>
        <v>19</v>
      </c>
    </row>
    <row r="427" spans="1:17" ht="22.9" customHeight="1">
      <c r="A427" s="50" t="s">
        <v>38</v>
      </c>
      <c r="B427" s="50" t="s">
        <v>9</v>
      </c>
      <c r="C427" s="50" t="s">
        <v>10</v>
      </c>
      <c r="D427" s="50" t="s">
        <v>62</v>
      </c>
      <c r="E427" s="50">
        <v>1</v>
      </c>
      <c r="F427" s="50" t="s">
        <v>80</v>
      </c>
      <c r="G427" s="50" t="s">
        <v>832</v>
      </c>
      <c r="H427" s="50" t="s">
        <v>5674</v>
      </c>
      <c r="I427" s="50" t="s">
        <v>5676</v>
      </c>
      <c r="J427" s="50" t="s">
        <v>999</v>
      </c>
      <c r="K427" s="50">
        <v>26</v>
      </c>
      <c r="L427" s="50">
        <v>4</v>
      </c>
      <c r="M427" s="50">
        <v>2019</v>
      </c>
      <c r="N427" s="75">
        <f t="shared" si="7"/>
        <v>43581</v>
      </c>
      <c r="O427" s="50" t="s">
        <v>1000</v>
      </c>
      <c r="P427" s="50" t="s">
        <v>111</v>
      </c>
      <c r="Q427" s="50">
        <f>VLOOKUP(O427,Registration!O:P,2,FALSE)</f>
        <v>19</v>
      </c>
    </row>
    <row r="428" spans="1:17" ht="22.9" customHeight="1">
      <c r="A428" s="50" t="s">
        <v>38</v>
      </c>
      <c r="B428" s="50" t="s">
        <v>9</v>
      </c>
      <c r="C428" s="50" t="s">
        <v>10</v>
      </c>
      <c r="D428" s="50" t="s">
        <v>62</v>
      </c>
      <c r="E428" s="50">
        <v>1</v>
      </c>
      <c r="F428" s="50" t="s">
        <v>80</v>
      </c>
      <c r="G428" s="50" t="s">
        <v>832</v>
      </c>
      <c r="H428" s="50" t="s">
        <v>5674</v>
      </c>
      <c r="I428" s="50" t="s">
        <v>5676</v>
      </c>
      <c r="J428" s="50" t="s">
        <v>1031</v>
      </c>
      <c r="K428" s="50">
        <v>26</v>
      </c>
      <c r="L428" s="50">
        <v>4</v>
      </c>
      <c r="M428" s="50">
        <v>2019</v>
      </c>
      <c r="N428" s="75">
        <f t="shared" si="7"/>
        <v>43581</v>
      </c>
      <c r="O428" s="50" t="s">
        <v>1032</v>
      </c>
      <c r="P428" s="50" t="s">
        <v>111</v>
      </c>
      <c r="Q428" s="50">
        <f>VLOOKUP(O428,Registration!O:P,2,FALSE)</f>
        <v>18</v>
      </c>
    </row>
    <row r="429" spans="1:17" ht="22.9" customHeight="1">
      <c r="A429" s="50" t="s">
        <v>38</v>
      </c>
      <c r="B429" s="50" t="s">
        <v>9</v>
      </c>
      <c r="C429" s="50" t="s">
        <v>10</v>
      </c>
      <c r="D429" s="50" t="s">
        <v>62</v>
      </c>
      <c r="E429" s="50">
        <v>1</v>
      </c>
      <c r="F429" s="50" t="s">
        <v>80</v>
      </c>
      <c r="G429" s="50" t="s">
        <v>832</v>
      </c>
      <c r="H429" s="50" t="s">
        <v>5674</v>
      </c>
      <c r="I429" s="50" t="s">
        <v>5676</v>
      </c>
      <c r="J429" s="50" t="s">
        <v>969</v>
      </c>
      <c r="K429" s="50">
        <v>26</v>
      </c>
      <c r="L429" s="50">
        <v>4</v>
      </c>
      <c r="M429" s="50">
        <v>2019</v>
      </c>
      <c r="N429" s="75">
        <f t="shared" si="7"/>
        <v>43581</v>
      </c>
      <c r="O429" s="50" t="s">
        <v>970</v>
      </c>
      <c r="P429" s="50" t="s">
        <v>111</v>
      </c>
      <c r="Q429" s="50">
        <f>VLOOKUP(O429,Registration!O:P,2,FALSE)</f>
        <v>18</v>
      </c>
    </row>
    <row r="430" spans="1:17" ht="22.9" customHeight="1">
      <c r="A430" s="50" t="s">
        <v>38</v>
      </c>
      <c r="B430" s="50" t="s">
        <v>9</v>
      </c>
      <c r="C430" s="50" t="s">
        <v>10</v>
      </c>
      <c r="D430" s="50" t="s">
        <v>62</v>
      </c>
      <c r="E430" s="50">
        <v>1</v>
      </c>
      <c r="F430" s="50" t="s">
        <v>80</v>
      </c>
      <c r="G430" s="50" t="s">
        <v>832</v>
      </c>
      <c r="H430" s="50" t="s">
        <v>5674</v>
      </c>
      <c r="I430" s="50" t="s">
        <v>5676</v>
      </c>
      <c r="J430" s="50" t="s">
        <v>971</v>
      </c>
      <c r="K430" s="50">
        <v>26</v>
      </c>
      <c r="L430" s="50">
        <v>4</v>
      </c>
      <c r="M430" s="50">
        <v>2019</v>
      </c>
      <c r="N430" s="75">
        <f t="shared" si="7"/>
        <v>43581</v>
      </c>
      <c r="O430" s="50" t="s">
        <v>972</v>
      </c>
      <c r="P430" s="50" t="s">
        <v>111</v>
      </c>
      <c r="Q430" s="50">
        <f>VLOOKUP(O430,Registration!O:P,2,FALSE)</f>
        <v>19</v>
      </c>
    </row>
    <row r="431" spans="1:17" ht="22.9" customHeight="1">
      <c r="A431" s="50" t="s">
        <v>38</v>
      </c>
      <c r="B431" s="50" t="s">
        <v>9</v>
      </c>
      <c r="C431" s="50" t="s">
        <v>10</v>
      </c>
      <c r="D431" s="50" t="s">
        <v>62</v>
      </c>
      <c r="E431" s="50">
        <v>1</v>
      </c>
      <c r="F431" s="50" t="s">
        <v>80</v>
      </c>
      <c r="G431" s="50" t="s">
        <v>832</v>
      </c>
      <c r="H431" s="50" t="s">
        <v>5674</v>
      </c>
      <c r="I431" s="50" t="s">
        <v>5676</v>
      </c>
      <c r="J431" s="50" t="s">
        <v>961</v>
      </c>
      <c r="K431" s="50">
        <v>26</v>
      </c>
      <c r="L431" s="50">
        <v>4</v>
      </c>
      <c r="M431" s="50">
        <v>2019</v>
      </c>
      <c r="N431" s="75">
        <f t="shared" si="7"/>
        <v>43581</v>
      </c>
      <c r="O431" s="50" t="s">
        <v>962</v>
      </c>
      <c r="P431" s="50" t="s">
        <v>111</v>
      </c>
      <c r="Q431" s="50">
        <f>VLOOKUP(O431,Registration!O:P,2,FALSE)</f>
        <v>18</v>
      </c>
    </row>
    <row r="432" spans="1:17" ht="22.9" customHeight="1">
      <c r="A432" s="50" t="s">
        <v>38</v>
      </c>
      <c r="B432" s="50" t="s">
        <v>9</v>
      </c>
      <c r="C432" s="50" t="s">
        <v>10</v>
      </c>
      <c r="D432" s="50" t="s">
        <v>62</v>
      </c>
      <c r="E432" s="50">
        <v>1</v>
      </c>
      <c r="F432" s="50" t="s">
        <v>80</v>
      </c>
      <c r="G432" s="50" t="s">
        <v>832</v>
      </c>
      <c r="H432" s="50" t="s">
        <v>5674</v>
      </c>
      <c r="I432" s="50" t="s">
        <v>5676</v>
      </c>
      <c r="J432" s="50" t="s">
        <v>963</v>
      </c>
      <c r="K432" s="50">
        <v>26</v>
      </c>
      <c r="L432" s="50">
        <v>4</v>
      </c>
      <c r="M432" s="50">
        <v>2019</v>
      </c>
      <c r="N432" s="75">
        <f t="shared" si="7"/>
        <v>43581</v>
      </c>
      <c r="O432" s="50" t="s">
        <v>964</v>
      </c>
      <c r="P432" s="50" t="s">
        <v>111</v>
      </c>
      <c r="Q432" s="50">
        <f>VLOOKUP(O432,Registration!O:P,2,FALSE)</f>
        <v>19</v>
      </c>
    </row>
    <row r="433" spans="1:17" ht="22.9" customHeight="1">
      <c r="A433" s="50" t="s">
        <v>38</v>
      </c>
      <c r="B433" s="50" t="s">
        <v>9</v>
      </c>
      <c r="C433" s="50" t="s">
        <v>10</v>
      </c>
      <c r="D433" s="50" t="s">
        <v>62</v>
      </c>
      <c r="E433" s="50">
        <v>1</v>
      </c>
      <c r="F433" s="50" t="s">
        <v>80</v>
      </c>
      <c r="G433" s="50" t="s">
        <v>832</v>
      </c>
      <c r="H433" s="50" t="s">
        <v>5674</v>
      </c>
      <c r="I433" s="50" t="s">
        <v>5676</v>
      </c>
      <c r="J433" s="50" t="s">
        <v>965</v>
      </c>
      <c r="K433" s="50">
        <v>26</v>
      </c>
      <c r="L433" s="50">
        <v>4</v>
      </c>
      <c r="M433" s="50">
        <v>2019</v>
      </c>
      <c r="N433" s="75">
        <f t="shared" si="7"/>
        <v>43581</v>
      </c>
      <c r="O433" s="50" t="s">
        <v>966</v>
      </c>
      <c r="P433" s="50" t="s">
        <v>111</v>
      </c>
      <c r="Q433" s="50">
        <f>VLOOKUP(O433,Registration!O:P,2,FALSE)</f>
        <v>19</v>
      </c>
    </row>
    <row r="434" spans="1:17" ht="22.9" customHeight="1">
      <c r="A434" s="50" t="s">
        <v>38</v>
      </c>
      <c r="B434" s="50" t="s">
        <v>9</v>
      </c>
      <c r="C434" s="50" t="s">
        <v>10</v>
      </c>
      <c r="D434" s="50" t="s">
        <v>62</v>
      </c>
      <c r="E434" s="50">
        <v>1</v>
      </c>
      <c r="F434" s="50" t="s">
        <v>80</v>
      </c>
      <c r="G434" s="50" t="s">
        <v>832</v>
      </c>
      <c r="H434" s="50" t="s">
        <v>5674</v>
      </c>
      <c r="I434" s="50" t="s">
        <v>5676</v>
      </c>
      <c r="J434" s="50" t="s">
        <v>967</v>
      </c>
      <c r="K434" s="50">
        <v>26</v>
      </c>
      <c r="L434" s="50">
        <v>4</v>
      </c>
      <c r="M434" s="50">
        <v>2019</v>
      </c>
      <c r="N434" s="75">
        <f t="shared" si="7"/>
        <v>43581</v>
      </c>
      <c r="O434" s="50" t="s">
        <v>968</v>
      </c>
      <c r="P434" s="50" t="s">
        <v>111</v>
      </c>
      <c r="Q434" s="50">
        <f>VLOOKUP(O434,Registration!O:P,2,FALSE)</f>
        <v>19</v>
      </c>
    </row>
    <row r="435" spans="1:17" ht="22.9" customHeight="1">
      <c r="A435" s="50" t="s">
        <v>38</v>
      </c>
      <c r="B435" s="50" t="s">
        <v>9</v>
      </c>
      <c r="C435" s="50" t="s">
        <v>10</v>
      </c>
      <c r="D435" s="50" t="s">
        <v>62</v>
      </c>
      <c r="E435" s="50">
        <v>1</v>
      </c>
      <c r="F435" s="50" t="s">
        <v>80</v>
      </c>
      <c r="G435" s="50" t="s">
        <v>832</v>
      </c>
      <c r="H435" s="50" t="s">
        <v>5674</v>
      </c>
      <c r="I435" s="50" t="s">
        <v>5676</v>
      </c>
      <c r="J435" s="50" t="s">
        <v>1039</v>
      </c>
      <c r="K435" s="50">
        <v>26</v>
      </c>
      <c r="L435" s="50">
        <v>4</v>
      </c>
      <c r="M435" s="50">
        <v>2019</v>
      </c>
      <c r="N435" s="75">
        <f t="shared" si="7"/>
        <v>43581</v>
      </c>
      <c r="O435" s="50" t="s">
        <v>1040</v>
      </c>
      <c r="P435" s="50" t="s">
        <v>111</v>
      </c>
      <c r="Q435" s="50">
        <f>VLOOKUP(O435,Registration!O:P,2,FALSE)</f>
        <v>18</v>
      </c>
    </row>
    <row r="436" spans="1:17" ht="22.9" customHeight="1">
      <c r="A436" s="50" t="s">
        <v>38</v>
      </c>
      <c r="B436" s="50" t="s">
        <v>9</v>
      </c>
      <c r="C436" s="50" t="s">
        <v>10</v>
      </c>
      <c r="D436" s="50" t="s">
        <v>62</v>
      </c>
      <c r="E436" s="50">
        <v>1</v>
      </c>
      <c r="F436" s="50" t="s">
        <v>80</v>
      </c>
      <c r="G436" s="50" t="s">
        <v>832</v>
      </c>
      <c r="H436" s="50" t="s">
        <v>5674</v>
      </c>
      <c r="I436" s="50" t="s">
        <v>5676</v>
      </c>
      <c r="J436" s="50" t="s">
        <v>1001</v>
      </c>
      <c r="K436" s="50">
        <v>26</v>
      </c>
      <c r="L436" s="50">
        <v>4</v>
      </c>
      <c r="M436" s="50">
        <v>2019</v>
      </c>
      <c r="N436" s="75">
        <f t="shared" si="7"/>
        <v>43581</v>
      </c>
      <c r="O436" s="50" t="s">
        <v>1002</v>
      </c>
      <c r="P436" s="50" t="s">
        <v>111</v>
      </c>
      <c r="Q436" s="50">
        <f>VLOOKUP(O436,Registration!O:P,2,FALSE)</f>
        <v>19</v>
      </c>
    </row>
    <row r="437" spans="1:17" ht="22.9" customHeight="1">
      <c r="A437" s="50" t="s">
        <v>38</v>
      </c>
      <c r="B437" s="50" t="s">
        <v>9</v>
      </c>
      <c r="C437" s="50" t="s">
        <v>10</v>
      </c>
      <c r="D437" s="50" t="s">
        <v>62</v>
      </c>
      <c r="E437" s="50">
        <v>1</v>
      </c>
      <c r="F437" s="50" t="s">
        <v>80</v>
      </c>
      <c r="G437" s="50" t="s">
        <v>832</v>
      </c>
      <c r="H437" s="50" t="s">
        <v>5674</v>
      </c>
      <c r="I437" s="50" t="s">
        <v>5676</v>
      </c>
      <c r="J437" s="50" t="s">
        <v>1003</v>
      </c>
      <c r="K437" s="50">
        <v>26</v>
      </c>
      <c r="L437" s="50">
        <v>4</v>
      </c>
      <c r="M437" s="50">
        <v>2019</v>
      </c>
      <c r="N437" s="75">
        <f t="shared" si="7"/>
        <v>43581</v>
      </c>
      <c r="O437" s="50" t="s">
        <v>1004</v>
      </c>
      <c r="P437" s="50" t="s">
        <v>111</v>
      </c>
      <c r="Q437" s="50">
        <f>VLOOKUP(O437,Registration!O:P,2,FALSE)</f>
        <v>19</v>
      </c>
    </row>
    <row r="438" spans="1:17" ht="22.9" customHeight="1">
      <c r="A438" s="50" t="s">
        <v>38</v>
      </c>
      <c r="B438" s="50" t="s">
        <v>9</v>
      </c>
      <c r="C438" s="50" t="s">
        <v>10</v>
      </c>
      <c r="D438" s="50" t="s">
        <v>62</v>
      </c>
      <c r="E438" s="50">
        <v>1</v>
      </c>
      <c r="F438" s="50" t="s">
        <v>80</v>
      </c>
      <c r="G438" s="50" t="s">
        <v>832</v>
      </c>
      <c r="H438" s="50" t="s">
        <v>5674</v>
      </c>
      <c r="I438" s="50" t="s">
        <v>5676</v>
      </c>
      <c r="J438" s="50" t="s">
        <v>1005</v>
      </c>
      <c r="K438" s="50">
        <v>26</v>
      </c>
      <c r="L438" s="50">
        <v>4</v>
      </c>
      <c r="M438" s="50">
        <v>2019</v>
      </c>
      <c r="N438" s="75">
        <f t="shared" si="7"/>
        <v>43581</v>
      </c>
      <c r="O438" s="50" t="s">
        <v>1006</v>
      </c>
      <c r="P438" s="50" t="s">
        <v>111</v>
      </c>
      <c r="Q438" s="50">
        <f>VLOOKUP(O438,Registration!O:P,2,FALSE)</f>
        <v>19</v>
      </c>
    </row>
    <row r="439" spans="1:17" ht="22.9" customHeight="1">
      <c r="A439" s="50" t="s">
        <v>38</v>
      </c>
      <c r="B439" s="50" t="s">
        <v>9</v>
      </c>
      <c r="C439" s="50" t="s">
        <v>10</v>
      </c>
      <c r="D439" s="50" t="s">
        <v>62</v>
      </c>
      <c r="E439" s="50">
        <v>1</v>
      </c>
      <c r="F439" s="50" t="s">
        <v>80</v>
      </c>
      <c r="G439" s="50" t="s">
        <v>832</v>
      </c>
      <c r="H439" s="50" t="s">
        <v>5674</v>
      </c>
      <c r="I439" s="50" t="s">
        <v>5676</v>
      </c>
      <c r="J439" s="50" t="s">
        <v>1007</v>
      </c>
      <c r="K439" s="50">
        <v>26</v>
      </c>
      <c r="L439" s="50">
        <v>4</v>
      </c>
      <c r="M439" s="50">
        <v>2019</v>
      </c>
      <c r="N439" s="75">
        <f t="shared" si="7"/>
        <v>43581</v>
      </c>
      <c r="O439" s="50" t="s">
        <v>1008</v>
      </c>
      <c r="P439" s="50" t="s">
        <v>111</v>
      </c>
      <c r="Q439" s="50">
        <f>VLOOKUP(O439,Registration!O:P,2,FALSE)</f>
        <v>18</v>
      </c>
    </row>
    <row r="440" spans="1:17" ht="22.9" customHeight="1">
      <c r="A440" s="50" t="s">
        <v>38</v>
      </c>
      <c r="B440" s="50" t="s">
        <v>9</v>
      </c>
      <c r="C440" s="50" t="s">
        <v>10</v>
      </c>
      <c r="D440" s="50" t="s">
        <v>62</v>
      </c>
      <c r="E440" s="50">
        <v>1</v>
      </c>
      <c r="F440" s="50" t="s">
        <v>80</v>
      </c>
      <c r="G440" s="50" t="s">
        <v>832</v>
      </c>
      <c r="H440" s="50" t="s">
        <v>5674</v>
      </c>
      <c r="I440" s="50" t="s">
        <v>5676</v>
      </c>
      <c r="J440" s="50" t="s">
        <v>1009</v>
      </c>
      <c r="K440" s="50">
        <v>26</v>
      </c>
      <c r="L440" s="50">
        <v>4</v>
      </c>
      <c r="M440" s="50">
        <v>2019</v>
      </c>
      <c r="N440" s="75">
        <f t="shared" si="7"/>
        <v>43581</v>
      </c>
      <c r="O440" s="50" t="s">
        <v>1010</v>
      </c>
      <c r="P440" s="50" t="s">
        <v>111</v>
      </c>
      <c r="Q440" s="50">
        <f>VLOOKUP(O440,Registration!O:P,2,FALSE)</f>
        <v>19</v>
      </c>
    </row>
    <row r="441" spans="1:17" ht="22.9" customHeight="1">
      <c r="A441" s="50" t="s">
        <v>38</v>
      </c>
      <c r="B441" s="50" t="s">
        <v>9</v>
      </c>
      <c r="C441" s="50" t="s">
        <v>10</v>
      </c>
      <c r="D441" s="50" t="s">
        <v>62</v>
      </c>
      <c r="E441" s="50">
        <v>1</v>
      </c>
      <c r="F441" s="50" t="s">
        <v>80</v>
      </c>
      <c r="G441" s="50" t="s">
        <v>832</v>
      </c>
      <c r="H441" s="50" t="s">
        <v>5674</v>
      </c>
      <c r="I441" s="50" t="s">
        <v>5676</v>
      </c>
      <c r="J441" s="50" t="s">
        <v>1011</v>
      </c>
      <c r="K441" s="50">
        <v>26</v>
      </c>
      <c r="L441" s="50">
        <v>4</v>
      </c>
      <c r="M441" s="50">
        <v>2019</v>
      </c>
      <c r="N441" s="75">
        <f t="shared" si="7"/>
        <v>43581</v>
      </c>
      <c r="O441" s="50" t="s">
        <v>1012</v>
      </c>
      <c r="P441" s="50" t="s">
        <v>111</v>
      </c>
      <c r="Q441" s="50">
        <f>VLOOKUP(O441,Registration!O:P,2,FALSE)</f>
        <v>18</v>
      </c>
    </row>
    <row r="442" spans="1:17" ht="22.9" customHeight="1">
      <c r="A442" s="50" t="s">
        <v>38</v>
      </c>
      <c r="B442" s="50" t="s">
        <v>9</v>
      </c>
      <c r="C442" s="50" t="s">
        <v>10</v>
      </c>
      <c r="D442" s="50" t="s">
        <v>62</v>
      </c>
      <c r="E442" s="50">
        <v>1</v>
      </c>
      <c r="F442" s="50" t="s">
        <v>80</v>
      </c>
      <c r="G442" s="50" t="s">
        <v>832</v>
      </c>
      <c r="H442" s="50" t="s">
        <v>5674</v>
      </c>
      <c r="I442" s="50" t="s">
        <v>5676</v>
      </c>
      <c r="J442" s="50" t="s">
        <v>1013</v>
      </c>
      <c r="K442" s="50">
        <v>26</v>
      </c>
      <c r="L442" s="50">
        <v>4</v>
      </c>
      <c r="M442" s="50">
        <v>2019</v>
      </c>
      <c r="N442" s="75">
        <f t="shared" si="7"/>
        <v>43581</v>
      </c>
      <c r="O442" s="50" t="s">
        <v>1014</v>
      </c>
      <c r="P442" s="50" t="s">
        <v>111</v>
      </c>
      <c r="Q442" s="50">
        <f>VLOOKUP(O442,Registration!O:P,2,FALSE)</f>
        <v>18</v>
      </c>
    </row>
    <row r="443" spans="1:17" ht="22.9" customHeight="1">
      <c r="A443" s="50" t="s">
        <v>38</v>
      </c>
      <c r="B443" s="50" t="s">
        <v>9</v>
      </c>
      <c r="C443" s="50" t="s">
        <v>10</v>
      </c>
      <c r="D443" s="50" t="s">
        <v>62</v>
      </c>
      <c r="E443" s="50">
        <v>1</v>
      </c>
      <c r="F443" s="50" t="s">
        <v>80</v>
      </c>
      <c r="G443" s="50" t="s">
        <v>832</v>
      </c>
      <c r="H443" s="50" t="s">
        <v>5674</v>
      </c>
      <c r="I443" s="50" t="s">
        <v>5676</v>
      </c>
      <c r="J443" s="50" t="s">
        <v>1015</v>
      </c>
      <c r="K443" s="50">
        <v>26</v>
      </c>
      <c r="L443" s="50">
        <v>4</v>
      </c>
      <c r="M443" s="50">
        <v>2019</v>
      </c>
      <c r="N443" s="75">
        <f t="shared" si="7"/>
        <v>43581</v>
      </c>
      <c r="O443" s="50" t="s">
        <v>1016</v>
      </c>
      <c r="P443" s="50" t="s">
        <v>111</v>
      </c>
      <c r="Q443" s="50">
        <f>VLOOKUP(O443,Registration!O:P,2,FALSE)</f>
        <v>19</v>
      </c>
    </row>
    <row r="444" spans="1:17" ht="22.9" customHeight="1">
      <c r="A444" s="50" t="s">
        <v>38</v>
      </c>
      <c r="B444" s="50" t="s">
        <v>9</v>
      </c>
      <c r="C444" s="50" t="s">
        <v>10</v>
      </c>
      <c r="D444" s="50" t="s">
        <v>62</v>
      </c>
      <c r="E444" s="50">
        <v>1</v>
      </c>
      <c r="F444" s="50" t="s">
        <v>80</v>
      </c>
      <c r="G444" s="50" t="s">
        <v>832</v>
      </c>
      <c r="H444" s="50" t="s">
        <v>5674</v>
      </c>
      <c r="I444" s="50" t="s">
        <v>5676</v>
      </c>
      <c r="J444" s="50" t="s">
        <v>1017</v>
      </c>
      <c r="K444" s="50">
        <v>26</v>
      </c>
      <c r="L444" s="50">
        <v>4</v>
      </c>
      <c r="M444" s="50">
        <v>2019</v>
      </c>
      <c r="N444" s="75">
        <f t="shared" si="7"/>
        <v>43581</v>
      </c>
      <c r="O444" s="50" t="s">
        <v>1018</v>
      </c>
      <c r="P444" s="50" t="s">
        <v>111</v>
      </c>
      <c r="Q444" s="50">
        <f>VLOOKUP(O444,Registration!O:P,2,FALSE)</f>
        <v>18</v>
      </c>
    </row>
    <row r="445" spans="1:17" ht="22.9" customHeight="1">
      <c r="A445" s="50" t="s">
        <v>38</v>
      </c>
      <c r="B445" s="50" t="s">
        <v>9</v>
      </c>
      <c r="C445" s="50" t="s">
        <v>10</v>
      </c>
      <c r="D445" s="50" t="s">
        <v>62</v>
      </c>
      <c r="E445" s="50">
        <v>1</v>
      </c>
      <c r="F445" s="50" t="s">
        <v>80</v>
      </c>
      <c r="G445" s="50" t="s">
        <v>832</v>
      </c>
      <c r="H445" s="50" t="s">
        <v>5674</v>
      </c>
      <c r="I445" s="50" t="s">
        <v>5676</v>
      </c>
      <c r="J445" s="50" t="s">
        <v>1019</v>
      </c>
      <c r="K445" s="50">
        <v>26</v>
      </c>
      <c r="L445" s="50">
        <v>4</v>
      </c>
      <c r="M445" s="50">
        <v>2019</v>
      </c>
      <c r="N445" s="75">
        <f t="shared" si="7"/>
        <v>43581</v>
      </c>
      <c r="O445" s="50" t="s">
        <v>1020</v>
      </c>
      <c r="P445" s="50" t="s">
        <v>111</v>
      </c>
      <c r="Q445" s="50">
        <f>VLOOKUP(O445,Registration!O:P,2,FALSE)</f>
        <v>19</v>
      </c>
    </row>
    <row r="446" spans="1:17" ht="22.9" customHeight="1">
      <c r="A446" s="50" t="s">
        <v>38</v>
      </c>
      <c r="B446" s="50" t="s">
        <v>9</v>
      </c>
      <c r="C446" s="50" t="s">
        <v>10</v>
      </c>
      <c r="D446" s="50" t="s">
        <v>62</v>
      </c>
      <c r="E446" s="50">
        <v>1</v>
      </c>
      <c r="F446" s="50" t="s">
        <v>80</v>
      </c>
      <c r="G446" s="50" t="s">
        <v>832</v>
      </c>
      <c r="H446" s="50" t="s">
        <v>5674</v>
      </c>
      <c r="I446" s="50" t="s">
        <v>5676</v>
      </c>
      <c r="J446" s="50" t="s">
        <v>1021</v>
      </c>
      <c r="K446" s="50">
        <v>26</v>
      </c>
      <c r="L446" s="50">
        <v>4</v>
      </c>
      <c r="M446" s="50">
        <v>2019</v>
      </c>
      <c r="N446" s="75">
        <f t="shared" si="7"/>
        <v>43581</v>
      </c>
      <c r="O446" s="50" t="s">
        <v>1022</v>
      </c>
      <c r="P446" s="50" t="s">
        <v>111</v>
      </c>
      <c r="Q446" s="50">
        <f>VLOOKUP(O446,Registration!O:P,2,FALSE)</f>
        <v>18</v>
      </c>
    </row>
    <row r="447" spans="1:17" ht="22.9" customHeight="1">
      <c r="A447" s="50" t="s">
        <v>38</v>
      </c>
      <c r="B447" s="50" t="s">
        <v>9</v>
      </c>
      <c r="C447" s="50" t="s">
        <v>10</v>
      </c>
      <c r="D447" s="50" t="s">
        <v>62</v>
      </c>
      <c r="E447" s="50">
        <v>1</v>
      </c>
      <c r="F447" s="50" t="s">
        <v>80</v>
      </c>
      <c r="G447" s="50" t="s">
        <v>832</v>
      </c>
      <c r="H447" s="50" t="s">
        <v>5674</v>
      </c>
      <c r="I447" s="50" t="s">
        <v>5676</v>
      </c>
      <c r="J447" s="50" t="s">
        <v>1023</v>
      </c>
      <c r="K447" s="50">
        <v>26</v>
      </c>
      <c r="L447" s="50">
        <v>4</v>
      </c>
      <c r="M447" s="50">
        <v>2019</v>
      </c>
      <c r="N447" s="75">
        <f t="shared" si="7"/>
        <v>43581</v>
      </c>
      <c r="O447" s="50" t="s">
        <v>1024</v>
      </c>
      <c r="P447" s="50" t="s">
        <v>111</v>
      </c>
      <c r="Q447" s="50">
        <f>VLOOKUP(O447,Registration!O:P,2,FALSE)</f>
        <v>18</v>
      </c>
    </row>
    <row r="448" spans="1:17" ht="22.9" customHeight="1">
      <c r="A448" s="50" t="s">
        <v>38</v>
      </c>
      <c r="B448" s="50" t="s">
        <v>9</v>
      </c>
      <c r="C448" s="50" t="s">
        <v>10</v>
      </c>
      <c r="D448" s="50" t="s">
        <v>62</v>
      </c>
      <c r="E448" s="50">
        <v>1</v>
      </c>
      <c r="F448" s="50" t="s">
        <v>80</v>
      </c>
      <c r="G448" s="50" t="s">
        <v>832</v>
      </c>
      <c r="H448" s="50" t="s">
        <v>5674</v>
      </c>
      <c r="I448" s="50" t="s">
        <v>5676</v>
      </c>
      <c r="J448" s="50" t="s">
        <v>1025</v>
      </c>
      <c r="K448" s="50">
        <v>26</v>
      </c>
      <c r="L448" s="50">
        <v>4</v>
      </c>
      <c r="M448" s="50">
        <v>2019</v>
      </c>
      <c r="N448" s="75">
        <f t="shared" si="7"/>
        <v>43581</v>
      </c>
      <c r="O448" s="50" t="s">
        <v>1026</v>
      </c>
      <c r="P448" s="50" t="s">
        <v>111</v>
      </c>
      <c r="Q448" s="50">
        <f>VLOOKUP(O448,Registration!O:P,2,FALSE)</f>
        <v>18</v>
      </c>
    </row>
    <row r="449" spans="1:17" ht="22.9" customHeight="1">
      <c r="A449" s="50" t="s">
        <v>38</v>
      </c>
      <c r="B449" s="50" t="s">
        <v>9</v>
      </c>
      <c r="C449" s="50" t="s">
        <v>10</v>
      </c>
      <c r="D449" s="50" t="s">
        <v>62</v>
      </c>
      <c r="E449" s="50">
        <v>1</v>
      </c>
      <c r="F449" s="50" t="s">
        <v>80</v>
      </c>
      <c r="G449" s="50" t="s">
        <v>832</v>
      </c>
      <c r="H449" s="50" t="s">
        <v>5674</v>
      </c>
      <c r="I449" s="50" t="s">
        <v>5676</v>
      </c>
      <c r="J449" s="50" t="s">
        <v>1041</v>
      </c>
      <c r="K449" s="50">
        <v>26</v>
      </c>
      <c r="L449" s="50">
        <v>4</v>
      </c>
      <c r="M449" s="50">
        <v>2019</v>
      </c>
      <c r="N449" s="75">
        <f t="shared" si="7"/>
        <v>43581</v>
      </c>
      <c r="O449" s="50" t="s">
        <v>1042</v>
      </c>
      <c r="P449" s="50" t="s">
        <v>111</v>
      </c>
      <c r="Q449" s="50">
        <f>VLOOKUP(O449,Registration!O:P,2,FALSE)</f>
        <v>19</v>
      </c>
    </row>
    <row r="450" spans="1:17" ht="22.9" customHeight="1">
      <c r="A450" s="50" t="s">
        <v>38</v>
      </c>
      <c r="B450" s="50" t="s">
        <v>9</v>
      </c>
      <c r="C450" s="50" t="s">
        <v>10</v>
      </c>
      <c r="D450" s="50" t="s">
        <v>62</v>
      </c>
      <c r="E450" s="50">
        <v>1</v>
      </c>
      <c r="F450" s="50" t="s">
        <v>80</v>
      </c>
      <c r="G450" s="50" t="s">
        <v>832</v>
      </c>
      <c r="H450" s="50" t="s">
        <v>5674</v>
      </c>
      <c r="I450" s="50" t="s">
        <v>5676</v>
      </c>
      <c r="J450" s="50" t="s">
        <v>1043</v>
      </c>
      <c r="K450" s="50">
        <v>26</v>
      </c>
      <c r="L450" s="50">
        <v>4</v>
      </c>
      <c r="M450" s="50">
        <v>2019</v>
      </c>
      <c r="N450" s="75">
        <f t="shared" si="7"/>
        <v>43581</v>
      </c>
      <c r="O450" s="50" t="s">
        <v>1044</v>
      </c>
      <c r="P450" s="50" t="s">
        <v>111</v>
      </c>
      <c r="Q450" s="50">
        <f>VLOOKUP(O450,Registration!O:P,2,FALSE)</f>
        <v>18</v>
      </c>
    </row>
    <row r="451" spans="1:17" ht="22.9" customHeight="1">
      <c r="A451" s="50" t="s">
        <v>38</v>
      </c>
      <c r="B451" s="50" t="s">
        <v>9</v>
      </c>
      <c r="C451" s="50" t="s">
        <v>10</v>
      </c>
      <c r="D451" s="50" t="s">
        <v>62</v>
      </c>
      <c r="E451" s="50">
        <v>1</v>
      </c>
      <c r="F451" s="50" t="s">
        <v>80</v>
      </c>
      <c r="G451" s="50" t="s">
        <v>832</v>
      </c>
      <c r="H451" s="50" t="s">
        <v>5674</v>
      </c>
      <c r="I451" s="50" t="s">
        <v>5676</v>
      </c>
      <c r="J451" s="50" t="s">
        <v>1045</v>
      </c>
      <c r="K451" s="50">
        <v>26</v>
      </c>
      <c r="L451" s="50">
        <v>4</v>
      </c>
      <c r="M451" s="50">
        <v>2019</v>
      </c>
      <c r="N451" s="75">
        <f t="shared" si="7"/>
        <v>43581</v>
      </c>
      <c r="O451" s="50" t="s">
        <v>1046</v>
      </c>
      <c r="P451" s="50" t="s">
        <v>111</v>
      </c>
      <c r="Q451" s="50">
        <f>VLOOKUP(O451,Registration!O:P,2,FALSE)</f>
        <v>18</v>
      </c>
    </row>
    <row r="452" spans="1:17" ht="22.9" customHeight="1">
      <c r="A452" s="50" t="s">
        <v>49</v>
      </c>
      <c r="B452" s="50" t="s">
        <v>9</v>
      </c>
      <c r="C452" s="50" t="s">
        <v>10</v>
      </c>
      <c r="D452" s="50" t="s">
        <v>26</v>
      </c>
      <c r="E452" s="50">
        <v>2</v>
      </c>
      <c r="F452" s="50" t="s">
        <v>27</v>
      </c>
      <c r="G452" s="50" t="s">
        <v>28</v>
      </c>
      <c r="H452" s="50" t="s">
        <v>5675</v>
      </c>
      <c r="I452" s="50" t="s">
        <v>5679</v>
      </c>
      <c r="J452" s="50" t="s">
        <v>1056</v>
      </c>
      <c r="K452" s="50">
        <v>29</v>
      </c>
      <c r="L452" s="50">
        <v>4</v>
      </c>
      <c r="M452" s="50">
        <v>2019</v>
      </c>
      <c r="N452" s="75">
        <f t="shared" si="7"/>
        <v>43584</v>
      </c>
      <c r="O452" s="50" t="s">
        <v>1057</v>
      </c>
      <c r="P452" s="50" t="s">
        <v>102</v>
      </c>
      <c r="Q452" s="50">
        <f>VLOOKUP(O452,Registration!O:P,2,FALSE)</f>
        <v>19</v>
      </c>
    </row>
    <row r="453" spans="1:17" ht="22.9" customHeight="1">
      <c r="A453" s="50" t="s">
        <v>49</v>
      </c>
      <c r="B453" s="50" t="s">
        <v>9</v>
      </c>
      <c r="C453" s="50" t="s">
        <v>10</v>
      </c>
      <c r="D453" s="50" t="s">
        <v>26</v>
      </c>
      <c r="E453" s="50">
        <v>2</v>
      </c>
      <c r="F453" s="50" t="s">
        <v>27</v>
      </c>
      <c r="G453" s="50" t="s">
        <v>28</v>
      </c>
      <c r="H453" s="50" t="s">
        <v>5675</v>
      </c>
      <c r="I453" s="50" t="s">
        <v>5679</v>
      </c>
      <c r="J453" s="50" t="s">
        <v>1058</v>
      </c>
      <c r="K453" s="50">
        <v>29</v>
      </c>
      <c r="L453" s="50">
        <v>4</v>
      </c>
      <c r="M453" s="50">
        <v>2019</v>
      </c>
      <c r="N453" s="75">
        <f t="shared" si="7"/>
        <v>43584</v>
      </c>
      <c r="O453" s="50" t="s">
        <v>1059</v>
      </c>
      <c r="P453" s="50" t="s">
        <v>102</v>
      </c>
      <c r="Q453" s="50">
        <f>VLOOKUP(O453,Registration!O:P,2,FALSE)</f>
        <v>19</v>
      </c>
    </row>
    <row r="454" spans="1:17" ht="22.9" customHeight="1">
      <c r="A454" s="50" t="s">
        <v>49</v>
      </c>
      <c r="B454" s="50" t="s">
        <v>9</v>
      </c>
      <c r="C454" s="50" t="s">
        <v>10</v>
      </c>
      <c r="D454" s="50" t="s">
        <v>26</v>
      </c>
      <c r="E454" s="50">
        <v>2</v>
      </c>
      <c r="F454" s="50" t="s">
        <v>27</v>
      </c>
      <c r="G454" s="50" t="s">
        <v>28</v>
      </c>
      <c r="H454" s="50" t="s">
        <v>5675</v>
      </c>
      <c r="I454" s="50" t="s">
        <v>5679</v>
      </c>
      <c r="J454" s="50" t="s">
        <v>1060</v>
      </c>
      <c r="K454" s="50">
        <v>30</v>
      </c>
      <c r="L454" s="50">
        <v>4</v>
      </c>
      <c r="M454" s="50">
        <v>2019</v>
      </c>
      <c r="N454" s="75">
        <f t="shared" si="7"/>
        <v>43585</v>
      </c>
      <c r="O454" s="50" t="s">
        <v>1061</v>
      </c>
      <c r="P454" s="50" t="s">
        <v>102</v>
      </c>
      <c r="Q454" s="50">
        <f>VLOOKUP(O454,Registration!O:P,2,FALSE)</f>
        <v>18</v>
      </c>
    </row>
    <row r="455" spans="1:17" ht="22.9" customHeight="1">
      <c r="A455" s="50" t="s">
        <v>49</v>
      </c>
      <c r="B455" s="50" t="s">
        <v>9</v>
      </c>
      <c r="C455" s="50" t="s">
        <v>10</v>
      </c>
      <c r="D455" s="50" t="s">
        <v>26</v>
      </c>
      <c r="E455" s="50">
        <v>2</v>
      </c>
      <c r="F455" s="50" t="s">
        <v>27</v>
      </c>
      <c r="G455" s="50" t="s">
        <v>28</v>
      </c>
      <c r="H455" s="50" t="s">
        <v>5675</v>
      </c>
      <c r="I455" s="50" t="s">
        <v>5679</v>
      </c>
      <c r="J455" s="50" t="s">
        <v>1062</v>
      </c>
      <c r="K455" s="50">
        <v>30</v>
      </c>
      <c r="L455" s="50">
        <v>4</v>
      </c>
      <c r="M455" s="50">
        <v>2019</v>
      </c>
      <c r="N455" s="75">
        <f t="shared" si="7"/>
        <v>43585</v>
      </c>
      <c r="O455" s="50" t="s">
        <v>1063</v>
      </c>
      <c r="P455" s="50" t="s">
        <v>102</v>
      </c>
      <c r="Q455" s="50">
        <f>VLOOKUP(O455,Registration!O:P,2,FALSE)</f>
        <v>18</v>
      </c>
    </row>
    <row r="456" spans="1:17" ht="22.9" customHeight="1">
      <c r="A456" s="50" t="s">
        <v>49</v>
      </c>
      <c r="B456" s="50" t="s">
        <v>9</v>
      </c>
      <c r="C456" s="50" t="s">
        <v>10</v>
      </c>
      <c r="D456" s="50" t="s">
        <v>26</v>
      </c>
      <c r="E456" s="50">
        <v>2</v>
      </c>
      <c r="F456" s="50" t="s">
        <v>27</v>
      </c>
      <c r="G456" s="50" t="s">
        <v>28</v>
      </c>
      <c r="H456" s="50" t="s">
        <v>5675</v>
      </c>
      <c r="I456" s="50" t="s">
        <v>5679</v>
      </c>
      <c r="J456" s="50" t="s">
        <v>1064</v>
      </c>
      <c r="K456" s="50">
        <v>30</v>
      </c>
      <c r="L456" s="50">
        <v>4</v>
      </c>
      <c r="M456" s="50">
        <v>2019</v>
      </c>
      <c r="N456" s="75">
        <f t="shared" si="7"/>
        <v>43585</v>
      </c>
      <c r="O456" s="50" t="s">
        <v>186</v>
      </c>
      <c r="P456" s="50" t="s">
        <v>102</v>
      </c>
      <c r="Q456" s="50">
        <f>VLOOKUP(O456,Registration!O:P,2,FALSE)</f>
        <v>19</v>
      </c>
    </row>
    <row r="457" spans="1:17" ht="22.9" customHeight="1">
      <c r="A457" s="50" t="s">
        <v>49</v>
      </c>
      <c r="B457" s="50" t="s">
        <v>9</v>
      </c>
      <c r="C457" s="50" t="s">
        <v>10</v>
      </c>
      <c r="D457" s="50" t="s">
        <v>26</v>
      </c>
      <c r="E457" s="50">
        <v>2</v>
      </c>
      <c r="F457" s="50" t="s">
        <v>32</v>
      </c>
      <c r="G457" s="50" t="s">
        <v>33</v>
      </c>
      <c r="H457" s="50" t="s">
        <v>5675</v>
      </c>
      <c r="I457" s="50" t="s">
        <v>5679</v>
      </c>
      <c r="J457" s="50" t="s">
        <v>365</v>
      </c>
      <c r="K457" s="50">
        <v>29</v>
      </c>
      <c r="L457" s="50">
        <v>4</v>
      </c>
      <c r="M457" s="50">
        <v>2019</v>
      </c>
      <c r="N457" s="75">
        <f t="shared" si="7"/>
        <v>43584</v>
      </c>
      <c r="O457" s="50" t="s">
        <v>366</v>
      </c>
      <c r="P457" s="50" t="s">
        <v>102</v>
      </c>
      <c r="Q457" s="50">
        <f>VLOOKUP(O457,Registration!O:P,2,FALSE)</f>
        <v>19</v>
      </c>
    </row>
    <row r="458" spans="1:17" ht="22.9" customHeight="1">
      <c r="A458" s="50" t="s">
        <v>49</v>
      </c>
      <c r="B458" s="50" t="s">
        <v>9</v>
      </c>
      <c r="C458" s="50" t="s">
        <v>10</v>
      </c>
      <c r="D458" s="50" t="s">
        <v>26</v>
      </c>
      <c r="E458" s="50">
        <v>2</v>
      </c>
      <c r="F458" s="50" t="s">
        <v>32</v>
      </c>
      <c r="G458" s="50" t="s">
        <v>33</v>
      </c>
      <c r="H458" s="50" t="s">
        <v>5675</v>
      </c>
      <c r="I458" s="50" t="s">
        <v>5679</v>
      </c>
      <c r="J458" s="50" t="s">
        <v>1065</v>
      </c>
      <c r="K458" s="50">
        <v>29</v>
      </c>
      <c r="L458" s="50">
        <v>4</v>
      </c>
      <c r="M458" s="50">
        <v>2019</v>
      </c>
      <c r="N458" s="75">
        <f t="shared" si="7"/>
        <v>43584</v>
      </c>
      <c r="O458" s="50" t="s">
        <v>1066</v>
      </c>
      <c r="P458" s="50" t="s">
        <v>102</v>
      </c>
      <c r="Q458" s="50">
        <f>VLOOKUP(O458,Registration!O:P,2,FALSE)</f>
        <v>18</v>
      </c>
    </row>
    <row r="459" spans="1:17" ht="22.9" customHeight="1">
      <c r="A459" s="50" t="s">
        <v>49</v>
      </c>
      <c r="B459" s="50" t="s">
        <v>9</v>
      </c>
      <c r="C459" s="50" t="s">
        <v>10</v>
      </c>
      <c r="D459" s="50" t="s">
        <v>26</v>
      </c>
      <c r="E459" s="50">
        <v>2</v>
      </c>
      <c r="F459" s="50" t="s">
        <v>32</v>
      </c>
      <c r="G459" s="50" t="s">
        <v>33</v>
      </c>
      <c r="H459" s="50" t="s">
        <v>5675</v>
      </c>
      <c r="I459" s="50" t="s">
        <v>5679</v>
      </c>
      <c r="J459" s="50" t="s">
        <v>330</v>
      </c>
      <c r="K459" s="50">
        <v>29</v>
      </c>
      <c r="L459" s="50">
        <v>4</v>
      </c>
      <c r="M459" s="50">
        <v>2019</v>
      </c>
      <c r="N459" s="75">
        <f t="shared" si="7"/>
        <v>43584</v>
      </c>
      <c r="O459" s="50" t="s">
        <v>331</v>
      </c>
      <c r="P459" s="50" t="s">
        <v>102</v>
      </c>
      <c r="Q459" s="50">
        <f>VLOOKUP(O459,Registration!O:P,2,FALSE)</f>
        <v>19</v>
      </c>
    </row>
    <row r="460" spans="1:17" ht="22.9" customHeight="1">
      <c r="A460" s="50" t="s">
        <v>49</v>
      </c>
      <c r="B460" s="50" t="s">
        <v>9</v>
      </c>
      <c r="C460" s="50" t="s">
        <v>10</v>
      </c>
      <c r="D460" s="50" t="s">
        <v>26</v>
      </c>
      <c r="E460" s="50">
        <v>2</v>
      </c>
      <c r="F460" s="50" t="s">
        <v>32</v>
      </c>
      <c r="G460" s="50" t="s">
        <v>33</v>
      </c>
      <c r="H460" s="50" t="s">
        <v>5675</v>
      </c>
      <c r="I460" s="50" t="s">
        <v>5679</v>
      </c>
      <c r="J460" s="50" t="s">
        <v>1067</v>
      </c>
      <c r="K460" s="50">
        <v>29</v>
      </c>
      <c r="L460" s="50">
        <v>4</v>
      </c>
      <c r="M460" s="50">
        <v>2019</v>
      </c>
      <c r="N460" s="75">
        <f t="shared" si="7"/>
        <v>43584</v>
      </c>
      <c r="O460" s="50" t="s">
        <v>1068</v>
      </c>
      <c r="P460" s="50" t="s">
        <v>102</v>
      </c>
      <c r="Q460" s="50">
        <f>VLOOKUP(O460,Registration!O:P,2,FALSE)</f>
        <v>18</v>
      </c>
    </row>
    <row r="461" spans="1:17" ht="22.9" customHeight="1">
      <c r="A461" s="50" t="s">
        <v>49</v>
      </c>
      <c r="B461" s="50" t="s">
        <v>9</v>
      </c>
      <c r="C461" s="50" t="s">
        <v>10</v>
      </c>
      <c r="D461" s="50" t="s">
        <v>26</v>
      </c>
      <c r="E461" s="50">
        <v>2</v>
      </c>
      <c r="F461" s="50" t="s">
        <v>32</v>
      </c>
      <c r="G461" s="50" t="s">
        <v>33</v>
      </c>
      <c r="H461" s="50" t="s">
        <v>5675</v>
      </c>
      <c r="I461" s="50" t="s">
        <v>5679</v>
      </c>
      <c r="J461" s="50" t="s">
        <v>1069</v>
      </c>
      <c r="K461" s="50">
        <v>29</v>
      </c>
      <c r="L461" s="50">
        <v>4</v>
      </c>
      <c r="M461" s="50">
        <v>2019</v>
      </c>
      <c r="N461" s="75">
        <f t="shared" si="7"/>
        <v>43584</v>
      </c>
      <c r="O461" s="50" t="s">
        <v>1070</v>
      </c>
      <c r="P461" s="50" t="s">
        <v>102</v>
      </c>
      <c r="Q461" s="50">
        <f>VLOOKUP(O461,Registration!O:P,2,FALSE)</f>
        <v>18</v>
      </c>
    </row>
    <row r="462" spans="1:17" ht="22.9" customHeight="1">
      <c r="A462" s="50" t="s">
        <v>49</v>
      </c>
      <c r="B462" s="50" t="s">
        <v>9</v>
      </c>
      <c r="C462" s="50" t="s">
        <v>10</v>
      </c>
      <c r="D462" s="50" t="s">
        <v>26</v>
      </c>
      <c r="E462" s="50">
        <v>2</v>
      </c>
      <c r="F462" s="50" t="s">
        <v>32</v>
      </c>
      <c r="G462" s="50" t="s">
        <v>33</v>
      </c>
      <c r="H462" s="50" t="s">
        <v>5675</v>
      </c>
      <c r="I462" s="50" t="s">
        <v>5679</v>
      </c>
      <c r="J462" s="50" t="s">
        <v>311</v>
      </c>
      <c r="K462" s="50">
        <v>29</v>
      </c>
      <c r="L462" s="50">
        <v>4</v>
      </c>
      <c r="M462" s="50">
        <v>2019</v>
      </c>
      <c r="N462" s="75">
        <f t="shared" si="7"/>
        <v>43584</v>
      </c>
      <c r="O462" s="50" t="s">
        <v>312</v>
      </c>
      <c r="P462" s="50" t="s">
        <v>102</v>
      </c>
      <c r="Q462" s="50">
        <f>VLOOKUP(O462,Registration!O:P,2,FALSE)</f>
        <v>19</v>
      </c>
    </row>
    <row r="463" spans="1:17" ht="22.9" customHeight="1">
      <c r="A463" s="50" t="s">
        <v>49</v>
      </c>
      <c r="B463" s="50" t="s">
        <v>9</v>
      </c>
      <c r="C463" s="50" t="s">
        <v>10</v>
      </c>
      <c r="D463" s="50" t="s">
        <v>26</v>
      </c>
      <c r="E463" s="50">
        <v>2</v>
      </c>
      <c r="F463" s="50" t="s">
        <v>32</v>
      </c>
      <c r="G463" s="50" t="s">
        <v>33</v>
      </c>
      <c r="H463" s="50" t="s">
        <v>5675</v>
      </c>
      <c r="I463" s="50" t="s">
        <v>5679</v>
      </c>
      <c r="J463" s="50" t="s">
        <v>334</v>
      </c>
      <c r="K463" s="50">
        <v>29</v>
      </c>
      <c r="L463" s="50">
        <v>4</v>
      </c>
      <c r="M463" s="50">
        <v>2019</v>
      </c>
      <c r="N463" s="75">
        <f t="shared" si="7"/>
        <v>43584</v>
      </c>
      <c r="O463" s="50" t="s">
        <v>335</v>
      </c>
      <c r="P463" s="50" t="s">
        <v>102</v>
      </c>
      <c r="Q463" s="50">
        <f>VLOOKUP(O463,Registration!O:P,2,FALSE)</f>
        <v>19</v>
      </c>
    </row>
    <row r="464" spans="1:17" ht="22.9" customHeight="1">
      <c r="A464" s="50" t="s">
        <v>49</v>
      </c>
      <c r="B464" s="50" t="s">
        <v>9</v>
      </c>
      <c r="C464" s="50" t="s">
        <v>10</v>
      </c>
      <c r="D464" s="50" t="s">
        <v>26</v>
      </c>
      <c r="E464" s="50">
        <v>2</v>
      </c>
      <c r="F464" s="50" t="s">
        <v>32</v>
      </c>
      <c r="G464" s="50" t="s">
        <v>33</v>
      </c>
      <c r="H464" s="50" t="s">
        <v>5675</v>
      </c>
      <c r="I464" s="50" t="s">
        <v>5679</v>
      </c>
      <c r="J464" s="50" t="s">
        <v>342</v>
      </c>
      <c r="K464" s="50">
        <v>29</v>
      </c>
      <c r="L464" s="50">
        <v>4</v>
      </c>
      <c r="M464" s="50">
        <v>2019</v>
      </c>
      <c r="N464" s="75">
        <f t="shared" si="7"/>
        <v>43584</v>
      </c>
      <c r="O464" s="50" t="s">
        <v>343</v>
      </c>
      <c r="P464" s="50" t="s">
        <v>102</v>
      </c>
      <c r="Q464" s="50">
        <f>VLOOKUP(O464,Registration!O:P,2,FALSE)</f>
        <v>17</v>
      </c>
    </row>
    <row r="465" spans="1:17" ht="22.9" customHeight="1">
      <c r="A465" s="50" t="s">
        <v>49</v>
      </c>
      <c r="B465" s="50" t="s">
        <v>9</v>
      </c>
      <c r="C465" s="50" t="s">
        <v>10</v>
      </c>
      <c r="D465" s="50" t="s">
        <v>26</v>
      </c>
      <c r="E465" s="50">
        <v>2</v>
      </c>
      <c r="F465" s="50" t="s">
        <v>32</v>
      </c>
      <c r="G465" s="50" t="s">
        <v>33</v>
      </c>
      <c r="H465" s="50" t="s">
        <v>5675</v>
      </c>
      <c r="I465" s="50" t="s">
        <v>5679</v>
      </c>
      <c r="J465" s="50" t="s">
        <v>1071</v>
      </c>
      <c r="K465" s="50">
        <v>29</v>
      </c>
      <c r="L465" s="50">
        <v>4</v>
      </c>
      <c r="M465" s="50">
        <v>2019</v>
      </c>
      <c r="N465" s="75">
        <f t="shared" si="7"/>
        <v>43584</v>
      </c>
      <c r="O465" s="50" t="s">
        <v>214</v>
      </c>
      <c r="P465" s="50" t="s">
        <v>102</v>
      </c>
      <c r="Q465" s="50">
        <f>VLOOKUP(O465,Registration!O:P,2,FALSE)</f>
        <v>18</v>
      </c>
    </row>
    <row r="466" spans="1:17" ht="22.9" customHeight="1">
      <c r="A466" s="50" t="s">
        <v>49</v>
      </c>
      <c r="B466" s="50" t="s">
        <v>9</v>
      </c>
      <c r="C466" s="50" t="s">
        <v>10</v>
      </c>
      <c r="D466" s="50" t="s">
        <v>26</v>
      </c>
      <c r="E466" s="50">
        <v>2</v>
      </c>
      <c r="F466" s="50" t="s">
        <v>32</v>
      </c>
      <c r="G466" s="50" t="s">
        <v>33</v>
      </c>
      <c r="H466" s="50" t="s">
        <v>5675</v>
      </c>
      <c r="I466" s="50" t="s">
        <v>5679</v>
      </c>
      <c r="J466" s="50" t="s">
        <v>1072</v>
      </c>
      <c r="K466" s="50">
        <v>29</v>
      </c>
      <c r="L466" s="50">
        <v>4</v>
      </c>
      <c r="M466" s="50">
        <v>2019</v>
      </c>
      <c r="N466" s="75">
        <f t="shared" si="7"/>
        <v>43584</v>
      </c>
      <c r="O466" s="50" t="s">
        <v>160</v>
      </c>
      <c r="P466" s="50" t="s">
        <v>102</v>
      </c>
      <c r="Q466" s="50">
        <f>VLOOKUP(O466,Registration!O:P,2,FALSE)</f>
        <v>19</v>
      </c>
    </row>
    <row r="467" spans="1:17" ht="22.9" customHeight="1">
      <c r="A467" s="50" t="s">
        <v>49</v>
      </c>
      <c r="B467" s="50" t="s">
        <v>9</v>
      </c>
      <c r="C467" s="50" t="s">
        <v>10</v>
      </c>
      <c r="D467" s="50" t="s">
        <v>26</v>
      </c>
      <c r="E467" s="50">
        <v>2</v>
      </c>
      <c r="F467" s="50" t="s">
        <v>32</v>
      </c>
      <c r="G467" s="50" t="s">
        <v>33</v>
      </c>
      <c r="H467" s="50" t="s">
        <v>5675</v>
      </c>
      <c r="I467" s="50" t="s">
        <v>5679</v>
      </c>
      <c r="J467" s="50" t="s">
        <v>201</v>
      </c>
      <c r="K467" s="50">
        <v>30</v>
      </c>
      <c r="L467" s="50">
        <v>4</v>
      </c>
      <c r="M467" s="50">
        <v>2019</v>
      </c>
      <c r="N467" s="75">
        <f t="shared" ref="N467:N530" si="8">DATE(M467,L467,K467)</f>
        <v>43585</v>
      </c>
      <c r="O467" s="50" t="s">
        <v>202</v>
      </c>
      <c r="P467" s="50" t="s">
        <v>102</v>
      </c>
      <c r="Q467" s="50">
        <f>VLOOKUP(O467,Registration!O:P,2,FALSE)</f>
        <v>18</v>
      </c>
    </row>
    <row r="468" spans="1:17" ht="22.9" customHeight="1">
      <c r="A468" s="50" t="s">
        <v>49</v>
      </c>
      <c r="B468" s="50" t="s">
        <v>9</v>
      </c>
      <c r="C468" s="50" t="s">
        <v>10</v>
      </c>
      <c r="D468" s="50" t="s">
        <v>26</v>
      </c>
      <c r="E468" s="50">
        <v>2</v>
      </c>
      <c r="F468" s="50" t="s">
        <v>32</v>
      </c>
      <c r="G468" s="50" t="s">
        <v>33</v>
      </c>
      <c r="H468" s="50" t="s">
        <v>5675</v>
      </c>
      <c r="I468" s="50" t="s">
        <v>5679</v>
      </c>
      <c r="J468" s="50" t="s">
        <v>1075</v>
      </c>
      <c r="K468" s="50">
        <v>30</v>
      </c>
      <c r="L468" s="50">
        <v>4</v>
      </c>
      <c r="M468" s="50">
        <v>2019</v>
      </c>
      <c r="N468" s="75">
        <f t="shared" si="8"/>
        <v>43585</v>
      </c>
      <c r="O468" s="50" t="s">
        <v>1076</v>
      </c>
      <c r="P468" s="50" t="s">
        <v>102</v>
      </c>
      <c r="Q468" s="50">
        <f>VLOOKUP(O468,Registration!O:P,2,FALSE)</f>
        <v>19</v>
      </c>
    </row>
    <row r="469" spans="1:17" ht="22.9" customHeight="1">
      <c r="A469" s="50" t="s">
        <v>49</v>
      </c>
      <c r="B469" s="50" t="s">
        <v>9</v>
      </c>
      <c r="C469" s="50" t="s">
        <v>10</v>
      </c>
      <c r="D469" s="50" t="s">
        <v>26</v>
      </c>
      <c r="E469" s="50">
        <v>2</v>
      </c>
      <c r="F469" s="50" t="s">
        <v>32</v>
      </c>
      <c r="G469" s="50" t="s">
        <v>33</v>
      </c>
      <c r="H469" s="50" t="s">
        <v>5675</v>
      </c>
      <c r="I469" s="50" t="s">
        <v>5679</v>
      </c>
      <c r="J469" s="50" t="s">
        <v>197</v>
      </c>
      <c r="K469" s="50">
        <v>30</v>
      </c>
      <c r="L469" s="50">
        <v>4</v>
      </c>
      <c r="M469" s="50">
        <v>2019</v>
      </c>
      <c r="N469" s="75">
        <f t="shared" si="8"/>
        <v>43585</v>
      </c>
      <c r="O469" s="50" t="s">
        <v>198</v>
      </c>
      <c r="P469" s="50" t="s">
        <v>102</v>
      </c>
      <c r="Q469" s="50">
        <f>VLOOKUP(O469,Registration!O:P,2,FALSE)</f>
        <v>18</v>
      </c>
    </row>
    <row r="470" spans="1:17" ht="22.9" customHeight="1">
      <c r="A470" s="50" t="s">
        <v>49</v>
      </c>
      <c r="B470" s="50" t="s">
        <v>9</v>
      </c>
      <c r="C470" s="50" t="s">
        <v>10</v>
      </c>
      <c r="D470" s="50" t="s">
        <v>26</v>
      </c>
      <c r="E470" s="50">
        <v>2</v>
      </c>
      <c r="F470" s="50" t="s">
        <v>32</v>
      </c>
      <c r="G470" s="50" t="s">
        <v>33</v>
      </c>
      <c r="H470" s="50" t="s">
        <v>5675</v>
      </c>
      <c r="I470" s="50" t="s">
        <v>5679</v>
      </c>
      <c r="J470" s="50" t="s">
        <v>1073</v>
      </c>
      <c r="K470" s="50">
        <v>30</v>
      </c>
      <c r="L470" s="50">
        <v>4</v>
      </c>
      <c r="M470" s="50">
        <v>2019</v>
      </c>
      <c r="N470" s="75">
        <f t="shared" si="8"/>
        <v>43585</v>
      </c>
      <c r="O470" s="50" t="s">
        <v>1074</v>
      </c>
      <c r="P470" s="50" t="s">
        <v>102</v>
      </c>
      <c r="Q470" s="50">
        <f>VLOOKUP(O470,Registration!O:P,2,FALSE)</f>
        <v>19</v>
      </c>
    </row>
    <row r="471" spans="1:17" ht="22.9" customHeight="1">
      <c r="A471" s="50" t="s">
        <v>49</v>
      </c>
      <c r="B471" s="50" t="s">
        <v>9</v>
      </c>
      <c r="C471" s="50" t="s">
        <v>10</v>
      </c>
      <c r="D471" s="50" t="s">
        <v>26</v>
      </c>
      <c r="E471" s="50">
        <v>2</v>
      </c>
      <c r="F471" s="50" t="s">
        <v>32</v>
      </c>
      <c r="G471" s="50" t="s">
        <v>33</v>
      </c>
      <c r="H471" s="50" t="s">
        <v>5675</v>
      </c>
      <c r="I471" s="50" t="s">
        <v>5679</v>
      </c>
      <c r="J471" s="50" t="s">
        <v>190</v>
      </c>
      <c r="K471" s="50">
        <v>30</v>
      </c>
      <c r="L471" s="50">
        <v>4</v>
      </c>
      <c r="M471" s="50">
        <v>2019</v>
      </c>
      <c r="N471" s="75">
        <f t="shared" si="8"/>
        <v>43585</v>
      </c>
      <c r="O471" s="50" t="s">
        <v>191</v>
      </c>
      <c r="P471" s="50" t="s">
        <v>102</v>
      </c>
      <c r="Q471" s="50">
        <f>VLOOKUP(O471,Registration!O:P,2,FALSE)</f>
        <v>18</v>
      </c>
    </row>
    <row r="472" spans="1:17" ht="22.9" customHeight="1">
      <c r="A472" s="50" t="s">
        <v>49</v>
      </c>
      <c r="B472" s="50" t="s">
        <v>9</v>
      </c>
      <c r="C472" s="50" t="s">
        <v>10</v>
      </c>
      <c r="D472" s="50" t="s">
        <v>26</v>
      </c>
      <c r="E472" s="50">
        <v>2</v>
      </c>
      <c r="F472" s="50" t="s">
        <v>32</v>
      </c>
      <c r="G472" s="50" t="s">
        <v>33</v>
      </c>
      <c r="H472" s="50" t="s">
        <v>5675</v>
      </c>
      <c r="I472" s="50" t="s">
        <v>5679</v>
      </c>
      <c r="J472" s="50" t="s">
        <v>1092</v>
      </c>
      <c r="K472" s="50">
        <v>30</v>
      </c>
      <c r="L472" s="50">
        <v>4</v>
      </c>
      <c r="M472" s="50">
        <v>2019</v>
      </c>
      <c r="N472" s="75">
        <f t="shared" si="8"/>
        <v>43585</v>
      </c>
      <c r="O472" s="50" t="s">
        <v>1077</v>
      </c>
      <c r="P472" s="50" t="s">
        <v>102</v>
      </c>
      <c r="Q472" s="50">
        <f>VLOOKUP(O472,Registration!O:P,2,FALSE)</f>
        <v>19</v>
      </c>
    </row>
    <row r="473" spans="1:17" ht="22.9" customHeight="1">
      <c r="A473" s="50" t="s">
        <v>38</v>
      </c>
      <c r="B473" s="50" t="s">
        <v>9</v>
      </c>
      <c r="C473" s="50" t="s">
        <v>10</v>
      </c>
      <c r="D473" s="50" t="s">
        <v>62</v>
      </c>
      <c r="E473" s="50">
        <v>1</v>
      </c>
      <c r="F473" s="50" t="s">
        <v>80</v>
      </c>
      <c r="G473" s="50" t="s">
        <v>832</v>
      </c>
      <c r="H473" s="50" t="s">
        <v>5674</v>
      </c>
      <c r="I473" s="50" t="s">
        <v>5676</v>
      </c>
      <c r="J473" s="50" t="s">
        <v>1047</v>
      </c>
      <c r="K473" s="50">
        <v>26</v>
      </c>
      <c r="L473" s="50">
        <v>4</v>
      </c>
      <c r="M473" s="50">
        <v>2019</v>
      </c>
      <c r="N473" s="75">
        <f t="shared" si="8"/>
        <v>43581</v>
      </c>
      <c r="O473" s="50" t="s">
        <v>1048</v>
      </c>
      <c r="P473" s="50" t="s">
        <v>111</v>
      </c>
      <c r="Q473" s="50">
        <f>VLOOKUP(O473,Registration!O:P,2,FALSE)</f>
        <v>19</v>
      </c>
    </row>
    <row r="474" spans="1:17" ht="22.9" customHeight="1">
      <c r="A474" s="50" t="s">
        <v>38</v>
      </c>
      <c r="B474" s="50" t="s">
        <v>9</v>
      </c>
      <c r="C474" s="50" t="s">
        <v>10</v>
      </c>
      <c r="D474" s="50" t="s">
        <v>62</v>
      </c>
      <c r="E474" s="50">
        <v>1</v>
      </c>
      <c r="F474" s="50" t="s">
        <v>80</v>
      </c>
      <c r="G474" s="50" t="s">
        <v>832</v>
      </c>
      <c r="H474" s="50" t="s">
        <v>5674</v>
      </c>
      <c r="I474" s="50" t="s">
        <v>5676</v>
      </c>
      <c r="J474" s="50" t="s">
        <v>1049</v>
      </c>
      <c r="K474" s="50">
        <v>26</v>
      </c>
      <c r="L474" s="50">
        <v>4</v>
      </c>
      <c r="M474" s="50">
        <v>2019</v>
      </c>
      <c r="N474" s="75">
        <f t="shared" si="8"/>
        <v>43581</v>
      </c>
      <c r="O474" s="50" t="s">
        <v>1050</v>
      </c>
      <c r="P474" s="50" t="s">
        <v>111</v>
      </c>
      <c r="Q474" s="50">
        <f>VLOOKUP(O474,Registration!O:P,2,FALSE)</f>
        <v>19</v>
      </c>
    </row>
    <row r="475" spans="1:17" ht="22.9" customHeight="1">
      <c r="A475" s="50" t="s">
        <v>38</v>
      </c>
      <c r="B475" s="50" t="s">
        <v>9</v>
      </c>
      <c r="C475" s="50" t="s">
        <v>10</v>
      </c>
      <c r="D475" s="50" t="s">
        <v>62</v>
      </c>
      <c r="E475" s="50">
        <v>1</v>
      </c>
      <c r="F475" s="50" t="s">
        <v>80</v>
      </c>
      <c r="G475" s="50" t="s">
        <v>832</v>
      </c>
      <c r="H475" s="50" t="s">
        <v>5674</v>
      </c>
      <c r="I475" s="50" t="s">
        <v>5676</v>
      </c>
      <c r="J475" s="50" t="s">
        <v>1051</v>
      </c>
      <c r="K475" s="50">
        <v>26</v>
      </c>
      <c r="L475" s="50">
        <v>4</v>
      </c>
      <c r="M475" s="50">
        <v>2019</v>
      </c>
      <c r="N475" s="75">
        <f t="shared" si="8"/>
        <v>43581</v>
      </c>
      <c r="O475" s="50" t="s">
        <v>891</v>
      </c>
      <c r="P475" s="50" t="s">
        <v>111</v>
      </c>
      <c r="Q475" s="50">
        <f>VLOOKUP(O475,Registration!O:P,2,FALSE)</f>
        <v>19</v>
      </c>
    </row>
    <row r="476" spans="1:17" ht="22.9" customHeight="1">
      <c r="A476" s="50" t="s">
        <v>38</v>
      </c>
      <c r="B476" s="50" t="s">
        <v>9</v>
      </c>
      <c r="C476" s="50" t="s">
        <v>10</v>
      </c>
      <c r="D476" s="50" t="s">
        <v>62</v>
      </c>
      <c r="E476" s="50">
        <v>1</v>
      </c>
      <c r="F476" s="50" t="s">
        <v>80</v>
      </c>
      <c r="G476" s="50" t="s">
        <v>832</v>
      </c>
      <c r="H476" s="50" t="s">
        <v>5674</v>
      </c>
      <c r="I476" s="50" t="s">
        <v>5676</v>
      </c>
      <c r="J476" s="50" t="s">
        <v>1052</v>
      </c>
      <c r="K476" s="50">
        <v>26</v>
      </c>
      <c r="L476" s="50">
        <v>4</v>
      </c>
      <c r="M476" s="50">
        <v>2019</v>
      </c>
      <c r="N476" s="75">
        <f t="shared" si="8"/>
        <v>43581</v>
      </c>
      <c r="O476" s="50" t="s">
        <v>1053</v>
      </c>
      <c r="P476" s="50" t="s">
        <v>111</v>
      </c>
      <c r="Q476" s="50">
        <f>VLOOKUP(O476,Registration!O:P,2,FALSE)</f>
        <v>18</v>
      </c>
    </row>
    <row r="477" spans="1:17" ht="22.9" customHeight="1">
      <c r="A477" s="50" t="s">
        <v>38</v>
      </c>
      <c r="B477" s="50" t="s">
        <v>9</v>
      </c>
      <c r="C477" s="50" t="s">
        <v>10</v>
      </c>
      <c r="D477" s="50" t="s">
        <v>62</v>
      </c>
      <c r="E477" s="50">
        <v>1</v>
      </c>
      <c r="F477" s="50" t="s">
        <v>80</v>
      </c>
      <c r="G477" s="50" t="s">
        <v>832</v>
      </c>
      <c r="H477" s="50" t="s">
        <v>5674</v>
      </c>
      <c r="I477" s="50" t="s">
        <v>5676</v>
      </c>
      <c r="J477" s="50" t="s">
        <v>1054</v>
      </c>
      <c r="K477" s="50">
        <v>26</v>
      </c>
      <c r="L477" s="50">
        <v>4</v>
      </c>
      <c r="M477" s="50">
        <v>2019</v>
      </c>
      <c r="N477" s="75">
        <f t="shared" si="8"/>
        <v>43581</v>
      </c>
      <c r="O477" s="50" t="s">
        <v>1055</v>
      </c>
      <c r="P477" s="50" t="s">
        <v>111</v>
      </c>
      <c r="Q477" s="50">
        <f>VLOOKUP(O477,Registration!O:P,2,FALSE)</f>
        <v>18</v>
      </c>
    </row>
    <row r="478" spans="1:17" ht="22.9" customHeight="1">
      <c r="A478" s="67" t="s">
        <v>42</v>
      </c>
      <c r="B478" s="67" t="s">
        <v>9</v>
      </c>
      <c r="C478" s="50" t="s">
        <v>10</v>
      </c>
      <c r="D478" s="50" t="s">
        <v>26</v>
      </c>
      <c r="E478" s="50">
        <v>2</v>
      </c>
      <c r="F478" s="50" t="s">
        <v>27</v>
      </c>
      <c r="G478" s="50" t="s">
        <v>28</v>
      </c>
      <c r="H478" s="50" t="s">
        <v>5675</v>
      </c>
      <c r="I478" s="50" t="s">
        <v>5679</v>
      </c>
      <c r="J478" s="67" t="s">
        <v>4701</v>
      </c>
      <c r="K478" s="70">
        <v>3</v>
      </c>
      <c r="L478" s="70">
        <v>5</v>
      </c>
      <c r="M478" s="70">
        <v>2019</v>
      </c>
      <c r="N478" s="75">
        <f t="shared" si="8"/>
        <v>43588</v>
      </c>
      <c r="O478" s="67" t="s">
        <v>4702</v>
      </c>
      <c r="P478" s="67" t="s">
        <v>102</v>
      </c>
      <c r="Q478" s="50">
        <f>VLOOKUP(O478,Registration!O:P,2,FALSE)</f>
        <v>19</v>
      </c>
    </row>
    <row r="479" spans="1:17" ht="22.9" customHeight="1">
      <c r="A479" s="67" t="s">
        <v>42</v>
      </c>
      <c r="B479" s="67" t="s">
        <v>9</v>
      </c>
      <c r="C479" s="50" t="s">
        <v>10</v>
      </c>
      <c r="D479" s="50" t="s">
        <v>26</v>
      </c>
      <c r="E479" s="50">
        <v>2</v>
      </c>
      <c r="F479" s="50" t="s">
        <v>27</v>
      </c>
      <c r="G479" s="50" t="s">
        <v>28</v>
      </c>
      <c r="H479" s="50" t="s">
        <v>5675</v>
      </c>
      <c r="I479" s="50" t="s">
        <v>5679</v>
      </c>
      <c r="J479" s="67" t="s">
        <v>4703</v>
      </c>
      <c r="K479" s="70">
        <v>3</v>
      </c>
      <c r="L479" s="70">
        <v>5</v>
      </c>
      <c r="M479" s="70">
        <v>2019</v>
      </c>
      <c r="N479" s="75">
        <f t="shared" si="8"/>
        <v>43588</v>
      </c>
      <c r="O479" s="67" t="s">
        <v>4704</v>
      </c>
      <c r="P479" s="67" t="s">
        <v>102</v>
      </c>
      <c r="Q479" s="50">
        <f>VLOOKUP(O479,Registration!O:P,2,FALSE)</f>
        <v>18</v>
      </c>
    </row>
    <row r="480" spans="1:17" ht="22.9" customHeight="1">
      <c r="A480" s="67" t="s">
        <v>42</v>
      </c>
      <c r="B480" s="67" t="s">
        <v>9</v>
      </c>
      <c r="C480" s="50" t="s">
        <v>10</v>
      </c>
      <c r="D480" s="50" t="s">
        <v>26</v>
      </c>
      <c r="E480" s="50">
        <v>2</v>
      </c>
      <c r="F480" s="50" t="s">
        <v>27</v>
      </c>
      <c r="G480" s="50" t="s">
        <v>28</v>
      </c>
      <c r="H480" s="50" t="s">
        <v>5675</v>
      </c>
      <c r="I480" s="50" t="s">
        <v>5679</v>
      </c>
      <c r="J480" s="67" t="s">
        <v>4705</v>
      </c>
      <c r="K480" s="70">
        <v>3</v>
      </c>
      <c r="L480" s="70">
        <v>5</v>
      </c>
      <c r="M480" s="70">
        <v>2019</v>
      </c>
      <c r="N480" s="75">
        <f t="shared" si="8"/>
        <v>43588</v>
      </c>
      <c r="O480" s="67" t="s">
        <v>4706</v>
      </c>
      <c r="P480" s="67" t="s">
        <v>102</v>
      </c>
      <c r="Q480" s="50">
        <f>VLOOKUP(O480,Registration!O:P,2,FALSE)</f>
        <v>19</v>
      </c>
    </row>
    <row r="481" spans="1:17" ht="22.9" customHeight="1">
      <c r="A481" s="67" t="s">
        <v>42</v>
      </c>
      <c r="B481" s="67" t="s">
        <v>9</v>
      </c>
      <c r="C481" s="50" t="s">
        <v>10</v>
      </c>
      <c r="D481" s="50" t="s">
        <v>26</v>
      </c>
      <c r="E481" s="50">
        <v>2</v>
      </c>
      <c r="F481" s="50" t="s">
        <v>27</v>
      </c>
      <c r="G481" s="50" t="s">
        <v>28</v>
      </c>
      <c r="H481" s="50" t="s">
        <v>5675</v>
      </c>
      <c r="I481" s="50" t="s">
        <v>5679</v>
      </c>
      <c r="J481" s="67" t="s">
        <v>4707</v>
      </c>
      <c r="K481" s="70">
        <v>3</v>
      </c>
      <c r="L481" s="70">
        <v>5</v>
      </c>
      <c r="M481" s="70">
        <v>2019</v>
      </c>
      <c r="N481" s="75">
        <f t="shared" si="8"/>
        <v>43588</v>
      </c>
      <c r="O481" s="67" t="s">
        <v>4708</v>
      </c>
      <c r="P481" s="67" t="s">
        <v>102</v>
      </c>
      <c r="Q481" s="50">
        <f>VLOOKUP(O481,Registration!O:P,2,FALSE)</f>
        <v>19</v>
      </c>
    </row>
    <row r="482" spans="1:17" ht="22.9" customHeight="1">
      <c r="A482" s="67" t="s">
        <v>42</v>
      </c>
      <c r="B482" s="67" t="s">
        <v>9</v>
      </c>
      <c r="C482" s="50" t="s">
        <v>10</v>
      </c>
      <c r="D482" s="50" t="s">
        <v>26</v>
      </c>
      <c r="E482" s="50">
        <v>2</v>
      </c>
      <c r="F482" s="50" t="s">
        <v>27</v>
      </c>
      <c r="G482" s="50" t="s">
        <v>28</v>
      </c>
      <c r="H482" s="50" t="s">
        <v>5675</v>
      </c>
      <c r="I482" s="50" t="s">
        <v>5679</v>
      </c>
      <c r="J482" s="67" t="s">
        <v>4709</v>
      </c>
      <c r="K482" s="70">
        <v>3</v>
      </c>
      <c r="L482" s="70">
        <v>5</v>
      </c>
      <c r="M482" s="70">
        <v>2019</v>
      </c>
      <c r="N482" s="75">
        <f t="shared" si="8"/>
        <v>43588</v>
      </c>
      <c r="O482" s="67" t="s">
        <v>4710</v>
      </c>
      <c r="P482" s="67" t="s">
        <v>102</v>
      </c>
      <c r="Q482" s="50">
        <f>VLOOKUP(O482,Registration!O:P,2,FALSE)</f>
        <v>18</v>
      </c>
    </row>
    <row r="483" spans="1:17" ht="22.9" customHeight="1">
      <c r="A483" s="67" t="s">
        <v>42</v>
      </c>
      <c r="B483" s="67" t="s">
        <v>9</v>
      </c>
      <c r="C483" s="50" t="s">
        <v>10</v>
      </c>
      <c r="D483" s="50" t="s">
        <v>26</v>
      </c>
      <c r="E483" s="50">
        <v>2</v>
      </c>
      <c r="F483" s="50" t="s">
        <v>27</v>
      </c>
      <c r="G483" s="50" t="s">
        <v>28</v>
      </c>
      <c r="H483" s="50" t="s">
        <v>5675</v>
      </c>
      <c r="I483" s="50" t="s">
        <v>5678</v>
      </c>
      <c r="J483" s="67" t="s">
        <v>4711</v>
      </c>
      <c r="K483" s="70">
        <v>4</v>
      </c>
      <c r="L483" s="70">
        <v>5</v>
      </c>
      <c r="M483" s="70">
        <v>2019</v>
      </c>
      <c r="N483" s="75">
        <f t="shared" si="8"/>
        <v>43589</v>
      </c>
      <c r="O483" s="67" t="s">
        <v>4712</v>
      </c>
      <c r="P483" s="67" t="s">
        <v>111</v>
      </c>
      <c r="Q483" s="50">
        <f>VLOOKUP(O483,Registration!O:P,2,FALSE)</f>
        <v>19</v>
      </c>
    </row>
    <row r="484" spans="1:17" ht="22.9" customHeight="1">
      <c r="A484" s="67" t="s">
        <v>42</v>
      </c>
      <c r="B484" s="67" t="s">
        <v>9</v>
      </c>
      <c r="C484" s="50" t="s">
        <v>10</v>
      </c>
      <c r="D484" s="50" t="s">
        <v>26</v>
      </c>
      <c r="E484" s="50">
        <v>2</v>
      </c>
      <c r="F484" s="50" t="s">
        <v>27</v>
      </c>
      <c r="G484" s="50" t="s">
        <v>28</v>
      </c>
      <c r="H484" s="50" t="s">
        <v>5675</v>
      </c>
      <c r="I484" s="50" t="s">
        <v>5678</v>
      </c>
      <c r="J484" s="67" t="s">
        <v>4713</v>
      </c>
      <c r="K484" s="70">
        <v>4</v>
      </c>
      <c r="L484" s="70">
        <v>5</v>
      </c>
      <c r="M484" s="70">
        <v>2019</v>
      </c>
      <c r="N484" s="75">
        <f t="shared" si="8"/>
        <v>43589</v>
      </c>
      <c r="O484" s="67" t="s">
        <v>136</v>
      </c>
      <c r="P484" s="67" t="s">
        <v>111</v>
      </c>
      <c r="Q484" s="50">
        <f>VLOOKUP(O484,Registration!O:P,2,FALSE)</f>
        <v>15</v>
      </c>
    </row>
    <row r="485" spans="1:17" ht="22.9" customHeight="1">
      <c r="A485" s="67" t="s">
        <v>42</v>
      </c>
      <c r="B485" s="67" t="s">
        <v>9</v>
      </c>
      <c r="C485" s="50" t="s">
        <v>10</v>
      </c>
      <c r="D485" s="50" t="s">
        <v>26</v>
      </c>
      <c r="E485" s="50">
        <v>2</v>
      </c>
      <c r="F485" s="50" t="s">
        <v>27</v>
      </c>
      <c r="G485" s="50" t="s">
        <v>28</v>
      </c>
      <c r="H485" s="50" t="s">
        <v>5675</v>
      </c>
      <c r="I485" s="50" t="s">
        <v>5678</v>
      </c>
      <c r="J485" s="67" t="s">
        <v>5663</v>
      </c>
      <c r="K485" s="70">
        <v>4</v>
      </c>
      <c r="L485" s="70">
        <v>5</v>
      </c>
      <c r="M485" s="70">
        <v>2019</v>
      </c>
      <c r="N485" s="75">
        <f t="shared" si="8"/>
        <v>43589</v>
      </c>
      <c r="O485" s="67" t="s">
        <v>140</v>
      </c>
      <c r="P485" s="67" t="s">
        <v>111</v>
      </c>
      <c r="Q485" s="50">
        <f>VLOOKUP(O485,Registration!O:P,2,FALSE)</f>
        <v>19</v>
      </c>
    </row>
    <row r="486" spans="1:17" ht="22.9" customHeight="1">
      <c r="A486" s="67" t="s">
        <v>42</v>
      </c>
      <c r="B486" s="67" t="s">
        <v>9</v>
      </c>
      <c r="C486" s="50" t="s">
        <v>10</v>
      </c>
      <c r="D486" s="50" t="s">
        <v>26</v>
      </c>
      <c r="E486" s="50">
        <v>2</v>
      </c>
      <c r="F486" s="50" t="s">
        <v>27</v>
      </c>
      <c r="G486" s="50" t="s">
        <v>28</v>
      </c>
      <c r="H486" s="50" t="s">
        <v>5675</v>
      </c>
      <c r="I486" s="50" t="s">
        <v>5678</v>
      </c>
      <c r="J486" s="67" t="s">
        <v>4714</v>
      </c>
      <c r="K486" s="70">
        <v>4</v>
      </c>
      <c r="L486" s="70">
        <v>5</v>
      </c>
      <c r="M486" s="70">
        <v>2019</v>
      </c>
      <c r="N486" s="75">
        <f t="shared" si="8"/>
        <v>43589</v>
      </c>
      <c r="O486" s="67" t="s">
        <v>4715</v>
      </c>
      <c r="P486" s="67" t="s">
        <v>111</v>
      </c>
      <c r="Q486" s="50">
        <f>VLOOKUP(O486,Registration!O:P,2,FALSE)</f>
        <v>18</v>
      </c>
    </row>
    <row r="487" spans="1:17" ht="22.9" customHeight="1">
      <c r="A487" s="67" t="s">
        <v>42</v>
      </c>
      <c r="B487" s="67" t="s">
        <v>9</v>
      </c>
      <c r="C487" s="50" t="s">
        <v>10</v>
      </c>
      <c r="D487" s="50" t="s">
        <v>26</v>
      </c>
      <c r="E487" s="50">
        <v>2</v>
      </c>
      <c r="F487" s="50" t="s">
        <v>27</v>
      </c>
      <c r="G487" s="50" t="s">
        <v>28</v>
      </c>
      <c r="H487" s="50" t="s">
        <v>5675</v>
      </c>
      <c r="I487" s="50" t="s">
        <v>5678</v>
      </c>
      <c r="J487" s="67" t="s">
        <v>4716</v>
      </c>
      <c r="K487" s="70">
        <v>4</v>
      </c>
      <c r="L487" s="70">
        <v>5</v>
      </c>
      <c r="M487" s="70">
        <v>2019</v>
      </c>
      <c r="N487" s="75">
        <f t="shared" si="8"/>
        <v>43589</v>
      </c>
      <c r="O487" s="67" t="s">
        <v>4717</v>
      </c>
      <c r="P487" s="67" t="s">
        <v>111</v>
      </c>
      <c r="Q487" s="50">
        <f>VLOOKUP(O487,Registration!O:P,2,FALSE)</f>
        <v>19</v>
      </c>
    </row>
    <row r="488" spans="1:17" ht="22.9" customHeight="1">
      <c r="A488" s="67" t="s">
        <v>42</v>
      </c>
      <c r="B488" s="67" t="s">
        <v>9</v>
      </c>
      <c r="C488" s="50" t="s">
        <v>10</v>
      </c>
      <c r="D488" s="50" t="s">
        <v>26</v>
      </c>
      <c r="E488" s="50">
        <v>2</v>
      </c>
      <c r="F488" s="50" t="s">
        <v>27</v>
      </c>
      <c r="G488" s="50" t="s">
        <v>28</v>
      </c>
      <c r="H488" s="50" t="s">
        <v>5675</v>
      </c>
      <c r="I488" s="50" t="s">
        <v>5678</v>
      </c>
      <c r="J488" s="67" t="s">
        <v>138</v>
      </c>
      <c r="K488" s="70">
        <v>4</v>
      </c>
      <c r="L488" s="70">
        <v>5</v>
      </c>
      <c r="M488" s="70">
        <v>2019</v>
      </c>
      <c r="N488" s="75">
        <f t="shared" si="8"/>
        <v>43589</v>
      </c>
      <c r="O488" s="67" t="s">
        <v>139</v>
      </c>
      <c r="P488" s="67" t="s">
        <v>111</v>
      </c>
      <c r="Q488" s="50">
        <f>VLOOKUP(O488,Registration!O:P,2,FALSE)</f>
        <v>19</v>
      </c>
    </row>
    <row r="489" spans="1:17" ht="22.9" customHeight="1">
      <c r="A489" s="67" t="s">
        <v>42</v>
      </c>
      <c r="B489" s="67" t="s">
        <v>9</v>
      </c>
      <c r="C489" s="50" t="s">
        <v>10</v>
      </c>
      <c r="D489" s="50" t="s">
        <v>26</v>
      </c>
      <c r="E489" s="50">
        <v>2</v>
      </c>
      <c r="F489" s="50" t="s">
        <v>27</v>
      </c>
      <c r="G489" s="50" t="s">
        <v>28</v>
      </c>
      <c r="H489" s="50" t="s">
        <v>5675</v>
      </c>
      <c r="I489" s="50" t="s">
        <v>5678</v>
      </c>
      <c r="J489" s="67" t="s">
        <v>4718</v>
      </c>
      <c r="K489" s="70">
        <v>4</v>
      </c>
      <c r="L489" s="70">
        <v>5</v>
      </c>
      <c r="M489" s="70">
        <v>2019</v>
      </c>
      <c r="N489" s="75">
        <f t="shared" si="8"/>
        <v>43589</v>
      </c>
      <c r="O489" s="67" t="s">
        <v>4719</v>
      </c>
      <c r="P489" s="67" t="s">
        <v>111</v>
      </c>
      <c r="Q489" s="50">
        <f>VLOOKUP(O489,Registration!O:P,2,FALSE)</f>
        <v>18</v>
      </c>
    </row>
    <row r="490" spans="1:17" ht="22.9" customHeight="1">
      <c r="A490" s="67" t="s">
        <v>42</v>
      </c>
      <c r="B490" s="67" t="s">
        <v>9</v>
      </c>
      <c r="C490" s="50" t="s">
        <v>10</v>
      </c>
      <c r="D490" s="50" t="s">
        <v>26</v>
      </c>
      <c r="E490" s="50">
        <v>2</v>
      </c>
      <c r="F490" s="50" t="s">
        <v>27</v>
      </c>
      <c r="G490" s="50" t="s">
        <v>28</v>
      </c>
      <c r="H490" s="50" t="s">
        <v>5675</v>
      </c>
      <c r="I490" s="50" t="s">
        <v>5678</v>
      </c>
      <c r="J490" s="67" t="s">
        <v>4720</v>
      </c>
      <c r="K490" s="70">
        <v>4</v>
      </c>
      <c r="L490" s="70">
        <v>5</v>
      </c>
      <c r="M490" s="70">
        <v>2019</v>
      </c>
      <c r="N490" s="75">
        <f t="shared" si="8"/>
        <v>43589</v>
      </c>
      <c r="O490" s="67" t="s">
        <v>4721</v>
      </c>
      <c r="P490" s="67" t="s">
        <v>111</v>
      </c>
      <c r="Q490" s="50">
        <f>VLOOKUP(O490,Registration!O:P,2,FALSE)</f>
        <v>19</v>
      </c>
    </row>
    <row r="491" spans="1:17" ht="22.9" customHeight="1">
      <c r="A491" s="67" t="s">
        <v>42</v>
      </c>
      <c r="B491" s="67" t="s">
        <v>9</v>
      </c>
      <c r="C491" s="50" t="s">
        <v>10</v>
      </c>
      <c r="D491" s="50" t="s">
        <v>26</v>
      </c>
      <c r="E491" s="50">
        <v>2</v>
      </c>
      <c r="F491" s="50" t="s">
        <v>27</v>
      </c>
      <c r="G491" s="50" t="s">
        <v>28</v>
      </c>
      <c r="H491" s="50" t="s">
        <v>5675</v>
      </c>
      <c r="I491" s="50" t="s">
        <v>5678</v>
      </c>
      <c r="J491" s="67" t="s">
        <v>4722</v>
      </c>
      <c r="K491" s="70">
        <v>4</v>
      </c>
      <c r="L491" s="70">
        <v>5</v>
      </c>
      <c r="M491" s="70">
        <v>2019</v>
      </c>
      <c r="N491" s="75">
        <f t="shared" si="8"/>
        <v>43589</v>
      </c>
      <c r="O491" s="67" t="s">
        <v>4723</v>
      </c>
      <c r="P491" s="67" t="s">
        <v>111</v>
      </c>
      <c r="Q491" s="50">
        <f>VLOOKUP(O491,Registration!O:P,2,FALSE)</f>
        <v>19</v>
      </c>
    </row>
    <row r="492" spans="1:17" ht="22.9" customHeight="1">
      <c r="A492" s="67" t="s">
        <v>42</v>
      </c>
      <c r="B492" s="67" t="s">
        <v>9</v>
      </c>
      <c r="C492" s="50" t="s">
        <v>10</v>
      </c>
      <c r="D492" s="50" t="s">
        <v>26</v>
      </c>
      <c r="E492" s="50">
        <v>2</v>
      </c>
      <c r="F492" s="50" t="s">
        <v>27</v>
      </c>
      <c r="G492" s="50" t="s">
        <v>28</v>
      </c>
      <c r="H492" s="50" t="s">
        <v>5675</v>
      </c>
      <c r="I492" s="50" t="s">
        <v>5678</v>
      </c>
      <c r="J492" s="67" t="s">
        <v>1090</v>
      </c>
      <c r="K492" s="70">
        <v>4</v>
      </c>
      <c r="L492" s="70">
        <v>5</v>
      </c>
      <c r="M492" s="70">
        <v>2019</v>
      </c>
      <c r="N492" s="75">
        <f t="shared" si="8"/>
        <v>43589</v>
      </c>
      <c r="O492" s="67" t="s">
        <v>109</v>
      </c>
      <c r="P492" s="67" t="s">
        <v>111</v>
      </c>
      <c r="Q492" s="50">
        <f>VLOOKUP(O492,Registration!O:P,2,FALSE)</f>
        <v>15</v>
      </c>
    </row>
    <row r="493" spans="1:17" ht="22.9" customHeight="1">
      <c r="A493" s="67" t="s">
        <v>42</v>
      </c>
      <c r="B493" s="67" t="s">
        <v>9</v>
      </c>
      <c r="C493" s="50" t="s">
        <v>10</v>
      </c>
      <c r="D493" s="50" t="s">
        <v>26</v>
      </c>
      <c r="E493" s="50">
        <v>2</v>
      </c>
      <c r="F493" s="50" t="s">
        <v>27</v>
      </c>
      <c r="G493" s="50" t="s">
        <v>28</v>
      </c>
      <c r="H493" s="50" t="s">
        <v>5675</v>
      </c>
      <c r="I493" s="50" t="s">
        <v>5678</v>
      </c>
      <c r="J493" s="67" t="s">
        <v>4724</v>
      </c>
      <c r="K493" s="70">
        <v>4</v>
      </c>
      <c r="L493" s="70">
        <v>5</v>
      </c>
      <c r="M493" s="70">
        <v>2019</v>
      </c>
      <c r="N493" s="75">
        <f t="shared" si="8"/>
        <v>43589</v>
      </c>
      <c r="O493" s="67" t="s">
        <v>4725</v>
      </c>
      <c r="P493" s="67" t="s">
        <v>111</v>
      </c>
      <c r="Q493" s="50">
        <f>VLOOKUP(O493,Registration!O:P,2,FALSE)</f>
        <v>19</v>
      </c>
    </row>
    <row r="494" spans="1:17" ht="22.9" customHeight="1">
      <c r="A494" s="67" t="s">
        <v>42</v>
      </c>
      <c r="B494" s="67" t="s">
        <v>9</v>
      </c>
      <c r="C494" s="50" t="s">
        <v>10</v>
      </c>
      <c r="D494" s="50" t="s">
        <v>26</v>
      </c>
      <c r="E494" s="50">
        <v>2</v>
      </c>
      <c r="F494" s="50" t="s">
        <v>27</v>
      </c>
      <c r="G494" s="50" t="s">
        <v>28</v>
      </c>
      <c r="H494" s="50" t="s">
        <v>5675</v>
      </c>
      <c r="I494" s="50" t="s">
        <v>5678</v>
      </c>
      <c r="J494" s="67" t="s">
        <v>4726</v>
      </c>
      <c r="K494" s="70">
        <v>4</v>
      </c>
      <c r="L494" s="70">
        <v>5</v>
      </c>
      <c r="M494" s="70">
        <v>2019</v>
      </c>
      <c r="N494" s="75">
        <f t="shared" si="8"/>
        <v>43589</v>
      </c>
      <c r="O494" s="67" t="s">
        <v>4727</v>
      </c>
      <c r="P494" s="67" t="s">
        <v>111</v>
      </c>
      <c r="Q494" s="50">
        <f>VLOOKUP(O494,Registration!O:P,2,FALSE)</f>
        <v>18</v>
      </c>
    </row>
    <row r="495" spans="1:17" ht="22.9" customHeight="1">
      <c r="A495" s="67" t="s">
        <v>42</v>
      </c>
      <c r="B495" s="67" t="s">
        <v>9</v>
      </c>
      <c r="C495" s="50" t="s">
        <v>10</v>
      </c>
      <c r="D495" s="50" t="s">
        <v>26</v>
      </c>
      <c r="E495" s="50">
        <v>2</v>
      </c>
      <c r="F495" s="50" t="s">
        <v>27</v>
      </c>
      <c r="G495" s="50" t="s">
        <v>28</v>
      </c>
      <c r="H495" s="50" t="s">
        <v>5675</v>
      </c>
      <c r="I495" s="50" t="s">
        <v>5678</v>
      </c>
      <c r="J495" s="67" t="s">
        <v>4728</v>
      </c>
      <c r="K495" s="70">
        <v>4</v>
      </c>
      <c r="L495" s="70">
        <v>5</v>
      </c>
      <c r="M495" s="70">
        <v>2019</v>
      </c>
      <c r="N495" s="75">
        <f t="shared" si="8"/>
        <v>43589</v>
      </c>
      <c r="O495" s="67" t="s">
        <v>4729</v>
      </c>
      <c r="P495" s="67" t="s">
        <v>111</v>
      </c>
      <c r="Q495" s="50">
        <f>VLOOKUP(O495,Registration!O:P,2,FALSE)</f>
        <v>19</v>
      </c>
    </row>
    <row r="496" spans="1:17" ht="22.9" customHeight="1">
      <c r="A496" s="67" t="s">
        <v>42</v>
      </c>
      <c r="B496" s="67" t="s">
        <v>9</v>
      </c>
      <c r="C496" s="50" t="s">
        <v>10</v>
      </c>
      <c r="D496" s="50" t="s">
        <v>26</v>
      </c>
      <c r="E496" s="50">
        <v>2</v>
      </c>
      <c r="F496" s="50" t="s">
        <v>27</v>
      </c>
      <c r="G496" s="50" t="s">
        <v>28</v>
      </c>
      <c r="H496" s="50" t="s">
        <v>5675</v>
      </c>
      <c r="I496" s="50" t="s">
        <v>5678</v>
      </c>
      <c r="J496" s="67" t="s">
        <v>4730</v>
      </c>
      <c r="K496" s="70">
        <v>4</v>
      </c>
      <c r="L496" s="70">
        <v>5</v>
      </c>
      <c r="M496" s="70">
        <v>2019</v>
      </c>
      <c r="N496" s="75">
        <f t="shared" si="8"/>
        <v>43589</v>
      </c>
      <c r="O496" s="67" t="s">
        <v>4731</v>
      </c>
      <c r="P496" s="67" t="s">
        <v>111</v>
      </c>
      <c r="Q496" s="50">
        <f>VLOOKUP(O496,Registration!O:P,2,FALSE)</f>
        <v>18</v>
      </c>
    </row>
    <row r="497" spans="1:17" ht="22.9" customHeight="1">
      <c r="A497" s="67" t="s">
        <v>42</v>
      </c>
      <c r="B497" s="67" t="s">
        <v>9</v>
      </c>
      <c r="C497" s="50" t="s">
        <v>10</v>
      </c>
      <c r="D497" s="50" t="s">
        <v>26</v>
      </c>
      <c r="E497" s="50">
        <v>2</v>
      </c>
      <c r="F497" s="50" t="s">
        <v>27</v>
      </c>
      <c r="G497" s="50" t="s">
        <v>28</v>
      </c>
      <c r="H497" s="50" t="s">
        <v>5675</v>
      </c>
      <c r="I497" s="50" t="s">
        <v>5678</v>
      </c>
      <c r="J497" s="67" t="s">
        <v>4732</v>
      </c>
      <c r="K497" s="70">
        <v>4</v>
      </c>
      <c r="L497" s="70">
        <v>5</v>
      </c>
      <c r="M497" s="70">
        <v>2019</v>
      </c>
      <c r="N497" s="75">
        <f t="shared" si="8"/>
        <v>43589</v>
      </c>
      <c r="O497" s="67" t="s">
        <v>144</v>
      </c>
      <c r="P497" s="67" t="s">
        <v>111</v>
      </c>
      <c r="Q497" s="50">
        <f>VLOOKUP(O497,Registration!O:P,2,FALSE)</f>
        <v>19</v>
      </c>
    </row>
    <row r="498" spans="1:17" ht="22.9" customHeight="1">
      <c r="A498" s="67" t="s">
        <v>42</v>
      </c>
      <c r="B498" s="67" t="s">
        <v>9</v>
      </c>
      <c r="C498" s="50" t="s">
        <v>10</v>
      </c>
      <c r="D498" s="50" t="s">
        <v>26</v>
      </c>
      <c r="E498" s="50">
        <v>2</v>
      </c>
      <c r="F498" s="50" t="s">
        <v>27</v>
      </c>
      <c r="G498" s="50" t="s">
        <v>28</v>
      </c>
      <c r="H498" s="50" t="s">
        <v>5675</v>
      </c>
      <c r="I498" s="50" t="s">
        <v>5678</v>
      </c>
      <c r="J498" s="67" t="s">
        <v>4733</v>
      </c>
      <c r="K498" s="70">
        <v>4</v>
      </c>
      <c r="L498" s="70">
        <v>5</v>
      </c>
      <c r="M498" s="70">
        <v>2019</v>
      </c>
      <c r="N498" s="75">
        <f t="shared" si="8"/>
        <v>43589</v>
      </c>
      <c r="O498" s="67" t="s">
        <v>4734</v>
      </c>
      <c r="P498" s="67" t="s">
        <v>111</v>
      </c>
      <c r="Q498" s="50">
        <f>VLOOKUP(O498,Registration!O:P,2,FALSE)</f>
        <v>18</v>
      </c>
    </row>
    <row r="499" spans="1:17" ht="22.9" customHeight="1">
      <c r="A499" s="67" t="s">
        <v>42</v>
      </c>
      <c r="B499" s="67" t="s">
        <v>9</v>
      </c>
      <c r="C499" s="50" t="s">
        <v>10</v>
      </c>
      <c r="D499" s="50" t="s">
        <v>26</v>
      </c>
      <c r="E499" s="50">
        <v>2</v>
      </c>
      <c r="F499" s="50" t="s">
        <v>27</v>
      </c>
      <c r="G499" s="50" t="s">
        <v>28</v>
      </c>
      <c r="H499" s="50" t="s">
        <v>5675</v>
      </c>
      <c r="I499" s="50" t="s">
        <v>5678</v>
      </c>
      <c r="J499" s="67" t="s">
        <v>4735</v>
      </c>
      <c r="K499" s="70">
        <v>4</v>
      </c>
      <c r="L499" s="70">
        <v>5</v>
      </c>
      <c r="M499" s="70">
        <v>2019</v>
      </c>
      <c r="N499" s="75">
        <f t="shared" si="8"/>
        <v>43589</v>
      </c>
      <c r="O499" s="67" t="s">
        <v>4736</v>
      </c>
      <c r="P499" s="67" t="s">
        <v>111</v>
      </c>
      <c r="Q499" s="50">
        <f>VLOOKUP(O499,Registration!O:P,2,FALSE)</f>
        <v>18</v>
      </c>
    </row>
    <row r="500" spans="1:17" ht="22.9" customHeight="1">
      <c r="A500" s="67" t="s">
        <v>42</v>
      </c>
      <c r="B500" s="67" t="s">
        <v>9</v>
      </c>
      <c r="C500" s="50" t="s">
        <v>10</v>
      </c>
      <c r="D500" s="50" t="s">
        <v>26</v>
      </c>
      <c r="E500" s="50">
        <v>2</v>
      </c>
      <c r="F500" s="50" t="s">
        <v>27</v>
      </c>
      <c r="G500" s="50" t="s">
        <v>28</v>
      </c>
      <c r="H500" s="50" t="s">
        <v>5675</v>
      </c>
      <c r="I500" s="50" t="s">
        <v>5678</v>
      </c>
      <c r="J500" s="67" t="s">
        <v>4737</v>
      </c>
      <c r="K500" s="70">
        <v>4</v>
      </c>
      <c r="L500" s="70">
        <v>5</v>
      </c>
      <c r="M500" s="70">
        <v>2019</v>
      </c>
      <c r="N500" s="75">
        <f t="shared" si="8"/>
        <v>43589</v>
      </c>
      <c r="O500" s="67" t="s">
        <v>4738</v>
      </c>
      <c r="P500" s="67" t="s">
        <v>111</v>
      </c>
      <c r="Q500" s="50">
        <f>VLOOKUP(O500,Registration!O:P,2,FALSE)</f>
        <v>19</v>
      </c>
    </row>
    <row r="501" spans="1:17" ht="22.9" customHeight="1">
      <c r="A501" s="67" t="s">
        <v>42</v>
      </c>
      <c r="B501" s="67" t="s">
        <v>9</v>
      </c>
      <c r="C501" s="50" t="s">
        <v>10</v>
      </c>
      <c r="D501" s="50" t="s">
        <v>26</v>
      </c>
      <c r="E501" s="50">
        <v>2</v>
      </c>
      <c r="F501" s="50" t="s">
        <v>27</v>
      </c>
      <c r="G501" s="50" t="s">
        <v>28</v>
      </c>
      <c r="H501" s="50" t="s">
        <v>5675</v>
      </c>
      <c r="I501" s="50" t="s">
        <v>5678</v>
      </c>
      <c r="J501" s="67" t="s">
        <v>128</v>
      </c>
      <c r="K501" s="70">
        <v>4</v>
      </c>
      <c r="L501" s="70">
        <v>5</v>
      </c>
      <c r="M501" s="70">
        <v>2019</v>
      </c>
      <c r="N501" s="75">
        <f t="shared" si="8"/>
        <v>43589</v>
      </c>
      <c r="O501" s="67" t="s">
        <v>129</v>
      </c>
      <c r="P501" s="67" t="s">
        <v>111</v>
      </c>
      <c r="Q501" s="50">
        <f>VLOOKUP(O501,Registration!O:P,2,FALSE)</f>
        <v>17</v>
      </c>
    </row>
    <row r="502" spans="1:17" ht="22.9" customHeight="1">
      <c r="A502" s="67" t="s">
        <v>42</v>
      </c>
      <c r="B502" s="67" t="s">
        <v>9</v>
      </c>
      <c r="C502" s="50" t="s">
        <v>10</v>
      </c>
      <c r="D502" s="50" t="s">
        <v>26</v>
      </c>
      <c r="E502" s="50">
        <v>2</v>
      </c>
      <c r="F502" s="50" t="s">
        <v>27</v>
      </c>
      <c r="G502" s="50" t="s">
        <v>28</v>
      </c>
      <c r="H502" s="50" t="s">
        <v>5675</v>
      </c>
      <c r="I502" s="50" t="s">
        <v>5678</v>
      </c>
      <c r="J502" s="67" t="s">
        <v>4739</v>
      </c>
      <c r="K502" s="70">
        <v>4</v>
      </c>
      <c r="L502" s="70">
        <v>5</v>
      </c>
      <c r="M502" s="70">
        <v>2019</v>
      </c>
      <c r="N502" s="75">
        <f t="shared" si="8"/>
        <v>43589</v>
      </c>
      <c r="O502" s="67" t="s">
        <v>4740</v>
      </c>
      <c r="P502" s="67" t="s">
        <v>111</v>
      </c>
      <c r="Q502" s="50">
        <f>VLOOKUP(O502,Registration!O:P,2,FALSE)</f>
        <v>18</v>
      </c>
    </row>
    <row r="503" spans="1:17" ht="22.9" customHeight="1">
      <c r="A503" s="67" t="s">
        <v>42</v>
      </c>
      <c r="B503" s="67" t="s">
        <v>9</v>
      </c>
      <c r="C503" s="50" t="s">
        <v>10</v>
      </c>
      <c r="D503" s="50" t="s">
        <v>26</v>
      </c>
      <c r="E503" s="50">
        <v>2</v>
      </c>
      <c r="F503" s="50" t="s">
        <v>32</v>
      </c>
      <c r="G503" s="50" t="s">
        <v>33</v>
      </c>
      <c r="H503" s="50" t="s">
        <v>5675</v>
      </c>
      <c r="I503" s="50" t="s">
        <v>5679</v>
      </c>
      <c r="J503" s="67" t="s">
        <v>225</v>
      </c>
      <c r="K503" s="70">
        <v>3</v>
      </c>
      <c r="L503" s="70">
        <v>5</v>
      </c>
      <c r="M503" s="70">
        <v>2019</v>
      </c>
      <c r="N503" s="75">
        <f t="shared" si="8"/>
        <v>43588</v>
      </c>
      <c r="O503" s="67" t="s">
        <v>158</v>
      </c>
      <c r="P503" s="67" t="s">
        <v>102</v>
      </c>
      <c r="Q503" s="50">
        <f>VLOOKUP(O503,Registration!O:P,2,FALSE)</f>
        <v>19</v>
      </c>
    </row>
    <row r="504" spans="1:17" ht="22.9" customHeight="1">
      <c r="A504" s="67" t="s">
        <v>42</v>
      </c>
      <c r="B504" s="67" t="s">
        <v>9</v>
      </c>
      <c r="C504" s="50" t="s">
        <v>10</v>
      </c>
      <c r="D504" s="50" t="s">
        <v>26</v>
      </c>
      <c r="E504" s="50">
        <v>2</v>
      </c>
      <c r="F504" s="50" t="s">
        <v>32</v>
      </c>
      <c r="G504" s="50" t="s">
        <v>33</v>
      </c>
      <c r="H504" s="50" t="s">
        <v>5675</v>
      </c>
      <c r="I504" s="50" t="s">
        <v>5679</v>
      </c>
      <c r="J504" s="67" t="s">
        <v>4741</v>
      </c>
      <c r="K504" s="70">
        <v>3</v>
      </c>
      <c r="L504" s="70">
        <v>5</v>
      </c>
      <c r="M504" s="70">
        <v>2019</v>
      </c>
      <c r="N504" s="75">
        <f t="shared" si="8"/>
        <v>43588</v>
      </c>
      <c r="O504" s="67" t="s">
        <v>166</v>
      </c>
      <c r="P504" s="67" t="s">
        <v>102</v>
      </c>
      <c r="Q504" s="50">
        <f>VLOOKUP(O504,Registration!O:P,2,FALSE)</f>
        <v>17</v>
      </c>
    </row>
    <row r="505" spans="1:17" ht="22.9" customHeight="1">
      <c r="A505" s="67" t="s">
        <v>42</v>
      </c>
      <c r="B505" s="67" t="s">
        <v>9</v>
      </c>
      <c r="C505" s="50" t="s">
        <v>10</v>
      </c>
      <c r="D505" s="50" t="s">
        <v>26</v>
      </c>
      <c r="E505" s="50">
        <v>2</v>
      </c>
      <c r="F505" s="50" t="s">
        <v>32</v>
      </c>
      <c r="G505" s="50" t="s">
        <v>33</v>
      </c>
      <c r="H505" s="50" t="s">
        <v>5675</v>
      </c>
      <c r="I505" s="50" t="s">
        <v>5679</v>
      </c>
      <c r="J505" s="67" t="s">
        <v>4742</v>
      </c>
      <c r="K505" s="70">
        <v>3</v>
      </c>
      <c r="L505" s="70">
        <v>5</v>
      </c>
      <c r="M505" s="70">
        <v>2019</v>
      </c>
      <c r="N505" s="75">
        <f t="shared" si="8"/>
        <v>43588</v>
      </c>
      <c r="O505" s="67" t="s">
        <v>4743</v>
      </c>
      <c r="P505" s="67" t="s">
        <v>102</v>
      </c>
      <c r="Q505" s="50">
        <f>VLOOKUP(O505,Registration!O:P,2,FALSE)</f>
        <v>19</v>
      </c>
    </row>
    <row r="506" spans="1:17" ht="22.9" customHeight="1">
      <c r="A506" s="67" t="s">
        <v>42</v>
      </c>
      <c r="B506" s="67" t="s">
        <v>9</v>
      </c>
      <c r="C506" s="50" t="s">
        <v>10</v>
      </c>
      <c r="D506" s="50" t="s">
        <v>26</v>
      </c>
      <c r="E506" s="50">
        <v>2</v>
      </c>
      <c r="F506" s="50" t="s">
        <v>32</v>
      </c>
      <c r="G506" s="50" t="s">
        <v>33</v>
      </c>
      <c r="H506" s="50" t="s">
        <v>5675</v>
      </c>
      <c r="I506" s="50" t="s">
        <v>5679</v>
      </c>
      <c r="J506" s="67" t="s">
        <v>205</v>
      </c>
      <c r="K506" s="70">
        <v>3</v>
      </c>
      <c r="L506" s="70">
        <v>5</v>
      </c>
      <c r="M506" s="70">
        <v>2019</v>
      </c>
      <c r="N506" s="75">
        <f t="shared" si="8"/>
        <v>43588</v>
      </c>
      <c r="O506" s="67" t="s">
        <v>206</v>
      </c>
      <c r="P506" s="67" t="s">
        <v>102</v>
      </c>
      <c r="Q506" s="50">
        <f>VLOOKUP(O506,Registration!O:P,2,FALSE)</f>
        <v>18</v>
      </c>
    </row>
    <row r="507" spans="1:17" ht="22.9" customHeight="1">
      <c r="A507" s="67" t="s">
        <v>42</v>
      </c>
      <c r="B507" s="67" t="s">
        <v>9</v>
      </c>
      <c r="C507" s="50" t="s">
        <v>10</v>
      </c>
      <c r="D507" s="50" t="s">
        <v>26</v>
      </c>
      <c r="E507" s="50">
        <v>2</v>
      </c>
      <c r="F507" s="50" t="s">
        <v>32</v>
      </c>
      <c r="G507" s="50" t="s">
        <v>33</v>
      </c>
      <c r="H507" s="50" t="s">
        <v>5675</v>
      </c>
      <c r="I507" s="50" t="s">
        <v>5679</v>
      </c>
      <c r="J507" s="67" t="s">
        <v>4744</v>
      </c>
      <c r="K507" s="70">
        <v>3</v>
      </c>
      <c r="L507" s="70">
        <v>5</v>
      </c>
      <c r="M507" s="70">
        <v>2019</v>
      </c>
      <c r="N507" s="75">
        <f t="shared" si="8"/>
        <v>43588</v>
      </c>
      <c r="O507" s="67" t="s">
        <v>4745</v>
      </c>
      <c r="P507" s="67" t="s">
        <v>102</v>
      </c>
      <c r="Q507" s="50">
        <f>VLOOKUP(O507,Registration!O:P,2,FALSE)</f>
        <v>18</v>
      </c>
    </row>
    <row r="508" spans="1:17" ht="22.9" customHeight="1">
      <c r="A508" s="67" t="s">
        <v>42</v>
      </c>
      <c r="B508" s="67" t="s">
        <v>9</v>
      </c>
      <c r="C508" s="50" t="s">
        <v>10</v>
      </c>
      <c r="D508" s="50" t="s">
        <v>26</v>
      </c>
      <c r="E508" s="50">
        <v>2</v>
      </c>
      <c r="F508" s="50" t="s">
        <v>32</v>
      </c>
      <c r="G508" s="50" t="s">
        <v>33</v>
      </c>
      <c r="H508" s="50" t="s">
        <v>5675</v>
      </c>
      <c r="I508" s="50" t="s">
        <v>5679</v>
      </c>
      <c r="J508" s="67" t="s">
        <v>4746</v>
      </c>
      <c r="K508" s="70">
        <v>3</v>
      </c>
      <c r="L508" s="70">
        <v>5</v>
      </c>
      <c r="M508" s="70">
        <v>2019</v>
      </c>
      <c r="N508" s="75">
        <f t="shared" si="8"/>
        <v>43588</v>
      </c>
      <c r="O508" s="67" t="s">
        <v>4747</v>
      </c>
      <c r="P508" s="67" t="s">
        <v>102</v>
      </c>
      <c r="Q508" s="50">
        <f>VLOOKUP(O508,Registration!O:P,2,FALSE)</f>
        <v>19</v>
      </c>
    </row>
    <row r="509" spans="1:17" ht="22.9" customHeight="1">
      <c r="A509" s="67" t="s">
        <v>42</v>
      </c>
      <c r="B509" s="67" t="s">
        <v>9</v>
      </c>
      <c r="C509" s="50" t="s">
        <v>10</v>
      </c>
      <c r="D509" s="50" t="s">
        <v>26</v>
      </c>
      <c r="E509" s="50">
        <v>2</v>
      </c>
      <c r="F509" s="50" t="s">
        <v>32</v>
      </c>
      <c r="G509" s="50" t="s">
        <v>33</v>
      </c>
      <c r="H509" s="50" t="s">
        <v>5675</v>
      </c>
      <c r="I509" s="50" t="s">
        <v>5679</v>
      </c>
      <c r="J509" s="67" t="s">
        <v>4748</v>
      </c>
      <c r="K509" s="70">
        <v>3</v>
      </c>
      <c r="L509" s="70">
        <v>5</v>
      </c>
      <c r="M509" s="70">
        <v>2019</v>
      </c>
      <c r="N509" s="75">
        <f t="shared" si="8"/>
        <v>43588</v>
      </c>
      <c r="O509" s="67" t="s">
        <v>4749</v>
      </c>
      <c r="P509" s="67" t="s">
        <v>102</v>
      </c>
      <c r="Q509" s="50">
        <f>VLOOKUP(O509,Registration!O:P,2,FALSE)</f>
        <v>19</v>
      </c>
    </row>
    <row r="510" spans="1:17" ht="22.9" customHeight="1">
      <c r="A510" s="67" t="s">
        <v>42</v>
      </c>
      <c r="B510" s="67" t="s">
        <v>9</v>
      </c>
      <c r="C510" s="50" t="s">
        <v>10</v>
      </c>
      <c r="D510" s="50" t="s">
        <v>26</v>
      </c>
      <c r="E510" s="50">
        <v>2</v>
      </c>
      <c r="F510" s="50" t="s">
        <v>32</v>
      </c>
      <c r="G510" s="50" t="s">
        <v>33</v>
      </c>
      <c r="H510" s="50" t="s">
        <v>5675</v>
      </c>
      <c r="I510" s="50" t="s">
        <v>5679</v>
      </c>
      <c r="J510" s="67" t="s">
        <v>4750</v>
      </c>
      <c r="K510" s="70">
        <v>3</v>
      </c>
      <c r="L510" s="70">
        <v>5</v>
      </c>
      <c r="M510" s="70">
        <v>2019</v>
      </c>
      <c r="N510" s="75">
        <f t="shared" si="8"/>
        <v>43588</v>
      </c>
      <c r="O510" s="67" t="s">
        <v>4751</v>
      </c>
      <c r="P510" s="67" t="s">
        <v>102</v>
      </c>
      <c r="Q510" s="50">
        <f>VLOOKUP(O510,Registration!O:P,2,FALSE)</f>
        <v>18</v>
      </c>
    </row>
    <row r="511" spans="1:17" ht="22.9" customHeight="1">
      <c r="A511" s="67" t="s">
        <v>42</v>
      </c>
      <c r="B511" s="67" t="s">
        <v>9</v>
      </c>
      <c r="C511" s="50" t="s">
        <v>10</v>
      </c>
      <c r="D511" s="50" t="s">
        <v>26</v>
      </c>
      <c r="E511" s="50">
        <v>2</v>
      </c>
      <c r="F511" s="50" t="s">
        <v>32</v>
      </c>
      <c r="G511" s="50" t="s">
        <v>33</v>
      </c>
      <c r="H511" s="50" t="s">
        <v>5675</v>
      </c>
      <c r="I511" s="50" t="s">
        <v>5678</v>
      </c>
      <c r="J511" s="67" t="s">
        <v>4788</v>
      </c>
      <c r="K511" s="70">
        <v>4</v>
      </c>
      <c r="L511" s="70">
        <v>5</v>
      </c>
      <c r="M511" s="70">
        <v>2019</v>
      </c>
      <c r="N511" s="75">
        <f t="shared" si="8"/>
        <v>43589</v>
      </c>
      <c r="O511" s="67" t="s">
        <v>209</v>
      </c>
      <c r="P511" s="67" t="s">
        <v>111</v>
      </c>
      <c r="Q511" s="50">
        <f>VLOOKUP(O511,Registration!O:P,2,FALSE)</f>
        <v>19</v>
      </c>
    </row>
    <row r="512" spans="1:17" ht="22.9" customHeight="1">
      <c r="A512" s="67" t="s">
        <v>42</v>
      </c>
      <c r="B512" s="67" t="s">
        <v>9</v>
      </c>
      <c r="C512" s="50" t="s">
        <v>10</v>
      </c>
      <c r="D512" s="50" t="s">
        <v>26</v>
      </c>
      <c r="E512" s="50">
        <v>2</v>
      </c>
      <c r="F512" s="50" t="s">
        <v>32</v>
      </c>
      <c r="G512" s="50" t="s">
        <v>33</v>
      </c>
      <c r="H512" s="50" t="s">
        <v>5675</v>
      </c>
      <c r="I512" s="50" t="s">
        <v>5678</v>
      </c>
      <c r="J512" s="67" t="s">
        <v>4786</v>
      </c>
      <c r="K512" s="70">
        <v>4</v>
      </c>
      <c r="L512" s="70">
        <v>5</v>
      </c>
      <c r="M512" s="70">
        <v>2019</v>
      </c>
      <c r="N512" s="75">
        <f t="shared" si="8"/>
        <v>43589</v>
      </c>
      <c r="O512" s="67" t="s">
        <v>4787</v>
      </c>
      <c r="P512" s="67" t="s">
        <v>111</v>
      </c>
      <c r="Q512" s="50">
        <f>VLOOKUP(O512,Registration!O:P,2,FALSE)</f>
        <v>18</v>
      </c>
    </row>
    <row r="513" spans="1:17" ht="22.9" customHeight="1">
      <c r="A513" s="67" t="s">
        <v>42</v>
      </c>
      <c r="B513" s="67" t="s">
        <v>9</v>
      </c>
      <c r="C513" s="50" t="s">
        <v>10</v>
      </c>
      <c r="D513" s="50" t="s">
        <v>26</v>
      </c>
      <c r="E513" s="50">
        <v>2</v>
      </c>
      <c r="F513" s="50" t="s">
        <v>32</v>
      </c>
      <c r="G513" s="50" t="s">
        <v>33</v>
      </c>
      <c r="H513" s="50" t="s">
        <v>5675</v>
      </c>
      <c r="I513" s="50" t="s">
        <v>5678</v>
      </c>
      <c r="J513" s="67" t="s">
        <v>4784</v>
      </c>
      <c r="K513" s="70">
        <v>4</v>
      </c>
      <c r="L513" s="70">
        <v>5</v>
      </c>
      <c r="M513" s="70">
        <v>2019</v>
      </c>
      <c r="N513" s="75">
        <f t="shared" si="8"/>
        <v>43589</v>
      </c>
      <c r="O513" s="67" t="s">
        <v>4785</v>
      </c>
      <c r="P513" s="67" t="s">
        <v>111</v>
      </c>
      <c r="Q513" s="50">
        <f>VLOOKUP(O513,Registration!O:P,2,FALSE)</f>
        <v>18</v>
      </c>
    </row>
    <row r="514" spans="1:17" ht="22.9" customHeight="1">
      <c r="A514" s="67" t="s">
        <v>42</v>
      </c>
      <c r="B514" s="67" t="s">
        <v>9</v>
      </c>
      <c r="C514" s="50" t="s">
        <v>10</v>
      </c>
      <c r="D514" s="50" t="s">
        <v>26</v>
      </c>
      <c r="E514" s="50">
        <v>2</v>
      </c>
      <c r="F514" s="50" t="s">
        <v>32</v>
      </c>
      <c r="G514" s="50" t="s">
        <v>33</v>
      </c>
      <c r="H514" s="50" t="s">
        <v>5675</v>
      </c>
      <c r="I514" s="50" t="s">
        <v>5678</v>
      </c>
      <c r="J514" s="67" t="s">
        <v>4782</v>
      </c>
      <c r="K514" s="70">
        <v>4</v>
      </c>
      <c r="L514" s="70">
        <v>5</v>
      </c>
      <c r="M514" s="70">
        <v>2019</v>
      </c>
      <c r="N514" s="75">
        <f t="shared" si="8"/>
        <v>43589</v>
      </c>
      <c r="O514" s="67" t="s">
        <v>4783</v>
      </c>
      <c r="P514" s="67" t="s">
        <v>111</v>
      </c>
      <c r="Q514" s="50">
        <f>VLOOKUP(O514,Registration!O:P,2,FALSE)</f>
        <v>19</v>
      </c>
    </row>
    <row r="515" spans="1:17" ht="22.9" customHeight="1">
      <c r="A515" s="67" t="s">
        <v>42</v>
      </c>
      <c r="B515" s="67" t="s">
        <v>9</v>
      </c>
      <c r="C515" s="50" t="s">
        <v>10</v>
      </c>
      <c r="D515" s="50" t="s">
        <v>26</v>
      </c>
      <c r="E515" s="50">
        <v>2</v>
      </c>
      <c r="F515" s="50" t="s">
        <v>32</v>
      </c>
      <c r="G515" s="50" t="s">
        <v>33</v>
      </c>
      <c r="H515" s="50" t="s">
        <v>5675</v>
      </c>
      <c r="I515" s="50" t="s">
        <v>5678</v>
      </c>
      <c r="J515" s="67" t="s">
        <v>4780</v>
      </c>
      <c r="K515" s="70">
        <v>4</v>
      </c>
      <c r="L515" s="70">
        <v>5</v>
      </c>
      <c r="M515" s="70">
        <v>2019</v>
      </c>
      <c r="N515" s="75">
        <f t="shared" si="8"/>
        <v>43589</v>
      </c>
      <c r="O515" s="67" t="s">
        <v>4781</v>
      </c>
      <c r="P515" s="67" t="s">
        <v>111</v>
      </c>
      <c r="Q515" s="50">
        <f>VLOOKUP(O515,Registration!O:P,2,FALSE)</f>
        <v>19</v>
      </c>
    </row>
    <row r="516" spans="1:17" ht="22.9" customHeight="1">
      <c r="A516" s="67" t="s">
        <v>42</v>
      </c>
      <c r="B516" s="67" t="s">
        <v>9</v>
      </c>
      <c r="C516" s="50" t="s">
        <v>10</v>
      </c>
      <c r="D516" s="50" t="s">
        <v>26</v>
      </c>
      <c r="E516" s="50">
        <v>2</v>
      </c>
      <c r="F516" s="50" t="s">
        <v>32</v>
      </c>
      <c r="G516" s="50" t="s">
        <v>33</v>
      </c>
      <c r="H516" s="50" t="s">
        <v>5675</v>
      </c>
      <c r="I516" s="50" t="s">
        <v>5678</v>
      </c>
      <c r="J516" s="67" t="s">
        <v>4789</v>
      </c>
      <c r="K516" s="70">
        <v>4</v>
      </c>
      <c r="L516" s="70">
        <v>5</v>
      </c>
      <c r="M516" s="70">
        <v>2019</v>
      </c>
      <c r="N516" s="75">
        <f t="shared" si="8"/>
        <v>43589</v>
      </c>
      <c r="O516" s="67" t="s">
        <v>4790</v>
      </c>
      <c r="P516" s="67" t="s">
        <v>111</v>
      </c>
      <c r="Q516" s="50">
        <f>VLOOKUP(O516,Registration!O:P,2,FALSE)</f>
        <v>18</v>
      </c>
    </row>
    <row r="517" spans="1:17" ht="22.9" customHeight="1">
      <c r="A517" s="67" t="s">
        <v>42</v>
      </c>
      <c r="B517" s="67" t="s">
        <v>9</v>
      </c>
      <c r="C517" s="50" t="s">
        <v>10</v>
      </c>
      <c r="D517" s="50" t="s">
        <v>26</v>
      </c>
      <c r="E517" s="50">
        <v>2</v>
      </c>
      <c r="F517" s="50" t="s">
        <v>32</v>
      </c>
      <c r="G517" s="50" t="s">
        <v>33</v>
      </c>
      <c r="H517" s="50" t="s">
        <v>5675</v>
      </c>
      <c r="I517" s="50" t="s">
        <v>5678</v>
      </c>
      <c r="J517" s="67" t="s">
        <v>4791</v>
      </c>
      <c r="K517" s="70">
        <v>4</v>
      </c>
      <c r="L517" s="70">
        <v>5</v>
      </c>
      <c r="M517" s="70">
        <v>2019</v>
      </c>
      <c r="N517" s="75">
        <f t="shared" si="8"/>
        <v>43589</v>
      </c>
      <c r="O517" s="67" t="s">
        <v>4792</v>
      </c>
      <c r="P517" s="67" t="s">
        <v>111</v>
      </c>
      <c r="Q517" s="50">
        <f>VLOOKUP(O517,Registration!O:P,2,FALSE)</f>
        <v>18</v>
      </c>
    </row>
    <row r="518" spans="1:17" ht="22.9" customHeight="1">
      <c r="A518" s="67" t="s">
        <v>42</v>
      </c>
      <c r="B518" s="67" t="s">
        <v>9</v>
      </c>
      <c r="C518" s="50" t="s">
        <v>10</v>
      </c>
      <c r="D518" s="50" t="s">
        <v>26</v>
      </c>
      <c r="E518" s="50">
        <v>2</v>
      </c>
      <c r="F518" s="50" t="s">
        <v>32</v>
      </c>
      <c r="G518" s="50" t="s">
        <v>33</v>
      </c>
      <c r="H518" s="50" t="s">
        <v>5675</v>
      </c>
      <c r="I518" s="50" t="s">
        <v>5678</v>
      </c>
      <c r="J518" s="67" t="s">
        <v>4778</v>
      </c>
      <c r="K518" s="70">
        <v>4</v>
      </c>
      <c r="L518" s="70">
        <v>5</v>
      </c>
      <c r="M518" s="70">
        <v>2019</v>
      </c>
      <c r="N518" s="75">
        <f t="shared" si="8"/>
        <v>43589</v>
      </c>
      <c r="O518" s="67" t="s">
        <v>4779</v>
      </c>
      <c r="P518" s="67" t="s">
        <v>111</v>
      </c>
      <c r="Q518" s="50">
        <f>VLOOKUP(O518,Registration!O:P,2,FALSE)</f>
        <v>18</v>
      </c>
    </row>
    <row r="519" spans="1:17" ht="22.9" customHeight="1">
      <c r="A519" s="67" t="s">
        <v>42</v>
      </c>
      <c r="B519" s="67" t="s">
        <v>9</v>
      </c>
      <c r="C519" s="50" t="s">
        <v>10</v>
      </c>
      <c r="D519" s="50" t="s">
        <v>26</v>
      </c>
      <c r="E519" s="50">
        <v>2</v>
      </c>
      <c r="F519" s="50" t="s">
        <v>32</v>
      </c>
      <c r="G519" s="50" t="s">
        <v>33</v>
      </c>
      <c r="H519" s="50" t="s">
        <v>5675</v>
      </c>
      <c r="I519" s="50" t="s">
        <v>5678</v>
      </c>
      <c r="J519" s="67" t="s">
        <v>4752</v>
      </c>
      <c r="K519" s="70">
        <v>4</v>
      </c>
      <c r="L519" s="70">
        <v>5</v>
      </c>
      <c r="M519" s="70">
        <v>2019</v>
      </c>
      <c r="N519" s="75">
        <f t="shared" si="8"/>
        <v>43589</v>
      </c>
      <c r="O519" s="67" t="s">
        <v>208</v>
      </c>
      <c r="P519" s="67" t="s">
        <v>111</v>
      </c>
      <c r="Q519" s="50">
        <f>VLOOKUP(O519,Registration!O:P,2,FALSE)</f>
        <v>17</v>
      </c>
    </row>
    <row r="520" spans="1:17" ht="22.9" customHeight="1">
      <c r="A520" s="67" t="s">
        <v>42</v>
      </c>
      <c r="B520" s="67" t="s">
        <v>9</v>
      </c>
      <c r="C520" s="50" t="s">
        <v>10</v>
      </c>
      <c r="D520" s="50" t="s">
        <v>26</v>
      </c>
      <c r="E520" s="50">
        <v>2</v>
      </c>
      <c r="F520" s="50" t="s">
        <v>32</v>
      </c>
      <c r="G520" s="50" t="s">
        <v>33</v>
      </c>
      <c r="H520" s="50" t="s">
        <v>5675</v>
      </c>
      <c r="I520" s="50" t="s">
        <v>5678</v>
      </c>
      <c r="J520" s="67" t="s">
        <v>4753</v>
      </c>
      <c r="K520" s="70">
        <v>4</v>
      </c>
      <c r="L520" s="70">
        <v>5</v>
      </c>
      <c r="M520" s="70">
        <v>2019</v>
      </c>
      <c r="N520" s="75">
        <f t="shared" si="8"/>
        <v>43589</v>
      </c>
      <c r="O520" s="67" t="s">
        <v>4754</v>
      </c>
      <c r="P520" s="67" t="s">
        <v>111</v>
      </c>
      <c r="Q520" s="50">
        <f>VLOOKUP(O520,Registration!O:P,2,FALSE)</f>
        <v>19</v>
      </c>
    </row>
    <row r="521" spans="1:17" ht="22.9" customHeight="1">
      <c r="A521" s="67" t="s">
        <v>42</v>
      </c>
      <c r="B521" s="67" t="s">
        <v>9</v>
      </c>
      <c r="C521" s="50" t="s">
        <v>10</v>
      </c>
      <c r="D521" s="50" t="s">
        <v>26</v>
      </c>
      <c r="E521" s="50">
        <v>2</v>
      </c>
      <c r="F521" s="50" t="s">
        <v>32</v>
      </c>
      <c r="G521" s="50" t="s">
        <v>33</v>
      </c>
      <c r="H521" s="50" t="s">
        <v>5675</v>
      </c>
      <c r="I521" s="50" t="s">
        <v>5678</v>
      </c>
      <c r="J521" s="67" t="s">
        <v>4755</v>
      </c>
      <c r="K521" s="70">
        <v>4</v>
      </c>
      <c r="L521" s="70">
        <v>5</v>
      </c>
      <c r="M521" s="70">
        <v>2019</v>
      </c>
      <c r="N521" s="75">
        <f t="shared" si="8"/>
        <v>43589</v>
      </c>
      <c r="O521" s="67" t="s">
        <v>167</v>
      </c>
      <c r="P521" s="67" t="s">
        <v>111</v>
      </c>
      <c r="Q521" s="50">
        <f>VLOOKUP(O521,Registration!O:P,2,FALSE)</f>
        <v>19</v>
      </c>
    </row>
    <row r="522" spans="1:17" ht="22.9" customHeight="1">
      <c r="A522" s="67" t="s">
        <v>42</v>
      </c>
      <c r="B522" s="67" t="s">
        <v>9</v>
      </c>
      <c r="C522" s="50" t="s">
        <v>10</v>
      </c>
      <c r="D522" s="50" t="s">
        <v>26</v>
      </c>
      <c r="E522" s="50">
        <v>2</v>
      </c>
      <c r="F522" s="50" t="s">
        <v>32</v>
      </c>
      <c r="G522" s="50" t="s">
        <v>33</v>
      </c>
      <c r="H522" s="50" t="s">
        <v>5675</v>
      </c>
      <c r="I522" s="50" t="s">
        <v>5678</v>
      </c>
      <c r="J522" s="67" t="s">
        <v>4756</v>
      </c>
      <c r="K522" s="70">
        <v>4</v>
      </c>
      <c r="L522" s="70">
        <v>5</v>
      </c>
      <c r="M522" s="70">
        <v>2019</v>
      </c>
      <c r="N522" s="75">
        <f t="shared" si="8"/>
        <v>43589</v>
      </c>
      <c r="O522" s="67" t="s">
        <v>4757</v>
      </c>
      <c r="P522" s="67" t="s">
        <v>111</v>
      </c>
      <c r="Q522" s="50">
        <f>VLOOKUP(O522,Registration!O:P,2,FALSE)</f>
        <v>19</v>
      </c>
    </row>
    <row r="523" spans="1:17" ht="22.9" customHeight="1">
      <c r="A523" s="67" t="s">
        <v>42</v>
      </c>
      <c r="B523" s="67" t="s">
        <v>9</v>
      </c>
      <c r="C523" s="50" t="s">
        <v>10</v>
      </c>
      <c r="D523" s="50" t="s">
        <v>26</v>
      </c>
      <c r="E523" s="50">
        <v>2</v>
      </c>
      <c r="F523" s="50" t="s">
        <v>32</v>
      </c>
      <c r="G523" s="50" t="s">
        <v>33</v>
      </c>
      <c r="H523" s="50" t="s">
        <v>5675</v>
      </c>
      <c r="I523" s="50" t="s">
        <v>5678</v>
      </c>
      <c r="J523" s="67" t="s">
        <v>4758</v>
      </c>
      <c r="K523" s="70">
        <v>4</v>
      </c>
      <c r="L523" s="70">
        <v>5</v>
      </c>
      <c r="M523" s="70">
        <v>2019</v>
      </c>
      <c r="N523" s="75">
        <f t="shared" si="8"/>
        <v>43589</v>
      </c>
      <c r="O523" s="67" t="s">
        <v>4759</v>
      </c>
      <c r="P523" s="67" t="s">
        <v>111</v>
      </c>
      <c r="Q523" s="50">
        <f>VLOOKUP(O523,Registration!O:P,2,FALSE)</f>
        <v>18</v>
      </c>
    </row>
    <row r="524" spans="1:17" ht="22.9" customHeight="1">
      <c r="A524" s="67" t="s">
        <v>42</v>
      </c>
      <c r="B524" s="67" t="s">
        <v>9</v>
      </c>
      <c r="C524" s="50" t="s">
        <v>10</v>
      </c>
      <c r="D524" s="50" t="s">
        <v>26</v>
      </c>
      <c r="E524" s="50">
        <v>2</v>
      </c>
      <c r="F524" s="50" t="s">
        <v>32</v>
      </c>
      <c r="G524" s="50" t="s">
        <v>33</v>
      </c>
      <c r="H524" s="50" t="s">
        <v>5675</v>
      </c>
      <c r="I524" s="50" t="s">
        <v>5678</v>
      </c>
      <c r="J524" s="67" t="s">
        <v>4760</v>
      </c>
      <c r="K524" s="70">
        <v>4</v>
      </c>
      <c r="L524" s="70">
        <v>5</v>
      </c>
      <c r="M524" s="70">
        <v>2019</v>
      </c>
      <c r="N524" s="75">
        <f t="shared" si="8"/>
        <v>43589</v>
      </c>
      <c r="O524" s="67" t="s">
        <v>4761</v>
      </c>
      <c r="P524" s="67" t="s">
        <v>111</v>
      </c>
      <c r="Q524" s="50">
        <f>VLOOKUP(O524,Registration!O:P,2,FALSE)</f>
        <v>19</v>
      </c>
    </row>
    <row r="525" spans="1:17" ht="22.9" customHeight="1">
      <c r="A525" s="67" t="s">
        <v>42</v>
      </c>
      <c r="B525" s="67" t="s">
        <v>9</v>
      </c>
      <c r="C525" s="50" t="s">
        <v>10</v>
      </c>
      <c r="D525" s="50" t="s">
        <v>26</v>
      </c>
      <c r="E525" s="50">
        <v>2</v>
      </c>
      <c r="F525" s="50" t="s">
        <v>32</v>
      </c>
      <c r="G525" s="50" t="s">
        <v>33</v>
      </c>
      <c r="H525" s="50" t="s">
        <v>5675</v>
      </c>
      <c r="I525" s="50" t="s">
        <v>5678</v>
      </c>
      <c r="J525" s="67" t="s">
        <v>4762</v>
      </c>
      <c r="K525" s="70">
        <v>4</v>
      </c>
      <c r="L525" s="70">
        <v>5</v>
      </c>
      <c r="M525" s="70">
        <v>2019</v>
      </c>
      <c r="N525" s="75">
        <f t="shared" si="8"/>
        <v>43589</v>
      </c>
      <c r="O525" s="67" t="s">
        <v>4763</v>
      </c>
      <c r="P525" s="67" t="s">
        <v>111</v>
      </c>
      <c r="Q525" s="50">
        <f>VLOOKUP(O525,Registration!O:P,2,FALSE)</f>
        <v>18</v>
      </c>
    </row>
    <row r="526" spans="1:17" ht="22.9" customHeight="1">
      <c r="A526" s="67" t="s">
        <v>42</v>
      </c>
      <c r="B526" s="67" t="s">
        <v>9</v>
      </c>
      <c r="C526" s="50" t="s">
        <v>10</v>
      </c>
      <c r="D526" s="50" t="s">
        <v>26</v>
      </c>
      <c r="E526" s="50">
        <v>2</v>
      </c>
      <c r="F526" s="50" t="s">
        <v>32</v>
      </c>
      <c r="G526" s="50" t="s">
        <v>33</v>
      </c>
      <c r="H526" s="50" t="s">
        <v>5675</v>
      </c>
      <c r="I526" s="50" t="s">
        <v>5678</v>
      </c>
      <c r="J526" s="67" t="s">
        <v>4764</v>
      </c>
      <c r="K526" s="70">
        <v>4</v>
      </c>
      <c r="L526" s="70">
        <v>5</v>
      </c>
      <c r="M526" s="70">
        <v>2019</v>
      </c>
      <c r="N526" s="75">
        <f t="shared" si="8"/>
        <v>43589</v>
      </c>
      <c r="O526" s="67" t="s">
        <v>4765</v>
      </c>
      <c r="P526" s="67" t="s">
        <v>111</v>
      </c>
      <c r="Q526" s="50">
        <f>VLOOKUP(O526,Registration!O:P,2,FALSE)</f>
        <v>19</v>
      </c>
    </row>
    <row r="527" spans="1:17" ht="22.9" customHeight="1">
      <c r="A527" s="67" t="s">
        <v>42</v>
      </c>
      <c r="B527" s="67" t="s">
        <v>9</v>
      </c>
      <c r="C527" s="50" t="s">
        <v>10</v>
      </c>
      <c r="D527" s="50" t="s">
        <v>26</v>
      </c>
      <c r="E527" s="50">
        <v>2</v>
      </c>
      <c r="F527" s="50" t="s">
        <v>32</v>
      </c>
      <c r="G527" s="50" t="s">
        <v>33</v>
      </c>
      <c r="H527" s="50" t="s">
        <v>5675</v>
      </c>
      <c r="I527" s="50" t="s">
        <v>5678</v>
      </c>
      <c r="J527" s="67" t="s">
        <v>4793</v>
      </c>
      <c r="K527" s="70">
        <v>4</v>
      </c>
      <c r="L527" s="70">
        <v>5</v>
      </c>
      <c r="M527" s="70">
        <v>2019</v>
      </c>
      <c r="N527" s="75">
        <f t="shared" si="8"/>
        <v>43589</v>
      </c>
      <c r="O527" s="67" t="s">
        <v>4794</v>
      </c>
      <c r="P527" s="67" t="s">
        <v>111</v>
      </c>
      <c r="Q527" s="50">
        <f>VLOOKUP(O527,Registration!O:P,2,FALSE)</f>
        <v>18</v>
      </c>
    </row>
    <row r="528" spans="1:17" ht="22.9" customHeight="1">
      <c r="A528" s="67" t="s">
        <v>42</v>
      </c>
      <c r="B528" s="67" t="s">
        <v>9</v>
      </c>
      <c r="C528" s="50" t="s">
        <v>10</v>
      </c>
      <c r="D528" s="50" t="s">
        <v>26</v>
      </c>
      <c r="E528" s="50">
        <v>2</v>
      </c>
      <c r="F528" s="50" t="s">
        <v>32</v>
      </c>
      <c r="G528" s="50" t="s">
        <v>33</v>
      </c>
      <c r="H528" s="50" t="s">
        <v>5675</v>
      </c>
      <c r="I528" s="50" t="s">
        <v>5678</v>
      </c>
      <c r="J528" s="67" t="s">
        <v>4795</v>
      </c>
      <c r="K528" s="70">
        <v>4</v>
      </c>
      <c r="L528" s="70">
        <v>5</v>
      </c>
      <c r="M528" s="70">
        <v>2019</v>
      </c>
      <c r="N528" s="75">
        <f t="shared" si="8"/>
        <v>43589</v>
      </c>
      <c r="O528" s="67" t="s">
        <v>4796</v>
      </c>
      <c r="P528" s="67" t="s">
        <v>111</v>
      </c>
      <c r="Q528" s="50">
        <f>VLOOKUP(O528,Registration!O:P,2,FALSE)</f>
        <v>18</v>
      </c>
    </row>
    <row r="529" spans="1:17" ht="22.9" customHeight="1">
      <c r="A529" s="67" t="s">
        <v>42</v>
      </c>
      <c r="B529" s="67" t="s">
        <v>9</v>
      </c>
      <c r="C529" s="50" t="s">
        <v>10</v>
      </c>
      <c r="D529" s="50" t="s">
        <v>26</v>
      </c>
      <c r="E529" s="50">
        <v>2</v>
      </c>
      <c r="F529" s="50" t="s">
        <v>32</v>
      </c>
      <c r="G529" s="50" t="s">
        <v>33</v>
      </c>
      <c r="H529" s="50" t="s">
        <v>5675</v>
      </c>
      <c r="I529" s="50" t="s">
        <v>5678</v>
      </c>
      <c r="J529" s="67" t="s">
        <v>4766</v>
      </c>
      <c r="K529" s="70">
        <v>4</v>
      </c>
      <c r="L529" s="70">
        <v>5</v>
      </c>
      <c r="M529" s="70">
        <v>2019</v>
      </c>
      <c r="N529" s="75">
        <f t="shared" si="8"/>
        <v>43589</v>
      </c>
      <c r="O529" s="67" t="s">
        <v>4767</v>
      </c>
      <c r="P529" s="67" t="s">
        <v>111</v>
      </c>
      <c r="Q529" s="50">
        <f>VLOOKUP(O529,Registration!O:P,2,FALSE)</f>
        <v>19</v>
      </c>
    </row>
    <row r="530" spans="1:17" ht="22.9" customHeight="1">
      <c r="A530" s="67" t="s">
        <v>42</v>
      </c>
      <c r="B530" s="67" t="s">
        <v>9</v>
      </c>
      <c r="C530" s="50" t="s">
        <v>10</v>
      </c>
      <c r="D530" s="50" t="s">
        <v>26</v>
      </c>
      <c r="E530" s="50">
        <v>2</v>
      </c>
      <c r="F530" s="50" t="s">
        <v>32</v>
      </c>
      <c r="G530" s="50" t="s">
        <v>33</v>
      </c>
      <c r="H530" s="50" t="s">
        <v>5675</v>
      </c>
      <c r="I530" s="50" t="s">
        <v>5678</v>
      </c>
      <c r="J530" s="67" t="s">
        <v>4768</v>
      </c>
      <c r="K530" s="70">
        <v>4</v>
      </c>
      <c r="L530" s="70">
        <v>5</v>
      </c>
      <c r="M530" s="70">
        <v>2019</v>
      </c>
      <c r="N530" s="75">
        <f t="shared" si="8"/>
        <v>43589</v>
      </c>
      <c r="O530" s="67" t="s">
        <v>4769</v>
      </c>
      <c r="P530" s="67" t="s">
        <v>111</v>
      </c>
      <c r="Q530" s="50">
        <f>VLOOKUP(O530,Registration!O:P,2,FALSE)</f>
        <v>19</v>
      </c>
    </row>
    <row r="531" spans="1:17" ht="22.9" customHeight="1">
      <c r="A531" s="67" t="s">
        <v>42</v>
      </c>
      <c r="B531" s="67" t="s">
        <v>9</v>
      </c>
      <c r="C531" s="50" t="s">
        <v>10</v>
      </c>
      <c r="D531" s="50" t="s">
        <v>26</v>
      </c>
      <c r="E531" s="50">
        <v>2</v>
      </c>
      <c r="F531" s="50" t="s">
        <v>32</v>
      </c>
      <c r="G531" s="50" t="s">
        <v>33</v>
      </c>
      <c r="H531" s="50" t="s">
        <v>5675</v>
      </c>
      <c r="I531" s="50" t="s">
        <v>5678</v>
      </c>
      <c r="J531" s="67" t="s">
        <v>4770</v>
      </c>
      <c r="K531" s="70">
        <v>4</v>
      </c>
      <c r="L531" s="70">
        <v>5</v>
      </c>
      <c r="M531" s="70">
        <v>2019</v>
      </c>
      <c r="N531" s="75">
        <f t="shared" ref="N531:N594" si="9">DATE(M531,L531,K531)</f>
        <v>43589</v>
      </c>
      <c r="O531" s="67" t="s">
        <v>4771</v>
      </c>
      <c r="P531" s="67" t="s">
        <v>111</v>
      </c>
      <c r="Q531" s="50">
        <f>VLOOKUP(O531,Registration!O:P,2,FALSE)</f>
        <v>19</v>
      </c>
    </row>
    <row r="532" spans="1:17" ht="22.9" customHeight="1">
      <c r="A532" s="67" t="s">
        <v>42</v>
      </c>
      <c r="B532" s="67" t="s">
        <v>9</v>
      </c>
      <c r="C532" s="50" t="s">
        <v>10</v>
      </c>
      <c r="D532" s="50" t="s">
        <v>26</v>
      </c>
      <c r="E532" s="50">
        <v>2</v>
      </c>
      <c r="F532" s="50" t="s">
        <v>32</v>
      </c>
      <c r="G532" s="50" t="s">
        <v>33</v>
      </c>
      <c r="H532" s="50" t="s">
        <v>5675</v>
      </c>
      <c r="I532" s="50" t="s">
        <v>5678</v>
      </c>
      <c r="J532" s="67" t="s">
        <v>4772</v>
      </c>
      <c r="K532" s="70">
        <v>4</v>
      </c>
      <c r="L532" s="70">
        <v>5</v>
      </c>
      <c r="M532" s="70">
        <v>2019</v>
      </c>
      <c r="N532" s="75">
        <f t="shared" si="9"/>
        <v>43589</v>
      </c>
      <c r="O532" s="67" t="s">
        <v>193</v>
      </c>
      <c r="P532" s="67" t="s">
        <v>111</v>
      </c>
      <c r="Q532" s="50">
        <f>VLOOKUP(O532,Registration!O:P,2,FALSE)</f>
        <v>18</v>
      </c>
    </row>
    <row r="533" spans="1:17" ht="22.9" customHeight="1">
      <c r="A533" s="67" t="s">
        <v>42</v>
      </c>
      <c r="B533" s="67" t="s">
        <v>9</v>
      </c>
      <c r="C533" s="50" t="s">
        <v>10</v>
      </c>
      <c r="D533" s="50" t="s">
        <v>26</v>
      </c>
      <c r="E533" s="50">
        <v>2</v>
      </c>
      <c r="F533" s="50" t="s">
        <v>32</v>
      </c>
      <c r="G533" s="50" t="s">
        <v>33</v>
      </c>
      <c r="H533" s="50" t="s">
        <v>5675</v>
      </c>
      <c r="I533" s="50" t="s">
        <v>5678</v>
      </c>
      <c r="J533" s="67" t="s">
        <v>4773</v>
      </c>
      <c r="K533" s="70">
        <v>4</v>
      </c>
      <c r="L533" s="70">
        <v>5</v>
      </c>
      <c r="M533" s="70">
        <v>2019</v>
      </c>
      <c r="N533" s="75">
        <f t="shared" si="9"/>
        <v>43589</v>
      </c>
      <c r="O533" s="67" t="s">
        <v>4774</v>
      </c>
      <c r="P533" s="67" t="s">
        <v>111</v>
      </c>
      <c r="Q533" s="50">
        <f>VLOOKUP(O533,Registration!O:P,2,FALSE)</f>
        <v>18</v>
      </c>
    </row>
    <row r="534" spans="1:17" ht="22.9" customHeight="1">
      <c r="A534" s="67" t="s">
        <v>42</v>
      </c>
      <c r="B534" s="67" t="s">
        <v>9</v>
      </c>
      <c r="C534" s="50" t="s">
        <v>10</v>
      </c>
      <c r="D534" s="50" t="s">
        <v>26</v>
      </c>
      <c r="E534" s="50">
        <v>2</v>
      </c>
      <c r="F534" s="50" t="s">
        <v>32</v>
      </c>
      <c r="G534" s="50" t="s">
        <v>33</v>
      </c>
      <c r="H534" s="50" t="s">
        <v>5675</v>
      </c>
      <c r="I534" s="50" t="s">
        <v>5678</v>
      </c>
      <c r="J534" s="67" t="s">
        <v>4775</v>
      </c>
      <c r="K534" s="70">
        <v>4</v>
      </c>
      <c r="L534" s="70">
        <v>5</v>
      </c>
      <c r="M534" s="70">
        <v>2019</v>
      </c>
      <c r="N534" s="75">
        <f t="shared" si="9"/>
        <v>43589</v>
      </c>
      <c r="O534" s="67" t="s">
        <v>482</v>
      </c>
      <c r="P534" s="67" t="s">
        <v>111</v>
      </c>
      <c r="Q534" s="50">
        <f>VLOOKUP(O534,Registration!O:P,2,FALSE)</f>
        <v>19</v>
      </c>
    </row>
    <row r="535" spans="1:17" ht="22.9" customHeight="1">
      <c r="A535" s="67" t="s">
        <v>42</v>
      </c>
      <c r="B535" s="67" t="s">
        <v>9</v>
      </c>
      <c r="C535" s="50" t="s">
        <v>10</v>
      </c>
      <c r="D535" s="50" t="s">
        <v>26</v>
      </c>
      <c r="E535" s="50">
        <v>2</v>
      </c>
      <c r="F535" s="50" t="s">
        <v>32</v>
      </c>
      <c r="G535" s="50" t="s">
        <v>33</v>
      </c>
      <c r="H535" s="50" t="s">
        <v>5675</v>
      </c>
      <c r="I535" s="50" t="s">
        <v>5678</v>
      </c>
      <c r="J535" s="67" t="s">
        <v>4776</v>
      </c>
      <c r="K535" s="70">
        <v>4</v>
      </c>
      <c r="L535" s="70">
        <v>5</v>
      </c>
      <c r="M535" s="70">
        <v>2019</v>
      </c>
      <c r="N535" s="75">
        <f t="shared" si="9"/>
        <v>43589</v>
      </c>
      <c r="O535" s="67" t="s">
        <v>4777</v>
      </c>
      <c r="P535" s="67" t="s">
        <v>111</v>
      </c>
      <c r="Q535" s="50">
        <f>VLOOKUP(O535,Registration!O:P,2,FALSE)</f>
        <v>19</v>
      </c>
    </row>
    <row r="536" spans="1:17" ht="22.9" customHeight="1">
      <c r="A536" s="67" t="s">
        <v>24</v>
      </c>
      <c r="B536" s="67" t="s">
        <v>9</v>
      </c>
      <c r="C536" s="50" t="s">
        <v>10</v>
      </c>
      <c r="D536" s="50" t="s">
        <v>26</v>
      </c>
      <c r="E536" s="50">
        <v>2</v>
      </c>
      <c r="F536" s="50" t="s">
        <v>27</v>
      </c>
      <c r="G536" s="50" t="s">
        <v>28</v>
      </c>
      <c r="H536" s="50" t="s">
        <v>5675</v>
      </c>
      <c r="I536" s="50" t="s">
        <v>5679</v>
      </c>
      <c r="J536" s="67" t="s">
        <v>4797</v>
      </c>
      <c r="K536" s="70">
        <v>6</v>
      </c>
      <c r="L536" s="70">
        <v>5</v>
      </c>
      <c r="M536" s="70">
        <v>2019</v>
      </c>
      <c r="N536" s="75">
        <f t="shared" si="9"/>
        <v>43591</v>
      </c>
      <c r="O536" s="67" t="s">
        <v>4798</v>
      </c>
      <c r="P536" s="67" t="s">
        <v>102</v>
      </c>
      <c r="Q536" s="50">
        <f>VLOOKUP(O536,Registration!O:P,2,FALSE)</f>
        <v>19</v>
      </c>
    </row>
    <row r="537" spans="1:17" ht="22.9" customHeight="1">
      <c r="A537" s="67" t="s">
        <v>24</v>
      </c>
      <c r="B537" s="67" t="s">
        <v>9</v>
      </c>
      <c r="C537" s="50" t="s">
        <v>10</v>
      </c>
      <c r="D537" s="50" t="s">
        <v>26</v>
      </c>
      <c r="E537" s="50">
        <v>2</v>
      </c>
      <c r="F537" s="50" t="s">
        <v>27</v>
      </c>
      <c r="G537" s="50" t="s">
        <v>28</v>
      </c>
      <c r="H537" s="50" t="s">
        <v>5675</v>
      </c>
      <c r="I537" s="50" t="s">
        <v>5679</v>
      </c>
      <c r="J537" s="67" t="s">
        <v>4799</v>
      </c>
      <c r="K537" s="70">
        <v>6</v>
      </c>
      <c r="L537" s="70">
        <v>5</v>
      </c>
      <c r="M537" s="70">
        <v>2019</v>
      </c>
      <c r="N537" s="75">
        <f t="shared" si="9"/>
        <v>43591</v>
      </c>
      <c r="O537" s="67" t="s">
        <v>4800</v>
      </c>
      <c r="P537" s="67" t="s">
        <v>102</v>
      </c>
      <c r="Q537" s="50">
        <f>VLOOKUP(O537,Registration!O:P,2,FALSE)</f>
        <v>19</v>
      </c>
    </row>
    <row r="538" spans="1:17" ht="22.9" customHeight="1">
      <c r="A538" s="67" t="s">
        <v>24</v>
      </c>
      <c r="B538" s="67" t="s">
        <v>9</v>
      </c>
      <c r="C538" s="50" t="s">
        <v>10</v>
      </c>
      <c r="D538" s="50" t="s">
        <v>26</v>
      </c>
      <c r="E538" s="50">
        <v>2</v>
      </c>
      <c r="F538" s="50" t="s">
        <v>27</v>
      </c>
      <c r="G538" s="50" t="s">
        <v>28</v>
      </c>
      <c r="H538" s="50" t="s">
        <v>5675</v>
      </c>
      <c r="I538" s="50" t="s">
        <v>5679</v>
      </c>
      <c r="J538" s="67" t="s">
        <v>4801</v>
      </c>
      <c r="K538" s="70">
        <v>6</v>
      </c>
      <c r="L538" s="70">
        <v>5</v>
      </c>
      <c r="M538" s="70">
        <v>2019</v>
      </c>
      <c r="N538" s="75">
        <f t="shared" si="9"/>
        <v>43591</v>
      </c>
      <c r="O538" s="67" t="s">
        <v>4802</v>
      </c>
      <c r="P538" s="67" t="s">
        <v>102</v>
      </c>
      <c r="Q538" s="50">
        <f>VLOOKUP(O538,Registration!O:P,2,FALSE)</f>
        <v>19</v>
      </c>
    </row>
    <row r="539" spans="1:17" ht="22.9" customHeight="1">
      <c r="A539" s="67" t="s">
        <v>24</v>
      </c>
      <c r="B539" s="67" t="s">
        <v>9</v>
      </c>
      <c r="C539" s="50" t="s">
        <v>10</v>
      </c>
      <c r="D539" s="50" t="s">
        <v>26</v>
      </c>
      <c r="E539" s="50">
        <v>2</v>
      </c>
      <c r="F539" s="50" t="s">
        <v>27</v>
      </c>
      <c r="G539" s="50" t="s">
        <v>28</v>
      </c>
      <c r="H539" s="50" t="s">
        <v>5675</v>
      </c>
      <c r="I539" s="50" t="s">
        <v>5679</v>
      </c>
      <c r="J539" s="67" t="s">
        <v>4803</v>
      </c>
      <c r="K539" s="70">
        <v>6</v>
      </c>
      <c r="L539" s="70">
        <v>5</v>
      </c>
      <c r="M539" s="70">
        <v>2019</v>
      </c>
      <c r="N539" s="75">
        <f t="shared" si="9"/>
        <v>43591</v>
      </c>
      <c r="O539" s="67" t="s">
        <v>4804</v>
      </c>
      <c r="P539" s="67" t="s">
        <v>102</v>
      </c>
      <c r="Q539" s="50">
        <f>VLOOKUP(O539,Registration!O:P,2,FALSE)</f>
        <v>19</v>
      </c>
    </row>
    <row r="540" spans="1:17" ht="22.9" customHeight="1">
      <c r="A540" s="67" t="s">
        <v>24</v>
      </c>
      <c r="B540" s="67" t="s">
        <v>9</v>
      </c>
      <c r="C540" s="50" t="s">
        <v>10</v>
      </c>
      <c r="D540" s="50" t="s">
        <v>26</v>
      </c>
      <c r="E540" s="50">
        <v>2</v>
      </c>
      <c r="F540" s="50" t="s">
        <v>27</v>
      </c>
      <c r="G540" s="50" t="s">
        <v>28</v>
      </c>
      <c r="H540" s="50" t="s">
        <v>5675</v>
      </c>
      <c r="I540" s="50" t="s">
        <v>5679</v>
      </c>
      <c r="J540" s="67" t="s">
        <v>5664</v>
      </c>
      <c r="K540" s="70">
        <v>6</v>
      </c>
      <c r="L540" s="70">
        <v>5</v>
      </c>
      <c r="M540" s="70">
        <v>2019</v>
      </c>
      <c r="N540" s="75">
        <f t="shared" si="9"/>
        <v>43591</v>
      </c>
      <c r="O540" s="67" t="s">
        <v>4806</v>
      </c>
      <c r="P540" s="67" t="s">
        <v>102</v>
      </c>
      <c r="Q540" s="50">
        <f>VLOOKUP(O540,Registration!O:P,2,FALSE)</f>
        <v>18</v>
      </c>
    </row>
    <row r="541" spans="1:17" ht="22.9" customHeight="1">
      <c r="A541" s="67" t="s">
        <v>24</v>
      </c>
      <c r="B541" s="67" t="s">
        <v>9</v>
      </c>
      <c r="C541" s="50" t="s">
        <v>10</v>
      </c>
      <c r="D541" s="50" t="s">
        <v>26</v>
      </c>
      <c r="E541" s="50">
        <v>2</v>
      </c>
      <c r="F541" s="50" t="s">
        <v>27</v>
      </c>
      <c r="G541" s="50" t="s">
        <v>28</v>
      </c>
      <c r="H541" s="50" t="s">
        <v>5675</v>
      </c>
      <c r="I541" s="50" t="s">
        <v>5679</v>
      </c>
      <c r="J541" s="67" t="s">
        <v>4807</v>
      </c>
      <c r="K541" s="70">
        <v>6</v>
      </c>
      <c r="L541" s="70">
        <v>5</v>
      </c>
      <c r="M541" s="70">
        <v>2019</v>
      </c>
      <c r="N541" s="75">
        <f t="shared" si="9"/>
        <v>43591</v>
      </c>
      <c r="O541" s="67" t="s">
        <v>4808</v>
      </c>
      <c r="P541" s="67" t="s">
        <v>102</v>
      </c>
      <c r="Q541" s="50">
        <f>VLOOKUP(O541,Registration!O:P,2,FALSE)</f>
        <v>19</v>
      </c>
    </row>
    <row r="542" spans="1:17" ht="22.9" customHeight="1">
      <c r="A542" s="67" t="s">
        <v>24</v>
      </c>
      <c r="B542" s="67" t="s">
        <v>9</v>
      </c>
      <c r="C542" s="50" t="s">
        <v>10</v>
      </c>
      <c r="D542" s="50" t="s">
        <v>26</v>
      </c>
      <c r="E542" s="50">
        <v>2</v>
      </c>
      <c r="F542" s="50" t="s">
        <v>27</v>
      </c>
      <c r="G542" s="50" t="s">
        <v>28</v>
      </c>
      <c r="H542" s="50" t="s">
        <v>5675</v>
      </c>
      <c r="I542" s="50" t="s">
        <v>5679</v>
      </c>
      <c r="J542" s="67" t="s">
        <v>4809</v>
      </c>
      <c r="K542" s="70">
        <v>6</v>
      </c>
      <c r="L542" s="70">
        <v>5</v>
      </c>
      <c r="M542" s="70">
        <v>2019</v>
      </c>
      <c r="N542" s="75">
        <f t="shared" si="9"/>
        <v>43591</v>
      </c>
      <c r="O542" s="67" t="s">
        <v>4810</v>
      </c>
      <c r="P542" s="67" t="s">
        <v>102</v>
      </c>
      <c r="Q542" s="50">
        <f>VLOOKUP(O542,Registration!O:P,2,FALSE)</f>
        <v>18</v>
      </c>
    </row>
    <row r="543" spans="1:17" ht="22.9" customHeight="1">
      <c r="A543" s="67" t="s">
        <v>24</v>
      </c>
      <c r="B543" s="67" t="s">
        <v>9</v>
      </c>
      <c r="C543" s="50" t="s">
        <v>10</v>
      </c>
      <c r="D543" s="50" t="s">
        <v>26</v>
      </c>
      <c r="E543" s="50">
        <v>2</v>
      </c>
      <c r="F543" s="50" t="s">
        <v>27</v>
      </c>
      <c r="G543" s="50" t="s">
        <v>28</v>
      </c>
      <c r="H543" s="50" t="s">
        <v>5675</v>
      </c>
      <c r="I543" s="50" t="s">
        <v>5679</v>
      </c>
      <c r="J543" s="67" t="s">
        <v>4811</v>
      </c>
      <c r="K543" s="70">
        <v>6</v>
      </c>
      <c r="L543" s="70">
        <v>5</v>
      </c>
      <c r="M543" s="70">
        <v>2019</v>
      </c>
      <c r="N543" s="75">
        <f t="shared" si="9"/>
        <v>43591</v>
      </c>
      <c r="O543" s="67" t="s">
        <v>4812</v>
      </c>
      <c r="P543" s="67" t="s">
        <v>102</v>
      </c>
      <c r="Q543" s="50">
        <f>VLOOKUP(O543,Registration!O:P,2,FALSE)</f>
        <v>18</v>
      </c>
    </row>
    <row r="544" spans="1:17" ht="22.9" customHeight="1">
      <c r="A544" s="67" t="s">
        <v>24</v>
      </c>
      <c r="B544" s="67" t="s">
        <v>9</v>
      </c>
      <c r="C544" s="50" t="s">
        <v>10</v>
      </c>
      <c r="D544" s="50" t="s">
        <v>26</v>
      </c>
      <c r="E544" s="50">
        <v>2</v>
      </c>
      <c r="F544" s="50" t="s">
        <v>27</v>
      </c>
      <c r="G544" s="50" t="s">
        <v>28</v>
      </c>
      <c r="H544" s="50" t="s">
        <v>5675</v>
      </c>
      <c r="I544" s="50" t="s">
        <v>5679</v>
      </c>
      <c r="J544" s="67" t="s">
        <v>4813</v>
      </c>
      <c r="K544" s="70">
        <v>6</v>
      </c>
      <c r="L544" s="70">
        <v>5</v>
      </c>
      <c r="M544" s="70">
        <v>2019</v>
      </c>
      <c r="N544" s="75">
        <f t="shared" si="9"/>
        <v>43591</v>
      </c>
      <c r="O544" s="67" t="s">
        <v>4814</v>
      </c>
      <c r="P544" s="67" t="s">
        <v>102</v>
      </c>
      <c r="Q544" s="50">
        <f>VLOOKUP(O544,Registration!O:P,2,FALSE)</f>
        <v>19</v>
      </c>
    </row>
    <row r="545" spans="1:17" ht="22.9" customHeight="1">
      <c r="A545" s="67" t="s">
        <v>24</v>
      </c>
      <c r="B545" s="67" t="s">
        <v>9</v>
      </c>
      <c r="C545" s="50" t="s">
        <v>10</v>
      </c>
      <c r="D545" s="50" t="s">
        <v>26</v>
      </c>
      <c r="E545" s="50">
        <v>2</v>
      </c>
      <c r="F545" s="50" t="s">
        <v>27</v>
      </c>
      <c r="G545" s="50" t="s">
        <v>28</v>
      </c>
      <c r="H545" s="50" t="s">
        <v>5675</v>
      </c>
      <c r="I545" s="50" t="s">
        <v>5679</v>
      </c>
      <c r="J545" s="67" t="s">
        <v>4815</v>
      </c>
      <c r="K545" s="70">
        <v>6</v>
      </c>
      <c r="L545" s="70">
        <v>5</v>
      </c>
      <c r="M545" s="70">
        <v>2019</v>
      </c>
      <c r="N545" s="75">
        <f t="shared" si="9"/>
        <v>43591</v>
      </c>
      <c r="O545" s="67" t="s">
        <v>4816</v>
      </c>
      <c r="P545" s="67" t="s">
        <v>102</v>
      </c>
      <c r="Q545" s="50">
        <f>VLOOKUP(O545,Registration!O:P,2,FALSE)</f>
        <v>18</v>
      </c>
    </row>
    <row r="546" spans="1:17" ht="22.9" customHeight="1">
      <c r="A546" s="67" t="s">
        <v>24</v>
      </c>
      <c r="B546" s="67" t="s">
        <v>9</v>
      </c>
      <c r="C546" s="50" t="s">
        <v>10</v>
      </c>
      <c r="D546" s="50" t="s">
        <v>26</v>
      </c>
      <c r="E546" s="50">
        <v>2</v>
      </c>
      <c r="F546" s="50" t="s">
        <v>27</v>
      </c>
      <c r="G546" s="50" t="s">
        <v>28</v>
      </c>
      <c r="H546" s="50" t="s">
        <v>5675</v>
      </c>
      <c r="I546" s="50" t="s">
        <v>5679</v>
      </c>
      <c r="J546" s="67" t="s">
        <v>4817</v>
      </c>
      <c r="K546" s="70">
        <v>6</v>
      </c>
      <c r="L546" s="70">
        <v>5</v>
      </c>
      <c r="M546" s="70">
        <v>2019</v>
      </c>
      <c r="N546" s="75">
        <f t="shared" si="9"/>
        <v>43591</v>
      </c>
      <c r="O546" s="67" t="s">
        <v>4818</v>
      </c>
      <c r="P546" s="67" t="s">
        <v>102</v>
      </c>
      <c r="Q546" s="50">
        <f>VLOOKUP(O546,Registration!O:P,2,FALSE)</f>
        <v>18</v>
      </c>
    </row>
    <row r="547" spans="1:17" ht="22.9" customHeight="1">
      <c r="A547" s="67" t="s">
        <v>24</v>
      </c>
      <c r="B547" s="67" t="s">
        <v>9</v>
      </c>
      <c r="C547" s="50" t="s">
        <v>10</v>
      </c>
      <c r="D547" s="50" t="s">
        <v>26</v>
      </c>
      <c r="E547" s="50">
        <v>2</v>
      </c>
      <c r="F547" s="50" t="s">
        <v>27</v>
      </c>
      <c r="G547" s="50" t="s">
        <v>28</v>
      </c>
      <c r="H547" s="50" t="s">
        <v>5675</v>
      </c>
      <c r="I547" s="50" t="s">
        <v>5679</v>
      </c>
      <c r="J547" s="67" t="s">
        <v>4819</v>
      </c>
      <c r="K547" s="70">
        <v>7</v>
      </c>
      <c r="L547" s="70">
        <v>5</v>
      </c>
      <c r="M547" s="70">
        <v>2019</v>
      </c>
      <c r="N547" s="75">
        <f t="shared" si="9"/>
        <v>43592</v>
      </c>
      <c r="O547" s="67" t="s">
        <v>4820</v>
      </c>
      <c r="P547" s="67" t="s">
        <v>102</v>
      </c>
      <c r="Q547" s="50">
        <f>VLOOKUP(O547,Registration!O:P,2,FALSE)</f>
        <v>19</v>
      </c>
    </row>
    <row r="548" spans="1:17" ht="22.9" customHeight="1">
      <c r="A548" s="67" t="s">
        <v>24</v>
      </c>
      <c r="B548" s="67" t="s">
        <v>9</v>
      </c>
      <c r="C548" s="50" t="s">
        <v>10</v>
      </c>
      <c r="D548" s="50" t="s">
        <v>26</v>
      </c>
      <c r="E548" s="50">
        <v>2</v>
      </c>
      <c r="F548" s="50" t="s">
        <v>27</v>
      </c>
      <c r="G548" s="50" t="s">
        <v>28</v>
      </c>
      <c r="H548" s="50" t="s">
        <v>5675</v>
      </c>
      <c r="I548" s="50" t="s">
        <v>5679</v>
      </c>
      <c r="J548" s="67" t="s">
        <v>4821</v>
      </c>
      <c r="K548" s="70">
        <v>7</v>
      </c>
      <c r="L548" s="70">
        <v>5</v>
      </c>
      <c r="M548" s="70">
        <v>2019</v>
      </c>
      <c r="N548" s="75">
        <f t="shared" si="9"/>
        <v>43592</v>
      </c>
      <c r="O548" s="67" t="s">
        <v>4822</v>
      </c>
      <c r="P548" s="67" t="s">
        <v>102</v>
      </c>
      <c r="Q548" s="50">
        <f>VLOOKUP(O548,Registration!O:P,2,FALSE)</f>
        <v>18</v>
      </c>
    </row>
    <row r="549" spans="1:17" ht="22.9" customHeight="1">
      <c r="A549" s="67" t="s">
        <v>24</v>
      </c>
      <c r="B549" s="67" t="s">
        <v>9</v>
      </c>
      <c r="C549" s="50" t="s">
        <v>10</v>
      </c>
      <c r="D549" s="50" t="s">
        <v>26</v>
      </c>
      <c r="E549" s="50">
        <v>2</v>
      </c>
      <c r="F549" s="50" t="s">
        <v>27</v>
      </c>
      <c r="G549" s="50" t="s">
        <v>28</v>
      </c>
      <c r="H549" s="50" t="s">
        <v>5675</v>
      </c>
      <c r="I549" s="50" t="s">
        <v>5679</v>
      </c>
      <c r="J549" s="67" t="s">
        <v>4823</v>
      </c>
      <c r="K549" s="70">
        <v>7</v>
      </c>
      <c r="L549" s="70">
        <v>5</v>
      </c>
      <c r="M549" s="70">
        <v>2019</v>
      </c>
      <c r="N549" s="75">
        <f t="shared" si="9"/>
        <v>43592</v>
      </c>
      <c r="O549" s="67" t="s">
        <v>4824</v>
      </c>
      <c r="P549" s="67" t="s">
        <v>102</v>
      </c>
      <c r="Q549" s="50">
        <f>VLOOKUP(O549,Registration!O:P,2,FALSE)</f>
        <v>19</v>
      </c>
    </row>
    <row r="550" spans="1:17" ht="22.9" customHeight="1">
      <c r="A550" s="67" t="s">
        <v>24</v>
      </c>
      <c r="B550" s="67" t="s">
        <v>9</v>
      </c>
      <c r="C550" s="50" t="s">
        <v>10</v>
      </c>
      <c r="D550" s="50" t="s">
        <v>26</v>
      </c>
      <c r="E550" s="50">
        <v>2</v>
      </c>
      <c r="F550" s="50" t="s">
        <v>27</v>
      </c>
      <c r="G550" s="50" t="s">
        <v>28</v>
      </c>
      <c r="H550" s="50" t="s">
        <v>5675</v>
      </c>
      <c r="I550" s="50" t="s">
        <v>5679</v>
      </c>
      <c r="J550" s="67" t="s">
        <v>4825</v>
      </c>
      <c r="K550" s="70">
        <v>7</v>
      </c>
      <c r="L550" s="70">
        <v>5</v>
      </c>
      <c r="M550" s="70">
        <v>2019</v>
      </c>
      <c r="N550" s="75">
        <f t="shared" si="9"/>
        <v>43592</v>
      </c>
      <c r="O550" s="67" t="s">
        <v>118</v>
      </c>
      <c r="P550" s="67" t="s">
        <v>102</v>
      </c>
      <c r="Q550" s="50">
        <f>VLOOKUP(O550,Registration!O:P,2,FALSE)</f>
        <v>18</v>
      </c>
    </row>
    <row r="551" spans="1:17" ht="22.9" customHeight="1">
      <c r="A551" s="67" t="s">
        <v>24</v>
      </c>
      <c r="B551" s="67" t="s">
        <v>9</v>
      </c>
      <c r="C551" s="50" t="s">
        <v>10</v>
      </c>
      <c r="D551" s="50" t="s">
        <v>26</v>
      </c>
      <c r="E551" s="50">
        <v>2</v>
      </c>
      <c r="F551" s="50" t="s">
        <v>27</v>
      </c>
      <c r="G551" s="50" t="s">
        <v>28</v>
      </c>
      <c r="H551" s="50" t="s">
        <v>5675</v>
      </c>
      <c r="I551" s="50" t="s">
        <v>5679</v>
      </c>
      <c r="J551" s="67" t="s">
        <v>4826</v>
      </c>
      <c r="K551" s="70">
        <v>7</v>
      </c>
      <c r="L551" s="70">
        <v>5</v>
      </c>
      <c r="M551" s="70">
        <v>2019</v>
      </c>
      <c r="N551" s="75">
        <f t="shared" si="9"/>
        <v>43592</v>
      </c>
      <c r="O551" s="67" t="s">
        <v>4827</v>
      </c>
      <c r="P551" s="67" t="s">
        <v>102</v>
      </c>
      <c r="Q551" s="50">
        <f>VLOOKUP(O551,Registration!O:P,2,FALSE)</f>
        <v>19</v>
      </c>
    </row>
    <row r="552" spans="1:17" ht="22.9" customHeight="1">
      <c r="A552" s="67" t="s">
        <v>24</v>
      </c>
      <c r="B552" s="67" t="s">
        <v>9</v>
      </c>
      <c r="C552" s="50" t="s">
        <v>10</v>
      </c>
      <c r="D552" s="50" t="s">
        <v>26</v>
      </c>
      <c r="E552" s="50">
        <v>2</v>
      </c>
      <c r="F552" s="50" t="s">
        <v>27</v>
      </c>
      <c r="G552" s="50" t="s">
        <v>28</v>
      </c>
      <c r="H552" s="50" t="s">
        <v>5675</v>
      </c>
      <c r="I552" s="50" t="s">
        <v>5679</v>
      </c>
      <c r="J552" s="67" t="s">
        <v>4828</v>
      </c>
      <c r="K552" s="70">
        <v>7</v>
      </c>
      <c r="L552" s="70">
        <v>5</v>
      </c>
      <c r="M552" s="70">
        <v>2019</v>
      </c>
      <c r="N552" s="75">
        <f t="shared" si="9"/>
        <v>43592</v>
      </c>
      <c r="O552" s="67" t="s">
        <v>4829</v>
      </c>
      <c r="P552" s="67" t="s">
        <v>102</v>
      </c>
      <c r="Q552" s="50">
        <f>VLOOKUP(O552,Registration!O:P,2,FALSE)</f>
        <v>18</v>
      </c>
    </row>
    <row r="553" spans="1:17" ht="22.9" customHeight="1">
      <c r="A553" s="67" t="s">
        <v>24</v>
      </c>
      <c r="B553" s="67" t="s">
        <v>9</v>
      </c>
      <c r="C553" s="50" t="s">
        <v>10</v>
      </c>
      <c r="D553" s="50" t="s">
        <v>26</v>
      </c>
      <c r="E553" s="50">
        <v>2</v>
      </c>
      <c r="F553" s="50" t="s">
        <v>27</v>
      </c>
      <c r="G553" s="50" t="s">
        <v>28</v>
      </c>
      <c r="H553" s="50" t="s">
        <v>5675</v>
      </c>
      <c r="I553" s="50" t="s">
        <v>5679</v>
      </c>
      <c r="J553" s="67" t="s">
        <v>4830</v>
      </c>
      <c r="K553" s="70">
        <v>7</v>
      </c>
      <c r="L553" s="70">
        <v>5</v>
      </c>
      <c r="M553" s="70">
        <v>2019</v>
      </c>
      <c r="N553" s="75">
        <f t="shared" si="9"/>
        <v>43592</v>
      </c>
      <c r="O553" s="67" t="s">
        <v>4831</v>
      </c>
      <c r="P553" s="67" t="s">
        <v>102</v>
      </c>
      <c r="Q553" s="50">
        <f>VLOOKUP(O553,Registration!O:P,2,FALSE)</f>
        <v>18</v>
      </c>
    </row>
    <row r="554" spans="1:17" ht="22.9" customHeight="1">
      <c r="A554" s="67" t="s">
        <v>24</v>
      </c>
      <c r="B554" s="67" t="s">
        <v>9</v>
      </c>
      <c r="C554" s="50" t="s">
        <v>10</v>
      </c>
      <c r="D554" s="50" t="s">
        <v>26</v>
      </c>
      <c r="E554" s="50">
        <v>2</v>
      </c>
      <c r="F554" s="50" t="s">
        <v>27</v>
      </c>
      <c r="G554" s="50" t="s">
        <v>28</v>
      </c>
      <c r="H554" s="50" t="s">
        <v>5675</v>
      </c>
      <c r="I554" s="50" t="s">
        <v>5679</v>
      </c>
      <c r="J554" s="67" t="s">
        <v>4832</v>
      </c>
      <c r="K554" s="70">
        <v>7</v>
      </c>
      <c r="L554" s="70">
        <v>5</v>
      </c>
      <c r="M554" s="70">
        <v>2019</v>
      </c>
      <c r="N554" s="75">
        <f t="shared" si="9"/>
        <v>43592</v>
      </c>
      <c r="O554" s="67" t="s">
        <v>4833</v>
      </c>
      <c r="P554" s="67" t="s">
        <v>102</v>
      </c>
      <c r="Q554" s="50">
        <f>VLOOKUP(O554,Registration!O:P,2,FALSE)</f>
        <v>18</v>
      </c>
    </row>
    <row r="555" spans="1:17" ht="22.9" customHeight="1">
      <c r="A555" s="67" t="s">
        <v>24</v>
      </c>
      <c r="B555" s="67" t="s">
        <v>9</v>
      </c>
      <c r="C555" s="50" t="s">
        <v>10</v>
      </c>
      <c r="D555" s="50" t="s">
        <v>26</v>
      </c>
      <c r="E555" s="50">
        <v>2</v>
      </c>
      <c r="F555" s="50" t="s">
        <v>27</v>
      </c>
      <c r="G555" s="50" t="s">
        <v>28</v>
      </c>
      <c r="H555" s="50" t="s">
        <v>5675</v>
      </c>
      <c r="I555" s="50" t="s">
        <v>5679</v>
      </c>
      <c r="J555" s="67" t="s">
        <v>4834</v>
      </c>
      <c r="K555" s="70">
        <v>7</v>
      </c>
      <c r="L555" s="70">
        <v>5</v>
      </c>
      <c r="M555" s="70">
        <v>2019</v>
      </c>
      <c r="N555" s="75">
        <f t="shared" si="9"/>
        <v>43592</v>
      </c>
      <c r="O555" s="67" t="s">
        <v>4835</v>
      </c>
      <c r="P555" s="67" t="s">
        <v>102</v>
      </c>
      <c r="Q555" s="50">
        <f>VLOOKUP(O555,Registration!O:P,2,FALSE)</f>
        <v>17</v>
      </c>
    </row>
    <row r="556" spans="1:17" ht="22.9" customHeight="1">
      <c r="A556" s="67" t="s">
        <v>24</v>
      </c>
      <c r="B556" s="67" t="s">
        <v>9</v>
      </c>
      <c r="C556" s="50" t="s">
        <v>10</v>
      </c>
      <c r="D556" s="50" t="s">
        <v>26</v>
      </c>
      <c r="E556" s="50">
        <v>2</v>
      </c>
      <c r="F556" s="50" t="s">
        <v>27</v>
      </c>
      <c r="G556" s="50" t="s">
        <v>28</v>
      </c>
      <c r="H556" s="50" t="s">
        <v>5675</v>
      </c>
      <c r="I556" s="50" t="s">
        <v>5679</v>
      </c>
      <c r="J556" s="67" t="s">
        <v>4836</v>
      </c>
      <c r="K556" s="70">
        <v>8</v>
      </c>
      <c r="L556" s="70">
        <v>5</v>
      </c>
      <c r="M556" s="70">
        <v>2019</v>
      </c>
      <c r="N556" s="75">
        <f t="shared" si="9"/>
        <v>43593</v>
      </c>
      <c r="O556" s="67" t="s">
        <v>4837</v>
      </c>
      <c r="P556" s="67" t="s">
        <v>102</v>
      </c>
      <c r="Q556" s="50">
        <f>VLOOKUP(O556,Registration!O:P,2,FALSE)</f>
        <v>18</v>
      </c>
    </row>
    <row r="557" spans="1:17" ht="22.9" customHeight="1">
      <c r="A557" s="67" t="s">
        <v>24</v>
      </c>
      <c r="B557" s="67" t="s">
        <v>9</v>
      </c>
      <c r="C557" s="50" t="s">
        <v>10</v>
      </c>
      <c r="D557" s="50" t="s">
        <v>26</v>
      </c>
      <c r="E557" s="50">
        <v>2</v>
      </c>
      <c r="F557" s="50" t="s">
        <v>27</v>
      </c>
      <c r="G557" s="50" t="s">
        <v>28</v>
      </c>
      <c r="H557" s="50" t="s">
        <v>5675</v>
      </c>
      <c r="I557" s="50" t="s">
        <v>5679</v>
      </c>
      <c r="J557" s="67" t="s">
        <v>4838</v>
      </c>
      <c r="K557" s="70">
        <v>8</v>
      </c>
      <c r="L557" s="70">
        <v>5</v>
      </c>
      <c r="M557" s="70">
        <v>2019</v>
      </c>
      <c r="N557" s="75">
        <f t="shared" si="9"/>
        <v>43593</v>
      </c>
      <c r="O557" s="67" t="s">
        <v>4839</v>
      </c>
      <c r="P557" s="67" t="s">
        <v>102</v>
      </c>
      <c r="Q557" s="50">
        <f>VLOOKUP(O557,Registration!O:P,2,FALSE)</f>
        <v>17</v>
      </c>
    </row>
    <row r="558" spans="1:17" ht="22.9" customHeight="1">
      <c r="A558" s="67" t="s">
        <v>24</v>
      </c>
      <c r="B558" s="67" t="s">
        <v>9</v>
      </c>
      <c r="C558" s="50" t="s">
        <v>10</v>
      </c>
      <c r="D558" s="50" t="s">
        <v>26</v>
      </c>
      <c r="E558" s="50">
        <v>2</v>
      </c>
      <c r="F558" s="50" t="s">
        <v>27</v>
      </c>
      <c r="G558" s="50" t="s">
        <v>28</v>
      </c>
      <c r="H558" s="50" t="s">
        <v>5675</v>
      </c>
      <c r="I558" s="50" t="s">
        <v>5679</v>
      </c>
      <c r="J558" s="67" t="s">
        <v>4840</v>
      </c>
      <c r="K558" s="70">
        <v>8</v>
      </c>
      <c r="L558" s="70">
        <v>5</v>
      </c>
      <c r="M558" s="70">
        <v>2019</v>
      </c>
      <c r="N558" s="75">
        <f t="shared" si="9"/>
        <v>43593</v>
      </c>
      <c r="O558" s="67" t="s">
        <v>4841</v>
      </c>
      <c r="P558" s="67" t="s">
        <v>102</v>
      </c>
      <c r="Q558" s="50">
        <f>VLOOKUP(O558,Registration!O:P,2,FALSE)</f>
        <v>19</v>
      </c>
    </row>
    <row r="559" spans="1:17" ht="22.9" customHeight="1">
      <c r="A559" s="67" t="s">
        <v>24</v>
      </c>
      <c r="B559" s="67" t="s">
        <v>9</v>
      </c>
      <c r="C559" s="50" t="s">
        <v>10</v>
      </c>
      <c r="D559" s="50" t="s">
        <v>26</v>
      </c>
      <c r="E559" s="50">
        <v>2</v>
      </c>
      <c r="F559" s="50" t="s">
        <v>27</v>
      </c>
      <c r="G559" s="50" t="s">
        <v>28</v>
      </c>
      <c r="H559" s="50" t="s">
        <v>5675</v>
      </c>
      <c r="I559" s="50" t="s">
        <v>5679</v>
      </c>
      <c r="J559" s="67" t="s">
        <v>4842</v>
      </c>
      <c r="K559" s="70">
        <v>8</v>
      </c>
      <c r="L559" s="70">
        <v>5</v>
      </c>
      <c r="M559" s="70">
        <v>2019</v>
      </c>
      <c r="N559" s="75">
        <f t="shared" si="9"/>
        <v>43593</v>
      </c>
      <c r="O559" s="67" t="s">
        <v>4843</v>
      </c>
      <c r="P559" s="67" t="s">
        <v>102</v>
      </c>
      <c r="Q559" s="50">
        <f>VLOOKUP(O559,Registration!O:P,2,FALSE)</f>
        <v>18</v>
      </c>
    </row>
    <row r="560" spans="1:17" ht="22.9" customHeight="1">
      <c r="A560" s="67" t="s">
        <v>24</v>
      </c>
      <c r="B560" s="67" t="s">
        <v>9</v>
      </c>
      <c r="C560" s="50" t="s">
        <v>10</v>
      </c>
      <c r="D560" s="50" t="s">
        <v>26</v>
      </c>
      <c r="E560" s="50">
        <v>2</v>
      </c>
      <c r="F560" s="50" t="s">
        <v>27</v>
      </c>
      <c r="G560" s="50" t="s">
        <v>28</v>
      </c>
      <c r="H560" s="50" t="s">
        <v>5675</v>
      </c>
      <c r="I560" s="50" t="s">
        <v>5679</v>
      </c>
      <c r="J560" s="67" t="s">
        <v>179</v>
      </c>
      <c r="K560" s="70">
        <v>8</v>
      </c>
      <c r="L560" s="70">
        <v>5</v>
      </c>
      <c r="M560" s="70">
        <v>2019</v>
      </c>
      <c r="N560" s="75">
        <f t="shared" si="9"/>
        <v>43593</v>
      </c>
      <c r="O560" s="67" t="s">
        <v>4844</v>
      </c>
      <c r="P560" s="67" t="s">
        <v>102</v>
      </c>
      <c r="Q560" s="50">
        <f>VLOOKUP(O560,Registration!O:P,2,FALSE)</f>
        <v>19</v>
      </c>
    </row>
    <row r="561" spans="1:17" ht="22.9" customHeight="1">
      <c r="A561" s="67" t="s">
        <v>24</v>
      </c>
      <c r="B561" s="67" t="s">
        <v>9</v>
      </c>
      <c r="C561" s="50" t="s">
        <v>10</v>
      </c>
      <c r="D561" s="50" t="s">
        <v>26</v>
      </c>
      <c r="E561" s="50">
        <v>2</v>
      </c>
      <c r="F561" s="50" t="s">
        <v>27</v>
      </c>
      <c r="G561" s="50" t="s">
        <v>28</v>
      </c>
      <c r="H561" s="50" t="s">
        <v>5675</v>
      </c>
      <c r="I561" s="50" t="s">
        <v>5679</v>
      </c>
      <c r="J561" s="67" t="s">
        <v>4845</v>
      </c>
      <c r="K561" s="70">
        <v>8</v>
      </c>
      <c r="L561" s="70">
        <v>5</v>
      </c>
      <c r="M561" s="70">
        <v>2019</v>
      </c>
      <c r="N561" s="75">
        <f t="shared" si="9"/>
        <v>43593</v>
      </c>
      <c r="O561" s="67" t="s">
        <v>4846</v>
      </c>
      <c r="P561" s="67" t="s">
        <v>102</v>
      </c>
      <c r="Q561" s="50">
        <f>VLOOKUP(O561,Registration!O:P,2,FALSE)</f>
        <v>19</v>
      </c>
    </row>
    <row r="562" spans="1:17" ht="22.9" customHeight="1">
      <c r="A562" s="67" t="s">
        <v>24</v>
      </c>
      <c r="B562" s="67" t="s">
        <v>9</v>
      </c>
      <c r="C562" s="50" t="s">
        <v>10</v>
      </c>
      <c r="D562" s="50" t="s">
        <v>26</v>
      </c>
      <c r="E562" s="50">
        <v>2</v>
      </c>
      <c r="F562" s="50" t="s">
        <v>27</v>
      </c>
      <c r="G562" s="50" t="s">
        <v>28</v>
      </c>
      <c r="H562" s="50" t="s">
        <v>5675</v>
      </c>
      <c r="I562" s="50" t="s">
        <v>5679</v>
      </c>
      <c r="J562" s="67" t="s">
        <v>4847</v>
      </c>
      <c r="K562" s="70">
        <v>8</v>
      </c>
      <c r="L562" s="70">
        <v>5</v>
      </c>
      <c r="M562" s="70">
        <v>2019</v>
      </c>
      <c r="N562" s="75">
        <f t="shared" si="9"/>
        <v>43593</v>
      </c>
      <c r="O562" s="67" t="s">
        <v>4848</v>
      </c>
      <c r="P562" s="67" t="s">
        <v>102</v>
      </c>
      <c r="Q562" s="50">
        <f>VLOOKUP(O562,Registration!O:P,2,FALSE)</f>
        <v>18</v>
      </c>
    </row>
    <row r="563" spans="1:17" ht="22.9" customHeight="1">
      <c r="A563" s="67" t="s">
        <v>24</v>
      </c>
      <c r="B563" s="67" t="s">
        <v>9</v>
      </c>
      <c r="C563" s="50" t="s">
        <v>10</v>
      </c>
      <c r="D563" s="50" t="s">
        <v>26</v>
      </c>
      <c r="E563" s="50">
        <v>2</v>
      </c>
      <c r="F563" s="50" t="s">
        <v>27</v>
      </c>
      <c r="G563" s="50" t="s">
        <v>28</v>
      </c>
      <c r="H563" s="50" t="s">
        <v>5675</v>
      </c>
      <c r="I563" s="50" t="s">
        <v>5679</v>
      </c>
      <c r="J563" s="67" t="s">
        <v>4849</v>
      </c>
      <c r="K563" s="70">
        <v>8</v>
      </c>
      <c r="L563" s="70">
        <v>5</v>
      </c>
      <c r="M563" s="70">
        <v>2019</v>
      </c>
      <c r="N563" s="75">
        <f t="shared" si="9"/>
        <v>43593</v>
      </c>
      <c r="O563" s="67" t="s">
        <v>4850</v>
      </c>
      <c r="P563" s="67" t="s">
        <v>102</v>
      </c>
      <c r="Q563" s="50">
        <f>VLOOKUP(O563,Registration!O:P,2,FALSE)</f>
        <v>17</v>
      </c>
    </row>
    <row r="564" spans="1:17" ht="22.9" customHeight="1">
      <c r="A564" s="67" t="s">
        <v>24</v>
      </c>
      <c r="B564" s="67" t="s">
        <v>9</v>
      </c>
      <c r="C564" s="50" t="s">
        <v>10</v>
      </c>
      <c r="D564" s="50" t="s">
        <v>26</v>
      </c>
      <c r="E564" s="50">
        <v>2</v>
      </c>
      <c r="F564" s="50" t="s">
        <v>27</v>
      </c>
      <c r="G564" s="50" t="s">
        <v>28</v>
      </c>
      <c r="H564" s="50" t="s">
        <v>5675</v>
      </c>
      <c r="I564" s="50" t="s">
        <v>5679</v>
      </c>
      <c r="J564" s="67" t="s">
        <v>4851</v>
      </c>
      <c r="K564" s="70">
        <v>8</v>
      </c>
      <c r="L564" s="70">
        <v>5</v>
      </c>
      <c r="M564" s="70">
        <v>2019</v>
      </c>
      <c r="N564" s="75">
        <f t="shared" si="9"/>
        <v>43593</v>
      </c>
      <c r="O564" s="67" t="s">
        <v>4852</v>
      </c>
      <c r="P564" s="67" t="s">
        <v>102</v>
      </c>
      <c r="Q564" s="50">
        <f>VLOOKUP(O564,Registration!O:P,2,FALSE)</f>
        <v>18</v>
      </c>
    </row>
    <row r="565" spans="1:17" ht="22.9" customHeight="1">
      <c r="A565" s="67" t="s">
        <v>24</v>
      </c>
      <c r="B565" s="67" t="s">
        <v>9</v>
      </c>
      <c r="C565" s="50" t="s">
        <v>10</v>
      </c>
      <c r="D565" s="50" t="s">
        <v>26</v>
      </c>
      <c r="E565" s="50">
        <v>2</v>
      </c>
      <c r="F565" s="50" t="s">
        <v>27</v>
      </c>
      <c r="G565" s="50" t="s">
        <v>28</v>
      </c>
      <c r="H565" s="50" t="s">
        <v>5675</v>
      </c>
      <c r="I565" s="50" t="s">
        <v>5679</v>
      </c>
      <c r="J565" s="67" t="s">
        <v>4853</v>
      </c>
      <c r="K565" s="70">
        <v>8</v>
      </c>
      <c r="L565" s="70">
        <v>5</v>
      </c>
      <c r="M565" s="70">
        <v>2019</v>
      </c>
      <c r="N565" s="75">
        <f t="shared" si="9"/>
        <v>43593</v>
      </c>
      <c r="O565" s="67" t="s">
        <v>4854</v>
      </c>
      <c r="P565" s="67" t="s">
        <v>102</v>
      </c>
      <c r="Q565" s="50">
        <f>VLOOKUP(O565,Registration!O:P,2,FALSE)</f>
        <v>18</v>
      </c>
    </row>
    <row r="566" spans="1:17" ht="22.9" customHeight="1">
      <c r="A566" s="67" t="s">
        <v>24</v>
      </c>
      <c r="B566" s="67" t="s">
        <v>9</v>
      </c>
      <c r="C566" s="50" t="s">
        <v>10</v>
      </c>
      <c r="D566" s="50" t="s">
        <v>26</v>
      </c>
      <c r="E566" s="50">
        <v>2</v>
      </c>
      <c r="F566" s="50" t="s">
        <v>27</v>
      </c>
      <c r="G566" s="50" t="s">
        <v>28</v>
      </c>
      <c r="H566" s="50" t="s">
        <v>5675</v>
      </c>
      <c r="I566" s="50" t="s">
        <v>5679</v>
      </c>
      <c r="J566" s="67" t="s">
        <v>4855</v>
      </c>
      <c r="K566" s="70">
        <v>8</v>
      </c>
      <c r="L566" s="70">
        <v>5</v>
      </c>
      <c r="M566" s="70">
        <v>2019</v>
      </c>
      <c r="N566" s="75">
        <f t="shared" si="9"/>
        <v>43593</v>
      </c>
      <c r="O566" s="67" t="s">
        <v>4856</v>
      </c>
      <c r="P566" s="67" t="s">
        <v>102</v>
      </c>
      <c r="Q566" s="50">
        <f>VLOOKUP(O566,Registration!O:P,2,FALSE)</f>
        <v>19</v>
      </c>
    </row>
    <row r="567" spans="1:17" ht="22.9" customHeight="1">
      <c r="A567" s="67" t="s">
        <v>24</v>
      </c>
      <c r="B567" s="67" t="s">
        <v>9</v>
      </c>
      <c r="C567" s="50" t="s">
        <v>10</v>
      </c>
      <c r="D567" s="50" t="s">
        <v>26</v>
      </c>
      <c r="E567" s="50">
        <v>2</v>
      </c>
      <c r="F567" s="50" t="s">
        <v>27</v>
      </c>
      <c r="G567" s="50" t="s">
        <v>28</v>
      </c>
      <c r="H567" s="50" t="s">
        <v>5675</v>
      </c>
      <c r="I567" s="50" t="s">
        <v>5679</v>
      </c>
      <c r="J567" s="67" t="s">
        <v>5665</v>
      </c>
      <c r="K567" s="70">
        <v>8</v>
      </c>
      <c r="L567" s="70">
        <v>5</v>
      </c>
      <c r="M567" s="70">
        <v>2019</v>
      </c>
      <c r="N567" s="75">
        <f t="shared" si="9"/>
        <v>43593</v>
      </c>
      <c r="O567" s="67" t="s">
        <v>226</v>
      </c>
      <c r="P567" s="67" t="s">
        <v>102</v>
      </c>
      <c r="Q567" s="50">
        <f>VLOOKUP(O567,Registration!O:P,2,FALSE)</f>
        <v>19</v>
      </c>
    </row>
    <row r="568" spans="1:17" ht="22.9" customHeight="1">
      <c r="A568" s="67" t="s">
        <v>24</v>
      </c>
      <c r="B568" s="67" t="s">
        <v>9</v>
      </c>
      <c r="C568" s="50" t="s">
        <v>10</v>
      </c>
      <c r="D568" s="50" t="s">
        <v>26</v>
      </c>
      <c r="E568" s="50">
        <v>2</v>
      </c>
      <c r="F568" s="50" t="s">
        <v>27</v>
      </c>
      <c r="G568" s="50" t="s">
        <v>28</v>
      </c>
      <c r="H568" s="50" t="s">
        <v>5675</v>
      </c>
      <c r="I568" s="50" t="s">
        <v>5679</v>
      </c>
      <c r="J568" s="67" t="s">
        <v>4857</v>
      </c>
      <c r="K568" s="70">
        <v>9</v>
      </c>
      <c r="L568" s="70">
        <v>5</v>
      </c>
      <c r="M568" s="70">
        <v>2019</v>
      </c>
      <c r="N568" s="75">
        <f t="shared" si="9"/>
        <v>43594</v>
      </c>
      <c r="O568" s="67" t="s">
        <v>4858</v>
      </c>
      <c r="P568" s="67" t="s">
        <v>102</v>
      </c>
      <c r="Q568" s="50">
        <f>VLOOKUP(O568,Registration!O:P,2,FALSE)</f>
        <v>17</v>
      </c>
    </row>
    <row r="569" spans="1:17" ht="22.9" customHeight="1">
      <c r="A569" s="67" t="s">
        <v>24</v>
      </c>
      <c r="B569" s="67" t="s">
        <v>9</v>
      </c>
      <c r="C569" s="50" t="s">
        <v>10</v>
      </c>
      <c r="D569" s="50" t="s">
        <v>26</v>
      </c>
      <c r="E569" s="50">
        <v>2</v>
      </c>
      <c r="F569" s="50" t="s">
        <v>27</v>
      </c>
      <c r="G569" s="50" t="s">
        <v>28</v>
      </c>
      <c r="H569" s="50" t="s">
        <v>5675</v>
      </c>
      <c r="I569" s="50" t="s">
        <v>5679</v>
      </c>
      <c r="J569" s="67" t="s">
        <v>4859</v>
      </c>
      <c r="K569" s="70">
        <v>9</v>
      </c>
      <c r="L569" s="70">
        <v>5</v>
      </c>
      <c r="M569" s="70">
        <v>2019</v>
      </c>
      <c r="N569" s="75">
        <f t="shared" si="9"/>
        <v>43594</v>
      </c>
      <c r="O569" s="67" t="s">
        <v>4860</v>
      </c>
      <c r="P569" s="67" t="s">
        <v>102</v>
      </c>
      <c r="Q569" s="50">
        <f>VLOOKUP(O569,Registration!O:P,2,FALSE)</f>
        <v>19</v>
      </c>
    </row>
    <row r="570" spans="1:17" ht="22.9" customHeight="1">
      <c r="A570" s="67" t="s">
        <v>24</v>
      </c>
      <c r="B570" s="67" t="s">
        <v>9</v>
      </c>
      <c r="C570" s="50" t="s">
        <v>10</v>
      </c>
      <c r="D570" s="50" t="s">
        <v>26</v>
      </c>
      <c r="E570" s="50">
        <v>2</v>
      </c>
      <c r="F570" s="50" t="s">
        <v>27</v>
      </c>
      <c r="G570" s="50" t="s">
        <v>28</v>
      </c>
      <c r="H570" s="50" t="s">
        <v>5675</v>
      </c>
      <c r="I570" s="50" t="s">
        <v>5679</v>
      </c>
      <c r="J570" s="67" t="s">
        <v>4861</v>
      </c>
      <c r="K570" s="70">
        <v>9</v>
      </c>
      <c r="L570" s="70">
        <v>5</v>
      </c>
      <c r="M570" s="70">
        <v>2019</v>
      </c>
      <c r="N570" s="75">
        <f t="shared" si="9"/>
        <v>43594</v>
      </c>
      <c r="O570" s="67" t="s">
        <v>4862</v>
      </c>
      <c r="P570" s="67" t="s">
        <v>102</v>
      </c>
      <c r="Q570" s="50">
        <f>VLOOKUP(O570,Registration!O:P,2,FALSE)</f>
        <v>19</v>
      </c>
    </row>
    <row r="571" spans="1:17" ht="22.9" customHeight="1">
      <c r="A571" s="67" t="s">
        <v>24</v>
      </c>
      <c r="B571" s="67" t="s">
        <v>9</v>
      </c>
      <c r="C571" s="50" t="s">
        <v>10</v>
      </c>
      <c r="D571" s="50" t="s">
        <v>26</v>
      </c>
      <c r="E571" s="50">
        <v>2</v>
      </c>
      <c r="F571" s="50" t="s">
        <v>27</v>
      </c>
      <c r="G571" s="50" t="s">
        <v>28</v>
      </c>
      <c r="H571" s="50" t="s">
        <v>5675</v>
      </c>
      <c r="I571" s="50" t="s">
        <v>5679</v>
      </c>
      <c r="J571" s="67" t="s">
        <v>4863</v>
      </c>
      <c r="K571" s="70">
        <v>9</v>
      </c>
      <c r="L571" s="70">
        <v>5</v>
      </c>
      <c r="M571" s="70">
        <v>2019</v>
      </c>
      <c r="N571" s="75">
        <f t="shared" si="9"/>
        <v>43594</v>
      </c>
      <c r="O571" s="67" t="s">
        <v>4864</v>
      </c>
      <c r="P571" s="67" t="s">
        <v>102</v>
      </c>
      <c r="Q571" s="50">
        <f>VLOOKUP(O571,Registration!O:P,2,FALSE)</f>
        <v>18</v>
      </c>
    </row>
    <row r="572" spans="1:17" ht="22.9" customHeight="1">
      <c r="A572" s="67" t="s">
        <v>24</v>
      </c>
      <c r="B572" s="67" t="s">
        <v>9</v>
      </c>
      <c r="C572" s="50" t="s">
        <v>10</v>
      </c>
      <c r="D572" s="50" t="s">
        <v>26</v>
      </c>
      <c r="E572" s="50">
        <v>2</v>
      </c>
      <c r="F572" s="50" t="s">
        <v>27</v>
      </c>
      <c r="G572" s="50" t="s">
        <v>28</v>
      </c>
      <c r="H572" s="50" t="s">
        <v>5675</v>
      </c>
      <c r="I572" s="50" t="s">
        <v>5679</v>
      </c>
      <c r="J572" s="67" t="s">
        <v>4865</v>
      </c>
      <c r="K572" s="70">
        <v>9</v>
      </c>
      <c r="L572" s="70">
        <v>5</v>
      </c>
      <c r="M572" s="70">
        <v>2019</v>
      </c>
      <c r="N572" s="75">
        <f t="shared" si="9"/>
        <v>43594</v>
      </c>
      <c r="O572" s="67" t="s">
        <v>4866</v>
      </c>
      <c r="P572" s="67" t="s">
        <v>102</v>
      </c>
      <c r="Q572" s="50">
        <f>VLOOKUP(O572,Registration!O:P,2,FALSE)</f>
        <v>18</v>
      </c>
    </row>
    <row r="573" spans="1:17" ht="22.9" customHeight="1">
      <c r="A573" s="67" t="s">
        <v>24</v>
      </c>
      <c r="B573" s="67" t="s">
        <v>9</v>
      </c>
      <c r="C573" s="50" t="s">
        <v>10</v>
      </c>
      <c r="D573" s="50" t="s">
        <v>26</v>
      </c>
      <c r="E573" s="50">
        <v>2</v>
      </c>
      <c r="F573" s="50" t="s">
        <v>27</v>
      </c>
      <c r="G573" s="50" t="s">
        <v>28</v>
      </c>
      <c r="H573" s="50" t="s">
        <v>5675</v>
      </c>
      <c r="I573" s="50" t="s">
        <v>5679</v>
      </c>
      <c r="J573" s="67" t="s">
        <v>4867</v>
      </c>
      <c r="K573" s="70">
        <v>9</v>
      </c>
      <c r="L573" s="70">
        <v>5</v>
      </c>
      <c r="M573" s="70">
        <v>2019</v>
      </c>
      <c r="N573" s="75">
        <f t="shared" si="9"/>
        <v>43594</v>
      </c>
      <c r="O573" s="67" t="s">
        <v>4868</v>
      </c>
      <c r="P573" s="67" t="s">
        <v>102</v>
      </c>
      <c r="Q573" s="50">
        <f>VLOOKUP(O573,Registration!O:P,2,FALSE)</f>
        <v>18</v>
      </c>
    </row>
    <row r="574" spans="1:17" ht="22.9" customHeight="1">
      <c r="A574" s="67" t="s">
        <v>24</v>
      </c>
      <c r="B574" s="67" t="s">
        <v>9</v>
      </c>
      <c r="C574" s="50" t="s">
        <v>10</v>
      </c>
      <c r="D574" s="50" t="s">
        <v>26</v>
      </c>
      <c r="E574" s="50">
        <v>2</v>
      </c>
      <c r="F574" s="50" t="s">
        <v>27</v>
      </c>
      <c r="G574" s="50" t="s">
        <v>28</v>
      </c>
      <c r="H574" s="50" t="s">
        <v>5675</v>
      </c>
      <c r="I574" s="50" t="s">
        <v>5679</v>
      </c>
      <c r="J574" s="67" t="s">
        <v>4869</v>
      </c>
      <c r="K574" s="70">
        <v>9</v>
      </c>
      <c r="L574" s="70">
        <v>5</v>
      </c>
      <c r="M574" s="70">
        <v>2019</v>
      </c>
      <c r="N574" s="75">
        <f t="shared" si="9"/>
        <v>43594</v>
      </c>
      <c r="O574" s="67" t="s">
        <v>4870</v>
      </c>
      <c r="P574" s="67" t="s">
        <v>102</v>
      </c>
      <c r="Q574" s="50">
        <f>VLOOKUP(O574,Registration!O:P,2,FALSE)</f>
        <v>19</v>
      </c>
    </row>
    <row r="575" spans="1:17" ht="22.9" customHeight="1">
      <c r="A575" s="67" t="s">
        <v>24</v>
      </c>
      <c r="B575" s="67" t="s">
        <v>9</v>
      </c>
      <c r="C575" s="50" t="s">
        <v>10</v>
      </c>
      <c r="D575" s="50" t="s">
        <v>26</v>
      </c>
      <c r="E575" s="50">
        <v>2</v>
      </c>
      <c r="F575" s="50" t="s">
        <v>27</v>
      </c>
      <c r="G575" s="50" t="s">
        <v>28</v>
      </c>
      <c r="H575" s="50" t="s">
        <v>5675</v>
      </c>
      <c r="I575" s="50" t="s">
        <v>5679</v>
      </c>
      <c r="J575" s="67" t="s">
        <v>4871</v>
      </c>
      <c r="K575" s="70">
        <v>10</v>
      </c>
      <c r="L575" s="70">
        <v>5</v>
      </c>
      <c r="M575" s="70">
        <v>2019</v>
      </c>
      <c r="N575" s="75">
        <f t="shared" si="9"/>
        <v>43595</v>
      </c>
      <c r="O575" s="67" t="s">
        <v>4872</v>
      </c>
      <c r="P575" s="67" t="s">
        <v>102</v>
      </c>
      <c r="Q575" s="50">
        <f>VLOOKUP(O575,Registration!O:P,2,FALSE)</f>
        <v>19</v>
      </c>
    </row>
    <row r="576" spans="1:17" ht="22.9" customHeight="1">
      <c r="A576" s="67" t="s">
        <v>24</v>
      </c>
      <c r="B576" s="67" t="s">
        <v>9</v>
      </c>
      <c r="C576" s="50" t="s">
        <v>10</v>
      </c>
      <c r="D576" s="50" t="s">
        <v>26</v>
      </c>
      <c r="E576" s="50">
        <v>2</v>
      </c>
      <c r="F576" s="50" t="s">
        <v>27</v>
      </c>
      <c r="G576" s="50" t="s">
        <v>28</v>
      </c>
      <c r="H576" s="50" t="s">
        <v>5675</v>
      </c>
      <c r="I576" s="50" t="s">
        <v>5679</v>
      </c>
      <c r="J576" s="67" t="s">
        <v>4873</v>
      </c>
      <c r="K576" s="70">
        <v>10</v>
      </c>
      <c r="L576" s="70">
        <v>5</v>
      </c>
      <c r="M576" s="70">
        <v>2019</v>
      </c>
      <c r="N576" s="75">
        <f t="shared" si="9"/>
        <v>43595</v>
      </c>
      <c r="O576" s="67" t="s">
        <v>4874</v>
      </c>
      <c r="P576" s="67" t="s">
        <v>102</v>
      </c>
      <c r="Q576" s="50">
        <f>VLOOKUP(O576,Registration!O:P,2,FALSE)</f>
        <v>18</v>
      </c>
    </row>
    <row r="577" spans="1:17" ht="22.9" customHeight="1">
      <c r="A577" s="67" t="s">
        <v>24</v>
      </c>
      <c r="B577" s="67" t="s">
        <v>9</v>
      </c>
      <c r="C577" s="50" t="s">
        <v>10</v>
      </c>
      <c r="D577" s="50" t="s">
        <v>26</v>
      </c>
      <c r="E577" s="50">
        <v>2</v>
      </c>
      <c r="F577" s="50" t="s">
        <v>27</v>
      </c>
      <c r="G577" s="50" t="s">
        <v>28</v>
      </c>
      <c r="H577" s="50" t="s">
        <v>5675</v>
      </c>
      <c r="I577" s="50" t="s">
        <v>5679</v>
      </c>
      <c r="J577" s="67" t="s">
        <v>4875</v>
      </c>
      <c r="K577" s="70">
        <v>10</v>
      </c>
      <c r="L577" s="70">
        <v>5</v>
      </c>
      <c r="M577" s="70">
        <v>2019</v>
      </c>
      <c r="N577" s="75">
        <f t="shared" si="9"/>
        <v>43595</v>
      </c>
      <c r="O577" s="67" t="s">
        <v>4876</v>
      </c>
      <c r="P577" s="67" t="s">
        <v>102</v>
      </c>
      <c r="Q577" s="50">
        <f>VLOOKUP(O577,Registration!O:P,2,FALSE)</f>
        <v>19</v>
      </c>
    </row>
    <row r="578" spans="1:17" ht="22.9" customHeight="1">
      <c r="A578" s="67" t="s">
        <v>24</v>
      </c>
      <c r="B578" s="67" t="s">
        <v>9</v>
      </c>
      <c r="C578" s="50" t="s">
        <v>10</v>
      </c>
      <c r="D578" s="50" t="s">
        <v>26</v>
      </c>
      <c r="E578" s="50">
        <v>2</v>
      </c>
      <c r="F578" s="50" t="s">
        <v>27</v>
      </c>
      <c r="G578" s="50" t="s">
        <v>28</v>
      </c>
      <c r="H578" s="50" t="s">
        <v>5675</v>
      </c>
      <c r="I578" s="50" t="s">
        <v>5679</v>
      </c>
      <c r="J578" s="67" t="s">
        <v>4877</v>
      </c>
      <c r="K578" s="70">
        <v>10</v>
      </c>
      <c r="L578" s="70">
        <v>5</v>
      </c>
      <c r="M578" s="70">
        <v>2019</v>
      </c>
      <c r="N578" s="75">
        <f t="shared" si="9"/>
        <v>43595</v>
      </c>
      <c r="O578" s="67" t="s">
        <v>4878</v>
      </c>
      <c r="P578" s="67" t="s">
        <v>102</v>
      </c>
      <c r="Q578" s="50">
        <f>VLOOKUP(O578,Registration!O:P,2,FALSE)</f>
        <v>16</v>
      </c>
    </row>
    <row r="579" spans="1:17" ht="22.9" customHeight="1">
      <c r="A579" s="67" t="s">
        <v>24</v>
      </c>
      <c r="B579" s="67" t="s">
        <v>9</v>
      </c>
      <c r="C579" s="50" t="s">
        <v>10</v>
      </c>
      <c r="D579" s="50" t="s">
        <v>26</v>
      </c>
      <c r="E579" s="50">
        <v>2</v>
      </c>
      <c r="F579" s="50" t="s">
        <v>27</v>
      </c>
      <c r="G579" s="50" t="s">
        <v>28</v>
      </c>
      <c r="H579" s="50" t="s">
        <v>5675</v>
      </c>
      <c r="I579" s="50" t="s">
        <v>5679</v>
      </c>
      <c r="J579" s="67" t="s">
        <v>4879</v>
      </c>
      <c r="K579" s="70">
        <v>10</v>
      </c>
      <c r="L579" s="70">
        <v>5</v>
      </c>
      <c r="M579" s="70">
        <v>2019</v>
      </c>
      <c r="N579" s="75">
        <f t="shared" si="9"/>
        <v>43595</v>
      </c>
      <c r="O579" s="67" t="s">
        <v>4880</v>
      </c>
      <c r="P579" s="67" t="s">
        <v>102</v>
      </c>
      <c r="Q579" s="50">
        <f>VLOOKUP(O579,Registration!O:P,2,FALSE)</f>
        <v>18</v>
      </c>
    </row>
    <row r="580" spans="1:17" ht="22.9" customHeight="1">
      <c r="A580" s="67" t="s">
        <v>24</v>
      </c>
      <c r="B580" s="67" t="s">
        <v>9</v>
      </c>
      <c r="C580" s="50" t="s">
        <v>10</v>
      </c>
      <c r="D580" s="50" t="s">
        <v>26</v>
      </c>
      <c r="E580" s="50">
        <v>2</v>
      </c>
      <c r="F580" s="50" t="s">
        <v>27</v>
      </c>
      <c r="G580" s="50" t="s">
        <v>28</v>
      </c>
      <c r="H580" s="50" t="s">
        <v>5675</v>
      </c>
      <c r="I580" s="50" t="s">
        <v>5679</v>
      </c>
      <c r="J580" s="67" t="s">
        <v>4881</v>
      </c>
      <c r="K580" s="70">
        <v>10</v>
      </c>
      <c r="L580" s="70">
        <v>5</v>
      </c>
      <c r="M580" s="70">
        <v>2019</v>
      </c>
      <c r="N580" s="75">
        <f t="shared" si="9"/>
        <v>43595</v>
      </c>
      <c r="O580" s="67" t="s">
        <v>4882</v>
      </c>
      <c r="P580" s="67" t="s">
        <v>102</v>
      </c>
      <c r="Q580" s="50">
        <f>VLOOKUP(O580,Registration!O:P,2,FALSE)</f>
        <v>18</v>
      </c>
    </row>
    <row r="581" spans="1:17" ht="22.9" customHeight="1">
      <c r="A581" s="67" t="s">
        <v>24</v>
      </c>
      <c r="B581" s="67" t="s">
        <v>9</v>
      </c>
      <c r="C581" s="50" t="s">
        <v>10</v>
      </c>
      <c r="D581" s="50" t="s">
        <v>26</v>
      </c>
      <c r="E581" s="50">
        <v>2</v>
      </c>
      <c r="F581" s="50" t="s">
        <v>27</v>
      </c>
      <c r="G581" s="50" t="s">
        <v>28</v>
      </c>
      <c r="H581" s="50" t="s">
        <v>5675</v>
      </c>
      <c r="I581" s="50" t="s">
        <v>5679</v>
      </c>
      <c r="J581" s="67" t="s">
        <v>4883</v>
      </c>
      <c r="K581" s="70">
        <v>10</v>
      </c>
      <c r="L581" s="70">
        <v>5</v>
      </c>
      <c r="M581" s="70">
        <v>2019</v>
      </c>
      <c r="N581" s="75">
        <f t="shared" si="9"/>
        <v>43595</v>
      </c>
      <c r="O581" s="67" t="s">
        <v>4884</v>
      </c>
      <c r="P581" s="67" t="s">
        <v>102</v>
      </c>
      <c r="Q581" s="50">
        <f>VLOOKUP(O581,Registration!O:P,2,FALSE)</f>
        <v>19</v>
      </c>
    </row>
    <row r="582" spans="1:17" ht="22.9" customHeight="1">
      <c r="A582" s="67" t="s">
        <v>24</v>
      </c>
      <c r="B582" s="67" t="s">
        <v>9</v>
      </c>
      <c r="C582" s="50" t="s">
        <v>10</v>
      </c>
      <c r="D582" s="50" t="s">
        <v>26</v>
      </c>
      <c r="E582" s="50">
        <v>2</v>
      </c>
      <c r="F582" s="50" t="s">
        <v>27</v>
      </c>
      <c r="G582" s="50" t="s">
        <v>28</v>
      </c>
      <c r="H582" s="50" t="s">
        <v>5675</v>
      </c>
      <c r="I582" s="50" t="s">
        <v>5678</v>
      </c>
      <c r="J582" s="67" t="s">
        <v>4885</v>
      </c>
      <c r="K582" s="70">
        <v>11</v>
      </c>
      <c r="L582" s="70">
        <v>5</v>
      </c>
      <c r="M582" s="70">
        <v>2019</v>
      </c>
      <c r="N582" s="75">
        <f t="shared" si="9"/>
        <v>43596</v>
      </c>
      <c r="O582" s="67" t="s">
        <v>4886</v>
      </c>
      <c r="P582" s="67" t="s">
        <v>111</v>
      </c>
      <c r="Q582" s="50">
        <f>VLOOKUP(O582,Registration!O:P,2,FALSE)</f>
        <v>18</v>
      </c>
    </row>
    <row r="583" spans="1:17" ht="22.9" customHeight="1">
      <c r="A583" s="67" t="s">
        <v>24</v>
      </c>
      <c r="B583" s="67" t="s">
        <v>9</v>
      </c>
      <c r="C583" s="50" t="s">
        <v>10</v>
      </c>
      <c r="D583" s="50" t="s">
        <v>26</v>
      </c>
      <c r="E583" s="50">
        <v>2</v>
      </c>
      <c r="F583" s="50" t="s">
        <v>27</v>
      </c>
      <c r="G583" s="50" t="s">
        <v>28</v>
      </c>
      <c r="H583" s="50" t="s">
        <v>5675</v>
      </c>
      <c r="I583" s="50" t="s">
        <v>5678</v>
      </c>
      <c r="J583" s="67" t="s">
        <v>4887</v>
      </c>
      <c r="K583" s="70">
        <v>11</v>
      </c>
      <c r="L583" s="70">
        <v>5</v>
      </c>
      <c r="M583" s="70">
        <v>2019</v>
      </c>
      <c r="N583" s="75">
        <f t="shared" si="9"/>
        <v>43596</v>
      </c>
      <c r="O583" s="67" t="s">
        <v>4888</v>
      </c>
      <c r="P583" s="67" t="s">
        <v>111</v>
      </c>
      <c r="Q583" s="50">
        <f>VLOOKUP(O583,Registration!O:P,2,FALSE)</f>
        <v>18</v>
      </c>
    </row>
    <row r="584" spans="1:17" ht="22.9" customHeight="1">
      <c r="A584" s="67" t="s">
        <v>24</v>
      </c>
      <c r="B584" s="67" t="s">
        <v>9</v>
      </c>
      <c r="C584" s="50" t="s">
        <v>10</v>
      </c>
      <c r="D584" s="50" t="s">
        <v>26</v>
      </c>
      <c r="E584" s="50">
        <v>2</v>
      </c>
      <c r="F584" s="50" t="s">
        <v>27</v>
      </c>
      <c r="G584" s="50" t="s">
        <v>28</v>
      </c>
      <c r="H584" s="50" t="s">
        <v>5675</v>
      </c>
      <c r="I584" s="50" t="s">
        <v>5678</v>
      </c>
      <c r="J584" s="67" t="s">
        <v>4889</v>
      </c>
      <c r="K584" s="70">
        <v>11</v>
      </c>
      <c r="L584" s="70">
        <v>5</v>
      </c>
      <c r="M584" s="70">
        <v>2019</v>
      </c>
      <c r="N584" s="75">
        <f t="shared" si="9"/>
        <v>43596</v>
      </c>
      <c r="O584" s="67" t="s">
        <v>4890</v>
      </c>
      <c r="P584" s="67" t="s">
        <v>111</v>
      </c>
      <c r="Q584" s="50">
        <f>VLOOKUP(O584,Registration!O:P,2,FALSE)</f>
        <v>19</v>
      </c>
    </row>
    <row r="585" spans="1:17" ht="22.9" customHeight="1">
      <c r="A585" s="67" t="s">
        <v>24</v>
      </c>
      <c r="B585" s="67" t="s">
        <v>9</v>
      </c>
      <c r="C585" s="50" t="s">
        <v>10</v>
      </c>
      <c r="D585" s="50" t="s">
        <v>26</v>
      </c>
      <c r="E585" s="50">
        <v>2</v>
      </c>
      <c r="F585" s="50" t="s">
        <v>27</v>
      </c>
      <c r="G585" s="50" t="s">
        <v>28</v>
      </c>
      <c r="H585" s="50" t="s">
        <v>5675</v>
      </c>
      <c r="I585" s="50" t="s">
        <v>5678</v>
      </c>
      <c r="J585" s="67" t="s">
        <v>4891</v>
      </c>
      <c r="K585" s="70">
        <v>11</v>
      </c>
      <c r="L585" s="70">
        <v>5</v>
      </c>
      <c r="M585" s="70">
        <v>2019</v>
      </c>
      <c r="N585" s="75">
        <f t="shared" si="9"/>
        <v>43596</v>
      </c>
      <c r="O585" s="67" t="s">
        <v>4892</v>
      </c>
      <c r="P585" s="67" t="s">
        <v>111</v>
      </c>
      <c r="Q585" s="50">
        <f>VLOOKUP(O585,Registration!O:P,2,FALSE)</f>
        <v>19</v>
      </c>
    </row>
    <row r="586" spans="1:17" ht="22.9" customHeight="1">
      <c r="A586" s="67" t="s">
        <v>24</v>
      </c>
      <c r="B586" s="67" t="s">
        <v>9</v>
      </c>
      <c r="C586" s="50" t="s">
        <v>10</v>
      </c>
      <c r="D586" s="50" t="s">
        <v>26</v>
      </c>
      <c r="E586" s="50">
        <v>2</v>
      </c>
      <c r="F586" s="50" t="s">
        <v>27</v>
      </c>
      <c r="G586" s="50" t="s">
        <v>28</v>
      </c>
      <c r="H586" s="50" t="s">
        <v>5675</v>
      </c>
      <c r="I586" s="50" t="s">
        <v>5678</v>
      </c>
      <c r="J586" s="67" t="s">
        <v>4893</v>
      </c>
      <c r="K586" s="70">
        <v>11</v>
      </c>
      <c r="L586" s="70">
        <v>5</v>
      </c>
      <c r="M586" s="70">
        <v>2019</v>
      </c>
      <c r="N586" s="75">
        <f t="shared" si="9"/>
        <v>43596</v>
      </c>
      <c r="O586" s="67" t="s">
        <v>4894</v>
      </c>
      <c r="P586" s="67" t="s">
        <v>111</v>
      </c>
      <c r="Q586" s="50">
        <f>VLOOKUP(O586,Registration!O:P,2,FALSE)</f>
        <v>17</v>
      </c>
    </row>
    <row r="587" spans="1:17" ht="22.9" customHeight="1">
      <c r="A587" s="67" t="s">
        <v>24</v>
      </c>
      <c r="B587" s="67" t="s">
        <v>9</v>
      </c>
      <c r="C587" s="50" t="s">
        <v>10</v>
      </c>
      <c r="D587" s="50" t="s">
        <v>26</v>
      </c>
      <c r="E587" s="50">
        <v>2</v>
      </c>
      <c r="F587" s="50" t="s">
        <v>27</v>
      </c>
      <c r="G587" s="50" t="s">
        <v>28</v>
      </c>
      <c r="H587" s="50" t="s">
        <v>5675</v>
      </c>
      <c r="I587" s="50" t="s">
        <v>5678</v>
      </c>
      <c r="J587" s="67" t="s">
        <v>4895</v>
      </c>
      <c r="K587" s="70">
        <v>11</v>
      </c>
      <c r="L587" s="70">
        <v>5</v>
      </c>
      <c r="M587" s="70">
        <v>2019</v>
      </c>
      <c r="N587" s="75">
        <f t="shared" si="9"/>
        <v>43596</v>
      </c>
      <c r="O587" s="67" t="s">
        <v>4896</v>
      </c>
      <c r="P587" s="67" t="s">
        <v>111</v>
      </c>
      <c r="Q587" s="50">
        <f>VLOOKUP(O587,Registration!O:P,2,FALSE)</f>
        <v>18</v>
      </c>
    </row>
    <row r="588" spans="1:17" ht="22.9" customHeight="1">
      <c r="A588" s="67" t="s">
        <v>24</v>
      </c>
      <c r="B588" s="67" t="s">
        <v>9</v>
      </c>
      <c r="C588" s="50" t="s">
        <v>10</v>
      </c>
      <c r="D588" s="50" t="s">
        <v>26</v>
      </c>
      <c r="E588" s="50">
        <v>2</v>
      </c>
      <c r="F588" s="50" t="s">
        <v>27</v>
      </c>
      <c r="G588" s="50" t="s">
        <v>28</v>
      </c>
      <c r="H588" s="50" t="s">
        <v>5675</v>
      </c>
      <c r="I588" s="50" t="s">
        <v>5678</v>
      </c>
      <c r="J588" s="67" t="s">
        <v>4897</v>
      </c>
      <c r="K588" s="70">
        <v>11</v>
      </c>
      <c r="L588" s="70">
        <v>5</v>
      </c>
      <c r="M588" s="70">
        <v>2019</v>
      </c>
      <c r="N588" s="75">
        <f t="shared" si="9"/>
        <v>43596</v>
      </c>
      <c r="O588" s="67" t="s">
        <v>4898</v>
      </c>
      <c r="P588" s="67" t="s">
        <v>111</v>
      </c>
      <c r="Q588" s="50">
        <f>VLOOKUP(O588,Registration!O:P,2,FALSE)</f>
        <v>19</v>
      </c>
    </row>
    <row r="589" spans="1:17" ht="22.9" customHeight="1">
      <c r="A589" s="67" t="s">
        <v>24</v>
      </c>
      <c r="B589" s="67" t="s">
        <v>9</v>
      </c>
      <c r="C589" s="50" t="s">
        <v>10</v>
      </c>
      <c r="D589" s="50" t="s">
        <v>26</v>
      </c>
      <c r="E589" s="50">
        <v>2</v>
      </c>
      <c r="F589" s="50" t="s">
        <v>27</v>
      </c>
      <c r="G589" s="50" t="s">
        <v>28</v>
      </c>
      <c r="H589" s="50" t="s">
        <v>5675</v>
      </c>
      <c r="I589" s="50" t="s">
        <v>5678</v>
      </c>
      <c r="J589" s="67" t="s">
        <v>4899</v>
      </c>
      <c r="K589" s="70">
        <v>11</v>
      </c>
      <c r="L589" s="70">
        <v>5</v>
      </c>
      <c r="M589" s="70">
        <v>2019</v>
      </c>
      <c r="N589" s="75">
        <f t="shared" si="9"/>
        <v>43596</v>
      </c>
      <c r="O589" s="67" t="s">
        <v>4900</v>
      </c>
      <c r="P589" s="67" t="s">
        <v>111</v>
      </c>
      <c r="Q589" s="50">
        <f>VLOOKUP(O589,Registration!O:P,2,FALSE)</f>
        <v>18</v>
      </c>
    </row>
    <row r="590" spans="1:17" ht="22.9" customHeight="1">
      <c r="A590" s="67" t="s">
        <v>24</v>
      </c>
      <c r="B590" s="67" t="s">
        <v>9</v>
      </c>
      <c r="C590" s="50" t="s">
        <v>10</v>
      </c>
      <c r="D590" s="50" t="s">
        <v>26</v>
      </c>
      <c r="E590" s="50">
        <v>2</v>
      </c>
      <c r="F590" s="50" t="s">
        <v>27</v>
      </c>
      <c r="G590" s="50" t="s">
        <v>28</v>
      </c>
      <c r="H590" s="50" t="s">
        <v>5675</v>
      </c>
      <c r="I590" s="50" t="s">
        <v>5678</v>
      </c>
      <c r="J590" s="67" t="s">
        <v>4901</v>
      </c>
      <c r="K590" s="70">
        <v>11</v>
      </c>
      <c r="L590" s="70">
        <v>5</v>
      </c>
      <c r="M590" s="70">
        <v>2019</v>
      </c>
      <c r="N590" s="75">
        <f t="shared" si="9"/>
        <v>43596</v>
      </c>
      <c r="O590" s="67" t="s">
        <v>4902</v>
      </c>
      <c r="P590" s="67" t="s">
        <v>111</v>
      </c>
      <c r="Q590" s="50">
        <f>VLOOKUP(O590,Registration!O:P,2,FALSE)</f>
        <v>19</v>
      </c>
    </row>
    <row r="591" spans="1:17" ht="22.9" customHeight="1">
      <c r="A591" s="67" t="s">
        <v>24</v>
      </c>
      <c r="B591" s="67" t="s">
        <v>9</v>
      </c>
      <c r="C591" s="50" t="s">
        <v>10</v>
      </c>
      <c r="D591" s="50" t="s">
        <v>26</v>
      </c>
      <c r="E591" s="50">
        <v>2</v>
      </c>
      <c r="F591" s="50" t="s">
        <v>27</v>
      </c>
      <c r="G591" s="50" t="s">
        <v>28</v>
      </c>
      <c r="H591" s="50" t="s">
        <v>5675</v>
      </c>
      <c r="I591" s="50" t="s">
        <v>5678</v>
      </c>
      <c r="J591" s="67" t="s">
        <v>4903</v>
      </c>
      <c r="K591" s="70">
        <v>11</v>
      </c>
      <c r="L591" s="70">
        <v>5</v>
      </c>
      <c r="M591" s="70">
        <v>2019</v>
      </c>
      <c r="N591" s="75">
        <f t="shared" si="9"/>
        <v>43596</v>
      </c>
      <c r="O591" s="67" t="s">
        <v>4904</v>
      </c>
      <c r="P591" s="67" t="s">
        <v>111</v>
      </c>
      <c r="Q591" s="50">
        <f>VLOOKUP(O591,Registration!O:P,2,FALSE)</f>
        <v>18</v>
      </c>
    </row>
    <row r="592" spans="1:17" ht="22.9" customHeight="1">
      <c r="A592" s="67" t="s">
        <v>24</v>
      </c>
      <c r="B592" s="67" t="s">
        <v>9</v>
      </c>
      <c r="C592" s="50" t="s">
        <v>10</v>
      </c>
      <c r="D592" s="50" t="s">
        <v>26</v>
      </c>
      <c r="E592" s="50">
        <v>2</v>
      </c>
      <c r="F592" s="50" t="s">
        <v>27</v>
      </c>
      <c r="G592" s="50" t="s">
        <v>28</v>
      </c>
      <c r="H592" s="50" t="s">
        <v>5675</v>
      </c>
      <c r="I592" s="50" t="s">
        <v>5678</v>
      </c>
      <c r="J592" s="67" t="s">
        <v>4905</v>
      </c>
      <c r="K592" s="70">
        <v>11</v>
      </c>
      <c r="L592" s="70">
        <v>5</v>
      </c>
      <c r="M592" s="70">
        <v>2019</v>
      </c>
      <c r="N592" s="75">
        <f t="shared" si="9"/>
        <v>43596</v>
      </c>
      <c r="O592" s="67" t="s">
        <v>4906</v>
      </c>
      <c r="P592" s="67" t="s">
        <v>111</v>
      </c>
      <c r="Q592" s="50">
        <f>VLOOKUP(O592,Registration!O:P,2,FALSE)</f>
        <v>19</v>
      </c>
    </row>
    <row r="593" spans="1:17" ht="22.9" customHeight="1">
      <c r="A593" s="67" t="s">
        <v>24</v>
      </c>
      <c r="B593" s="67" t="s">
        <v>9</v>
      </c>
      <c r="C593" s="50" t="s">
        <v>10</v>
      </c>
      <c r="D593" s="50" t="s">
        <v>26</v>
      </c>
      <c r="E593" s="50">
        <v>2</v>
      </c>
      <c r="F593" s="50" t="s">
        <v>27</v>
      </c>
      <c r="G593" s="50" t="s">
        <v>28</v>
      </c>
      <c r="H593" s="50" t="s">
        <v>5675</v>
      </c>
      <c r="I593" s="50" t="s">
        <v>5678</v>
      </c>
      <c r="J593" s="67" t="s">
        <v>4907</v>
      </c>
      <c r="K593" s="70">
        <v>11</v>
      </c>
      <c r="L593" s="70">
        <v>5</v>
      </c>
      <c r="M593" s="70">
        <v>2019</v>
      </c>
      <c r="N593" s="75">
        <f t="shared" si="9"/>
        <v>43596</v>
      </c>
      <c r="O593" s="67" t="s">
        <v>4908</v>
      </c>
      <c r="P593" s="67" t="s">
        <v>111</v>
      </c>
      <c r="Q593" s="50">
        <f>VLOOKUP(O593,Registration!O:P,2,FALSE)</f>
        <v>18</v>
      </c>
    </row>
    <row r="594" spans="1:17" ht="22.9" customHeight="1">
      <c r="A594" s="67" t="s">
        <v>24</v>
      </c>
      <c r="B594" s="67" t="s">
        <v>9</v>
      </c>
      <c r="C594" s="50" t="s">
        <v>10</v>
      </c>
      <c r="D594" s="50" t="s">
        <v>26</v>
      </c>
      <c r="E594" s="50">
        <v>2</v>
      </c>
      <c r="F594" s="50" t="s">
        <v>27</v>
      </c>
      <c r="G594" s="50" t="s">
        <v>28</v>
      </c>
      <c r="H594" s="50" t="s">
        <v>5675</v>
      </c>
      <c r="I594" s="50" t="s">
        <v>5678</v>
      </c>
      <c r="J594" s="67" t="s">
        <v>4909</v>
      </c>
      <c r="K594" s="70">
        <v>11</v>
      </c>
      <c r="L594" s="70">
        <v>5</v>
      </c>
      <c r="M594" s="70">
        <v>2019</v>
      </c>
      <c r="N594" s="75">
        <f t="shared" si="9"/>
        <v>43596</v>
      </c>
      <c r="O594" s="67" t="s">
        <v>4910</v>
      </c>
      <c r="P594" s="67" t="s">
        <v>111</v>
      </c>
      <c r="Q594" s="50">
        <f>VLOOKUP(O594,Registration!O:P,2,FALSE)</f>
        <v>19</v>
      </c>
    </row>
    <row r="595" spans="1:17" ht="22.9" customHeight="1">
      <c r="A595" s="67" t="s">
        <v>24</v>
      </c>
      <c r="B595" s="67" t="s">
        <v>9</v>
      </c>
      <c r="C595" s="50" t="s">
        <v>10</v>
      </c>
      <c r="D595" s="50" t="s">
        <v>26</v>
      </c>
      <c r="E595" s="50">
        <v>2</v>
      </c>
      <c r="F595" s="50" t="s">
        <v>27</v>
      </c>
      <c r="G595" s="50" t="s">
        <v>28</v>
      </c>
      <c r="H595" s="50" t="s">
        <v>5675</v>
      </c>
      <c r="I595" s="50" t="s">
        <v>5678</v>
      </c>
      <c r="J595" s="67" t="s">
        <v>4911</v>
      </c>
      <c r="K595" s="70">
        <v>11</v>
      </c>
      <c r="L595" s="70">
        <v>5</v>
      </c>
      <c r="M595" s="70">
        <v>2019</v>
      </c>
      <c r="N595" s="75">
        <f t="shared" ref="N595:N658" si="10">DATE(M595,L595,K595)</f>
        <v>43596</v>
      </c>
      <c r="O595" s="67" t="s">
        <v>4912</v>
      </c>
      <c r="P595" s="67" t="s">
        <v>111</v>
      </c>
      <c r="Q595" s="50">
        <f>VLOOKUP(O595,Registration!O:P,2,FALSE)</f>
        <v>17</v>
      </c>
    </row>
    <row r="596" spans="1:17" ht="22.9" customHeight="1">
      <c r="A596" s="67" t="s">
        <v>24</v>
      </c>
      <c r="B596" s="67" t="s">
        <v>9</v>
      </c>
      <c r="C596" s="50" t="s">
        <v>10</v>
      </c>
      <c r="D596" s="50" t="s">
        <v>26</v>
      </c>
      <c r="E596" s="50">
        <v>2</v>
      </c>
      <c r="F596" s="50" t="s">
        <v>27</v>
      </c>
      <c r="G596" s="50" t="s">
        <v>28</v>
      </c>
      <c r="H596" s="50" t="s">
        <v>5675</v>
      </c>
      <c r="I596" s="50" t="s">
        <v>5678</v>
      </c>
      <c r="J596" s="67" t="s">
        <v>4913</v>
      </c>
      <c r="K596" s="70">
        <v>11</v>
      </c>
      <c r="L596" s="70">
        <v>5</v>
      </c>
      <c r="M596" s="70">
        <v>2019</v>
      </c>
      <c r="N596" s="75">
        <f t="shared" si="10"/>
        <v>43596</v>
      </c>
      <c r="O596" s="67" t="s">
        <v>4914</v>
      </c>
      <c r="P596" s="67" t="s">
        <v>111</v>
      </c>
      <c r="Q596" s="50">
        <f>VLOOKUP(O596,Registration!O:P,2,FALSE)</f>
        <v>18</v>
      </c>
    </row>
    <row r="597" spans="1:17" ht="22.9" customHeight="1">
      <c r="A597" s="67" t="s">
        <v>24</v>
      </c>
      <c r="B597" s="67" t="s">
        <v>9</v>
      </c>
      <c r="C597" s="50" t="s">
        <v>10</v>
      </c>
      <c r="D597" s="50" t="s">
        <v>26</v>
      </c>
      <c r="E597" s="50">
        <v>2</v>
      </c>
      <c r="F597" s="50" t="s">
        <v>27</v>
      </c>
      <c r="G597" s="50" t="s">
        <v>28</v>
      </c>
      <c r="H597" s="50" t="s">
        <v>5675</v>
      </c>
      <c r="I597" s="50" t="s">
        <v>5678</v>
      </c>
      <c r="J597" s="67" t="s">
        <v>4915</v>
      </c>
      <c r="K597" s="70">
        <v>11</v>
      </c>
      <c r="L597" s="70">
        <v>5</v>
      </c>
      <c r="M597" s="70">
        <v>2019</v>
      </c>
      <c r="N597" s="75">
        <f t="shared" si="10"/>
        <v>43596</v>
      </c>
      <c r="O597" s="67" t="s">
        <v>4916</v>
      </c>
      <c r="P597" s="67" t="s">
        <v>111</v>
      </c>
      <c r="Q597" s="50">
        <f>VLOOKUP(O597,Registration!O:P,2,FALSE)</f>
        <v>17</v>
      </c>
    </row>
    <row r="598" spans="1:17" ht="22.9" customHeight="1">
      <c r="A598" s="67" t="s">
        <v>24</v>
      </c>
      <c r="B598" s="67" t="s">
        <v>9</v>
      </c>
      <c r="C598" s="50" t="s">
        <v>10</v>
      </c>
      <c r="D598" s="50" t="s">
        <v>26</v>
      </c>
      <c r="E598" s="50">
        <v>2</v>
      </c>
      <c r="F598" s="50" t="s">
        <v>27</v>
      </c>
      <c r="G598" s="50" t="s">
        <v>28</v>
      </c>
      <c r="H598" s="50" t="s">
        <v>5675</v>
      </c>
      <c r="I598" s="50" t="s">
        <v>5678</v>
      </c>
      <c r="J598" s="67" t="s">
        <v>4917</v>
      </c>
      <c r="K598" s="70">
        <v>11</v>
      </c>
      <c r="L598" s="70">
        <v>5</v>
      </c>
      <c r="M598" s="70">
        <v>2019</v>
      </c>
      <c r="N598" s="75">
        <f t="shared" si="10"/>
        <v>43596</v>
      </c>
      <c r="O598" s="67" t="s">
        <v>4918</v>
      </c>
      <c r="P598" s="67" t="s">
        <v>111</v>
      </c>
      <c r="Q598" s="50">
        <f>VLOOKUP(O598,Registration!O:P,2,FALSE)</f>
        <v>19</v>
      </c>
    </row>
    <row r="599" spans="1:17" ht="22.9" customHeight="1">
      <c r="A599" s="67" t="s">
        <v>24</v>
      </c>
      <c r="B599" s="67" t="s">
        <v>9</v>
      </c>
      <c r="C599" s="50" t="s">
        <v>10</v>
      </c>
      <c r="D599" s="50" t="s">
        <v>26</v>
      </c>
      <c r="E599" s="50">
        <v>2</v>
      </c>
      <c r="F599" s="50" t="s">
        <v>27</v>
      </c>
      <c r="G599" s="50" t="s">
        <v>28</v>
      </c>
      <c r="H599" s="50" t="s">
        <v>5675</v>
      </c>
      <c r="I599" s="50" t="s">
        <v>5678</v>
      </c>
      <c r="J599" s="67" t="s">
        <v>4919</v>
      </c>
      <c r="K599" s="70">
        <v>11</v>
      </c>
      <c r="L599" s="70">
        <v>5</v>
      </c>
      <c r="M599" s="70">
        <v>2019</v>
      </c>
      <c r="N599" s="75">
        <f t="shared" si="10"/>
        <v>43596</v>
      </c>
      <c r="O599" s="67" t="s">
        <v>4920</v>
      </c>
      <c r="P599" s="67" t="s">
        <v>111</v>
      </c>
      <c r="Q599" s="50">
        <f>VLOOKUP(O599,Registration!O:P,2,FALSE)</f>
        <v>18</v>
      </c>
    </row>
    <row r="600" spans="1:17" ht="22.9" customHeight="1">
      <c r="A600" s="67" t="s">
        <v>24</v>
      </c>
      <c r="B600" s="67" t="s">
        <v>9</v>
      </c>
      <c r="C600" s="50" t="s">
        <v>10</v>
      </c>
      <c r="D600" s="50" t="s">
        <v>26</v>
      </c>
      <c r="E600" s="50">
        <v>2</v>
      </c>
      <c r="F600" s="50" t="s">
        <v>27</v>
      </c>
      <c r="G600" s="50" t="s">
        <v>28</v>
      </c>
      <c r="H600" s="50" t="s">
        <v>5675</v>
      </c>
      <c r="I600" s="50" t="s">
        <v>5678</v>
      </c>
      <c r="J600" s="67" t="s">
        <v>4921</v>
      </c>
      <c r="K600" s="70">
        <v>11</v>
      </c>
      <c r="L600" s="70">
        <v>5</v>
      </c>
      <c r="M600" s="70">
        <v>2019</v>
      </c>
      <c r="N600" s="75">
        <f t="shared" si="10"/>
        <v>43596</v>
      </c>
      <c r="O600" s="67" t="s">
        <v>4922</v>
      </c>
      <c r="P600" s="67" t="s">
        <v>111</v>
      </c>
      <c r="Q600" s="50">
        <f>VLOOKUP(O600,Registration!O:P,2,FALSE)</f>
        <v>19</v>
      </c>
    </row>
    <row r="601" spans="1:17" ht="22.9" customHeight="1">
      <c r="A601" s="67" t="s">
        <v>24</v>
      </c>
      <c r="B601" s="67" t="s">
        <v>9</v>
      </c>
      <c r="C601" s="50" t="s">
        <v>10</v>
      </c>
      <c r="D601" s="50" t="s">
        <v>26</v>
      </c>
      <c r="E601" s="50">
        <v>2</v>
      </c>
      <c r="F601" s="50" t="s">
        <v>32</v>
      </c>
      <c r="G601" s="50" t="s">
        <v>33</v>
      </c>
      <c r="H601" s="50" t="s">
        <v>5675</v>
      </c>
      <c r="I601" s="50" t="s">
        <v>5679</v>
      </c>
      <c r="J601" s="67" t="s">
        <v>4923</v>
      </c>
      <c r="K601" s="70">
        <v>6</v>
      </c>
      <c r="L601" s="70">
        <v>5</v>
      </c>
      <c r="M601" s="70">
        <v>2019</v>
      </c>
      <c r="N601" s="75">
        <f t="shared" si="10"/>
        <v>43591</v>
      </c>
      <c r="O601" s="67" t="s">
        <v>4924</v>
      </c>
      <c r="P601" s="67" t="s">
        <v>102</v>
      </c>
      <c r="Q601" s="50">
        <f>VLOOKUP(O601,Registration!O:P,2,FALSE)</f>
        <v>18</v>
      </c>
    </row>
    <row r="602" spans="1:17" ht="22.9" customHeight="1">
      <c r="A602" s="67" t="s">
        <v>24</v>
      </c>
      <c r="B602" s="67" t="s">
        <v>9</v>
      </c>
      <c r="C602" s="50" t="s">
        <v>10</v>
      </c>
      <c r="D602" s="50" t="s">
        <v>26</v>
      </c>
      <c r="E602" s="50">
        <v>2</v>
      </c>
      <c r="F602" s="50" t="s">
        <v>32</v>
      </c>
      <c r="G602" s="50" t="s">
        <v>33</v>
      </c>
      <c r="H602" s="50" t="s">
        <v>5675</v>
      </c>
      <c r="I602" s="50" t="s">
        <v>5679</v>
      </c>
      <c r="J602" s="67" t="s">
        <v>4925</v>
      </c>
      <c r="K602" s="70">
        <v>6</v>
      </c>
      <c r="L602" s="70">
        <v>5</v>
      </c>
      <c r="M602" s="70">
        <v>2019</v>
      </c>
      <c r="N602" s="75">
        <f t="shared" si="10"/>
        <v>43591</v>
      </c>
      <c r="O602" s="67" t="s">
        <v>4926</v>
      </c>
      <c r="P602" s="67" t="s">
        <v>102</v>
      </c>
      <c r="Q602" s="50">
        <f>VLOOKUP(O602,Registration!O:P,2,FALSE)</f>
        <v>19</v>
      </c>
    </row>
    <row r="603" spans="1:17" ht="22.9" customHeight="1">
      <c r="A603" s="67" t="s">
        <v>24</v>
      </c>
      <c r="B603" s="67" t="s">
        <v>9</v>
      </c>
      <c r="C603" s="50" t="s">
        <v>10</v>
      </c>
      <c r="D603" s="50" t="s">
        <v>26</v>
      </c>
      <c r="E603" s="50">
        <v>2</v>
      </c>
      <c r="F603" s="50" t="s">
        <v>32</v>
      </c>
      <c r="G603" s="50" t="s">
        <v>33</v>
      </c>
      <c r="H603" s="50" t="s">
        <v>5675</v>
      </c>
      <c r="I603" s="50" t="s">
        <v>5679</v>
      </c>
      <c r="J603" s="67" t="s">
        <v>4927</v>
      </c>
      <c r="K603" s="70">
        <v>6</v>
      </c>
      <c r="L603" s="70">
        <v>5</v>
      </c>
      <c r="M603" s="70">
        <v>2019</v>
      </c>
      <c r="N603" s="75">
        <f t="shared" si="10"/>
        <v>43591</v>
      </c>
      <c r="O603" s="67" t="s">
        <v>4928</v>
      </c>
      <c r="P603" s="67" t="s">
        <v>102</v>
      </c>
      <c r="Q603" s="50">
        <f>VLOOKUP(O603,Registration!O:P,2,FALSE)</f>
        <v>19</v>
      </c>
    </row>
    <row r="604" spans="1:17" ht="22.9" customHeight="1">
      <c r="A604" s="67" t="s">
        <v>24</v>
      </c>
      <c r="B604" s="67" t="s">
        <v>9</v>
      </c>
      <c r="C604" s="50" t="s">
        <v>10</v>
      </c>
      <c r="D604" s="50" t="s">
        <v>26</v>
      </c>
      <c r="E604" s="50">
        <v>2</v>
      </c>
      <c r="F604" s="50" t="s">
        <v>32</v>
      </c>
      <c r="G604" s="50" t="s">
        <v>33</v>
      </c>
      <c r="H604" s="50" t="s">
        <v>5675</v>
      </c>
      <c r="I604" s="50" t="s">
        <v>5679</v>
      </c>
      <c r="J604" s="67" t="s">
        <v>4929</v>
      </c>
      <c r="K604" s="70">
        <v>6</v>
      </c>
      <c r="L604" s="70">
        <v>5</v>
      </c>
      <c r="M604" s="70">
        <v>2019</v>
      </c>
      <c r="N604" s="75">
        <f t="shared" si="10"/>
        <v>43591</v>
      </c>
      <c r="O604" s="67" t="s">
        <v>4930</v>
      </c>
      <c r="P604" s="67" t="s">
        <v>102</v>
      </c>
      <c r="Q604" s="50">
        <f>VLOOKUP(O604,Registration!O:P,2,FALSE)</f>
        <v>18</v>
      </c>
    </row>
    <row r="605" spans="1:17" ht="22.9" customHeight="1">
      <c r="A605" s="67" t="s">
        <v>24</v>
      </c>
      <c r="B605" s="67" t="s">
        <v>9</v>
      </c>
      <c r="C605" s="50" t="s">
        <v>10</v>
      </c>
      <c r="D605" s="50" t="s">
        <v>26</v>
      </c>
      <c r="E605" s="50">
        <v>2</v>
      </c>
      <c r="F605" s="50" t="s">
        <v>32</v>
      </c>
      <c r="G605" s="50" t="s">
        <v>33</v>
      </c>
      <c r="H605" s="50" t="s">
        <v>5675</v>
      </c>
      <c r="I605" s="50" t="s">
        <v>5679</v>
      </c>
      <c r="J605" s="67" t="s">
        <v>4931</v>
      </c>
      <c r="K605" s="70">
        <v>6</v>
      </c>
      <c r="L605" s="70">
        <v>5</v>
      </c>
      <c r="M605" s="70">
        <v>2019</v>
      </c>
      <c r="N605" s="75">
        <f t="shared" si="10"/>
        <v>43591</v>
      </c>
      <c r="O605" s="67" t="s">
        <v>4932</v>
      </c>
      <c r="P605" s="67" t="s">
        <v>102</v>
      </c>
      <c r="Q605" s="50">
        <f>VLOOKUP(O605,Registration!O:P,2,FALSE)</f>
        <v>18</v>
      </c>
    </row>
    <row r="606" spans="1:17" ht="22.9" customHeight="1">
      <c r="A606" s="67" t="s">
        <v>24</v>
      </c>
      <c r="B606" s="67" t="s">
        <v>9</v>
      </c>
      <c r="C606" s="50" t="s">
        <v>10</v>
      </c>
      <c r="D606" s="50" t="s">
        <v>26</v>
      </c>
      <c r="E606" s="50">
        <v>2</v>
      </c>
      <c r="F606" s="50" t="s">
        <v>32</v>
      </c>
      <c r="G606" s="50" t="s">
        <v>33</v>
      </c>
      <c r="H606" s="50" t="s">
        <v>5675</v>
      </c>
      <c r="I606" s="50" t="s">
        <v>5679</v>
      </c>
      <c r="J606" s="67" t="s">
        <v>4933</v>
      </c>
      <c r="K606" s="70">
        <v>6</v>
      </c>
      <c r="L606" s="70">
        <v>5</v>
      </c>
      <c r="M606" s="70">
        <v>2019</v>
      </c>
      <c r="N606" s="75">
        <f t="shared" si="10"/>
        <v>43591</v>
      </c>
      <c r="O606" s="67" t="s">
        <v>207</v>
      </c>
      <c r="P606" s="67" t="s">
        <v>102</v>
      </c>
      <c r="Q606" s="50">
        <f>VLOOKUP(O606,Registration!O:P,2,FALSE)</f>
        <v>18</v>
      </c>
    </row>
    <row r="607" spans="1:17" ht="22.9" customHeight="1">
      <c r="A607" s="67" t="s">
        <v>24</v>
      </c>
      <c r="B607" s="67" t="s">
        <v>9</v>
      </c>
      <c r="C607" s="50" t="s">
        <v>10</v>
      </c>
      <c r="D607" s="50" t="s">
        <v>26</v>
      </c>
      <c r="E607" s="50">
        <v>2</v>
      </c>
      <c r="F607" s="50" t="s">
        <v>32</v>
      </c>
      <c r="G607" s="50" t="s">
        <v>33</v>
      </c>
      <c r="H607" s="50" t="s">
        <v>5675</v>
      </c>
      <c r="I607" s="50" t="s">
        <v>5679</v>
      </c>
      <c r="J607" s="67" t="s">
        <v>4934</v>
      </c>
      <c r="K607" s="70">
        <v>7</v>
      </c>
      <c r="L607" s="70">
        <v>5</v>
      </c>
      <c r="M607" s="70">
        <v>2019</v>
      </c>
      <c r="N607" s="75">
        <f t="shared" si="10"/>
        <v>43592</v>
      </c>
      <c r="O607" s="67" t="s">
        <v>455</v>
      </c>
      <c r="P607" s="67" t="s">
        <v>102</v>
      </c>
      <c r="Q607" s="50">
        <f>VLOOKUP(O607,Registration!O:P,2,FALSE)</f>
        <v>19</v>
      </c>
    </row>
    <row r="608" spans="1:17" ht="22.9" customHeight="1">
      <c r="A608" s="67" t="s">
        <v>24</v>
      </c>
      <c r="B608" s="67" t="s">
        <v>9</v>
      </c>
      <c r="C608" s="50" t="s">
        <v>10</v>
      </c>
      <c r="D608" s="50" t="s">
        <v>26</v>
      </c>
      <c r="E608" s="50">
        <v>2</v>
      </c>
      <c r="F608" s="50" t="s">
        <v>32</v>
      </c>
      <c r="G608" s="50" t="s">
        <v>33</v>
      </c>
      <c r="H608" s="50" t="s">
        <v>5675</v>
      </c>
      <c r="I608" s="50" t="s">
        <v>5679</v>
      </c>
      <c r="J608" s="67" t="s">
        <v>4935</v>
      </c>
      <c r="K608" s="70">
        <v>7</v>
      </c>
      <c r="L608" s="70">
        <v>5</v>
      </c>
      <c r="M608" s="70">
        <v>2019</v>
      </c>
      <c r="N608" s="75">
        <f t="shared" si="10"/>
        <v>43592</v>
      </c>
      <c r="O608" s="67" t="s">
        <v>4936</v>
      </c>
      <c r="P608" s="67" t="s">
        <v>102</v>
      </c>
      <c r="Q608" s="50">
        <f>VLOOKUP(O608,Registration!O:P,2,FALSE)</f>
        <v>19</v>
      </c>
    </row>
    <row r="609" spans="1:17" ht="22.9" customHeight="1">
      <c r="A609" s="67" t="s">
        <v>24</v>
      </c>
      <c r="B609" s="67" t="s">
        <v>9</v>
      </c>
      <c r="C609" s="50" t="s">
        <v>10</v>
      </c>
      <c r="D609" s="50" t="s">
        <v>26</v>
      </c>
      <c r="E609" s="50">
        <v>2</v>
      </c>
      <c r="F609" s="50" t="s">
        <v>32</v>
      </c>
      <c r="G609" s="50" t="s">
        <v>33</v>
      </c>
      <c r="H609" s="50" t="s">
        <v>5675</v>
      </c>
      <c r="I609" s="50" t="s">
        <v>5679</v>
      </c>
      <c r="J609" s="67" t="s">
        <v>4937</v>
      </c>
      <c r="K609" s="70">
        <v>7</v>
      </c>
      <c r="L609" s="70">
        <v>5</v>
      </c>
      <c r="M609" s="70">
        <v>2019</v>
      </c>
      <c r="N609" s="75">
        <f t="shared" si="10"/>
        <v>43592</v>
      </c>
      <c r="O609" s="67" t="s">
        <v>4938</v>
      </c>
      <c r="P609" s="67" t="s">
        <v>102</v>
      </c>
      <c r="Q609" s="50">
        <f>VLOOKUP(O609,Registration!O:P,2,FALSE)</f>
        <v>18</v>
      </c>
    </row>
    <row r="610" spans="1:17" ht="22.9" customHeight="1">
      <c r="A610" s="67" t="s">
        <v>24</v>
      </c>
      <c r="B610" s="67" t="s">
        <v>9</v>
      </c>
      <c r="C610" s="50" t="s">
        <v>10</v>
      </c>
      <c r="D610" s="50" t="s">
        <v>26</v>
      </c>
      <c r="E610" s="50">
        <v>2</v>
      </c>
      <c r="F610" s="50" t="s">
        <v>32</v>
      </c>
      <c r="G610" s="50" t="s">
        <v>33</v>
      </c>
      <c r="H610" s="50" t="s">
        <v>5675</v>
      </c>
      <c r="I610" s="50" t="s">
        <v>5679</v>
      </c>
      <c r="J610" s="67" t="s">
        <v>4939</v>
      </c>
      <c r="K610" s="70">
        <v>7</v>
      </c>
      <c r="L610" s="70">
        <v>5</v>
      </c>
      <c r="M610" s="70">
        <v>2019</v>
      </c>
      <c r="N610" s="75">
        <f t="shared" si="10"/>
        <v>43592</v>
      </c>
      <c r="O610" s="67" t="s">
        <v>4940</v>
      </c>
      <c r="P610" s="67" t="s">
        <v>102</v>
      </c>
      <c r="Q610" s="50">
        <f>VLOOKUP(O610,Registration!O:P,2,FALSE)</f>
        <v>19</v>
      </c>
    </row>
    <row r="611" spans="1:17" ht="22.9" customHeight="1">
      <c r="A611" s="67" t="s">
        <v>24</v>
      </c>
      <c r="B611" s="67" t="s">
        <v>9</v>
      </c>
      <c r="C611" s="50" t="s">
        <v>10</v>
      </c>
      <c r="D611" s="50" t="s">
        <v>26</v>
      </c>
      <c r="E611" s="50">
        <v>2</v>
      </c>
      <c r="F611" s="50" t="s">
        <v>32</v>
      </c>
      <c r="G611" s="50" t="s">
        <v>33</v>
      </c>
      <c r="H611" s="50" t="s">
        <v>5675</v>
      </c>
      <c r="I611" s="50" t="s">
        <v>5679</v>
      </c>
      <c r="J611" s="67" t="s">
        <v>4941</v>
      </c>
      <c r="K611" s="70">
        <v>7</v>
      </c>
      <c r="L611" s="70">
        <v>5</v>
      </c>
      <c r="M611" s="70">
        <v>2019</v>
      </c>
      <c r="N611" s="75">
        <f t="shared" si="10"/>
        <v>43592</v>
      </c>
      <c r="O611" s="67" t="s">
        <v>4942</v>
      </c>
      <c r="P611" s="67" t="s">
        <v>102</v>
      </c>
      <c r="Q611" s="50">
        <f>VLOOKUP(O611,Registration!O:P,2,FALSE)</f>
        <v>19</v>
      </c>
    </row>
    <row r="612" spans="1:17" ht="22.9" customHeight="1">
      <c r="A612" s="67" t="s">
        <v>24</v>
      </c>
      <c r="B612" s="67" t="s">
        <v>9</v>
      </c>
      <c r="C612" s="50" t="s">
        <v>10</v>
      </c>
      <c r="D612" s="50" t="s">
        <v>26</v>
      </c>
      <c r="E612" s="50">
        <v>2</v>
      </c>
      <c r="F612" s="50" t="s">
        <v>32</v>
      </c>
      <c r="G612" s="50" t="s">
        <v>33</v>
      </c>
      <c r="H612" s="50" t="s">
        <v>5675</v>
      </c>
      <c r="I612" s="50" t="s">
        <v>5679</v>
      </c>
      <c r="J612" s="67" t="s">
        <v>4943</v>
      </c>
      <c r="K612" s="70">
        <v>7</v>
      </c>
      <c r="L612" s="70">
        <v>5</v>
      </c>
      <c r="M612" s="70">
        <v>2019</v>
      </c>
      <c r="N612" s="75">
        <f t="shared" si="10"/>
        <v>43592</v>
      </c>
      <c r="O612" s="67" t="s">
        <v>4944</v>
      </c>
      <c r="P612" s="67" t="s">
        <v>102</v>
      </c>
      <c r="Q612" s="50">
        <f>VLOOKUP(O612,Registration!O:P,2,FALSE)</f>
        <v>19</v>
      </c>
    </row>
    <row r="613" spans="1:17" ht="22.9" customHeight="1">
      <c r="A613" s="67" t="s">
        <v>24</v>
      </c>
      <c r="B613" s="67" t="s">
        <v>9</v>
      </c>
      <c r="C613" s="50" t="s">
        <v>10</v>
      </c>
      <c r="D613" s="50" t="s">
        <v>26</v>
      </c>
      <c r="E613" s="50">
        <v>2</v>
      </c>
      <c r="F613" s="50" t="s">
        <v>32</v>
      </c>
      <c r="G613" s="50" t="s">
        <v>33</v>
      </c>
      <c r="H613" s="50" t="s">
        <v>5675</v>
      </c>
      <c r="I613" s="50" t="s">
        <v>5679</v>
      </c>
      <c r="J613" s="67" t="s">
        <v>4945</v>
      </c>
      <c r="K613" s="70">
        <v>8</v>
      </c>
      <c r="L613" s="70">
        <v>5</v>
      </c>
      <c r="M613" s="70">
        <v>2019</v>
      </c>
      <c r="N613" s="75">
        <f t="shared" si="10"/>
        <v>43593</v>
      </c>
      <c r="O613" s="67" t="s">
        <v>185</v>
      </c>
      <c r="P613" s="67" t="s">
        <v>102</v>
      </c>
      <c r="Q613" s="50">
        <f>VLOOKUP(O613,Registration!O:P,2,FALSE)</f>
        <v>19</v>
      </c>
    </row>
    <row r="614" spans="1:17" ht="22.9" customHeight="1">
      <c r="A614" s="67" t="s">
        <v>24</v>
      </c>
      <c r="B614" s="67" t="s">
        <v>9</v>
      </c>
      <c r="C614" s="50" t="s">
        <v>10</v>
      </c>
      <c r="D614" s="50" t="s">
        <v>26</v>
      </c>
      <c r="E614" s="50">
        <v>2</v>
      </c>
      <c r="F614" s="50" t="s">
        <v>32</v>
      </c>
      <c r="G614" s="50" t="s">
        <v>33</v>
      </c>
      <c r="H614" s="50" t="s">
        <v>5675</v>
      </c>
      <c r="I614" s="50" t="s">
        <v>5679</v>
      </c>
      <c r="J614" s="67" t="s">
        <v>4946</v>
      </c>
      <c r="K614" s="70">
        <v>8</v>
      </c>
      <c r="L614" s="70">
        <v>5</v>
      </c>
      <c r="M614" s="70">
        <v>2019</v>
      </c>
      <c r="N614" s="75">
        <f t="shared" si="10"/>
        <v>43593</v>
      </c>
      <c r="O614" s="67" t="s">
        <v>228</v>
      </c>
      <c r="P614" s="67" t="s">
        <v>102</v>
      </c>
      <c r="Q614" s="50">
        <f>VLOOKUP(O614,Registration!O:P,2,FALSE)</f>
        <v>19</v>
      </c>
    </row>
    <row r="615" spans="1:17" ht="22.9" customHeight="1">
      <c r="A615" s="67" t="s">
        <v>24</v>
      </c>
      <c r="B615" s="67" t="s">
        <v>9</v>
      </c>
      <c r="C615" s="50" t="s">
        <v>10</v>
      </c>
      <c r="D615" s="50" t="s">
        <v>26</v>
      </c>
      <c r="E615" s="50">
        <v>2</v>
      </c>
      <c r="F615" s="50" t="s">
        <v>32</v>
      </c>
      <c r="G615" s="50" t="s">
        <v>33</v>
      </c>
      <c r="H615" s="50" t="s">
        <v>5675</v>
      </c>
      <c r="I615" s="50" t="s">
        <v>5679</v>
      </c>
      <c r="J615" s="67" t="s">
        <v>4947</v>
      </c>
      <c r="K615" s="70">
        <v>8</v>
      </c>
      <c r="L615" s="70">
        <v>5</v>
      </c>
      <c r="M615" s="70">
        <v>2019</v>
      </c>
      <c r="N615" s="75">
        <f t="shared" si="10"/>
        <v>43593</v>
      </c>
      <c r="O615" s="67" t="s">
        <v>4948</v>
      </c>
      <c r="P615" s="67" t="s">
        <v>102</v>
      </c>
      <c r="Q615" s="50">
        <f>VLOOKUP(O615,Registration!O:P,2,FALSE)</f>
        <v>19</v>
      </c>
    </row>
    <row r="616" spans="1:17" ht="22.9" customHeight="1">
      <c r="A616" s="67" t="s">
        <v>24</v>
      </c>
      <c r="B616" s="67" t="s">
        <v>9</v>
      </c>
      <c r="C616" s="50" t="s">
        <v>10</v>
      </c>
      <c r="D616" s="50" t="s">
        <v>26</v>
      </c>
      <c r="E616" s="50">
        <v>2</v>
      </c>
      <c r="F616" s="50" t="s">
        <v>32</v>
      </c>
      <c r="G616" s="50" t="s">
        <v>33</v>
      </c>
      <c r="H616" s="50" t="s">
        <v>5675</v>
      </c>
      <c r="I616" s="50" t="s">
        <v>5679</v>
      </c>
      <c r="J616" s="67" t="s">
        <v>4949</v>
      </c>
      <c r="K616" s="70">
        <v>8</v>
      </c>
      <c r="L616" s="70">
        <v>5</v>
      </c>
      <c r="M616" s="70">
        <v>2019</v>
      </c>
      <c r="N616" s="75">
        <f t="shared" si="10"/>
        <v>43593</v>
      </c>
      <c r="O616" s="67" t="s">
        <v>4950</v>
      </c>
      <c r="P616" s="67" t="s">
        <v>102</v>
      </c>
      <c r="Q616" s="50">
        <f>VLOOKUP(O616,Registration!O:P,2,FALSE)</f>
        <v>18</v>
      </c>
    </row>
    <row r="617" spans="1:17" ht="22.9" customHeight="1">
      <c r="A617" s="67" t="s">
        <v>24</v>
      </c>
      <c r="B617" s="67" t="s">
        <v>9</v>
      </c>
      <c r="C617" s="50" t="s">
        <v>10</v>
      </c>
      <c r="D617" s="50" t="s">
        <v>26</v>
      </c>
      <c r="E617" s="50">
        <v>2</v>
      </c>
      <c r="F617" s="50" t="s">
        <v>32</v>
      </c>
      <c r="G617" s="50" t="s">
        <v>33</v>
      </c>
      <c r="H617" s="50" t="s">
        <v>5675</v>
      </c>
      <c r="I617" s="50" t="s">
        <v>5679</v>
      </c>
      <c r="J617" s="67" t="s">
        <v>4951</v>
      </c>
      <c r="K617" s="70">
        <v>8</v>
      </c>
      <c r="L617" s="70">
        <v>5</v>
      </c>
      <c r="M617" s="70">
        <v>2019</v>
      </c>
      <c r="N617" s="75">
        <f t="shared" si="10"/>
        <v>43593</v>
      </c>
      <c r="O617" s="67" t="s">
        <v>4952</v>
      </c>
      <c r="P617" s="67" t="s">
        <v>102</v>
      </c>
      <c r="Q617" s="50">
        <f>VLOOKUP(O617,Registration!O:P,2,FALSE)</f>
        <v>19</v>
      </c>
    </row>
    <row r="618" spans="1:17" ht="22.9" customHeight="1">
      <c r="A618" s="67" t="s">
        <v>24</v>
      </c>
      <c r="B618" s="67" t="s">
        <v>9</v>
      </c>
      <c r="C618" s="50" t="s">
        <v>10</v>
      </c>
      <c r="D618" s="50" t="s">
        <v>26</v>
      </c>
      <c r="E618" s="50">
        <v>2</v>
      </c>
      <c r="F618" s="50" t="s">
        <v>32</v>
      </c>
      <c r="G618" s="50" t="s">
        <v>33</v>
      </c>
      <c r="H618" s="50" t="s">
        <v>5675</v>
      </c>
      <c r="I618" s="50" t="s">
        <v>5679</v>
      </c>
      <c r="J618" s="67" t="s">
        <v>4953</v>
      </c>
      <c r="K618" s="70">
        <v>8</v>
      </c>
      <c r="L618" s="70">
        <v>5</v>
      </c>
      <c r="M618" s="70">
        <v>2019</v>
      </c>
      <c r="N618" s="75">
        <f t="shared" si="10"/>
        <v>43593</v>
      </c>
      <c r="O618" s="67" t="s">
        <v>4954</v>
      </c>
      <c r="P618" s="67" t="s">
        <v>102</v>
      </c>
      <c r="Q618" s="50">
        <f>VLOOKUP(O618,Registration!O:P,2,FALSE)</f>
        <v>19</v>
      </c>
    </row>
    <row r="619" spans="1:17" ht="22.9" customHeight="1">
      <c r="A619" s="67" t="s">
        <v>24</v>
      </c>
      <c r="B619" s="67" t="s">
        <v>9</v>
      </c>
      <c r="C619" s="50" t="s">
        <v>10</v>
      </c>
      <c r="D619" s="50" t="s">
        <v>26</v>
      </c>
      <c r="E619" s="50">
        <v>2</v>
      </c>
      <c r="F619" s="50" t="s">
        <v>32</v>
      </c>
      <c r="G619" s="50" t="s">
        <v>33</v>
      </c>
      <c r="H619" s="50" t="s">
        <v>5675</v>
      </c>
      <c r="I619" s="50" t="s">
        <v>5679</v>
      </c>
      <c r="J619" s="67" t="s">
        <v>4955</v>
      </c>
      <c r="K619" s="70">
        <v>9</v>
      </c>
      <c r="L619" s="70">
        <v>5</v>
      </c>
      <c r="M619" s="70">
        <v>2019</v>
      </c>
      <c r="N619" s="75">
        <f t="shared" si="10"/>
        <v>43594</v>
      </c>
      <c r="O619" s="67" t="s">
        <v>4956</v>
      </c>
      <c r="P619" s="67" t="s">
        <v>102</v>
      </c>
      <c r="Q619" s="50">
        <f>VLOOKUP(O619,Registration!O:P,2,FALSE)</f>
        <v>18</v>
      </c>
    </row>
    <row r="620" spans="1:17" ht="22.9" customHeight="1">
      <c r="A620" s="67" t="s">
        <v>24</v>
      </c>
      <c r="B620" s="67" t="s">
        <v>9</v>
      </c>
      <c r="C620" s="50" t="s">
        <v>10</v>
      </c>
      <c r="D620" s="50" t="s">
        <v>26</v>
      </c>
      <c r="E620" s="50">
        <v>2</v>
      </c>
      <c r="F620" s="50" t="s">
        <v>32</v>
      </c>
      <c r="G620" s="50" t="s">
        <v>33</v>
      </c>
      <c r="H620" s="50" t="s">
        <v>5675</v>
      </c>
      <c r="I620" s="50" t="s">
        <v>5679</v>
      </c>
      <c r="J620" s="67" t="s">
        <v>4957</v>
      </c>
      <c r="K620" s="70">
        <v>9</v>
      </c>
      <c r="L620" s="70">
        <v>5</v>
      </c>
      <c r="M620" s="70">
        <v>2019</v>
      </c>
      <c r="N620" s="75">
        <f t="shared" si="10"/>
        <v>43594</v>
      </c>
      <c r="O620" s="67" t="s">
        <v>4958</v>
      </c>
      <c r="P620" s="67" t="s">
        <v>102</v>
      </c>
      <c r="Q620" s="50">
        <f>VLOOKUP(O620,Registration!O:P,2,FALSE)</f>
        <v>19</v>
      </c>
    </row>
    <row r="621" spans="1:17" ht="22.9" customHeight="1">
      <c r="A621" s="67" t="s">
        <v>24</v>
      </c>
      <c r="B621" s="67" t="s">
        <v>9</v>
      </c>
      <c r="C621" s="50" t="s">
        <v>10</v>
      </c>
      <c r="D621" s="50" t="s">
        <v>26</v>
      </c>
      <c r="E621" s="50">
        <v>2</v>
      </c>
      <c r="F621" s="50" t="s">
        <v>32</v>
      </c>
      <c r="G621" s="50" t="s">
        <v>33</v>
      </c>
      <c r="H621" s="50" t="s">
        <v>5675</v>
      </c>
      <c r="I621" s="50" t="s">
        <v>5679</v>
      </c>
      <c r="J621" s="67" t="s">
        <v>4959</v>
      </c>
      <c r="K621" s="70">
        <v>9</v>
      </c>
      <c r="L621" s="70">
        <v>5</v>
      </c>
      <c r="M621" s="70">
        <v>2019</v>
      </c>
      <c r="N621" s="75">
        <f t="shared" si="10"/>
        <v>43594</v>
      </c>
      <c r="O621" s="67" t="s">
        <v>4960</v>
      </c>
      <c r="P621" s="67" t="s">
        <v>102</v>
      </c>
      <c r="Q621" s="50">
        <f>VLOOKUP(O621,Registration!O:P,2,FALSE)</f>
        <v>19</v>
      </c>
    </row>
    <row r="622" spans="1:17" ht="22.9" customHeight="1">
      <c r="A622" s="67" t="s">
        <v>24</v>
      </c>
      <c r="B622" s="67" t="s">
        <v>9</v>
      </c>
      <c r="C622" s="50" t="s">
        <v>10</v>
      </c>
      <c r="D622" s="50" t="s">
        <v>26</v>
      </c>
      <c r="E622" s="50">
        <v>2</v>
      </c>
      <c r="F622" s="50" t="s">
        <v>32</v>
      </c>
      <c r="G622" s="50" t="s">
        <v>33</v>
      </c>
      <c r="H622" s="50" t="s">
        <v>5675</v>
      </c>
      <c r="I622" s="50" t="s">
        <v>5679</v>
      </c>
      <c r="J622" s="67" t="s">
        <v>4961</v>
      </c>
      <c r="K622" s="70">
        <v>9</v>
      </c>
      <c r="L622" s="70">
        <v>5</v>
      </c>
      <c r="M622" s="70">
        <v>2019</v>
      </c>
      <c r="N622" s="75">
        <f t="shared" si="10"/>
        <v>43594</v>
      </c>
      <c r="O622" s="67" t="s">
        <v>143</v>
      </c>
      <c r="P622" s="67" t="s">
        <v>102</v>
      </c>
      <c r="Q622" s="50">
        <f>VLOOKUP(O622,Registration!O:P,2,FALSE)</f>
        <v>19</v>
      </c>
    </row>
    <row r="623" spans="1:17" ht="22.9" customHeight="1">
      <c r="A623" s="67" t="s">
        <v>24</v>
      </c>
      <c r="B623" s="67" t="s">
        <v>9</v>
      </c>
      <c r="C623" s="50" t="s">
        <v>10</v>
      </c>
      <c r="D623" s="50" t="s">
        <v>26</v>
      </c>
      <c r="E623" s="50">
        <v>2</v>
      </c>
      <c r="F623" s="50" t="s">
        <v>32</v>
      </c>
      <c r="G623" s="50" t="s">
        <v>33</v>
      </c>
      <c r="H623" s="50" t="s">
        <v>5675</v>
      </c>
      <c r="I623" s="50" t="s">
        <v>5679</v>
      </c>
      <c r="J623" s="67" t="s">
        <v>4962</v>
      </c>
      <c r="K623" s="70">
        <v>9</v>
      </c>
      <c r="L623" s="70">
        <v>5</v>
      </c>
      <c r="M623" s="70">
        <v>2019</v>
      </c>
      <c r="N623" s="75">
        <f t="shared" si="10"/>
        <v>43594</v>
      </c>
      <c r="O623" s="67" t="s">
        <v>4963</v>
      </c>
      <c r="P623" s="67" t="s">
        <v>102</v>
      </c>
      <c r="Q623" s="50">
        <f>VLOOKUP(O623,Registration!O:P,2,FALSE)</f>
        <v>18</v>
      </c>
    </row>
    <row r="624" spans="1:17" ht="22.9" customHeight="1">
      <c r="A624" s="67" t="s">
        <v>24</v>
      </c>
      <c r="B624" s="67" t="s">
        <v>9</v>
      </c>
      <c r="C624" s="50" t="s">
        <v>10</v>
      </c>
      <c r="D624" s="50" t="s">
        <v>26</v>
      </c>
      <c r="E624" s="50">
        <v>2</v>
      </c>
      <c r="F624" s="50" t="s">
        <v>32</v>
      </c>
      <c r="G624" s="50" t="s">
        <v>33</v>
      </c>
      <c r="H624" s="50" t="s">
        <v>5675</v>
      </c>
      <c r="I624" s="50" t="s">
        <v>5679</v>
      </c>
      <c r="J624" s="67" t="s">
        <v>4964</v>
      </c>
      <c r="K624" s="70">
        <v>9</v>
      </c>
      <c r="L624" s="70">
        <v>5</v>
      </c>
      <c r="M624" s="70">
        <v>2019</v>
      </c>
      <c r="N624" s="75">
        <f t="shared" si="10"/>
        <v>43594</v>
      </c>
      <c r="O624" s="67" t="s">
        <v>4965</v>
      </c>
      <c r="P624" s="67" t="s">
        <v>102</v>
      </c>
      <c r="Q624" s="50">
        <f>VLOOKUP(O624,Registration!O:P,2,FALSE)</f>
        <v>18</v>
      </c>
    </row>
    <row r="625" spans="1:17" ht="22.9" customHeight="1">
      <c r="A625" s="67" t="s">
        <v>24</v>
      </c>
      <c r="B625" s="67" t="s">
        <v>9</v>
      </c>
      <c r="C625" s="50" t="s">
        <v>10</v>
      </c>
      <c r="D625" s="50" t="s">
        <v>26</v>
      </c>
      <c r="E625" s="50">
        <v>2</v>
      </c>
      <c r="F625" s="50" t="s">
        <v>32</v>
      </c>
      <c r="G625" s="50" t="s">
        <v>33</v>
      </c>
      <c r="H625" s="50" t="s">
        <v>5675</v>
      </c>
      <c r="I625" s="50" t="s">
        <v>5679</v>
      </c>
      <c r="J625" s="67" t="s">
        <v>4966</v>
      </c>
      <c r="K625" s="70">
        <v>9</v>
      </c>
      <c r="L625" s="70">
        <v>5</v>
      </c>
      <c r="M625" s="70">
        <v>2019</v>
      </c>
      <c r="N625" s="75">
        <f t="shared" si="10"/>
        <v>43594</v>
      </c>
      <c r="O625" s="67" t="s">
        <v>4967</v>
      </c>
      <c r="P625" s="67" t="s">
        <v>102</v>
      </c>
      <c r="Q625" s="50">
        <f>VLOOKUP(O625,Registration!O:P,2,FALSE)</f>
        <v>19</v>
      </c>
    </row>
    <row r="626" spans="1:17" ht="22.9" customHeight="1">
      <c r="A626" s="67" t="s">
        <v>24</v>
      </c>
      <c r="B626" s="67" t="s">
        <v>9</v>
      </c>
      <c r="C626" s="50" t="s">
        <v>10</v>
      </c>
      <c r="D626" s="50" t="s">
        <v>26</v>
      </c>
      <c r="E626" s="50">
        <v>2</v>
      </c>
      <c r="F626" s="50" t="s">
        <v>32</v>
      </c>
      <c r="G626" s="50" t="s">
        <v>33</v>
      </c>
      <c r="H626" s="50" t="s">
        <v>5675</v>
      </c>
      <c r="I626" s="50" t="s">
        <v>5679</v>
      </c>
      <c r="J626" s="67" t="s">
        <v>4968</v>
      </c>
      <c r="K626" s="70">
        <v>9</v>
      </c>
      <c r="L626" s="70">
        <v>5</v>
      </c>
      <c r="M626" s="70">
        <v>2019</v>
      </c>
      <c r="N626" s="75">
        <f t="shared" si="10"/>
        <v>43594</v>
      </c>
      <c r="O626" s="67" t="s">
        <v>4969</v>
      </c>
      <c r="P626" s="67" t="s">
        <v>102</v>
      </c>
      <c r="Q626" s="50">
        <f>VLOOKUP(O626,Registration!O:P,2,FALSE)</f>
        <v>18</v>
      </c>
    </row>
    <row r="627" spans="1:17" ht="22.9" customHeight="1">
      <c r="A627" s="67" t="s">
        <v>24</v>
      </c>
      <c r="B627" s="67" t="s">
        <v>9</v>
      </c>
      <c r="C627" s="50" t="s">
        <v>10</v>
      </c>
      <c r="D627" s="50" t="s">
        <v>26</v>
      </c>
      <c r="E627" s="50">
        <v>2</v>
      </c>
      <c r="F627" s="50" t="s">
        <v>32</v>
      </c>
      <c r="G627" s="50" t="s">
        <v>33</v>
      </c>
      <c r="H627" s="50" t="s">
        <v>5675</v>
      </c>
      <c r="I627" s="50" t="s">
        <v>5679</v>
      </c>
      <c r="J627" s="67" t="s">
        <v>4970</v>
      </c>
      <c r="K627" s="70">
        <v>9</v>
      </c>
      <c r="L627" s="70">
        <v>5</v>
      </c>
      <c r="M627" s="70">
        <v>2019</v>
      </c>
      <c r="N627" s="75">
        <f t="shared" si="10"/>
        <v>43594</v>
      </c>
      <c r="O627" s="67" t="s">
        <v>4971</v>
      </c>
      <c r="P627" s="67" t="s">
        <v>102</v>
      </c>
      <c r="Q627" s="50">
        <f>VLOOKUP(O627,Registration!O:P,2,FALSE)</f>
        <v>19</v>
      </c>
    </row>
    <row r="628" spans="1:17" ht="22.9" customHeight="1">
      <c r="A628" s="67" t="s">
        <v>24</v>
      </c>
      <c r="B628" s="67" t="s">
        <v>9</v>
      </c>
      <c r="C628" s="50" t="s">
        <v>10</v>
      </c>
      <c r="D628" s="50" t="s">
        <v>26</v>
      </c>
      <c r="E628" s="50">
        <v>2</v>
      </c>
      <c r="F628" s="50" t="s">
        <v>32</v>
      </c>
      <c r="G628" s="50" t="s">
        <v>33</v>
      </c>
      <c r="H628" s="50" t="s">
        <v>5675</v>
      </c>
      <c r="I628" s="50" t="s">
        <v>5679</v>
      </c>
      <c r="J628" s="67" t="s">
        <v>4972</v>
      </c>
      <c r="K628" s="70">
        <v>10</v>
      </c>
      <c r="L628" s="70">
        <v>5</v>
      </c>
      <c r="M628" s="70">
        <v>2019</v>
      </c>
      <c r="N628" s="75">
        <f t="shared" si="10"/>
        <v>43595</v>
      </c>
      <c r="O628" s="67" t="s">
        <v>4973</v>
      </c>
      <c r="P628" s="67" t="s">
        <v>102</v>
      </c>
      <c r="Q628" s="50">
        <f>VLOOKUP(O628,Registration!O:P,2,FALSE)</f>
        <v>18</v>
      </c>
    </row>
    <row r="629" spans="1:17" ht="22.9" customHeight="1">
      <c r="A629" s="67" t="s">
        <v>24</v>
      </c>
      <c r="B629" s="67" t="s">
        <v>9</v>
      </c>
      <c r="C629" s="50" t="s">
        <v>10</v>
      </c>
      <c r="D629" s="50" t="s">
        <v>26</v>
      </c>
      <c r="E629" s="50">
        <v>2</v>
      </c>
      <c r="F629" s="50" t="s">
        <v>32</v>
      </c>
      <c r="G629" s="50" t="s">
        <v>33</v>
      </c>
      <c r="H629" s="50" t="s">
        <v>5675</v>
      </c>
      <c r="I629" s="50" t="s">
        <v>5679</v>
      </c>
      <c r="J629" s="67" t="s">
        <v>4974</v>
      </c>
      <c r="K629" s="70">
        <v>10</v>
      </c>
      <c r="L629" s="70">
        <v>5</v>
      </c>
      <c r="M629" s="70">
        <v>2019</v>
      </c>
      <c r="N629" s="75">
        <f t="shared" si="10"/>
        <v>43595</v>
      </c>
      <c r="O629" s="67" t="s">
        <v>4975</v>
      </c>
      <c r="P629" s="67" t="s">
        <v>102</v>
      </c>
      <c r="Q629" s="50">
        <f>VLOOKUP(O629,Registration!O:P,2,FALSE)</f>
        <v>19</v>
      </c>
    </row>
    <row r="630" spans="1:17" ht="22.9" customHeight="1">
      <c r="A630" s="67" t="s">
        <v>24</v>
      </c>
      <c r="B630" s="67" t="s">
        <v>9</v>
      </c>
      <c r="C630" s="50" t="s">
        <v>10</v>
      </c>
      <c r="D630" s="50" t="s">
        <v>26</v>
      </c>
      <c r="E630" s="50">
        <v>2</v>
      </c>
      <c r="F630" s="50" t="s">
        <v>32</v>
      </c>
      <c r="G630" s="50" t="s">
        <v>33</v>
      </c>
      <c r="H630" s="50" t="s">
        <v>5675</v>
      </c>
      <c r="I630" s="50" t="s">
        <v>5679</v>
      </c>
      <c r="J630" s="67" t="s">
        <v>4976</v>
      </c>
      <c r="K630" s="70">
        <v>10</v>
      </c>
      <c r="L630" s="70">
        <v>5</v>
      </c>
      <c r="M630" s="70">
        <v>2019</v>
      </c>
      <c r="N630" s="75">
        <f t="shared" si="10"/>
        <v>43595</v>
      </c>
      <c r="O630" s="67" t="s">
        <v>215</v>
      </c>
      <c r="P630" s="67" t="s">
        <v>102</v>
      </c>
      <c r="Q630" s="50">
        <f>VLOOKUP(O630,Registration!O:P,2,FALSE)</f>
        <v>19</v>
      </c>
    </row>
    <row r="631" spans="1:17" ht="22.9" customHeight="1">
      <c r="A631" s="67" t="s">
        <v>24</v>
      </c>
      <c r="B631" s="67" t="s">
        <v>9</v>
      </c>
      <c r="C631" s="50" t="s">
        <v>10</v>
      </c>
      <c r="D631" s="50" t="s">
        <v>26</v>
      </c>
      <c r="E631" s="50">
        <v>2</v>
      </c>
      <c r="F631" s="50" t="s">
        <v>32</v>
      </c>
      <c r="G631" s="50" t="s">
        <v>33</v>
      </c>
      <c r="H631" s="50" t="s">
        <v>5675</v>
      </c>
      <c r="I631" s="50" t="s">
        <v>5679</v>
      </c>
      <c r="J631" s="67" t="s">
        <v>4977</v>
      </c>
      <c r="K631" s="70">
        <v>10</v>
      </c>
      <c r="L631" s="70">
        <v>5</v>
      </c>
      <c r="M631" s="70">
        <v>2019</v>
      </c>
      <c r="N631" s="75">
        <f t="shared" si="10"/>
        <v>43595</v>
      </c>
      <c r="O631" s="67" t="s">
        <v>4978</v>
      </c>
      <c r="P631" s="67" t="s">
        <v>102</v>
      </c>
      <c r="Q631" s="50">
        <f>VLOOKUP(O631,Registration!O:P,2,FALSE)</f>
        <v>19</v>
      </c>
    </row>
    <row r="632" spans="1:17" ht="22.9" customHeight="1">
      <c r="A632" s="67" t="s">
        <v>24</v>
      </c>
      <c r="B632" s="67" t="s">
        <v>9</v>
      </c>
      <c r="C632" s="50" t="s">
        <v>10</v>
      </c>
      <c r="D632" s="50" t="s">
        <v>26</v>
      </c>
      <c r="E632" s="50">
        <v>2</v>
      </c>
      <c r="F632" s="50" t="s">
        <v>32</v>
      </c>
      <c r="G632" s="50" t="s">
        <v>33</v>
      </c>
      <c r="H632" s="50" t="s">
        <v>5675</v>
      </c>
      <c r="I632" s="50" t="s">
        <v>5679</v>
      </c>
      <c r="J632" s="67" t="s">
        <v>4979</v>
      </c>
      <c r="K632" s="70">
        <v>10</v>
      </c>
      <c r="L632" s="70">
        <v>5</v>
      </c>
      <c r="M632" s="70">
        <v>2019</v>
      </c>
      <c r="N632" s="75">
        <f t="shared" si="10"/>
        <v>43595</v>
      </c>
      <c r="O632" s="67" t="s">
        <v>4980</v>
      </c>
      <c r="P632" s="67" t="s">
        <v>102</v>
      </c>
      <c r="Q632" s="50">
        <f>VLOOKUP(O632,Registration!O:P,2,FALSE)</f>
        <v>18</v>
      </c>
    </row>
    <row r="633" spans="1:17" ht="22.9" customHeight="1">
      <c r="A633" s="67" t="s">
        <v>24</v>
      </c>
      <c r="B633" s="67" t="s">
        <v>9</v>
      </c>
      <c r="C633" s="50" t="s">
        <v>10</v>
      </c>
      <c r="D633" s="50" t="s">
        <v>26</v>
      </c>
      <c r="E633" s="50">
        <v>2</v>
      </c>
      <c r="F633" s="50" t="s">
        <v>32</v>
      </c>
      <c r="G633" s="50" t="s">
        <v>33</v>
      </c>
      <c r="H633" s="50" t="s">
        <v>5675</v>
      </c>
      <c r="I633" s="50" t="s">
        <v>5679</v>
      </c>
      <c r="J633" s="67" t="s">
        <v>4981</v>
      </c>
      <c r="K633" s="70">
        <v>10</v>
      </c>
      <c r="L633" s="70">
        <v>5</v>
      </c>
      <c r="M633" s="70">
        <v>2019</v>
      </c>
      <c r="N633" s="75">
        <f t="shared" si="10"/>
        <v>43595</v>
      </c>
      <c r="O633" s="67" t="s">
        <v>4982</v>
      </c>
      <c r="P633" s="67" t="s">
        <v>102</v>
      </c>
      <c r="Q633" s="50">
        <f>VLOOKUP(O633,Registration!O:P,2,FALSE)</f>
        <v>19</v>
      </c>
    </row>
    <row r="634" spans="1:17" ht="22.9" customHeight="1">
      <c r="A634" s="67" t="s">
        <v>24</v>
      </c>
      <c r="B634" s="67" t="s">
        <v>9</v>
      </c>
      <c r="C634" s="50" t="s">
        <v>10</v>
      </c>
      <c r="D634" s="50" t="s">
        <v>26</v>
      </c>
      <c r="E634" s="50">
        <v>2</v>
      </c>
      <c r="F634" s="50" t="s">
        <v>32</v>
      </c>
      <c r="G634" s="50" t="s">
        <v>33</v>
      </c>
      <c r="H634" s="50" t="s">
        <v>5675</v>
      </c>
      <c r="I634" s="50" t="s">
        <v>5679</v>
      </c>
      <c r="J634" s="67" t="s">
        <v>4983</v>
      </c>
      <c r="K634" s="70">
        <v>10</v>
      </c>
      <c r="L634" s="70">
        <v>5</v>
      </c>
      <c r="M634" s="70">
        <v>2019</v>
      </c>
      <c r="N634" s="75">
        <f t="shared" si="10"/>
        <v>43595</v>
      </c>
      <c r="O634" s="67" t="s">
        <v>4984</v>
      </c>
      <c r="P634" s="67" t="s">
        <v>102</v>
      </c>
      <c r="Q634" s="50">
        <f>VLOOKUP(O634,Registration!O:P,2,FALSE)</f>
        <v>19</v>
      </c>
    </row>
    <row r="635" spans="1:17" ht="22.9" customHeight="1">
      <c r="A635" s="67" t="s">
        <v>24</v>
      </c>
      <c r="B635" s="67" t="s">
        <v>9</v>
      </c>
      <c r="C635" s="50" t="s">
        <v>10</v>
      </c>
      <c r="D635" s="50" t="s">
        <v>26</v>
      </c>
      <c r="E635" s="50">
        <v>2</v>
      </c>
      <c r="F635" s="50" t="s">
        <v>32</v>
      </c>
      <c r="G635" s="50" t="s">
        <v>33</v>
      </c>
      <c r="H635" s="50" t="s">
        <v>5675</v>
      </c>
      <c r="I635" s="50" t="s">
        <v>5679</v>
      </c>
      <c r="J635" s="67" t="s">
        <v>4985</v>
      </c>
      <c r="K635" s="70">
        <v>10</v>
      </c>
      <c r="L635" s="70">
        <v>5</v>
      </c>
      <c r="M635" s="70">
        <v>2019</v>
      </c>
      <c r="N635" s="75">
        <f t="shared" si="10"/>
        <v>43595</v>
      </c>
      <c r="O635" s="67" t="s">
        <v>4986</v>
      </c>
      <c r="P635" s="67" t="s">
        <v>102</v>
      </c>
      <c r="Q635" s="50">
        <f>VLOOKUP(O635,Registration!O:P,2,FALSE)</f>
        <v>18</v>
      </c>
    </row>
    <row r="636" spans="1:17" ht="22.9" customHeight="1">
      <c r="A636" s="67" t="s">
        <v>24</v>
      </c>
      <c r="B636" s="67" t="s">
        <v>9</v>
      </c>
      <c r="C636" s="50" t="s">
        <v>10</v>
      </c>
      <c r="D636" s="50" t="s">
        <v>26</v>
      </c>
      <c r="E636" s="50">
        <v>2</v>
      </c>
      <c r="F636" s="50" t="s">
        <v>32</v>
      </c>
      <c r="G636" s="50" t="s">
        <v>33</v>
      </c>
      <c r="H636" s="50" t="s">
        <v>5675</v>
      </c>
      <c r="I636" s="50" t="s">
        <v>5679</v>
      </c>
      <c r="J636" s="67" t="s">
        <v>4987</v>
      </c>
      <c r="K636" s="70">
        <v>10</v>
      </c>
      <c r="L636" s="70">
        <v>5</v>
      </c>
      <c r="M636" s="70">
        <v>2019</v>
      </c>
      <c r="N636" s="75">
        <f t="shared" si="10"/>
        <v>43595</v>
      </c>
      <c r="O636" s="67" t="s">
        <v>4988</v>
      </c>
      <c r="P636" s="67" t="s">
        <v>102</v>
      </c>
      <c r="Q636" s="50">
        <f>VLOOKUP(O636,Registration!O:P,2,FALSE)</f>
        <v>19</v>
      </c>
    </row>
    <row r="637" spans="1:17" ht="22.9" customHeight="1">
      <c r="A637" s="67" t="s">
        <v>24</v>
      </c>
      <c r="B637" s="67" t="s">
        <v>9</v>
      </c>
      <c r="C637" s="50" t="s">
        <v>10</v>
      </c>
      <c r="D637" s="50" t="s">
        <v>26</v>
      </c>
      <c r="E637" s="50">
        <v>2</v>
      </c>
      <c r="F637" s="50" t="s">
        <v>32</v>
      </c>
      <c r="G637" s="50" t="s">
        <v>33</v>
      </c>
      <c r="H637" s="50" t="s">
        <v>5675</v>
      </c>
      <c r="I637" s="50" t="s">
        <v>5678</v>
      </c>
      <c r="J637" s="67" t="s">
        <v>4989</v>
      </c>
      <c r="K637" s="70">
        <v>11</v>
      </c>
      <c r="L637" s="70">
        <v>5</v>
      </c>
      <c r="M637" s="70">
        <v>2019</v>
      </c>
      <c r="N637" s="75">
        <f t="shared" si="10"/>
        <v>43596</v>
      </c>
      <c r="O637" s="67" t="s">
        <v>220</v>
      </c>
      <c r="P637" s="67" t="s">
        <v>111</v>
      </c>
      <c r="Q637" s="50">
        <f>VLOOKUP(O637,Registration!O:P,2,FALSE)</f>
        <v>19</v>
      </c>
    </row>
    <row r="638" spans="1:17" ht="22.9" customHeight="1">
      <c r="A638" s="67" t="s">
        <v>24</v>
      </c>
      <c r="B638" s="67" t="s">
        <v>9</v>
      </c>
      <c r="C638" s="50" t="s">
        <v>10</v>
      </c>
      <c r="D638" s="50" t="s">
        <v>26</v>
      </c>
      <c r="E638" s="50">
        <v>2</v>
      </c>
      <c r="F638" s="50" t="s">
        <v>32</v>
      </c>
      <c r="G638" s="50" t="s">
        <v>33</v>
      </c>
      <c r="H638" s="50" t="s">
        <v>5675</v>
      </c>
      <c r="I638" s="50" t="s">
        <v>5678</v>
      </c>
      <c r="J638" s="67" t="s">
        <v>4990</v>
      </c>
      <c r="K638" s="70">
        <v>11</v>
      </c>
      <c r="L638" s="70">
        <v>5</v>
      </c>
      <c r="M638" s="70">
        <v>2019</v>
      </c>
      <c r="N638" s="75">
        <f t="shared" si="10"/>
        <v>43596</v>
      </c>
      <c r="O638" s="67" t="s">
        <v>4991</v>
      </c>
      <c r="P638" s="67" t="s">
        <v>111</v>
      </c>
      <c r="Q638" s="50">
        <f>VLOOKUP(O638,Registration!O:P,2,FALSE)</f>
        <v>19</v>
      </c>
    </row>
    <row r="639" spans="1:17" ht="22.9" customHeight="1">
      <c r="A639" s="67" t="s">
        <v>24</v>
      </c>
      <c r="B639" s="67" t="s">
        <v>9</v>
      </c>
      <c r="C639" s="50" t="s">
        <v>10</v>
      </c>
      <c r="D639" s="50" t="s">
        <v>26</v>
      </c>
      <c r="E639" s="50">
        <v>2</v>
      </c>
      <c r="F639" s="50" t="s">
        <v>32</v>
      </c>
      <c r="G639" s="50" t="s">
        <v>33</v>
      </c>
      <c r="H639" s="50" t="s">
        <v>5675</v>
      </c>
      <c r="I639" s="50" t="s">
        <v>5678</v>
      </c>
      <c r="J639" s="67" t="s">
        <v>4992</v>
      </c>
      <c r="K639" s="70">
        <v>11</v>
      </c>
      <c r="L639" s="70">
        <v>5</v>
      </c>
      <c r="M639" s="70">
        <v>2019</v>
      </c>
      <c r="N639" s="75">
        <f t="shared" si="10"/>
        <v>43596</v>
      </c>
      <c r="O639" s="67" t="s">
        <v>470</v>
      </c>
      <c r="P639" s="67" t="s">
        <v>111</v>
      </c>
      <c r="Q639" s="50">
        <f>VLOOKUP(O639,Registration!O:P,2,FALSE)</f>
        <v>17</v>
      </c>
    </row>
    <row r="640" spans="1:17" ht="22.9" customHeight="1">
      <c r="A640" s="67" t="s">
        <v>24</v>
      </c>
      <c r="B640" s="67" t="s">
        <v>9</v>
      </c>
      <c r="C640" s="50" t="s">
        <v>10</v>
      </c>
      <c r="D640" s="50" t="s">
        <v>26</v>
      </c>
      <c r="E640" s="50">
        <v>2</v>
      </c>
      <c r="F640" s="50" t="s">
        <v>32</v>
      </c>
      <c r="G640" s="50" t="s">
        <v>33</v>
      </c>
      <c r="H640" s="50" t="s">
        <v>5675</v>
      </c>
      <c r="I640" s="50" t="s">
        <v>5678</v>
      </c>
      <c r="J640" s="67" t="s">
        <v>4993</v>
      </c>
      <c r="K640" s="70">
        <v>11</v>
      </c>
      <c r="L640" s="70">
        <v>5</v>
      </c>
      <c r="M640" s="70">
        <v>2019</v>
      </c>
      <c r="N640" s="75">
        <f t="shared" si="10"/>
        <v>43596</v>
      </c>
      <c r="O640" s="67" t="s">
        <v>4994</v>
      </c>
      <c r="P640" s="67" t="s">
        <v>111</v>
      </c>
      <c r="Q640" s="50">
        <f>VLOOKUP(O640,Registration!O:P,2,FALSE)</f>
        <v>19</v>
      </c>
    </row>
    <row r="641" spans="1:17" ht="22.9" customHeight="1">
      <c r="A641" s="67" t="s">
        <v>24</v>
      </c>
      <c r="B641" s="67" t="s">
        <v>9</v>
      </c>
      <c r="C641" s="50" t="s">
        <v>10</v>
      </c>
      <c r="D641" s="50" t="s">
        <v>26</v>
      </c>
      <c r="E641" s="50">
        <v>2</v>
      </c>
      <c r="F641" s="50" t="s">
        <v>32</v>
      </c>
      <c r="G641" s="50" t="s">
        <v>33</v>
      </c>
      <c r="H641" s="50" t="s">
        <v>5675</v>
      </c>
      <c r="I641" s="50" t="s">
        <v>5678</v>
      </c>
      <c r="J641" s="67" t="s">
        <v>120</v>
      </c>
      <c r="K641" s="70">
        <v>11</v>
      </c>
      <c r="L641" s="70">
        <v>5</v>
      </c>
      <c r="M641" s="70">
        <v>2019</v>
      </c>
      <c r="N641" s="75">
        <f t="shared" si="10"/>
        <v>43596</v>
      </c>
      <c r="O641" s="67" t="s">
        <v>4995</v>
      </c>
      <c r="P641" s="67" t="s">
        <v>111</v>
      </c>
      <c r="Q641" s="50">
        <f>VLOOKUP(O641,Registration!O:P,2,FALSE)</f>
        <v>18</v>
      </c>
    </row>
    <row r="642" spans="1:17" ht="22.9" customHeight="1">
      <c r="A642" s="67" t="s">
        <v>24</v>
      </c>
      <c r="B642" s="67" t="s">
        <v>9</v>
      </c>
      <c r="C642" s="50" t="s">
        <v>10</v>
      </c>
      <c r="D642" s="50" t="s">
        <v>26</v>
      </c>
      <c r="E642" s="50">
        <v>2</v>
      </c>
      <c r="F642" s="50" t="s">
        <v>32</v>
      </c>
      <c r="G642" s="50" t="s">
        <v>33</v>
      </c>
      <c r="H642" s="50" t="s">
        <v>5675</v>
      </c>
      <c r="I642" s="50" t="s">
        <v>5678</v>
      </c>
      <c r="J642" s="67" t="s">
        <v>4996</v>
      </c>
      <c r="K642" s="70">
        <v>11</v>
      </c>
      <c r="L642" s="70">
        <v>5</v>
      </c>
      <c r="M642" s="70">
        <v>2019</v>
      </c>
      <c r="N642" s="75">
        <f t="shared" si="10"/>
        <v>43596</v>
      </c>
      <c r="O642" s="67" t="s">
        <v>4997</v>
      </c>
      <c r="P642" s="67" t="s">
        <v>111</v>
      </c>
      <c r="Q642" s="50">
        <f>VLOOKUP(O642,Registration!O:P,2,FALSE)</f>
        <v>19</v>
      </c>
    </row>
    <row r="643" spans="1:17" ht="22.9" customHeight="1">
      <c r="A643" s="67" t="s">
        <v>24</v>
      </c>
      <c r="B643" s="67" t="s">
        <v>9</v>
      </c>
      <c r="C643" s="50" t="s">
        <v>10</v>
      </c>
      <c r="D643" s="50" t="s">
        <v>26</v>
      </c>
      <c r="E643" s="50">
        <v>2</v>
      </c>
      <c r="F643" s="50" t="s">
        <v>32</v>
      </c>
      <c r="G643" s="50" t="s">
        <v>33</v>
      </c>
      <c r="H643" s="50" t="s">
        <v>5675</v>
      </c>
      <c r="I643" s="50" t="s">
        <v>5678</v>
      </c>
      <c r="J643" s="67" t="s">
        <v>4998</v>
      </c>
      <c r="K643" s="70">
        <v>11</v>
      </c>
      <c r="L643" s="70">
        <v>5</v>
      </c>
      <c r="M643" s="70">
        <v>2019</v>
      </c>
      <c r="N643" s="75">
        <f t="shared" si="10"/>
        <v>43596</v>
      </c>
      <c r="O643" s="67" t="s">
        <v>4999</v>
      </c>
      <c r="P643" s="67" t="s">
        <v>111</v>
      </c>
      <c r="Q643" s="50">
        <f>VLOOKUP(O643,Registration!O:P,2,FALSE)</f>
        <v>19</v>
      </c>
    </row>
    <row r="644" spans="1:17" ht="22.9" customHeight="1">
      <c r="A644" s="67" t="s">
        <v>24</v>
      </c>
      <c r="B644" s="67" t="s">
        <v>9</v>
      </c>
      <c r="C644" s="50" t="s">
        <v>10</v>
      </c>
      <c r="D644" s="50" t="s">
        <v>26</v>
      </c>
      <c r="E644" s="50">
        <v>2</v>
      </c>
      <c r="F644" s="50" t="s">
        <v>32</v>
      </c>
      <c r="G644" s="50" t="s">
        <v>33</v>
      </c>
      <c r="H644" s="50" t="s">
        <v>5675</v>
      </c>
      <c r="I644" s="50" t="s">
        <v>5678</v>
      </c>
      <c r="J644" s="67" t="s">
        <v>5000</v>
      </c>
      <c r="K644" s="70">
        <v>11</v>
      </c>
      <c r="L644" s="70">
        <v>5</v>
      </c>
      <c r="M644" s="70">
        <v>2019</v>
      </c>
      <c r="N644" s="75">
        <f t="shared" si="10"/>
        <v>43596</v>
      </c>
      <c r="O644" s="67" t="s">
        <v>5001</v>
      </c>
      <c r="P644" s="67" t="s">
        <v>111</v>
      </c>
      <c r="Q644" s="50">
        <f>VLOOKUP(O644,Registration!O:P,2,FALSE)</f>
        <v>19</v>
      </c>
    </row>
    <row r="645" spans="1:17" ht="22.9" customHeight="1">
      <c r="A645" s="67" t="s">
        <v>24</v>
      </c>
      <c r="B645" s="67" t="s">
        <v>9</v>
      </c>
      <c r="C645" s="50" t="s">
        <v>10</v>
      </c>
      <c r="D645" s="50" t="s">
        <v>26</v>
      </c>
      <c r="E645" s="50">
        <v>2</v>
      </c>
      <c r="F645" s="50" t="s">
        <v>32</v>
      </c>
      <c r="G645" s="50" t="s">
        <v>33</v>
      </c>
      <c r="H645" s="50" t="s">
        <v>5675</v>
      </c>
      <c r="I645" s="50" t="s">
        <v>5678</v>
      </c>
      <c r="J645" s="67" t="s">
        <v>5002</v>
      </c>
      <c r="K645" s="70">
        <v>11</v>
      </c>
      <c r="L645" s="70">
        <v>5</v>
      </c>
      <c r="M645" s="70">
        <v>2019</v>
      </c>
      <c r="N645" s="75">
        <f t="shared" si="10"/>
        <v>43596</v>
      </c>
      <c r="O645" s="67" t="s">
        <v>5003</v>
      </c>
      <c r="P645" s="67" t="s">
        <v>111</v>
      </c>
      <c r="Q645" s="50">
        <f>VLOOKUP(O645,Registration!O:P,2,FALSE)</f>
        <v>18</v>
      </c>
    </row>
    <row r="646" spans="1:17" ht="22.9" customHeight="1">
      <c r="A646" s="67" t="s">
        <v>24</v>
      </c>
      <c r="B646" s="67" t="s">
        <v>9</v>
      </c>
      <c r="C646" s="50" t="s">
        <v>10</v>
      </c>
      <c r="D646" s="50" t="s">
        <v>26</v>
      </c>
      <c r="E646" s="50">
        <v>2</v>
      </c>
      <c r="F646" s="50" t="s">
        <v>32</v>
      </c>
      <c r="G646" s="50" t="s">
        <v>33</v>
      </c>
      <c r="H646" s="50" t="s">
        <v>5675</v>
      </c>
      <c r="I646" s="50" t="s">
        <v>5678</v>
      </c>
      <c r="J646" s="67" t="s">
        <v>5004</v>
      </c>
      <c r="K646" s="70">
        <v>11</v>
      </c>
      <c r="L646" s="70">
        <v>5</v>
      </c>
      <c r="M646" s="70">
        <v>2019</v>
      </c>
      <c r="N646" s="75">
        <f t="shared" si="10"/>
        <v>43596</v>
      </c>
      <c r="O646" s="67" t="s">
        <v>5005</v>
      </c>
      <c r="P646" s="67" t="s">
        <v>111</v>
      </c>
      <c r="Q646" s="50">
        <f>VLOOKUP(O646,Registration!O:P,2,FALSE)</f>
        <v>19</v>
      </c>
    </row>
    <row r="647" spans="1:17" ht="22.9" customHeight="1">
      <c r="A647" s="67" t="s">
        <v>24</v>
      </c>
      <c r="B647" s="67" t="s">
        <v>9</v>
      </c>
      <c r="C647" s="50" t="s">
        <v>10</v>
      </c>
      <c r="D647" s="50" t="s">
        <v>26</v>
      </c>
      <c r="E647" s="50">
        <v>2</v>
      </c>
      <c r="F647" s="50" t="s">
        <v>32</v>
      </c>
      <c r="G647" s="50" t="s">
        <v>33</v>
      </c>
      <c r="H647" s="50" t="s">
        <v>5675</v>
      </c>
      <c r="I647" s="50" t="s">
        <v>5678</v>
      </c>
      <c r="J647" s="67" t="s">
        <v>5006</v>
      </c>
      <c r="K647" s="70">
        <v>11</v>
      </c>
      <c r="L647" s="70">
        <v>5</v>
      </c>
      <c r="M647" s="70">
        <v>2019</v>
      </c>
      <c r="N647" s="75">
        <f t="shared" si="10"/>
        <v>43596</v>
      </c>
      <c r="O647" s="67" t="s">
        <v>5007</v>
      </c>
      <c r="P647" s="67" t="s">
        <v>111</v>
      </c>
      <c r="Q647" s="50">
        <f>VLOOKUP(O647,Registration!O:P,2,FALSE)</f>
        <v>19</v>
      </c>
    </row>
    <row r="648" spans="1:17" ht="22.9" customHeight="1">
      <c r="A648" s="67" t="s">
        <v>24</v>
      </c>
      <c r="B648" s="67" t="s">
        <v>9</v>
      </c>
      <c r="C648" s="50" t="s">
        <v>10</v>
      </c>
      <c r="D648" s="50" t="s">
        <v>26</v>
      </c>
      <c r="E648" s="50">
        <v>2</v>
      </c>
      <c r="F648" s="50" t="s">
        <v>32</v>
      </c>
      <c r="G648" s="50" t="s">
        <v>33</v>
      </c>
      <c r="H648" s="50" t="s">
        <v>5675</v>
      </c>
      <c r="I648" s="50" t="s">
        <v>5678</v>
      </c>
      <c r="J648" s="67" t="s">
        <v>5008</v>
      </c>
      <c r="K648" s="70">
        <v>11</v>
      </c>
      <c r="L648" s="70">
        <v>5</v>
      </c>
      <c r="M648" s="70">
        <v>2019</v>
      </c>
      <c r="N648" s="75">
        <f t="shared" si="10"/>
        <v>43596</v>
      </c>
      <c r="O648" s="67" t="s">
        <v>5009</v>
      </c>
      <c r="P648" s="67" t="s">
        <v>111</v>
      </c>
      <c r="Q648" s="50">
        <f>VLOOKUP(O648,Registration!O:P,2,FALSE)</f>
        <v>18</v>
      </c>
    </row>
    <row r="649" spans="1:17" ht="22.9" customHeight="1">
      <c r="A649" s="67" t="s">
        <v>24</v>
      </c>
      <c r="B649" s="67" t="s">
        <v>9</v>
      </c>
      <c r="C649" s="50" t="s">
        <v>10</v>
      </c>
      <c r="D649" s="50" t="s">
        <v>26</v>
      </c>
      <c r="E649" s="50">
        <v>2</v>
      </c>
      <c r="F649" s="50" t="s">
        <v>32</v>
      </c>
      <c r="G649" s="50" t="s">
        <v>33</v>
      </c>
      <c r="H649" s="50" t="s">
        <v>5675</v>
      </c>
      <c r="I649" s="50" t="s">
        <v>5678</v>
      </c>
      <c r="J649" s="67" t="s">
        <v>5010</v>
      </c>
      <c r="K649" s="70">
        <v>11</v>
      </c>
      <c r="L649" s="70">
        <v>5</v>
      </c>
      <c r="M649" s="70">
        <v>2019</v>
      </c>
      <c r="N649" s="75">
        <f t="shared" si="10"/>
        <v>43596</v>
      </c>
      <c r="O649" s="67" t="s">
        <v>5011</v>
      </c>
      <c r="P649" s="67" t="s">
        <v>111</v>
      </c>
      <c r="Q649" s="50">
        <f>VLOOKUP(O649,Registration!O:P,2,FALSE)</f>
        <v>18</v>
      </c>
    </row>
    <row r="650" spans="1:17" ht="22.9" customHeight="1">
      <c r="A650" s="67" t="s">
        <v>24</v>
      </c>
      <c r="B650" s="67" t="s">
        <v>9</v>
      </c>
      <c r="C650" s="50" t="s">
        <v>10</v>
      </c>
      <c r="D650" s="50" t="s">
        <v>26</v>
      </c>
      <c r="E650" s="50">
        <v>2</v>
      </c>
      <c r="F650" s="50" t="s">
        <v>32</v>
      </c>
      <c r="G650" s="50" t="s">
        <v>33</v>
      </c>
      <c r="H650" s="50" t="s">
        <v>5675</v>
      </c>
      <c r="I650" s="50" t="s">
        <v>5678</v>
      </c>
      <c r="J650" s="67" t="s">
        <v>5014</v>
      </c>
      <c r="K650" s="70">
        <v>11</v>
      </c>
      <c r="L650" s="70">
        <v>5</v>
      </c>
      <c r="M650" s="70">
        <v>2019</v>
      </c>
      <c r="N650" s="75">
        <f t="shared" si="10"/>
        <v>43596</v>
      </c>
      <c r="O650" s="67" t="s">
        <v>5015</v>
      </c>
      <c r="P650" s="67" t="s">
        <v>111</v>
      </c>
      <c r="Q650" s="50">
        <f>VLOOKUP(O650,Registration!O:P,2,FALSE)</f>
        <v>18</v>
      </c>
    </row>
    <row r="651" spans="1:17" ht="22.9" customHeight="1">
      <c r="A651" s="67" t="s">
        <v>24</v>
      </c>
      <c r="B651" s="67" t="s">
        <v>9</v>
      </c>
      <c r="C651" s="50" t="s">
        <v>10</v>
      </c>
      <c r="D651" s="50" t="s">
        <v>26</v>
      </c>
      <c r="E651" s="50">
        <v>2</v>
      </c>
      <c r="F651" s="50" t="s">
        <v>32</v>
      </c>
      <c r="G651" s="50" t="s">
        <v>33</v>
      </c>
      <c r="H651" s="50" t="s">
        <v>5675</v>
      </c>
      <c r="I651" s="50" t="s">
        <v>5678</v>
      </c>
      <c r="J651" s="67" t="s">
        <v>5016</v>
      </c>
      <c r="K651" s="70">
        <v>11</v>
      </c>
      <c r="L651" s="70">
        <v>5</v>
      </c>
      <c r="M651" s="70">
        <v>2019</v>
      </c>
      <c r="N651" s="75">
        <f t="shared" si="10"/>
        <v>43596</v>
      </c>
      <c r="O651" s="67" t="s">
        <v>5017</v>
      </c>
      <c r="P651" s="67" t="s">
        <v>111</v>
      </c>
      <c r="Q651" s="50">
        <f>VLOOKUP(O651,Registration!O:P,2,FALSE)</f>
        <v>19</v>
      </c>
    </row>
    <row r="652" spans="1:17" ht="22.9" customHeight="1">
      <c r="A652" s="67" t="s">
        <v>24</v>
      </c>
      <c r="B652" s="67" t="s">
        <v>9</v>
      </c>
      <c r="C652" s="50" t="s">
        <v>10</v>
      </c>
      <c r="D652" s="50" t="s">
        <v>26</v>
      </c>
      <c r="E652" s="50">
        <v>2</v>
      </c>
      <c r="F652" s="50" t="s">
        <v>32</v>
      </c>
      <c r="G652" s="50" t="s">
        <v>33</v>
      </c>
      <c r="H652" s="50" t="s">
        <v>5675</v>
      </c>
      <c r="I652" s="50" t="s">
        <v>5678</v>
      </c>
      <c r="J652" s="67" t="s">
        <v>5018</v>
      </c>
      <c r="K652" s="70">
        <v>11</v>
      </c>
      <c r="L652" s="70">
        <v>5</v>
      </c>
      <c r="M652" s="70">
        <v>2019</v>
      </c>
      <c r="N652" s="75">
        <f t="shared" si="10"/>
        <v>43596</v>
      </c>
      <c r="O652" s="67" t="s">
        <v>632</v>
      </c>
      <c r="P652" s="67" t="s">
        <v>111</v>
      </c>
      <c r="Q652" s="50">
        <f>VLOOKUP(O652,Registration!O:P,2,FALSE)</f>
        <v>19</v>
      </c>
    </row>
    <row r="653" spans="1:17" ht="22.9" customHeight="1">
      <c r="A653" s="67" t="s">
        <v>24</v>
      </c>
      <c r="B653" s="67" t="s">
        <v>9</v>
      </c>
      <c r="C653" s="50" t="s">
        <v>10</v>
      </c>
      <c r="D653" s="50" t="s">
        <v>26</v>
      </c>
      <c r="E653" s="50">
        <v>2</v>
      </c>
      <c r="F653" s="50" t="s">
        <v>32</v>
      </c>
      <c r="G653" s="50" t="s">
        <v>33</v>
      </c>
      <c r="H653" s="50" t="s">
        <v>5675</v>
      </c>
      <c r="I653" s="50" t="s">
        <v>5678</v>
      </c>
      <c r="J653" s="67" t="s">
        <v>5012</v>
      </c>
      <c r="K653" s="70">
        <v>11</v>
      </c>
      <c r="L653" s="70">
        <v>5</v>
      </c>
      <c r="M653" s="70">
        <v>2019</v>
      </c>
      <c r="N653" s="75">
        <f t="shared" si="10"/>
        <v>43596</v>
      </c>
      <c r="O653" s="67" t="s">
        <v>5013</v>
      </c>
      <c r="P653" s="67" t="s">
        <v>111</v>
      </c>
      <c r="Q653" s="50">
        <f>VLOOKUP(O653,Registration!O:P,2,FALSE)</f>
        <v>18</v>
      </c>
    </row>
    <row r="654" spans="1:17" ht="22.9" customHeight="1">
      <c r="A654" s="67" t="s">
        <v>35</v>
      </c>
      <c r="B654" s="67" t="s">
        <v>9</v>
      </c>
      <c r="C654" s="50" t="s">
        <v>10</v>
      </c>
      <c r="D654" s="50" t="s">
        <v>26</v>
      </c>
      <c r="E654" s="50">
        <v>2</v>
      </c>
      <c r="F654" s="50" t="s">
        <v>27</v>
      </c>
      <c r="G654" s="50" t="s">
        <v>28</v>
      </c>
      <c r="H654" s="50" t="s">
        <v>5675</v>
      </c>
      <c r="I654" s="50" t="s">
        <v>5679</v>
      </c>
      <c r="J654" s="67" t="s">
        <v>5019</v>
      </c>
      <c r="K654" s="70">
        <v>13</v>
      </c>
      <c r="L654" s="70">
        <v>5</v>
      </c>
      <c r="M654" s="70">
        <v>2019</v>
      </c>
      <c r="N654" s="75">
        <f t="shared" si="10"/>
        <v>43598</v>
      </c>
      <c r="O654" s="67" t="s">
        <v>5020</v>
      </c>
      <c r="P654" s="67" t="s">
        <v>102</v>
      </c>
      <c r="Q654" s="50">
        <f>VLOOKUP(O654,Registration!O:P,2,FALSE)</f>
        <v>17</v>
      </c>
    </row>
    <row r="655" spans="1:17" ht="22.9" customHeight="1">
      <c r="A655" s="67" t="s">
        <v>35</v>
      </c>
      <c r="B655" s="67" t="s">
        <v>9</v>
      </c>
      <c r="C655" s="50" t="s">
        <v>10</v>
      </c>
      <c r="D655" s="50" t="s">
        <v>26</v>
      </c>
      <c r="E655" s="50">
        <v>2</v>
      </c>
      <c r="F655" s="50" t="s">
        <v>27</v>
      </c>
      <c r="G655" s="50" t="s">
        <v>28</v>
      </c>
      <c r="H655" s="50" t="s">
        <v>5675</v>
      </c>
      <c r="I655" s="50" t="s">
        <v>5679</v>
      </c>
      <c r="J655" s="67" t="s">
        <v>5021</v>
      </c>
      <c r="K655" s="70">
        <v>13</v>
      </c>
      <c r="L655" s="70">
        <v>5</v>
      </c>
      <c r="M655" s="70">
        <v>2019</v>
      </c>
      <c r="N655" s="75">
        <f t="shared" si="10"/>
        <v>43598</v>
      </c>
      <c r="O655" s="67" t="s">
        <v>5022</v>
      </c>
      <c r="P655" s="67" t="s">
        <v>102</v>
      </c>
      <c r="Q655" s="50">
        <f>VLOOKUP(O655,Registration!O:P,2,FALSE)</f>
        <v>18</v>
      </c>
    </row>
    <row r="656" spans="1:17" ht="22.9" customHeight="1">
      <c r="A656" s="67" t="s">
        <v>35</v>
      </c>
      <c r="B656" s="67" t="s">
        <v>9</v>
      </c>
      <c r="C656" s="50" t="s">
        <v>10</v>
      </c>
      <c r="D656" s="50" t="s">
        <v>26</v>
      </c>
      <c r="E656" s="50">
        <v>2</v>
      </c>
      <c r="F656" s="50" t="s">
        <v>27</v>
      </c>
      <c r="G656" s="50" t="s">
        <v>28</v>
      </c>
      <c r="H656" s="50" t="s">
        <v>5675</v>
      </c>
      <c r="I656" s="50" t="s">
        <v>5679</v>
      </c>
      <c r="J656" s="67" t="s">
        <v>5023</v>
      </c>
      <c r="K656" s="70">
        <v>13</v>
      </c>
      <c r="L656" s="70">
        <v>5</v>
      </c>
      <c r="M656" s="70">
        <v>2019</v>
      </c>
      <c r="N656" s="75">
        <f t="shared" si="10"/>
        <v>43598</v>
      </c>
      <c r="O656" s="67" t="s">
        <v>5024</v>
      </c>
      <c r="P656" s="67" t="s">
        <v>102</v>
      </c>
      <c r="Q656" s="50">
        <f>VLOOKUP(O656,Registration!O:P,2,FALSE)</f>
        <v>18</v>
      </c>
    </row>
    <row r="657" spans="1:17" ht="22.9" customHeight="1">
      <c r="A657" s="67" t="s">
        <v>35</v>
      </c>
      <c r="B657" s="67" t="s">
        <v>9</v>
      </c>
      <c r="C657" s="50" t="s">
        <v>10</v>
      </c>
      <c r="D657" s="50" t="s">
        <v>26</v>
      </c>
      <c r="E657" s="50">
        <v>2</v>
      </c>
      <c r="F657" s="50" t="s">
        <v>27</v>
      </c>
      <c r="G657" s="50" t="s">
        <v>28</v>
      </c>
      <c r="H657" s="50" t="s">
        <v>5675</v>
      </c>
      <c r="I657" s="50" t="s">
        <v>5679</v>
      </c>
      <c r="J657" s="67" t="s">
        <v>5025</v>
      </c>
      <c r="K657" s="70">
        <v>13</v>
      </c>
      <c r="L657" s="70">
        <v>5</v>
      </c>
      <c r="M657" s="70">
        <v>2019</v>
      </c>
      <c r="N657" s="75">
        <f t="shared" si="10"/>
        <v>43598</v>
      </c>
      <c r="O657" s="67" t="s">
        <v>5026</v>
      </c>
      <c r="P657" s="67" t="s">
        <v>102</v>
      </c>
      <c r="Q657" s="50">
        <f>VLOOKUP(O657,Registration!O:P,2,FALSE)</f>
        <v>18</v>
      </c>
    </row>
    <row r="658" spans="1:17" ht="22.9" customHeight="1">
      <c r="A658" s="67" t="s">
        <v>35</v>
      </c>
      <c r="B658" s="67" t="s">
        <v>9</v>
      </c>
      <c r="C658" s="50" t="s">
        <v>10</v>
      </c>
      <c r="D658" s="50" t="s">
        <v>26</v>
      </c>
      <c r="E658" s="50">
        <v>2</v>
      </c>
      <c r="F658" s="50" t="s">
        <v>27</v>
      </c>
      <c r="G658" s="50" t="s">
        <v>28</v>
      </c>
      <c r="H658" s="50" t="s">
        <v>5675</v>
      </c>
      <c r="I658" s="50" t="s">
        <v>5679</v>
      </c>
      <c r="J658" s="67" t="s">
        <v>5027</v>
      </c>
      <c r="K658" s="70">
        <v>13</v>
      </c>
      <c r="L658" s="70">
        <v>5</v>
      </c>
      <c r="M658" s="70">
        <v>2019</v>
      </c>
      <c r="N658" s="75">
        <f t="shared" si="10"/>
        <v>43598</v>
      </c>
      <c r="O658" s="67" t="s">
        <v>5028</v>
      </c>
      <c r="P658" s="67" t="s">
        <v>102</v>
      </c>
      <c r="Q658" s="50">
        <f>VLOOKUP(O658,Registration!O:P,2,FALSE)</f>
        <v>18</v>
      </c>
    </row>
    <row r="659" spans="1:17" ht="22.9" customHeight="1">
      <c r="A659" s="67" t="s">
        <v>35</v>
      </c>
      <c r="B659" s="67" t="s">
        <v>9</v>
      </c>
      <c r="C659" s="50" t="s">
        <v>10</v>
      </c>
      <c r="D659" s="50" t="s">
        <v>26</v>
      </c>
      <c r="E659" s="50">
        <v>2</v>
      </c>
      <c r="F659" s="50" t="s">
        <v>27</v>
      </c>
      <c r="G659" s="50" t="s">
        <v>28</v>
      </c>
      <c r="H659" s="50" t="s">
        <v>5675</v>
      </c>
      <c r="I659" s="50" t="s">
        <v>5679</v>
      </c>
      <c r="J659" s="67" t="s">
        <v>5029</v>
      </c>
      <c r="K659" s="70">
        <v>13</v>
      </c>
      <c r="L659" s="70">
        <v>5</v>
      </c>
      <c r="M659" s="70">
        <v>2019</v>
      </c>
      <c r="N659" s="75">
        <f t="shared" ref="N659:N722" si="11">DATE(M659,L659,K659)</f>
        <v>43598</v>
      </c>
      <c r="O659" s="67" t="s">
        <v>5030</v>
      </c>
      <c r="P659" s="67" t="s">
        <v>102</v>
      </c>
      <c r="Q659" s="50">
        <f>VLOOKUP(O659,Registration!O:P,2,FALSE)</f>
        <v>19</v>
      </c>
    </row>
    <row r="660" spans="1:17" ht="22.9" customHeight="1">
      <c r="A660" s="67" t="s">
        <v>35</v>
      </c>
      <c r="B660" s="67" t="s">
        <v>9</v>
      </c>
      <c r="C660" s="50" t="s">
        <v>10</v>
      </c>
      <c r="D660" s="50" t="s">
        <v>26</v>
      </c>
      <c r="E660" s="50">
        <v>2</v>
      </c>
      <c r="F660" s="50" t="s">
        <v>27</v>
      </c>
      <c r="G660" s="50" t="s">
        <v>28</v>
      </c>
      <c r="H660" s="50" t="s">
        <v>5675</v>
      </c>
      <c r="I660" s="50" t="s">
        <v>5679</v>
      </c>
      <c r="J660" s="67" t="s">
        <v>5031</v>
      </c>
      <c r="K660" s="70">
        <v>13</v>
      </c>
      <c r="L660" s="70">
        <v>5</v>
      </c>
      <c r="M660" s="70">
        <v>2019</v>
      </c>
      <c r="N660" s="75">
        <f t="shared" si="11"/>
        <v>43598</v>
      </c>
      <c r="O660" s="67" t="s">
        <v>5032</v>
      </c>
      <c r="P660" s="67" t="s">
        <v>102</v>
      </c>
      <c r="Q660" s="50">
        <f>VLOOKUP(O660,Registration!O:P,2,FALSE)</f>
        <v>19</v>
      </c>
    </row>
    <row r="661" spans="1:17" ht="22.9" customHeight="1">
      <c r="A661" s="67" t="s">
        <v>35</v>
      </c>
      <c r="B661" s="67" t="s">
        <v>9</v>
      </c>
      <c r="C661" s="50" t="s">
        <v>10</v>
      </c>
      <c r="D661" s="50" t="s">
        <v>26</v>
      </c>
      <c r="E661" s="50">
        <v>2</v>
      </c>
      <c r="F661" s="50" t="s">
        <v>27</v>
      </c>
      <c r="G661" s="50" t="s">
        <v>28</v>
      </c>
      <c r="H661" s="50" t="s">
        <v>5675</v>
      </c>
      <c r="I661" s="50" t="s">
        <v>5679</v>
      </c>
      <c r="J661" s="67" t="s">
        <v>5033</v>
      </c>
      <c r="K661" s="70">
        <v>14</v>
      </c>
      <c r="L661" s="70">
        <v>5</v>
      </c>
      <c r="M661" s="70">
        <v>2019</v>
      </c>
      <c r="N661" s="75">
        <f t="shared" si="11"/>
        <v>43599</v>
      </c>
      <c r="O661" s="67" t="s">
        <v>5034</v>
      </c>
      <c r="P661" s="67" t="s">
        <v>102</v>
      </c>
      <c r="Q661" s="50">
        <f>VLOOKUP(O661,Registration!O:P,2,FALSE)</f>
        <v>18</v>
      </c>
    </row>
    <row r="662" spans="1:17" ht="22.9" customHeight="1">
      <c r="A662" s="67" t="s">
        <v>35</v>
      </c>
      <c r="B662" s="67" t="s">
        <v>9</v>
      </c>
      <c r="C662" s="50" t="s">
        <v>10</v>
      </c>
      <c r="D662" s="50" t="s">
        <v>26</v>
      </c>
      <c r="E662" s="50">
        <v>2</v>
      </c>
      <c r="F662" s="50" t="s">
        <v>27</v>
      </c>
      <c r="G662" s="50" t="s">
        <v>28</v>
      </c>
      <c r="H662" s="50" t="s">
        <v>5675</v>
      </c>
      <c r="I662" s="50" t="s">
        <v>5679</v>
      </c>
      <c r="J662" s="67" t="s">
        <v>5035</v>
      </c>
      <c r="K662" s="70">
        <v>14</v>
      </c>
      <c r="L662" s="70">
        <v>5</v>
      </c>
      <c r="M662" s="70">
        <v>2019</v>
      </c>
      <c r="N662" s="75">
        <f t="shared" si="11"/>
        <v>43599</v>
      </c>
      <c r="O662" s="67" t="s">
        <v>5036</v>
      </c>
      <c r="P662" s="67" t="s">
        <v>102</v>
      </c>
      <c r="Q662" s="50">
        <f>VLOOKUP(O662,Registration!O:P,2,FALSE)</f>
        <v>18</v>
      </c>
    </row>
    <row r="663" spans="1:17" ht="22.9" customHeight="1">
      <c r="A663" s="67" t="s">
        <v>35</v>
      </c>
      <c r="B663" s="67" t="s">
        <v>9</v>
      </c>
      <c r="C663" s="50" t="s">
        <v>10</v>
      </c>
      <c r="D663" s="50" t="s">
        <v>26</v>
      </c>
      <c r="E663" s="50">
        <v>2</v>
      </c>
      <c r="F663" s="50" t="s">
        <v>27</v>
      </c>
      <c r="G663" s="50" t="s">
        <v>28</v>
      </c>
      <c r="H663" s="50" t="s">
        <v>5675</v>
      </c>
      <c r="I663" s="50" t="s">
        <v>5679</v>
      </c>
      <c r="J663" s="67" t="s">
        <v>5037</v>
      </c>
      <c r="K663" s="70">
        <v>14</v>
      </c>
      <c r="L663" s="70">
        <v>5</v>
      </c>
      <c r="M663" s="70">
        <v>2019</v>
      </c>
      <c r="N663" s="75">
        <f t="shared" si="11"/>
        <v>43599</v>
      </c>
      <c r="O663" s="67" t="s">
        <v>5038</v>
      </c>
      <c r="P663" s="67" t="s">
        <v>102</v>
      </c>
      <c r="Q663" s="50">
        <f>VLOOKUP(O663,Registration!O:P,2,FALSE)</f>
        <v>17</v>
      </c>
    </row>
    <row r="664" spans="1:17" ht="22.9" customHeight="1">
      <c r="A664" s="67" t="s">
        <v>35</v>
      </c>
      <c r="B664" s="67" t="s">
        <v>9</v>
      </c>
      <c r="C664" s="50" t="s">
        <v>10</v>
      </c>
      <c r="D664" s="50" t="s">
        <v>26</v>
      </c>
      <c r="E664" s="50">
        <v>2</v>
      </c>
      <c r="F664" s="50" t="s">
        <v>27</v>
      </c>
      <c r="G664" s="50" t="s">
        <v>28</v>
      </c>
      <c r="H664" s="50" t="s">
        <v>5675</v>
      </c>
      <c r="I664" s="50" t="s">
        <v>5679</v>
      </c>
      <c r="J664" s="67" t="s">
        <v>5039</v>
      </c>
      <c r="K664" s="70">
        <v>14</v>
      </c>
      <c r="L664" s="70">
        <v>5</v>
      </c>
      <c r="M664" s="70">
        <v>2019</v>
      </c>
      <c r="N664" s="75">
        <f t="shared" si="11"/>
        <v>43599</v>
      </c>
      <c r="O664" s="67" t="s">
        <v>5040</v>
      </c>
      <c r="P664" s="67" t="s">
        <v>102</v>
      </c>
      <c r="Q664" s="50">
        <f>VLOOKUP(O664,Registration!O:P,2,FALSE)</f>
        <v>18</v>
      </c>
    </row>
    <row r="665" spans="1:17" ht="22.9" customHeight="1">
      <c r="A665" s="67" t="s">
        <v>35</v>
      </c>
      <c r="B665" s="67" t="s">
        <v>9</v>
      </c>
      <c r="C665" s="50" t="s">
        <v>10</v>
      </c>
      <c r="D665" s="50" t="s">
        <v>26</v>
      </c>
      <c r="E665" s="50">
        <v>2</v>
      </c>
      <c r="F665" s="50" t="s">
        <v>27</v>
      </c>
      <c r="G665" s="50" t="s">
        <v>28</v>
      </c>
      <c r="H665" s="50" t="s">
        <v>5675</v>
      </c>
      <c r="I665" s="50" t="s">
        <v>5679</v>
      </c>
      <c r="J665" s="67" t="s">
        <v>5041</v>
      </c>
      <c r="K665" s="70">
        <v>14</v>
      </c>
      <c r="L665" s="70">
        <v>5</v>
      </c>
      <c r="M665" s="70">
        <v>2019</v>
      </c>
      <c r="N665" s="75">
        <f t="shared" si="11"/>
        <v>43599</v>
      </c>
      <c r="O665" s="67" t="s">
        <v>5042</v>
      </c>
      <c r="P665" s="67" t="s">
        <v>102</v>
      </c>
      <c r="Q665" s="50">
        <f>VLOOKUP(O665,Registration!O:P,2,FALSE)</f>
        <v>19</v>
      </c>
    </row>
    <row r="666" spans="1:17" ht="22.9" customHeight="1">
      <c r="A666" s="67" t="s">
        <v>35</v>
      </c>
      <c r="B666" s="67" t="s">
        <v>9</v>
      </c>
      <c r="C666" s="50" t="s">
        <v>10</v>
      </c>
      <c r="D666" s="50" t="s">
        <v>26</v>
      </c>
      <c r="E666" s="50">
        <v>2</v>
      </c>
      <c r="F666" s="50" t="s">
        <v>27</v>
      </c>
      <c r="G666" s="50" t="s">
        <v>28</v>
      </c>
      <c r="H666" s="50" t="s">
        <v>5675</v>
      </c>
      <c r="I666" s="50" t="s">
        <v>5679</v>
      </c>
      <c r="J666" s="67" t="s">
        <v>5043</v>
      </c>
      <c r="K666" s="70">
        <v>14</v>
      </c>
      <c r="L666" s="70">
        <v>5</v>
      </c>
      <c r="M666" s="70">
        <v>2019</v>
      </c>
      <c r="N666" s="75">
        <f t="shared" si="11"/>
        <v>43599</v>
      </c>
      <c r="O666" s="67" t="s">
        <v>5044</v>
      </c>
      <c r="P666" s="67" t="s">
        <v>102</v>
      </c>
      <c r="Q666" s="50">
        <f>VLOOKUP(O666,Registration!O:P,2,FALSE)</f>
        <v>19</v>
      </c>
    </row>
    <row r="667" spans="1:17" ht="22.9" customHeight="1">
      <c r="A667" s="67" t="s">
        <v>35</v>
      </c>
      <c r="B667" s="67" t="s">
        <v>9</v>
      </c>
      <c r="C667" s="50" t="s">
        <v>10</v>
      </c>
      <c r="D667" s="50" t="s">
        <v>26</v>
      </c>
      <c r="E667" s="50">
        <v>2</v>
      </c>
      <c r="F667" s="50" t="s">
        <v>27</v>
      </c>
      <c r="G667" s="50" t="s">
        <v>28</v>
      </c>
      <c r="H667" s="50" t="s">
        <v>5675</v>
      </c>
      <c r="I667" s="50" t="s">
        <v>5679</v>
      </c>
      <c r="J667" s="67" t="s">
        <v>5045</v>
      </c>
      <c r="K667" s="70">
        <v>15</v>
      </c>
      <c r="L667" s="70">
        <v>5</v>
      </c>
      <c r="M667" s="70">
        <v>2019</v>
      </c>
      <c r="N667" s="75">
        <f t="shared" si="11"/>
        <v>43600</v>
      </c>
      <c r="O667" s="67" t="s">
        <v>5046</v>
      </c>
      <c r="P667" s="67" t="s">
        <v>102</v>
      </c>
      <c r="Q667" s="50">
        <f>VLOOKUP(O667,Registration!O:P,2,FALSE)</f>
        <v>19</v>
      </c>
    </row>
    <row r="668" spans="1:17" ht="22.9" customHeight="1">
      <c r="A668" s="67" t="s">
        <v>35</v>
      </c>
      <c r="B668" s="67" t="s">
        <v>9</v>
      </c>
      <c r="C668" s="50" t="s">
        <v>10</v>
      </c>
      <c r="D668" s="50" t="s">
        <v>26</v>
      </c>
      <c r="E668" s="50">
        <v>2</v>
      </c>
      <c r="F668" s="50" t="s">
        <v>27</v>
      </c>
      <c r="G668" s="50" t="s">
        <v>28</v>
      </c>
      <c r="H668" s="50" t="s">
        <v>5675</v>
      </c>
      <c r="I668" s="50" t="s">
        <v>5679</v>
      </c>
      <c r="J668" s="67" t="s">
        <v>5047</v>
      </c>
      <c r="K668" s="70">
        <v>15</v>
      </c>
      <c r="L668" s="70">
        <v>5</v>
      </c>
      <c r="M668" s="70">
        <v>2019</v>
      </c>
      <c r="N668" s="75">
        <f t="shared" si="11"/>
        <v>43600</v>
      </c>
      <c r="O668" s="67" t="s">
        <v>5048</v>
      </c>
      <c r="P668" s="67" t="s">
        <v>102</v>
      </c>
      <c r="Q668" s="50">
        <f>VLOOKUP(O668,Registration!O:P,2,FALSE)</f>
        <v>18</v>
      </c>
    </row>
    <row r="669" spans="1:17" ht="22.9" customHeight="1">
      <c r="A669" s="67" t="s">
        <v>35</v>
      </c>
      <c r="B669" s="67" t="s">
        <v>9</v>
      </c>
      <c r="C669" s="50" t="s">
        <v>10</v>
      </c>
      <c r="D669" s="50" t="s">
        <v>26</v>
      </c>
      <c r="E669" s="50">
        <v>2</v>
      </c>
      <c r="F669" s="50" t="s">
        <v>27</v>
      </c>
      <c r="G669" s="50" t="s">
        <v>28</v>
      </c>
      <c r="H669" s="50" t="s">
        <v>5675</v>
      </c>
      <c r="I669" s="50" t="s">
        <v>5679</v>
      </c>
      <c r="J669" s="67" t="s">
        <v>5049</v>
      </c>
      <c r="K669" s="70">
        <v>15</v>
      </c>
      <c r="L669" s="70">
        <v>5</v>
      </c>
      <c r="M669" s="70">
        <v>2019</v>
      </c>
      <c r="N669" s="75">
        <f t="shared" si="11"/>
        <v>43600</v>
      </c>
      <c r="O669" s="67" t="s">
        <v>5050</v>
      </c>
      <c r="P669" s="67" t="s">
        <v>102</v>
      </c>
      <c r="Q669" s="50">
        <f>VLOOKUP(O669,Registration!O:P,2,FALSE)</f>
        <v>18</v>
      </c>
    </row>
    <row r="670" spans="1:17" ht="22.9" customHeight="1">
      <c r="A670" s="67" t="s">
        <v>35</v>
      </c>
      <c r="B670" s="67" t="s">
        <v>9</v>
      </c>
      <c r="C670" s="50" t="s">
        <v>10</v>
      </c>
      <c r="D670" s="50" t="s">
        <v>26</v>
      </c>
      <c r="E670" s="50">
        <v>2</v>
      </c>
      <c r="F670" s="50" t="s">
        <v>27</v>
      </c>
      <c r="G670" s="50" t="s">
        <v>28</v>
      </c>
      <c r="H670" s="50" t="s">
        <v>5675</v>
      </c>
      <c r="I670" s="50" t="s">
        <v>5679</v>
      </c>
      <c r="J670" s="67" t="s">
        <v>5051</v>
      </c>
      <c r="K670" s="70">
        <v>15</v>
      </c>
      <c r="L670" s="70">
        <v>5</v>
      </c>
      <c r="M670" s="70">
        <v>2019</v>
      </c>
      <c r="N670" s="75">
        <f t="shared" si="11"/>
        <v>43600</v>
      </c>
      <c r="O670" s="67" t="s">
        <v>5052</v>
      </c>
      <c r="P670" s="67" t="s">
        <v>102</v>
      </c>
      <c r="Q670" s="50">
        <f>VLOOKUP(O670,Registration!O:P,2,FALSE)</f>
        <v>19</v>
      </c>
    </row>
    <row r="671" spans="1:17" ht="22.9" customHeight="1">
      <c r="A671" s="67" t="s">
        <v>35</v>
      </c>
      <c r="B671" s="67" t="s">
        <v>9</v>
      </c>
      <c r="C671" s="50" t="s">
        <v>10</v>
      </c>
      <c r="D671" s="50" t="s">
        <v>26</v>
      </c>
      <c r="E671" s="50">
        <v>2</v>
      </c>
      <c r="F671" s="50" t="s">
        <v>27</v>
      </c>
      <c r="G671" s="50" t="s">
        <v>28</v>
      </c>
      <c r="H671" s="50" t="s">
        <v>5675</v>
      </c>
      <c r="I671" s="50" t="s">
        <v>5679</v>
      </c>
      <c r="J671" s="67" t="s">
        <v>5053</v>
      </c>
      <c r="K671" s="70">
        <v>15</v>
      </c>
      <c r="L671" s="70">
        <v>5</v>
      </c>
      <c r="M671" s="70">
        <v>2019</v>
      </c>
      <c r="N671" s="75">
        <f t="shared" si="11"/>
        <v>43600</v>
      </c>
      <c r="O671" s="67" t="s">
        <v>5054</v>
      </c>
      <c r="P671" s="67" t="s">
        <v>102</v>
      </c>
      <c r="Q671" s="50">
        <f>VLOOKUP(O671,Registration!O:P,2,FALSE)</f>
        <v>17</v>
      </c>
    </row>
    <row r="672" spans="1:17" ht="22.9" customHeight="1">
      <c r="A672" s="67" t="s">
        <v>35</v>
      </c>
      <c r="B672" s="67" t="s">
        <v>9</v>
      </c>
      <c r="C672" s="50" t="s">
        <v>10</v>
      </c>
      <c r="D672" s="50" t="s">
        <v>26</v>
      </c>
      <c r="E672" s="50">
        <v>2</v>
      </c>
      <c r="F672" s="50" t="s">
        <v>27</v>
      </c>
      <c r="G672" s="50" t="s">
        <v>28</v>
      </c>
      <c r="H672" s="50" t="s">
        <v>5675</v>
      </c>
      <c r="I672" s="50" t="s">
        <v>5679</v>
      </c>
      <c r="J672" s="67" t="s">
        <v>5055</v>
      </c>
      <c r="K672" s="70">
        <v>16</v>
      </c>
      <c r="L672" s="70">
        <v>5</v>
      </c>
      <c r="M672" s="70">
        <v>2019</v>
      </c>
      <c r="N672" s="75">
        <f t="shared" si="11"/>
        <v>43601</v>
      </c>
      <c r="O672" s="67" t="s">
        <v>5056</v>
      </c>
      <c r="P672" s="67" t="s">
        <v>102</v>
      </c>
      <c r="Q672" s="50">
        <f>VLOOKUP(O672,Registration!O:P,2,FALSE)</f>
        <v>19</v>
      </c>
    </row>
    <row r="673" spans="1:17" ht="22.9" customHeight="1">
      <c r="A673" s="67" t="s">
        <v>35</v>
      </c>
      <c r="B673" s="67" t="s">
        <v>9</v>
      </c>
      <c r="C673" s="50" t="s">
        <v>10</v>
      </c>
      <c r="D673" s="50" t="s">
        <v>26</v>
      </c>
      <c r="E673" s="50">
        <v>2</v>
      </c>
      <c r="F673" s="50" t="s">
        <v>27</v>
      </c>
      <c r="G673" s="50" t="s">
        <v>28</v>
      </c>
      <c r="H673" s="50" t="s">
        <v>5675</v>
      </c>
      <c r="I673" s="50" t="s">
        <v>5679</v>
      </c>
      <c r="J673" s="67" t="s">
        <v>5057</v>
      </c>
      <c r="K673" s="70">
        <v>16</v>
      </c>
      <c r="L673" s="70">
        <v>5</v>
      </c>
      <c r="M673" s="70">
        <v>2019</v>
      </c>
      <c r="N673" s="75">
        <f t="shared" si="11"/>
        <v>43601</v>
      </c>
      <c r="O673" s="67" t="s">
        <v>5058</v>
      </c>
      <c r="P673" s="67" t="s">
        <v>102</v>
      </c>
      <c r="Q673" s="50">
        <f>VLOOKUP(O673,Registration!O:P,2,FALSE)</f>
        <v>18</v>
      </c>
    </row>
    <row r="674" spans="1:17" ht="22.9" customHeight="1">
      <c r="A674" s="67" t="s">
        <v>35</v>
      </c>
      <c r="B674" s="67" t="s">
        <v>9</v>
      </c>
      <c r="C674" s="50" t="s">
        <v>10</v>
      </c>
      <c r="D674" s="50" t="s">
        <v>26</v>
      </c>
      <c r="E674" s="50">
        <v>2</v>
      </c>
      <c r="F674" s="50" t="s">
        <v>27</v>
      </c>
      <c r="G674" s="50" t="s">
        <v>28</v>
      </c>
      <c r="H674" s="50" t="s">
        <v>5675</v>
      </c>
      <c r="I674" s="50" t="s">
        <v>5679</v>
      </c>
      <c r="J674" s="67" t="s">
        <v>5059</v>
      </c>
      <c r="K674" s="70">
        <v>16</v>
      </c>
      <c r="L674" s="70">
        <v>5</v>
      </c>
      <c r="M674" s="70">
        <v>2019</v>
      </c>
      <c r="N674" s="75">
        <f t="shared" si="11"/>
        <v>43601</v>
      </c>
      <c r="O674" s="67" t="s">
        <v>5060</v>
      </c>
      <c r="P674" s="67" t="s">
        <v>102</v>
      </c>
      <c r="Q674" s="50">
        <f>VLOOKUP(O674,Registration!O:P,2,FALSE)</f>
        <v>19</v>
      </c>
    </row>
    <row r="675" spans="1:17" ht="22.9" customHeight="1">
      <c r="A675" s="67" t="s">
        <v>35</v>
      </c>
      <c r="B675" s="67" t="s">
        <v>9</v>
      </c>
      <c r="C675" s="50" t="s">
        <v>10</v>
      </c>
      <c r="D675" s="50" t="s">
        <v>26</v>
      </c>
      <c r="E675" s="50">
        <v>2</v>
      </c>
      <c r="F675" s="50" t="s">
        <v>27</v>
      </c>
      <c r="G675" s="50" t="s">
        <v>28</v>
      </c>
      <c r="H675" s="50" t="s">
        <v>5675</v>
      </c>
      <c r="I675" s="50" t="s">
        <v>5679</v>
      </c>
      <c r="J675" s="67" t="s">
        <v>5061</v>
      </c>
      <c r="K675" s="70">
        <v>16</v>
      </c>
      <c r="L675" s="70">
        <v>5</v>
      </c>
      <c r="M675" s="70">
        <v>2019</v>
      </c>
      <c r="N675" s="75">
        <f t="shared" si="11"/>
        <v>43601</v>
      </c>
      <c r="O675" s="67" t="s">
        <v>5062</v>
      </c>
      <c r="P675" s="67" t="s">
        <v>102</v>
      </c>
      <c r="Q675" s="50">
        <f>VLOOKUP(O675,Registration!O:P,2,FALSE)</f>
        <v>18</v>
      </c>
    </row>
    <row r="676" spans="1:17" ht="22.9" customHeight="1">
      <c r="A676" s="67" t="s">
        <v>35</v>
      </c>
      <c r="B676" s="67" t="s">
        <v>9</v>
      </c>
      <c r="C676" s="50" t="s">
        <v>10</v>
      </c>
      <c r="D676" s="50" t="s">
        <v>26</v>
      </c>
      <c r="E676" s="50">
        <v>2</v>
      </c>
      <c r="F676" s="50" t="s">
        <v>27</v>
      </c>
      <c r="G676" s="50" t="s">
        <v>28</v>
      </c>
      <c r="H676" s="50" t="s">
        <v>5675</v>
      </c>
      <c r="I676" s="50" t="s">
        <v>5679</v>
      </c>
      <c r="J676" s="67" t="s">
        <v>5063</v>
      </c>
      <c r="K676" s="70">
        <v>16</v>
      </c>
      <c r="L676" s="70">
        <v>5</v>
      </c>
      <c r="M676" s="70">
        <v>2019</v>
      </c>
      <c r="N676" s="75">
        <f t="shared" si="11"/>
        <v>43601</v>
      </c>
      <c r="O676" s="67" t="s">
        <v>5064</v>
      </c>
      <c r="P676" s="67" t="s">
        <v>102</v>
      </c>
      <c r="Q676" s="50">
        <f>VLOOKUP(O676,Registration!O:P,2,FALSE)</f>
        <v>18</v>
      </c>
    </row>
    <row r="677" spans="1:17" ht="22.9" customHeight="1">
      <c r="A677" s="67" t="s">
        <v>35</v>
      </c>
      <c r="B677" s="67" t="s">
        <v>9</v>
      </c>
      <c r="C677" s="50" t="s">
        <v>10</v>
      </c>
      <c r="D677" s="50" t="s">
        <v>26</v>
      </c>
      <c r="E677" s="50">
        <v>2</v>
      </c>
      <c r="F677" s="50" t="s">
        <v>27</v>
      </c>
      <c r="G677" s="50" t="s">
        <v>28</v>
      </c>
      <c r="H677" s="50" t="s">
        <v>5675</v>
      </c>
      <c r="I677" s="50" t="s">
        <v>5679</v>
      </c>
      <c r="J677" s="67" t="s">
        <v>5065</v>
      </c>
      <c r="K677" s="70">
        <v>16</v>
      </c>
      <c r="L677" s="70">
        <v>5</v>
      </c>
      <c r="M677" s="70">
        <v>2019</v>
      </c>
      <c r="N677" s="75">
        <f t="shared" si="11"/>
        <v>43601</v>
      </c>
      <c r="O677" s="67" t="s">
        <v>5066</v>
      </c>
      <c r="P677" s="67" t="s">
        <v>102</v>
      </c>
      <c r="Q677" s="50">
        <f>VLOOKUP(O677,Registration!O:P,2,FALSE)</f>
        <v>17</v>
      </c>
    </row>
    <row r="678" spans="1:17" ht="22.9" customHeight="1">
      <c r="A678" s="67" t="s">
        <v>35</v>
      </c>
      <c r="B678" s="67" t="s">
        <v>9</v>
      </c>
      <c r="C678" s="50" t="s">
        <v>10</v>
      </c>
      <c r="D678" s="50" t="s">
        <v>26</v>
      </c>
      <c r="E678" s="50">
        <v>2</v>
      </c>
      <c r="F678" s="50" t="s">
        <v>27</v>
      </c>
      <c r="G678" s="50" t="s">
        <v>28</v>
      </c>
      <c r="H678" s="50" t="s">
        <v>5675</v>
      </c>
      <c r="I678" s="50" t="s">
        <v>5679</v>
      </c>
      <c r="J678" s="67" t="s">
        <v>5067</v>
      </c>
      <c r="K678" s="70">
        <v>16</v>
      </c>
      <c r="L678" s="70">
        <v>5</v>
      </c>
      <c r="M678" s="70">
        <v>2019</v>
      </c>
      <c r="N678" s="75">
        <f t="shared" si="11"/>
        <v>43601</v>
      </c>
      <c r="O678" s="67" t="s">
        <v>5068</v>
      </c>
      <c r="P678" s="67" t="s">
        <v>102</v>
      </c>
      <c r="Q678" s="50">
        <f>VLOOKUP(O678,Registration!O:P,2,FALSE)</f>
        <v>19</v>
      </c>
    </row>
    <row r="679" spans="1:17" ht="22.9" customHeight="1">
      <c r="A679" s="67" t="s">
        <v>35</v>
      </c>
      <c r="B679" s="67" t="s">
        <v>9</v>
      </c>
      <c r="C679" s="50" t="s">
        <v>10</v>
      </c>
      <c r="D679" s="50" t="s">
        <v>26</v>
      </c>
      <c r="E679" s="50">
        <v>2</v>
      </c>
      <c r="F679" s="50" t="s">
        <v>27</v>
      </c>
      <c r="G679" s="50" t="s">
        <v>28</v>
      </c>
      <c r="H679" s="50" t="s">
        <v>5675</v>
      </c>
      <c r="I679" s="50" t="s">
        <v>5679</v>
      </c>
      <c r="J679" s="67" t="s">
        <v>5069</v>
      </c>
      <c r="K679" s="70">
        <v>16</v>
      </c>
      <c r="L679" s="70">
        <v>5</v>
      </c>
      <c r="M679" s="70">
        <v>2019</v>
      </c>
      <c r="N679" s="75">
        <f t="shared" si="11"/>
        <v>43601</v>
      </c>
      <c r="O679" s="67" t="s">
        <v>5070</v>
      </c>
      <c r="P679" s="67" t="s">
        <v>102</v>
      </c>
      <c r="Q679" s="50">
        <f>VLOOKUP(O679,Registration!O:P,2,FALSE)</f>
        <v>19</v>
      </c>
    </row>
    <row r="680" spans="1:17" ht="22.9" customHeight="1">
      <c r="A680" s="67" t="s">
        <v>35</v>
      </c>
      <c r="B680" s="67" t="s">
        <v>9</v>
      </c>
      <c r="C680" s="50" t="s">
        <v>10</v>
      </c>
      <c r="D680" s="50" t="s">
        <v>26</v>
      </c>
      <c r="E680" s="50">
        <v>2</v>
      </c>
      <c r="F680" s="50" t="s">
        <v>27</v>
      </c>
      <c r="G680" s="50" t="s">
        <v>28</v>
      </c>
      <c r="H680" s="50" t="s">
        <v>5675</v>
      </c>
      <c r="I680" s="50" t="s">
        <v>5679</v>
      </c>
      <c r="J680" s="67" t="s">
        <v>5071</v>
      </c>
      <c r="K680" s="70">
        <v>16</v>
      </c>
      <c r="L680" s="70">
        <v>5</v>
      </c>
      <c r="M680" s="70">
        <v>2019</v>
      </c>
      <c r="N680" s="75">
        <f t="shared" si="11"/>
        <v>43601</v>
      </c>
      <c r="O680" s="67" t="s">
        <v>5072</v>
      </c>
      <c r="P680" s="67" t="s">
        <v>102</v>
      </c>
      <c r="Q680" s="50">
        <f>VLOOKUP(O680,Registration!O:P,2,FALSE)</f>
        <v>18</v>
      </c>
    </row>
    <row r="681" spans="1:17" ht="22.9" customHeight="1">
      <c r="A681" s="67" t="s">
        <v>35</v>
      </c>
      <c r="B681" s="67" t="s">
        <v>9</v>
      </c>
      <c r="C681" s="50" t="s">
        <v>10</v>
      </c>
      <c r="D681" s="50" t="s">
        <v>26</v>
      </c>
      <c r="E681" s="50">
        <v>2</v>
      </c>
      <c r="F681" s="50" t="s">
        <v>27</v>
      </c>
      <c r="G681" s="50" t="s">
        <v>28</v>
      </c>
      <c r="H681" s="50" t="s">
        <v>5675</v>
      </c>
      <c r="I681" s="50" t="s">
        <v>5679</v>
      </c>
      <c r="J681" s="67" t="s">
        <v>5073</v>
      </c>
      <c r="K681" s="70">
        <v>17</v>
      </c>
      <c r="L681" s="70">
        <v>5</v>
      </c>
      <c r="M681" s="70">
        <v>2019</v>
      </c>
      <c r="N681" s="75">
        <f t="shared" si="11"/>
        <v>43602</v>
      </c>
      <c r="O681" s="67" t="s">
        <v>5074</v>
      </c>
      <c r="P681" s="67" t="s">
        <v>102</v>
      </c>
      <c r="Q681" s="50">
        <f>VLOOKUP(O681,Registration!O:P,2,FALSE)</f>
        <v>18</v>
      </c>
    </row>
    <row r="682" spans="1:17" ht="22.9" customHeight="1">
      <c r="A682" s="67" t="s">
        <v>35</v>
      </c>
      <c r="B682" s="67" t="s">
        <v>9</v>
      </c>
      <c r="C682" s="50" t="s">
        <v>10</v>
      </c>
      <c r="D682" s="50" t="s">
        <v>26</v>
      </c>
      <c r="E682" s="50">
        <v>2</v>
      </c>
      <c r="F682" s="50" t="s">
        <v>27</v>
      </c>
      <c r="G682" s="50" t="s">
        <v>28</v>
      </c>
      <c r="H682" s="50" t="s">
        <v>5675</v>
      </c>
      <c r="I682" s="50" t="s">
        <v>5679</v>
      </c>
      <c r="J682" s="67" t="s">
        <v>5075</v>
      </c>
      <c r="K682" s="70">
        <v>17</v>
      </c>
      <c r="L682" s="70">
        <v>5</v>
      </c>
      <c r="M682" s="70">
        <v>2019</v>
      </c>
      <c r="N682" s="75">
        <f t="shared" si="11"/>
        <v>43602</v>
      </c>
      <c r="O682" s="67" t="s">
        <v>5076</v>
      </c>
      <c r="P682" s="67" t="s">
        <v>102</v>
      </c>
      <c r="Q682" s="50">
        <f>VLOOKUP(O682,Registration!O:P,2,FALSE)</f>
        <v>17</v>
      </c>
    </row>
    <row r="683" spans="1:17" ht="22.9" customHeight="1">
      <c r="A683" s="67" t="s">
        <v>35</v>
      </c>
      <c r="B683" s="67" t="s">
        <v>9</v>
      </c>
      <c r="C683" s="50" t="s">
        <v>10</v>
      </c>
      <c r="D683" s="50" t="s">
        <v>26</v>
      </c>
      <c r="E683" s="50">
        <v>2</v>
      </c>
      <c r="F683" s="50" t="s">
        <v>27</v>
      </c>
      <c r="G683" s="50" t="s">
        <v>28</v>
      </c>
      <c r="H683" s="50" t="s">
        <v>5675</v>
      </c>
      <c r="I683" s="50" t="s">
        <v>5679</v>
      </c>
      <c r="J683" s="67" t="s">
        <v>5077</v>
      </c>
      <c r="K683" s="70">
        <v>17</v>
      </c>
      <c r="L683" s="70">
        <v>5</v>
      </c>
      <c r="M683" s="70">
        <v>2019</v>
      </c>
      <c r="N683" s="75">
        <f t="shared" si="11"/>
        <v>43602</v>
      </c>
      <c r="O683" s="67" t="s">
        <v>5078</v>
      </c>
      <c r="P683" s="67" t="s">
        <v>102</v>
      </c>
      <c r="Q683" s="50">
        <f>VLOOKUP(O683,Registration!O:P,2,FALSE)</f>
        <v>19</v>
      </c>
    </row>
    <row r="684" spans="1:17" ht="22.9" customHeight="1">
      <c r="A684" s="67" t="s">
        <v>35</v>
      </c>
      <c r="B684" s="67" t="s">
        <v>9</v>
      </c>
      <c r="C684" s="50" t="s">
        <v>10</v>
      </c>
      <c r="D684" s="50" t="s">
        <v>26</v>
      </c>
      <c r="E684" s="50">
        <v>2</v>
      </c>
      <c r="F684" s="50" t="s">
        <v>27</v>
      </c>
      <c r="G684" s="50" t="s">
        <v>28</v>
      </c>
      <c r="H684" s="50" t="s">
        <v>5675</v>
      </c>
      <c r="I684" s="50" t="s">
        <v>5679</v>
      </c>
      <c r="J684" s="67" t="s">
        <v>5079</v>
      </c>
      <c r="K684" s="70">
        <v>17</v>
      </c>
      <c r="L684" s="70">
        <v>5</v>
      </c>
      <c r="M684" s="70">
        <v>2019</v>
      </c>
      <c r="N684" s="75">
        <f t="shared" si="11"/>
        <v>43602</v>
      </c>
      <c r="O684" s="67" t="s">
        <v>5080</v>
      </c>
      <c r="P684" s="67" t="s">
        <v>102</v>
      </c>
      <c r="Q684" s="50">
        <f>VLOOKUP(O684,Registration!O:P,2,FALSE)</f>
        <v>19</v>
      </c>
    </row>
    <row r="685" spans="1:17" ht="22.9" customHeight="1">
      <c r="A685" s="67" t="s">
        <v>35</v>
      </c>
      <c r="B685" s="67" t="s">
        <v>9</v>
      </c>
      <c r="C685" s="50" t="s">
        <v>10</v>
      </c>
      <c r="D685" s="50" t="s">
        <v>26</v>
      </c>
      <c r="E685" s="50">
        <v>2</v>
      </c>
      <c r="F685" s="50" t="s">
        <v>27</v>
      </c>
      <c r="G685" s="50" t="s">
        <v>28</v>
      </c>
      <c r="H685" s="50" t="s">
        <v>5675</v>
      </c>
      <c r="I685" s="50" t="s">
        <v>5679</v>
      </c>
      <c r="J685" s="67" t="s">
        <v>5081</v>
      </c>
      <c r="K685" s="70">
        <v>17</v>
      </c>
      <c r="L685" s="70">
        <v>5</v>
      </c>
      <c r="M685" s="70">
        <v>2019</v>
      </c>
      <c r="N685" s="75">
        <f t="shared" si="11"/>
        <v>43602</v>
      </c>
      <c r="O685" s="67" t="s">
        <v>5082</v>
      </c>
      <c r="P685" s="67" t="s">
        <v>102</v>
      </c>
      <c r="Q685" s="50">
        <f>VLOOKUP(O685,Registration!O:P,2,FALSE)</f>
        <v>18</v>
      </c>
    </row>
    <row r="686" spans="1:17" ht="22.9" customHeight="1">
      <c r="A686" s="67" t="s">
        <v>35</v>
      </c>
      <c r="B686" s="67" t="s">
        <v>9</v>
      </c>
      <c r="C686" s="50" t="s">
        <v>10</v>
      </c>
      <c r="D686" s="50" t="s">
        <v>26</v>
      </c>
      <c r="E686" s="50">
        <v>2</v>
      </c>
      <c r="F686" s="50" t="s">
        <v>27</v>
      </c>
      <c r="G686" s="50" t="s">
        <v>28</v>
      </c>
      <c r="H686" s="50" t="s">
        <v>5675</v>
      </c>
      <c r="I686" s="50" t="s">
        <v>5679</v>
      </c>
      <c r="J686" s="67" t="s">
        <v>5083</v>
      </c>
      <c r="K686" s="70">
        <v>17</v>
      </c>
      <c r="L686" s="70">
        <v>5</v>
      </c>
      <c r="M686" s="70">
        <v>2019</v>
      </c>
      <c r="N686" s="75">
        <f t="shared" si="11"/>
        <v>43602</v>
      </c>
      <c r="O686" s="67" t="s">
        <v>5084</v>
      </c>
      <c r="P686" s="67" t="s">
        <v>102</v>
      </c>
      <c r="Q686" s="50">
        <f>VLOOKUP(O686,Registration!O:P,2,FALSE)</f>
        <v>17</v>
      </c>
    </row>
    <row r="687" spans="1:17" ht="22.9" customHeight="1">
      <c r="A687" s="67" t="s">
        <v>35</v>
      </c>
      <c r="B687" s="67" t="s">
        <v>9</v>
      </c>
      <c r="C687" s="50" t="s">
        <v>10</v>
      </c>
      <c r="D687" s="50" t="s">
        <v>26</v>
      </c>
      <c r="E687" s="50">
        <v>2</v>
      </c>
      <c r="F687" s="50" t="s">
        <v>27</v>
      </c>
      <c r="G687" s="50" t="s">
        <v>28</v>
      </c>
      <c r="H687" s="50" t="s">
        <v>5675</v>
      </c>
      <c r="I687" s="50" t="s">
        <v>5678</v>
      </c>
      <c r="J687" s="67" t="s">
        <v>5085</v>
      </c>
      <c r="K687" s="70">
        <v>18</v>
      </c>
      <c r="L687" s="70">
        <v>5</v>
      </c>
      <c r="M687" s="70">
        <v>2019</v>
      </c>
      <c r="N687" s="75">
        <f t="shared" si="11"/>
        <v>43603</v>
      </c>
      <c r="O687" s="67" t="s">
        <v>5086</v>
      </c>
      <c r="P687" s="67" t="s">
        <v>111</v>
      </c>
      <c r="Q687" s="50">
        <f>VLOOKUP(O687,Registration!O:P,2,FALSE)</f>
        <v>19</v>
      </c>
    </row>
    <row r="688" spans="1:17" ht="22.9" customHeight="1">
      <c r="A688" s="67" t="s">
        <v>35</v>
      </c>
      <c r="B688" s="67" t="s">
        <v>9</v>
      </c>
      <c r="C688" s="50" t="s">
        <v>10</v>
      </c>
      <c r="D688" s="50" t="s">
        <v>26</v>
      </c>
      <c r="E688" s="50">
        <v>2</v>
      </c>
      <c r="F688" s="50" t="s">
        <v>27</v>
      </c>
      <c r="G688" s="50" t="s">
        <v>28</v>
      </c>
      <c r="H688" s="50" t="s">
        <v>5675</v>
      </c>
      <c r="I688" s="50" t="s">
        <v>5678</v>
      </c>
      <c r="J688" s="67" t="s">
        <v>5087</v>
      </c>
      <c r="K688" s="70">
        <v>18</v>
      </c>
      <c r="L688" s="70">
        <v>5</v>
      </c>
      <c r="M688" s="70">
        <v>2019</v>
      </c>
      <c r="N688" s="75">
        <f t="shared" si="11"/>
        <v>43603</v>
      </c>
      <c r="O688" s="67" t="s">
        <v>5088</v>
      </c>
      <c r="P688" s="67" t="s">
        <v>111</v>
      </c>
      <c r="Q688" s="50">
        <f>VLOOKUP(O688,Registration!O:P,2,FALSE)</f>
        <v>19</v>
      </c>
    </row>
    <row r="689" spans="1:17" ht="22.9" customHeight="1">
      <c r="A689" s="67" t="s">
        <v>35</v>
      </c>
      <c r="B689" s="67" t="s">
        <v>9</v>
      </c>
      <c r="C689" s="50" t="s">
        <v>10</v>
      </c>
      <c r="D689" s="50" t="s">
        <v>26</v>
      </c>
      <c r="E689" s="50">
        <v>2</v>
      </c>
      <c r="F689" s="50" t="s">
        <v>27</v>
      </c>
      <c r="G689" s="50" t="s">
        <v>28</v>
      </c>
      <c r="H689" s="50" t="s">
        <v>5675</v>
      </c>
      <c r="I689" s="50" t="s">
        <v>5678</v>
      </c>
      <c r="J689" s="67" t="s">
        <v>5089</v>
      </c>
      <c r="K689" s="70">
        <v>18</v>
      </c>
      <c r="L689" s="70">
        <v>5</v>
      </c>
      <c r="M689" s="70">
        <v>2019</v>
      </c>
      <c r="N689" s="75">
        <f t="shared" si="11"/>
        <v>43603</v>
      </c>
      <c r="O689" s="67" t="s">
        <v>5090</v>
      </c>
      <c r="P689" s="67" t="s">
        <v>111</v>
      </c>
      <c r="Q689" s="50">
        <f>VLOOKUP(O689,Registration!O:P,2,FALSE)</f>
        <v>18</v>
      </c>
    </row>
    <row r="690" spans="1:17" ht="22.9" customHeight="1">
      <c r="A690" s="67" t="s">
        <v>35</v>
      </c>
      <c r="B690" s="67" t="s">
        <v>9</v>
      </c>
      <c r="C690" s="50" t="s">
        <v>10</v>
      </c>
      <c r="D690" s="50" t="s">
        <v>26</v>
      </c>
      <c r="E690" s="50">
        <v>2</v>
      </c>
      <c r="F690" s="50" t="s">
        <v>27</v>
      </c>
      <c r="G690" s="50" t="s">
        <v>28</v>
      </c>
      <c r="H690" s="50" t="s">
        <v>5675</v>
      </c>
      <c r="I690" s="50" t="s">
        <v>5678</v>
      </c>
      <c r="J690" s="67" t="s">
        <v>5091</v>
      </c>
      <c r="K690" s="70">
        <v>18</v>
      </c>
      <c r="L690" s="70">
        <v>5</v>
      </c>
      <c r="M690" s="70">
        <v>2019</v>
      </c>
      <c r="N690" s="75">
        <f t="shared" si="11"/>
        <v>43603</v>
      </c>
      <c r="O690" s="67" t="s">
        <v>5092</v>
      </c>
      <c r="P690" s="67" t="s">
        <v>111</v>
      </c>
      <c r="Q690" s="50">
        <f>VLOOKUP(O690,Registration!O:P,2,FALSE)</f>
        <v>19</v>
      </c>
    </row>
    <row r="691" spans="1:17" ht="22.9" customHeight="1">
      <c r="A691" s="67" t="s">
        <v>35</v>
      </c>
      <c r="B691" s="67" t="s">
        <v>9</v>
      </c>
      <c r="C691" s="50" t="s">
        <v>10</v>
      </c>
      <c r="D691" s="50" t="s">
        <v>26</v>
      </c>
      <c r="E691" s="50">
        <v>2</v>
      </c>
      <c r="F691" s="50" t="s">
        <v>27</v>
      </c>
      <c r="G691" s="50" t="s">
        <v>28</v>
      </c>
      <c r="H691" s="50" t="s">
        <v>5675</v>
      </c>
      <c r="I691" s="50" t="s">
        <v>5678</v>
      </c>
      <c r="J691" s="67" t="s">
        <v>5093</v>
      </c>
      <c r="K691" s="70">
        <v>18</v>
      </c>
      <c r="L691" s="70">
        <v>5</v>
      </c>
      <c r="M691" s="70">
        <v>2019</v>
      </c>
      <c r="N691" s="75">
        <f t="shared" si="11"/>
        <v>43603</v>
      </c>
      <c r="O691" s="67" t="s">
        <v>5094</v>
      </c>
      <c r="P691" s="67" t="s">
        <v>111</v>
      </c>
      <c r="Q691" s="50">
        <f>VLOOKUP(O691,Registration!O:P,2,FALSE)</f>
        <v>18</v>
      </c>
    </row>
    <row r="692" spans="1:17" ht="22.9" customHeight="1">
      <c r="A692" s="67" t="s">
        <v>35</v>
      </c>
      <c r="B692" s="67" t="s">
        <v>9</v>
      </c>
      <c r="C692" s="50" t="s">
        <v>10</v>
      </c>
      <c r="D692" s="50" t="s">
        <v>26</v>
      </c>
      <c r="E692" s="50">
        <v>2</v>
      </c>
      <c r="F692" s="50" t="s">
        <v>27</v>
      </c>
      <c r="G692" s="50" t="s">
        <v>28</v>
      </c>
      <c r="H692" s="50" t="s">
        <v>5675</v>
      </c>
      <c r="I692" s="50" t="s">
        <v>5678</v>
      </c>
      <c r="J692" s="67" t="s">
        <v>5095</v>
      </c>
      <c r="K692" s="70">
        <v>18</v>
      </c>
      <c r="L692" s="70">
        <v>5</v>
      </c>
      <c r="M692" s="70">
        <v>2019</v>
      </c>
      <c r="N692" s="75">
        <f t="shared" si="11"/>
        <v>43603</v>
      </c>
      <c r="O692" s="67" t="s">
        <v>5096</v>
      </c>
      <c r="P692" s="67" t="s">
        <v>111</v>
      </c>
      <c r="Q692" s="50">
        <f>VLOOKUP(O692,Registration!O:P,2,FALSE)</f>
        <v>18</v>
      </c>
    </row>
    <row r="693" spans="1:17" ht="22.9" customHeight="1">
      <c r="A693" s="67" t="s">
        <v>35</v>
      </c>
      <c r="B693" s="67" t="s">
        <v>9</v>
      </c>
      <c r="C693" s="50" t="s">
        <v>10</v>
      </c>
      <c r="D693" s="50" t="s">
        <v>26</v>
      </c>
      <c r="E693" s="50">
        <v>2</v>
      </c>
      <c r="F693" s="50" t="s">
        <v>27</v>
      </c>
      <c r="G693" s="50" t="s">
        <v>28</v>
      </c>
      <c r="H693" s="50" t="s">
        <v>5675</v>
      </c>
      <c r="I693" s="50" t="s">
        <v>5678</v>
      </c>
      <c r="J693" s="67" t="s">
        <v>5097</v>
      </c>
      <c r="K693" s="70">
        <v>18</v>
      </c>
      <c r="L693" s="70">
        <v>5</v>
      </c>
      <c r="M693" s="70">
        <v>2019</v>
      </c>
      <c r="N693" s="75">
        <f t="shared" si="11"/>
        <v>43603</v>
      </c>
      <c r="O693" s="67" t="s">
        <v>5098</v>
      </c>
      <c r="P693" s="67" t="s">
        <v>111</v>
      </c>
      <c r="Q693" s="50">
        <f>VLOOKUP(O693,Registration!O:P,2,FALSE)</f>
        <v>19</v>
      </c>
    </row>
    <row r="694" spans="1:17" ht="22.9" customHeight="1">
      <c r="A694" s="67" t="s">
        <v>35</v>
      </c>
      <c r="B694" s="67" t="s">
        <v>9</v>
      </c>
      <c r="C694" s="50" t="s">
        <v>10</v>
      </c>
      <c r="D694" s="50" t="s">
        <v>26</v>
      </c>
      <c r="E694" s="50">
        <v>2</v>
      </c>
      <c r="F694" s="50" t="s">
        <v>27</v>
      </c>
      <c r="G694" s="50" t="s">
        <v>28</v>
      </c>
      <c r="H694" s="50" t="s">
        <v>5675</v>
      </c>
      <c r="I694" s="50" t="s">
        <v>5678</v>
      </c>
      <c r="J694" s="67" t="s">
        <v>1090</v>
      </c>
      <c r="K694" s="70">
        <v>18</v>
      </c>
      <c r="L694" s="70">
        <v>5</v>
      </c>
      <c r="M694" s="70">
        <v>2019</v>
      </c>
      <c r="N694" s="75">
        <f t="shared" si="11"/>
        <v>43603</v>
      </c>
      <c r="O694" s="67" t="s">
        <v>109</v>
      </c>
      <c r="P694" s="67" t="s">
        <v>111</v>
      </c>
      <c r="Q694" s="50">
        <f>VLOOKUP(O694,Registration!O:P,2,FALSE)</f>
        <v>15</v>
      </c>
    </row>
    <row r="695" spans="1:17" ht="22.9" customHeight="1">
      <c r="A695" s="67" t="s">
        <v>35</v>
      </c>
      <c r="B695" s="67" t="s">
        <v>9</v>
      </c>
      <c r="C695" s="50" t="s">
        <v>10</v>
      </c>
      <c r="D695" s="50" t="s">
        <v>26</v>
      </c>
      <c r="E695" s="50">
        <v>2</v>
      </c>
      <c r="F695" s="50" t="s">
        <v>27</v>
      </c>
      <c r="G695" s="50" t="s">
        <v>28</v>
      </c>
      <c r="H695" s="50" t="s">
        <v>5675</v>
      </c>
      <c r="I695" s="50" t="s">
        <v>5678</v>
      </c>
      <c r="J695" s="67" t="s">
        <v>727</v>
      </c>
      <c r="K695" s="70">
        <v>18</v>
      </c>
      <c r="L695" s="70">
        <v>5</v>
      </c>
      <c r="M695" s="70">
        <v>2019</v>
      </c>
      <c r="N695" s="75">
        <f t="shared" si="11"/>
        <v>43603</v>
      </c>
      <c r="O695" s="67" t="s">
        <v>728</v>
      </c>
      <c r="P695" s="67" t="s">
        <v>111</v>
      </c>
      <c r="Q695" s="50">
        <f>VLOOKUP(O695,Registration!O:P,2,FALSE)</f>
        <v>18</v>
      </c>
    </row>
    <row r="696" spans="1:17" ht="22.9" customHeight="1">
      <c r="A696" s="67" t="s">
        <v>35</v>
      </c>
      <c r="B696" s="67" t="s">
        <v>9</v>
      </c>
      <c r="C696" s="50" t="s">
        <v>10</v>
      </c>
      <c r="D696" s="50" t="s">
        <v>26</v>
      </c>
      <c r="E696" s="50">
        <v>2</v>
      </c>
      <c r="F696" s="50" t="s">
        <v>27</v>
      </c>
      <c r="G696" s="50" t="s">
        <v>28</v>
      </c>
      <c r="H696" s="50" t="s">
        <v>5675</v>
      </c>
      <c r="I696" s="50" t="s">
        <v>5678</v>
      </c>
      <c r="J696" s="67" t="s">
        <v>731</v>
      </c>
      <c r="K696" s="70">
        <v>18</v>
      </c>
      <c r="L696" s="70">
        <v>5</v>
      </c>
      <c r="M696" s="70">
        <v>2019</v>
      </c>
      <c r="N696" s="75">
        <f t="shared" si="11"/>
        <v>43603</v>
      </c>
      <c r="O696" s="67" t="s">
        <v>732</v>
      </c>
      <c r="P696" s="67" t="s">
        <v>111</v>
      </c>
      <c r="Q696" s="50">
        <f>VLOOKUP(O696,Registration!O:P,2,FALSE)</f>
        <v>18</v>
      </c>
    </row>
    <row r="697" spans="1:17" ht="22.9" customHeight="1">
      <c r="A697" s="67" t="s">
        <v>35</v>
      </c>
      <c r="B697" s="67" t="s">
        <v>9</v>
      </c>
      <c r="C697" s="50" t="s">
        <v>10</v>
      </c>
      <c r="D697" s="50" t="s">
        <v>26</v>
      </c>
      <c r="E697" s="50">
        <v>2</v>
      </c>
      <c r="F697" s="50" t="s">
        <v>27</v>
      </c>
      <c r="G697" s="50" t="s">
        <v>28</v>
      </c>
      <c r="H697" s="50" t="s">
        <v>5675</v>
      </c>
      <c r="I697" s="50" t="s">
        <v>5678</v>
      </c>
      <c r="J697" s="67" t="s">
        <v>5103</v>
      </c>
      <c r="K697" s="70">
        <v>18</v>
      </c>
      <c r="L697" s="70">
        <v>5</v>
      </c>
      <c r="M697" s="70">
        <v>2019</v>
      </c>
      <c r="N697" s="75">
        <f t="shared" si="11"/>
        <v>43603</v>
      </c>
      <c r="O697" s="67" t="s">
        <v>5104</v>
      </c>
      <c r="P697" s="67" t="s">
        <v>111</v>
      </c>
      <c r="Q697" s="50">
        <f>VLOOKUP(O697,Registration!O:P,2,FALSE)</f>
        <v>19</v>
      </c>
    </row>
    <row r="698" spans="1:17" ht="22.9" customHeight="1">
      <c r="A698" s="67" t="s">
        <v>35</v>
      </c>
      <c r="B698" s="67" t="s">
        <v>9</v>
      </c>
      <c r="C698" s="50" t="s">
        <v>10</v>
      </c>
      <c r="D698" s="50" t="s">
        <v>26</v>
      </c>
      <c r="E698" s="50">
        <v>2</v>
      </c>
      <c r="F698" s="50" t="s">
        <v>27</v>
      </c>
      <c r="G698" s="50" t="s">
        <v>28</v>
      </c>
      <c r="H698" s="50" t="s">
        <v>5675</v>
      </c>
      <c r="I698" s="50" t="s">
        <v>5678</v>
      </c>
      <c r="J698" s="67" t="s">
        <v>5099</v>
      </c>
      <c r="K698" s="70">
        <v>18</v>
      </c>
      <c r="L698" s="70">
        <v>5</v>
      </c>
      <c r="M698" s="70">
        <v>2019</v>
      </c>
      <c r="N698" s="75">
        <f t="shared" si="11"/>
        <v>43603</v>
      </c>
      <c r="O698" s="67" t="s">
        <v>5100</v>
      </c>
      <c r="P698" s="67" t="s">
        <v>111</v>
      </c>
      <c r="Q698" s="50">
        <f>VLOOKUP(O698,Registration!O:P,2,FALSE)</f>
        <v>17</v>
      </c>
    </row>
    <row r="699" spans="1:17" ht="22.9" customHeight="1">
      <c r="A699" s="67" t="s">
        <v>35</v>
      </c>
      <c r="B699" s="67" t="s">
        <v>9</v>
      </c>
      <c r="C699" s="50" t="s">
        <v>10</v>
      </c>
      <c r="D699" s="50" t="s">
        <v>26</v>
      </c>
      <c r="E699" s="50">
        <v>2</v>
      </c>
      <c r="F699" s="50" t="s">
        <v>27</v>
      </c>
      <c r="G699" s="50" t="s">
        <v>28</v>
      </c>
      <c r="H699" s="50" t="s">
        <v>5675</v>
      </c>
      <c r="I699" s="50" t="s">
        <v>5678</v>
      </c>
      <c r="J699" s="67" t="s">
        <v>5101</v>
      </c>
      <c r="K699" s="70">
        <v>18</v>
      </c>
      <c r="L699" s="70">
        <v>5</v>
      </c>
      <c r="M699" s="70">
        <v>2019</v>
      </c>
      <c r="N699" s="75">
        <f t="shared" si="11"/>
        <v>43603</v>
      </c>
      <c r="O699" s="67" t="s">
        <v>5102</v>
      </c>
      <c r="P699" s="67" t="s">
        <v>111</v>
      </c>
      <c r="Q699" s="50">
        <f>VLOOKUP(O699,Registration!O:P,2,FALSE)</f>
        <v>16</v>
      </c>
    </row>
    <row r="700" spans="1:17" ht="22.9" customHeight="1">
      <c r="A700" s="67" t="s">
        <v>35</v>
      </c>
      <c r="B700" s="67" t="s">
        <v>9</v>
      </c>
      <c r="C700" s="50" t="s">
        <v>10</v>
      </c>
      <c r="D700" s="50" t="s">
        <v>26</v>
      </c>
      <c r="E700" s="50">
        <v>2</v>
      </c>
      <c r="F700" s="50" t="s">
        <v>27</v>
      </c>
      <c r="G700" s="50" t="s">
        <v>28</v>
      </c>
      <c r="H700" s="50" t="s">
        <v>5675</v>
      </c>
      <c r="I700" s="50" t="s">
        <v>5678</v>
      </c>
      <c r="J700" s="67" t="s">
        <v>5105</v>
      </c>
      <c r="K700" s="70">
        <v>18</v>
      </c>
      <c r="L700" s="70">
        <v>5</v>
      </c>
      <c r="M700" s="70">
        <v>2019</v>
      </c>
      <c r="N700" s="75">
        <f t="shared" si="11"/>
        <v>43603</v>
      </c>
      <c r="O700" s="67" t="s">
        <v>5106</v>
      </c>
      <c r="P700" s="67" t="s">
        <v>111</v>
      </c>
      <c r="Q700" s="50">
        <f>VLOOKUP(O700,Registration!O:P,2,FALSE)</f>
        <v>19</v>
      </c>
    </row>
    <row r="701" spans="1:17" ht="22.9" customHeight="1">
      <c r="A701" s="67" t="s">
        <v>35</v>
      </c>
      <c r="B701" s="67" t="s">
        <v>9</v>
      </c>
      <c r="C701" s="50" t="s">
        <v>10</v>
      </c>
      <c r="D701" s="50" t="s">
        <v>26</v>
      </c>
      <c r="E701" s="50">
        <v>2</v>
      </c>
      <c r="F701" s="50" t="s">
        <v>27</v>
      </c>
      <c r="G701" s="50" t="s">
        <v>28</v>
      </c>
      <c r="H701" s="50" t="s">
        <v>5675</v>
      </c>
      <c r="I701" s="50" t="s">
        <v>5678</v>
      </c>
      <c r="J701" s="67" t="s">
        <v>5107</v>
      </c>
      <c r="K701" s="70">
        <v>18</v>
      </c>
      <c r="L701" s="70">
        <v>5</v>
      </c>
      <c r="M701" s="70">
        <v>2019</v>
      </c>
      <c r="N701" s="75">
        <f t="shared" si="11"/>
        <v>43603</v>
      </c>
      <c r="O701" s="67" t="s">
        <v>5108</v>
      </c>
      <c r="P701" s="67" t="s">
        <v>111</v>
      </c>
      <c r="Q701" s="50">
        <f>VLOOKUP(O701,Registration!O:P,2,FALSE)</f>
        <v>19</v>
      </c>
    </row>
    <row r="702" spans="1:17" ht="22.9" customHeight="1">
      <c r="A702" s="67" t="s">
        <v>35</v>
      </c>
      <c r="B702" s="67" t="s">
        <v>9</v>
      </c>
      <c r="C702" s="50" t="s">
        <v>10</v>
      </c>
      <c r="D702" s="50" t="s">
        <v>26</v>
      </c>
      <c r="E702" s="50">
        <v>2</v>
      </c>
      <c r="F702" s="50" t="s">
        <v>27</v>
      </c>
      <c r="G702" s="50" t="s">
        <v>28</v>
      </c>
      <c r="H702" s="50" t="s">
        <v>5675</v>
      </c>
      <c r="I702" s="50" t="s">
        <v>5678</v>
      </c>
      <c r="J702" s="67" t="s">
        <v>5109</v>
      </c>
      <c r="K702" s="70">
        <v>18</v>
      </c>
      <c r="L702" s="70">
        <v>5</v>
      </c>
      <c r="M702" s="70">
        <v>2019</v>
      </c>
      <c r="N702" s="75">
        <f t="shared" si="11"/>
        <v>43603</v>
      </c>
      <c r="O702" s="67" t="s">
        <v>5110</v>
      </c>
      <c r="P702" s="67" t="s">
        <v>111</v>
      </c>
      <c r="Q702" s="50">
        <f>VLOOKUP(O702,Registration!O:P,2,FALSE)</f>
        <v>17</v>
      </c>
    </row>
    <row r="703" spans="1:17" ht="22.9" customHeight="1">
      <c r="A703" s="67" t="s">
        <v>35</v>
      </c>
      <c r="B703" s="67" t="s">
        <v>9</v>
      </c>
      <c r="C703" s="50" t="s">
        <v>10</v>
      </c>
      <c r="D703" s="50" t="s">
        <v>26</v>
      </c>
      <c r="E703" s="50">
        <v>2</v>
      </c>
      <c r="F703" s="50" t="s">
        <v>27</v>
      </c>
      <c r="G703" s="50" t="s">
        <v>28</v>
      </c>
      <c r="H703" s="50" t="s">
        <v>5675</v>
      </c>
      <c r="I703" s="50" t="s">
        <v>5678</v>
      </c>
      <c r="J703" s="67" t="s">
        <v>5111</v>
      </c>
      <c r="K703" s="70">
        <v>18</v>
      </c>
      <c r="L703" s="70">
        <v>5</v>
      </c>
      <c r="M703" s="70">
        <v>2019</v>
      </c>
      <c r="N703" s="75">
        <f t="shared" si="11"/>
        <v>43603</v>
      </c>
      <c r="O703" s="67" t="s">
        <v>5112</v>
      </c>
      <c r="P703" s="67" t="s">
        <v>111</v>
      </c>
      <c r="Q703" s="50">
        <f>VLOOKUP(O703,Registration!O:P,2,FALSE)</f>
        <v>19</v>
      </c>
    </row>
    <row r="704" spans="1:17" ht="22.9" customHeight="1">
      <c r="A704" s="67" t="s">
        <v>35</v>
      </c>
      <c r="B704" s="67" t="s">
        <v>9</v>
      </c>
      <c r="C704" s="50" t="s">
        <v>10</v>
      </c>
      <c r="D704" s="50" t="s">
        <v>26</v>
      </c>
      <c r="E704" s="50">
        <v>2</v>
      </c>
      <c r="F704" s="50" t="s">
        <v>27</v>
      </c>
      <c r="G704" s="50" t="s">
        <v>28</v>
      </c>
      <c r="H704" s="50" t="s">
        <v>5675</v>
      </c>
      <c r="I704" s="50" t="s">
        <v>5678</v>
      </c>
      <c r="J704" s="67" t="s">
        <v>5113</v>
      </c>
      <c r="K704" s="70">
        <v>18</v>
      </c>
      <c r="L704" s="70">
        <v>5</v>
      </c>
      <c r="M704" s="70">
        <v>2019</v>
      </c>
      <c r="N704" s="75">
        <f t="shared" si="11"/>
        <v>43603</v>
      </c>
      <c r="O704" s="67" t="s">
        <v>5114</v>
      </c>
      <c r="P704" s="67" t="s">
        <v>111</v>
      </c>
      <c r="Q704" s="50">
        <f>VLOOKUP(O704,Registration!O:P,2,FALSE)</f>
        <v>18</v>
      </c>
    </row>
    <row r="705" spans="1:17" ht="22.9" customHeight="1">
      <c r="A705" s="67" t="s">
        <v>35</v>
      </c>
      <c r="B705" s="67" t="s">
        <v>9</v>
      </c>
      <c r="C705" s="50" t="s">
        <v>10</v>
      </c>
      <c r="D705" s="50" t="s">
        <v>26</v>
      </c>
      <c r="E705" s="50">
        <v>2</v>
      </c>
      <c r="F705" s="50" t="s">
        <v>27</v>
      </c>
      <c r="G705" s="50" t="s">
        <v>28</v>
      </c>
      <c r="H705" s="50" t="s">
        <v>5675</v>
      </c>
      <c r="I705" s="50" t="s">
        <v>5678</v>
      </c>
      <c r="J705" s="67" t="s">
        <v>5115</v>
      </c>
      <c r="K705" s="70">
        <v>18</v>
      </c>
      <c r="L705" s="70">
        <v>5</v>
      </c>
      <c r="M705" s="70">
        <v>2019</v>
      </c>
      <c r="N705" s="75">
        <f t="shared" si="11"/>
        <v>43603</v>
      </c>
      <c r="O705" s="67" t="s">
        <v>5116</v>
      </c>
      <c r="P705" s="67" t="s">
        <v>111</v>
      </c>
      <c r="Q705" s="50">
        <f>VLOOKUP(O705,Registration!O:P,2,FALSE)</f>
        <v>18</v>
      </c>
    </row>
    <row r="706" spans="1:17" ht="22.9" customHeight="1">
      <c r="A706" s="67" t="s">
        <v>35</v>
      </c>
      <c r="B706" s="67" t="s">
        <v>9</v>
      </c>
      <c r="C706" s="50" t="s">
        <v>10</v>
      </c>
      <c r="D706" s="50" t="s">
        <v>26</v>
      </c>
      <c r="E706" s="50">
        <v>2</v>
      </c>
      <c r="F706" s="50" t="s">
        <v>27</v>
      </c>
      <c r="G706" s="50" t="s">
        <v>28</v>
      </c>
      <c r="H706" s="50" t="s">
        <v>5675</v>
      </c>
      <c r="I706" s="50" t="s">
        <v>5678</v>
      </c>
      <c r="J706" s="67" t="s">
        <v>5117</v>
      </c>
      <c r="K706" s="70">
        <v>18</v>
      </c>
      <c r="L706" s="70">
        <v>5</v>
      </c>
      <c r="M706" s="70">
        <v>2019</v>
      </c>
      <c r="N706" s="75">
        <f t="shared" si="11"/>
        <v>43603</v>
      </c>
      <c r="O706" s="67" t="s">
        <v>5118</v>
      </c>
      <c r="P706" s="67" t="s">
        <v>111</v>
      </c>
      <c r="Q706" s="50">
        <f>VLOOKUP(O706,Registration!O:P,2,FALSE)</f>
        <v>17</v>
      </c>
    </row>
    <row r="707" spans="1:17" ht="22.9" customHeight="1">
      <c r="A707" s="67" t="s">
        <v>35</v>
      </c>
      <c r="B707" s="67" t="s">
        <v>9</v>
      </c>
      <c r="C707" s="50" t="s">
        <v>10</v>
      </c>
      <c r="D707" s="50" t="s">
        <v>26</v>
      </c>
      <c r="E707" s="50">
        <v>2</v>
      </c>
      <c r="F707" s="50" t="s">
        <v>27</v>
      </c>
      <c r="G707" s="50" t="s">
        <v>28</v>
      </c>
      <c r="H707" s="50" t="s">
        <v>5675</v>
      </c>
      <c r="I707" s="50" t="s">
        <v>5678</v>
      </c>
      <c r="J707" s="67" t="s">
        <v>5119</v>
      </c>
      <c r="K707" s="70">
        <v>18</v>
      </c>
      <c r="L707" s="70">
        <v>5</v>
      </c>
      <c r="M707" s="70">
        <v>2019</v>
      </c>
      <c r="N707" s="75">
        <f t="shared" si="11"/>
        <v>43603</v>
      </c>
      <c r="O707" s="67" t="s">
        <v>5120</v>
      </c>
      <c r="P707" s="67" t="s">
        <v>111</v>
      </c>
      <c r="Q707" s="50">
        <f>VLOOKUP(O707,Registration!O:P,2,FALSE)</f>
        <v>19</v>
      </c>
    </row>
    <row r="708" spans="1:17" ht="22.9" customHeight="1">
      <c r="A708" s="67" t="s">
        <v>35</v>
      </c>
      <c r="B708" s="67" t="s">
        <v>9</v>
      </c>
      <c r="C708" s="50" t="s">
        <v>10</v>
      </c>
      <c r="D708" s="50" t="s">
        <v>26</v>
      </c>
      <c r="E708" s="50">
        <v>2</v>
      </c>
      <c r="F708" s="50" t="s">
        <v>32</v>
      </c>
      <c r="G708" s="50" t="s">
        <v>33</v>
      </c>
      <c r="H708" s="50" t="s">
        <v>5675</v>
      </c>
      <c r="I708" s="50" t="s">
        <v>5679</v>
      </c>
      <c r="J708" s="67" t="s">
        <v>5121</v>
      </c>
      <c r="K708" s="70">
        <v>13</v>
      </c>
      <c r="L708" s="70">
        <v>5</v>
      </c>
      <c r="M708" s="70">
        <v>2019</v>
      </c>
      <c r="N708" s="75">
        <f t="shared" si="11"/>
        <v>43598</v>
      </c>
      <c r="O708" s="67" t="s">
        <v>5122</v>
      </c>
      <c r="P708" s="67" t="s">
        <v>102</v>
      </c>
      <c r="Q708" s="50">
        <f>VLOOKUP(O708,Registration!O:P,2,FALSE)</f>
        <v>18</v>
      </c>
    </row>
    <row r="709" spans="1:17" ht="22.9" customHeight="1">
      <c r="A709" s="67" t="s">
        <v>35</v>
      </c>
      <c r="B709" s="67" t="s">
        <v>9</v>
      </c>
      <c r="C709" s="50" t="s">
        <v>10</v>
      </c>
      <c r="D709" s="50" t="s">
        <v>26</v>
      </c>
      <c r="E709" s="50">
        <v>2</v>
      </c>
      <c r="F709" s="50" t="s">
        <v>32</v>
      </c>
      <c r="G709" s="50" t="s">
        <v>33</v>
      </c>
      <c r="H709" s="50" t="s">
        <v>5675</v>
      </c>
      <c r="I709" s="50" t="s">
        <v>5679</v>
      </c>
      <c r="J709" s="67" t="s">
        <v>5123</v>
      </c>
      <c r="K709" s="70">
        <v>13</v>
      </c>
      <c r="L709" s="70">
        <v>5</v>
      </c>
      <c r="M709" s="70">
        <v>2019</v>
      </c>
      <c r="N709" s="75">
        <f t="shared" si="11"/>
        <v>43598</v>
      </c>
      <c r="O709" s="67" t="s">
        <v>5124</v>
      </c>
      <c r="P709" s="67" t="s">
        <v>102</v>
      </c>
      <c r="Q709" s="50">
        <f>VLOOKUP(O709,Registration!O:P,2,FALSE)</f>
        <v>19</v>
      </c>
    </row>
    <row r="710" spans="1:17" ht="22.9" customHeight="1">
      <c r="A710" s="67" t="s">
        <v>35</v>
      </c>
      <c r="B710" s="67" t="s">
        <v>9</v>
      </c>
      <c r="C710" s="50" t="s">
        <v>10</v>
      </c>
      <c r="D710" s="50" t="s">
        <v>26</v>
      </c>
      <c r="E710" s="50">
        <v>2</v>
      </c>
      <c r="F710" s="50" t="s">
        <v>32</v>
      </c>
      <c r="G710" s="50" t="s">
        <v>33</v>
      </c>
      <c r="H710" s="50" t="s">
        <v>5675</v>
      </c>
      <c r="I710" s="50" t="s">
        <v>5679</v>
      </c>
      <c r="J710" s="67" t="s">
        <v>5125</v>
      </c>
      <c r="K710" s="70">
        <v>13</v>
      </c>
      <c r="L710" s="70">
        <v>5</v>
      </c>
      <c r="M710" s="70">
        <v>2019</v>
      </c>
      <c r="N710" s="75">
        <f t="shared" si="11"/>
        <v>43598</v>
      </c>
      <c r="O710" s="67" t="s">
        <v>5126</v>
      </c>
      <c r="P710" s="67" t="s">
        <v>102</v>
      </c>
      <c r="Q710" s="50">
        <f>VLOOKUP(O710,Registration!O:P,2,FALSE)</f>
        <v>17</v>
      </c>
    </row>
    <row r="711" spans="1:17" ht="22.9" customHeight="1">
      <c r="A711" s="67" t="s">
        <v>35</v>
      </c>
      <c r="B711" s="67" t="s">
        <v>9</v>
      </c>
      <c r="C711" s="50" t="s">
        <v>10</v>
      </c>
      <c r="D711" s="50" t="s">
        <v>26</v>
      </c>
      <c r="E711" s="50">
        <v>2</v>
      </c>
      <c r="F711" s="50" t="s">
        <v>32</v>
      </c>
      <c r="G711" s="50" t="s">
        <v>33</v>
      </c>
      <c r="H711" s="50" t="s">
        <v>5675</v>
      </c>
      <c r="I711" s="50" t="s">
        <v>5679</v>
      </c>
      <c r="J711" s="67" t="s">
        <v>5127</v>
      </c>
      <c r="K711" s="70">
        <v>13</v>
      </c>
      <c r="L711" s="70">
        <v>5</v>
      </c>
      <c r="M711" s="70">
        <v>2019</v>
      </c>
      <c r="N711" s="75">
        <f t="shared" si="11"/>
        <v>43598</v>
      </c>
      <c r="O711" s="67" t="s">
        <v>5128</v>
      </c>
      <c r="P711" s="67" t="s">
        <v>102</v>
      </c>
      <c r="Q711" s="50">
        <f>VLOOKUP(O711,Registration!O:P,2,FALSE)</f>
        <v>18</v>
      </c>
    </row>
    <row r="712" spans="1:17" ht="22.9" customHeight="1">
      <c r="A712" s="67" t="s">
        <v>35</v>
      </c>
      <c r="B712" s="67" t="s">
        <v>9</v>
      </c>
      <c r="C712" s="50" t="s">
        <v>10</v>
      </c>
      <c r="D712" s="50" t="s">
        <v>26</v>
      </c>
      <c r="E712" s="50">
        <v>2</v>
      </c>
      <c r="F712" s="50" t="s">
        <v>32</v>
      </c>
      <c r="G712" s="50" t="s">
        <v>33</v>
      </c>
      <c r="H712" s="50" t="s">
        <v>5675</v>
      </c>
      <c r="I712" s="50" t="s">
        <v>5679</v>
      </c>
      <c r="J712" s="67" t="s">
        <v>5129</v>
      </c>
      <c r="K712" s="70">
        <v>13</v>
      </c>
      <c r="L712" s="70">
        <v>5</v>
      </c>
      <c r="M712" s="70">
        <v>2019</v>
      </c>
      <c r="N712" s="75">
        <f t="shared" si="11"/>
        <v>43598</v>
      </c>
      <c r="O712" s="67" t="s">
        <v>5130</v>
      </c>
      <c r="P712" s="67" t="s">
        <v>102</v>
      </c>
      <c r="Q712" s="50">
        <f>VLOOKUP(O712,Registration!O:P,2,FALSE)</f>
        <v>19</v>
      </c>
    </row>
    <row r="713" spans="1:17" ht="22.9" customHeight="1">
      <c r="A713" s="67" t="s">
        <v>35</v>
      </c>
      <c r="B713" s="67" t="s">
        <v>9</v>
      </c>
      <c r="C713" s="50" t="s">
        <v>10</v>
      </c>
      <c r="D713" s="50" t="s">
        <v>26</v>
      </c>
      <c r="E713" s="50">
        <v>2</v>
      </c>
      <c r="F713" s="50" t="s">
        <v>32</v>
      </c>
      <c r="G713" s="50" t="s">
        <v>33</v>
      </c>
      <c r="H713" s="50" t="s">
        <v>5675</v>
      </c>
      <c r="I713" s="50" t="s">
        <v>5679</v>
      </c>
      <c r="J713" s="67" t="s">
        <v>5131</v>
      </c>
      <c r="K713" s="70">
        <v>13</v>
      </c>
      <c r="L713" s="70">
        <v>5</v>
      </c>
      <c r="M713" s="70">
        <v>2019</v>
      </c>
      <c r="N713" s="75">
        <f t="shared" si="11"/>
        <v>43598</v>
      </c>
      <c r="O713" s="67" t="s">
        <v>5132</v>
      </c>
      <c r="P713" s="67" t="s">
        <v>102</v>
      </c>
      <c r="Q713" s="50">
        <f>VLOOKUP(O713,Registration!O:P,2,FALSE)</f>
        <v>16</v>
      </c>
    </row>
    <row r="714" spans="1:17" ht="22.9" customHeight="1">
      <c r="A714" s="67" t="s">
        <v>35</v>
      </c>
      <c r="B714" s="67" t="s">
        <v>9</v>
      </c>
      <c r="C714" s="50" t="s">
        <v>10</v>
      </c>
      <c r="D714" s="50" t="s">
        <v>26</v>
      </c>
      <c r="E714" s="50">
        <v>2</v>
      </c>
      <c r="F714" s="50" t="s">
        <v>32</v>
      </c>
      <c r="G714" s="50" t="s">
        <v>33</v>
      </c>
      <c r="H714" s="50" t="s">
        <v>5675</v>
      </c>
      <c r="I714" s="50" t="s">
        <v>5679</v>
      </c>
      <c r="J714" s="67" t="s">
        <v>5133</v>
      </c>
      <c r="K714" s="70">
        <v>13</v>
      </c>
      <c r="L714" s="70">
        <v>5</v>
      </c>
      <c r="M714" s="70">
        <v>2019</v>
      </c>
      <c r="N714" s="75">
        <f t="shared" si="11"/>
        <v>43598</v>
      </c>
      <c r="O714" s="67" t="s">
        <v>5134</v>
      </c>
      <c r="P714" s="67" t="s">
        <v>102</v>
      </c>
      <c r="Q714" s="50">
        <f>VLOOKUP(O714,Registration!O:P,2,FALSE)</f>
        <v>19</v>
      </c>
    </row>
    <row r="715" spans="1:17" ht="22.9" customHeight="1">
      <c r="A715" s="67" t="s">
        <v>35</v>
      </c>
      <c r="B715" s="67" t="s">
        <v>9</v>
      </c>
      <c r="C715" s="50" t="s">
        <v>10</v>
      </c>
      <c r="D715" s="50" t="s">
        <v>26</v>
      </c>
      <c r="E715" s="50">
        <v>2</v>
      </c>
      <c r="F715" s="50" t="s">
        <v>32</v>
      </c>
      <c r="G715" s="50" t="s">
        <v>33</v>
      </c>
      <c r="H715" s="50" t="s">
        <v>5675</v>
      </c>
      <c r="I715" s="50" t="s">
        <v>5679</v>
      </c>
      <c r="J715" s="67" t="s">
        <v>150</v>
      </c>
      <c r="K715" s="70">
        <v>14</v>
      </c>
      <c r="L715" s="70">
        <v>5</v>
      </c>
      <c r="M715" s="70">
        <v>2019</v>
      </c>
      <c r="N715" s="75">
        <f t="shared" si="11"/>
        <v>43599</v>
      </c>
      <c r="O715" s="67" t="s">
        <v>5135</v>
      </c>
      <c r="P715" s="67" t="s">
        <v>102</v>
      </c>
      <c r="Q715" s="50">
        <f>VLOOKUP(O715,Registration!O:P,2,FALSE)</f>
        <v>18</v>
      </c>
    </row>
    <row r="716" spans="1:17" ht="22.9" customHeight="1">
      <c r="A716" s="67" t="s">
        <v>35</v>
      </c>
      <c r="B716" s="67" t="s">
        <v>9</v>
      </c>
      <c r="C716" s="50" t="s">
        <v>10</v>
      </c>
      <c r="D716" s="50" t="s">
        <v>26</v>
      </c>
      <c r="E716" s="50">
        <v>2</v>
      </c>
      <c r="F716" s="50" t="s">
        <v>32</v>
      </c>
      <c r="G716" s="50" t="s">
        <v>33</v>
      </c>
      <c r="H716" s="50" t="s">
        <v>5675</v>
      </c>
      <c r="I716" s="50" t="s">
        <v>5679</v>
      </c>
      <c r="J716" s="67" t="s">
        <v>5136</v>
      </c>
      <c r="K716" s="70">
        <v>14</v>
      </c>
      <c r="L716" s="70">
        <v>5</v>
      </c>
      <c r="M716" s="70">
        <v>2019</v>
      </c>
      <c r="N716" s="75">
        <f t="shared" si="11"/>
        <v>43599</v>
      </c>
      <c r="O716" s="67" t="s">
        <v>5137</v>
      </c>
      <c r="P716" s="67" t="s">
        <v>102</v>
      </c>
      <c r="Q716" s="50">
        <f>VLOOKUP(O716,Registration!O:P,2,FALSE)</f>
        <v>18</v>
      </c>
    </row>
    <row r="717" spans="1:17" ht="22.9" customHeight="1">
      <c r="A717" s="67" t="s">
        <v>35</v>
      </c>
      <c r="B717" s="67" t="s">
        <v>9</v>
      </c>
      <c r="C717" s="50" t="s">
        <v>10</v>
      </c>
      <c r="D717" s="50" t="s">
        <v>26</v>
      </c>
      <c r="E717" s="50">
        <v>2</v>
      </c>
      <c r="F717" s="50" t="s">
        <v>32</v>
      </c>
      <c r="G717" s="50" t="s">
        <v>33</v>
      </c>
      <c r="H717" s="50" t="s">
        <v>5675</v>
      </c>
      <c r="I717" s="50" t="s">
        <v>5679</v>
      </c>
      <c r="J717" s="67" t="s">
        <v>5138</v>
      </c>
      <c r="K717" s="70">
        <v>14</v>
      </c>
      <c r="L717" s="70">
        <v>5</v>
      </c>
      <c r="M717" s="70">
        <v>2019</v>
      </c>
      <c r="N717" s="75">
        <f t="shared" si="11"/>
        <v>43599</v>
      </c>
      <c r="O717" s="67" t="s">
        <v>5139</v>
      </c>
      <c r="P717" s="67" t="s">
        <v>102</v>
      </c>
      <c r="Q717" s="50">
        <f>VLOOKUP(O717,Registration!O:P,2,FALSE)</f>
        <v>18</v>
      </c>
    </row>
    <row r="718" spans="1:17" ht="22.9" customHeight="1">
      <c r="A718" s="67" t="s">
        <v>35</v>
      </c>
      <c r="B718" s="67" t="s">
        <v>9</v>
      </c>
      <c r="C718" s="50" t="s">
        <v>10</v>
      </c>
      <c r="D718" s="50" t="s">
        <v>26</v>
      </c>
      <c r="E718" s="50">
        <v>2</v>
      </c>
      <c r="F718" s="50" t="s">
        <v>32</v>
      </c>
      <c r="G718" s="50" t="s">
        <v>33</v>
      </c>
      <c r="H718" s="50" t="s">
        <v>5675</v>
      </c>
      <c r="I718" s="50" t="s">
        <v>5679</v>
      </c>
      <c r="J718" s="67" t="s">
        <v>5140</v>
      </c>
      <c r="K718" s="70">
        <v>14</v>
      </c>
      <c r="L718" s="70">
        <v>5</v>
      </c>
      <c r="M718" s="70">
        <v>2019</v>
      </c>
      <c r="N718" s="75">
        <f t="shared" si="11"/>
        <v>43599</v>
      </c>
      <c r="O718" s="67" t="s">
        <v>5141</v>
      </c>
      <c r="P718" s="67" t="s">
        <v>102</v>
      </c>
      <c r="Q718" s="50">
        <f>VLOOKUP(O718,Registration!O:P,2,FALSE)</f>
        <v>19</v>
      </c>
    </row>
    <row r="719" spans="1:17" ht="22.9" customHeight="1">
      <c r="A719" s="67" t="s">
        <v>35</v>
      </c>
      <c r="B719" s="67" t="s">
        <v>9</v>
      </c>
      <c r="C719" s="50" t="s">
        <v>10</v>
      </c>
      <c r="D719" s="50" t="s">
        <v>26</v>
      </c>
      <c r="E719" s="50">
        <v>2</v>
      </c>
      <c r="F719" s="50" t="s">
        <v>32</v>
      </c>
      <c r="G719" s="50" t="s">
        <v>33</v>
      </c>
      <c r="H719" s="50" t="s">
        <v>5675</v>
      </c>
      <c r="I719" s="50" t="s">
        <v>5679</v>
      </c>
      <c r="J719" s="67" t="s">
        <v>5142</v>
      </c>
      <c r="K719" s="70">
        <v>14</v>
      </c>
      <c r="L719" s="70">
        <v>5</v>
      </c>
      <c r="M719" s="70">
        <v>2019</v>
      </c>
      <c r="N719" s="75">
        <f t="shared" si="11"/>
        <v>43599</v>
      </c>
      <c r="O719" s="67" t="s">
        <v>176</v>
      </c>
      <c r="P719" s="67" t="s">
        <v>102</v>
      </c>
      <c r="Q719" s="50">
        <f>VLOOKUP(O719,Registration!O:P,2,FALSE)</f>
        <v>19</v>
      </c>
    </row>
    <row r="720" spans="1:17" ht="22.9" customHeight="1">
      <c r="A720" s="67" t="s">
        <v>35</v>
      </c>
      <c r="B720" s="67" t="s">
        <v>9</v>
      </c>
      <c r="C720" s="50" t="s">
        <v>10</v>
      </c>
      <c r="D720" s="50" t="s">
        <v>26</v>
      </c>
      <c r="E720" s="50">
        <v>2</v>
      </c>
      <c r="F720" s="50" t="s">
        <v>32</v>
      </c>
      <c r="G720" s="50" t="s">
        <v>33</v>
      </c>
      <c r="H720" s="50" t="s">
        <v>5675</v>
      </c>
      <c r="I720" s="50" t="s">
        <v>5679</v>
      </c>
      <c r="J720" s="67" t="s">
        <v>5143</v>
      </c>
      <c r="K720" s="70">
        <v>15</v>
      </c>
      <c r="L720" s="70">
        <v>5</v>
      </c>
      <c r="M720" s="70">
        <v>2019</v>
      </c>
      <c r="N720" s="75">
        <f t="shared" si="11"/>
        <v>43600</v>
      </c>
      <c r="O720" s="67" t="s">
        <v>5144</v>
      </c>
      <c r="P720" s="67" t="s">
        <v>102</v>
      </c>
      <c r="Q720" s="50">
        <f>VLOOKUP(O720,Registration!O:P,2,FALSE)</f>
        <v>18</v>
      </c>
    </row>
    <row r="721" spans="1:17" ht="22.9" customHeight="1">
      <c r="A721" s="67" t="s">
        <v>35</v>
      </c>
      <c r="B721" s="67" t="s">
        <v>9</v>
      </c>
      <c r="C721" s="50" t="s">
        <v>10</v>
      </c>
      <c r="D721" s="50" t="s">
        <v>26</v>
      </c>
      <c r="E721" s="50">
        <v>2</v>
      </c>
      <c r="F721" s="50" t="s">
        <v>32</v>
      </c>
      <c r="G721" s="50" t="s">
        <v>33</v>
      </c>
      <c r="H721" s="50" t="s">
        <v>5675</v>
      </c>
      <c r="I721" s="50" t="s">
        <v>5679</v>
      </c>
      <c r="J721" s="67" t="s">
        <v>5145</v>
      </c>
      <c r="K721" s="70">
        <v>15</v>
      </c>
      <c r="L721" s="70">
        <v>5</v>
      </c>
      <c r="M721" s="70">
        <v>2019</v>
      </c>
      <c r="N721" s="75">
        <f t="shared" si="11"/>
        <v>43600</v>
      </c>
      <c r="O721" s="67" t="s">
        <v>182</v>
      </c>
      <c r="P721" s="67" t="s">
        <v>102</v>
      </c>
      <c r="Q721" s="50">
        <f>VLOOKUP(O721,Registration!O:P,2,FALSE)</f>
        <v>18</v>
      </c>
    </row>
    <row r="722" spans="1:17" ht="22.9" customHeight="1">
      <c r="A722" s="67" t="s">
        <v>35</v>
      </c>
      <c r="B722" s="67" t="s">
        <v>9</v>
      </c>
      <c r="C722" s="50" t="s">
        <v>10</v>
      </c>
      <c r="D722" s="50" t="s">
        <v>26</v>
      </c>
      <c r="E722" s="50">
        <v>2</v>
      </c>
      <c r="F722" s="50" t="s">
        <v>32</v>
      </c>
      <c r="G722" s="50" t="s">
        <v>33</v>
      </c>
      <c r="H722" s="50" t="s">
        <v>5675</v>
      </c>
      <c r="I722" s="50" t="s">
        <v>5679</v>
      </c>
      <c r="J722" s="67" t="s">
        <v>5146</v>
      </c>
      <c r="K722" s="70">
        <v>15</v>
      </c>
      <c r="L722" s="70">
        <v>5</v>
      </c>
      <c r="M722" s="70">
        <v>2019</v>
      </c>
      <c r="N722" s="75">
        <f t="shared" si="11"/>
        <v>43600</v>
      </c>
      <c r="O722" s="67" t="s">
        <v>5147</v>
      </c>
      <c r="P722" s="67" t="s">
        <v>102</v>
      </c>
      <c r="Q722" s="50">
        <f>VLOOKUP(O722,Registration!O:P,2,FALSE)</f>
        <v>17</v>
      </c>
    </row>
    <row r="723" spans="1:17" ht="22.9" customHeight="1">
      <c r="A723" s="67" t="s">
        <v>35</v>
      </c>
      <c r="B723" s="67" t="s">
        <v>9</v>
      </c>
      <c r="C723" s="50" t="s">
        <v>10</v>
      </c>
      <c r="D723" s="50" t="s">
        <v>26</v>
      </c>
      <c r="E723" s="50">
        <v>2</v>
      </c>
      <c r="F723" s="50" t="s">
        <v>32</v>
      </c>
      <c r="G723" s="50" t="s">
        <v>33</v>
      </c>
      <c r="H723" s="50" t="s">
        <v>5675</v>
      </c>
      <c r="I723" s="50" t="s">
        <v>5679</v>
      </c>
      <c r="J723" s="67" t="s">
        <v>5148</v>
      </c>
      <c r="K723" s="70">
        <v>15</v>
      </c>
      <c r="L723" s="70">
        <v>5</v>
      </c>
      <c r="M723" s="70">
        <v>2019</v>
      </c>
      <c r="N723" s="75">
        <f t="shared" ref="N723:N786" si="12">DATE(M723,L723,K723)</f>
        <v>43600</v>
      </c>
      <c r="O723" s="67" t="s">
        <v>5149</v>
      </c>
      <c r="P723" s="67" t="s">
        <v>102</v>
      </c>
      <c r="Q723" s="50">
        <f>VLOOKUP(O723,Registration!O:P,2,FALSE)</f>
        <v>19</v>
      </c>
    </row>
    <row r="724" spans="1:17" ht="22.9" customHeight="1">
      <c r="A724" s="67" t="s">
        <v>35</v>
      </c>
      <c r="B724" s="67" t="s">
        <v>9</v>
      </c>
      <c r="C724" s="50" t="s">
        <v>10</v>
      </c>
      <c r="D724" s="50" t="s">
        <v>26</v>
      </c>
      <c r="E724" s="50">
        <v>2</v>
      </c>
      <c r="F724" s="50" t="s">
        <v>32</v>
      </c>
      <c r="G724" s="50" t="s">
        <v>33</v>
      </c>
      <c r="H724" s="50" t="s">
        <v>5675</v>
      </c>
      <c r="I724" s="50" t="s">
        <v>5679</v>
      </c>
      <c r="J724" s="67" t="s">
        <v>5150</v>
      </c>
      <c r="K724" s="70">
        <v>16</v>
      </c>
      <c r="L724" s="70">
        <v>5</v>
      </c>
      <c r="M724" s="70">
        <v>2019</v>
      </c>
      <c r="N724" s="75">
        <f t="shared" si="12"/>
        <v>43601</v>
      </c>
      <c r="O724" s="67" t="s">
        <v>5151</v>
      </c>
      <c r="P724" s="67" t="s">
        <v>102</v>
      </c>
      <c r="Q724" s="50">
        <f>VLOOKUP(O724,Registration!O:P,2,FALSE)</f>
        <v>19</v>
      </c>
    </row>
    <row r="725" spans="1:17" ht="22.9" customHeight="1">
      <c r="A725" s="67" t="s">
        <v>35</v>
      </c>
      <c r="B725" s="67" t="s">
        <v>9</v>
      </c>
      <c r="C725" s="50" t="s">
        <v>10</v>
      </c>
      <c r="D725" s="50" t="s">
        <v>26</v>
      </c>
      <c r="E725" s="50">
        <v>2</v>
      </c>
      <c r="F725" s="50" t="s">
        <v>32</v>
      </c>
      <c r="G725" s="50" t="s">
        <v>33</v>
      </c>
      <c r="H725" s="50" t="s">
        <v>5675</v>
      </c>
      <c r="I725" s="50" t="s">
        <v>5679</v>
      </c>
      <c r="J725" s="67" t="s">
        <v>5152</v>
      </c>
      <c r="K725" s="70">
        <v>16</v>
      </c>
      <c r="L725" s="70">
        <v>5</v>
      </c>
      <c r="M725" s="70">
        <v>2019</v>
      </c>
      <c r="N725" s="75">
        <f t="shared" si="12"/>
        <v>43601</v>
      </c>
      <c r="O725" s="67" t="s">
        <v>5153</v>
      </c>
      <c r="P725" s="67" t="s">
        <v>102</v>
      </c>
      <c r="Q725" s="50">
        <f>VLOOKUP(O725,Registration!O:P,2,FALSE)</f>
        <v>19</v>
      </c>
    </row>
    <row r="726" spans="1:17" ht="22.9" customHeight="1">
      <c r="A726" s="67" t="s">
        <v>35</v>
      </c>
      <c r="B726" s="67" t="s">
        <v>9</v>
      </c>
      <c r="C726" s="50" t="s">
        <v>10</v>
      </c>
      <c r="D726" s="50" t="s">
        <v>26</v>
      </c>
      <c r="E726" s="50">
        <v>2</v>
      </c>
      <c r="F726" s="50" t="s">
        <v>32</v>
      </c>
      <c r="G726" s="50" t="s">
        <v>33</v>
      </c>
      <c r="H726" s="50" t="s">
        <v>5675</v>
      </c>
      <c r="I726" s="50" t="s">
        <v>5679</v>
      </c>
      <c r="J726" s="67" t="s">
        <v>5154</v>
      </c>
      <c r="K726" s="70">
        <v>16</v>
      </c>
      <c r="L726" s="70">
        <v>5</v>
      </c>
      <c r="M726" s="70">
        <v>2019</v>
      </c>
      <c r="N726" s="75">
        <f t="shared" si="12"/>
        <v>43601</v>
      </c>
      <c r="O726" s="67" t="s">
        <v>5155</v>
      </c>
      <c r="P726" s="67" t="s">
        <v>102</v>
      </c>
      <c r="Q726" s="50">
        <f>VLOOKUP(O726,Registration!O:P,2,FALSE)</f>
        <v>19</v>
      </c>
    </row>
    <row r="727" spans="1:17" ht="22.9" customHeight="1">
      <c r="A727" s="67" t="s">
        <v>35</v>
      </c>
      <c r="B727" s="67" t="s">
        <v>9</v>
      </c>
      <c r="C727" s="50" t="s">
        <v>10</v>
      </c>
      <c r="D727" s="50" t="s">
        <v>26</v>
      </c>
      <c r="E727" s="50">
        <v>2</v>
      </c>
      <c r="F727" s="50" t="s">
        <v>32</v>
      </c>
      <c r="G727" s="50" t="s">
        <v>33</v>
      </c>
      <c r="H727" s="50" t="s">
        <v>5675</v>
      </c>
      <c r="I727" s="50" t="s">
        <v>5679</v>
      </c>
      <c r="J727" s="67" t="s">
        <v>5156</v>
      </c>
      <c r="K727" s="70">
        <v>16</v>
      </c>
      <c r="L727" s="70">
        <v>5</v>
      </c>
      <c r="M727" s="70">
        <v>2019</v>
      </c>
      <c r="N727" s="75">
        <f t="shared" si="12"/>
        <v>43601</v>
      </c>
      <c r="O727" s="67" t="s">
        <v>5157</v>
      </c>
      <c r="P727" s="67" t="s">
        <v>102</v>
      </c>
      <c r="Q727" s="50">
        <f>VLOOKUP(O727,Registration!O:P,2,FALSE)</f>
        <v>19</v>
      </c>
    </row>
    <row r="728" spans="1:17" ht="22.9" customHeight="1">
      <c r="A728" s="67" t="s">
        <v>35</v>
      </c>
      <c r="B728" s="67" t="s">
        <v>9</v>
      </c>
      <c r="C728" s="50" t="s">
        <v>10</v>
      </c>
      <c r="D728" s="50" t="s">
        <v>26</v>
      </c>
      <c r="E728" s="50">
        <v>2</v>
      </c>
      <c r="F728" s="50" t="s">
        <v>32</v>
      </c>
      <c r="G728" s="50" t="s">
        <v>33</v>
      </c>
      <c r="H728" s="50" t="s">
        <v>5675</v>
      </c>
      <c r="I728" s="50" t="s">
        <v>5679</v>
      </c>
      <c r="J728" s="67" t="s">
        <v>5158</v>
      </c>
      <c r="K728" s="70">
        <v>16</v>
      </c>
      <c r="L728" s="70">
        <v>5</v>
      </c>
      <c r="M728" s="70">
        <v>2019</v>
      </c>
      <c r="N728" s="75">
        <f t="shared" si="12"/>
        <v>43601</v>
      </c>
      <c r="O728" s="67" t="s">
        <v>5159</v>
      </c>
      <c r="P728" s="67" t="s">
        <v>102</v>
      </c>
      <c r="Q728" s="50">
        <f>VLOOKUP(O728,Registration!O:P,2,FALSE)</f>
        <v>19</v>
      </c>
    </row>
    <row r="729" spans="1:17" ht="22.9" customHeight="1">
      <c r="A729" s="67" t="s">
        <v>35</v>
      </c>
      <c r="B729" s="67" t="s">
        <v>9</v>
      </c>
      <c r="C729" s="50" t="s">
        <v>10</v>
      </c>
      <c r="D729" s="50" t="s">
        <v>26</v>
      </c>
      <c r="E729" s="50">
        <v>2</v>
      </c>
      <c r="F729" s="50" t="s">
        <v>32</v>
      </c>
      <c r="G729" s="50" t="s">
        <v>33</v>
      </c>
      <c r="H729" s="50" t="s">
        <v>5675</v>
      </c>
      <c r="I729" s="50" t="s">
        <v>5679</v>
      </c>
      <c r="J729" s="67" t="s">
        <v>5160</v>
      </c>
      <c r="K729" s="70">
        <v>17</v>
      </c>
      <c r="L729" s="70">
        <v>5</v>
      </c>
      <c r="M729" s="70">
        <v>2019</v>
      </c>
      <c r="N729" s="75">
        <f t="shared" si="12"/>
        <v>43602</v>
      </c>
      <c r="O729" s="67" t="s">
        <v>5161</v>
      </c>
      <c r="P729" s="67" t="s">
        <v>102</v>
      </c>
      <c r="Q729" s="50">
        <f>VLOOKUP(O729,Registration!O:P,2,FALSE)</f>
        <v>18</v>
      </c>
    </row>
    <row r="730" spans="1:17" ht="22.9" customHeight="1">
      <c r="A730" s="67" t="s">
        <v>35</v>
      </c>
      <c r="B730" s="67" t="s">
        <v>9</v>
      </c>
      <c r="C730" s="50" t="s">
        <v>10</v>
      </c>
      <c r="D730" s="50" t="s">
        <v>26</v>
      </c>
      <c r="E730" s="50">
        <v>2</v>
      </c>
      <c r="F730" s="50" t="s">
        <v>32</v>
      </c>
      <c r="G730" s="50" t="s">
        <v>33</v>
      </c>
      <c r="H730" s="50" t="s">
        <v>5675</v>
      </c>
      <c r="I730" s="50" t="s">
        <v>5679</v>
      </c>
      <c r="J730" s="67" t="s">
        <v>5162</v>
      </c>
      <c r="K730" s="70">
        <v>17</v>
      </c>
      <c r="L730" s="70">
        <v>5</v>
      </c>
      <c r="M730" s="70">
        <v>2019</v>
      </c>
      <c r="N730" s="75">
        <f t="shared" si="12"/>
        <v>43602</v>
      </c>
      <c r="O730" s="67" t="s">
        <v>217</v>
      </c>
      <c r="P730" s="67" t="s">
        <v>102</v>
      </c>
      <c r="Q730" s="50">
        <f>VLOOKUP(O730,Registration!O:P,2,FALSE)</f>
        <v>19</v>
      </c>
    </row>
    <row r="731" spans="1:17" ht="22.9" customHeight="1">
      <c r="A731" s="67" t="s">
        <v>35</v>
      </c>
      <c r="B731" s="67" t="s">
        <v>9</v>
      </c>
      <c r="C731" s="50" t="s">
        <v>10</v>
      </c>
      <c r="D731" s="50" t="s">
        <v>26</v>
      </c>
      <c r="E731" s="50">
        <v>2</v>
      </c>
      <c r="F731" s="50" t="s">
        <v>32</v>
      </c>
      <c r="G731" s="50" t="s">
        <v>33</v>
      </c>
      <c r="H731" s="50" t="s">
        <v>5675</v>
      </c>
      <c r="I731" s="50" t="s">
        <v>5679</v>
      </c>
      <c r="J731" s="67" t="s">
        <v>5163</v>
      </c>
      <c r="K731" s="70">
        <v>17</v>
      </c>
      <c r="L731" s="70">
        <v>5</v>
      </c>
      <c r="M731" s="70">
        <v>2019</v>
      </c>
      <c r="N731" s="75">
        <f t="shared" si="12"/>
        <v>43602</v>
      </c>
      <c r="O731" s="67" t="s">
        <v>5164</v>
      </c>
      <c r="P731" s="67" t="s">
        <v>102</v>
      </c>
      <c r="Q731" s="50">
        <f>VLOOKUP(O731,Registration!O:P,2,FALSE)</f>
        <v>18</v>
      </c>
    </row>
    <row r="732" spans="1:17" ht="22.9" customHeight="1">
      <c r="A732" s="67" t="s">
        <v>35</v>
      </c>
      <c r="B732" s="67" t="s">
        <v>9</v>
      </c>
      <c r="C732" s="50" t="s">
        <v>10</v>
      </c>
      <c r="D732" s="50" t="s">
        <v>26</v>
      </c>
      <c r="E732" s="50">
        <v>2</v>
      </c>
      <c r="F732" s="50" t="s">
        <v>32</v>
      </c>
      <c r="G732" s="50" t="s">
        <v>33</v>
      </c>
      <c r="H732" s="50" t="s">
        <v>5675</v>
      </c>
      <c r="I732" s="50" t="s">
        <v>5679</v>
      </c>
      <c r="J732" s="67" t="s">
        <v>5165</v>
      </c>
      <c r="K732" s="70">
        <v>17</v>
      </c>
      <c r="L732" s="70">
        <v>5</v>
      </c>
      <c r="M732" s="70">
        <v>2019</v>
      </c>
      <c r="N732" s="75">
        <f t="shared" si="12"/>
        <v>43602</v>
      </c>
      <c r="O732" s="67" t="s">
        <v>5166</v>
      </c>
      <c r="P732" s="67" t="s">
        <v>102</v>
      </c>
      <c r="Q732" s="50">
        <f>VLOOKUP(O732,Registration!O:P,2,FALSE)</f>
        <v>17</v>
      </c>
    </row>
    <row r="733" spans="1:17" ht="22.9" customHeight="1">
      <c r="A733" s="67" t="s">
        <v>35</v>
      </c>
      <c r="B733" s="67" t="s">
        <v>9</v>
      </c>
      <c r="C733" s="50" t="s">
        <v>10</v>
      </c>
      <c r="D733" s="50" t="s">
        <v>26</v>
      </c>
      <c r="E733" s="50">
        <v>2</v>
      </c>
      <c r="F733" s="50" t="s">
        <v>32</v>
      </c>
      <c r="G733" s="50" t="s">
        <v>33</v>
      </c>
      <c r="H733" s="50" t="s">
        <v>5675</v>
      </c>
      <c r="I733" s="50" t="s">
        <v>5679</v>
      </c>
      <c r="J733" s="67" t="s">
        <v>5167</v>
      </c>
      <c r="K733" s="70">
        <v>17</v>
      </c>
      <c r="L733" s="70">
        <v>5</v>
      </c>
      <c r="M733" s="70">
        <v>2019</v>
      </c>
      <c r="N733" s="75">
        <f t="shared" si="12"/>
        <v>43602</v>
      </c>
      <c r="O733" s="67" t="s">
        <v>5168</v>
      </c>
      <c r="P733" s="67" t="s">
        <v>102</v>
      </c>
      <c r="Q733" s="50">
        <f>VLOOKUP(O733,Registration!O:P,2,FALSE)</f>
        <v>18</v>
      </c>
    </row>
    <row r="734" spans="1:17" ht="22.9" customHeight="1">
      <c r="A734" s="67" t="s">
        <v>35</v>
      </c>
      <c r="B734" s="67" t="s">
        <v>9</v>
      </c>
      <c r="C734" s="50" t="s">
        <v>10</v>
      </c>
      <c r="D734" s="50" t="s">
        <v>26</v>
      </c>
      <c r="E734" s="50">
        <v>2</v>
      </c>
      <c r="F734" s="50" t="s">
        <v>32</v>
      </c>
      <c r="G734" s="50" t="s">
        <v>33</v>
      </c>
      <c r="H734" s="50" t="s">
        <v>5675</v>
      </c>
      <c r="I734" s="50" t="s">
        <v>5679</v>
      </c>
      <c r="J734" s="67" t="s">
        <v>5169</v>
      </c>
      <c r="K734" s="70">
        <v>17</v>
      </c>
      <c r="L734" s="70">
        <v>5</v>
      </c>
      <c r="M734" s="70">
        <v>2019</v>
      </c>
      <c r="N734" s="75">
        <f t="shared" si="12"/>
        <v>43602</v>
      </c>
      <c r="O734" s="67" t="s">
        <v>5170</v>
      </c>
      <c r="P734" s="67" t="s">
        <v>102</v>
      </c>
      <c r="Q734" s="50">
        <f>VLOOKUP(O734,Registration!O:P,2,FALSE)</f>
        <v>19</v>
      </c>
    </row>
    <row r="735" spans="1:17" ht="22.9" customHeight="1">
      <c r="A735" s="67" t="s">
        <v>35</v>
      </c>
      <c r="B735" s="67" t="s">
        <v>9</v>
      </c>
      <c r="C735" s="50" t="s">
        <v>10</v>
      </c>
      <c r="D735" s="50" t="s">
        <v>26</v>
      </c>
      <c r="E735" s="50">
        <v>2</v>
      </c>
      <c r="F735" s="50" t="s">
        <v>32</v>
      </c>
      <c r="G735" s="50" t="s">
        <v>33</v>
      </c>
      <c r="H735" s="50" t="s">
        <v>5675</v>
      </c>
      <c r="I735" s="50" t="s">
        <v>5679</v>
      </c>
      <c r="J735" s="67" t="s">
        <v>5171</v>
      </c>
      <c r="K735" s="70">
        <v>17</v>
      </c>
      <c r="L735" s="70">
        <v>5</v>
      </c>
      <c r="M735" s="70">
        <v>2019</v>
      </c>
      <c r="N735" s="75">
        <f t="shared" si="12"/>
        <v>43602</v>
      </c>
      <c r="O735" s="67" t="s">
        <v>5172</v>
      </c>
      <c r="P735" s="67" t="s">
        <v>102</v>
      </c>
      <c r="Q735" s="50">
        <f>VLOOKUP(O735,Registration!O:P,2,FALSE)</f>
        <v>19</v>
      </c>
    </row>
    <row r="736" spans="1:17" ht="22.9" customHeight="1">
      <c r="A736" s="67" t="s">
        <v>35</v>
      </c>
      <c r="B736" s="67" t="s">
        <v>9</v>
      </c>
      <c r="C736" s="50" t="s">
        <v>10</v>
      </c>
      <c r="D736" s="50" t="s">
        <v>26</v>
      </c>
      <c r="E736" s="50">
        <v>2</v>
      </c>
      <c r="F736" s="50" t="s">
        <v>32</v>
      </c>
      <c r="G736" s="50" t="s">
        <v>33</v>
      </c>
      <c r="H736" s="50" t="s">
        <v>5675</v>
      </c>
      <c r="I736" s="50" t="s">
        <v>5678</v>
      </c>
      <c r="J736" s="67" t="s">
        <v>5173</v>
      </c>
      <c r="K736" s="70">
        <v>18</v>
      </c>
      <c r="L736" s="70">
        <v>5</v>
      </c>
      <c r="M736" s="70">
        <v>2019</v>
      </c>
      <c r="N736" s="75">
        <f t="shared" si="12"/>
        <v>43603</v>
      </c>
      <c r="O736" s="67" t="s">
        <v>5174</v>
      </c>
      <c r="P736" s="67" t="s">
        <v>111</v>
      </c>
      <c r="Q736" s="50">
        <f>VLOOKUP(O736,Registration!O:P,2,FALSE)</f>
        <v>19</v>
      </c>
    </row>
    <row r="737" spans="1:17" ht="22.9" customHeight="1">
      <c r="A737" s="67" t="s">
        <v>35</v>
      </c>
      <c r="B737" s="67" t="s">
        <v>9</v>
      </c>
      <c r="C737" s="50" t="s">
        <v>10</v>
      </c>
      <c r="D737" s="50" t="s">
        <v>26</v>
      </c>
      <c r="E737" s="50">
        <v>2</v>
      </c>
      <c r="F737" s="50" t="s">
        <v>32</v>
      </c>
      <c r="G737" s="50" t="s">
        <v>33</v>
      </c>
      <c r="H737" s="50" t="s">
        <v>5675</v>
      </c>
      <c r="I737" s="50" t="s">
        <v>5678</v>
      </c>
      <c r="J737" s="67" t="s">
        <v>5175</v>
      </c>
      <c r="K737" s="70">
        <v>18</v>
      </c>
      <c r="L737" s="70">
        <v>5</v>
      </c>
      <c r="M737" s="70">
        <v>2019</v>
      </c>
      <c r="N737" s="75">
        <f t="shared" si="12"/>
        <v>43603</v>
      </c>
      <c r="O737" s="67" t="s">
        <v>5176</v>
      </c>
      <c r="P737" s="67" t="s">
        <v>111</v>
      </c>
      <c r="Q737" s="50">
        <f>VLOOKUP(O737,Registration!O:P,2,FALSE)</f>
        <v>18</v>
      </c>
    </row>
    <row r="738" spans="1:17" ht="22.9" customHeight="1">
      <c r="A738" s="67" t="s">
        <v>35</v>
      </c>
      <c r="B738" s="67" t="s">
        <v>9</v>
      </c>
      <c r="C738" s="50" t="s">
        <v>10</v>
      </c>
      <c r="D738" s="50" t="s">
        <v>26</v>
      </c>
      <c r="E738" s="50">
        <v>2</v>
      </c>
      <c r="F738" s="50" t="s">
        <v>32</v>
      </c>
      <c r="G738" s="50" t="s">
        <v>33</v>
      </c>
      <c r="H738" s="50" t="s">
        <v>5675</v>
      </c>
      <c r="I738" s="50" t="s">
        <v>5678</v>
      </c>
      <c r="J738" s="67" t="s">
        <v>5177</v>
      </c>
      <c r="K738" s="70">
        <v>18</v>
      </c>
      <c r="L738" s="70">
        <v>5</v>
      </c>
      <c r="M738" s="70">
        <v>2019</v>
      </c>
      <c r="N738" s="75">
        <f t="shared" si="12"/>
        <v>43603</v>
      </c>
      <c r="O738" s="67" t="s">
        <v>5178</v>
      </c>
      <c r="P738" s="67" t="s">
        <v>111</v>
      </c>
      <c r="Q738" s="50">
        <f>VLOOKUP(O738,Registration!O:P,2,FALSE)</f>
        <v>18</v>
      </c>
    </row>
    <row r="739" spans="1:17" ht="22.9" customHeight="1">
      <c r="A739" s="67" t="s">
        <v>35</v>
      </c>
      <c r="B739" s="67" t="s">
        <v>9</v>
      </c>
      <c r="C739" s="50" t="s">
        <v>10</v>
      </c>
      <c r="D739" s="50" t="s">
        <v>26</v>
      </c>
      <c r="E739" s="50">
        <v>2</v>
      </c>
      <c r="F739" s="50" t="s">
        <v>32</v>
      </c>
      <c r="G739" s="50" t="s">
        <v>33</v>
      </c>
      <c r="H739" s="50" t="s">
        <v>5675</v>
      </c>
      <c r="I739" s="50" t="s">
        <v>5678</v>
      </c>
      <c r="J739" s="67" t="s">
        <v>5179</v>
      </c>
      <c r="K739" s="70">
        <v>18</v>
      </c>
      <c r="L739" s="70">
        <v>5</v>
      </c>
      <c r="M739" s="70">
        <v>2019</v>
      </c>
      <c r="N739" s="75">
        <f t="shared" si="12"/>
        <v>43603</v>
      </c>
      <c r="O739" s="67" t="s">
        <v>5180</v>
      </c>
      <c r="P739" s="67" t="s">
        <v>111</v>
      </c>
      <c r="Q739" s="50">
        <f>VLOOKUP(O739,Registration!O:P,2,FALSE)</f>
        <v>18</v>
      </c>
    </row>
    <row r="740" spans="1:17" ht="22.9" customHeight="1">
      <c r="A740" s="67" t="s">
        <v>35</v>
      </c>
      <c r="B740" s="67" t="s">
        <v>9</v>
      </c>
      <c r="C740" s="50" t="s">
        <v>10</v>
      </c>
      <c r="D740" s="50" t="s">
        <v>26</v>
      </c>
      <c r="E740" s="50">
        <v>2</v>
      </c>
      <c r="F740" s="50" t="s">
        <v>32</v>
      </c>
      <c r="G740" s="50" t="s">
        <v>33</v>
      </c>
      <c r="H740" s="50" t="s">
        <v>5675</v>
      </c>
      <c r="I740" s="50" t="s">
        <v>5678</v>
      </c>
      <c r="J740" s="67" t="s">
        <v>5181</v>
      </c>
      <c r="K740" s="70">
        <v>18</v>
      </c>
      <c r="L740" s="70">
        <v>5</v>
      </c>
      <c r="M740" s="70">
        <v>2019</v>
      </c>
      <c r="N740" s="75">
        <f t="shared" si="12"/>
        <v>43603</v>
      </c>
      <c r="O740" s="67" t="s">
        <v>5182</v>
      </c>
      <c r="P740" s="67" t="s">
        <v>111</v>
      </c>
      <c r="Q740" s="50">
        <f>VLOOKUP(O740,Registration!O:P,2,FALSE)</f>
        <v>18</v>
      </c>
    </row>
    <row r="741" spans="1:17" ht="22.9" customHeight="1">
      <c r="A741" s="67" t="s">
        <v>35</v>
      </c>
      <c r="B741" s="67" t="s">
        <v>9</v>
      </c>
      <c r="C741" s="50" t="s">
        <v>10</v>
      </c>
      <c r="D741" s="50" t="s">
        <v>26</v>
      </c>
      <c r="E741" s="50">
        <v>2</v>
      </c>
      <c r="F741" s="50" t="s">
        <v>32</v>
      </c>
      <c r="G741" s="50" t="s">
        <v>33</v>
      </c>
      <c r="H741" s="50" t="s">
        <v>5675</v>
      </c>
      <c r="I741" s="50" t="s">
        <v>5678</v>
      </c>
      <c r="J741" s="67" t="s">
        <v>5183</v>
      </c>
      <c r="K741" s="70">
        <v>18</v>
      </c>
      <c r="L741" s="70">
        <v>5</v>
      </c>
      <c r="M741" s="70">
        <v>2019</v>
      </c>
      <c r="N741" s="75">
        <f t="shared" si="12"/>
        <v>43603</v>
      </c>
      <c r="O741" s="67" t="s">
        <v>149</v>
      </c>
      <c r="P741" s="67" t="s">
        <v>111</v>
      </c>
      <c r="Q741" s="50">
        <f>VLOOKUP(O741,Registration!O:P,2,FALSE)</f>
        <v>19</v>
      </c>
    </row>
    <row r="742" spans="1:17" ht="22.9" customHeight="1">
      <c r="A742" s="67" t="s">
        <v>35</v>
      </c>
      <c r="B742" s="67" t="s">
        <v>9</v>
      </c>
      <c r="C742" s="50" t="s">
        <v>10</v>
      </c>
      <c r="D742" s="50" t="s">
        <v>26</v>
      </c>
      <c r="E742" s="50">
        <v>2</v>
      </c>
      <c r="F742" s="50" t="s">
        <v>32</v>
      </c>
      <c r="G742" s="50" t="s">
        <v>33</v>
      </c>
      <c r="H742" s="50" t="s">
        <v>5675</v>
      </c>
      <c r="I742" s="50" t="s">
        <v>5678</v>
      </c>
      <c r="J742" s="67" t="s">
        <v>5184</v>
      </c>
      <c r="K742" s="70">
        <v>18</v>
      </c>
      <c r="L742" s="70">
        <v>5</v>
      </c>
      <c r="M742" s="70">
        <v>2019</v>
      </c>
      <c r="N742" s="75">
        <f t="shared" si="12"/>
        <v>43603</v>
      </c>
      <c r="O742" s="67" t="s">
        <v>5185</v>
      </c>
      <c r="P742" s="67" t="s">
        <v>111</v>
      </c>
      <c r="Q742" s="50">
        <f>VLOOKUP(O742,Registration!O:P,2,FALSE)</f>
        <v>19</v>
      </c>
    </row>
    <row r="743" spans="1:17" ht="22.9" customHeight="1">
      <c r="A743" s="67" t="s">
        <v>35</v>
      </c>
      <c r="B743" s="67" t="s">
        <v>9</v>
      </c>
      <c r="C743" s="50" t="s">
        <v>10</v>
      </c>
      <c r="D743" s="50" t="s">
        <v>26</v>
      </c>
      <c r="E743" s="50">
        <v>2</v>
      </c>
      <c r="F743" s="50" t="s">
        <v>32</v>
      </c>
      <c r="G743" s="50" t="s">
        <v>33</v>
      </c>
      <c r="H743" s="50" t="s">
        <v>5675</v>
      </c>
      <c r="I743" s="50" t="s">
        <v>5678</v>
      </c>
      <c r="J743" s="67" t="s">
        <v>5186</v>
      </c>
      <c r="K743" s="70">
        <v>18</v>
      </c>
      <c r="L743" s="70">
        <v>5</v>
      </c>
      <c r="M743" s="70">
        <v>2019</v>
      </c>
      <c r="N743" s="75">
        <f t="shared" si="12"/>
        <v>43603</v>
      </c>
      <c r="O743" s="67" t="s">
        <v>5187</v>
      </c>
      <c r="P743" s="67" t="s">
        <v>111</v>
      </c>
      <c r="Q743" s="50">
        <f>VLOOKUP(O743,Registration!O:P,2,FALSE)</f>
        <v>19</v>
      </c>
    </row>
    <row r="744" spans="1:17" ht="22.9" customHeight="1">
      <c r="A744" s="67" t="s">
        <v>35</v>
      </c>
      <c r="B744" s="67" t="s">
        <v>9</v>
      </c>
      <c r="C744" s="50" t="s">
        <v>10</v>
      </c>
      <c r="D744" s="50" t="s">
        <v>26</v>
      </c>
      <c r="E744" s="50">
        <v>2</v>
      </c>
      <c r="F744" s="50" t="s">
        <v>32</v>
      </c>
      <c r="G744" s="50" t="s">
        <v>33</v>
      </c>
      <c r="H744" s="50" t="s">
        <v>5675</v>
      </c>
      <c r="I744" s="50" t="s">
        <v>5678</v>
      </c>
      <c r="J744" s="67" t="s">
        <v>5188</v>
      </c>
      <c r="K744" s="70">
        <v>18</v>
      </c>
      <c r="L744" s="70">
        <v>5</v>
      </c>
      <c r="M744" s="70">
        <v>2019</v>
      </c>
      <c r="N744" s="75">
        <f t="shared" si="12"/>
        <v>43603</v>
      </c>
      <c r="O744" s="67" t="s">
        <v>5189</v>
      </c>
      <c r="P744" s="67" t="s">
        <v>111</v>
      </c>
      <c r="Q744" s="50">
        <f>VLOOKUP(O744,Registration!O:P,2,FALSE)</f>
        <v>17</v>
      </c>
    </row>
    <row r="745" spans="1:17" ht="22.9" customHeight="1">
      <c r="A745" s="67" t="s">
        <v>35</v>
      </c>
      <c r="B745" s="67" t="s">
        <v>9</v>
      </c>
      <c r="C745" s="50" t="s">
        <v>10</v>
      </c>
      <c r="D745" s="50" t="s">
        <v>26</v>
      </c>
      <c r="E745" s="50">
        <v>2</v>
      </c>
      <c r="F745" s="50" t="s">
        <v>32</v>
      </c>
      <c r="G745" s="50" t="s">
        <v>33</v>
      </c>
      <c r="H745" s="50" t="s">
        <v>5675</v>
      </c>
      <c r="I745" s="50" t="s">
        <v>5678</v>
      </c>
      <c r="J745" s="67" t="s">
        <v>5190</v>
      </c>
      <c r="K745" s="70">
        <v>18</v>
      </c>
      <c r="L745" s="70">
        <v>5</v>
      </c>
      <c r="M745" s="70">
        <v>2019</v>
      </c>
      <c r="N745" s="75">
        <f t="shared" si="12"/>
        <v>43603</v>
      </c>
      <c r="O745" s="67" t="s">
        <v>5191</v>
      </c>
      <c r="P745" s="67" t="s">
        <v>111</v>
      </c>
      <c r="Q745" s="50">
        <f>VLOOKUP(O745,Registration!O:P,2,FALSE)</f>
        <v>18</v>
      </c>
    </row>
    <row r="746" spans="1:17" ht="22.9" customHeight="1">
      <c r="A746" s="67" t="s">
        <v>35</v>
      </c>
      <c r="B746" s="67" t="s">
        <v>9</v>
      </c>
      <c r="C746" s="50" t="s">
        <v>10</v>
      </c>
      <c r="D746" s="50" t="s">
        <v>26</v>
      </c>
      <c r="E746" s="50">
        <v>2</v>
      </c>
      <c r="F746" s="50" t="s">
        <v>32</v>
      </c>
      <c r="G746" s="50" t="s">
        <v>33</v>
      </c>
      <c r="H746" s="50" t="s">
        <v>5675</v>
      </c>
      <c r="I746" s="50" t="s">
        <v>5678</v>
      </c>
      <c r="J746" s="67" t="s">
        <v>5192</v>
      </c>
      <c r="K746" s="70">
        <v>18</v>
      </c>
      <c r="L746" s="70">
        <v>5</v>
      </c>
      <c r="M746" s="70">
        <v>2019</v>
      </c>
      <c r="N746" s="75">
        <f t="shared" si="12"/>
        <v>43603</v>
      </c>
      <c r="O746" s="67" t="s">
        <v>5193</v>
      </c>
      <c r="P746" s="67" t="s">
        <v>111</v>
      </c>
      <c r="Q746" s="50">
        <f>VLOOKUP(O746,Registration!O:P,2,FALSE)</f>
        <v>18</v>
      </c>
    </row>
    <row r="747" spans="1:17" ht="22.9" customHeight="1">
      <c r="A747" s="67" t="s">
        <v>35</v>
      </c>
      <c r="B747" s="67" t="s">
        <v>9</v>
      </c>
      <c r="C747" s="50" t="s">
        <v>10</v>
      </c>
      <c r="D747" s="50" t="s">
        <v>26</v>
      </c>
      <c r="E747" s="50">
        <v>2</v>
      </c>
      <c r="F747" s="50" t="s">
        <v>32</v>
      </c>
      <c r="G747" s="50" t="s">
        <v>33</v>
      </c>
      <c r="H747" s="50" t="s">
        <v>5675</v>
      </c>
      <c r="I747" s="50" t="s">
        <v>5678</v>
      </c>
      <c r="J747" s="67" t="s">
        <v>5194</v>
      </c>
      <c r="K747" s="70">
        <v>18</v>
      </c>
      <c r="L747" s="70">
        <v>5</v>
      </c>
      <c r="M747" s="70">
        <v>2019</v>
      </c>
      <c r="N747" s="75">
        <f t="shared" si="12"/>
        <v>43603</v>
      </c>
      <c r="O747" s="67" t="s">
        <v>5195</v>
      </c>
      <c r="P747" s="67" t="s">
        <v>111</v>
      </c>
      <c r="Q747" s="50">
        <f>VLOOKUP(O747,Registration!O:P,2,FALSE)</f>
        <v>19</v>
      </c>
    </row>
    <row r="748" spans="1:17" ht="22.9" customHeight="1">
      <c r="A748" s="67" t="s">
        <v>35</v>
      </c>
      <c r="B748" s="67" t="s">
        <v>9</v>
      </c>
      <c r="C748" s="50" t="s">
        <v>10</v>
      </c>
      <c r="D748" s="50" t="s">
        <v>26</v>
      </c>
      <c r="E748" s="50">
        <v>2</v>
      </c>
      <c r="F748" s="50" t="s">
        <v>32</v>
      </c>
      <c r="G748" s="50" t="s">
        <v>33</v>
      </c>
      <c r="H748" s="50" t="s">
        <v>5675</v>
      </c>
      <c r="I748" s="50" t="s">
        <v>5678</v>
      </c>
      <c r="J748" s="67" t="s">
        <v>5196</v>
      </c>
      <c r="K748" s="70">
        <v>18</v>
      </c>
      <c r="L748" s="70">
        <v>5</v>
      </c>
      <c r="M748" s="70">
        <v>2019</v>
      </c>
      <c r="N748" s="75">
        <f t="shared" si="12"/>
        <v>43603</v>
      </c>
      <c r="O748" s="67" t="s">
        <v>5197</v>
      </c>
      <c r="P748" s="67" t="s">
        <v>111</v>
      </c>
      <c r="Q748" s="50">
        <f>VLOOKUP(O748,Registration!O:P,2,FALSE)</f>
        <v>19</v>
      </c>
    </row>
    <row r="749" spans="1:17" ht="22.9" customHeight="1">
      <c r="A749" s="67" t="s">
        <v>35</v>
      </c>
      <c r="B749" s="67" t="s">
        <v>9</v>
      </c>
      <c r="C749" s="50" t="s">
        <v>10</v>
      </c>
      <c r="D749" s="50" t="s">
        <v>26</v>
      </c>
      <c r="E749" s="50">
        <v>2</v>
      </c>
      <c r="F749" s="50" t="s">
        <v>32</v>
      </c>
      <c r="G749" s="50" t="s">
        <v>33</v>
      </c>
      <c r="H749" s="50" t="s">
        <v>5675</v>
      </c>
      <c r="I749" s="50" t="s">
        <v>5678</v>
      </c>
      <c r="J749" s="67" t="s">
        <v>5198</v>
      </c>
      <c r="K749" s="70">
        <v>18</v>
      </c>
      <c r="L749" s="70">
        <v>5</v>
      </c>
      <c r="M749" s="70">
        <v>2019</v>
      </c>
      <c r="N749" s="75">
        <f t="shared" si="12"/>
        <v>43603</v>
      </c>
      <c r="O749" s="67" t="s">
        <v>5199</v>
      </c>
      <c r="P749" s="67" t="s">
        <v>111</v>
      </c>
      <c r="Q749" s="50">
        <f>VLOOKUP(O749,Registration!O:P,2,FALSE)</f>
        <v>18</v>
      </c>
    </row>
    <row r="750" spans="1:17" ht="22.9" customHeight="1">
      <c r="A750" s="67" t="s">
        <v>35</v>
      </c>
      <c r="B750" s="67" t="s">
        <v>9</v>
      </c>
      <c r="C750" s="50" t="s">
        <v>10</v>
      </c>
      <c r="D750" s="50" t="s">
        <v>26</v>
      </c>
      <c r="E750" s="50">
        <v>2</v>
      </c>
      <c r="F750" s="50" t="s">
        <v>32</v>
      </c>
      <c r="G750" s="50" t="s">
        <v>33</v>
      </c>
      <c r="H750" s="50" t="s">
        <v>5675</v>
      </c>
      <c r="I750" s="50" t="s">
        <v>5678</v>
      </c>
      <c r="J750" s="67" t="s">
        <v>5200</v>
      </c>
      <c r="K750" s="70">
        <v>18</v>
      </c>
      <c r="L750" s="70">
        <v>5</v>
      </c>
      <c r="M750" s="70">
        <v>2019</v>
      </c>
      <c r="N750" s="75">
        <f t="shared" si="12"/>
        <v>43603</v>
      </c>
      <c r="O750" s="67" t="s">
        <v>4958</v>
      </c>
      <c r="P750" s="67" t="s">
        <v>111</v>
      </c>
      <c r="Q750" s="50">
        <f>VLOOKUP(O750,Registration!O:P,2,FALSE)</f>
        <v>19</v>
      </c>
    </row>
    <row r="751" spans="1:17" ht="22.9" customHeight="1">
      <c r="A751" s="67" t="s">
        <v>38</v>
      </c>
      <c r="B751" s="67" t="s">
        <v>9</v>
      </c>
      <c r="C751" s="50" t="s">
        <v>10</v>
      </c>
      <c r="D751" s="50" t="s">
        <v>26</v>
      </c>
      <c r="E751" s="50">
        <v>2</v>
      </c>
      <c r="F751" s="50" t="s">
        <v>27</v>
      </c>
      <c r="G751" s="50" t="s">
        <v>28</v>
      </c>
      <c r="H751" s="50" t="s">
        <v>5675</v>
      </c>
      <c r="I751" s="50" t="s">
        <v>5679</v>
      </c>
      <c r="J751" s="67" t="s">
        <v>5201</v>
      </c>
      <c r="K751" s="70">
        <v>20</v>
      </c>
      <c r="L751" s="70">
        <v>5</v>
      </c>
      <c r="M751" s="70">
        <v>2019</v>
      </c>
      <c r="N751" s="75">
        <f t="shared" si="12"/>
        <v>43605</v>
      </c>
      <c r="O751" s="67" t="s">
        <v>5202</v>
      </c>
      <c r="P751" s="67" t="s">
        <v>102</v>
      </c>
      <c r="Q751" s="50">
        <f>VLOOKUP(O751,Registration!O:P,2,FALSE)</f>
        <v>19</v>
      </c>
    </row>
    <row r="752" spans="1:17" ht="22.9" customHeight="1">
      <c r="A752" s="67" t="s">
        <v>38</v>
      </c>
      <c r="B752" s="67" t="s">
        <v>9</v>
      </c>
      <c r="C752" s="50" t="s">
        <v>10</v>
      </c>
      <c r="D752" s="50" t="s">
        <v>26</v>
      </c>
      <c r="E752" s="50">
        <v>2</v>
      </c>
      <c r="F752" s="50" t="s">
        <v>27</v>
      </c>
      <c r="G752" s="50" t="s">
        <v>28</v>
      </c>
      <c r="H752" s="50" t="s">
        <v>5675</v>
      </c>
      <c r="I752" s="50" t="s">
        <v>5679</v>
      </c>
      <c r="J752" s="67" t="s">
        <v>5203</v>
      </c>
      <c r="K752" s="70">
        <v>20</v>
      </c>
      <c r="L752" s="70">
        <v>5</v>
      </c>
      <c r="M752" s="70">
        <v>2019</v>
      </c>
      <c r="N752" s="75">
        <f t="shared" si="12"/>
        <v>43605</v>
      </c>
      <c r="O752" s="67" t="s">
        <v>168</v>
      </c>
      <c r="P752" s="67" t="s">
        <v>102</v>
      </c>
      <c r="Q752" s="50">
        <f>VLOOKUP(O752,Registration!O:P,2,FALSE)</f>
        <v>19</v>
      </c>
    </row>
    <row r="753" spans="1:17" ht="22.9" customHeight="1">
      <c r="A753" s="67" t="s">
        <v>38</v>
      </c>
      <c r="B753" s="67" t="s">
        <v>9</v>
      </c>
      <c r="C753" s="50" t="s">
        <v>10</v>
      </c>
      <c r="D753" s="50" t="s">
        <v>26</v>
      </c>
      <c r="E753" s="50">
        <v>2</v>
      </c>
      <c r="F753" s="50" t="s">
        <v>27</v>
      </c>
      <c r="G753" s="50" t="s">
        <v>28</v>
      </c>
      <c r="H753" s="50" t="s">
        <v>5675</v>
      </c>
      <c r="I753" s="50" t="s">
        <v>5679</v>
      </c>
      <c r="J753" s="67" t="s">
        <v>5204</v>
      </c>
      <c r="K753" s="70">
        <v>20</v>
      </c>
      <c r="L753" s="70">
        <v>5</v>
      </c>
      <c r="M753" s="70">
        <v>2019</v>
      </c>
      <c r="N753" s="75">
        <f t="shared" si="12"/>
        <v>43605</v>
      </c>
      <c r="O753" s="67" t="s">
        <v>5205</v>
      </c>
      <c r="P753" s="67" t="s">
        <v>102</v>
      </c>
      <c r="Q753" s="50">
        <f>VLOOKUP(O753,Registration!O:P,2,FALSE)</f>
        <v>18</v>
      </c>
    </row>
    <row r="754" spans="1:17" ht="22.9" customHeight="1">
      <c r="A754" s="67" t="s">
        <v>38</v>
      </c>
      <c r="B754" s="67" t="s">
        <v>9</v>
      </c>
      <c r="C754" s="50" t="s">
        <v>10</v>
      </c>
      <c r="D754" s="50" t="s">
        <v>26</v>
      </c>
      <c r="E754" s="50">
        <v>2</v>
      </c>
      <c r="F754" s="50" t="s">
        <v>27</v>
      </c>
      <c r="G754" s="50" t="s">
        <v>28</v>
      </c>
      <c r="H754" s="50" t="s">
        <v>5675</v>
      </c>
      <c r="I754" s="50" t="s">
        <v>5679</v>
      </c>
      <c r="J754" s="67" t="s">
        <v>5206</v>
      </c>
      <c r="K754" s="70">
        <v>20</v>
      </c>
      <c r="L754" s="70">
        <v>5</v>
      </c>
      <c r="M754" s="70">
        <v>2019</v>
      </c>
      <c r="N754" s="75">
        <f t="shared" si="12"/>
        <v>43605</v>
      </c>
      <c r="O754" s="67" t="s">
        <v>127</v>
      </c>
      <c r="P754" s="67" t="s">
        <v>102</v>
      </c>
      <c r="Q754" s="50">
        <f>VLOOKUP(O754,Registration!O:P,2,FALSE)</f>
        <v>18</v>
      </c>
    </row>
    <row r="755" spans="1:17" ht="22.9" customHeight="1">
      <c r="A755" s="67" t="s">
        <v>38</v>
      </c>
      <c r="B755" s="67" t="s">
        <v>9</v>
      </c>
      <c r="C755" s="50" t="s">
        <v>10</v>
      </c>
      <c r="D755" s="50" t="s">
        <v>26</v>
      </c>
      <c r="E755" s="50">
        <v>2</v>
      </c>
      <c r="F755" s="50" t="s">
        <v>27</v>
      </c>
      <c r="G755" s="50" t="s">
        <v>28</v>
      </c>
      <c r="H755" s="50" t="s">
        <v>5675</v>
      </c>
      <c r="I755" s="50" t="s">
        <v>5679</v>
      </c>
      <c r="J755" s="67" t="s">
        <v>5207</v>
      </c>
      <c r="K755" s="70">
        <v>20</v>
      </c>
      <c r="L755" s="70">
        <v>5</v>
      </c>
      <c r="M755" s="70">
        <v>2019</v>
      </c>
      <c r="N755" s="75">
        <f t="shared" si="12"/>
        <v>43605</v>
      </c>
      <c r="O755" s="67" t="s">
        <v>5208</v>
      </c>
      <c r="P755" s="67" t="s">
        <v>102</v>
      </c>
      <c r="Q755" s="50">
        <f>VLOOKUP(O755,Registration!O:P,2,FALSE)</f>
        <v>18</v>
      </c>
    </row>
    <row r="756" spans="1:17" ht="22.9" customHeight="1">
      <c r="A756" s="67" t="s">
        <v>38</v>
      </c>
      <c r="B756" s="67" t="s">
        <v>9</v>
      </c>
      <c r="C756" s="50" t="s">
        <v>10</v>
      </c>
      <c r="D756" s="50" t="s">
        <v>26</v>
      </c>
      <c r="E756" s="50">
        <v>2</v>
      </c>
      <c r="F756" s="50" t="s">
        <v>27</v>
      </c>
      <c r="G756" s="50" t="s">
        <v>28</v>
      </c>
      <c r="H756" s="50" t="s">
        <v>5675</v>
      </c>
      <c r="I756" s="50" t="s">
        <v>5679</v>
      </c>
      <c r="J756" s="67" t="s">
        <v>5209</v>
      </c>
      <c r="K756" s="70">
        <v>20</v>
      </c>
      <c r="L756" s="70">
        <v>5</v>
      </c>
      <c r="M756" s="70">
        <v>2019</v>
      </c>
      <c r="N756" s="75">
        <f t="shared" si="12"/>
        <v>43605</v>
      </c>
      <c r="O756" s="67" t="s">
        <v>5210</v>
      </c>
      <c r="P756" s="67" t="s">
        <v>102</v>
      </c>
      <c r="Q756" s="50">
        <f>VLOOKUP(O756,Registration!O:P,2,FALSE)</f>
        <v>18</v>
      </c>
    </row>
    <row r="757" spans="1:17" ht="22.9" customHeight="1">
      <c r="A757" s="67" t="s">
        <v>38</v>
      </c>
      <c r="B757" s="67" t="s">
        <v>9</v>
      </c>
      <c r="C757" s="50" t="s">
        <v>10</v>
      </c>
      <c r="D757" s="50" t="s">
        <v>26</v>
      </c>
      <c r="E757" s="50">
        <v>2</v>
      </c>
      <c r="F757" s="50" t="s">
        <v>27</v>
      </c>
      <c r="G757" s="50" t="s">
        <v>28</v>
      </c>
      <c r="H757" s="50" t="s">
        <v>5675</v>
      </c>
      <c r="I757" s="50" t="s">
        <v>5679</v>
      </c>
      <c r="J757" s="67" t="s">
        <v>5211</v>
      </c>
      <c r="K757" s="70">
        <v>21</v>
      </c>
      <c r="L757" s="70">
        <v>5</v>
      </c>
      <c r="M757" s="70">
        <v>2019</v>
      </c>
      <c r="N757" s="75">
        <f t="shared" si="12"/>
        <v>43606</v>
      </c>
      <c r="O757" s="67" t="s">
        <v>5212</v>
      </c>
      <c r="P757" s="67" t="s">
        <v>102</v>
      </c>
      <c r="Q757" s="50">
        <f>VLOOKUP(O757,Registration!O:P,2,FALSE)</f>
        <v>18</v>
      </c>
    </row>
    <row r="758" spans="1:17" ht="22.9" customHeight="1">
      <c r="A758" s="67" t="s">
        <v>38</v>
      </c>
      <c r="B758" s="67" t="s">
        <v>9</v>
      </c>
      <c r="C758" s="50" t="s">
        <v>10</v>
      </c>
      <c r="D758" s="50" t="s">
        <v>26</v>
      </c>
      <c r="E758" s="50">
        <v>2</v>
      </c>
      <c r="F758" s="50" t="s">
        <v>27</v>
      </c>
      <c r="G758" s="50" t="s">
        <v>28</v>
      </c>
      <c r="H758" s="50" t="s">
        <v>5675</v>
      </c>
      <c r="I758" s="50" t="s">
        <v>5679</v>
      </c>
      <c r="J758" s="67" t="s">
        <v>5213</v>
      </c>
      <c r="K758" s="70">
        <v>21</v>
      </c>
      <c r="L758" s="70">
        <v>5</v>
      </c>
      <c r="M758" s="70">
        <v>2019</v>
      </c>
      <c r="N758" s="75">
        <f t="shared" si="12"/>
        <v>43606</v>
      </c>
      <c r="O758" s="67" t="s">
        <v>5214</v>
      </c>
      <c r="P758" s="67" t="s">
        <v>102</v>
      </c>
      <c r="Q758" s="50">
        <f>VLOOKUP(O758,Registration!O:P,2,FALSE)</f>
        <v>18</v>
      </c>
    </row>
    <row r="759" spans="1:17" ht="22.9" customHeight="1">
      <c r="A759" s="67" t="s">
        <v>38</v>
      </c>
      <c r="B759" s="67" t="s">
        <v>9</v>
      </c>
      <c r="C759" s="50" t="s">
        <v>10</v>
      </c>
      <c r="D759" s="50" t="s">
        <v>26</v>
      </c>
      <c r="E759" s="50">
        <v>2</v>
      </c>
      <c r="F759" s="50" t="s">
        <v>27</v>
      </c>
      <c r="G759" s="50" t="s">
        <v>28</v>
      </c>
      <c r="H759" s="50" t="s">
        <v>5675</v>
      </c>
      <c r="I759" s="50" t="s">
        <v>5679</v>
      </c>
      <c r="J759" s="67" t="s">
        <v>5215</v>
      </c>
      <c r="K759" s="70">
        <v>21</v>
      </c>
      <c r="L759" s="70">
        <v>5</v>
      </c>
      <c r="M759" s="70">
        <v>2019</v>
      </c>
      <c r="N759" s="75">
        <f t="shared" si="12"/>
        <v>43606</v>
      </c>
      <c r="O759" s="67" t="s">
        <v>5216</v>
      </c>
      <c r="P759" s="67" t="s">
        <v>102</v>
      </c>
      <c r="Q759" s="50">
        <f>VLOOKUP(O759,Registration!O:P,2,FALSE)</f>
        <v>19</v>
      </c>
    </row>
    <row r="760" spans="1:17" ht="22.9" customHeight="1">
      <c r="A760" s="67" t="s">
        <v>38</v>
      </c>
      <c r="B760" s="67" t="s">
        <v>9</v>
      </c>
      <c r="C760" s="50" t="s">
        <v>10</v>
      </c>
      <c r="D760" s="50" t="s">
        <v>26</v>
      </c>
      <c r="E760" s="50">
        <v>2</v>
      </c>
      <c r="F760" s="50" t="s">
        <v>27</v>
      </c>
      <c r="G760" s="50" t="s">
        <v>28</v>
      </c>
      <c r="H760" s="50" t="s">
        <v>5675</v>
      </c>
      <c r="I760" s="50" t="s">
        <v>5679</v>
      </c>
      <c r="J760" s="67" t="s">
        <v>5217</v>
      </c>
      <c r="K760" s="70">
        <v>21</v>
      </c>
      <c r="L760" s="70">
        <v>5</v>
      </c>
      <c r="M760" s="70">
        <v>2019</v>
      </c>
      <c r="N760" s="75">
        <f t="shared" si="12"/>
        <v>43606</v>
      </c>
      <c r="O760" s="67" t="s">
        <v>5218</v>
      </c>
      <c r="P760" s="67" t="s">
        <v>102</v>
      </c>
      <c r="Q760" s="50">
        <f>VLOOKUP(O760,Registration!O:P,2,FALSE)</f>
        <v>17</v>
      </c>
    </row>
    <row r="761" spans="1:17" ht="22.9" customHeight="1">
      <c r="A761" s="67" t="s">
        <v>38</v>
      </c>
      <c r="B761" s="67" t="s">
        <v>9</v>
      </c>
      <c r="C761" s="50" t="s">
        <v>10</v>
      </c>
      <c r="D761" s="50" t="s">
        <v>26</v>
      </c>
      <c r="E761" s="50">
        <v>2</v>
      </c>
      <c r="F761" s="50" t="s">
        <v>27</v>
      </c>
      <c r="G761" s="50" t="s">
        <v>28</v>
      </c>
      <c r="H761" s="50" t="s">
        <v>5675</v>
      </c>
      <c r="I761" s="50" t="s">
        <v>5679</v>
      </c>
      <c r="J761" s="67" t="s">
        <v>5219</v>
      </c>
      <c r="K761" s="70">
        <v>21</v>
      </c>
      <c r="L761" s="70">
        <v>5</v>
      </c>
      <c r="M761" s="70">
        <v>2019</v>
      </c>
      <c r="N761" s="75">
        <f t="shared" si="12"/>
        <v>43606</v>
      </c>
      <c r="O761" s="67" t="s">
        <v>5220</v>
      </c>
      <c r="P761" s="67" t="s">
        <v>102</v>
      </c>
      <c r="Q761" s="50">
        <f>VLOOKUP(O761,Registration!O:P,2,FALSE)</f>
        <v>19</v>
      </c>
    </row>
    <row r="762" spans="1:17" ht="22.9" customHeight="1">
      <c r="A762" s="67" t="s">
        <v>38</v>
      </c>
      <c r="B762" s="67" t="s">
        <v>9</v>
      </c>
      <c r="C762" s="50" t="s">
        <v>10</v>
      </c>
      <c r="D762" s="50" t="s">
        <v>26</v>
      </c>
      <c r="E762" s="50">
        <v>2</v>
      </c>
      <c r="F762" s="50" t="s">
        <v>27</v>
      </c>
      <c r="G762" s="50" t="s">
        <v>28</v>
      </c>
      <c r="H762" s="50" t="s">
        <v>5675</v>
      </c>
      <c r="I762" s="50" t="s">
        <v>5679</v>
      </c>
      <c r="J762" s="67" t="s">
        <v>5221</v>
      </c>
      <c r="K762" s="70">
        <v>22</v>
      </c>
      <c r="L762" s="70">
        <v>5</v>
      </c>
      <c r="M762" s="70">
        <v>2019</v>
      </c>
      <c r="N762" s="75">
        <f t="shared" si="12"/>
        <v>43607</v>
      </c>
      <c r="O762" s="67" t="s">
        <v>5222</v>
      </c>
      <c r="P762" s="67" t="s">
        <v>102</v>
      </c>
      <c r="Q762" s="50">
        <f>VLOOKUP(O762,Registration!O:P,2,FALSE)</f>
        <v>19</v>
      </c>
    </row>
    <row r="763" spans="1:17" ht="22.9" customHeight="1">
      <c r="A763" s="67" t="s">
        <v>38</v>
      </c>
      <c r="B763" s="67" t="s">
        <v>9</v>
      </c>
      <c r="C763" s="50" t="s">
        <v>10</v>
      </c>
      <c r="D763" s="50" t="s">
        <v>26</v>
      </c>
      <c r="E763" s="50">
        <v>2</v>
      </c>
      <c r="F763" s="50" t="s">
        <v>27</v>
      </c>
      <c r="G763" s="50" t="s">
        <v>28</v>
      </c>
      <c r="H763" s="50" t="s">
        <v>5675</v>
      </c>
      <c r="I763" s="50" t="s">
        <v>5679</v>
      </c>
      <c r="J763" s="67" t="s">
        <v>5223</v>
      </c>
      <c r="K763" s="70">
        <v>22</v>
      </c>
      <c r="L763" s="70">
        <v>5</v>
      </c>
      <c r="M763" s="70">
        <v>2019</v>
      </c>
      <c r="N763" s="75">
        <f t="shared" si="12"/>
        <v>43607</v>
      </c>
      <c r="O763" s="67" t="s">
        <v>5224</v>
      </c>
      <c r="P763" s="67" t="s">
        <v>102</v>
      </c>
      <c r="Q763" s="50">
        <f>VLOOKUP(O763,Registration!O:P,2,FALSE)</f>
        <v>18</v>
      </c>
    </row>
    <row r="764" spans="1:17" ht="22.9" customHeight="1">
      <c r="A764" s="67" t="s">
        <v>38</v>
      </c>
      <c r="B764" s="67" t="s">
        <v>9</v>
      </c>
      <c r="C764" s="50" t="s">
        <v>10</v>
      </c>
      <c r="D764" s="50" t="s">
        <v>26</v>
      </c>
      <c r="E764" s="50">
        <v>2</v>
      </c>
      <c r="F764" s="50" t="s">
        <v>27</v>
      </c>
      <c r="G764" s="50" t="s">
        <v>28</v>
      </c>
      <c r="H764" s="50" t="s">
        <v>5675</v>
      </c>
      <c r="I764" s="50" t="s">
        <v>5679</v>
      </c>
      <c r="J764" s="67" t="s">
        <v>5225</v>
      </c>
      <c r="K764" s="70">
        <v>22</v>
      </c>
      <c r="L764" s="70">
        <v>5</v>
      </c>
      <c r="M764" s="70">
        <v>2019</v>
      </c>
      <c r="N764" s="75">
        <f t="shared" si="12"/>
        <v>43607</v>
      </c>
      <c r="O764" s="67" t="s">
        <v>5226</v>
      </c>
      <c r="P764" s="67" t="s">
        <v>102</v>
      </c>
      <c r="Q764" s="50">
        <f>VLOOKUP(O764,Registration!O:P,2,FALSE)</f>
        <v>19</v>
      </c>
    </row>
    <row r="765" spans="1:17" ht="22.9" customHeight="1">
      <c r="A765" s="67" t="s">
        <v>38</v>
      </c>
      <c r="B765" s="67" t="s">
        <v>9</v>
      </c>
      <c r="C765" s="50" t="s">
        <v>10</v>
      </c>
      <c r="D765" s="50" t="s">
        <v>26</v>
      </c>
      <c r="E765" s="50">
        <v>2</v>
      </c>
      <c r="F765" s="50" t="s">
        <v>27</v>
      </c>
      <c r="G765" s="50" t="s">
        <v>28</v>
      </c>
      <c r="H765" s="50" t="s">
        <v>5675</v>
      </c>
      <c r="I765" s="50" t="s">
        <v>5679</v>
      </c>
      <c r="J765" s="67" t="s">
        <v>5227</v>
      </c>
      <c r="K765" s="70">
        <v>22</v>
      </c>
      <c r="L765" s="70">
        <v>5</v>
      </c>
      <c r="M765" s="70">
        <v>2019</v>
      </c>
      <c r="N765" s="75">
        <f t="shared" si="12"/>
        <v>43607</v>
      </c>
      <c r="O765" s="67" t="s">
        <v>5228</v>
      </c>
      <c r="P765" s="67" t="s">
        <v>102</v>
      </c>
      <c r="Q765" s="50">
        <f>VLOOKUP(O765,Registration!O:P,2,FALSE)</f>
        <v>18</v>
      </c>
    </row>
    <row r="766" spans="1:17" ht="22.9" customHeight="1">
      <c r="A766" s="67" t="s">
        <v>38</v>
      </c>
      <c r="B766" s="67" t="s">
        <v>9</v>
      </c>
      <c r="C766" s="50" t="s">
        <v>10</v>
      </c>
      <c r="D766" s="50" t="s">
        <v>26</v>
      </c>
      <c r="E766" s="50">
        <v>2</v>
      </c>
      <c r="F766" s="50" t="s">
        <v>27</v>
      </c>
      <c r="G766" s="50" t="s">
        <v>28</v>
      </c>
      <c r="H766" s="50" t="s">
        <v>5675</v>
      </c>
      <c r="I766" s="50" t="s">
        <v>5679</v>
      </c>
      <c r="J766" s="67" t="s">
        <v>5229</v>
      </c>
      <c r="K766" s="70">
        <v>23</v>
      </c>
      <c r="L766" s="70">
        <v>5</v>
      </c>
      <c r="M766" s="70">
        <v>2019</v>
      </c>
      <c r="N766" s="75">
        <f t="shared" si="12"/>
        <v>43608</v>
      </c>
      <c r="O766" s="67" t="s">
        <v>730</v>
      </c>
      <c r="P766" s="67" t="s">
        <v>102</v>
      </c>
      <c r="Q766" s="50">
        <f>VLOOKUP(O766,Registration!O:P,2,FALSE)</f>
        <v>19</v>
      </c>
    </row>
    <row r="767" spans="1:17" ht="22.9" customHeight="1">
      <c r="A767" s="67" t="s">
        <v>38</v>
      </c>
      <c r="B767" s="67" t="s">
        <v>9</v>
      </c>
      <c r="C767" s="50" t="s">
        <v>10</v>
      </c>
      <c r="D767" s="50" t="s">
        <v>26</v>
      </c>
      <c r="E767" s="50">
        <v>2</v>
      </c>
      <c r="F767" s="50" t="s">
        <v>27</v>
      </c>
      <c r="G767" s="50" t="s">
        <v>28</v>
      </c>
      <c r="H767" s="50" t="s">
        <v>5675</v>
      </c>
      <c r="I767" s="50" t="s">
        <v>5679</v>
      </c>
      <c r="J767" s="67" t="s">
        <v>5230</v>
      </c>
      <c r="K767" s="70">
        <v>23</v>
      </c>
      <c r="L767" s="70">
        <v>5</v>
      </c>
      <c r="M767" s="70">
        <v>2019</v>
      </c>
      <c r="N767" s="75">
        <f t="shared" si="12"/>
        <v>43608</v>
      </c>
      <c r="O767" s="67" t="s">
        <v>5231</v>
      </c>
      <c r="P767" s="67" t="s">
        <v>102</v>
      </c>
      <c r="Q767" s="50">
        <f>VLOOKUP(O767,Registration!O:P,2,FALSE)</f>
        <v>19</v>
      </c>
    </row>
    <row r="768" spans="1:17" ht="22.9" customHeight="1">
      <c r="A768" s="67" t="s">
        <v>38</v>
      </c>
      <c r="B768" s="67" t="s">
        <v>9</v>
      </c>
      <c r="C768" s="50" t="s">
        <v>10</v>
      </c>
      <c r="D768" s="50" t="s">
        <v>26</v>
      </c>
      <c r="E768" s="50">
        <v>2</v>
      </c>
      <c r="F768" s="50" t="s">
        <v>27</v>
      </c>
      <c r="G768" s="50" t="s">
        <v>28</v>
      </c>
      <c r="H768" s="50" t="s">
        <v>5675</v>
      </c>
      <c r="I768" s="50" t="s">
        <v>5679</v>
      </c>
      <c r="J768" s="67" t="s">
        <v>5232</v>
      </c>
      <c r="K768" s="70">
        <v>23</v>
      </c>
      <c r="L768" s="70">
        <v>5</v>
      </c>
      <c r="M768" s="70">
        <v>2019</v>
      </c>
      <c r="N768" s="75">
        <f t="shared" si="12"/>
        <v>43608</v>
      </c>
      <c r="O768" s="67" t="s">
        <v>5233</v>
      </c>
      <c r="P768" s="67" t="s">
        <v>102</v>
      </c>
      <c r="Q768" s="50">
        <f>VLOOKUP(O768,Registration!O:P,2,FALSE)</f>
        <v>18</v>
      </c>
    </row>
    <row r="769" spans="1:17" ht="22.9" customHeight="1">
      <c r="A769" s="67" t="s">
        <v>38</v>
      </c>
      <c r="B769" s="67" t="s">
        <v>9</v>
      </c>
      <c r="C769" s="50" t="s">
        <v>10</v>
      </c>
      <c r="D769" s="50" t="s">
        <v>26</v>
      </c>
      <c r="E769" s="50">
        <v>2</v>
      </c>
      <c r="F769" s="50" t="s">
        <v>27</v>
      </c>
      <c r="G769" s="50" t="s">
        <v>28</v>
      </c>
      <c r="H769" s="50" t="s">
        <v>5675</v>
      </c>
      <c r="I769" s="50" t="s">
        <v>5679</v>
      </c>
      <c r="J769" s="67" t="s">
        <v>5234</v>
      </c>
      <c r="K769" s="70">
        <v>23</v>
      </c>
      <c r="L769" s="70">
        <v>5</v>
      </c>
      <c r="M769" s="70">
        <v>2019</v>
      </c>
      <c r="N769" s="75">
        <f t="shared" si="12"/>
        <v>43608</v>
      </c>
      <c r="O769" s="67" t="s">
        <v>5235</v>
      </c>
      <c r="P769" s="67" t="s">
        <v>102</v>
      </c>
      <c r="Q769" s="50">
        <f>VLOOKUP(O769,Registration!O:P,2,FALSE)</f>
        <v>17</v>
      </c>
    </row>
    <row r="770" spans="1:17" ht="22.9" customHeight="1">
      <c r="A770" s="67" t="s">
        <v>38</v>
      </c>
      <c r="B770" s="67" t="s">
        <v>9</v>
      </c>
      <c r="C770" s="50" t="s">
        <v>10</v>
      </c>
      <c r="D770" s="50" t="s">
        <v>26</v>
      </c>
      <c r="E770" s="50">
        <v>2</v>
      </c>
      <c r="F770" s="50" t="s">
        <v>27</v>
      </c>
      <c r="G770" s="50" t="s">
        <v>28</v>
      </c>
      <c r="H770" s="50" t="s">
        <v>5675</v>
      </c>
      <c r="I770" s="50" t="s">
        <v>5679</v>
      </c>
      <c r="J770" s="67" t="s">
        <v>5236</v>
      </c>
      <c r="K770" s="70">
        <v>23</v>
      </c>
      <c r="L770" s="70">
        <v>5</v>
      </c>
      <c r="M770" s="70">
        <v>2019</v>
      </c>
      <c r="N770" s="75">
        <f t="shared" si="12"/>
        <v>43608</v>
      </c>
      <c r="O770" s="67" t="s">
        <v>5237</v>
      </c>
      <c r="P770" s="67" t="s">
        <v>102</v>
      </c>
      <c r="Q770" s="50">
        <f>VLOOKUP(O770,Registration!O:P,2,FALSE)</f>
        <v>19</v>
      </c>
    </row>
    <row r="771" spans="1:17" ht="22.9" customHeight="1">
      <c r="A771" s="67" t="s">
        <v>38</v>
      </c>
      <c r="B771" s="67" t="s">
        <v>9</v>
      </c>
      <c r="C771" s="50" t="s">
        <v>10</v>
      </c>
      <c r="D771" s="50" t="s">
        <v>26</v>
      </c>
      <c r="E771" s="50">
        <v>2</v>
      </c>
      <c r="F771" s="50" t="s">
        <v>27</v>
      </c>
      <c r="G771" s="50" t="s">
        <v>28</v>
      </c>
      <c r="H771" s="50" t="s">
        <v>5675</v>
      </c>
      <c r="I771" s="50" t="s">
        <v>5679</v>
      </c>
      <c r="J771" s="67" t="s">
        <v>5238</v>
      </c>
      <c r="K771" s="70">
        <v>23</v>
      </c>
      <c r="L771" s="70">
        <v>5</v>
      </c>
      <c r="M771" s="70">
        <v>2019</v>
      </c>
      <c r="N771" s="75">
        <f t="shared" si="12"/>
        <v>43608</v>
      </c>
      <c r="O771" s="67" t="s">
        <v>5239</v>
      </c>
      <c r="P771" s="67" t="s">
        <v>102</v>
      </c>
      <c r="Q771" s="50">
        <f>VLOOKUP(O771,Registration!O:P,2,FALSE)</f>
        <v>18</v>
      </c>
    </row>
    <row r="772" spans="1:17" ht="22.9" customHeight="1">
      <c r="A772" s="67" t="s">
        <v>38</v>
      </c>
      <c r="B772" s="67" t="s">
        <v>9</v>
      </c>
      <c r="C772" s="50" t="s">
        <v>10</v>
      </c>
      <c r="D772" s="50" t="s">
        <v>26</v>
      </c>
      <c r="E772" s="50">
        <v>2</v>
      </c>
      <c r="F772" s="50" t="s">
        <v>27</v>
      </c>
      <c r="G772" s="50" t="s">
        <v>28</v>
      </c>
      <c r="H772" s="50" t="s">
        <v>5675</v>
      </c>
      <c r="I772" s="50" t="s">
        <v>5679</v>
      </c>
      <c r="J772" s="67" t="s">
        <v>5240</v>
      </c>
      <c r="K772" s="70">
        <v>23</v>
      </c>
      <c r="L772" s="70">
        <v>5</v>
      </c>
      <c r="M772" s="70">
        <v>2019</v>
      </c>
      <c r="N772" s="75">
        <f t="shared" si="12"/>
        <v>43608</v>
      </c>
      <c r="O772" s="67" t="s">
        <v>5241</v>
      </c>
      <c r="P772" s="67" t="s">
        <v>102</v>
      </c>
      <c r="Q772" s="50">
        <f>VLOOKUP(O772,Registration!O:P,2,FALSE)</f>
        <v>16</v>
      </c>
    </row>
    <row r="773" spans="1:17" ht="22.9" customHeight="1">
      <c r="A773" s="67" t="s">
        <v>38</v>
      </c>
      <c r="B773" s="67" t="s">
        <v>9</v>
      </c>
      <c r="C773" s="50" t="s">
        <v>10</v>
      </c>
      <c r="D773" s="50" t="s">
        <v>26</v>
      </c>
      <c r="E773" s="50">
        <v>2</v>
      </c>
      <c r="F773" s="50" t="s">
        <v>27</v>
      </c>
      <c r="G773" s="50" t="s">
        <v>28</v>
      </c>
      <c r="H773" s="50" t="s">
        <v>5675</v>
      </c>
      <c r="I773" s="50" t="s">
        <v>5679</v>
      </c>
      <c r="J773" s="67" t="s">
        <v>5242</v>
      </c>
      <c r="K773" s="70">
        <v>23</v>
      </c>
      <c r="L773" s="70">
        <v>5</v>
      </c>
      <c r="M773" s="70">
        <v>2019</v>
      </c>
      <c r="N773" s="75">
        <f t="shared" si="12"/>
        <v>43608</v>
      </c>
      <c r="O773" s="67" t="s">
        <v>5243</v>
      </c>
      <c r="P773" s="67" t="s">
        <v>102</v>
      </c>
      <c r="Q773" s="50">
        <f>VLOOKUP(O773,Registration!O:P,2,FALSE)</f>
        <v>18</v>
      </c>
    </row>
    <row r="774" spans="1:17" ht="22.9" customHeight="1">
      <c r="A774" s="67" t="s">
        <v>38</v>
      </c>
      <c r="B774" s="67" t="s">
        <v>9</v>
      </c>
      <c r="C774" s="50" t="s">
        <v>10</v>
      </c>
      <c r="D774" s="50" t="s">
        <v>26</v>
      </c>
      <c r="E774" s="50">
        <v>2</v>
      </c>
      <c r="F774" s="50" t="s">
        <v>27</v>
      </c>
      <c r="G774" s="50" t="s">
        <v>28</v>
      </c>
      <c r="H774" s="50" t="s">
        <v>5675</v>
      </c>
      <c r="I774" s="50" t="s">
        <v>5679</v>
      </c>
      <c r="J774" s="67" t="s">
        <v>5244</v>
      </c>
      <c r="K774" s="70">
        <v>24</v>
      </c>
      <c r="L774" s="70">
        <v>5</v>
      </c>
      <c r="M774" s="70">
        <v>2019</v>
      </c>
      <c r="N774" s="75">
        <f t="shared" si="12"/>
        <v>43609</v>
      </c>
      <c r="O774" s="67" t="s">
        <v>5245</v>
      </c>
      <c r="P774" s="67" t="s">
        <v>102</v>
      </c>
      <c r="Q774" s="50">
        <f>VLOOKUP(O774,Registration!O:P,2,FALSE)</f>
        <v>18</v>
      </c>
    </row>
    <row r="775" spans="1:17" ht="22.9" customHeight="1">
      <c r="A775" s="67" t="s">
        <v>38</v>
      </c>
      <c r="B775" s="67" t="s">
        <v>9</v>
      </c>
      <c r="C775" s="50" t="s">
        <v>10</v>
      </c>
      <c r="D775" s="50" t="s">
        <v>26</v>
      </c>
      <c r="E775" s="50">
        <v>2</v>
      </c>
      <c r="F775" s="50" t="s">
        <v>27</v>
      </c>
      <c r="G775" s="50" t="s">
        <v>28</v>
      </c>
      <c r="H775" s="50" t="s">
        <v>5675</v>
      </c>
      <c r="I775" s="50" t="s">
        <v>5679</v>
      </c>
      <c r="J775" s="67" t="s">
        <v>5246</v>
      </c>
      <c r="K775" s="70">
        <v>24</v>
      </c>
      <c r="L775" s="70">
        <v>5</v>
      </c>
      <c r="M775" s="70">
        <v>2019</v>
      </c>
      <c r="N775" s="75">
        <f t="shared" si="12"/>
        <v>43609</v>
      </c>
      <c r="O775" s="67" t="s">
        <v>5247</v>
      </c>
      <c r="P775" s="67" t="s">
        <v>102</v>
      </c>
      <c r="Q775" s="50">
        <f>VLOOKUP(O775,Registration!O:P,2,FALSE)</f>
        <v>18</v>
      </c>
    </row>
    <row r="776" spans="1:17" ht="22.9" customHeight="1">
      <c r="A776" s="67" t="s">
        <v>38</v>
      </c>
      <c r="B776" s="67" t="s">
        <v>9</v>
      </c>
      <c r="C776" s="50" t="s">
        <v>10</v>
      </c>
      <c r="D776" s="50" t="s">
        <v>26</v>
      </c>
      <c r="E776" s="50">
        <v>2</v>
      </c>
      <c r="F776" s="50" t="s">
        <v>27</v>
      </c>
      <c r="G776" s="50" t="s">
        <v>28</v>
      </c>
      <c r="H776" s="50" t="s">
        <v>5675</v>
      </c>
      <c r="I776" s="50" t="s">
        <v>5679</v>
      </c>
      <c r="J776" s="67" t="s">
        <v>5248</v>
      </c>
      <c r="K776" s="70">
        <v>24</v>
      </c>
      <c r="L776" s="70">
        <v>5</v>
      </c>
      <c r="M776" s="70">
        <v>2019</v>
      </c>
      <c r="N776" s="75">
        <f t="shared" si="12"/>
        <v>43609</v>
      </c>
      <c r="O776" s="67" t="s">
        <v>5249</v>
      </c>
      <c r="P776" s="67" t="s">
        <v>102</v>
      </c>
      <c r="Q776" s="50">
        <f>VLOOKUP(O776,Registration!O:P,2,FALSE)</f>
        <v>19</v>
      </c>
    </row>
    <row r="777" spans="1:17" ht="22.9" customHeight="1">
      <c r="A777" s="67" t="s">
        <v>38</v>
      </c>
      <c r="B777" s="67" t="s">
        <v>9</v>
      </c>
      <c r="C777" s="50" t="s">
        <v>10</v>
      </c>
      <c r="D777" s="50" t="s">
        <v>26</v>
      </c>
      <c r="E777" s="50">
        <v>2</v>
      </c>
      <c r="F777" s="50" t="s">
        <v>27</v>
      </c>
      <c r="G777" s="50" t="s">
        <v>28</v>
      </c>
      <c r="H777" s="50" t="s">
        <v>5675</v>
      </c>
      <c r="I777" s="50" t="s">
        <v>5679</v>
      </c>
      <c r="J777" s="67" t="s">
        <v>5250</v>
      </c>
      <c r="K777" s="70">
        <v>24</v>
      </c>
      <c r="L777" s="70">
        <v>5</v>
      </c>
      <c r="M777" s="70">
        <v>2019</v>
      </c>
      <c r="N777" s="75">
        <f t="shared" si="12"/>
        <v>43609</v>
      </c>
      <c r="O777" s="67" t="s">
        <v>5251</v>
      </c>
      <c r="P777" s="67" t="s">
        <v>102</v>
      </c>
      <c r="Q777" s="50">
        <f>VLOOKUP(O777,Registration!O:P,2,FALSE)</f>
        <v>19</v>
      </c>
    </row>
    <row r="778" spans="1:17" ht="22.9" customHeight="1">
      <c r="A778" s="67" t="s">
        <v>38</v>
      </c>
      <c r="B778" s="67" t="s">
        <v>9</v>
      </c>
      <c r="C778" s="50" t="s">
        <v>10</v>
      </c>
      <c r="D778" s="50" t="s">
        <v>26</v>
      </c>
      <c r="E778" s="50">
        <v>2</v>
      </c>
      <c r="F778" s="50" t="s">
        <v>27</v>
      </c>
      <c r="G778" s="50" t="s">
        <v>28</v>
      </c>
      <c r="H778" s="50" t="s">
        <v>5675</v>
      </c>
      <c r="I778" s="50" t="s">
        <v>5679</v>
      </c>
      <c r="J778" s="67" t="s">
        <v>5252</v>
      </c>
      <c r="K778" s="70">
        <v>24</v>
      </c>
      <c r="L778" s="70">
        <v>5</v>
      </c>
      <c r="M778" s="70">
        <v>2019</v>
      </c>
      <c r="N778" s="75">
        <f t="shared" si="12"/>
        <v>43609</v>
      </c>
      <c r="O778" s="67" t="s">
        <v>5253</v>
      </c>
      <c r="P778" s="67" t="s">
        <v>102</v>
      </c>
      <c r="Q778" s="50">
        <f>VLOOKUP(O778,Registration!O:P,2,FALSE)</f>
        <v>18</v>
      </c>
    </row>
    <row r="779" spans="1:17" ht="22.9" customHeight="1">
      <c r="A779" s="67" t="s">
        <v>38</v>
      </c>
      <c r="B779" s="67" t="s">
        <v>9</v>
      </c>
      <c r="C779" s="50" t="s">
        <v>10</v>
      </c>
      <c r="D779" s="50" t="s">
        <v>26</v>
      </c>
      <c r="E779" s="50">
        <v>2</v>
      </c>
      <c r="F779" s="50" t="s">
        <v>27</v>
      </c>
      <c r="G779" s="50" t="s">
        <v>28</v>
      </c>
      <c r="H779" s="50" t="s">
        <v>5675</v>
      </c>
      <c r="I779" s="50" t="s">
        <v>5679</v>
      </c>
      <c r="J779" s="67" t="s">
        <v>5254</v>
      </c>
      <c r="K779" s="70">
        <v>24</v>
      </c>
      <c r="L779" s="70">
        <v>5</v>
      </c>
      <c r="M779" s="70">
        <v>2019</v>
      </c>
      <c r="N779" s="75">
        <f t="shared" si="12"/>
        <v>43609</v>
      </c>
      <c r="O779" s="67" t="s">
        <v>165</v>
      </c>
      <c r="P779" s="67" t="s">
        <v>102</v>
      </c>
      <c r="Q779" s="50">
        <f>VLOOKUP(O779,Registration!O:P,2,FALSE)</f>
        <v>19</v>
      </c>
    </row>
    <row r="780" spans="1:17" ht="22.9" customHeight="1">
      <c r="A780" s="67" t="s">
        <v>38</v>
      </c>
      <c r="B780" s="67" t="s">
        <v>9</v>
      </c>
      <c r="C780" s="50" t="s">
        <v>10</v>
      </c>
      <c r="D780" s="50" t="s">
        <v>26</v>
      </c>
      <c r="E780" s="50">
        <v>2</v>
      </c>
      <c r="F780" s="50" t="s">
        <v>27</v>
      </c>
      <c r="G780" s="50" t="s">
        <v>28</v>
      </c>
      <c r="H780" s="50" t="s">
        <v>5675</v>
      </c>
      <c r="I780" s="50" t="s">
        <v>5679</v>
      </c>
      <c r="J780" s="67" t="s">
        <v>5255</v>
      </c>
      <c r="K780" s="70">
        <v>24</v>
      </c>
      <c r="L780" s="70">
        <v>5</v>
      </c>
      <c r="M780" s="70">
        <v>2019</v>
      </c>
      <c r="N780" s="75">
        <f t="shared" si="12"/>
        <v>43609</v>
      </c>
      <c r="O780" s="67" t="s">
        <v>5256</v>
      </c>
      <c r="P780" s="67" t="s">
        <v>102</v>
      </c>
      <c r="Q780" s="50">
        <f>VLOOKUP(O780,Registration!O:P,2,FALSE)</f>
        <v>18</v>
      </c>
    </row>
    <row r="781" spans="1:17" ht="22.9" customHeight="1">
      <c r="A781" s="67" t="s">
        <v>38</v>
      </c>
      <c r="B781" s="67" t="s">
        <v>9</v>
      </c>
      <c r="C781" s="50" t="s">
        <v>10</v>
      </c>
      <c r="D781" s="50" t="s">
        <v>26</v>
      </c>
      <c r="E781" s="50">
        <v>2</v>
      </c>
      <c r="F781" s="50" t="s">
        <v>27</v>
      </c>
      <c r="G781" s="50" t="s">
        <v>28</v>
      </c>
      <c r="H781" s="50" t="s">
        <v>5675</v>
      </c>
      <c r="I781" s="50" t="s">
        <v>5678</v>
      </c>
      <c r="J781" s="67" t="s">
        <v>5257</v>
      </c>
      <c r="K781" s="70">
        <v>25</v>
      </c>
      <c r="L781" s="70">
        <v>5</v>
      </c>
      <c r="M781" s="70">
        <v>2019</v>
      </c>
      <c r="N781" s="75">
        <f t="shared" si="12"/>
        <v>43610</v>
      </c>
      <c r="O781" s="67" t="s">
        <v>5258</v>
      </c>
      <c r="P781" s="67" t="s">
        <v>111</v>
      </c>
      <c r="Q781" s="50">
        <f>VLOOKUP(O781,Registration!O:P,2,FALSE)</f>
        <v>17</v>
      </c>
    </row>
    <row r="782" spans="1:17" ht="22.9" customHeight="1">
      <c r="A782" s="67" t="s">
        <v>38</v>
      </c>
      <c r="B782" s="67" t="s">
        <v>9</v>
      </c>
      <c r="C782" s="50" t="s">
        <v>10</v>
      </c>
      <c r="D782" s="50" t="s">
        <v>26</v>
      </c>
      <c r="E782" s="50">
        <v>2</v>
      </c>
      <c r="F782" s="50" t="s">
        <v>27</v>
      </c>
      <c r="G782" s="50" t="s">
        <v>28</v>
      </c>
      <c r="H782" s="50" t="s">
        <v>5675</v>
      </c>
      <c r="I782" s="50" t="s">
        <v>5678</v>
      </c>
      <c r="J782" s="67" t="s">
        <v>5259</v>
      </c>
      <c r="K782" s="70">
        <v>25</v>
      </c>
      <c r="L782" s="70">
        <v>5</v>
      </c>
      <c r="M782" s="70">
        <v>2019</v>
      </c>
      <c r="N782" s="75">
        <f t="shared" si="12"/>
        <v>43610</v>
      </c>
      <c r="O782" s="67" t="s">
        <v>5260</v>
      </c>
      <c r="P782" s="67" t="s">
        <v>111</v>
      </c>
      <c r="Q782" s="50">
        <f>VLOOKUP(O782,Registration!O:P,2,FALSE)</f>
        <v>18</v>
      </c>
    </row>
    <row r="783" spans="1:17" ht="22.9" customHeight="1">
      <c r="A783" s="67" t="s">
        <v>38</v>
      </c>
      <c r="B783" s="67" t="s">
        <v>9</v>
      </c>
      <c r="C783" s="50" t="s">
        <v>10</v>
      </c>
      <c r="D783" s="50" t="s">
        <v>26</v>
      </c>
      <c r="E783" s="50">
        <v>2</v>
      </c>
      <c r="F783" s="50" t="s">
        <v>27</v>
      </c>
      <c r="G783" s="50" t="s">
        <v>28</v>
      </c>
      <c r="H783" s="50" t="s">
        <v>5675</v>
      </c>
      <c r="I783" s="50" t="s">
        <v>5678</v>
      </c>
      <c r="J783" s="67" t="s">
        <v>5261</v>
      </c>
      <c r="K783" s="70">
        <v>25</v>
      </c>
      <c r="L783" s="70">
        <v>5</v>
      </c>
      <c r="M783" s="70">
        <v>2019</v>
      </c>
      <c r="N783" s="75">
        <f t="shared" si="12"/>
        <v>43610</v>
      </c>
      <c r="O783" s="67" t="s">
        <v>5262</v>
      </c>
      <c r="P783" s="67" t="s">
        <v>111</v>
      </c>
      <c r="Q783" s="50">
        <f>VLOOKUP(O783,Registration!O:P,2,FALSE)</f>
        <v>18</v>
      </c>
    </row>
    <row r="784" spans="1:17" ht="22.9" customHeight="1">
      <c r="A784" s="67" t="s">
        <v>38</v>
      </c>
      <c r="B784" s="67" t="s">
        <v>9</v>
      </c>
      <c r="C784" s="50" t="s">
        <v>10</v>
      </c>
      <c r="D784" s="50" t="s">
        <v>26</v>
      </c>
      <c r="E784" s="50">
        <v>2</v>
      </c>
      <c r="F784" s="50" t="s">
        <v>27</v>
      </c>
      <c r="G784" s="50" t="s">
        <v>28</v>
      </c>
      <c r="H784" s="50" t="s">
        <v>5675</v>
      </c>
      <c r="I784" s="50" t="s">
        <v>5678</v>
      </c>
      <c r="J784" s="67" t="s">
        <v>5263</v>
      </c>
      <c r="K784" s="70">
        <v>25</v>
      </c>
      <c r="L784" s="70">
        <v>5</v>
      </c>
      <c r="M784" s="70">
        <v>2019</v>
      </c>
      <c r="N784" s="75">
        <f t="shared" si="12"/>
        <v>43610</v>
      </c>
      <c r="O784" s="67" t="s">
        <v>5264</v>
      </c>
      <c r="P784" s="67" t="s">
        <v>111</v>
      </c>
      <c r="Q784" s="50">
        <f>VLOOKUP(O784,Registration!O:P,2,FALSE)</f>
        <v>19</v>
      </c>
    </row>
    <row r="785" spans="1:17" ht="22.9" customHeight="1">
      <c r="A785" s="67" t="s">
        <v>38</v>
      </c>
      <c r="B785" s="67" t="s">
        <v>9</v>
      </c>
      <c r="C785" s="50" t="s">
        <v>10</v>
      </c>
      <c r="D785" s="50" t="s">
        <v>26</v>
      </c>
      <c r="E785" s="50">
        <v>2</v>
      </c>
      <c r="F785" s="50" t="s">
        <v>27</v>
      </c>
      <c r="G785" s="50" t="s">
        <v>28</v>
      </c>
      <c r="H785" s="50" t="s">
        <v>5675</v>
      </c>
      <c r="I785" s="50" t="s">
        <v>5678</v>
      </c>
      <c r="J785" s="67" t="s">
        <v>5265</v>
      </c>
      <c r="K785" s="70">
        <v>25</v>
      </c>
      <c r="L785" s="70">
        <v>5</v>
      </c>
      <c r="M785" s="70">
        <v>2019</v>
      </c>
      <c r="N785" s="75">
        <f t="shared" si="12"/>
        <v>43610</v>
      </c>
      <c r="O785" s="67" t="s">
        <v>5266</v>
      </c>
      <c r="P785" s="67" t="s">
        <v>111</v>
      </c>
      <c r="Q785" s="50">
        <f>VLOOKUP(O785,Registration!O:P,2,FALSE)</f>
        <v>19</v>
      </c>
    </row>
    <row r="786" spans="1:17" ht="22.9" customHeight="1">
      <c r="A786" s="67" t="s">
        <v>38</v>
      </c>
      <c r="B786" s="67" t="s">
        <v>9</v>
      </c>
      <c r="C786" s="50" t="s">
        <v>10</v>
      </c>
      <c r="D786" s="50" t="s">
        <v>26</v>
      </c>
      <c r="E786" s="50">
        <v>2</v>
      </c>
      <c r="F786" s="50" t="s">
        <v>27</v>
      </c>
      <c r="G786" s="50" t="s">
        <v>28</v>
      </c>
      <c r="H786" s="50" t="s">
        <v>5675</v>
      </c>
      <c r="I786" s="50" t="s">
        <v>5678</v>
      </c>
      <c r="J786" s="67" t="s">
        <v>5267</v>
      </c>
      <c r="K786" s="70">
        <v>25</v>
      </c>
      <c r="L786" s="70">
        <v>5</v>
      </c>
      <c r="M786" s="70">
        <v>2019</v>
      </c>
      <c r="N786" s="75">
        <f t="shared" si="12"/>
        <v>43610</v>
      </c>
      <c r="O786" s="67" t="s">
        <v>5268</v>
      </c>
      <c r="P786" s="67" t="s">
        <v>111</v>
      </c>
      <c r="Q786" s="50">
        <f>VLOOKUP(O786,Registration!O:P,2,FALSE)</f>
        <v>18</v>
      </c>
    </row>
    <row r="787" spans="1:17" ht="22.9" customHeight="1">
      <c r="A787" s="67" t="s">
        <v>38</v>
      </c>
      <c r="B787" s="67" t="s">
        <v>9</v>
      </c>
      <c r="C787" s="50" t="s">
        <v>10</v>
      </c>
      <c r="D787" s="50" t="s">
        <v>26</v>
      </c>
      <c r="E787" s="50">
        <v>2</v>
      </c>
      <c r="F787" s="50" t="s">
        <v>27</v>
      </c>
      <c r="G787" s="50" t="s">
        <v>28</v>
      </c>
      <c r="H787" s="50" t="s">
        <v>5675</v>
      </c>
      <c r="I787" s="50" t="s">
        <v>5678</v>
      </c>
      <c r="J787" s="67" t="s">
        <v>5269</v>
      </c>
      <c r="K787" s="70">
        <v>25</v>
      </c>
      <c r="L787" s="70">
        <v>5</v>
      </c>
      <c r="M787" s="70">
        <v>2019</v>
      </c>
      <c r="N787" s="75">
        <f t="shared" ref="N787:N850" si="13">DATE(M787,L787,K787)</f>
        <v>43610</v>
      </c>
      <c r="O787" s="67" t="s">
        <v>5270</v>
      </c>
      <c r="P787" s="67" t="s">
        <v>111</v>
      </c>
      <c r="Q787" s="50">
        <f>VLOOKUP(O787,Registration!O:P,2,FALSE)</f>
        <v>19</v>
      </c>
    </row>
    <row r="788" spans="1:17" ht="22.9" customHeight="1">
      <c r="A788" s="67" t="s">
        <v>38</v>
      </c>
      <c r="B788" s="67" t="s">
        <v>9</v>
      </c>
      <c r="C788" s="50" t="s">
        <v>10</v>
      </c>
      <c r="D788" s="50" t="s">
        <v>26</v>
      </c>
      <c r="E788" s="50">
        <v>2</v>
      </c>
      <c r="F788" s="50" t="s">
        <v>27</v>
      </c>
      <c r="G788" s="50" t="s">
        <v>28</v>
      </c>
      <c r="H788" s="50" t="s">
        <v>5675</v>
      </c>
      <c r="I788" s="50" t="s">
        <v>5678</v>
      </c>
      <c r="J788" s="67" t="s">
        <v>5271</v>
      </c>
      <c r="K788" s="70">
        <v>25</v>
      </c>
      <c r="L788" s="70">
        <v>5</v>
      </c>
      <c r="M788" s="70">
        <v>2019</v>
      </c>
      <c r="N788" s="75">
        <f t="shared" si="13"/>
        <v>43610</v>
      </c>
      <c r="O788" s="67" t="s">
        <v>5272</v>
      </c>
      <c r="P788" s="67" t="s">
        <v>111</v>
      </c>
      <c r="Q788" s="50">
        <f>VLOOKUP(O788,Registration!O:P,2,FALSE)</f>
        <v>18</v>
      </c>
    </row>
    <row r="789" spans="1:17" ht="22.9" customHeight="1">
      <c r="A789" s="67" t="s">
        <v>38</v>
      </c>
      <c r="B789" s="67" t="s">
        <v>9</v>
      </c>
      <c r="C789" s="50" t="s">
        <v>10</v>
      </c>
      <c r="D789" s="50" t="s">
        <v>26</v>
      </c>
      <c r="E789" s="50">
        <v>2</v>
      </c>
      <c r="F789" s="50" t="s">
        <v>27</v>
      </c>
      <c r="G789" s="50" t="s">
        <v>28</v>
      </c>
      <c r="H789" s="50" t="s">
        <v>5675</v>
      </c>
      <c r="I789" s="50" t="s">
        <v>5678</v>
      </c>
      <c r="J789" s="67" t="s">
        <v>5273</v>
      </c>
      <c r="K789" s="70">
        <v>25</v>
      </c>
      <c r="L789" s="70">
        <v>5</v>
      </c>
      <c r="M789" s="70">
        <v>2019</v>
      </c>
      <c r="N789" s="75">
        <f t="shared" si="13"/>
        <v>43610</v>
      </c>
      <c r="O789" s="67" t="s">
        <v>134</v>
      </c>
      <c r="P789" s="67" t="s">
        <v>111</v>
      </c>
      <c r="Q789" s="50">
        <f>VLOOKUP(O789,Registration!O:P,2,FALSE)</f>
        <v>17</v>
      </c>
    </row>
    <row r="790" spans="1:17" ht="22.9" customHeight="1">
      <c r="A790" s="67" t="s">
        <v>38</v>
      </c>
      <c r="B790" s="67" t="s">
        <v>9</v>
      </c>
      <c r="C790" s="50" t="s">
        <v>10</v>
      </c>
      <c r="D790" s="50" t="s">
        <v>26</v>
      </c>
      <c r="E790" s="50">
        <v>2</v>
      </c>
      <c r="F790" s="50" t="s">
        <v>27</v>
      </c>
      <c r="G790" s="50" t="s">
        <v>28</v>
      </c>
      <c r="H790" s="50" t="s">
        <v>5675</v>
      </c>
      <c r="I790" s="50" t="s">
        <v>5678</v>
      </c>
      <c r="J790" s="67" t="s">
        <v>5274</v>
      </c>
      <c r="K790" s="70">
        <v>25</v>
      </c>
      <c r="L790" s="70">
        <v>5</v>
      </c>
      <c r="M790" s="70">
        <v>2019</v>
      </c>
      <c r="N790" s="75">
        <f t="shared" si="13"/>
        <v>43610</v>
      </c>
      <c r="O790" s="67" t="s">
        <v>5275</v>
      </c>
      <c r="P790" s="67" t="s">
        <v>111</v>
      </c>
      <c r="Q790" s="50">
        <f>VLOOKUP(O790,Registration!O:P,2,FALSE)</f>
        <v>19</v>
      </c>
    </row>
    <row r="791" spans="1:17" ht="22.9" customHeight="1">
      <c r="A791" s="67" t="s">
        <v>38</v>
      </c>
      <c r="B791" s="67" t="s">
        <v>9</v>
      </c>
      <c r="C791" s="50" t="s">
        <v>10</v>
      </c>
      <c r="D791" s="50" t="s">
        <v>26</v>
      </c>
      <c r="E791" s="50">
        <v>2</v>
      </c>
      <c r="F791" s="50" t="s">
        <v>27</v>
      </c>
      <c r="G791" s="50" t="s">
        <v>28</v>
      </c>
      <c r="H791" s="50" t="s">
        <v>5675</v>
      </c>
      <c r="I791" s="50" t="s">
        <v>5678</v>
      </c>
      <c r="J791" s="67" t="s">
        <v>5091</v>
      </c>
      <c r="K791" s="70">
        <v>25</v>
      </c>
      <c r="L791" s="70">
        <v>5</v>
      </c>
      <c r="M791" s="70">
        <v>2019</v>
      </c>
      <c r="N791" s="75">
        <f t="shared" si="13"/>
        <v>43610</v>
      </c>
      <c r="O791" s="67" t="s">
        <v>5092</v>
      </c>
      <c r="P791" s="67" t="s">
        <v>111</v>
      </c>
      <c r="Q791" s="50">
        <f>VLOOKUP(O791,Registration!O:P,2,FALSE)</f>
        <v>19</v>
      </c>
    </row>
    <row r="792" spans="1:17" ht="22.9" customHeight="1">
      <c r="A792" s="67" t="s">
        <v>38</v>
      </c>
      <c r="B792" s="67" t="s">
        <v>9</v>
      </c>
      <c r="C792" s="50" t="s">
        <v>10</v>
      </c>
      <c r="D792" s="50" t="s">
        <v>26</v>
      </c>
      <c r="E792" s="50">
        <v>2</v>
      </c>
      <c r="F792" s="50" t="s">
        <v>27</v>
      </c>
      <c r="G792" s="50" t="s">
        <v>28</v>
      </c>
      <c r="H792" s="50" t="s">
        <v>5675</v>
      </c>
      <c r="I792" s="50" t="s">
        <v>5678</v>
      </c>
      <c r="J792" s="67" t="s">
        <v>5097</v>
      </c>
      <c r="K792" s="70">
        <v>25</v>
      </c>
      <c r="L792" s="70">
        <v>5</v>
      </c>
      <c r="M792" s="70">
        <v>2019</v>
      </c>
      <c r="N792" s="75">
        <f t="shared" si="13"/>
        <v>43610</v>
      </c>
      <c r="O792" s="67" t="s">
        <v>5098</v>
      </c>
      <c r="P792" s="67" t="s">
        <v>111</v>
      </c>
      <c r="Q792" s="50">
        <f>VLOOKUP(O792,Registration!O:P,2,FALSE)</f>
        <v>19</v>
      </c>
    </row>
    <row r="793" spans="1:17" ht="22.9" customHeight="1">
      <c r="A793" s="67" t="s">
        <v>38</v>
      </c>
      <c r="B793" s="67" t="s">
        <v>9</v>
      </c>
      <c r="C793" s="50" t="s">
        <v>10</v>
      </c>
      <c r="D793" s="50" t="s">
        <v>26</v>
      </c>
      <c r="E793" s="50">
        <v>2</v>
      </c>
      <c r="F793" s="50" t="s">
        <v>27</v>
      </c>
      <c r="G793" s="50" t="s">
        <v>28</v>
      </c>
      <c r="H793" s="50" t="s">
        <v>5675</v>
      </c>
      <c r="I793" s="50" t="s">
        <v>5678</v>
      </c>
      <c r="J793" s="67" t="s">
        <v>5276</v>
      </c>
      <c r="K793" s="70">
        <v>25</v>
      </c>
      <c r="L793" s="70">
        <v>5</v>
      </c>
      <c r="M793" s="70">
        <v>2019</v>
      </c>
      <c r="N793" s="75">
        <f t="shared" si="13"/>
        <v>43610</v>
      </c>
      <c r="O793" s="67" t="s">
        <v>5277</v>
      </c>
      <c r="P793" s="67" t="s">
        <v>111</v>
      </c>
      <c r="Q793" s="50">
        <f>VLOOKUP(O793,Registration!O:P,2,FALSE)</f>
        <v>18</v>
      </c>
    </row>
    <row r="794" spans="1:17" ht="22.9" customHeight="1">
      <c r="A794" s="67" t="s">
        <v>38</v>
      </c>
      <c r="B794" s="67" t="s">
        <v>9</v>
      </c>
      <c r="C794" s="50" t="s">
        <v>10</v>
      </c>
      <c r="D794" s="50" t="s">
        <v>26</v>
      </c>
      <c r="E794" s="50">
        <v>2</v>
      </c>
      <c r="F794" s="50" t="s">
        <v>27</v>
      </c>
      <c r="G794" s="50" t="s">
        <v>28</v>
      </c>
      <c r="H794" s="50" t="s">
        <v>5675</v>
      </c>
      <c r="I794" s="50" t="s">
        <v>5678</v>
      </c>
      <c r="J794" s="67" t="s">
        <v>4842</v>
      </c>
      <c r="K794" s="70">
        <v>25</v>
      </c>
      <c r="L794" s="70">
        <v>5</v>
      </c>
      <c r="M794" s="70">
        <v>2019</v>
      </c>
      <c r="N794" s="75">
        <f t="shared" si="13"/>
        <v>43610</v>
      </c>
      <c r="O794" s="67" t="s">
        <v>4843</v>
      </c>
      <c r="P794" s="67" t="s">
        <v>111</v>
      </c>
      <c r="Q794" s="50">
        <f>VLOOKUP(O794,Registration!O:P,2,FALSE)</f>
        <v>18</v>
      </c>
    </row>
    <row r="795" spans="1:17" ht="22.9" customHeight="1">
      <c r="A795" s="67" t="s">
        <v>38</v>
      </c>
      <c r="B795" s="67" t="s">
        <v>9</v>
      </c>
      <c r="C795" s="50" t="s">
        <v>10</v>
      </c>
      <c r="D795" s="50" t="s">
        <v>26</v>
      </c>
      <c r="E795" s="50">
        <v>2</v>
      </c>
      <c r="F795" s="50" t="s">
        <v>27</v>
      </c>
      <c r="G795" s="50" t="s">
        <v>28</v>
      </c>
      <c r="H795" s="50" t="s">
        <v>5675</v>
      </c>
      <c r="I795" s="50" t="s">
        <v>5678</v>
      </c>
      <c r="J795" s="67" t="s">
        <v>5278</v>
      </c>
      <c r="K795" s="70">
        <v>25</v>
      </c>
      <c r="L795" s="70">
        <v>5</v>
      </c>
      <c r="M795" s="70">
        <v>2019</v>
      </c>
      <c r="N795" s="75">
        <f t="shared" si="13"/>
        <v>43610</v>
      </c>
      <c r="O795" s="67" t="s">
        <v>5279</v>
      </c>
      <c r="P795" s="67" t="s">
        <v>111</v>
      </c>
      <c r="Q795" s="50">
        <f>VLOOKUP(O795,Registration!O:P,2,FALSE)</f>
        <v>19</v>
      </c>
    </row>
    <row r="796" spans="1:17" ht="22.9" customHeight="1">
      <c r="A796" s="67" t="s">
        <v>38</v>
      </c>
      <c r="B796" s="67" t="s">
        <v>9</v>
      </c>
      <c r="C796" s="50" t="s">
        <v>10</v>
      </c>
      <c r="D796" s="50" t="s">
        <v>26</v>
      </c>
      <c r="E796" s="50">
        <v>2</v>
      </c>
      <c r="F796" s="50" t="s">
        <v>27</v>
      </c>
      <c r="G796" s="50" t="s">
        <v>28</v>
      </c>
      <c r="H796" s="50" t="s">
        <v>5675</v>
      </c>
      <c r="I796" s="50" t="s">
        <v>5678</v>
      </c>
      <c r="J796" s="67" t="s">
        <v>4713</v>
      </c>
      <c r="K796" s="70">
        <v>25</v>
      </c>
      <c r="L796" s="70">
        <v>5</v>
      </c>
      <c r="M796" s="70">
        <v>2019</v>
      </c>
      <c r="N796" s="75">
        <f t="shared" si="13"/>
        <v>43610</v>
      </c>
      <c r="O796" s="67" t="s">
        <v>136</v>
      </c>
      <c r="P796" s="67" t="s">
        <v>111</v>
      </c>
      <c r="Q796" s="50">
        <f>VLOOKUP(O796,Registration!O:P,2,FALSE)</f>
        <v>15</v>
      </c>
    </row>
    <row r="797" spans="1:17" ht="22.9" customHeight="1">
      <c r="A797" s="67" t="s">
        <v>38</v>
      </c>
      <c r="B797" s="67" t="s">
        <v>9</v>
      </c>
      <c r="C797" s="50" t="s">
        <v>10</v>
      </c>
      <c r="D797" s="50" t="s">
        <v>26</v>
      </c>
      <c r="E797" s="50">
        <v>2</v>
      </c>
      <c r="F797" s="50" t="s">
        <v>27</v>
      </c>
      <c r="G797" s="50" t="s">
        <v>28</v>
      </c>
      <c r="H797" s="50" t="s">
        <v>5675</v>
      </c>
      <c r="I797" s="50" t="s">
        <v>5678</v>
      </c>
      <c r="J797" s="67" t="s">
        <v>5280</v>
      </c>
      <c r="K797" s="70">
        <v>25</v>
      </c>
      <c r="L797" s="70">
        <v>5</v>
      </c>
      <c r="M797" s="70">
        <v>2019</v>
      </c>
      <c r="N797" s="75">
        <f t="shared" si="13"/>
        <v>43610</v>
      </c>
      <c r="O797" s="67" t="s">
        <v>5281</v>
      </c>
      <c r="P797" s="67" t="s">
        <v>111</v>
      </c>
      <c r="Q797" s="50">
        <f>VLOOKUP(O797,Registration!O:P,2,FALSE)</f>
        <v>17</v>
      </c>
    </row>
    <row r="798" spans="1:17" ht="22.9" customHeight="1">
      <c r="A798" s="67" t="s">
        <v>38</v>
      </c>
      <c r="B798" s="67" t="s">
        <v>9</v>
      </c>
      <c r="C798" s="50" t="s">
        <v>10</v>
      </c>
      <c r="D798" s="50" t="s">
        <v>26</v>
      </c>
      <c r="E798" s="50">
        <v>2</v>
      </c>
      <c r="F798" s="50" t="s">
        <v>27</v>
      </c>
      <c r="G798" s="50" t="s">
        <v>28</v>
      </c>
      <c r="H798" s="50" t="s">
        <v>5675</v>
      </c>
      <c r="I798" s="50" t="s">
        <v>5678</v>
      </c>
      <c r="J798" s="67" t="s">
        <v>5282</v>
      </c>
      <c r="K798" s="70">
        <v>25</v>
      </c>
      <c r="L798" s="70">
        <v>5</v>
      </c>
      <c r="M798" s="70">
        <v>2019</v>
      </c>
      <c r="N798" s="75">
        <f t="shared" si="13"/>
        <v>43610</v>
      </c>
      <c r="O798" s="67" t="s">
        <v>5283</v>
      </c>
      <c r="P798" s="67" t="s">
        <v>111</v>
      </c>
      <c r="Q798" s="50">
        <f>VLOOKUP(O798,Registration!O:P,2,FALSE)</f>
        <v>18</v>
      </c>
    </row>
    <row r="799" spans="1:17" ht="22.9" customHeight="1">
      <c r="A799" s="67" t="s">
        <v>38</v>
      </c>
      <c r="B799" s="67" t="s">
        <v>9</v>
      </c>
      <c r="C799" s="50" t="s">
        <v>10</v>
      </c>
      <c r="D799" s="50" t="s">
        <v>26</v>
      </c>
      <c r="E799" s="50">
        <v>2</v>
      </c>
      <c r="F799" s="50" t="s">
        <v>27</v>
      </c>
      <c r="G799" s="50" t="s">
        <v>28</v>
      </c>
      <c r="H799" s="50" t="s">
        <v>5675</v>
      </c>
      <c r="I799" s="50" t="s">
        <v>5678</v>
      </c>
      <c r="J799" s="67" t="s">
        <v>5284</v>
      </c>
      <c r="K799" s="70">
        <v>25</v>
      </c>
      <c r="L799" s="70">
        <v>5</v>
      </c>
      <c r="M799" s="70">
        <v>2019</v>
      </c>
      <c r="N799" s="75">
        <f t="shared" si="13"/>
        <v>43610</v>
      </c>
      <c r="O799" s="67" t="s">
        <v>5285</v>
      </c>
      <c r="P799" s="67" t="s">
        <v>111</v>
      </c>
      <c r="Q799" s="50">
        <f>VLOOKUP(O799,Registration!O:P,2,FALSE)</f>
        <v>19</v>
      </c>
    </row>
    <row r="800" spans="1:17" ht="22.9" customHeight="1">
      <c r="A800" s="67" t="s">
        <v>38</v>
      </c>
      <c r="B800" s="67" t="s">
        <v>9</v>
      </c>
      <c r="C800" s="50" t="s">
        <v>10</v>
      </c>
      <c r="D800" s="50" t="s">
        <v>26</v>
      </c>
      <c r="E800" s="50">
        <v>2</v>
      </c>
      <c r="F800" s="50" t="s">
        <v>27</v>
      </c>
      <c r="G800" s="50" t="s">
        <v>28</v>
      </c>
      <c r="H800" s="50" t="s">
        <v>5675</v>
      </c>
      <c r="I800" s="50" t="s">
        <v>5678</v>
      </c>
      <c r="J800" s="67" t="s">
        <v>5286</v>
      </c>
      <c r="K800" s="70">
        <v>25</v>
      </c>
      <c r="L800" s="70">
        <v>5</v>
      </c>
      <c r="M800" s="70">
        <v>2019</v>
      </c>
      <c r="N800" s="75">
        <f t="shared" si="13"/>
        <v>43610</v>
      </c>
      <c r="O800" s="67" t="s">
        <v>5287</v>
      </c>
      <c r="P800" s="67" t="s">
        <v>111</v>
      </c>
      <c r="Q800" s="50">
        <f>VLOOKUP(O800,Registration!O:P,2,FALSE)</f>
        <v>19</v>
      </c>
    </row>
    <row r="801" spans="1:17" ht="22.9" customHeight="1">
      <c r="A801" s="67" t="s">
        <v>38</v>
      </c>
      <c r="B801" s="67" t="s">
        <v>9</v>
      </c>
      <c r="C801" s="50" t="s">
        <v>10</v>
      </c>
      <c r="D801" s="50" t="s">
        <v>26</v>
      </c>
      <c r="E801" s="50">
        <v>2</v>
      </c>
      <c r="F801" s="50" t="s">
        <v>32</v>
      </c>
      <c r="G801" s="50" t="s">
        <v>33</v>
      </c>
      <c r="H801" s="50" t="s">
        <v>5675</v>
      </c>
      <c r="I801" s="50" t="s">
        <v>5679</v>
      </c>
      <c r="J801" s="67" t="s">
        <v>5288</v>
      </c>
      <c r="K801" s="70">
        <v>20</v>
      </c>
      <c r="L801" s="70">
        <v>5</v>
      </c>
      <c r="M801" s="70">
        <v>2019</v>
      </c>
      <c r="N801" s="75">
        <f t="shared" si="13"/>
        <v>43605</v>
      </c>
      <c r="O801" s="67" t="s">
        <v>5289</v>
      </c>
      <c r="P801" s="67" t="s">
        <v>102</v>
      </c>
      <c r="Q801" s="50">
        <f>VLOOKUP(O801,Registration!O:P,2,FALSE)</f>
        <v>18</v>
      </c>
    </row>
    <row r="802" spans="1:17" ht="22.9" customHeight="1">
      <c r="A802" s="67" t="s">
        <v>38</v>
      </c>
      <c r="B802" s="67" t="s">
        <v>9</v>
      </c>
      <c r="C802" s="50" t="s">
        <v>10</v>
      </c>
      <c r="D802" s="50" t="s">
        <v>26</v>
      </c>
      <c r="E802" s="50">
        <v>2</v>
      </c>
      <c r="F802" s="50" t="s">
        <v>32</v>
      </c>
      <c r="G802" s="50" t="s">
        <v>33</v>
      </c>
      <c r="H802" s="50" t="s">
        <v>5675</v>
      </c>
      <c r="I802" s="50" t="s">
        <v>5679</v>
      </c>
      <c r="J802" s="67" t="s">
        <v>5290</v>
      </c>
      <c r="K802" s="70">
        <v>20</v>
      </c>
      <c r="L802" s="70">
        <v>5</v>
      </c>
      <c r="M802" s="70">
        <v>2019</v>
      </c>
      <c r="N802" s="75">
        <f t="shared" si="13"/>
        <v>43605</v>
      </c>
      <c r="O802" s="67" t="s">
        <v>5291</v>
      </c>
      <c r="P802" s="67" t="s">
        <v>102</v>
      </c>
      <c r="Q802" s="50">
        <f>VLOOKUP(O802,Registration!O:P,2,FALSE)</f>
        <v>19</v>
      </c>
    </row>
    <row r="803" spans="1:17" ht="22.9" customHeight="1">
      <c r="A803" s="67" t="s">
        <v>38</v>
      </c>
      <c r="B803" s="67" t="s">
        <v>9</v>
      </c>
      <c r="C803" s="50" t="s">
        <v>10</v>
      </c>
      <c r="D803" s="50" t="s">
        <v>26</v>
      </c>
      <c r="E803" s="50">
        <v>2</v>
      </c>
      <c r="F803" s="50" t="s">
        <v>32</v>
      </c>
      <c r="G803" s="50" t="s">
        <v>33</v>
      </c>
      <c r="H803" s="50" t="s">
        <v>5675</v>
      </c>
      <c r="I803" s="50" t="s">
        <v>5679</v>
      </c>
      <c r="J803" s="67" t="s">
        <v>5292</v>
      </c>
      <c r="K803" s="70">
        <v>20</v>
      </c>
      <c r="L803" s="70">
        <v>5</v>
      </c>
      <c r="M803" s="70">
        <v>2019</v>
      </c>
      <c r="N803" s="75">
        <f t="shared" si="13"/>
        <v>43605</v>
      </c>
      <c r="O803" s="67" t="s">
        <v>5293</v>
      </c>
      <c r="P803" s="67" t="s">
        <v>102</v>
      </c>
      <c r="Q803" s="50">
        <f>VLOOKUP(O803,Registration!O:P,2,FALSE)</f>
        <v>19</v>
      </c>
    </row>
    <row r="804" spans="1:17" ht="22.9" customHeight="1">
      <c r="A804" s="67" t="s">
        <v>38</v>
      </c>
      <c r="B804" s="67" t="s">
        <v>9</v>
      </c>
      <c r="C804" s="50" t="s">
        <v>10</v>
      </c>
      <c r="D804" s="50" t="s">
        <v>26</v>
      </c>
      <c r="E804" s="50">
        <v>2</v>
      </c>
      <c r="F804" s="50" t="s">
        <v>32</v>
      </c>
      <c r="G804" s="50" t="s">
        <v>33</v>
      </c>
      <c r="H804" s="50" t="s">
        <v>5675</v>
      </c>
      <c r="I804" s="50" t="s">
        <v>5679</v>
      </c>
      <c r="J804" s="67" t="s">
        <v>5294</v>
      </c>
      <c r="K804" s="70">
        <v>20</v>
      </c>
      <c r="L804" s="70">
        <v>5</v>
      </c>
      <c r="M804" s="70">
        <v>2019</v>
      </c>
      <c r="N804" s="75">
        <f t="shared" si="13"/>
        <v>43605</v>
      </c>
      <c r="O804" s="67" t="s">
        <v>5295</v>
      </c>
      <c r="P804" s="67" t="s">
        <v>102</v>
      </c>
      <c r="Q804" s="50">
        <f>VLOOKUP(O804,Registration!O:P,2,FALSE)</f>
        <v>18</v>
      </c>
    </row>
    <row r="805" spans="1:17" ht="22.9" customHeight="1">
      <c r="A805" s="67" t="s">
        <v>38</v>
      </c>
      <c r="B805" s="67" t="s">
        <v>9</v>
      </c>
      <c r="C805" s="50" t="s">
        <v>10</v>
      </c>
      <c r="D805" s="50" t="s">
        <v>26</v>
      </c>
      <c r="E805" s="50">
        <v>2</v>
      </c>
      <c r="F805" s="50" t="s">
        <v>32</v>
      </c>
      <c r="G805" s="50" t="s">
        <v>33</v>
      </c>
      <c r="H805" s="50" t="s">
        <v>5675</v>
      </c>
      <c r="I805" s="50" t="s">
        <v>5679</v>
      </c>
      <c r="J805" s="67" t="s">
        <v>5296</v>
      </c>
      <c r="K805" s="70">
        <v>20</v>
      </c>
      <c r="L805" s="70">
        <v>5</v>
      </c>
      <c r="M805" s="70">
        <v>2019</v>
      </c>
      <c r="N805" s="75">
        <f t="shared" si="13"/>
        <v>43605</v>
      </c>
      <c r="O805" s="67" t="s">
        <v>147</v>
      </c>
      <c r="P805" s="67" t="s">
        <v>102</v>
      </c>
      <c r="Q805" s="50">
        <f>VLOOKUP(O805,Registration!O:P,2,FALSE)</f>
        <v>18</v>
      </c>
    </row>
    <row r="806" spans="1:17" ht="22.9" customHeight="1">
      <c r="A806" s="67" t="s">
        <v>38</v>
      </c>
      <c r="B806" s="67" t="s">
        <v>9</v>
      </c>
      <c r="C806" s="50" t="s">
        <v>10</v>
      </c>
      <c r="D806" s="50" t="s">
        <v>26</v>
      </c>
      <c r="E806" s="50">
        <v>2</v>
      </c>
      <c r="F806" s="50" t="s">
        <v>32</v>
      </c>
      <c r="G806" s="50" t="s">
        <v>33</v>
      </c>
      <c r="H806" s="50" t="s">
        <v>5675</v>
      </c>
      <c r="I806" s="50" t="s">
        <v>5679</v>
      </c>
      <c r="J806" s="67" t="s">
        <v>5297</v>
      </c>
      <c r="K806" s="70">
        <v>20</v>
      </c>
      <c r="L806" s="70">
        <v>5</v>
      </c>
      <c r="M806" s="70">
        <v>2019</v>
      </c>
      <c r="N806" s="75">
        <f t="shared" si="13"/>
        <v>43605</v>
      </c>
      <c r="O806" s="67" t="s">
        <v>229</v>
      </c>
      <c r="P806" s="67" t="s">
        <v>102</v>
      </c>
      <c r="Q806" s="50">
        <f>VLOOKUP(O806,Registration!O:P,2,FALSE)</f>
        <v>18</v>
      </c>
    </row>
    <row r="807" spans="1:17" ht="22.9" customHeight="1">
      <c r="A807" s="67" t="s">
        <v>38</v>
      </c>
      <c r="B807" s="67" t="s">
        <v>9</v>
      </c>
      <c r="C807" s="50" t="s">
        <v>10</v>
      </c>
      <c r="D807" s="50" t="s">
        <v>26</v>
      </c>
      <c r="E807" s="50">
        <v>2</v>
      </c>
      <c r="F807" s="50" t="s">
        <v>32</v>
      </c>
      <c r="G807" s="50" t="s">
        <v>33</v>
      </c>
      <c r="H807" s="50" t="s">
        <v>5675</v>
      </c>
      <c r="I807" s="50" t="s">
        <v>5679</v>
      </c>
      <c r="J807" s="67" t="s">
        <v>177</v>
      </c>
      <c r="K807" s="70">
        <v>20</v>
      </c>
      <c r="L807" s="70">
        <v>5</v>
      </c>
      <c r="M807" s="70">
        <v>2019</v>
      </c>
      <c r="N807" s="75">
        <f t="shared" si="13"/>
        <v>43605</v>
      </c>
      <c r="O807" s="67" t="s">
        <v>5298</v>
      </c>
      <c r="P807" s="67" t="s">
        <v>102</v>
      </c>
      <c r="Q807" s="50">
        <f>VLOOKUP(O807,Registration!O:P,2,FALSE)</f>
        <v>19</v>
      </c>
    </row>
    <row r="808" spans="1:17" ht="22.9" customHeight="1">
      <c r="A808" s="67" t="s">
        <v>38</v>
      </c>
      <c r="B808" s="67" t="s">
        <v>9</v>
      </c>
      <c r="C808" s="50" t="s">
        <v>10</v>
      </c>
      <c r="D808" s="50" t="s">
        <v>26</v>
      </c>
      <c r="E808" s="50">
        <v>2</v>
      </c>
      <c r="F808" s="50" t="s">
        <v>32</v>
      </c>
      <c r="G808" s="50" t="s">
        <v>33</v>
      </c>
      <c r="H808" s="50" t="s">
        <v>5675</v>
      </c>
      <c r="I808" s="50" t="s">
        <v>5679</v>
      </c>
      <c r="J808" s="67" t="s">
        <v>5299</v>
      </c>
      <c r="K808" s="70">
        <v>20</v>
      </c>
      <c r="L808" s="70">
        <v>5</v>
      </c>
      <c r="M808" s="70">
        <v>2019</v>
      </c>
      <c r="N808" s="75">
        <f t="shared" si="13"/>
        <v>43605</v>
      </c>
      <c r="O808" s="67" t="s">
        <v>5300</v>
      </c>
      <c r="P808" s="67" t="s">
        <v>102</v>
      </c>
      <c r="Q808" s="50">
        <f>VLOOKUP(O808,Registration!O:P,2,FALSE)</f>
        <v>18</v>
      </c>
    </row>
    <row r="809" spans="1:17" ht="22.9" customHeight="1">
      <c r="A809" s="67" t="s">
        <v>38</v>
      </c>
      <c r="B809" s="67" t="s">
        <v>9</v>
      </c>
      <c r="C809" s="50" t="s">
        <v>10</v>
      </c>
      <c r="D809" s="50" t="s">
        <v>26</v>
      </c>
      <c r="E809" s="50">
        <v>2</v>
      </c>
      <c r="F809" s="50" t="s">
        <v>32</v>
      </c>
      <c r="G809" s="50" t="s">
        <v>33</v>
      </c>
      <c r="H809" s="50" t="s">
        <v>5675</v>
      </c>
      <c r="I809" s="50" t="s">
        <v>5679</v>
      </c>
      <c r="J809" s="67" t="s">
        <v>5301</v>
      </c>
      <c r="K809" s="70">
        <v>21</v>
      </c>
      <c r="L809" s="70">
        <v>5</v>
      </c>
      <c r="M809" s="70">
        <v>2019</v>
      </c>
      <c r="N809" s="75">
        <f t="shared" si="13"/>
        <v>43606</v>
      </c>
      <c r="O809" s="67" t="s">
        <v>5302</v>
      </c>
      <c r="P809" s="67" t="s">
        <v>102</v>
      </c>
      <c r="Q809" s="50">
        <f>VLOOKUP(O809,Registration!O:P,2,FALSE)</f>
        <v>17</v>
      </c>
    </row>
    <row r="810" spans="1:17" ht="22.9" customHeight="1">
      <c r="A810" s="67" t="s">
        <v>38</v>
      </c>
      <c r="B810" s="67" t="s">
        <v>9</v>
      </c>
      <c r="C810" s="50" t="s">
        <v>10</v>
      </c>
      <c r="D810" s="50" t="s">
        <v>26</v>
      </c>
      <c r="E810" s="50">
        <v>2</v>
      </c>
      <c r="F810" s="50" t="s">
        <v>32</v>
      </c>
      <c r="G810" s="50" t="s">
        <v>33</v>
      </c>
      <c r="H810" s="50" t="s">
        <v>5675</v>
      </c>
      <c r="I810" s="50" t="s">
        <v>5679</v>
      </c>
      <c r="J810" s="67" t="s">
        <v>5303</v>
      </c>
      <c r="K810" s="70">
        <v>21</v>
      </c>
      <c r="L810" s="70">
        <v>5</v>
      </c>
      <c r="M810" s="70">
        <v>2019</v>
      </c>
      <c r="N810" s="75">
        <f t="shared" si="13"/>
        <v>43606</v>
      </c>
      <c r="O810" s="67" t="s">
        <v>5304</v>
      </c>
      <c r="P810" s="67" t="s">
        <v>102</v>
      </c>
      <c r="Q810" s="50">
        <f>VLOOKUP(O810,Registration!O:P,2,FALSE)</f>
        <v>19</v>
      </c>
    </row>
    <row r="811" spans="1:17" ht="22.9" customHeight="1">
      <c r="A811" s="67" t="s">
        <v>38</v>
      </c>
      <c r="B811" s="67" t="s">
        <v>9</v>
      </c>
      <c r="C811" s="50" t="s">
        <v>10</v>
      </c>
      <c r="D811" s="50" t="s">
        <v>26</v>
      </c>
      <c r="E811" s="50">
        <v>2</v>
      </c>
      <c r="F811" s="50" t="s">
        <v>32</v>
      </c>
      <c r="G811" s="50" t="s">
        <v>33</v>
      </c>
      <c r="H811" s="50" t="s">
        <v>5675</v>
      </c>
      <c r="I811" s="50" t="s">
        <v>5679</v>
      </c>
      <c r="J811" s="67" t="s">
        <v>5305</v>
      </c>
      <c r="K811" s="70">
        <v>21</v>
      </c>
      <c r="L811" s="70">
        <v>5</v>
      </c>
      <c r="M811" s="70">
        <v>2019</v>
      </c>
      <c r="N811" s="75">
        <f t="shared" si="13"/>
        <v>43606</v>
      </c>
      <c r="O811" s="67" t="s">
        <v>5306</v>
      </c>
      <c r="P811" s="67" t="s">
        <v>102</v>
      </c>
      <c r="Q811" s="50">
        <f>VLOOKUP(O811,Registration!O:P,2,FALSE)</f>
        <v>18</v>
      </c>
    </row>
    <row r="812" spans="1:17" ht="22.9" customHeight="1">
      <c r="A812" s="67" t="s">
        <v>38</v>
      </c>
      <c r="B812" s="67" t="s">
        <v>9</v>
      </c>
      <c r="C812" s="50" t="s">
        <v>10</v>
      </c>
      <c r="D812" s="50" t="s">
        <v>26</v>
      </c>
      <c r="E812" s="50">
        <v>2</v>
      </c>
      <c r="F812" s="50" t="s">
        <v>32</v>
      </c>
      <c r="G812" s="50" t="s">
        <v>33</v>
      </c>
      <c r="H812" s="50" t="s">
        <v>5675</v>
      </c>
      <c r="I812" s="50" t="s">
        <v>5679</v>
      </c>
      <c r="J812" s="67" t="s">
        <v>5307</v>
      </c>
      <c r="K812" s="70">
        <v>21</v>
      </c>
      <c r="L812" s="70">
        <v>5</v>
      </c>
      <c r="M812" s="70">
        <v>2019</v>
      </c>
      <c r="N812" s="75">
        <f t="shared" si="13"/>
        <v>43606</v>
      </c>
      <c r="O812" s="67" t="s">
        <v>5308</v>
      </c>
      <c r="P812" s="67" t="s">
        <v>102</v>
      </c>
      <c r="Q812" s="50">
        <f>VLOOKUP(O812,Registration!O:P,2,FALSE)</f>
        <v>19</v>
      </c>
    </row>
    <row r="813" spans="1:17" ht="22.9" customHeight="1">
      <c r="A813" s="67" t="s">
        <v>38</v>
      </c>
      <c r="B813" s="67" t="s">
        <v>9</v>
      </c>
      <c r="C813" s="50" t="s">
        <v>10</v>
      </c>
      <c r="D813" s="50" t="s">
        <v>26</v>
      </c>
      <c r="E813" s="50">
        <v>2</v>
      </c>
      <c r="F813" s="50" t="s">
        <v>32</v>
      </c>
      <c r="G813" s="50" t="s">
        <v>33</v>
      </c>
      <c r="H813" s="50" t="s">
        <v>5675</v>
      </c>
      <c r="I813" s="50" t="s">
        <v>5679</v>
      </c>
      <c r="J813" s="67" t="s">
        <v>5309</v>
      </c>
      <c r="K813" s="70">
        <v>21</v>
      </c>
      <c r="L813" s="70">
        <v>5</v>
      </c>
      <c r="M813" s="70">
        <v>2019</v>
      </c>
      <c r="N813" s="75">
        <f t="shared" si="13"/>
        <v>43606</v>
      </c>
      <c r="O813" s="67" t="s">
        <v>5310</v>
      </c>
      <c r="P813" s="67" t="s">
        <v>102</v>
      </c>
      <c r="Q813" s="50">
        <f>VLOOKUP(O813,Registration!O:P,2,FALSE)</f>
        <v>18</v>
      </c>
    </row>
    <row r="814" spans="1:17" ht="22.9" customHeight="1">
      <c r="A814" s="67" t="s">
        <v>38</v>
      </c>
      <c r="B814" s="67" t="s">
        <v>9</v>
      </c>
      <c r="C814" s="50" t="s">
        <v>10</v>
      </c>
      <c r="D814" s="50" t="s">
        <v>26</v>
      </c>
      <c r="E814" s="50">
        <v>2</v>
      </c>
      <c r="F814" s="50" t="s">
        <v>32</v>
      </c>
      <c r="G814" s="50" t="s">
        <v>33</v>
      </c>
      <c r="H814" s="50" t="s">
        <v>5675</v>
      </c>
      <c r="I814" s="50" t="s">
        <v>5679</v>
      </c>
      <c r="J814" s="67" t="s">
        <v>5311</v>
      </c>
      <c r="K814" s="70">
        <v>22</v>
      </c>
      <c r="L814" s="70">
        <v>5</v>
      </c>
      <c r="M814" s="70">
        <v>2019</v>
      </c>
      <c r="N814" s="75">
        <f t="shared" si="13"/>
        <v>43607</v>
      </c>
      <c r="O814" s="67" t="s">
        <v>5312</v>
      </c>
      <c r="P814" s="67" t="s">
        <v>102</v>
      </c>
      <c r="Q814" s="50">
        <f>VLOOKUP(O814,Registration!O:P,2,FALSE)</f>
        <v>19</v>
      </c>
    </row>
    <row r="815" spans="1:17" ht="22.9" customHeight="1">
      <c r="A815" s="67" t="s">
        <v>38</v>
      </c>
      <c r="B815" s="67" t="s">
        <v>9</v>
      </c>
      <c r="C815" s="50" t="s">
        <v>10</v>
      </c>
      <c r="D815" s="50" t="s">
        <v>26</v>
      </c>
      <c r="E815" s="50">
        <v>2</v>
      </c>
      <c r="F815" s="50" t="s">
        <v>32</v>
      </c>
      <c r="G815" s="50" t="s">
        <v>33</v>
      </c>
      <c r="H815" s="50" t="s">
        <v>5675</v>
      </c>
      <c r="I815" s="50" t="s">
        <v>5679</v>
      </c>
      <c r="J815" s="67" t="s">
        <v>5313</v>
      </c>
      <c r="K815" s="70">
        <v>22</v>
      </c>
      <c r="L815" s="70">
        <v>5</v>
      </c>
      <c r="M815" s="70">
        <v>2019</v>
      </c>
      <c r="N815" s="75">
        <f t="shared" si="13"/>
        <v>43607</v>
      </c>
      <c r="O815" s="67" t="s">
        <v>5314</v>
      </c>
      <c r="P815" s="67" t="s">
        <v>102</v>
      </c>
      <c r="Q815" s="50">
        <f>VLOOKUP(O815,Registration!O:P,2,FALSE)</f>
        <v>18</v>
      </c>
    </row>
    <row r="816" spans="1:17" ht="22.9" customHeight="1">
      <c r="A816" s="67" t="s">
        <v>38</v>
      </c>
      <c r="B816" s="67" t="s">
        <v>9</v>
      </c>
      <c r="C816" s="50" t="s">
        <v>10</v>
      </c>
      <c r="D816" s="50" t="s">
        <v>26</v>
      </c>
      <c r="E816" s="50">
        <v>2</v>
      </c>
      <c r="F816" s="50" t="s">
        <v>32</v>
      </c>
      <c r="G816" s="50" t="s">
        <v>33</v>
      </c>
      <c r="H816" s="50" t="s">
        <v>5675</v>
      </c>
      <c r="I816" s="50" t="s">
        <v>5679</v>
      </c>
      <c r="J816" s="67" t="s">
        <v>5315</v>
      </c>
      <c r="K816" s="70">
        <v>22</v>
      </c>
      <c r="L816" s="70">
        <v>5</v>
      </c>
      <c r="M816" s="70">
        <v>2019</v>
      </c>
      <c r="N816" s="75">
        <f t="shared" si="13"/>
        <v>43607</v>
      </c>
      <c r="O816" s="67" t="s">
        <v>5316</v>
      </c>
      <c r="P816" s="67" t="s">
        <v>102</v>
      </c>
      <c r="Q816" s="50">
        <f>VLOOKUP(O816,Registration!O:P,2,FALSE)</f>
        <v>18</v>
      </c>
    </row>
    <row r="817" spans="1:17" ht="22.9" customHeight="1">
      <c r="A817" s="67" t="s">
        <v>38</v>
      </c>
      <c r="B817" s="67" t="s">
        <v>9</v>
      </c>
      <c r="C817" s="50" t="s">
        <v>10</v>
      </c>
      <c r="D817" s="50" t="s">
        <v>26</v>
      </c>
      <c r="E817" s="50">
        <v>2</v>
      </c>
      <c r="F817" s="50" t="s">
        <v>32</v>
      </c>
      <c r="G817" s="50" t="s">
        <v>33</v>
      </c>
      <c r="H817" s="50" t="s">
        <v>5675</v>
      </c>
      <c r="I817" s="50" t="s">
        <v>5679</v>
      </c>
      <c r="J817" s="67" t="s">
        <v>5319</v>
      </c>
      <c r="K817" s="70">
        <v>22</v>
      </c>
      <c r="L817" s="70">
        <v>5</v>
      </c>
      <c r="M817" s="70">
        <v>2019</v>
      </c>
      <c r="N817" s="75">
        <f t="shared" si="13"/>
        <v>43607</v>
      </c>
      <c r="O817" s="67" t="s">
        <v>5320</v>
      </c>
      <c r="P817" s="67" t="s">
        <v>102</v>
      </c>
      <c r="Q817" s="50">
        <f>VLOOKUP(O817,Registration!O:P,2,FALSE)</f>
        <v>19</v>
      </c>
    </row>
    <row r="818" spans="1:17" ht="22.9" customHeight="1">
      <c r="A818" s="67" t="s">
        <v>38</v>
      </c>
      <c r="B818" s="67" t="s">
        <v>9</v>
      </c>
      <c r="C818" s="50" t="s">
        <v>10</v>
      </c>
      <c r="D818" s="50" t="s">
        <v>26</v>
      </c>
      <c r="E818" s="50">
        <v>2</v>
      </c>
      <c r="F818" s="50" t="s">
        <v>32</v>
      </c>
      <c r="G818" s="50" t="s">
        <v>33</v>
      </c>
      <c r="H818" s="50" t="s">
        <v>5675</v>
      </c>
      <c r="I818" s="50" t="s">
        <v>5679</v>
      </c>
      <c r="J818" s="67" t="s">
        <v>5317</v>
      </c>
      <c r="K818" s="70">
        <v>22</v>
      </c>
      <c r="L818" s="70">
        <v>5</v>
      </c>
      <c r="M818" s="70">
        <v>2019</v>
      </c>
      <c r="N818" s="75">
        <f t="shared" si="13"/>
        <v>43607</v>
      </c>
      <c r="O818" s="67" t="s">
        <v>5318</v>
      </c>
      <c r="P818" s="67" t="s">
        <v>102</v>
      </c>
      <c r="Q818" s="50">
        <f>VLOOKUP(O818,Registration!O:P,2,FALSE)</f>
        <v>18</v>
      </c>
    </row>
    <row r="819" spans="1:17" ht="22.9" customHeight="1">
      <c r="A819" s="67" t="s">
        <v>38</v>
      </c>
      <c r="B819" s="67" t="s">
        <v>9</v>
      </c>
      <c r="C819" s="50" t="s">
        <v>10</v>
      </c>
      <c r="D819" s="50" t="s">
        <v>26</v>
      </c>
      <c r="E819" s="50">
        <v>2</v>
      </c>
      <c r="F819" s="50" t="s">
        <v>32</v>
      </c>
      <c r="G819" s="50" t="s">
        <v>33</v>
      </c>
      <c r="H819" s="50" t="s">
        <v>5675</v>
      </c>
      <c r="I819" s="50" t="s">
        <v>5679</v>
      </c>
      <c r="J819" s="67" t="s">
        <v>66</v>
      </c>
      <c r="K819" s="70">
        <v>22</v>
      </c>
      <c r="L819" s="70">
        <v>5</v>
      </c>
      <c r="M819" s="70">
        <v>2019</v>
      </c>
      <c r="N819" s="75">
        <f t="shared" si="13"/>
        <v>43607</v>
      </c>
      <c r="O819" s="67" t="s">
        <v>5321</v>
      </c>
      <c r="P819" s="67" t="s">
        <v>102</v>
      </c>
      <c r="Q819" s="50">
        <f>VLOOKUP(O819,Registration!O:P,2,FALSE)</f>
        <v>19</v>
      </c>
    </row>
    <row r="820" spans="1:17" ht="22.9" customHeight="1">
      <c r="A820" s="67" t="s">
        <v>38</v>
      </c>
      <c r="B820" s="67" t="s">
        <v>9</v>
      </c>
      <c r="C820" s="50" t="s">
        <v>10</v>
      </c>
      <c r="D820" s="50" t="s">
        <v>26</v>
      </c>
      <c r="E820" s="50">
        <v>2</v>
      </c>
      <c r="F820" s="50" t="s">
        <v>32</v>
      </c>
      <c r="G820" s="50" t="s">
        <v>33</v>
      </c>
      <c r="H820" s="50" t="s">
        <v>5675</v>
      </c>
      <c r="I820" s="50" t="s">
        <v>5679</v>
      </c>
      <c r="J820" s="67" t="s">
        <v>178</v>
      </c>
      <c r="K820" s="70">
        <v>23</v>
      </c>
      <c r="L820" s="70">
        <v>5</v>
      </c>
      <c r="M820" s="70">
        <v>2019</v>
      </c>
      <c r="N820" s="75">
        <f t="shared" si="13"/>
        <v>43608</v>
      </c>
      <c r="O820" s="67" t="s">
        <v>5322</v>
      </c>
      <c r="P820" s="67" t="s">
        <v>102</v>
      </c>
      <c r="Q820" s="50">
        <f>VLOOKUP(O820,Registration!O:P,2,FALSE)</f>
        <v>18</v>
      </c>
    </row>
    <row r="821" spans="1:17" ht="22.9" customHeight="1">
      <c r="A821" s="67" t="s">
        <v>38</v>
      </c>
      <c r="B821" s="67" t="s">
        <v>9</v>
      </c>
      <c r="C821" s="50" t="s">
        <v>10</v>
      </c>
      <c r="D821" s="50" t="s">
        <v>26</v>
      </c>
      <c r="E821" s="50">
        <v>2</v>
      </c>
      <c r="F821" s="50" t="s">
        <v>32</v>
      </c>
      <c r="G821" s="50" t="s">
        <v>33</v>
      </c>
      <c r="H821" s="50" t="s">
        <v>5675</v>
      </c>
      <c r="I821" s="50" t="s">
        <v>5679</v>
      </c>
      <c r="J821" s="67" t="s">
        <v>5323</v>
      </c>
      <c r="K821" s="70">
        <v>23</v>
      </c>
      <c r="L821" s="70">
        <v>5</v>
      </c>
      <c r="M821" s="70">
        <v>2019</v>
      </c>
      <c r="N821" s="75">
        <f t="shared" si="13"/>
        <v>43608</v>
      </c>
      <c r="O821" s="67" t="s">
        <v>5324</v>
      </c>
      <c r="P821" s="67" t="s">
        <v>102</v>
      </c>
      <c r="Q821" s="50">
        <f>VLOOKUP(O821,Registration!O:P,2,FALSE)</f>
        <v>18</v>
      </c>
    </row>
    <row r="822" spans="1:17" ht="22.9" customHeight="1">
      <c r="A822" s="67" t="s">
        <v>38</v>
      </c>
      <c r="B822" s="67" t="s">
        <v>9</v>
      </c>
      <c r="C822" s="50" t="s">
        <v>10</v>
      </c>
      <c r="D822" s="50" t="s">
        <v>26</v>
      </c>
      <c r="E822" s="50">
        <v>2</v>
      </c>
      <c r="F822" s="50" t="s">
        <v>32</v>
      </c>
      <c r="G822" s="50" t="s">
        <v>33</v>
      </c>
      <c r="H822" s="50" t="s">
        <v>5675</v>
      </c>
      <c r="I822" s="50" t="s">
        <v>5679</v>
      </c>
      <c r="J822" s="67" t="s">
        <v>5325</v>
      </c>
      <c r="K822" s="70">
        <v>23</v>
      </c>
      <c r="L822" s="70">
        <v>5</v>
      </c>
      <c r="M822" s="70">
        <v>2019</v>
      </c>
      <c r="N822" s="75">
        <f t="shared" si="13"/>
        <v>43608</v>
      </c>
      <c r="O822" s="67" t="s">
        <v>5326</v>
      </c>
      <c r="P822" s="67" t="s">
        <v>102</v>
      </c>
      <c r="Q822" s="50">
        <f>VLOOKUP(O822,Registration!O:P,2,FALSE)</f>
        <v>18</v>
      </c>
    </row>
    <row r="823" spans="1:17" ht="22.9" customHeight="1">
      <c r="A823" s="67" t="s">
        <v>38</v>
      </c>
      <c r="B823" s="67" t="s">
        <v>9</v>
      </c>
      <c r="C823" s="50" t="s">
        <v>10</v>
      </c>
      <c r="D823" s="50" t="s">
        <v>26</v>
      </c>
      <c r="E823" s="50">
        <v>2</v>
      </c>
      <c r="F823" s="50" t="s">
        <v>32</v>
      </c>
      <c r="G823" s="50" t="s">
        <v>33</v>
      </c>
      <c r="H823" s="50" t="s">
        <v>5675</v>
      </c>
      <c r="I823" s="50" t="s">
        <v>5679</v>
      </c>
      <c r="J823" s="67" t="s">
        <v>5327</v>
      </c>
      <c r="K823" s="70">
        <v>23</v>
      </c>
      <c r="L823" s="70">
        <v>5</v>
      </c>
      <c r="M823" s="70">
        <v>2019</v>
      </c>
      <c r="N823" s="75">
        <f t="shared" si="13"/>
        <v>43608</v>
      </c>
      <c r="O823" s="67" t="s">
        <v>5328</v>
      </c>
      <c r="P823" s="67" t="s">
        <v>102</v>
      </c>
      <c r="Q823" s="50">
        <f>VLOOKUP(O823,Registration!O:P,2,FALSE)</f>
        <v>17</v>
      </c>
    </row>
    <row r="824" spans="1:17" ht="22.9" customHeight="1">
      <c r="A824" s="67" t="s">
        <v>38</v>
      </c>
      <c r="B824" s="67" t="s">
        <v>9</v>
      </c>
      <c r="C824" s="50" t="s">
        <v>10</v>
      </c>
      <c r="D824" s="50" t="s">
        <v>26</v>
      </c>
      <c r="E824" s="50">
        <v>2</v>
      </c>
      <c r="F824" s="50" t="s">
        <v>32</v>
      </c>
      <c r="G824" s="50" t="s">
        <v>33</v>
      </c>
      <c r="H824" s="50" t="s">
        <v>5675</v>
      </c>
      <c r="I824" s="50" t="s">
        <v>5679</v>
      </c>
      <c r="J824" s="67" t="s">
        <v>5329</v>
      </c>
      <c r="K824" s="70">
        <v>23</v>
      </c>
      <c r="L824" s="70">
        <v>5</v>
      </c>
      <c r="M824" s="70">
        <v>2019</v>
      </c>
      <c r="N824" s="75">
        <f t="shared" si="13"/>
        <v>43608</v>
      </c>
      <c r="O824" s="67" t="s">
        <v>5330</v>
      </c>
      <c r="P824" s="67" t="s">
        <v>102</v>
      </c>
      <c r="Q824" s="50">
        <f>VLOOKUP(O824,Registration!O:P,2,FALSE)</f>
        <v>19</v>
      </c>
    </row>
    <row r="825" spans="1:17" ht="22.9" customHeight="1">
      <c r="A825" s="67" t="s">
        <v>38</v>
      </c>
      <c r="B825" s="67" t="s">
        <v>9</v>
      </c>
      <c r="C825" s="50" t="s">
        <v>10</v>
      </c>
      <c r="D825" s="50" t="s">
        <v>26</v>
      </c>
      <c r="E825" s="50">
        <v>2</v>
      </c>
      <c r="F825" s="50" t="s">
        <v>32</v>
      </c>
      <c r="G825" s="50" t="s">
        <v>33</v>
      </c>
      <c r="H825" s="50" t="s">
        <v>5675</v>
      </c>
      <c r="I825" s="50" t="s">
        <v>5679</v>
      </c>
      <c r="J825" s="67" t="s">
        <v>5331</v>
      </c>
      <c r="K825" s="70">
        <v>24</v>
      </c>
      <c r="L825" s="70">
        <v>5</v>
      </c>
      <c r="M825" s="70">
        <v>2019</v>
      </c>
      <c r="N825" s="75">
        <f t="shared" si="13"/>
        <v>43609</v>
      </c>
      <c r="O825" s="67" t="s">
        <v>5332</v>
      </c>
      <c r="P825" s="67" t="s">
        <v>102</v>
      </c>
      <c r="Q825" s="50">
        <f>VLOOKUP(O825,Registration!O:P,2,FALSE)</f>
        <v>18</v>
      </c>
    </row>
    <row r="826" spans="1:17" ht="22.9" customHeight="1">
      <c r="A826" s="67" t="s">
        <v>38</v>
      </c>
      <c r="B826" s="67" t="s">
        <v>9</v>
      </c>
      <c r="C826" s="50" t="s">
        <v>10</v>
      </c>
      <c r="D826" s="50" t="s">
        <v>26</v>
      </c>
      <c r="E826" s="50">
        <v>2</v>
      </c>
      <c r="F826" s="50" t="s">
        <v>32</v>
      </c>
      <c r="G826" s="50" t="s">
        <v>33</v>
      </c>
      <c r="H826" s="50" t="s">
        <v>5675</v>
      </c>
      <c r="I826" s="50" t="s">
        <v>5679</v>
      </c>
      <c r="J826" s="67" t="s">
        <v>5333</v>
      </c>
      <c r="K826" s="70">
        <v>24</v>
      </c>
      <c r="L826" s="70">
        <v>5</v>
      </c>
      <c r="M826" s="70">
        <v>2019</v>
      </c>
      <c r="N826" s="75">
        <f t="shared" si="13"/>
        <v>43609</v>
      </c>
      <c r="O826" s="67" t="s">
        <v>5334</v>
      </c>
      <c r="P826" s="67" t="s">
        <v>102</v>
      </c>
      <c r="Q826" s="50">
        <f>VLOOKUP(O826,Registration!O:P,2,FALSE)</f>
        <v>19</v>
      </c>
    </row>
    <row r="827" spans="1:17" ht="22.9" customHeight="1">
      <c r="A827" s="67" t="s">
        <v>38</v>
      </c>
      <c r="B827" s="67" t="s">
        <v>9</v>
      </c>
      <c r="C827" s="50" t="s">
        <v>10</v>
      </c>
      <c r="D827" s="50" t="s">
        <v>26</v>
      </c>
      <c r="E827" s="50">
        <v>2</v>
      </c>
      <c r="F827" s="50" t="s">
        <v>32</v>
      </c>
      <c r="G827" s="50" t="s">
        <v>33</v>
      </c>
      <c r="H827" s="50" t="s">
        <v>5675</v>
      </c>
      <c r="I827" s="50" t="s">
        <v>5679</v>
      </c>
      <c r="J827" s="67" t="s">
        <v>5335</v>
      </c>
      <c r="K827" s="70">
        <v>24</v>
      </c>
      <c r="L827" s="70">
        <v>5</v>
      </c>
      <c r="M827" s="70">
        <v>2019</v>
      </c>
      <c r="N827" s="75">
        <f t="shared" si="13"/>
        <v>43609</v>
      </c>
      <c r="O827" s="67" t="s">
        <v>5336</v>
      </c>
      <c r="P827" s="67" t="s">
        <v>102</v>
      </c>
      <c r="Q827" s="50">
        <f>VLOOKUP(O827,Registration!O:P,2,FALSE)</f>
        <v>19</v>
      </c>
    </row>
    <row r="828" spans="1:17" ht="22.9" customHeight="1">
      <c r="A828" s="67" t="s">
        <v>38</v>
      </c>
      <c r="B828" s="67" t="s">
        <v>9</v>
      </c>
      <c r="C828" s="50" t="s">
        <v>10</v>
      </c>
      <c r="D828" s="50" t="s">
        <v>26</v>
      </c>
      <c r="E828" s="50">
        <v>2</v>
      </c>
      <c r="F828" s="50" t="s">
        <v>32</v>
      </c>
      <c r="G828" s="50" t="s">
        <v>33</v>
      </c>
      <c r="H828" s="50" t="s">
        <v>5675</v>
      </c>
      <c r="I828" s="50" t="s">
        <v>5679</v>
      </c>
      <c r="J828" s="67" t="s">
        <v>5337</v>
      </c>
      <c r="K828" s="70">
        <v>24</v>
      </c>
      <c r="L828" s="70">
        <v>5</v>
      </c>
      <c r="M828" s="70">
        <v>2019</v>
      </c>
      <c r="N828" s="75">
        <f t="shared" si="13"/>
        <v>43609</v>
      </c>
      <c r="O828" s="67" t="s">
        <v>5338</v>
      </c>
      <c r="P828" s="67" t="s">
        <v>102</v>
      </c>
      <c r="Q828" s="50">
        <f>VLOOKUP(O828,Registration!O:P,2,FALSE)</f>
        <v>19</v>
      </c>
    </row>
    <row r="829" spans="1:17" ht="22.9" customHeight="1">
      <c r="A829" s="67" t="s">
        <v>38</v>
      </c>
      <c r="B829" s="67" t="s">
        <v>9</v>
      </c>
      <c r="C829" s="50" t="s">
        <v>10</v>
      </c>
      <c r="D829" s="50" t="s">
        <v>26</v>
      </c>
      <c r="E829" s="50">
        <v>2</v>
      </c>
      <c r="F829" s="50" t="s">
        <v>32</v>
      </c>
      <c r="G829" s="50" t="s">
        <v>33</v>
      </c>
      <c r="H829" s="50" t="s">
        <v>5675</v>
      </c>
      <c r="I829" s="50" t="s">
        <v>5679</v>
      </c>
      <c r="J829" s="67" t="s">
        <v>5339</v>
      </c>
      <c r="K829" s="70">
        <v>24</v>
      </c>
      <c r="L829" s="70">
        <v>5</v>
      </c>
      <c r="M829" s="70">
        <v>2019</v>
      </c>
      <c r="N829" s="75">
        <f t="shared" si="13"/>
        <v>43609</v>
      </c>
      <c r="O829" s="67" t="s">
        <v>5340</v>
      </c>
      <c r="P829" s="67" t="s">
        <v>102</v>
      </c>
      <c r="Q829" s="50">
        <f>VLOOKUP(O829,Registration!O:P,2,FALSE)</f>
        <v>18</v>
      </c>
    </row>
    <row r="830" spans="1:17" ht="22.9" customHeight="1">
      <c r="A830" s="67" t="s">
        <v>38</v>
      </c>
      <c r="B830" s="67" t="s">
        <v>9</v>
      </c>
      <c r="C830" s="50" t="s">
        <v>10</v>
      </c>
      <c r="D830" s="50" t="s">
        <v>26</v>
      </c>
      <c r="E830" s="50">
        <v>2</v>
      </c>
      <c r="F830" s="50" t="s">
        <v>32</v>
      </c>
      <c r="G830" s="50" t="s">
        <v>33</v>
      </c>
      <c r="H830" s="50" t="s">
        <v>5675</v>
      </c>
      <c r="I830" s="50" t="s">
        <v>5678</v>
      </c>
      <c r="J830" s="67" t="s">
        <v>5343</v>
      </c>
      <c r="K830" s="70">
        <v>25</v>
      </c>
      <c r="L830" s="70">
        <v>5</v>
      </c>
      <c r="M830" s="70">
        <v>2019</v>
      </c>
      <c r="N830" s="75">
        <f t="shared" si="13"/>
        <v>43610</v>
      </c>
      <c r="O830" s="67" t="s">
        <v>173</v>
      </c>
      <c r="P830" s="67" t="s">
        <v>111</v>
      </c>
      <c r="Q830" s="50">
        <f>VLOOKUP(O830,Registration!O:P,2,FALSE)</f>
        <v>19</v>
      </c>
    </row>
    <row r="831" spans="1:17" ht="22.9" customHeight="1">
      <c r="A831" s="67" t="s">
        <v>38</v>
      </c>
      <c r="B831" s="67" t="s">
        <v>9</v>
      </c>
      <c r="C831" s="50" t="s">
        <v>10</v>
      </c>
      <c r="D831" s="50" t="s">
        <v>26</v>
      </c>
      <c r="E831" s="50">
        <v>2</v>
      </c>
      <c r="F831" s="50" t="s">
        <v>32</v>
      </c>
      <c r="G831" s="50" t="s">
        <v>33</v>
      </c>
      <c r="H831" s="50" t="s">
        <v>5675</v>
      </c>
      <c r="I831" s="50" t="s">
        <v>5678</v>
      </c>
      <c r="J831" s="67" t="s">
        <v>5344</v>
      </c>
      <c r="K831" s="70">
        <v>25</v>
      </c>
      <c r="L831" s="70">
        <v>5</v>
      </c>
      <c r="M831" s="70">
        <v>2019</v>
      </c>
      <c r="N831" s="75">
        <f t="shared" si="13"/>
        <v>43610</v>
      </c>
      <c r="O831" s="67" t="s">
        <v>5345</v>
      </c>
      <c r="P831" s="67" t="s">
        <v>111</v>
      </c>
      <c r="Q831" s="50">
        <f>VLOOKUP(O831,Registration!O:P,2,FALSE)</f>
        <v>19</v>
      </c>
    </row>
    <row r="832" spans="1:17" ht="22.9" customHeight="1">
      <c r="A832" s="67" t="s">
        <v>38</v>
      </c>
      <c r="B832" s="67" t="s">
        <v>9</v>
      </c>
      <c r="C832" s="50" t="s">
        <v>10</v>
      </c>
      <c r="D832" s="50" t="s">
        <v>26</v>
      </c>
      <c r="E832" s="50">
        <v>2</v>
      </c>
      <c r="F832" s="50" t="s">
        <v>32</v>
      </c>
      <c r="G832" s="50" t="s">
        <v>33</v>
      </c>
      <c r="H832" s="50" t="s">
        <v>5675</v>
      </c>
      <c r="I832" s="50" t="s">
        <v>5678</v>
      </c>
      <c r="J832" s="67" t="s">
        <v>5346</v>
      </c>
      <c r="K832" s="70">
        <v>25</v>
      </c>
      <c r="L832" s="70">
        <v>5</v>
      </c>
      <c r="M832" s="70">
        <v>2019</v>
      </c>
      <c r="N832" s="75">
        <f t="shared" si="13"/>
        <v>43610</v>
      </c>
      <c r="O832" s="67" t="s">
        <v>5347</v>
      </c>
      <c r="P832" s="67" t="s">
        <v>111</v>
      </c>
      <c r="Q832" s="50">
        <f>VLOOKUP(O832,Registration!O:P,2,FALSE)</f>
        <v>18</v>
      </c>
    </row>
    <row r="833" spans="1:17" ht="22.9" customHeight="1">
      <c r="A833" s="67" t="s">
        <v>38</v>
      </c>
      <c r="B833" s="67" t="s">
        <v>9</v>
      </c>
      <c r="C833" s="50" t="s">
        <v>10</v>
      </c>
      <c r="D833" s="50" t="s">
        <v>26</v>
      </c>
      <c r="E833" s="50">
        <v>2</v>
      </c>
      <c r="F833" s="50" t="s">
        <v>32</v>
      </c>
      <c r="G833" s="50" t="s">
        <v>33</v>
      </c>
      <c r="H833" s="50" t="s">
        <v>5675</v>
      </c>
      <c r="I833" s="50" t="s">
        <v>5678</v>
      </c>
      <c r="J833" s="67" t="s">
        <v>5348</v>
      </c>
      <c r="K833" s="70">
        <v>25</v>
      </c>
      <c r="L833" s="70">
        <v>5</v>
      </c>
      <c r="M833" s="70">
        <v>2019</v>
      </c>
      <c r="N833" s="75">
        <f t="shared" si="13"/>
        <v>43610</v>
      </c>
      <c r="O833" s="67" t="s">
        <v>154</v>
      </c>
      <c r="P833" s="67" t="s">
        <v>111</v>
      </c>
      <c r="Q833" s="50">
        <f>VLOOKUP(O833,Registration!O:P,2,FALSE)</f>
        <v>19</v>
      </c>
    </row>
    <row r="834" spans="1:17" ht="22.9" customHeight="1">
      <c r="A834" s="67" t="s">
        <v>38</v>
      </c>
      <c r="B834" s="67" t="s">
        <v>9</v>
      </c>
      <c r="C834" s="50" t="s">
        <v>10</v>
      </c>
      <c r="D834" s="50" t="s">
        <v>26</v>
      </c>
      <c r="E834" s="50">
        <v>2</v>
      </c>
      <c r="F834" s="50" t="s">
        <v>32</v>
      </c>
      <c r="G834" s="50" t="s">
        <v>33</v>
      </c>
      <c r="H834" s="50" t="s">
        <v>5675</v>
      </c>
      <c r="I834" s="50" t="s">
        <v>5678</v>
      </c>
      <c r="J834" s="67" t="s">
        <v>5349</v>
      </c>
      <c r="K834" s="70">
        <v>25</v>
      </c>
      <c r="L834" s="70">
        <v>5</v>
      </c>
      <c r="M834" s="70">
        <v>2019</v>
      </c>
      <c r="N834" s="75">
        <f t="shared" si="13"/>
        <v>43610</v>
      </c>
      <c r="O834" s="67" t="s">
        <v>5350</v>
      </c>
      <c r="P834" s="67" t="s">
        <v>111</v>
      </c>
      <c r="Q834" s="50">
        <f>VLOOKUP(O834,Registration!O:P,2,FALSE)</f>
        <v>18</v>
      </c>
    </row>
    <row r="835" spans="1:17" ht="22.9" customHeight="1">
      <c r="A835" s="67" t="s">
        <v>38</v>
      </c>
      <c r="B835" s="67" t="s">
        <v>9</v>
      </c>
      <c r="C835" s="50" t="s">
        <v>10</v>
      </c>
      <c r="D835" s="50" t="s">
        <v>26</v>
      </c>
      <c r="E835" s="50">
        <v>2</v>
      </c>
      <c r="F835" s="50" t="s">
        <v>32</v>
      </c>
      <c r="G835" s="50" t="s">
        <v>33</v>
      </c>
      <c r="H835" s="50" t="s">
        <v>5675</v>
      </c>
      <c r="I835" s="50" t="s">
        <v>5678</v>
      </c>
      <c r="J835" s="67" t="s">
        <v>5351</v>
      </c>
      <c r="K835" s="70">
        <v>25</v>
      </c>
      <c r="L835" s="70">
        <v>5</v>
      </c>
      <c r="M835" s="70">
        <v>2019</v>
      </c>
      <c r="N835" s="75">
        <f t="shared" si="13"/>
        <v>43610</v>
      </c>
      <c r="O835" s="67" t="s">
        <v>5352</v>
      </c>
      <c r="P835" s="67" t="s">
        <v>111</v>
      </c>
      <c r="Q835" s="50">
        <f>VLOOKUP(O835,Registration!O:P,2,FALSE)</f>
        <v>19</v>
      </c>
    </row>
    <row r="836" spans="1:17" ht="22.9" customHeight="1">
      <c r="A836" s="67" t="s">
        <v>38</v>
      </c>
      <c r="B836" s="67" t="s">
        <v>9</v>
      </c>
      <c r="C836" s="50" t="s">
        <v>10</v>
      </c>
      <c r="D836" s="50" t="s">
        <v>26</v>
      </c>
      <c r="E836" s="50">
        <v>2</v>
      </c>
      <c r="F836" s="50" t="s">
        <v>32</v>
      </c>
      <c r="G836" s="50" t="s">
        <v>33</v>
      </c>
      <c r="H836" s="50" t="s">
        <v>5675</v>
      </c>
      <c r="I836" s="50" t="s">
        <v>5678</v>
      </c>
      <c r="J836" s="67" t="s">
        <v>5353</v>
      </c>
      <c r="K836" s="70">
        <v>25</v>
      </c>
      <c r="L836" s="70">
        <v>5</v>
      </c>
      <c r="M836" s="70">
        <v>2019</v>
      </c>
      <c r="N836" s="75">
        <f t="shared" si="13"/>
        <v>43610</v>
      </c>
      <c r="O836" s="67" t="s">
        <v>123</v>
      </c>
      <c r="P836" s="67" t="s">
        <v>111</v>
      </c>
      <c r="Q836" s="50">
        <f>VLOOKUP(O836,Registration!O:P,2,FALSE)</f>
        <v>19</v>
      </c>
    </row>
    <row r="837" spans="1:17" ht="22.9" customHeight="1">
      <c r="A837" s="67" t="s">
        <v>38</v>
      </c>
      <c r="B837" s="67" t="s">
        <v>9</v>
      </c>
      <c r="C837" s="50" t="s">
        <v>10</v>
      </c>
      <c r="D837" s="50" t="s">
        <v>26</v>
      </c>
      <c r="E837" s="50">
        <v>2</v>
      </c>
      <c r="F837" s="50" t="s">
        <v>32</v>
      </c>
      <c r="G837" s="50" t="s">
        <v>33</v>
      </c>
      <c r="H837" s="50" t="s">
        <v>5675</v>
      </c>
      <c r="I837" s="50" t="s">
        <v>5678</v>
      </c>
      <c r="J837" s="67" t="s">
        <v>5354</v>
      </c>
      <c r="K837" s="70">
        <v>25</v>
      </c>
      <c r="L837" s="70">
        <v>5</v>
      </c>
      <c r="M837" s="70">
        <v>2019</v>
      </c>
      <c r="N837" s="75">
        <f t="shared" si="13"/>
        <v>43610</v>
      </c>
      <c r="O837" s="67" t="s">
        <v>5355</v>
      </c>
      <c r="P837" s="67" t="s">
        <v>111</v>
      </c>
      <c r="Q837" s="50">
        <f>VLOOKUP(O837,Registration!O:P,2,FALSE)</f>
        <v>18</v>
      </c>
    </row>
    <row r="838" spans="1:17" ht="22.9" customHeight="1">
      <c r="A838" s="67" t="s">
        <v>38</v>
      </c>
      <c r="B838" s="67" t="s">
        <v>9</v>
      </c>
      <c r="C838" s="50" t="s">
        <v>10</v>
      </c>
      <c r="D838" s="50" t="s">
        <v>26</v>
      </c>
      <c r="E838" s="50">
        <v>2</v>
      </c>
      <c r="F838" s="50" t="s">
        <v>32</v>
      </c>
      <c r="G838" s="50" t="s">
        <v>33</v>
      </c>
      <c r="H838" s="50" t="s">
        <v>5675</v>
      </c>
      <c r="I838" s="50" t="s">
        <v>5678</v>
      </c>
      <c r="J838" s="67" t="s">
        <v>5356</v>
      </c>
      <c r="K838" s="70">
        <v>25</v>
      </c>
      <c r="L838" s="70">
        <v>5</v>
      </c>
      <c r="M838" s="70">
        <v>2019</v>
      </c>
      <c r="N838" s="75">
        <f t="shared" si="13"/>
        <v>43610</v>
      </c>
      <c r="O838" s="67" t="s">
        <v>5357</v>
      </c>
      <c r="P838" s="67" t="s">
        <v>111</v>
      </c>
      <c r="Q838" s="50">
        <f>VLOOKUP(O838,Registration!O:P,2,FALSE)</f>
        <v>19</v>
      </c>
    </row>
    <row r="839" spans="1:17" ht="22.9" customHeight="1">
      <c r="A839" s="67" t="s">
        <v>38</v>
      </c>
      <c r="B839" s="67" t="s">
        <v>9</v>
      </c>
      <c r="C839" s="50" t="s">
        <v>10</v>
      </c>
      <c r="D839" s="50" t="s">
        <v>26</v>
      </c>
      <c r="E839" s="50">
        <v>2</v>
      </c>
      <c r="F839" s="50" t="s">
        <v>32</v>
      </c>
      <c r="G839" s="50" t="s">
        <v>33</v>
      </c>
      <c r="H839" s="50" t="s">
        <v>5675</v>
      </c>
      <c r="I839" s="50" t="s">
        <v>5678</v>
      </c>
      <c r="J839" s="67" t="s">
        <v>5358</v>
      </c>
      <c r="K839" s="70">
        <v>25</v>
      </c>
      <c r="L839" s="70">
        <v>5</v>
      </c>
      <c r="M839" s="70">
        <v>2019</v>
      </c>
      <c r="N839" s="75">
        <f t="shared" si="13"/>
        <v>43610</v>
      </c>
      <c r="O839" s="67" t="s">
        <v>5359</v>
      </c>
      <c r="P839" s="67" t="s">
        <v>111</v>
      </c>
      <c r="Q839" s="50">
        <f>VLOOKUP(O839,Registration!O:P,2,FALSE)</f>
        <v>19</v>
      </c>
    </row>
    <row r="840" spans="1:17" ht="22.9" customHeight="1">
      <c r="A840" s="67" t="s">
        <v>38</v>
      </c>
      <c r="B840" s="67" t="s">
        <v>9</v>
      </c>
      <c r="C840" s="50" t="s">
        <v>10</v>
      </c>
      <c r="D840" s="50" t="s">
        <v>26</v>
      </c>
      <c r="E840" s="50">
        <v>2</v>
      </c>
      <c r="F840" s="50" t="s">
        <v>32</v>
      </c>
      <c r="G840" s="50" t="s">
        <v>33</v>
      </c>
      <c r="H840" s="50" t="s">
        <v>5675</v>
      </c>
      <c r="I840" s="50" t="s">
        <v>5678</v>
      </c>
      <c r="J840" s="67" t="s">
        <v>5360</v>
      </c>
      <c r="K840" s="70">
        <v>25</v>
      </c>
      <c r="L840" s="70">
        <v>5</v>
      </c>
      <c r="M840" s="70">
        <v>2019</v>
      </c>
      <c r="N840" s="75">
        <f t="shared" si="13"/>
        <v>43610</v>
      </c>
      <c r="O840" s="67" t="s">
        <v>5361</v>
      </c>
      <c r="P840" s="67" t="s">
        <v>111</v>
      </c>
      <c r="Q840" s="50">
        <f>VLOOKUP(O840,Registration!O:P,2,FALSE)</f>
        <v>18</v>
      </c>
    </row>
    <row r="841" spans="1:17" ht="22.9" customHeight="1">
      <c r="A841" s="67" t="s">
        <v>38</v>
      </c>
      <c r="B841" s="67" t="s">
        <v>9</v>
      </c>
      <c r="C841" s="50" t="s">
        <v>10</v>
      </c>
      <c r="D841" s="50" t="s">
        <v>26</v>
      </c>
      <c r="E841" s="50">
        <v>2</v>
      </c>
      <c r="F841" s="50" t="s">
        <v>32</v>
      </c>
      <c r="G841" s="50" t="s">
        <v>33</v>
      </c>
      <c r="H841" s="50" t="s">
        <v>5675</v>
      </c>
      <c r="I841" s="50" t="s">
        <v>5678</v>
      </c>
      <c r="J841" s="67" t="s">
        <v>5362</v>
      </c>
      <c r="K841" s="70">
        <v>25</v>
      </c>
      <c r="L841" s="70">
        <v>5</v>
      </c>
      <c r="M841" s="70">
        <v>2019</v>
      </c>
      <c r="N841" s="75">
        <f t="shared" si="13"/>
        <v>43610</v>
      </c>
      <c r="O841" s="67" t="s">
        <v>137</v>
      </c>
      <c r="P841" s="67" t="s">
        <v>111</v>
      </c>
      <c r="Q841" s="50">
        <f>VLOOKUP(O841,Registration!O:P,2,FALSE)</f>
        <v>19</v>
      </c>
    </row>
    <row r="842" spans="1:17" ht="22.9" customHeight="1">
      <c r="A842" s="67" t="s">
        <v>38</v>
      </c>
      <c r="B842" s="67" t="s">
        <v>9</v>
      </c>
      <c r="C842" s="50" t="s">
        <v>10</v>
      </c>
      <c r="D842" s="50" t="s">
        <v>26</v>
      </c>
      <c r="E842" s="50">
        <v>2</v>
      </c>
      <c r="F842" s="50" t="s">
        <v>32</v>
      </c>
      <c r="G842" s="50" t="s">
        <v>33</v>
      </c>
      <c r="H842" s="50" t="s">
        <v>5675</v>
      </c>
      <c r="I842" s="50" t="s">
        <v>5678</v>
      </c>
      <c r="J842" s="67" t="s">
        <v>5363</v>
      </c>
      <c r="K842" s="70">
        <v>25</v>
      </c>
      <c r="L842" s="70">
        <v>5</v>
      </c>
      <c r="M842" s="70">
        <v>2019</v>
      </c>
      <c r="N842" s="75">
        <f t="shared" si="13"/>
        <v>43610</v>
      </c>
      <c r="O842" s="67" t="s">
        <v>5364</v>
      </c>
      <c r="P842" s="67" t="s">
        <v>111</v>
      </c>
      <c r="Q842" s="50">
        <f>VLOOKUP(O842,Registration!O:P,2,FALSE)</f>
        <v>19</v>
      </c>
    </row>
    <row r="843" spans="1:17" ht="22.9" customHeight="1">
      <c r="A843" s="67" t="s">
        <v>38</v>
      </c>
      <c r="B843" s="67" t="s">
        <v>9</v>
      </c>
      <c r="C843" s="50" t="s">
        <v>10</v>
      </c>
      <c r="D843" s="50" t="s">
        <v>26</v>
      </c>
      <c r="E843" s="50">
        <v>2</v>
      </c>
      <c r="F843" s="50" t="s">
        <v>32</v>
      </c>
      <c r="G843" s="50" t="s">
        <v>33</v>
      </c>
      <c r="H843" s="50" t="s">
        <v>5675</v>
      </c>
      <c r="I843" s="50" t="s">
        <v>5678</v>
      </c>
      <c r="J843" s="67" t="s">
        <v>5365</v>
      </c>
      <c r="K843" s="70">
        <v>25</v>
      </c>
      <c r="L843" s="70">
        <v>5</v>
      </c>
      <c r="M843" s="70">
        <v>2019</v>
      </c>
      <c r="N843" s="75">
        <f t="shared" si="13"/>
        <v>43610</v>
      </c>
      <c r="O843" s="67" t="s">
        <v>5366</v>
      </c>
      <c r="P843" s="67" t="s">
        <v>111</v>
      </c>
      <c r="Q843" s="50">
        <f>VLOOKUP(O843,Registration!O:P,2,FALSE)</f>
        <v>17</v>
      </c>
    </row>
    <row r="844" spans="1:17" ht="22.9" customHeight="1">
      <c r="A844" s="67" t="s">
        <v>38</v>
      </c>
      <c r="B844" s="67" t="s">
        <v>9</v>
      </c>
      <c r="C844" s="50" t="s">
        <v>10</v>
      </c>
      <c r="D844" s="50" t="s">
        <v>26</v>
      </c>
      <c r="E844" s="50">
        <v>2</v>
      </c>
      <c r="F844" s="50" t="s">
        <v>32</v>
      </c>
      <c r="G844" s="50" t="s">
        <v>33</v>
      </c>
      <c r="H844" s="50" t="s">
        <v>5675</v>
      </c>
      <c r="I844" s="50" t="s">
        <v>5678</v>
      </c>
      <c r="J844" s="67" t="s">
        <v>5367</v>
      </c>
      <c r="K844" s="70">
        <v>25</v>
      </c>
      <c r="L844" s="70">
        <v>5</v>
      </c>
      <c r="M844" s="70">
        <v>2019</v>
      </c>
      <c r="N844" s="75">
        <f t="shared" si="13"/>
        <v>43610</v>
      </c>
      <c r="O844" s="67" t="s">
        <v>5368</v>
      </c>
      <c r="P844" s="67" t="s">
        <v>111</v>
      </c>
      <c r="Q844" s="50">
        <f>VLOOKUP(O844,Registration!O:P,2,FALSE)</f>
        <v>18</v>
      </c>
    </row>
    <row r="845" spans="1:17" ht="22.9" customHeight="1">
      <c r="A845" s="67" t="s">
        <v>38</v>
      </c>
      <c r="B845" s="67" t="s">
        <v>9</v>
      </c>
      <c r="C845" s="50" t="s">
        <v>10</v>
      </c>
      <c r="D845" s="50" t="s">
        <v>26</v>
      </c>
      <c r="E845" s="50">
        <v>2</v>
      </c>
      <c r="F845" s="50" t="s">
        <v>32</v>
      </c>
      <c r="G845" s="50" t="s">
        <v>33</v>
      </c>
      <c r="H845" s="50" t="s">
        <v>5675</v>
      </c>
      <c r="I845" s="50" t="s">
        <v>5678</v>
      </c>
      <c r="J845" s="67" t="s">
        <v>5369</v>
      </c>
      <c r="K845" s="70">
        <v>25</v>
      </c>
      <c r="L845" s="70">
        <v>5</v>
      </c>
      <c r="M845" s="70">
        <v>2019</v>
      </c>
      <c r="N845" s="75">
        <f t="shared" si="13"/>
        <v>43610</v>
      </c>
      <c r="O845" s="67" t="s">
        <v>126</v>
      </c>
      <c r="P845" s="67" t="s">
        <v>111</v>
      </c>
      <c r="Q845" s="50">
        <f>VLOOKUP(O845,Registration!O:P,2,FALSE)</f>
        <v>18</v>
      </c>
    </row>
    <row r="846" spans="1:17" ht="22.9" customHeight="1">
      <c r="A846" s="67" t="s">
        <v>38</v>
      </c>
      <c r="B846" s="67" t="s">
        <v>9</v>
      </c>
      <c r="C846" s="50" t="s">
        <v>10</v>
      </c>
      <c r="D846" s="50" t="s">
        <v>26</v>
      </c>
      <c r="E846" s="50">
        <v>2</v>
      </c>
      <c r="F846" s="50" t="s">
        <v>32</v>
      </c>
      <c r="G846" s="50" t="s">
        <v>33</v>
      </c>
      <c r="H846" s="50" t="s">
        <v>5675</v>
      </c>
      <c r="I846" s="50" t="s">
        <v>5678</v>
      </c>
      <c r="J846" s="67" t="s">
        <v>5370</v>
      </c>
      <c r="K846" s="70">
        <v>25</v>
      </c>
      <c r="L846" s="70">
        <v>5</v>
      </c>
      <c r="M846" s="70">
        <v>2019</v>
      </c>
      <c r="N846" s="75">
        <f t="shared" si="13"/>
        <v>43610</v>
      </c>
      <c r="O846" s="67" t="s">
        <v>5371</v>
      </c>
      <c r="P846" s="67" t="s">
        <v>111</v>
      </c>
      <c r="Q846" s="50">
        <f>VLOOKUP(O846,Registration!O:P,2,FALSE)</f>
        <v>18</v>
      </c>
    </row>
    <row r="847" spans="1:17" ht="22.9" customHeight="1">
      <c r="A847" s="67" t="s">
        <v>38</v>
      </c>
      <c r="B847" s="67" t="s">
        <v>9</v>
      </c>
      <c r="C847" s="50" t="s">
        <v>10</v>
      </c>
      <c r="D847" s="50" t="s">
        <v>26</v>
      </c>
      <c r="E847" s="50">
        <v>2</v>
      </c>
      <c r="F847" s="50" t="s">
        <v>32</v>
      </c>
      <c r="G847" s="50" t="s">
        <v>33</v>
      </c>
      <c r="H847" s="50" t="s">
        <v>5675</v>
      </c>
      <c r="I847" s="50" t="s">
        <v>5678</v>
      </c>
      <c r="J847" s="67" t="s">
        <v>5341</v>
      </c>
      <c r="K847" s="70">
        <v>25</v>
      </c>
      <c r="L847" s="70">
        <v>5</v>
      </c>
      <c r="M847" s="70">
        <v>2019</v>
      </c>
      <c r="N847" s="75">
        <f t="shared" si="13"/>
        <v>43610</v>
      </c>
      <c r="O847" s="67" t="s">
        <v>5342</v>
      </c>
      <c r="P847" s="67" t="s">
        <v>111</v>
      </c>
      <c r="Q847" s="50">
        <f>VLOOKUP(O847,Registration!O:P,2,FALSE)</f>
        <v>19</v>
      </c>
    </row>
    <row r="848" spans="1:17" ht="22.9" customHeight="1">
      <c r="A848" s="67" t="s">
        <v>38</v>
      </c>
      <c r="B848" s="67" t="s">
        <v>9</v>
      </c>
      <c r="C848" s="67" t="s">
        <v>10</v>
      </c>
      <c r="D848" s="67" t="s">
        <v>26</v>
      </c>
      <c r="E848" s="67">
        <v>2</v>
      </c>
      <c r="F848" s="67" t="s">
        <v>4698</v>
      </c>
      <c r="G848" s="67" t="s">
        <v>4699</v>
      </c>
      <c r="H848" s="67" t="s">
        <v>5674</v>
      </c>
      <c r="I848" s="50" t="s">
        <v>5676</v>
      </c>
      <c r="J848" s="67" t="s">
        <v>5372</v>
      </c>
      <c r="K848" s="70">
        <v>23</v>
      </c>
      <c r="L848" s="70">
        <v>5</v>
      </c>
      <c r="M848" s="70">
        <v>2019</v>
      </c>
      <c r="N848" s="75">
        <f t="shared" si="13"/>
        <v>43608</v>
      </c>
      <c r="O848" s="67" t="s">
        <v>5373</v>
      </c>
      <c r="P848" s="67" t="s">
        <v>111</v>
      </c>
      <c r="Q848" s="50">
        <f>VLOOKUP(O848,Registration!O:P,2,FALSE)</f>
        <v>19</v>
      </c>
    </row>
    <row r="849" spans="1:17" ht="22.9" customHeight="1">
      <c r="A849" s="67" t="s">
        <v>38</v>
      </c>
      <c r="B849" s="67" t="s">
        <v>9</v>
      </c>
      <c r="C849" s="67" t="s">
        <v>10</v>
      </c>
      <c r="D849" s="67" t="s">
        <v>26</v>
      </c>
      <c r="E849" s="67">
        <v>2</v>
      </c>
      <c r="F849" s="67" t="s">
        <v>4698</v>
      </c>
      <c r="G849" s="67" t="s">
        <v>4699</v>
      </c>
      <c r="H849" s="67" t="s">
        <v>5674</v>
      </c>
      <c r="I849" s="50" t="s">
        <v>5676</v>
      </c>
      <c r="J849" s="67" t="s">
        <v>5374</v>
      </c>
      <c r="K849" s="70">
        <v>23</v>
      </c>
      <c r="L849" s="70">
        <v>5</v>
      </c>
      <c r="M849" s="70">
        <v>2019</v>
      </c>
      <c r="N849" s="75">
        <f t="shared" si="13"/>
        <v>43608</v>
      </c>
      <c r="O849" s="67" t="s">
        <v>5375</v>
      </c>
      <c r="P849" s="67" t="s">
        <v>111</v>
      </c>
      <c r="Q849" s="50">
        <f>VLOOKUP(O849,Registration!O:P,2,FALSE)</f>
        <v>19</v>
      </c>
    </row>
    <row r="850" spans="1:17" ht="22.9" customHeight="1">
      <c r="A850" s="67" t="s">
        <v>38</v>
      </c>
      <c r="B850" s="67" t="s">
        <v>9</v>
      </c>
      <c r="C850" s="67" t="s">
        <v>10</v>
      </c>
      <c r="D850" s="67" t="s">
        <v>26</v>
      </c>
      <c r="E850" s="67">
        <v>2</v>
      </c>
      <c r="F850" s="67" t="s">
        <v>4698</v>
      </c>
      <c r="G850" s="67" t="s">
        <v>4699</v>
      </c>
      <c r="H850" s="67" t="s">
        <v>5674</v>
      </c>
      <c r="I850" s="50" t="s">
        <v>5676</v>
      </c>
      <c r="J850" s="67" t="s">
        <v>5376</v>
      </c>
      <c r="K850" s="70">
        <v>23</v>
      </c>
      <c r="L850" s="70">
        <v>5</v>
      </c>
      <c r="M850" s="70">
        <v>2019</v>
      </c>
      <c r="N850" s="75">
        <f t="shared" si="13"/>
        <v>43608</v>
      </c>
      <c r="O850" s="67" t="s">
        <v>5377</v>
      </c>
      <c r="P850" s="67" t="s">
        <v>111</v>
      </c>
      <c r="Q850" s="50">
        <f>VLOOKUP(O850,Registration!O:P,2,FALSE)</f>
        <v>19</v>
      </c>
    </row>
    <row r="851" spans="1:17" ht="22.9" customHeight="1">
      <c r="A851" s="67" t="s">
        <v>38</v>
      </c>
      <c r="B851" s="67" t="s">
        <v>9</v>
      </c>
      <c r="C851" s="67" t="s">
        <v>10</v>
      </c>
      <c r="D851" s="67" t="s">
        <v>26</v>
      </c>
      <c r="E851" s="67">
        <v>2</v>
      </c>
      <c r="F851" s="67" t="s">
        <v>4698</v>
      </c>
      <c r="G851" s="67" t="s">
        <v>4699</v>
      </c>
      <c r="H851" s="67" t="s">
        <v>5674</v>
      </c>
      <c r="I851" s="50" t="s">
        <v>5676</v>
      </c>
      <c r="J851" s="67" t="s">
        <v>5378</v>
      </c>
      <c r="K851" s="70">
        <v>23</v>
      </c>
      <c r="L851" s="70">
        <v>5</v>
      </c>
      <c r="M851" s="70">
        <v>2019</v>
      </c>
      <c r="N851" s="75">
        <f t="shared" ref="N851:N914" si="14">DATE(M851,L851,K851)</f>
        <v>43608</v>
      </c>
      <c r="O851" s="67" t="s">
        <v>5379</v>
      </c>
      <c r="P851" s="67" t="s">
        <v>111</v>
      </c>
      <c r="Q851" s="50">
        <f>VLOOKUP(O851,Registration!O:P,2,FALSE)</f>
        <v>19</v>
      </c>
    </row>
    <row r="852" spans="1:17" ht="22.9" customHeight="1">
      <c r="A852" s="67" t="s">
        <v>38</v>
      </c>
      <c r="B852" s="67" t="s">
        <v>9</v>
      </c>
      <c r="C852" s="67" t="s">
        <v>10</v>
      </c>
      <c r="D852" s="67" t="s">
        <v>26</v>
      </c>
      <c r="E852" s="67">
        <v>2</v>
      </c>
      <c r="F852" s="67" t="s">
        <v>4698</v>
      </c>
      <c r="G852" s="67" t="s">
        <v>4699</v>
      </c>
      <c r="H852" s="67" t="s">
        <v>5674</v>
      </c>
      <c r="I852" s="50" t="s">
        <v>5676</v>
      </c>
      <c r="J852" s="67" t="s">
        <v>210</v>
      </c>
      <c r="K852" s="70">
        <v>23</v>
      </c>
      <c r="L852" s="70">
        <v>5</v>
      </c>
      <c r="M852" s="70">
        <v>2019</v>
      </c>
      <c r="N852" s="75">
        <f t="shared" si="14"/>
        <v>43608</v>
      </c>
      <c r="O852" s="67" t="s">
        <v>5380</v>
      </c>
      <c r="P852" s="67" t="s">
        <v>111</v>
      </c>
      <c r="Q852" s="50">
        <f>VLOOKUP(O852,Registration!O:P,2,FALSE)</f>
        <v>19</v>
      </c>
    </row>
    <row r="853" spans="1:17" ht="22.9" customHeight="1">
      <c r="A853" s="67" t="s">
        <v>38</v>
      </c>
      <c r="B853" s="67" t="s">
        <v>9</v>
      </c>
      <c r="C853" s="67" t="s">
        <v>10</v>
      </c>
      <c r="D853" s="67" t="s">
        <v>26</v>
      </c>
      <c r="E853" s="67">
        <v>2</v>
      </c>
      <c r="F853" s="67" t="s">
        <v>4698</v>
      </c>
      <c r="G853" s="67" t="s">
        <v>4699</v>
      </c>
      <c r="H853" s="67" t="s">
        <v>5674</v>
      </c>
      <c r="I853" s="50" t="s">
        <v>5676</v>
      </c>
      <c r="J853" s="67" t="s">
        <v>5381</v>
      </c>
      <c r="K853" s="70">
        <v>23</v>
      </c>
      <c r="L853" s="70">
        <v>5</v>
      </c>
      <c r="M853" s="70">
        <v>2019</v>
      </c>
      <c r="N853" s="75">
        <f t="shared" si="14"/>
        <v>43608</v>
      </c>
      <c r="O853" s="67" t="s">
        <v>5382</v>
      </c>
      <c r="P853" s="67" t="s">
        <v>111</v>
      </c>
      <c r="Q853" s="50">
        <f>VLOOKUP(O853,Registration!O:P,2,FALSE)</f>
        <v>19</v>
      </c>
    </row>
    <row r="854" spans="1:17" ht="22.9" customHeight="1">
      <c r="A854" s="67" t="s">
        <v>38</v>
      </c>
      <c r="B854" s="67" t="s">
        <v>9</v>
      </c>
      <c r="C854" s="67" t="s">
        <v>10</v>
      </c>
      <c r="D854" s="67" t="s">
        <v>26</v>
      </c>
      <c r="E854" s="67">
        <v>2</v>
      </c>
      <c r="F854" s="67" t="s">
        <v>4698</v>
      </c>
      <c r="G854" s="67" t="s">
        <v>4699</v>
      </c>
      <c r="H854" s="67" t="s">
        <v>5674</v>
      </c>
      <c r="I854" s="50" t="s">
        <v>5676</v>
      </c>
      <c r="J854" s="67" t="s">
        <v>5383</v>
      </c>
      <c r="K854" s="70">
        <v>23</v>
      </c>
      <c r="L854" s="70">
        <v>5</v>
      </c>
      <c r="M854" s="70">
        <v>2019</v>
      </c>
      <c r="N854" s="75">
        <f t="shared" si="14"/>
        <v>43608</v>
      </c>
      <c r="O854" s="67" t="s">
        <v>5384</v>
      </c>
      <c r="P854" s="67" t="s">
        <v>111</v>
      </c>
      <c r="Q854" s="50">
        <f>VLOOKUP(O854,Registration!O:P,2,FALSE)</f>
        <v>18</v>
      </c>
    </row>
    <row r="855" spans="1:17" ht="22.9" customHeight="1">
      <c r="A855" s="67" t="s">
        <v>38</v>
      </c>
      <c r="B855" s="67" t="s">
        <v>9</v>
      </c>
      <c r="C855" s="67" t="s">
        <v>10</v>
      </c>
      <c r="D855" s="67" t="s">
        <v>26</v>
      </c>
      <c r="E855" s="67">
        <v>2</v>
      </c>
      <c r="F855" s="67" t="s">
        <v>4698</v>
      </c>
      <c r="G855" s="67" t="s">
        <v>4699</v>
      </c>
      <c r="H855" s="67" t="s">
        <v>5674</v>
      </c>
      <c r="I855" s="50" t="s">
        <v>5676</v>
      </c>
      <c r="J855" s="67" t="s">
        <v>5385</v>
      </c>
      <c r="K855" s="70">
        <v>23</v>
      </c>
      <c r="L855" s="70">
        <v>5</v>
      </c>
      <c r="M855" s="70">
        <v>2019</v>
      </c>
      <c r="N855" s="75">
        <f t="shared" si="14"/>
        <v>43608</v>
      </c>
      <c r="O855" s="67" t="s">
        <v>5386</v>
      </c>
      <c r="P855" s="67" t="s">
        <v>111</v>
      </c>
      <c r="Q855" s="50">
        <f>VLOOKUP(O855,Registration!O:P,2,FALSE)</f>
        <v>18</v>
      </c>
    </row>
    <row r="856" spans="1:17" ht="22.9" customHeight="1">
      <c r="A856" s="67" t="s">
        <v>38</v>
      </c>
      <c r="B856" s="67" t="s">
        <v>9</v>
      </c>
      <c r="C856" s="67" t="s">
        <v>10</v>
      </c>
      <c r="D856" s="67" t="s">
        <v>26</v>
      </c>
      <c r="E856" s="67">
        <v>2</v>
      </c>
      <c r="F856" s="67" t="s">
        <v>4698</v>
      </c>
      <c r="G856" s="67" t="s">
        <v>4699</v>
      </c>
      <c r="H856" s="67" t="s">
        <v>5674</v>
      </c>
      <c r="I856" s="50" t="s">
        <v>5676</v>
      </c>
      <c r="J856" s="67" t="s">
        <v>5387</v>
      </c>
      <c r="K856" s="70">
        <v>23</v>
      </c>
      <c r="L856" s="70">
        <v>5</v>
      </c>
      <c r="M856" s="70">
        <v>2019</v>
      </c>
      <c r="N856" s="75">
        <f t="shared" si="14"/>
        <v>43608</v>
      </c>
      <c r="O856" s="67" t="s">
        <v>5388</v>
      </c>
      <c r="P856" s="67" t="s">
        <v>111</v>
      </c>
      <c r="Q856" s="50">
        <f>VLOOKUP(O856,Registration!O:P,2,FALSE)</f>
        <v>19</v>
      </c>
    </row>
    <row r="857" spans="1:17" ht="22.9" customHeight="1">
      <c r="A857" s="67" t="s">
        <v>38</v>
      </c>
      <c r="B857" s="67" t="s">
        <v>9</v>
      </c>
      <c r="C857" s="67" t="s">
        <v>10</v>
      </c>
      <c r="D857" s="67" t="s">
        <v>26</v>
      </c>
      <c r="E857" s="67">
        <v>2</v>
      </c>
      <c r="F857" s="67" t="s">
        <v>4698</v>
      </c>
      <c r="G857" s="67" t="s">
        <v>4699</v>
      </c>
      <c r="H857" s="67" t="s">
        <v>5674</v>
      </c>
      <c r="I857" s="50" t="s">
        <v>5676</v>
      </c>
      <c r="J857" s="67" t="s">
        <v>5389</v>
      </c>
      <c r="K857" s="70">
        <v>23</v>
      </c>
      <c r="L857" s="70">
        <v>5</v>
      </c>
      <c r="M857" s="70">
        <v>2019</v>
      </c>
      <c r="N857" s="75">
        <f t="shared" si="14"/>
        <v>43608</v>
      </c>
      <c r="O857" s="67" t="s">
        <v>5390</v>
      </c>
      <c r="P857" s="67" t="s">
        <v>111</v>
      </c>
      <c r="Q857" s="50">
        <f>VLOOKUP(O857,Registration!O:P,2,FALSE)</f>
        <v>18</v>
      </c>
    </row>
    <row r="858" spans="1:17" ht="22.9" customHeight="1">
      <c r="A858" s="67" t="s">
        <v>38</v>
      </c>
      <c r="B858" s="67" t="s">
        <v>9</v>
      </c>
      <c r="C858" s="67" t="s">
        <v>10</v>
      </c>
      <c r="D858" s="67" t="s">
        <v>26</v>
      </c>
      <c r="E858" s="67">
        <v>2</v>
      </c>
      <c r="F858" s="67" t="s">
        <v>4698</v>
      </c>
      <c r="G858" s="67" t="s">
        <v>4699</v>
      </c>
      <c r="H858" s="67" t="s">
        <v>5674</v>
      </c>
      <c r="I858" s="50" t="s">
        <v>5676</v>
      </c>
      <c r="J858" s="67" t="s">
        <v>5391</v>
      </c>
      <c r="K858" s="70">
        <v>23</v>
      </c>
      <c r="L858" s="70">
        <v>5</v>
      </c>
      <c r="M858" s="70">
        <v>2019</v>
      </c>
      <c r="N858" s="75">
        <f t="shared" si="14"/>
        <v>43608</v>
      </c>
      <c r="O858" s="67" t="s">
        <v>5392</v>
      </c>
      <c r="P858" s="67" t="s">
        <v>111</v>
      </c>
      <c r="Q858" s="50">
        <f>VLOOKUP(O858,Registration!O:P,2,FALSE)</f>
        <v>19</v>
      </c>
    </row>
    <row r="859" spans="1:17" ht="22.9" customHeight="1">
      <c r="A859" s="67" t="s">
        <v>38</v>
      </c>
      <c r="B859" s="67" t="s">
        <v>9</v>
      </c>
      <c r="C859" s="67" t="s">
        <v>10</v>
      </c>
      <c r="D859" s="67" t="s">
        <v>26</v>
      </c>
      <c r="E859" s="67">
        <v>2</v>
      </c>
      <c r="F859" s="67" t="s">
        <v>4698</v>
      </c>
      <c r="G859" s="67" t="s">
        <v>4699</v>
      </c>
      <c r="H859" s="67" t="s">
        <v>5674</v>
      </c>
      <c r="I859" s="50" t="s">
        <v>5676</v>
      </c>
      <c r="J859" s="67" t="s">
        <v>5393</v>
      </c>
      <c r="K859" s="70">
        <v>23</v>
      </c>
      <c r="L859" s="70">
        <v>5</v>
      </c>
      <c r="M859" s="70">
        <v>2019</v>
      </c>
      <c r="N859" s="75">
        <f t="shared" si="14"/>
        <v>43608</v>
      </c>
      <c r="O859" s="67" t="s">
        <v>5394</v>
      </c>
      <c r="P859" s="67" t="s">
        <v>111</v>
      </c>
      <c r="Q859" s="50">
        <f>VLOOKUP(O859,Registration!O:P,2,FALSE)</f>
        <v>19</v>
      </c>
    </row>
    <row r="860" spans="1:17" ht="22.9" customHeight="1">
      <c r="A860" s="67" t="s">
        <v>38</v>
      </c>
      <c r="B860" s="67" t="s">
        <v>9</v>
      </c>
      <c r="C860" s="67" t="s">
        <v>10</v>
      </c>
      <c r="D860" s="67" t="s">
        <v>26</v>
      </c>
      <c r="E860" s="67">
        <v>2</v>
      </c>
      <c r="F860" s="67" t="s">
        <v>4698</v>
      </c>
      <c r="G860" s="67" t="s">
        <v>4699</v>
      </c>
      <c r="H860" s="67" t="s">
        <v>5674</v>
      </c>
      <c r="I860" s="50" t="s">
        <v>5676</v>
      </c>
      <c r="J860" s="67" t="s">
        <v>5423</v>
      </c>
      <c r="K860" s="70">
        <v>23</v>
      </c>
      <c r="L860" s="70">
        <v>5</v>
      </c>
      <c r="M860" s="70">
        <v>2019</v>
      </c>
      <c r="N860" s="75">
        <f t="shared" si="14"/>
        <v>43608</v>
      </c>
      <c r="O860" s="67" t="s">
        <v>5424</v>
      </c>
      <c r="P860" s="67" t="s">
        <v>111</v>
      </c>
      <c r="Q860" s="50">
        <f>VLOOKUP(O860,Registration!O:P,2,FALSE)</f>
        <v>18</v>
      </c>
    </row>
    <row r="861" spans="1:17" ht="22.9" customHeight="1">
      <c r="A861" s="67" t="s">
        <v>38</v>
      </c>
      <c r="B861" s="67" t="s">
        <v>9</v>
      </c>
      <c r="C861" s="67" t="s">
        <v>10</v>
      </c>
      <c r="D861" s="67" t="s">
        <v>26</v>
      </c>
      <c r="E861" s="67">
        <v>2</v>
      </c>
      <c r="F861" s="67" t="s">
        <v>4698</v>
      </c>
      <c r="G861" s="67" t="s">
        <v>4699</v>
      </c>
      <c r="H861" s="67" t="s">
        <v>5674</v>
      </c>
      <c r="I861" s="50" t="s">
        <v>5676</v>
      </c>
      <c r="J861" s="67" t="s">
        <v>5395</v>
      </c>
      <c r="K861" s="70">
        <v>23</v>
      </c>
      <c r="L861" s="70">
        <v>5</v>
      </c>
      <c r="M861" s="70">
        <v>2019</v>
      </c>
      <c r="N861" s="75">
        <f t="shared" si="14"/>
        <v>43608</v>
      </c>
      <c r="O861" s="67" t="s">
        <v>5396</v>
      </c>
      <c r="P861" s="67" t="s">
        <v>111</v>
      </c>
      <c r="Q861" s="50">
        <f>VLOOKUP(O861,Registration!O:P,2,FALSE)</f>
        <v>19</v>
      </c>
    </row>
    <row r="862" spans="1:17" ht="22.9" customHeight="1">
      <c r="A862" s="67" t="s">
        <v>38</v>
      </c>
      <c r="B862" s="67" t="s">
        <v>9</v>
      </c>
      <c r="C862" s="67" t="s">
        <v>10</v>
      </c>
      <c r="D862" s="67" t="s">
        <v>26</v>
      </c>
      <c r="E862" s="67">
        <v>2</v>
      </c>
      <c r="F862" s="67" t="s">
        <v>4698</v>
      </c>
      <c r="G862" s="67" t="s">
        <v>4699</v>
      </c>
      <c r="H862" s="67" t="s">
        <v>5674</v>
      </c>
      <c r="I862" s="50" t="s">
        <v>5676</v>
      </c>
      <c r="J862" s="67" t="s">
        <v>5397</v>
      </c>
      <c r="K862" s="70">
        <v>23</v>
      </c>
      <c r="L862" s="70">
        <v>5</v>
      </c>
      <c r="M862" s="70">
        <v>2019</v>
      </c>
      <c r="N862" s="75">
        <f t="shared" si="14"/>
        <v>43608</v>
      </c>
      <c r="O862" s="67" t="s">
        <v>5398</v>
      </c>
      <c r="P862" s="67" t="s">
        <v>111</v>
      </c>
      <c r="Q862" s="50">
        <f>VLOOKUP(O862,Registration!O:P,2,FALSE)</f>
        <v>19</v>
      </c>
    </row>
    <row r="863" spans="1:17" ht="22.9" customHeight="1">
      <c r="A863" s="67" t="s">
        <v>38</v>
      </c>
      <c r="B863" s="67" t="s">
        <v>9</v>
      </c>
      <c r="C863" s="67" t="s">
        <v>10</v>
      </c>
      <c r="D863" s="67" t="s">
        <v>26</v>
      </c>
      <c r="E863" s="67">
        <v>2</v>
      </c>
      <c r="F863" s="67" t="s">
        <v>4698</v>
      </c>
      <c r="G863" s="67" t="s">
        <v>4699</v>
      </c>
      <c r="H863" s="67" t="s">
        <v>5674</v>
      </c>
      <c r="I863" s="50" t="s">
        <v>5676</v>
      </c>
      <c r="J863" s="67" t="s">
        <v>5399</v>
      </c>
      <c r="K863" s="70">
        <v>23</v>
      </c>
      <c r="L863" s="70">
        <v>5</v>
      </c>
      <c r="M863" s="70">
        <v>2019</v>
      </c>
      <c r="N863" s="75">
        <f t="shared" si="14"/>
        <v>43608</v>
      </c>
      <c r="O863" s="67" t="s">
        <v>5400</v>
      </c>
      <c r="P863" s="67" t="s">
        <v>111</v>
      </c>
      <c r="Q863" s="50">
        <f>VLOOKUP(O863,Registration!O:P,2,FALSE)</f>
        <v>18</v>
      </c>
    </row>
    <row r="864" spans="1:17" ht="22.9" customHeight="1">
      <c r="A864" s="67" t="s">
        <v>38</v>
      </c>
      <c r="B864" s="67" t="s">
        <v>9</v>
      </c>
      <c r="C864" s="67" t="s">
        <v>10</v>
      </c>
      <c r="D864" s="67" t="s">
        <v>26</v>
      </c>
      <c r="E864" s="67">
        <v>2</v>
      </c>
      <c r="F864" s="67" t="s">
        <v>4698</v>
      </c>
      <c r="G864" s="67" t="s">
        <v>4699</v>
      </c>
      <c r="H864" s="67" t="s">
        <v>5674</v>
      </c>
      <c r="I864" s="50" t="s">
        <v>5676</v>
      </c>
      <c r="J864" s="67" t="s">
        <v>5401</v>
      </c>
      <c r="K864" s="70">
        <v>23</v>
      </c>
      <c r="L864" s="70">
        <v>5</v>
      </c>
      <c r="M864" s="70">
        <v>2019</v>
      </c>
      <c r="N864" s="75">
        <f t="shared" si="14"/>
        <v>43608</v>
      </c>
      <c r="O864" s="67" t="s">
        <v>5402</v>
      </c>
      <c r="P864" s="67" t="s">
        <v>111</v>
      </c>
      <c r="Q864" s="50">
        <f>VLOOKUP(O864,Registration!O:P,2,FALSE)</f>
        <v>19</v>
      </c>
    </row>
    <row r="865" spans="1:17" ht="22.9" customHeight="1">
      <c r="A865" s="67" t="s">
        <v>38</v>
      </c>
      <c r="B865" s="67" t="s">
        <v>9</v>
      </c>
      <c r="C865" s="67" t="s">
        <v>10</v>
      </c>
      <c r="D865" s="67" t="s">
        <v>26</v>
      </c>
      <c r="E865" s="67">
        <v>2</v>
      </c>
      <c r="F865" s="67" t="s">
        <v>4698</v>
      </c>
      <c r="G865" s="67" t="s">
        <v>4699</v>
      </c>
      <c r="H865" s="67" t="s">
        <v>5674</v>
      </c>
      <c r="I865" s="50" t="s">
        <v>5676</v>
      </c>
      <c r="J865" s="67" t="s">
        <v>5403</v>
      </c>
      <c r="K865" s="70">
        <v>23</v>
      </c>
      <c r="L865" s="70">
        <v>5</v>
      </c>
      <c r="M865" s="70">
        <v>2019</v>
      </c>
      <c r="N865" s="75">
        <f t="shared" si="14"/>
        <v>43608</v>
      </c>
      <c r="O865" s="67" t="s">
        <v>5404</v>
      </c>
      <c r="P865" s="67" t="s">
        <v>111</v>
      </c>
      <c r="Q865" s="50">
        <f>VLOOKUP(O865,Registration!O:P,2,FALSE)</f>
        <v>19</v>
      </c>
    </row>
    <row r="866" spans="1:17" ht="22.9" customHeight="1">
      <c r="A866" s="67" t="s">
        <v>38</v>
      </c>
      <c r="B866" s="67" t="s">
        <v>9</v>
      </c>
      <c r="C866" s="67" t="s">
        <v>10</v>
      </c>
      <c r="D866" s="67" t="s">
        <v>26</v>
      </c>
      <c r="E866" s="67">
        <v>2</v>
      </c>
      <c r="F866" s="67" t="s">
        <v>4698</v>
      </c>
      <c r="G866" s="67" t="s">
        <v>4699</v>
      </c>
      <c r="H866" s="67" t="s">
        <v>5674</v>
      </c>
      <c r="I866" s="50" t="s">
        <v>5676</v>
      </c>
      <c r="J866" s="67" t="s">
        <v>5405</v>
      </c>
      <c r="K866" s="70">
        <v>23</v>
      </c>
      <c r="L866" s="70">
        <v>5</v>
      </c>
      <c r="M866" s="70">
        <v>2019</v>
      </c>
      <c r="N866" s="75">
        <f t="shared" si="14"/>
        <v>43608</v>
      </c>
      <c r="O866" s="67" t="s">
        <v>5406</v>
      </c>
      <c r="P866" s="67" t="s">
        <v>111</v>
      </c>
      <c r="Q866" s="50">
        <f>VLOOKUP(O866,Registration!O:P,2,FALSE)</f>
        <v>18</v>
      </c>
    </row>
    <row r="867" spans="1:17" ht="22.9" customHeight="1">
      <c r="A867" s="67" t="s">
        <v>38</v>
      </c>
      <c r="B867" s="67" t="s">
        <v>9</v>
      </c>
      <c r="C867" s="67" t="s">
        <v>10</v>
      </c>
      <c r="D867" s="67" t="s">
        <v>26</v>
      </c>
      <c r="E867" s="67">
        <v>2</v>
      </c>
      <c r="F867" s="67" t="s">
        <v>4698</v>
      </c>
      <c r="G867" s="67" t="s">
        <v>4699</v>
      </c>
      <c r="H867" s="67" t="s">
        <v>5674</v>
      </c>
      <c r="I867" s="50" t="s">
        <v>5676</v>
      </c>
      <c r="J867" s="67" t="s">
        <v>5407</v>
      </c>
      <c r="K867" s="70">
        <v>23</v>
      </c>
      <c r="L867" s="70">
        <v>5</v>
      </c>
      <c r="M867" s="70">
        <v>2019</v>
      </c>
      <c r="N867" s="75">
        <f t="shared" si="14"/>
        <v>43608</v>
      </c>
      <c r="O867" s="67" t="s">
        <v>5408</v>
      </c>
      <c r="P867" s="67" t="s">
        <v>111</v>
      </c>
      <c r="Q867" s="50">
        <f>VLOOKUP(O867,Registration!O:P,2,FALSE)</f>
        <v>18</v>
      </c>
    </row>
    <row r="868" spans="1:17" ht="22.9" customHeight="1">
      <c r="A868" s="67" t="s">
        <v>38</v>
      </c>
      <c r="B868" s="67" t="s">
        <v>9</v>
      </c>
      <c r="C868" s="67" t="s">
        <v>10</v>
      </c>
      <c r="D868" s="67" t="s">
        <v>26</v>
      </c>
      <c r="E868" s="67">
        <v>2</v>
      </c>
      <c r="F868" s="67" t="s">
        <v>4698</v>
      </c>
      <c r="G868" s="67" t="s">
        <v>4699</v>
      </c>
      <c r="H868" s="67" t="s">
        <v>5674</v>
      </c>
      <c r="I868" s="50" t="s">
        <v>5676</v>
      </c>
      <c r="J868" s="67" t="s">
        <v>5409</v>
      </c>
      <c r="K868" s="70">
        <v>23</v>
      </c>
      <c r="L868" s="70">
        <v>5</v>
      </c>
      <c r="M868" s="70">
        <v>2019</v>
      </c>
      <c r="N868" s="75">
        <f t="shared" si="14"/>
        <v>43608</v>
      </c>
      <c r="O868" s="67" t="s">
        <v>5410</v>
      </c>
      <c r="P868" s="67" t="s">
        <v>111</v>
      </c>
      <c r="Q868" s="50">
        <f>VLOOKUP(O868,Registration!O:P,2,FALSE)</f>
        <v>18</v>
      </c>
    </row>
    <row r="869" spans="1:17" ht="22.9" customHeight="1">
      <c r="A869" s="67" t="s">
        <v>38</v>
      </c>
      <c r="B869" s="67" t="s">
        <v>9</v>
      </c>
      <c r="C869" s="67" t="s">
        <v>10</v>
      </c>
      <c r="D869" s="67" t="s">
        <v>26</v>
      </c>
      <c r="E869" s="67">
        <v>2</v>
      </c>
      <c r="F869" s="67" t="s">
        <v>4698</v>
      </c>
      <c r="G869" s="67" t="s">
        <v>4699</v>
      </c>
      <c r="H869" s="67" t="s">
        <v>5674</v>
      </c>
      <c r="I869" s="50" t="s">
        <v>5676</v>
      </c>
      <c r="J869" s="67" t="s">
        <v>5415</v>
      </c>
      <c r="K869" s="70">
        <v>23</v>
      </c>
      <c r="L869" s="70">
        <v>5</v>
      </c>
      <c r="M869" s="70">
        <v>2019</v>
      </c>
      <c r="N869" s="75">
        <f t="shared" si="14"/>
        <v>43608</v>
      </c>
      <c r="O869" s="67" t="s">
        <v>5416</v>
      </c>
      <c r="P869" s="67" t="s">
        <v>111</v>
      </c>
      <c r="Q869" s="50">
        <f>VLOOKUP(O869,Registration!O:P,2,FALSE)</f>
        <v>19</v>
      </c>
    </row>
    <row r="870" spans="1:17" ht="22.9" customHeight="1">
      <c r="A870" s="67" t="s">
        <v>38</v>
      </c>
      <c r="B870" s="67" t="s">
        <v>9</v>
      </c>
      <c r="C870" s="67" t="s">
        <v>10</v>
      </c>
      <c r="D870" s="67" t="s">
        <v>26</v>
      </c>
      <c r="E870" s="67">
        <v>2</v>
      </c>
      <c r="F870" s="67" t="s">
        <v>4698</v>
      </c>
      <c r="G870" s="67" t="s">
        <v>4699</v>
      </c>
      <c r="H870" s="67" t="s">
        <v>5674</v>
      </c>
      <c r="I870" s="50" t="s">
        <v>5676</v>
      </c>
      <c r="J870" s="67" t="s">
        <v>5417</v>
      </c>
      <c r="K870" s="70">
        <v>23</v>
      </c>
      <c r="L870" s="70">
        <v>5</v>
      </c>
      <c r="M870" s="70">
        <v>2019</v>
      </c>
      <c r="N870" s="75">
        <f t="shared" si="14"/>
        <v>43608</v>
      </c>
      <c r="O870" s="67" t="s">
        <v>5418</v>
      </c>
      <c r="P870" s="67" t="s">
        <v>111</v>
      </c>
      <c r="Q870" s="50">
        <f>VLOOKUP(O870,Registration!O:P,2,FALSE)</f>
        <v>18</v>
      </c>
    </row>
    <row r="871" spans="1:17" ht="22.9" customHeight="1">
      <c r="A871" s="67" t="s">
        <v>38</v>
      </c>
      <c r="B871" s="67" t="s">
        <v>9</v>
      </c>
      <c r="C871" s="67" t="s">
        <v>10</v>
      </c>
      <c r="D871" s="67" t="s">
        <v>26</v>
      </c>
      <c r="E871" s="67">
        <v>2</v>
      </c>
      <c r="F871" s="67" t="s">
        <v>4698</v>
      </c>
      <c r="G871" s="67" t="s">
        <v>4699</v>
      </c>
      <c r="H871" s="67" t="s">
        <v>5674</v>
      </c>
      <c r="I871" s="50" t="s">
        <v>5676</v>
      </c>
      <c r="J871" s="67" t="s">
        <v>5419</v>
      </c>
      <c r="K871" s="70">
        <v>23</v>
      </c>
      <c r="L871" s="70">
        <v>5</v>
      </c>
      <c r="M871" s="70">
        <v>2019</v>
      </c>
      <c r="N871" s="75">
        <f t="shared" si="14"/>
        <v>43608</v>
      </c>
      <c r="O871" s="67" t="s">
        <v>5420</v>
      </c>
      <c r="P871" s="67" t="s">
        <v>111</v>
      </c>
      <c r="Q871" s="50">
        <f>VLOOKUP(O871,Registration!O:P,2,FALSE)</f>
        <v>18</v>
      </c>
    </row>
    <row r="872" spans="1:17" ht="22.9" customHeight="1">
      <c r="A872" s="67" t="s">
        <v>38</v>
      </c>
      <c r="B872" s="67" t="s">
        <v>9</v>
      </c>
      <c r="C872" s="67" t="s">
        <v>10</v>
      </c>
      <c r="D872" s="67" t="s">
        <v>26</v>
      </c>
      <c r="E872" s="67">
        <v>2</v>
      </c>
      <c r="F872" s="67" t="s">
        <v>4698</v>
      </c>
      <c r="G872" s="67" t="s">
        <v>4699</v>
      </c>
      <c r="H872" s="67" t="s">
        <v>5674</v>
      </c>
      <c r="I872" s="50" t="s">
        <v>5676</v>
      </c>
      <c r="J872" s="67" t="s">
        <v>5421</v>
      </c>
      <c r="K872" s="70">
        <v>23</v>
      </c>
      <c r="L872" s="70">
        <v>5</v>
      </c>
      <c r="M872" s="70">
        <v>2019</v>
      </c>
      <c r="N872" s="75">
        <f t="shared" si="14"/>
        <v>43608</v>
      </c>
      <c r="O872" s="67" t="s">
        <v>5422</v>
      </c>
      <c r="P872" s="67" t="s">
        <v>111</v>
      </c>
      <c r="Q872" s="50">
        <f>VLOOKUP(O872,Registration!O:P,2,FALSE)</f>
        <v>19</v>
      </c>
    </row>
    <row r="873" spans="1:17" ht="22.9" customHeight="1">
      <c r="A873" s="67" t="s">
        <v>38</v>
      </c>
      <c r="B873" s="67" t="s">
        <v>9</v>
      </c>
      <c r="C873" s="67" t="s">
        <v>10</v>
      </c>
      <c r="D873" s="67" t="s">
        <v>26</v>
      </c>
      <c r="E873" s="67">
        <v>2</v>
      </c>
      <c r="F873" s="67" t="s">
        <v>4698</v>
      </c>
      <c r="G873" s="67" t="s">
        <v>4699</v>
      </c>
      <c r="H873" s="67" t="s">
        <v>5674</v>
      </c>
      <c r="I873" s="50" t="s">
        <v>5676</v>
      </c>
      <c r="J873" s="67" t="s">
        <v>5411</v>
      </c>
      <c r="K873" s="70">
        <v>23</v>
      </c>
      <c r="L873" s="70">
        <v>5</v>
      </c>
      <c r="M873" s="70">
        <v>2019</v>
      </c>
      <c r="N873" s="75">
        <f t="shared" si="14"/>
        <v>43608</v>
      </c>
      <c r="O873" s="67" t="s">
        <v>5412</v>
      </c>
      <c r="P873" s="67" t="s">
        <v>111</v>
      </c>
      <c r="Q873" s="50">
        <f>VLOOKUP(O873,Registration!O:P,2,FALSE)</f>
        <v>19</v>
      </c>
    </row>
    <row r="874" spans="1:17" ht="22.9" customHeight="1">
      <c r="A874" s="67" t="s">
        <v>38</v>
      </c>
      <c r="B874" s="67" t="s">
        <v>9</v>
      </c>
      <c r="C874" s="67" t="s">
        <v>10</v>
      </c>
      <c r="D874" s="67" t="s">
        <v>26</v>
      </c>
      <c r="E874" s="67">
        <v>2</v>
      </c>
      <c r="F874" s="67" t="s">
        <v>4698</v>
      </c>
      <c r="G874" s="67" t="s">
        <v>4699</v>
      </c>
      <c r="H874" s="67" t="s">
        <v>5674</v>
      </c>
      <c r="I874" s="50" t="s">
        <v>5676</v>
      </c>
      <c r="J874" s="67" t="s">
        <v>5413</v>
      </c>
      <c r="K874" s="70">
        <v>23</v>
      </c>
      <c r="L874" s="70">
        <v>5</v>
      </c>
      <c r="M874" s="70">
        <v>2019</v>
      </c>
      <c r="N874" s="75">
        <f t="shared" si="14"/>
        <v>43608</v>
      </c>
      <c r="O874" s="67" t="s">
        <v>5414</v>
      </c>
      <c r="P874" s="67" t="s">
        <v>111</v>
      </c>
      <c r="Q874" s="50">
        <f>VLOOKUP(O874,Registration!O:P,2,FALSE)</f>
        <v>18</v>
      </c>
    </row>
    <row r="875" spans="1:17" ht="22.9" customHeight="1">
      <c r="A875" s="67" t="s">
        <v>38</v>
      </c>
      <c r="B875" s="67" t="s">
        <v>9</v>
      </c>
      <c r="C875" s="67" t="s">
        <v>10</v>
      </c>
      <c r="D875" s="67" t="s">
        <v>26</v>
      </c>
      <c r="E875" s="67">
        <v>2</v>
      </c>
      <c r="F875" s="67" t="s">
        <v>4698</v>
      </c>
      <c r="G875" s="67" t="s">
        <v>4699</v>
      </c>
      <c r="H875" s="67" t="s">
        <v>5674</v>
      </c>
      <c r="I875" s="50" t="s">
        <v>5676</v>
      </c>
      <c r="J875" s="67" t="s">
        <v>5425</v>
      </c>
      <c r="K875" s="70">
        <v>24</v>
      </c>
      <c r="L875" s="70">
        <v>5</v>
      </c>
      <c r="M875" s="70">
        <v>2019</v>
      </c>
      <c r="N875" s="75">
        <f t="shared" si="14"/>
        <v>43609</v>
      </c>
      <c r="O875" s="67" t="s">
        <v>5426</v>
      </c>
      <c r="P875" s="67" t="s">
        <v>111</v>
      </c>
      <c r="Q875" s="50">
        <f>VLOOKUP(O875,Registration!O:P,2,FALSE)</f>
        <v>19</v>
      </c>
    </row>
    <row r="876" spans="1:17" ht="22.9" customHeight="1">
      <c r="A876" s="67" t="s">
        <v>38</v>
      </c>
      <c r="B876" s="67" t="s">
        <v>9</v>
      </c>
      <c r="C876" s="67" t="s">
        <v>10</v>
      </c>
      <c r="D876" s="67" t="s">
        <v>26</v>
      </c>
      <c r="E876" s="67">
        <v>2</v>
      </c>
      <c r="F876" s="67" t="s">
        <v>4698</v>
      </c>
      <c r="G876" s="67" t="s">
        <v>4699</v>
      </c>
      <c r="H876" s="67" t="s">
        <v>5674</v>
      </c>
      <c r="I876" s="50" t="s">
        <v>5676</v>
      </c>
      <c r="J876" s="67" t="s">
        <v>5427</v>
      </c>
      <c r="K876" s="70">
        <v>24</v>
      </c>
      <c r="L876" s="70">
        <v>5</v>
      </c>
      <c r="M876" s="70">
        <v>2019</v>
      </c>
      <c r="N876" s="75">
        <f t="shared" si="14"/>
        <v>43609</v>
      </c>
      <c r="O876" s="67" t="s">
        <v>5428</v>
      </c>
      <c r="P876" s="67" t="s">
        <v>111</v>
      </c>
      <c r="Q876" s="50">
        <f>VLOOKUP(O876,Registration!O:P,2,FALSE)</f>
        <v>19</v>
      </c>
    </row>
    <row r="877" spans="1:17" ht="22.9" customHeight="1">
      <c r="A877" s="67" t="s">
        <v>38</v>
      </c>
      <c r="B877" s="67" t="s">
        <v>9</v>
      </c>
      <c r="C877" s="67" t="s">
        <v>10</v>
      </c>
      <c r="D877" s="67" t="s">
        <v>26</v>
      </c>
      <c r="E877" s="67">
        <v>2</v>
      </c>
      <c r="F877" s="67" t="s">
        <v>4698</v>
      </c>
      <c r="G877" s="67" t="s">
        <v>4699</v>
      </c>
      <c r="H877" s="67" t="s">
        <v>5674</v>
      </c>
      <c r="I877" s="50" t="s">
        <v>5676</v>
      </c>
      <c r="J877" s="67" t="s">
        <v>5431</v>
      </c>
      <c r="K877" s="70">
        <v>24</v>
      </c>
      <c r="L877" s="70">
        <v>5</v>
      </c>
      <c r="M877" s="70">
        <v>2019</v>
      </c>
      <c r="N877" s="75">
        <f t="shared" si="14"/>
        <v>43609</v>
      </c>
      <c r="O877" s="67" t="s">
        <v>5432</v>
      </c>
      <c r="P877" s="67" t="s">
        <v>111</v>
      </c>
      <c r="Q877" s="50">
        <f>VLOOKUP(O877,Registration!O:P,2,FALSE)</f>
        <v>19</v>
      </c>
    </row>
    <row r="878" spans="1:17" ht="22.9" customHeight="1">
      <c r="A878" s="67" t="s">
        <v>38</v>
      </c>
      <c r="B878" s="67" t="s">
        <v>9</v>
      </c>
      <c r="C878" s="67" t="s">
        <v>10</v>
      </c>
      <c r="D878" s="67" t="s">
        <v>26</v>
      </c>
      <c r="E878" s="67">
        <v>2</v>
      </c>
      <c r="F878" s="67" t="s">
        <v>4698</v>
      </c>
      <c r="G878" s="67" t="s">
        <v>4699</v>
      </c>
      <c r="H878" s="67" t="s">
        <v>5674</v>
      </c>
      <c r="I878" s="50" t="s">
        <v>5676</v>
      </c>
      <c r="J878" s="67" t="s">
        <v>5433</v>
      </c>
      <c r="K878" s="70">
        <v>24</v>
      </c>
      <c r="L878" s="70">
        <v>5</v>
      </c>
      <c r="M878" s="70">
        <v>2019</v>
      </c>
      <c r="N878" s="75">
        <f t="shared" si="14"/>
        <v>43609</v>
      </c>
      <c r="O878" s="67" t="s">
        <v>5434</v>
      </c>
      <c r="P878" s="67" t="s">
        <v>111</v>
      </c>
      <c r="Q878" s="50">
        <f>VLOOKUP(O878,Registration!O:P,2,FALSE)</f>
        <v>19</v>
      </c>
    </row>
    <row r="879" spans="1:17" ht="22.9" customHeight="1">
      <c r="A879" s="67" t="s">
        <v>38</v>
      </c>
      <c r="B879" s="67" t="s">
        <v>9</v>
      </c>
      <c r="C879" s="67" t="s">
        <v>10</v>
      </c>
      <c r="D879" s="67" t="s">
        <v>26</v>
      </c>
      <c r="E879" s="67">
        <v>2</v>
      </c>
      <c r="F879" s="67" t="s">
        <v>4698</v>
      </c>
      <c r="G879" s="67" t="s">
        <v>4699</v>
      </c>
      <c r="H879" s="67" t="s">
        <v>5674</v>
      </c>
      <c r="I879" s="50" t="s">
        <v>5676</v>
      </c>
      <c r="J879" s="67" t="s">
        <v>5435</v>
      </c>
      <c r="K879" s="70">
        <v>24</v>
      </c>
      <c r="L879" s="70">
        <v>5</v>
      </c>
      <c r="M879" s="70">
        <v>2019</v>
      </c>
      <c r="N879" s="75">
        <f t="shared" si="14"/>
        <v>43609</v>
      </c>
      <c r="O879" s="67" t="s">
        <v>5436</v>
      </c>
      <c r="P879" s="67" t="s">
        <v>111</v>
      </c>
      <c r="Q879" s="50">
        <f>VLOOKUP(O879,Registration!O:P,2,FALSE)</f>
        <v>19</v>
      </c>
    </row>
    <row r="880" spans="1:17" ht="22.9" customHeight="1">
      <c r="A880" s="67" t="s">
        <v>38</v>
      </c>
      <c r="B880" s="67" t="s">
        <v>9</v>
      </c>
      <c r="C880" s="67" t="s">
        <v>10</v>
      </c>
      <c r="D880" s="67" t="s">
        <v>26</v>
      </c>
      <c r="E880" s="67">
        <v>2</v>
      </c>
      <c r="F880" s="67" t="s">
        <v>4698</v>
      </c>
      <c r="G880" s="67" t="s">
        <v>4699</v>
      </c>
      <c r="H880" s="67" t="s">
        <v>5674</v>
      </c>
      <c r="I880" s="50" t="s">
        <v>5676</v>
      </c>
      <c r="J880" s="67" t="s">
        <v>5437</v>
      </c>
      <c r="K880" s="70">
        <v>24</v>
      </c>
      <c r="L880" s="70">
        <v>5</v>
      </c>
      <c r="M880" s="70">
        <v>2019</v>
      </c>
      <c r="N880" s="75">
        <f t="shared" si="14"/>
        <v>43609</v>
      </c>
      <c r="O880" s="67" t="s">
        <v>5438</v>
      </c>
      <c r="P880" s="67" t="s">
        <v>111</v>
      </c>
      <c r="Q880" s="50">
        <f>VLOOKUP(O880,Registration!O:P,2,FALSE)</f>
        <v>19</v>
      </c>
    </row>
    <row r="881" spans="1:17" ht="22.9" customHeight="1">
      <c r="A881" s="67" t="s">
        <v>38</v>
      </c>
      <c r="B881" s="67" t="s">
        <v>9</v>
      </c>
      <c r="C881" s="67" t="s">
        <v>10</v>
      </c>
      <c r="D881" s="67" t="s">
        <v>26</v>
      </c>
      <c r="E881" s="67">
        <v>2</v>
      </c>
      <c r="F881" s="67" t="s">
        <v>4698</v>
      </c>
      <c r="G881" s="67" t="s">
        <v>4699</v>
      </c>
      <c r="H881" s="67" t="s">
        <v>5674</v>
      </c>
      <c r="I881" s="50" t="s">
        <v>5676</v>
      </c>
      <c r="J881" s="67" t="s">
        <v>5439</v>
      </c>
      <c r="K881" s="70">
        <v>24</v>
      </c>
      <c r="L881" s="70">
        <v>5</v>
      </c>
      <c r="M881" s="70">
        <v>2019</v>
      </c>
      <c r="N881" s="75">
        <f t="shared" si="14"/>
        <v>43609</v>
      </c>
      <c r="O881" s="67" t="s">
        <v>5440</v>
      </c>
      <c r="P881" s="67" t="s">
        <v>111</v>
      </c>
      <c r="Q881" s="50">
        <f>VLOOKUP(O881,Registration!O:P,2,FALSE)</f>
        <v>18</v>
      </c>
    </row>
    <row r="882" spans="1:17" ht="22.9" customHeight="1">
      <c r="A882" s="67" t="s">
        <v>38</v>
      </c>
      <c r="B882" s="67" t="s">
        <v>9</v>
      </c>
      <c r="C882" s="67" t="s">
        <v>10</v>
      </c>
      <c r="D882" s="67" t="s">
        <v>26</v>
      </c>
      <c r="E882" s="67">
        <v>2</v>
      </c>
      <c r="F882" s="67" t="s">
        <v>4698</v>
      </c>
      <c r="G882" s="67" t="s">
        <v>4699</v>
      </c>
      <c r="H882" s="67" t="s">
        <v>5674</v>
      </c>
      <c r="I882" s="50" t="s">
        <v>5676</v>
      </c>
      <c r="J882" s="67" t="s">
        <v>5441</v>
      </c>
      <c r="K882" s="70">
        <v>24</v>
      </c>
      <c r="L882" s="70">
        <v>5</v>
      </c>
      <c r="M882" s="70">
        <v>2019</v>
      </c>
      <c r="N882" s="75">
        <f t="shared" si="14"/>
        <v>43609</v>
      </c>
      <c r="O882" s="67" t="s">
        <v>5442</v>
      </c>
      <c r="P882" s="67" t="s">
        <v>111</v>
      </c>
      <c r="Q882" s="50">
        <f>VLOOKUP(O882,Registration!O:P,2,FALSE)</f>
        <v>19</v>
      </c>
    </row>
    <row r="883" spans="1:17" ht="22.9" customHeight="1">
      <c r="A883" s="67" t="s">
        <v>38</v>
      </c>
      <c r="B883" s="67" t="s">
        <v>9</v>
      </c>
      <c r="C883" s="67" t="s">
        <v>10</v>
      </c>
      <c r="D883" s="67" t="s">
        <v>26</v>
      </c>
      <c r="E883" s="67">
        <v>2</v>
      </c>
      <c r="F883" s="67" t="s">
        <v>4698</v>
      </c>
      <c r="G883" s="67" t="s">
        <v>4699</v>
      </c>
      <c r="H883" s="67" t="s">
        <v>5674</v>
      </c>
      <c r="I883" s="50" t="s">
        <v>5676</v>
      </c>
      <c r="J883" s="67" t="s">
        <v>5443</v>
      </c>
      <c r="K883" s="70">
        <v>24</v>
      </c>
      <c r="L883" s="70">
        <v>5</v>
      </c>
      <c r="M883" s="70">
        <v>2019</v>
      </c>
      <c r="N883" s="75">
        <f t="shared" si="14"/>
        <v>43609</v>
      </c>
      <c r="O883" s="67" t="s">
        <v>5444</v>
      </c>
      <c r="P883" s="67" t="s">
        <v>111</v>
      </c>
      <c r="Q883" s="50">
        <f>VLOOKUP(O883,Registration!O:P,2,FALSE)</f>
        <v>18</v>
      </c>
    </row>
    <row r="884" spans="1:17" ht="22.9" customHeight="1">
      <c r="A884" s="67" t="s">
        <v>38</v>
      </c>
      <c r="B884" s="67" t="s">
        <v>9</v>
      </c>
      <c r="C884" s="67" t="s">
        <v>10</v>
      </c>
      <c r="D884" s="67" t="s">
        <v>26</v>
      </c>
      <c r="E884" s="67">
        <v>2</v>
      </c>
      <c r="F884" s="67" t="s">
        <v>4698</v>
      </c>
      <c r="G884" s="67" t="s">
        <v>4699</v>
      </c>
      <c r="H884" s="67" t="s">
        <v>5674</v>
      </c>
      <c r="I884" s="50" t="s">
        <v>5676</v>
      </c>
      <c r="J884" s="67" t="s">
        <v>5445</v>
      </c>
      <c r="K884" s="70">
        <v>24</v>
      </c>
      <c r="L884" s="70">
        <v>5</v>
      </c>
      <c r="M884" s="70">
        <v>2019</v>
      </c>
      <c r="N884" s="75">
        <f t="shared" si="14"/>
        <v>43609</v>
      </c>
      <c r="O884" s="67" t="s">
        <v>5446</v>
      </c>
      <c r="P884" s="67" t="s">
        <v>111</v>
      </c>
      <c r="Q884" s="50">
        <f>VLOOKUP(O884,Registration!O:P,2,FALSE)</f>
        <v>19</v>
      </c>
    </row>
    <row r="885" spans="1:17" ht="22.9" customHeight="1">
      <c r="A885" s="67" t="s">
        <v>38</v>
      </c>
      <c r="B885" s="67" t="s">
        <v>9</v>
      </c>
      <c r="C885" s="67" t="s">
        <v>10</v>
      </c>
      <c r="D885" s="67" t="s">
        <v>26</v>
      </c>
      <c r="E885" s="67">
        <v>2</v>
      </c>
      <c r="F885" s="67" t="s">
        <v>4698</v>
      </c>
      <c r="G885" s="67" t="s">
        <v>4699</v>
      </c>
      <c r="H885" s="67" t="s">
        <v>5674</v>
      </c>
      <c r="I885" s="50" t="s">
        <v>5676</v>
      </c>
      <c r="J885" s="67" t="s">
        <v>5447</v>
      </c>
      <c r="K885" s="70">
        <v>24</v>
      </c>
      <c r="L885" s="70">
        <v>5</v>
      </c>
      <c r="M885" s="70">
        <v>2019</v>
      </c>
      <c r="N885" s="75">
        <f t="shared" si="14"/>
        <v>43609</v>
      </c>
      <c r="O885" s="67" t="s">
        <v>5448</v>
      </c>
      <c r="P885" s="67" t="s">
        <v>111</v>
      </c>
      <c r="Q885" s="50">
        <f>VLOOKUP(O885,Registration!O:P,2,FALSE)</f>
        <v>19</v>
      </c>
    </row>
    <row r="886" spans="1:17" ht="22.9" customHeight="1">
      <c r="A886" s="67" t="s">
        <v>38</v>
      </c>
      <c r="B886" s="67" t="s">
        <v>9</v>
      </c>
      <c r="C886" s="67" t="s">
        <v>10</v>
      </c>
      <c r="D886" s="67" t="s">
        <v>26</v>
      </c>
      <c r="E886" s="67">
        <v>2</v>
      </c>
      <c r="F886" s="67" t="s">
        <v>4698</v>
      </c>
      <c r="G886" s="67" t="s">
        <v>4699</v>
      </c>
      <c r="H886" s="67" t="s">
        <v>5674</v>
      </c>
      <c r="I886" s="50" t="s">
        <v>5676</v>
      </c>
      <c r="J886" s="67" t="s">
        <v>153</v>
      </c>
      <c r="K886" s="70">
        <v>24</v>
      </c>
      <c r="L886" s="70">
        <v>5</v>
      </c>
      <c r="M886" s="70">
        <v>2019</v>
      </c>
      <c r="N886" s="75">
        <f t="shared" si="14"/>
        <v>43609</v>
      </c>
      <c r="O886" s="67" t="s">
        <v>5449</v>
      </c>
      <c r="P886" s="67" t="s">
        <v>111</v>
      </c>
      <c r="Q886" s="50">
        <f>VLOOKUP(O886,Registration!O:P,2,FALSE)</f>
        <v>18</v>
      </c>
    </row>
    <row r="887" spans="1:17" ht="22.9" customHeight="1">
      <c r="A887" s="67" t="s">
        <v>38</v>
      </c>
      <c r="B887" s="67" t="s">
        <v>9</v>
      </c>
      <c r="C887" s="67" t="s">
        <v>10</v>
      </c>
      <c r="D887" s="67" t="s">
        <v>26</v>
      </c>
      <c r="E887" s="67">
        <v>2</v>
      </c>
      <c r="F887" s="67" t="s">
        <v>4698</v>
      </c>
      <c r="G887" s="67" t="s">
        <v>4699</v>
      </c>
      <c r="H887" s="67" t="s">
        <v>5674</v>
      </c>
      <c r="I887" s="50" t="s">
        <v>5676</v>
      </c>
      <c r="J887" s="67" t="s">
        <v>5450</v>
      </c>
      <c r="K887" s="70">
        <v>24</v>
      </c>
      <c r="L887" s="70">
        <v>5</v>
      </c>
      <c r="M887" s="70">
        <v>2019</v>
      </c>
      <c r="N887" s="75">
        <f t="shared" si="14"/>
        <v>43609</v>
      </c>
      <c r="O887" s="67" t="s">
        <v>5451</v>
      </c>
      <c r="P887" s="67" t="s">
        <v>111</v>
      </c>
      <c r="Q887" s="50">
        <f>VLOOKUP(O887,Registration!O:P,2,FALSE)</f>
        <v>19</v>
      </c>
    </row>
    <row r="888" spans="1:17" ht="22.9" customHeight="1">
      <c r="A888" s="67" t="s">
        <v>38</v>
      </c>
      <c r="B888" s="67" t="s">
        <v>9</v>
      </c>
      <c r="C888" s="67" t="s">
        <v>10</v>
      </c>
      <c r="D888" s="67" t="s">
        <v>26</v>
      </c>
      <c r="E888" s="67">
        <v>2</v>
      </c>
      <c r="F888" s="67" t="s">
        <v>4698</v>
      </c>
      <c r="G888" s="67" t="s">
        <v>4699</v>
      </c>
      <c r="H888" s="67" t="s">
        <v>5674</v>
      </c>
      <c r="I888" s="50" t="s">
        <v>5676</v>
      </c>
      <c r="J888" s="67" t="s">
        <v>5452</v>
      </c>
      <c r="K888" s="70">
        <v>24</v>
      </c>
      <c r="L888" s="70">
        <v>5</v>
      </c>
      <c r="M888" s="70">
        <v>2019</v>
      </c>
      <c r="N888" s="75">
        <f t="shared" si="14"/>
        <v>43609</v>
      </c>
      <c r="O888" s="67" t="s">
        <v>5453</v>
      </c>
      <c r="P888" s="67" t="s">
        <v>111</v>
      </c>
      <c r="Q888" s="50">
        <f>VLOOKUP(O888,Registration!O:P,2,FALSE)</f>
        <v>19</v>
      </c>
    </row>
    <row r="889" spans="1:17" ht="22.9" customHeight="1">
      <c r="A889" s="67" t="s">
        <v>38</v>
      </c>
      <c r="B889" s="67" t="s">
        <v>9</v>
      </c>
      <c r="C889" s="67" t="s">
        <v>10</v>
      </c>
      <c r="D889" s="67" t="s">
        <v>26</v>
      </c>
      <c r="E889" s="67">
        <v>2</v>
      </c>
      <c r="F889" s="67" t="s">
        <v>4698</v>
      </c>
      <c r="G889" s="67" t="s">
        <v>4699</v>
      </c>
      <c r="H889" s="67" t="s">
        <v>5674</v>
      </c>
      <c r="I889" s="50" t="s">
        <v>5676</v>
      </c>
      <c r="J889" s="67" t="s">
        <v>5454</v>
      </c>
      <c r="K889" s="70">
        <v>24</v>
      </c>
      <c r="L889" s="70">
        <v>5</v>
      </c>
      <c r="M889" s="70">
        <v>2019</v>
      </c>
      <c r="N889" s="75">
        <f t="shared" si="14"/>
        <v>43609</v>
      </c>
      <c r="O889" s="67" t="s">
        <v>5455</v>
      </c>
      <c r="P889" s="67" t="s">
        <v>111</v>
      </c>
      <c r="Q889" s="50">
        <f>VLOOKUP(O889,Registration!O:P,2,FALSE)</f>
        <v>18</v>
      </c>
    </row>
    <row r="890" spans="1:17" ht="22.9" customHeight="1">
      <c r="A890" s="67" t="s">
        <v>38</v>
      </c>
      <c r="B890" s="67" t="s">
        <v>9</v>
      </c>
      <c r="C890" s="67" t="s">
        <v>10</v>
      </c>
      <c r="D890" s="67" t="s">
        <v>26</v>
      </c>
      <c r="E890" s="67">
        <v>2</v>
      </c>
      <c r="F890" s="67" t="s">
        <v>4698</v>
      </c>
      <c r="G890" s="67" t="s">
        <v>4699</v>
      </c>
      <c r="H890" s="67" t="s">
        <v>5674</v>
      </c>
      <c r="I890" s="50" t="s">
        <v>5676</v>
      </c>
      <c r="J890" s="67" t="s">
        <v>5456</v>
      </c>
      <c r="K890" s="70">
        <v>24</v>
      </c>
      <c r="L890" s="70">
        <v>5</v>
      </c>
      <c r="M890" s="70">
        <v>2019</v>
      </c>
      <c r="N890" s="75">
        <f t="shared" si="14"/>
        <v>43609</v>
      </c>
      <c r="O890" s="67" t="s">
        <v>5457</v>
      </c>
      <c r="P890" s="67" t="s">
        <v>111</v>
      </c>
      <c r="Q890" s="50">
        <f>VLOOKUP(O890,Registration!O:P,2,FALSE)</f>
        <v>19</v>
      </c>
    </row>
    <row r="891" spans="1:17" ht="22.9" customHeight="1">
      <c r="A891" s="67" t="s">
        <v>38</v>
      </c>
      <c r="B891" s="67" t="s">
        <v>9</v>
      </c>
      <c r="C891" s="67" t="s">
        <v>10</v>
      </c>
      <c r="D891" s="67" t="s">
        <v>26</v>
      </c>
      <c r="E891" s="67">
        <v>2</v>
      </c>
      <c r="F891" s="67" t="s">
        <v>4698</v>
      </c>
      <c r="G891" s="67" t="s">
        <v>4699</v>
      </c>
      <c r="H891" s="67" t="s">
        <v>5674</v>
      </c>
      <c r="I891" s="50" t="s">
        <v>5676</v>
      </c>
      <c r="J891" s="67" t="s">
        <v>5458</v>
      </c>
      <c r="K891" s="70">
        <v>24</v>
      </c>
      <c r="L891" s="70">
        <v>5</v>
      </c>
      <c r="M891" s="70">
        <v>2019</v>
      </c>
      <c r="N891" s="75">
        <f t="shared" si="14"/>
        <v>43609</v>
      </c>
      <c r="O891" s="67" t="s">
        <v>5459</v>
      </c>
      <c r="P891" s="67" t="s">
        <v>111</v>
      </c>
      <c r="Q891" s="50">
        <f>VLOOKUP(O891,Registration!O:P,2,FALSE)</f>
        <v>18</v>
      </c>
    </row>
    <row r="892" spans="1:17" ht="22.9" customHeight="1">
      <c r="A892" s="67" t="s">
        <v>38</v>
      </c>
      <c r="B892" s="67" t="s">
        <v>9</v>
      </c>
      <c r="C892" s="67" t="s">
        <v>10</v>
      </c>
      <c r="D892" s="67" t="s">
        <v>26</v>
      </c>
      <c r="E892" s="67">
        <v>2</v>
      </c>
      <c r="F892" s="67" t="s">
        <v>4698</v>
      </c>
      <c r="G892" s="67" t="s">
        <v>4699</v>
      </c>
      <c r="H892" s="67" t="s">
        <v>5674</v>
      </c>
      <c r="I892" s="50" t="s">
        <v>5676</v>
      </c>
      <c r="J892" s="67" t="s">
        <v>5460</v>
      </c>
      <c r="K892" s="70">
        <v>24</v>
      </c>
      <c r="L892" s="70">
        <v>5</v>
      </c>
      <c r="M892" s="70">
        <v>2019</v>
      </c>
      <c r="N892" s="75">
        <f t="shared" si="14"/>
        <v>43609</v>
      </c>
      <c r="O892" s="67" t="s">
        <v>5461</v>
      </c>
      <c r="P892" s="67" t="s">
        <v>111</v>
      </c>
      <c r="Q892" s="50">
        <f>VLOOKUP(O892,Registration!O:P,2,FALSE)</f>
        <v>19</v>
      </c>
    </row>
    <row r="893" spans="1:17" ht="22.9" customHeight="1">
      <c r="A893" s="67" t="s">
        <v>38</v>
      </c>
      <c r="B893" s="67" t="s">
        <v>9</v>
      </c>
      <c r="C893" s="67" t="s">
        <v>10</v>
      </c>
      <c r="D893" s="67" t="s">
        <v>26</v>
      </c>
      <c r="E893" s="67">
        <v>2</v>
      </c>
      <c r="F893" s="67" t="s">
        <v>4698</v>
      </c>
      <c r="G893" s="67" t="s">
        <v>4699</v>
      </c>
      <c r="H893" s="67" t="s">
        <v>5674</v>
      </c>
      <c r="I893" s="50" t="s">
        <v>5676</v>
      </c>
      <c r="J893" s="67" t="s">
        <v>5462</v>
      </c>
      <c r="K893" s="70">
        <v>24</v>
      </c>
      <c r="L893" s="70">
        <v>5</v>
      </c>
      <c r="M893" s="70">
        <v>2019</v>
      </c>
      <c r="N893" s="75">
        <f t="shared" si="14"/>
        <v>43609</v>
      </c>
      <c r="O893" s="67" t="s">
        <v>5463</v>
      </c>
      <c r="P893" s="67" t="s">
        <v>111</v>
      </c>
      <c r="Q893" s="50">
        <f>VLOOKUP(O893,Registration!O:P,2,FALSE)</f>
        <v>19</v>
      </c>
    </row>
    <row r="894" spans="1:17" ht="22.9" customHeight="1">
      <c r="A894" s="67" t="s">
        <v>38</v>
      </c>
      <c r="B894" s="67" t="s">
        <v>9</v>
      </c>
      <c r="C894" s="67" t="s">
        <v>10</v>
      </c>
      <c r="D894" s="67" t="s">
        <v>26</v>
      </c>
      <c r="E894" s="67">
        <v>2</v>
      </c>
      <c r="F894" s="67" t="s">
        <v>4698</v>
      </c>
      <c r="G894" s="67" t="s">
        <v>4699</v>
      </c>
      <c r="H894" s="67" t="s">
        <v>5674</v>
      </c>
      <c r="I894" s="50" t="s">
        <v>5676</v>
      </c>
      <c r="J894" s="67" t="s">
        <v>5464</v>
      </c>
      <c r="K894" s="70">
        <v>24</v>
      </c>
      <c r="L894" s="70">
        <v>5</v>
      </c>
      <c r="M894" s="70">
        <v>2019</v>
      </c>
      <c r="N894" s="75">
        <f t="shared" si="14"/>
        <v>43609</v>
      </c>
      <c r="O894" s="67" t="s">
        <v>5465</v>
      </c>
      <c r="P894" s="67" t="s">
        <v>111</v>
      </c>
      <c r="Q894" s="50">
        <f>VLOOKUP(O894,Registration!O:P,2,FALSE)</f>
        <v>18</v>
      </c>
    </row>
    <row r="895" spans="1:17" ht="22.9" customHeight="1">
      <c r="A895" s="67" t="s">
        <v>38</v>
      </c>
      <c r="B895" s="67" t="s">
        <v>9</v>
      </c>
      <c r="C895" s="67" t="s">
        <v>10</v>
      </c>
      <c r="D895" s="67" t="s">
        <v>26</v>
      </c>
      <c r="E895" s="67">
        <v>2</v>
      </c>
      <c r="F895" s="67" t="s">
        <v>4698</v>
      </c>
      <c r="G895" s="67" t="s">
        <v>4699</v>
      </c>
      <c r="H895" s="67" t="s">
        <v>5674</v>
      </c>
      <c r="I895" s="50" t="s">
        <v>5676</v>
      </c>
      <c r="J895" s="67" t="s">
        <v>5466</v>
      </c>
      <c r="K895" s="70">
        <v>24</v>
      </c>
      <c r="L895" s="70">
        <v>5</v>
      </c>
      <c r="M895" s="70">
        <v>2019</v>
      </c>
      <c r="N895" s="75">
        <f t="shared" si="14"/>
        <v>43609</v>
      </c>
      <c r="O895" s="67" t="s">
        <v>5467</v>
      </c>
      <c r="P895" s="67" t="s">
        <v>111</v>
      </c>
      <c r="Q895" s="50">
        <f>VLOOKUP(O895,Registration!O:P,2,FALSE)</f>
        <v>18</v>
      </c>
    </row>
    <row r="896" spans="1:17" ht="22.9" customHeight="1">
      <c r="A896" s="67" t="s">
        <v>38</v>
      </c>
      <c r="B896" s="67" t="s">
        <v>9</v>
      </c>
      <c r="C896" s="67" t="s">
        <v>10</v>
      </c>
      <c r="D896" s="67" t="s">
        <v>26</v>
      </c>
      <c r="E896" s="67">
        <v>2</v>
      </c>
      <c r="F896" s="67" t="s">
        <v>4698</v>
      </c>
      <c r="G896" s="67" t="s">
        <v>4699</v>
      </c>
      <c r="H896" s="67" t="s">
        <v>5674</v>
      </c>
      <c r="I896" s="50" t="s">
        <v>5676</v>
      </c>
      <c r="J896" s="67" t="s">
        <v>5468</v>
      </c>
      <c r="K896" s="70">
        <v>24</v>
      </c>
      <c r="L896" s="70">
        <v>5</v>
      </c>
      <c r="M896" s="70">
        <v>2019</v>
      </c>
      <c r="N896" s="75">
        <f t="shared" si="14"/>
        <v>43609</v>
      </c>
      <c r="O896" s="67" t="s">
        <v>5469</v>
      </c>
      <c r="P896" s="67" t="s">
        <v>111</v>
      </c>
      <c r="Q896" s="50">
        <f>VLOOKUP(O896,Registration!O:P,2,FALSE)</f>
        <v>18</v>
      </c>
    </row>
    <row r="897" spans="1:17" ht="22.9" customHeight="1">
      <c r="A897" s="67" t="s">
        <v>38</v>
      </c>
      <c r="B897" s="67" t="s">
        <v>9</v>
      </c>
      <c r="C897" s="67" t="s">
        <v>10</v>
      </c>
      <c r="D897" s="67" t="s">
        <v>26</v>
      </c>
      <c r="E897" s="67">
        <v>2</v>
      </c>
      <c r="F897" s="67" t="s">
        <v>4698</v>
      </c>
      <c r="G897" s="67" t="s">
        <v>4699</v>
      </c>
      <c r="H897" s="67" t="s">
        <v>5674</v>
      </c>
      <c r="I897" s="50" t="s">
        <v>5676</v>
      </c>
      <c r="J897" s="67" t="s">
        <v>5470</v>
      </c>
      <c r="K897" s="70">
        <v>24</v>
      </c>
      <c r="L897" s="70">
        <v>5</v>
      </c>
      <c r="M897" s="70">
        <v>2019</v>
      </c>
      <c r="N897" s="75">
        <f t="shared" si="14"/>
        <v>43609</v>
      </c>
      <c r="O897" s="67" t="s">
        <v>5471</v>
      </c>
      <c r="P897" s="67" t="s">
        <v>111</v>
      </c>
      <c r="Q897" s="50">
        <f>VLOOKUP(O897,Registration!O:P,2,FALSE)</f>
        <v>18</v>
      </c>
    </row>
    <row r="898" spans="1:17" ht="22.9" customHeight="1">
      <c r="A898" s="67" t="s">
        <v>38</v>
      </c>
      <c r="B898" s="67" t="s">
        <v>9</v>
      </c>
      <c r="C898" s="67" t="s">
        <v>10</v>
      </c>
      <c r="D898" s="67" t="s">
        <v>26</v>
      </c>
      <c r="E898" s="67">
        <v>2</v>
      </c>
      <c r="F898" s="67" t="s">
        <v>4698</v>
      </c>
      <c r="G898" s="67" t="s">
        <v>4699</v>
      </c>
      <c r="H898" s="67" t="s">
        <v>5674</v>
      </c>
      <c r="I898" s="50" t="s">
        <v>5676</v>
      </c>
      <c r="J898" s="67" t="s">
        <v>5472</v>
      </c>
      <c r="K898" s="70">
        <v>24</v>
      </c>
      <c r="L898" s="70">
        <v>5</v>
      </c>
      <c r="M898" s="70">
        <v>2019</v>
      </c>
      <c r="N898" s="75">
        <f t="shared" si="14"/>
        <v>43609</v>
      </c>
      <c r="O898" s="67" t="s">
        <v>5473</v>
      </c>
      <c r="P898" s="67" t="s">
        <v>111</v>
      </c>
      <c r="Q898" s="50">
        <f>VLOOKUP(O898,Registration!O:P,2,FALSE)</f>
        <v>19</v>
      </c>
    </row>
    <row r="899" spans="1:17" ht="22.9" customHeight="1">
      <c r="A899" s="67" t="s">
        <v>38</v>
      </c>
      <c r="B899" s="67" t="s">
        <v>9</v>
      </c>
      <c r="C899" s="67" t="s">
        <v>10</v>
      </c>
      <c r="D899" s="67" t="s">
        <v>26</v>
      </c>
      <c r="E899" s="67">
        <v>2</v>
      </c>
      <c r="F899" s="67" t="s">
        <v>4698</v>
      </c>
      <c r="G899" s="67" t="s">
        <v>4699</v>
      </c>
      <c r="H899" s="67" t="s">
        <v>5674</v>
      </c>
      <c r="I899" s="50" t="s">
        <v>5676</v>
      </c>
      <c r="J899" s="67" t="s">
        <v>5474</v>
      </c>
      <c r="K899" s="70">
        <v>24</v>
      </c>
      <c r="L899" s="70">
        <v>5</v>
      </c>
      <c r="M899" s="70">
        <v>2019</v>
      </c>
      <c r="N899" s="75">
        <f t="shared" si="14"/>
        <v>43609</v>
      </c>
      <c r="O899" s="67" t="s">
        <v>5475</v>
      </c>
      <c r="P899" s="67" t="s">
        <v>111</v>
      </c>
      <c r="Q899" s="50">
        <f>VLOOKUP(O899,Registration!O:P,2,FALSE)</f>
        <v>19</v>
      </c>
    </row>
    <row r="900" spans="1:17" ht="22.9" customHeight="1">
      <c r="A900" s="67" t="s">
        <v>38</v>
      </c>
      <c r="B900" s="67" t="s">
        <v>9</v>
      </c>
      <c r="C900" s="67" t="s">
        <v>10</v>
      </c>
      <c r="D900" s="67" t="s">
        <v>26</v>
      </c>
      <c r="E900" s="67">
        <v>2</v>
      </c>
      <c r="F900" s="67" t="s">
        <v>4698</v>
      </c>
      <c r="G900" s="67" t="s">
        <v>4699</v>
      </c>
      <c r="H900" s="67" t="s">
        <v>5674</v>
      </c>
      <c r="I900" s="50" t="s">
        <v>5676</v>
      </c>
      <c r="J900" s="67" t="s">
        <v>5666</v>
      </c>
      <c r="K900" s="70">
        <v>24</v>
      </c>
      <c r="L900" s="70">
        <v>5</v>
      </c>
      <c r="M900" s="70">
        <v>2019</v>
      </c>
      <c r="N900" s="75">
        <f t="shared" si="14"/>
        <v>43609</v>
      </c>
      <c r="O900" s="67" t="s">
        <v>5477</v>
      </c>
      <c r="P900" s="67" t="s">
        <v>111</v>
      </c>
      <c r="Q900" s="50">
        <f>VLOOKUP(O900,Registration!O:P,2,FALSE)</f>
        <v>17</v>
      </c>
    </row>
    <row r="901" spans="1:17" ht="22.9" customHeight="1">
      <c r="A901" s="67" t="s">
        <v>38</v>
      </c>
      <c r="B901" s="67" t="s">
        <v>9</v>
      </c>
      <c r="C901" s="67" t="s">
        <v>10</v>
      </c>
      <c r="D901" s="67" t="s">
        <v>26</v>
      </c>
      <c r="E901" s="67">
        <v>2</v>
      </c>
      <c r="F901" s="67" t="s">
        <v>4698</v>
      </c>
      <c r="G901" s="67" t="s">
        <v>4699</v>
      </c>
      <c r="H901" s="67" t="s">
        <v>5674</v>
      </c>
      <c r="I901" s="50" t="s">
        <v>5676</v>
      </c>
      <c r="J901" s="67" t="s">
        <v>5478</v>
      </c>
      <c r="K901" s="70">
        <v>24</v>
      </c>
      <c r="L901" s="70">
        <v>5</v>
      </c>
      <c r="M901" s="70">
        <v>2019</v>
      </c>
      <c r="N901" s="75">
        <f t="shared" si="14"/>
        <v>43609</v>
      </c>
      <c r="O901" s="67" t="s">
        <v>5479</v>
      </c>
      <c r="P901" s="67" t="s">
        <v>111</v>
      </c>
      <c r="Q901" s="50">
        <f>VLOOKUP(O901,Registration!O:P,2,FALSE)</f>
        <v>18</v>
      </c>
    </row>
    <row r="902" spans="1:17" ht="22.9" customHeight="1">
      <c r="A902" s="67" t="s">
        <v>38</v>
      </c>
      <c r="B902" s="67" t="s">
        <v>9</v>
      </c>
      <c r="C902" s="67" t="s">
        <v>10</v>
      </c>
      <c r="D902" s="67" t="s">
        <v>26</v>
      </c>
      <c r="E902" s="67">
        <v>2</v>
      </c>
      <c r="F902" s="67" t="s">
        <v>4698</v>
      </c>
      <c r="G902" s="67" t="s">
        <v>4699</v>
      </c>
      <c r="H902" s="67" t="s">
        <v>5674</v>
      </c>
      <c r="I902" s="50" t="s">
        <v>5676</v>
      </c>
      <c r="J902" s="67" t="s">
        <v>5480</v>
      </c>
      <c r="K902" s="70">
        <v>24</v>
      </c>
      <c r="L902" s="70">
        <v>5</v>
      </c>
      <c r="M902" s="70">
        <v>2019</v>
      </c>
      <c r="N902" s="75">
        <f t="shared" si="14"/>
        <v>43609</v>
      </c>
      <c r="O902" s="67" t="s">
        <v>5481</v>
      </c>
      <c r="P902" s="67" t="s">
        <v>111</v>
      </c>
      <c r="Q902" s="50">
        <f>VLOOKUP(O902,Registration!O:P,2,FALSE)</f>
        <v>19</v>
      </c>
    </row>
    <row r="903" spans="1:17" ht="22.9" customHeight="1">
      <c r="A903" s="67" t="s">
        <v>38</v>
      </c>
      <c r="B903" s="67" t="s">
        <v>9</v>
      </c>
      <c r="C903" s="67" t="s">
        <v>10</v>
      </c>
      <c r="D903" s="67" t="s">
        <v>26</v>
      </c>
      <c r="E903" s="67">
        <v>2</v>
      </c>
      <c r="F903" s="67" t="s">
        <v>4698</v>
      </c>
      <c r="G903" s="67" t="s">
        <v>4699</v>
      </c>
      <c r="H903" s="67" t="s">
        <v>5674</v>
      </c>
      <c r="I903" s="50" t="s">
        <v>5676</v>
      </c>
      <c r="J903" s="67" t="s">
        <v>5482</v>
      </c>
      <c r="K903" s="70">
        <v>24</v>
      </c>
      <c r="L903" s="70">
        <v>5</v>
      </c>
      <c r="M903" s="70">
        <v>2019</v>
      </c>
      <c r="N903" s="75">
        <f t="shared" si="14"/>
        <v>43609</v>
      </c>
      <c r="O903" s="67" t="s">
        <v>5483</v>
      </c>
      <c r="P903" s="67" t="s">
        <v>111</v>
      </c>
      <c r="Q903" s="50">
        <f>VLOOKUP(O903,Registration!O:P,2,FALSE)</f>
        <v>18</v>
      </c>
    </row>
    <row r="904" spans="1:17" ht="22.9" customHeight="1">
      <c r="A904" s="67" t="s">
        <v>38</v>
      </c>
      <c r="B904" s="67" t="s">
        <v>9</v>
      </c>
      <c r="C904" s="67" t="s">
        <v>10</v>
      </c>
      <c r="D904" s="67" t="s">
        <v>26</v>
      </c>
      <c r="E904" s="67">
        <v>2</v>
      </c>
      <c r="F904" s="67" t="s">
        <v>4698</v>
      </c>
      <c r="G904" s="67" t="s">
        <v>4699</v>
      </c>
      <c r="H904" s="67" t="s">
        <v>5674</v>
      </c>
      <c r="I904" s="50" t="s">
        <v>5676</v>
      </c>
      <c r="J904" s="67" t="s">
        <v>5484</v>
      </c>
      <c r="K904" s="70">
        <v>24</v>
      </c>
      <c r="L904" s="70">
        <v>5</v>
      </c>
      <c r="M904" s="70">
        <v>2019</v>
      </c>
      <c r="N904" s="75">
        <f t="shared" si="14"/>
        <v>43609</v>
      </c>
      <c r="O904" s="67" t="s">
        <v>5485</v>
      </c>
      <c r="P904" s="67" t="s">
        <v>111</v>
      </c>
      <c r="Q904" s="50">
        <f>VLOOKUP(O904,Registration!O:P,2,FALSE)</f>
        <v>19</v>
      </c>
    </row>
    <row r="905" spans="1:17" ht="22.9" customHeight="1">
      <c r="A905" s="67" t="s">
        <v>38</v>
      </c>
      <c r="B905" s="67" t="s">
        <v>9</v>
      </c>
      <c r="C905" s="67" t="s">
        <v>10</v>
      </c>
      <c r="D905" s="67" t="s">
        <v>26</v>
      </c>
      <c r="E905" s="67">
        <v>2</v>
      </c>
      <c r="F905" s="67" t="s">
        <v>4698</v>
      </c>
      <c r="G905" s="67" t="s">
        <v>4699</v>
      </c>
      <c r="H905" s="67" t="s">
        <v>5674</v>
      </c>
      <c r="I905" s="50" t="s">
        <v>5676</v>
      </c>
      <c r="J905" s="67" t="s">
        <v>5486</v>
      </c>
      <c r="K905" s="70">
        <v>24</v>
      </c>
      <c r="L905" s="70">
        <v>5</v>
      </c>
      <c r="M905" s="70">
        <v>2019</v>
      </c>
      <c r="N905" s="75">
        <f t="shared" si="14"/>
        <v>43609</v>
      </c>
      <c r="O905" s="67" t="s">
        <v>5487</v>
      </c>
      <c r="P905" s="67" t="s">
        <v>111</v>
      </c>
      <c r="Q905" s="50">
        <f>VLOOKUP(O905,Registration!O:P,2,FALSE)</f>
        <v>19</v>
      </c>
    </row>
    <row r="906" spans="1:17" ht="22.9" customHeight="1">
      <c r="A906" s="67" t="s">
        <v>38</v>
      </c>
      <c r="B906" s="67" t="s">
        <v>9</v>
      </c>
      <c r="C906" s="67" t="s">
        <v>10</v>
      </c>
      <c r="D906" s="67" t="s">
        <v>26</v>
      </c>
      <c r="E906" s="67">
        <v>2</v>
      </c>
      <c r="F906" s="67" t="s">
        <v>4698</v>
      </c>
      <c r="G906" s="67" t="s">
        <v>4699</v>
      </c>
      <c r="H906" s="67" t="s">
        <v>5674</v>
      </c>
      <c r="I906" s="50" t="s">
        <v>5676</v>
      </c>
      <c r="J906" s="67" t="s">
        <v>5488</v>
      </c>
      <c r="K906" s="70">
        <v>24</v>
      </c>
      <c r="L906" s="70">
        <v>5</v>
      </c>
      <c r="M906" s="70">
        <v>2019</v>
      </c>
      <c r="N906" s="75">
        <f t="shared" si="14"/>
        <v>43609</v>
      </c>
      <c r="O906" s="67" t="s">
        <v>5489</v>
      </c>
      <c r="P906" s="67" t="s">
        <v>111</v>
      </c>
      <c r="Q906" s="50">
        <f>VLOOKUP(O906,Registration!O:P,2,FALSE)</f>
        <v>18</v>
      </c>
    </row>
    <row r="907" spans="1:17" ht="22.9" customHeight="1">
      <c r="A907" s="67" t="s">
        <v>38</v>
      </c>
      <c r="B907" s="67" t="s">
        <v>9</v>
      </c>
      <c r="C907" s="67" t="s">
        <v>10</v>
      </c>
      <c r="D907" s="67" t="s">
        <v>26</v>
      </c>
      <c r="E907" s="67">
        <v>2</v>
      </c>
      <c r="F907" s="67" t="s">
        <v>4698</v>
      </c>
      <c r="G907" s="67" t="s">
        <v>4699</v>
      </c>
      <c r="H907" s="67" t="s">
        <v>5674</v>
      </c>
      <c r="I907" s="50" t="s">
        <v>5676</v>
      </c>
      <c r="J907" s="67" t="s">
        <v>5490</v>
      </c>
      <c r="K907" s="70">
        <v>24</v>
      </c>
      <c r="L907" s="70">
        <v>5</v>
      </c>
      <c r="M907" s="70">
        <v>2019</v>
      </c>
      <c r="N907" s="75">
        <f t="shared" si="14"/>
        <v>43609</v>
      </c>
      <c r="O907" s="67" t="s">
        <v>5491</v>
      </c>
      <c r="P907" s="67" t="s">
        <v>111</v>
      </c>
      <c r="Q907" s="50">
        <f>VLOOKUP(O907,Registration!O:P,2,FALSE)</f>
        <v>18</v>
      </c>
    </row>
    <row r="908" spans="1:17" ht="22.9" customHeight="1">
      <c r="A908" s="67" t="s">
        <v>38</v>
      </c>
      <c r="B908" s="67" t="s">
        <v>9</v>
      </c>
      <c r="C908" s="67" t="s">
        <v>10</v>
      </c>
      <c r="D908" s="67" t="s">
        <v>26</v>
      </c>
      <c r="E908" s="67">
        <v>2</v>
      </c>
      <c r="F908" s="67" t="s">
        <v>4698</v>
      </c>
      <c r="G908" s="67" t="s">
        <v>4699</v>
      </c>
      <c r="H908" s="67" t="s">
        <v>5674</v>
      </c>
      <c r="I908" s="50" t="s">
        <v>5676</v>
      </c>
      <c r="J908" s="67" t="s">
        <v>5492</v>
      </c>
      <c r="K908" s="70">
        <v>24</v>
      </c>
      <c r="L908" s="70">
        <v>5</v>
      </c>
      <c r="M908" s="70">
        <v>2019</v>
      </c>
      <c r="N908" s="75">
        <f t="shared" si="14"/>
        <v>43609</v>
      </c>
      <c r="O908" s="67" t="s">
        <v>5493</v>
      </c>
      <c r="P908" s="67" t="s">
        <v>111</v>
      </c>
      <c r="Q908" s="50">
        <f>VLOOKUP(O908,Registration!O:P,2,FALSE)</f>
        <v>17</v>
      </c>
    </row>
    <row r="909" spans="1:17" ht="22.9" customHeight="1">
      <c r="A909" s="67" t="s">
        <v>38</v>
      </c>
      <c r="B909" s="67" t="s">
        <v>9</v>
      </c>
      <c r="C909" s="67" t="s">
        <v>10</v>
      </c>
      <c r="D909" s="67" t="s">
        <v>26</v>
      </c>
      <c r="E909" s="67">
        <v>2</v>
      </c>
      <c r="F909" s="67" t="s">
        <v>4698</v>
      </c>
      <c r="G909" s="67" t="s">
        <v>4699</v>
      </c>
      <c r="H909" s="67" t="s">
        <v>5674</v>
      </c>
      <c r="I909" s="50" t="s">
        <v>5676</v>
      </c>
      <c r="J909" s="67" t="s">
        <v>5494</v>
      </c>
      <c r="K909" s="70">
        <v>24</v>
      </c>
      <c r="L909" s="70">
        <v>5</v>
      </c>
      <c r="M909" s="70">
        <v>2019</v>
      </c>
      <c r="N909" s="75">
        <f t="shared" si="14"/>
        <v>43609</v>
      </c>
      <c r="O909" s="67" t="s">
        <v>5495</v>
      </c>
      <c r="P909" s="67" t="s">
        <v>111</v>
      </c>
      <c r="Q909" s="50">
        <f>VLOOKUP(O909,Registration!O:P,2,FALSE)</f>
        <v>19</v>
      </c>
    </row>
    <row r="910" spans="1:17" ht="22.9" customHeight="1">
      <c r="A910" s="67" t="s">
        <v>38</v>
      </c>
      <c r="B910" s="67" t="s">
        <v>9</v>
      </c>
      <c r="C910" s="67" t="s">
        <v>10</v>
      </c>
      <c r="D910" s="67" t="s">
        <v>26</v>
      </c>
      <c r="E910" s="67">
        <v>2</v>
      </c>
      <c r="F910" s="67" t="s">
        <v>4698</v>
      </c>
      <c r="G910" s="67" t="s">
        <v>4699</v>
      </c>
      <c r="H910" s="67" t="s">
        <v>5674</v>
      </c>
      <c r="I910" s="50" t="s">
        <v>5676</v>
      </c>
      <c r="J910" s="67" t="s">
        <v>5496</v>
      </c>
      <c r="K910" s="70">
        <v>24</v>
      </c>
      <c r="L910" s="70">
        <v>5</v>
      </c>
      <c r="M910" s="70">
        <v>2019</v>
      </c>
      <c r="N910" s="75">
        <f t="shared" si="14"/>
        <v>43609</v>
      </c>
      <c r="O910" s="67" t="s">
        <v>5497</v>
      </c>
      <c r="P910" s="67" t="s">
        <v>111</v>
      </c>
      <c r="Q910" s="50">
        <f>VLOOKUP(O910,Registration!O:P,2,FALSE)</f>
        <v>19</v>
      </c>
    </row>
    <row r="911" spans="1:17" ht="22.9" customHeight="1">
      <c r="A911" s="67" t="s">
        <v>38</v>
      </c>
      <c r="B911" s="67" t="s">
        <v>9</v>
      </c>
      <c r="C911" s="67" t="s">
        <v>10</v>
      </c>
      <c r="D911" s="67" t="s">
        <v>26</v>
      </c>
      <c r="E911" s="67">
        <v>2</v>
      </c>
      <c r="F911" s="67" t="s">
        <v>4698</v>
      </c>
      <c r="G911" s="67" t="s">
        <v>4699</v>
      </c>
      <c r="H911" s="67" t="s">
        <v>5674</v>
      </c>
      <c r="I911" s="50" t="s">
        <v>5676</v>
      </c>
      <c r="J911" s="67" t="s">
        <v>5498</v>
      </c>
      <c r="K911" s="70">
        <v>24</v>
      </c>
      <c r="L911" s="70">
        <v>5</v>
      </c>
      <c r="M911" s="70">
        <v>2019</v>
      </c>
      <c r="N911" s="75">
        <f t="shared" si="14"/>
        <v>43609</v>
      </c>
      <c r="O911" s="67" t="s">
        <v>5499</v>
      </c>
      <c r="P911" s="67" t="s">
        <v>111</v>
      </c>
      <c r="Q911" s="50">
        <f>VLOOKUP(O911,Registration!O:P,2,FALSE)</f>
        <v>19</v>
      </c>
    </row>
    <row r="912" spans="1:17" ht="22.9" customHeight="1">
      <c r="A912" s="67" t="s">
        <v>38</v>
      </c>
      <c r="B912" s="67" t="s">
        <v>9</v>
      </c>
      <c r="C912" s="67" t="s">
        <v>10</v>
      </c>
      <c r="D912" s="67" t="s">
        <v>26</v>
      </c>
      <c r="E912" s="67">
        <v>2</v>
      </c>
      <c r="F912" s="67" t="s">
        <v>4698</v>
      </c>
      <c r="G912" s="67" t="s">
        <v>4699</v>
      </c>
      <c r="H912" s="67" t="s">
        <v>5674</v>
      </c>
      <c r="I912" s="50" t="s">
        <v>5676</v>
      </c>
      <c r="J912" s="67" t="s">
        <v>5500</v>
      </c>
      <c r="K912" s="70">
        <v>24</v>
      </c>
      <c r="L912" s="70">
        <v>5</v>
      </c>
      <c r="M912" s="70">
        <v>2019</v>
      </c>
      <c r="N912" s="75">
        <f t="shared" si="14"/>
        <v>43609</v>
      </c>
      <c r="O912" s="67" t="s">
        <v>5501</v>
      </c>
      <c r="P912" s="67" t="s">
        <v>111</v>
      </c>
      <c r="Q912" s="50">
        <f>VLOOKUP(O912,Registration!O:P,2,FALSE)</f>
        <v>19</v>
      </c>
    </row>
    <row r="913" spans="1:17" ht="22.9" customHeight="1">
      <c r="A913" s="67" t="s">
        <v>38</v>
      </c>
      <c r="B913" s="67" t="s">
        <v>9</v>
      </c>
      <c r="C913" s="67" t="s">
        <v>10</v>
      </c>
      <c r="D913" s="67" t="s">
        <v>26</v>
      </c>
      <c r="E913" s="67">
        <v>2</v>
      </c>
      <c r="F913" s="67" t="s">
        <v>4698</v>
      </c>
      <c r="G913" s="67" t="s">
        <v>4699</v>
      </c>
      <c r="H913" s="67" t="s">
        <v>5674</v>
      </c>
      <c r="I913" s="50" t="s">
        <v>5676</v>
      </c>
      <c r="J913" s="67" t="s">
        <v>5502</v>
      </c>
      <c r="K913" s="70">
        <v>24</v>
      </c>
      <c r="L913" s="70">
        <v>5</v>
      </c>
      <c r="M913" s="70">
        <v>2019</v>
      </c>
      <c r="N913" s="75">
        <f t="shared" si="14"/>
        <v>43609</v>
      </c>
      <c r="O913" s="67" t="s">
        <v>5503</v>
      </c>
      <c r="P913" s="67" t="s">
        <v>111</v>
      </c>
      <c r="Q913" s="50">
        <f>VLOOKUP(O913,Registration!O:P,2,FALSE)</f>
        <v>18</v>
      </c>
    </row>
    <row r="914" spans="1:17" ht="22.9" customHeight="1">
      <c r="A914" s="67" t="s">
        <v>38</v>
      </c>
      <c r="B914" s="67" t="s">
        <v>9</v>
      </c>
      <c r="C914" s="67" t="s">
        <v>10</v>
      </c>
      <c r="D914" s="67" t="s">
        <v>26</v>
      </c>
      <c r="E914" s="67">
        <v>2</v>
      </c>
      <c r="F914" s="67" t="s">
        <v>4698</v>
      </c>
      <c r="G914" s="67" t="s">
        <v>4699</v>
      </c>
      <c r="H914" s="67" t="s">
        <v>5674</v>
      </c>
      <c r="I914" s="50" t="s">
        <v>5676</v>
      </c>
      <c r="J914" s="67" t="s">
        <v>5504</v>
      </c>
      <c r="K914" s="70">
        <v>24</v>
      </c>
      <c r="L914" s="70">
        <v>5</v>
      </c>
      <c r="M914" s="70">
        <v>2019</v>
      </c>
      <c r="N914" s="75">
        <f t="shared" si="14"/>
        <v>43609</v>
      </c>
      <c r="O914" s="67" t="s">
        <v>5505</v>
      </c>
      <c r="P914" s="67" t="s">
        <v>111</v>
      </c>
      <c r="Q914" s="50">
        <f>VLOOKUP(O914,Registration!O:P,2,FALSE)</f>
        <v>19</v>
      </c>
    </row>
    <row r="915" spans="1:17" ht="22.9" customHeight="1">
      <c r="A915" s="67" t="s">
        <v>38</v>
      </c>
      <c r="B915" s="67" t="s">
        <v>9</v>
      </c>
      <c r="C915" s="67" t="s">
        <v>10</v>
      </c>
      <c r="D915" s="67" t="s">
        <v>26</v>
      </c>
      <c r="E915" s="67">
        <v>2</v>
      </c>
      <c r="F915" s="67" t="s">
        <v>4698</v>
      </c>
      <c r="G915" s="67" t="s">
        <v>4699</v>
      </c>
      <c r="H915" s="67" t="s">
        <v>5674</v>
      </c>
      <c r="I915" s="50" t="s">
        <v>5676</v>
      </c>
      <c r="J915" s="67" t="s">
        <v>5506</v>
      </c>
      <c r="K915" s="70">
        <v>24</v>
      </c>
      <c r="L915" s="70">
        <v>5</v>
      </c>
      <c r="M915" s="70">
        <v>2019</v>
      </c>
      <c r="N915" s="75">
        <f t="shared" ref="N915:N958" si="15">DATE(M915,L915,K915)</f>
        <v>43609</v>
      </c>
      <c r="O915" s="67" t="s">
        <v>5507</v>
      </c>
      <c r="P915" s="67" t="s">
        <v>111</v>
      </c>
      <c r="Q915" s="50">
        <f>VLOOKUP(O915,Registration!O:P,2,FALSE)</f>
        <v>18</v>
      </c>
    </row>
    <row r="916" spans="1:17" ht="22.9" customHeight="1">
      <c r="A916" s="67" t="s">
        <v>38</v>
      </c>
      <c r="B916" s="67" t="s">
        <v>9</v>
      </c>
      <c r="C916" s="67" t="s">
        <v>10</v>
      </c>
      <c r="D916" s="67" t="s">
        <v>26</v>
      </c>
      <c r="E916" s="67">
        <v>2</v>
      </c>
      <c r="F916" s="67" t="s">
        <v>4698</v>
      </c>
      <c r="G916" s="67" t="s">
        <v>4699</v>
      </c>
      <c r="H916" s="67" t="s">
        <v>5674</v>
      </c>
      <c r="I916" s="50" t="s">
        <v>5676</v>
      </c>
      <c r="J916" s="67" t="s">
        <v>5508</v>
      </c>
      <c r="K916" s="70">
        <v>24</v>
      </c>
      <c r="L916" s="70">
        <v>5</v>
      </c>
      <c r="M916" s="70">
        <v>2019</v>
      </c>
      <c r="N916" s="75">
        <f t="shared" si="15"/>
        <v>43609</v>
      </c>
      <c r="O916" s="67" t="s">
        <v>5509</v>
      </c>
      <c r="P916" s="67" t="s">
        <v>111</v>
      </c>
      <c r="Q916" s="50">
        <f>VLOOKUP(O916,Registration!O:P,2,FALSE)</f>
        <v>17</v>
      </c>
    </row>
    <row r="917" spans="1:17" ht="22.9" customHeight="1">
      <c r="A917" s="67" t="s">
        <v>38</v>
      </c>
      <c r="B917" s="67" t="s">
        <v>9</v>
      </c>
      <c r="C917" s="67" t="s">
        <v>10</v>
      </c>
      <c r="D917" s="67" t="s">
        <v>26</v>
      </c>
      <c r="E917" s="67">
        <v>2</v>
      </c>
      <c r="F917" s="67" t="s">
        <v>4698</v>
      </c>
      <c r="G917" s="67" t="s">
        <v>4699</v>
      </c>
      <c r="H917" s="67" t="s">
        <v>5674</v>
      </c>
      <c r="I917" s="50" t="s">
        <v>5676</v>
      </c>
      <c r="J917" s="67" t="s">
        <v>5510</v>
      </c>
      <c r="K917" s="70">
        <v>24</v>
      </c>
      <c r="L917" s="70">
        <v>5</v>
      </c>
      <c r="M917" s="70">
        <v>2019</v>
      </c>
      <c r="N917" s="75">
        <f t="shared" si="15"/>
        <v>43609</v>
      </c>
      <c r="O917" s="67" t="s">
        <v>5511</v>
      </c>
      <c r="P917" s="67" t="s">
        <v>111</v>
      </c>
      <c r="Q917" s="50">
        <f>VLOOKUP(O917,Registration!O:P,2,FALSE)</f>
        <v>18</v>
      </c>
    </row>
    <row r="918" spans="1:17" ht="22.9" customHeight="1">
      <c r="A918" s="67" t="s">
        <v>38</v>
      </c>
      <c r="B918" s="67" t="s">
        <v>9</v>
      </c>
      <c r="C918" s="67" t="s">
        <v>10</v>
      </c>
      <c r="D918" s="67" t="s">
        <v>26</v>
      </c>
      <c r="E918" s="67">
        <v>2</v>
      </c>
      <c r="F918" s="67" t="s">
        <v>4698</v>
      </c>
      <c r="G918" s="67" t="s">
        <v>4699</v>
      </c>
      <c r="H918" s="67" t="s">
        <v>5674</v>
      </c>
      <c r="I918" s="50" t="s">
        <v>5676</v>
      </c>
      <c r="J918" s="67" t="s">
        <v>5512</v>
      </c>
      <c r="K918" s="70">
        <v>24</v>
      </c>
      <c r="L918" s="70">
        <v>5</v>
      </c>
      <c r="M918" s="70">
        <v>2019</v>
      </c>
      <c r="N918" s="75">
        <f t="shared" si="15"/>
        <v>43609</v>
      </c>
      <c r="O918" s="67" t="s">
        <v>5513</v>
      </c>
      <c r="P918" s="67" t="s">
        <v>111</v>
      </c>
      <c r="Q918" s="50">
        <f>VLOOKUP(O918,Registration!O:P,2,FALSE)</f>
        <v>19</v>
      </c>
    </row>
    <row r="919" spans="1:17" ht="22.9" customHeight="1">
      <c r="A919" s="67" t="s">
        <v>38</v>
      </c>
      <c r="B919" s="67" t="s">
        <v>9</v>
      </c>
      <c r="C919" s="67" t="s">
        <v>10</v>
      </c>
      <c r="D919" s="67" t="s">
        <v>26</v>
      </c>
      <c r="E919" s="67">
        <v>2</v>
      </c>
      <c r="F919" s="67" t="s">
        <v>4698</v>
      </c>
      <c r="G919" s="67" t="s">
        <v>4699</v>
      </c>
      <c r="H919" s="67" t="s">
        <v>5674</v>
      </c>
      <c r="I919" s="50" t="s">
        <v>5676</v>
      </c>
      <c r="J919" s="67" t="s">
        <v>5514</v>
      </c>
      <c r="K919" s="70">
        <v>24</v>
      </c>
      <c r="L919" s="70">
        <v>5</v>
      </c>
      <c r="M919" s="70">
        <v>2019</v>
      </c>
      <c r="N919" s="75">
        <f t="shared" si="15"/>
        <v>43609</v>
      </c>
      <c r="O919" s="67" t="s">
        <v>5515</v>
      </c>
      <c r="P919" s="67" t="s">
        <v>111</v>
      </c>
      <c r="Q919" s="50">
        <f>VLOOKUP(O919,Registration!O:P,2,FALSE)</f>
        <v>18</v>
      </c>
    </row>
    <row r="920" spans="1:17" ht="22.9" customHeight="1">
      <c r="A920" s="67" t="s">
        <v>38</v>
      </c>
      <c r="B920" s="67" t="s">
        <v>9</v>
      </c>
      <c r="C920" s="67" t="s">
        <v>10</v>
      </c>
      <c r="D920" s="67" t="s">
        <v>26</v>
      </c>
      <c r="E920" s="67">
        <v>2</v>
      </c>
      <c r="F920" s="67" t="s">
        <v>4698</v>
      </c>
      <c r="G920" s="67" t="s">
        <v>4699</v>
      </c>
      <c r="H920" s="67" t="s">
        <v>5674</v>
      </c>
      <c r="I920" s="50" t="s">
        <v>5676</v>
      </c>
      <c r="J920" s="67" t="s">
        <v>5429</v>
      </c>
      <c r="K920" s="70">
        <v>24</v>
      </c>
      <c r="L920" s="70">
        <v>5</v>
      </c>
      <c r="M920" s="70">
        <v>2019</v>
      </c>
      <c r="N920" s="75">
        <f t="shared" si="15"/>
        <v>43609</v>
      </c>
      <c r="O920" s="67" t="s">
        <v>5430</v>
      </c>
      <c r="P920" s="67" t="s">
        <v>111</v>
      </c>
      <c r="Q920" s="50">
        <f>VLOOKUP(O920,Registration!O:P,2,FALSE)</f>
        <v>18</v>
      </c>
    </row>
    <row r="921" spans="1:17" ht="22.9" customHeight="1">
      <c r="A921" s="67" t="s">
        <v>38</v>
      </c>
      <c r="B921" s="67" t="s">
        <v>9</v>
      </c>
      <c r="C921" s="67" t="s">
        <v>10</v>
      </c>
      <c r="D921" s="67" t="s">
        <v>26</v>
      </c>
      <c r="E921" s="67">
        <v>2</v>
      </c>
      <c r="F921" s="67" t="s">
        <v>4698</v>
      </c>
      <c r="G921" s="67" t="s">
        <v>4699</v>
      </c>
      <c r="H921" s="67" t="s">
        <v>5674</v>
      </c>
      <c r="I921" s="50" t="s">
        <v>5676</v>
      </c>
      <c r="J921" s="67" t="s">
        <v>5516</v>
      </c>
      <c r="K921" s="70">
        <v>24</v>
      </c>
      <c r="L921" s="70">
        <v>5</v>
      </c>
      <c r="M921" s="70">
        <v>2019</v>
      </c>
      <c r="N921" s="75">
        <f t="shared" si="15"/>
        <v>43609</v>
      </c>
      <c r="O921" s="67" t="s">
        <v>5517</v>
      </c>
      <c r="P921" s="67" t="s">
        <v>111</v>
      </c>
      <c r="Q921" s="50">
        <f>VLOOKUP(O921,Registration!O:P,2,FALSE)</f>
        <v>19</v>
      </c>
    </row>
    <row r="922" spans="1:17" ht="22.9" customHeight="1">
      <c r="A922" s="67" t="s">
        <v>38</v>
      </c>
      <c r="B922" s="67" t="s">
        <v>9</v>
      </c>
      <c r="C922" s="67" t="s">
        <v>10</v>
      </c>
      <c r="D922" s="67" t="s">
        <v>26</v>
      </c>
      <c r="E922" s="67">
        <v>2</v>
      </c>
      <c r="F922" s="67" t="s">
        <v>4698</v>
      </c>
      <c r="G922" s="67" t="s">
        <v>4699</v>
      </c>
      <c r="H922" s="67" t="s">
        <v>5674</v>
      </c>
      <c r="I922" s="50" t="s">
        <v>5676</v>
      </c>
      <c r="J922" s="67" t="s">
        <v>5518</v>
      </c>
      <c r="K922" s="70">
        <v>24</v>
      </c>
      <c r="L922" s="70">
        <v>5</v>
      </c>
      <c r="M922" s="70">
        <v>2019</v>
      </c>
      <c r="N922" s="75">
        <f t="shared" si="15"/>
        <v>43609</v>
      </c>
      <c r="O922" s="67" t="s">
        <v>5519</v>
      </c>
      <c r="P922" s="67" t="s">
        <v>111</v>
      </c>
      <c r="Q922" s="50">
        <f>VLOOKUP(O922,Registration!O:P,2,FALSE)</f>
        <v>18</v>
      </c>
    </row>
    <row r="923" spans="1:17" ht="22.9" customHeight="1">
      <c r="A923" s="67" t="s">
        <v>38</v>
      </c>
      <c r="B923" s="67" t="s">
        <v>9</v>
      </c>
      <c r="C923" s="67" t="s">
        <v>10</v>
      </c>
      <c r="D923" s="67" t="s">
        <v>26</v>
      </c>
      <c r="E923" s="67">
        <v>2</v>
      </c>
      <c r="F923" s="67" t="s">
        <v>4698</v>
      </c>
      <c r="G923" s="67" t="s">
        <v>4699</v>
      </c>
      <c r="H923" s="67" t="s">
        <v>5674</v>
      </c>
      <c r="I923" s="50" t="s">
        <v>5676</v>
      </c>
      <c r="J923" s="67" t="s">
        <v>5520</v>
      </c>
      <c r="K923" s="70">
        <v>24</v>
      </c>
      <c r="L923" s="70">
        <v>5</v>
      </c>
      <c r="M923" s="70">
        <v>2019</v>
      </c>
      <c r="N923" s="75">
        <f t="shared" si="15"/>
        <v>43609</v>
      </c>
      <c r="O923" s="67" t="s">
        <v>5521</v>
      </c>
      <c r="P923" s="67" t="s">
        <v>111</v>
      </c>
      <c r="Q923" s="50">
        <f>VLOOKUP(O923,Registration!O:P,2,FALSE)</f>
        <v>18</v>
      </c>
    </row>
    <row r="924" spans="1:17" ht="22.9" customHeight="1">
      <c r="A924" s="67" t="s">
        <v>38</v>
      </c>
      <c r="B924" s="67" t="s">
        <v>9</v>
      </c>
      <c r="C924" s="67" t="s">
        <v>10</v>
      </c>
      <c r="D924" s="67" t="s">
        <v>26</v>
      </c>
      <c r="E924" s="67">
        <v>2</v>
      </c>
      <c r="F924" s="67" t="s">
        <v>4698</v>
      </c>
      <c r="G924" s="67" t="s">
        <v>4699</v>
      </c>
      <c r="H924" s="67" t="s">
        <v>5674</v>
      </c>
      <c r="I924" s="50" t="s">
        <v>5676</v>
      </c>
      <c r="J924" s="67" t="s">
        <v>5590</v>
      </c>
      <c r="K924" s="70">
        <v>24</v>
      </c>
      <c r="L924" s="70">
        <v>5</v>
      </c>
      <c r="M924" s="70">
        <v>2019</v>
      </c>
      <c r="N924" s="75">
        <f t="shared" si="15"/>
        <v>43609</v>
      </c>
      <c r="O924" s="67" t="s">
        <v>5591</v>
      </c>
      <c r="P924" s="67" t="s">
        <v>111</v>
      </c>
      <c r="Q924" s="50">
        <f>VLOOKUP(O924,Registration!O:P,2,FALSE)</f>
        <v>18</v>
      </c>
    </row>
    <row r="925" spans="1:17" ht="22.9" customHeight="1">
      <c r="A925" s="67" t="s">
        <v>38</v>
      </c>
      <c r="B925" s="67" t="s">
        <v>9</v>
      </c>
      <c r="C925" s="67" t="s">
        <v>10</v>
      </c>
      <c r="D925" s="67" t="s">
        <v>26</v>
      </c>
      <c r="E925" s="67">
        <v>2</v>
      </c>
      <c r="F925" s="67" t="s">
        <v>4698</v>
      </c>
      <c r="G925" s="67" t="s">
        <v>4699</v>
      </c>
      <c r="H925" s="67" t="s">
        <v>5674</v>
      </c>
      <c r="I925" s="50" t="s">
        <v>5676</v>
      </c>
      <c r="J925" s="67" t="s">
        <v>5522</v>
      </c>
      <c r="K925" s="70">
        <v>24</v>
      </c>
      <c r="L925" s="70">
        <v>5</v>
      </c>
      <c r="M925" s="70">
        <v>2019</v>
      </c>
      <c r="N925" s="75">
        <f t="shared" si="15"/>
        <v>43609</v>
      </c>
      <c r="O925" s="67" t="s">
        <v>5523</v>
      </c>
      <c r="P925" s="67" t="s">
        <v>111</v>
      </c>
      <c r="Q925" s="50">
        <f>VLOOKUP(O925,Registration!O:P,2,FALSE)</f>
        <v>19</v>
      </c>
    </row>
    <row r="926" spans="1:17" ht="22.9" customHeight="1">
      <c r="A926" s="67" t="s">
        <v>38</v>
      </c>
      <c r="B926" s="67" t="s">
        <v>9</v>
      </c>
      <c r="C926" s="67" t="s">
        <v>10</v>
      </c>
      <c r="D926" s="67" t="s">
        <v>26</v>
      </c>
      <c r="E926" s="67">
        <v>2</v>
      </c>
      <c r="F926" s="67" t="s">
        <v>4698</v>
      </c>
      <c r="G926" s="67" t="s">
        <v>4699</v>
      </c>
      <c r="H926" s="67" t="s">
        <v>5674</v>
      </c>
      <c r="I926" s="50" t="s">
        <v>5676</v>
      </c>
      <c r="J926" s="67" t="s">
        <v>5524</v>
      </c>
      <c r="K926" s="70">
        <v>24</v>
      </c>
      <c r="L926" s="70">
        <v>5</v>
      </c>
      <c r="M926" s="70">
        <v>2019</v>
      </c>
      <c r="N926" s="75">
        <f t="shared" si="15"/>
        <v>43609</v>
      </c>
      <c r="O926" s="67" t="s">
        <v>5525</v>
      </c>
      <c r="P926" s="67" t="s">
        <v>111</v>
      </c>
      <c r="Q926" s="50">
        <f>VLOOKUP(O926,Registration!O:P,2,FALSE)</f>
        <v>19</v>
      </c>
    </row>
    <row r="927" spans="1:17" ht="22.9" customHeight="1">
      <c r="A927" s="67" t="s">
        <v>38</v>
      </c>
      <c r="B927" s="67" t="s">
        <v>9</v>
      </c>
      <c r="C927" s="67" t="s">
        <v>10</v>
      </c>
      <c r="D927" s="67" t="s">
        <v>26</v>
      </c>
      <c r="E927" s="67">
        <v>2</v>
      </c>
      <c r="F927" s="67" t="s">
        <v>4698</v>
      </c>
      <c r="G927" s="67" t="s">
        <v>4699</v>
      </c>
      <c r="H927" s="67" t="s">
        <v>5674</v>
      </c>
      <c r="I927" s="50" t="s">
        <v>5676</v>
      </c>
      <c r="J927" s="67" t="s">
        <v>5528</v>
      </c>
      <c r="K927" s="70">
        <v>24</v>
      </c>
      <c r="L927" s="70">
        <v>5</v>
      </c>
      <c r="M927" s="70">
        <v>2019</v>
      </c>
      <c r="N927" s="75">
        <f t="shared" si="15"/>
        <v>43609</v>
      </c>
      <c r="O927" s="67" t="s">
        <v>5529</v>
      </c>
      <c r="P927" s="67" t="s">
        <v>111</v>
      </c>
      <c r="Q927" s="50">
        <f>VLOOKUP(O927,Registration!O:P,2,FALSE)</f>
        <v>19</v>
      </c>
    </row>
    <row r="928" spans="1:17" ht="22.9" customHeight="1">
      <c r="A928" s="67" t="s">
        <v>38</v>
      </c>
      <c r="B928" s="67" t="s">
        <v>9</v>
      </c>
      <c r="C928" s="67" t="s">
        <v>10</v>
      </c>
      <c r="D928" s="67" t="s">
        <v>26</v>
      </c>
      <c r="E928" s="67">
        <v>2</v>
      </c>
      <c r="F928" s="67" t="s">
        <v>4698</v>
      </c>
      <c r="G928" s="67" t="s">
        <v>4699</v>
      </c>
      <c r="H928" s="67" t="s">
        <v>5674</v>
      </c>
      <c r="I928" s="50" t="s">
        <v>5676</v>
      </c>
      <c r="J928" s="67" t="s">
        <v>5530</v>
      </c>
      <c r="K928" s="70">
        <v>24</v>
      </c>
      <c r="L928" s="70">
        <v>5</v>
      </c>
      <c r="M928" s="70">
        <v>2019</v>
      </c>
      <c r="N928" s="75">
        <f t="shared" si="15"/>
        <v>43609</v>
      </c>
      <c r="O928" s="67" t="s">
        <v>5531</v>
      </c>
      <c r="P928" s="67" t="s">
        <v>111</v>
      </c>
      <c r="Q928" s="50">
        <f>VLOOKUP(O928,Registration!O:P,2,FALSE)</f>
        <v>17</v>
      </c>
    </row>
    <row r="929" spans="1:17" ht="22.9" customHeight="1">
      <c r="A929" s="67" t="s">
        <v>38</v>
      </c>
      <c r="B929" s="67" t="s">
        <v>9</v>
      </c>
      <c r="C929" s="67" t="s">
        <v>10</v>
      </c>
      <c r="D929" s="67" t="s">
        <v>26</v>
      </c>
      <c r="E929" s="67">
        <v>2</v>
      </c>
      <c r="F929" s="67" t="s">
        <v>4698</v>
      </c>
      <c r="G929" s="67" t="s">
        <v>4699</v>
      </c>
      <c r="H929" s="67" t="s">
        <v>5674</v>
      </c>
      <c r="I929" s="50" t="s">
        <v>5676</v>
      </c>
      <c r="J929" s="67" t="s">
        <v>5532</v>
      </c>
      <c r="K929" s="70">
        <v>24</v>
      </c>
      <c r="L929" s="70">
        <v>5</v>
      </c>
      <c r="M929" s="70">
        <v>2019</v>
      </c>
      <c r="N929" s="75">
        <f t="shared" si="15"/>
        <v>43609</v>
      </c>
      <c r="O929" s="67" t="s">
        <v>5533</v>
      </c>
      <c r="P929" s="67" t="s">
        <v>111</v>
      </c>
      <c r="Q929" s="50">
        <f>VLOOKUP(O929,Registration!O:P,2,FALSE)</f>
        <v>16</v>
      </c>
    </row>
    <row r="930" spans="1:17" ht="22.9" customHeight="1">
      <c r="A930" s="67" t="s">
        <v>38</v>
      </c>
      <c r="B930" s="67" t="s">
        <v>9</v>
      </c>
      <c r="C930" s="67" t="s">
        <v>10</v>
      </c>
      <c r="D930" s="67" t="s">
        <v>26</v>
      </c>
      <c r="E930" s="67">
        <v>2</v>
      </c>
      <c r="F930" s="67" t="s">
        <v>4698</v>
      </c>
      <c r="G930" s="67" t="s">
        <v>4699</v>
      </c>
      <c r="H930" s="67" t="s">
        <v>5674</v>
      </c>
      <c r="I930" s="50" t="s">
        <v>5676</v>
      </c>
      <c r="J930" s="67" t="s">
        <v>5534</v>
      </c>
      <c r="K930" s="70">
        <v>24</v>
      </c>
      <c r="L930" s="70">
        <v>5</v>
      </c>
      <c r="M930" s="70">
        <v>2019</v>
      </c>
      <c r="N930" s="75">
        <f t="shared" si="15"/>
        <v>43609</v>
      </c>
      <c r="O930" s="67" t="s">
        <v>5535</v>
      </c>
      <c r="P930" s="67" t="s">
        <v>111</v>
      </c>
      <c r="Q930" s="50">
        <f>VLOOKUP(O930,Registration!O:P,2,FALSE)</f>
        <v>18</v>
      </c>
    </row>
    <row r="931" spans="1:17" ht="22.9" customHeight="1">
      <c r="A931" s="67" t="s">
        <v>38</v>
      </c>
      <c r="B931" s="67" t="s">
        <v>9</v>
      </c>
      <c r="C931" s="67" t="s">
        <v>10</v>
      </c>
      <c r="D931" s="67" t="s">
        <v>26</v>
      </c>
      <c r="E931" s="67">
        <v>2</v>
      </c>
      <c r="F931" s="67" t="s">
        <v>4698</v>
      </c>
      <c r="G931" s="67" t="s">
        <v>4699</v>
      </c>
      <c r="H931" s="67" t="s">
        <v>5674</v>
      </c>
      <c r="I931" s="50" t="s">
        <v>5676</v>
      </c>
      <c r="J931" s="67" t="s">
        <v>5526</v>
      </c>
      <c r="K931" s="70">
        <v>24</v>
      </c>
      <c r="L931" s="70">
        <v>5</v>
      </c>
      <c r="M931" s="70">
        <v>2019</v>
      </c>
      <c r="N931" s="75">
        <f t="shared" si="15"/>
        <v>43609</v>
      </c>
      <c r="O931" s="67" t="s">
        <v>5527</v>
      </c>
      <c r="P931" s="67" t="s">
        <v>111</v>
      </c>
      <c r="Q931" s="50">
        <f>VLOOKUP(O931,Registration!O:P,2,FALSE)</f>
        <v>19</v>
      </c>
    </row>
    <row r="932" spans="1:17" ht="22.9" customHeight="1">
      <c r="A932" s="67" t="s">
        <v>38</v>
      </c>
      <c r="B932" s="67" t="s">
        <v>9</v>
      </c>
      <c r="C932" s="67" t="s">
        <v>10</v>
      </c>
      <c r="D932" s="67" t="s">
        <v>26</v>
      </c>
      <c r="E932" s="67">
        <v>2</v>
      </c>
      <c r="F932" s="67" t="s">
        <v>4698</v>
      </c>
      <c r="G932" s="67" t="s">
        <v>4699</v>
      </c>
      <c r="H932" s="67" t="s">
        <v>5674</v>
      </c>
      <c r="I932" s="50" t="s">
        <v>5676</v>
      </c>
      <c r="J932" s="67" t="s">
        <v>5536</v>
      </c>
      <c r="K932" s="70">
        <v>24</v>
      </c>
      <c r="L932" s="70">
        <v>5</v>
      </c>
      <c r="M932" s="70">
        <v>2019</v>
      </c>
      <c r="N932" s="75">
        <f t="shared" si="15"/>
        <v>43609</v>
      </c>
      <c r="O932" s="67" t="s">
        <v>5537</v>
      </c>
      <c r="P932" s="67" t="s">
        <v>111</v>
      </c>
      <c r="Q932" s="50">
        <f>VLOOKUP(O932,Registration!O:P,2,FALSE)</f>
        <v>18</v>
      </c>
    </row>
    <row r="933" spans="1:17" ht="22.9" customHeight="1">
      <c r="A933" s="67" t="s">
        <v>38</v>
      </c>
      <c r="B933" s="67" t="s">
        <v>9</v>
      </c>
      <c r="C933" s="67" t="s">
        <v>10</v>
      </c>
      <c r="D933" s="67" t="s">
        <v>26</v>
      </c>
      <c r="E933" s="67">
        <v>2</v>
      </c>
      <c r="F933" s="67" t="s">
        <v>4698</v>
      </c>
      <c r="G933" s="67" t="s">
        <v>4699</v>
      </c>
      <c r="H933" s="67" t="s">
        <v>5674</v>
      </c>
      <c r="I933" s="50" t="s">
        <v>5676</v>
      </c>
      <c r="J933" s="67" t="s">
        <v>5538</v>
      </c>
      <c r="K933" s="70">
        <v>24</v>
      </c>
      <c r="L933" s="70">
        <v>5</v>
      </c>
      <c r="M933" s="70">
        <v>2019</v>
      </c>
      <c r="N933" s="75">
        <f t="shared" si="15"/>
        <v>43609</v>
      </c>
      <c r="O933" s="67" t="s">
        <v>5539</v>
      </c>
      <c r="P933" s="67" t="s">
        <v>111</v>
      </c>
      <c r="Q933" s="50">
        <f>VLOOKUP(O933,Registration!O:P,2,FALSE)</f>
        <v>18</v>
      </c>
    </row>
    <row r="934" spans="1:17" ht="22.9" customHeight="1">
      <c r="A934" s="67" t="s">
        <v>38</v>
      </c>
      <c r="B934" s="67" t="s">
        <v>9</v>
      </c>
      <c r="C934" s="67" t="s">
        <v>10</v>
      </c>
      <c r="D934" s="67" t="s">
        <v>26</v>
      </c>
      <c r="E934" s="67">
        <v>2</v>
      </c>
      <c r="F934" s="67" t="s">
        <v>4698</v>
      </c>
      <c r="G934" s="67" t="s">
        <v>4699</v>
      </c>
      <c r="H934" s="67" t="s">
        <v>5674</v>
      </c>
      <c r="I934" s="50" t="s">
        <v>5676</v>
      </c>
      <c r="J934" s="67" t="s">
        <v>5540</v>
      </c>
      <c r="K934" s="70">
        <v>24</v>
      </c>
      <c r="L934" s="70">
        <v>5</v>
      </c>
      <c r="M934" s="70">
        <v>2019</v>
      </c>
      <c r="N934" s="75">
        <f t="shared" si="15"/>
        <v>43609</v>
      </c>
      <c r="O934" s="67" t="s">
        <v>5541</v>
      </c>
      <c r="P934" s="67" t="s">
        <v>111</v>
      </c>
      <c r="Q934" s="50">
        <f>VLOOKUP(O934,Registration!O:P,2,FALSE)</f>
        <v>19</v>
      </c>
    </row>
    <row r="935" spans="1:17" ht="22.9" customHeight="1">
      <c r="A935" s="67" t="s">
        <v>38</v>
      </c>
      <c r="B935" s="67" t="s">
        <v>9</v>
      </c>
      <c r="C935" s="67" t="s">
        <v>10</v>
      </c>
      <c r="D935" s="67" t="s">
        <v>26</v>
      </c>
      <c r="E935" s="67">
        <v>2</v>
      </c>
      <c r="F935" s="67" t="s">
        <v>4698</v>
      </c>
      <c r="G935" s="67" t="s">
        <v>4699</v>
      </c>
      <c r="H935" s="67" t="s">
        <v>5674</v>
      </c>
      <c r="I935" s="50" t="s">
        <v>5676</v>
      </c>
      <c r="J935" s="67" t="s">
        <v>5542</v>
      </c>
      <c r="K935" s="70">
        <v>24</v>
      </c>
      <c r="L935" s="70">
        <v>5</v>
      </c>
      <c r="M935" s="70">
        <v>2019</v>
      </c>
      <c r="N935" s="75">
        <f t="shared" si="15"/>
        <v>43609</v>
      </c>
      <c r="O935" s="67" t="s">
        <v>5543</v>
      </c>
      <c r="P935" s="67" t="s">
        <v>111</v>
      </c>
      <c r="Q935" s="50">
        <f>VLOOKUP(O935,Registration!O:P,2,FALSE)</f>
        <v>18</v>
      </c>
    </row>
    <row r="936" spans="1:17" ht="22.9" customHeight="1">
      <c r="A936" s="67" t="s">
        <v>38</v>
      </c>
      <c r="B936" s="67" t="s">
        <v>9</v>
      </c>
      <c r="C936" s="67" t="s">
        <v>10</v>
      </c>
      <c r="D936" s="67" t="s">
        <v>26</v>
      </c>
      <c r="E936" s="67">
        <v>2</v>
      </c>
      <c r="F936" s="67" t="s">
        <v>4698</v>
      </c>
      <c r="G936" s="67" t="s">
        <v>4699</v>
      </c>
      <c r="H936" s="67" t="s">
        <v>5674</v>
      </c>
      <c r="I936" s="50" t="s">
        <v>5676</v>
      </c>
      <c r="J936" s="67" t="s">
        <v>5544</v>
      </c>
      <c r="K936" s="70">
        <v>24</v>
      </c>
      <c r="L936" s="70">
        <v>5</v>
      </c>
      <c r="M936" s="70">
        <v>2019</v>
      </c>
      <c r="N936" s="75">
        <f t="shared" si="15"/>
        <v>43609</v>
      </c>
      <c r="O936" s="67" t="s">
        <v>5545</v>
      </c>
      <c r="P936" s="67" t="s">
        <v>111</v>
      </c>
      <c r="Q936" s="50">
        <f>VLOOKUP(O936,Registration!O:P,2,FALSE)</f>
        <v>19</v>
      </c>
    </row>
    <row r="937" spans="1:17" ht="22.9" customHeight="1">
      <c r="A937" s="67" t="s">
        <v>38</v>
      </c>
      <c r="B937" s="67" t="s">
        <v>9</v>
      </c>
      <c r="C937" s="67" t="s">
        <v>10</v>
      </c>
      <c r="D937" s="67" t="s">
        <v>26</v>
      </c>
      <c r="E937" s="67">
        <v>2</v>
      </c>
      <c r="F937" s="67" t="s">
        <v>4698</v>
      </c>
      <c r="G937" s="67" t="s">
        <v>4699</v>
      </c>
      <c r="H937" s="67" t="s">
        <v>5674</v>
      </c>
      <c r="I937" s="50" t="s">
        <v>5676</v>
      </c>
      <c r="J937" s="67" t="s">
        <v>5546</v>
      </c>
      <c r="K937" s="70">
        <v>24</v>
      </c>
      <c r="L937" s="70">
        <v>5</v>
      </c>
      <c r="M937" s="70">
        <v>2019</v>
      </c>
      <c r="N937" s="75">
        <f t="shared" si="15"/>
        <v>43609</v>
      </c>
      <c r="O937" s="67" t="s">
        <v>5547</v>
      </c>
      <c r="P937" s="67" t="s">
        <v>111</v>
      </c>
      <c r="Q937" s="50">
        <f>VLOOKUP(O937,Registration!O:P,2,FALSE)</f>
        <v>19</v>
      </c>
    </row>
    <row r="938" spans="1:17" ht="22.9" customHeight="1">
      <c r="A938" s="67" t="s">
        <v>38</v>
      </c>
      <c r="B938" s="67" t="s">
        <v>9</v>
      </c>
      <c r="C938" s="67" t="s">
        <v>10</v>
      </c>
      <c r="D938" s="67" t="s">
        <v>26</v>
      </c>
      <c r="E938" s="67">
        <v>2</v>
      </c>
      <c r="F938" s="67" t="s">
        <v>4698</v>
      </c>
      <c r="G938" s="67" t="s">
        <v>4699</v>
      </c>
      <c r="H938" s="67" t="s">
        <v>5674</v>
      </c>
      <c r="I938" s="50" t="s">
        <v>5676</v>
      </c>
      <c r="J938" s="67" t="s">
        <v>5548</v>
      </c>
      <c r="K938" s="70">
        <v>24</v>
      </c>
      <c r="L938" s="70">
        <v>5</v>
      </c>
      <c r="M938" s="70">
        <v>2019</v>
      </c>
      <c r="N938" s="75">
        <f t="shared" si="15"/>
        <v>43609</v>
      </c>
      <c r="O938" s="67" t="s">
        <v>5549</v>
      </c>
      <c r="P938" s="67" t="s">
        <v>111</v>
      </c>
      <c r="Q938" s="50">
        <f>VLOOKUP(O938,Registration!O:P,2,FALSE)</f>
        <v>18</v>
      </c>
    </row>
    <row r="939" spans="1:17" ht="22.9" customHeight="1">
      <c r="A939" s="67" t="s">
        <v>38</v>
      </c>
      <c r="B939" s="67" t="s">
        <v>9</v>
      </c>
      <c r="C939" s="67" t="s">
        <v>10</v>
      </c>
      <c r="D939" s="67" t="s">
        <v>26</v>
      </c>
      <c r="E939" s="67">
        <v>2</v>
      </c>
      <c r="F939" s="67" t="s">
        <v>4698</v>
      </c>
      <c r="G939" s="67" t="s">
        <v>4699</v>
      </c>
      <c r="H939" s="67" t="s">
        <v>5674</v>
      </c>
      <c r="I939" s="50" t="s">
        <v>5676</v>
      </c>
      <c r="J939" s="67" t="s">
        <v>5550</v>
      </c>
      <c r="K939" s="70">
        <v>24</v>
      </c>
      <c r="L939" s="70">
        <v>5</v>
      </c>
      <c r="M939" s="70">
        <v>2019</v>
      </c>
      <c r="N939" s="75">
        <f t="shared" si="15"/>
        <v>43609</v>
      </c>
      <c r="O939" s="67" t="s">
        <v>5551</v>
      </c>
      <c r="P939" s="67" t="s">
        <v>111</v>
      </c>
      <c r="Q939" s="50">
        <f>VLOOKUP(O939,Registration!O:P,2,FALSE)</f>
        <v>19</v>
      </c>
    </row>
    <row r="940" spans="1:17" ht="22.9" customHeight="1">
      <c r="A940" s="67" t="s">
        <v>38</v>
      </c>
      <c r="B940" s="67" t="s">
        <v>9</v>
      </c>
      <c r="C940" s="67" t="s">
        <v>10</v>
      </c>
      <c r="D940" s="67" t="s">
        <v>26</v>
      </c>
      <c r="E940" s="67">
        <v>2</v>
      </c>
      <c r="F940" s="67" t="s">
        <v>4698</v>
      </c>
      <c r="G940" s="67" t="s">
        <v>4699</v>
      </c>
      <c r="H940" s="67" t="s">
        <v>5674</v>
      </c>
      <c r="I940" s="50" t="s">
        <v>5676</v>
      </c>
      <c r="J940" s="67" t="s">
        <v>5552</v>
      </c>
      <c r="K940" s="70">
        <v>24</v>
      </c>
      <c r="L940" s="70">
        <v>5</v>
      </c>
      <c r="M940" s="70">
        <v>2019</v>
      </c>
      <c r="N940" s="75">
        <f t="shared" si="15"/>
        <v>43609</v>
      </c>
      <c r="O940" s="67" t="s">
        <v>5553</v>
      </c>
      <c r="P940" s="67" t="s">
        <v>111</v>
      </c>
      <c r="Q940" s="50">
        <f>VLOOKUP(O940,Registration!O:P,2,FALSE)</f>
        <v>18</v>
      </c>
    </row>
    <row r="941" spans="1:17" ht="22.9" customHeight="1">
      <c r="A941" s="67" t="s">
        <v>38</v>
      </c>
      <c r="B941" s="67" t="s">
        <v>9</v>
      </c>
      <c r="C941" s="67" t="s">
        <v>10</v>
      </c>
      <c r="D941" s="67" t="s">
        <v>26</v>
      </c>
      <c r="E941" s="67">
        <v>2</v>
      </c>
      <c r="F941" s="67" t="s">
        <v>4698</v>
      </c>
      <c r="G941" s="67" t="s">
        <v>4699</v>
      </c>
      <c r="H941" s="67" t="s">
        <v>5674</v>
      </c>
      <c r="I941" s="50" t="s">
        <v>5676</v>
      </c>
      <c r="J941" s="67" t="s">
        <v>5554</v>
      </c>
      <c r="K941" s="70">
        <v>24</v>
      </c>
      <c r="L941" s="70">
        <v>5</v>
      </c>
      <c r="M941" s="70">
        <v>2019</v>
      </c>
      <c r="N941" s="75">
        <f t="shared" si="15"/>
        <v>43609</v>
      </c>
      <c r="O941" s="67" t="s">
        <v>5555</v>
      </c>
      <c r="P941" s="67" t="s">
        <v>111</v>
      </c>
      <c r="Q941" s="50">
        <f>VLOOKUP(O941,Registration!O:P,2,FALSE)</f>
        <v>19</v>
      </c>
    </row>
    <row r="942" spans="1:17" ht="22.9" customHeight="1">
      <c r="A942" s="67" t="s">
        <v>38</v>
      </c>
      <c r="B942" s="67" t="s">
        <v>9</v>
      </c>
      <c r="C942" s="67" t="s">
        <v>10</v>
      </c>
      <c r="D942" s="67" t="s">
        <v>26</v>
      </c>
      <c r="E942" s="67">
        <v>2</v>
      </c>
      <c r="F942" s="67" t="s">
        <v>4698</v>
      </c>
      <c r="G942" s="67" t="s">
        <v>4699</v>
      </c>
      <c r="H942" s="67" t="s">
        <v>5674</v>
      </c>
      <c r="I942" s="50" t="s">
        <v>5676</v>
      </c>
      <c r="J942" s="67" t="s">
        <v>5556</v>
      </c>
      <c r="K942" s="70">
        <v>24</v>
      </c>
      <c r="L942" s="70">
        <v>5</v>
      </c>
      <c r="M942" s="70">
        <v>2019</v>
      </c>
      <c r="N942" s="75">
        <f t="shared" si="15"/>
        <v>43609</v>
      </c>
      <c r="O942" s="67" t="s">
        <v>5557</v>
      </c>
      <c r="P942" s="67" t="s">
        <v>111</v>
      </c>
      <c r="Q942" s="50">
        <f>VLOOKUP(O942,Registration!O:P,2,FALSE)</f>
        <v>19</v>
      </c>
    </row>
    <row r="943" spans="1:17" ht="22.9" customHeight="1">
      <c r="A943" s="67" t="s">
        <v>38</v>
      </c>
      <c r="B943" s="67" t="s">
        <v>9</v>
      </c>
      <c r="C943" s="67" t="s">
        <v>10</v>
      </c>
      <c r="D943" s="67" t="s">
        <v>26</v>
      </c>
      <c r="E943" s="67">
        <v>2</v>
      </c>
      <c r="F943" s="67" t="s">
        <v>4698</v>
      </c>
      <c r="G943" s="67" t="s">
        <v>4699</v>
      </c>
      <c r="H943" s="67" t="s">
        <v>5674</v>
      </c>
      <c r="I943" s="50" t="s">
        <v>5676</v>
      </c>
      <c r="J943" s="67" t="s">
        <v>5558</v>
      </c>
      <c r="K943" s="70">
        <v>24</v>
      </c>
      <c r="L943" s="70">
        <v>5</v>
      </c>
      <c r="M943" s="70">
        <v>2019</v>
      </c>
      <c r="N943" s="75">
        <f t="shared" si="15"/>
        <v>43609</v>
      </c>
      <c r="O943" s="67" t="s">
        <v>5559</v>
      </c>
      <c r="P943" s="67" t="s">
        <v>111</v>
      </c>
      <c r="Q943" s="50">
        <f>VLOOKUP(O943,Registration!O:P,2,FALSE)</f>
        <v>19</v>
      </c>
    </row>
    <row r="944" spans="1:17" ht="22.9" customHeight="1">
      <c r="A944" s="67" t="s">
        <v>38</v>
      </c>
      <c r="B944" s="67" t="s">
        <v>9</v>
      </c>
      <c r="C944" s="67" t="s">
        <v>10</v>
      </c>
      <c r="D944" s="67" t="s">
        <v>26</v>
      </c>
      <c r="E944" s="67">
        <v>2</v>
      </c>
      <c r="F944" s="67" t="s">
        <v>4698</v>
      </c>
      <c r="G944" s="67" t="s">
        <v>4699</v>
      </c>
      <c r="H944" s="67" t="s">
        <v>5674</v>
      </c>
      <c r="I944" s="50" t="s">
        <v>5676</v>
      </c>
      <c r="J944" s="67" t="s">
        <v>5560</v>
      </c>
      <c r="K944" s="70">
        <v>24</v>
      </c>
      <c r="L944" s="70">
        <v>5</v>
      </c>
      <c r="M944" s="70">
        <v>2019</v>
      </c>
      <c r="N944" s="75">
        <f t="shared" si="15"/>
        <v>43609</v>
      </c>
      <c r="O944" s="67" t="s">
        <v>5561</v>
      </c>
      <c r="P944" s="67" t="s">
        <v>111</v>
      </c>
      <c r="Q944" s="50">
        <f>VLOOKUP(O944,Registration!O:P,2,FALSE)</f>
        <v>19</v>
      </c>
    </row>
    <row r="945" spans="1:17" ht="22.9" customHeight="1">
      <c r="A945" s="67" t="s">
        <v>38</v>
      </c>
      <c r="B945" s="67" t="s">
        <v>9</v>
      </c>
      <c r="C945" s="67" t="s">
        <v>10</v>
      </c>
      <c r="D945" s="67" t="s">
        <v>26</v>
      </c>
      <c r="E945" s="67">
        <v>2</v>
      </c>
      <c r="F945" s="67" t="s">
        <v>4698</v>
      </c>
      <c r="G945" s="67" t="s">
        <v>4699</v>
      </c>
      <c r="H945" s="67" t="s">
        <v>5674</v>
      </c>
      <c r="I945" s="50" t="s">
        <v>5676</v>
      </c>
      <c r="J945" s="67" t="s">
        <v>5562</v>
      </c>
      <c r="K945" s="70">
        <v>24</v>
      </c>
      <c r="L945" s="70">
        <v>5</v>
      </c>
      <c r="M945" s="70">
        <v>2019</v>
      </c>
      <c r="N945" s="75">
        <f t="shared" si="15"/>
        <v>43609</v>
      </c>
      <c r="O945" s="67" t="s">
        <v>5563</v>
      </c>
      <c r="P945" s="67" t="s">
        <v>111</v>
      </c>
      <c r="Q945" s="50">
        <f>VLOOKUP(O945,Registration!O:P,2,FALSE)</f>
        <v>19</v>
      </c>
    </row>
    <row r="946" spans="1:17" ht="22.9" customHeight="1">
      <c r="A946" s="67" t="s">
        <v>38</v>
      </c>
      <c r="B946" s="67" t="s">
        <v>9</v>
      </c>
      <c r="C946" s="67" t="s">
        <v>10</v>
      </c>
      <c r="D946" s="67" t="s">
        <v>26</v>
      </c>
      <c r="E946" s="67">
        <v>2</v>
      </c>
      <c r="F946" s="67" t="s">
        <v>4698</v>
      </c>
      <c r="G946" s="67" t="s">
        <v>4699</v>
      </c>
      <c r="H946" s="67" t="s">
        <v>5674</v>
      </c>
      <c r="I946" s="50" t="s">
        <v>5676</v>
      </c>
      <c r="J946" s="67" t="s">
        <v>5564</v>
      </c>
      <c r="K946" s="70">
        <v>24</v>
      </c>
      <c r="L946" s="70">
        <v>5</v>
      </c>
      <c r="M946" s="70">
        <v>2019</v>
      </c>
      <c r="N946" s="75">
        <f t="shared" si="15"/>
        <v>43609</v>
      </c>
      <c r="O946" s="67" t="s">
        <v>5565</v>
      </c>
      <c r="P946" s="67" t="s">
        <v>111</v>
      </c>
      <c r="Q946" s="50">
        <f>VLOOKUP(O946,Registration!O:P,2,FALSE)</f>
        <v>19</v>
      </c>
    </row>
    <row r="947" spans="1:17" ht="22.9" customHeight="1">
      <c r="A947" s="67" t="s">
        <v>38</v>
      </c>
      <c r="B947" s="67" t="s">
        <v>9</v>
      </c>
      <c r="C947" s="67" t="s">
        <v>10</v>
      </c>
      <c r="D947" s="67" t="s">
        <v>26</v>
      </c>
      <c r="E947" s="67">
        <v>2</v>
      </c>
      <c r="F947" s="67" t="s">
        <v>4698</v>
      </c>
      <c r="G947" s="67" t="s">
        <v>4699</v>
      </c>
      <c r="H947" s="67" t="s">
        <v>5674</v>
      </c>
      <c r="I947" s="50" t="s">
        <v>5676</v>
      </c>
      <c r="J947" s="67" t="s">
        <v>5566</v>
      </c>
      <c r="K947" s="70">
        <v>24</v>
      </c>
      <c r="L947" s="70">
        <v>5</v>
      </c>
      <c r="M947" s="70">
        <v>2019</v>
      </c>
      <c r="N947" s="75">
        <f t="shared" si="15"/>
        <v>43609</v>
      </c>
      <c r="O947" s="67" t="s">
        <v>5567</v>
      </c>
      <c r="P947" s="67" t="s">
        <v>111</v>
      </c>
      <c r="Q947" s="50">
        <f>VLOOKUP(O947,Registration!O:P,2,FALSE)</f>
        <v>18</v>
      </c>
    </row>
    <row r="948" spans="1:17" ht="22.9" customHeight="1">
      <c r="A948" s="67" t="s">
        <v>38</v>
      </c>
      <c r="B948" s="67" t="s">
        <v>9</v>
      </c>
      <c r="C948" s="67" t="s">
        <v>10</v>
      </c>
      <c r="D948" s="67" t="s">
        <v>26</v>
      </c>
      <c r="E948" s="67">
        <v>2</v>
      </c>
      <c r="F948" s="67" t="s">
        <v>4698</v>
      </c>
      <c r="G948" s="67" t="s">
        <v>4699</v>
      </c>
      <c r="H948" s="67" t="s">
        <v>5674</v>
      </c>
      <c r="I948" s="50" t="s">
        <v>5676</v>
      </c>
      <c r="J948" s="67" t="s">
        <v>5568</v>
      </c>
      <c r="K948" s="70">
        <v>24</v>
      </c>
      <c r="L948" s="70">
        <v>5</v>
      </c>
      <c r="M948" s="70">
        <v>2019</v>
      </c>
      <c r="N948" s="75">
        <f t="shared" si="15"/>
        <v>43609</v>
      </c>
      <c r="O948" s="67" t="s">
        <v>5569</v>
      </c>
      <c r="P948" s="67" t="s">
        <v>111</v>
      </c>
      <c r="Q948" s="50">
        <f>VLOOKUP(O948,Registration!O:P,2,FALSE)</f>
        <v>19</v>
      </c>
    </row>
    <row r="949" spans="1:17" ht="22.9" customHeight="1">
      <c r="A949" s="67" t="s">
        <v>38</v>
      </c>
      <c r="B949" s="67" t="s">
        <v>9</v>
      </c>
      <c r="C949" s="67" t="s">
        <v>10</v>
      </c>
      <c r="D949" s="67" t="s">
        <v>26</v>
      </c>
      <c r="E949" s="67">
        <v>2</v>
      </c>
      <c r="F949" s="67" t="s">
        <v>4698</v>
      </c>
      <c r="G949" s="67" t="s">
        <v>4699</v>
      </c>
      <c r="H949" s="67" t="s">
        <v>5674</v>
      </c>
      <c r="I949" s="50" t="s">
        <v>5676</v>
      </c>
      <c r="J949" s="67" t="s">
        <v>5570</v>
      </c>
      <c r="K949" s="70">
        <v>24</v>
      </c>
      <c r="L949" s="70">
        <v>5</v>
      </c>
      <c r="M949" s="70">
        <v>2019</v>
      </c>
      <c r="N949" s="75">
        <f t="shared" si="15"/>
        <v>43609</v>
      </c>
      <c r="O949" s="67" t="s">
        <v>5571</v>
      </c>
      <c r="P949" s="67" t="s">
        <v>111</v>
      </c>
      <c r="Q949" s="50">
        <f>VLOOKUP(O949,Registration!O:P,2,FALSE)</f>
        <v>19</v>
      </c>
    </row>
    <row r="950" spans="1:17" ht="22.9" customHeight="1">
      <c r="A950" s="67" t="s">
        <v>38</v>
      </c>
      <c r="B950" s="67" t="s">
        <v>9</v>
      </c>
      <c r="C950" s="67" t="s">
        <v>10</v>
      </c>
      <c r="D950" s="67" t="s">
        <v>26</v>
      </c>
      <c r="E950" s="67">
        <v>2</v>
      </c>
      <c r="F950" s="67" t="s">
        <v>4698</v>
      </c>
      <c r="G950" s="67" t="s">
        <v>4699</v>
      </c>
      <c r="H950" s="67" t="s">
        <v>5674</v>
      </c>
      <c r="I950" s="50" t="s">
        <v>5676</v>
      </c>
      <c r="J950" s="67" t="s">
        <v>5572</v>
      </c>
      <c r="K950" s="70">
        <v>24</v>
      </c>
      <c r="L950" s="70">
        <v>5</v>
      </c>
      <c r="M950" s="70">
        <v>2019</v>
      </c>
      <c r="N950" s="75">
        <f t="shared" si="15"/>
        <v>43609</v>
      </c>
      <c r="O950" s="67" t="s">
        <v>5573</v>
      </c>
      <c r="P950" s="67" t="s">
        <v>111</v>
      </c>
      <c r="Q950" s="50">
        <f>VLOOKUP(O950,Registration!O:P,2,FALSE)</f>
        <v>19</v>
      </c>
    </row>
    <row r="951" spans="1:17" ht="22.9" customHeight="1">
      <c r="A951" s="67" t="s">
        <v>38</v>
      </c>
      <c r="B951" s="67" t="s">
        <v>9</v>
      </c>
      <c r="C951" s="67" t="s">
        <v>10</v>
      </c>
      <c r="D951" s="67" t="s">
        <v>26</v>
      </c>
      <c r="E951" s="67">
        <v>2</v>
      </c>
      <c r="F951" s="67" t="s">
        <v>4698</v>
      </c>
      <c r="G951" s="67" t="s">
        <v>4699</v>
      </c>
      <c r="H951" s="67" t="s">
        <v>5674</v>
      </c>
      <c r="I951" s="50" t="s">
        <v>5676</v>
      </c>
      <c r="J951" s="67" t="s">
        <v>5574</v>
      </c>
      <c r="K951" s="70">
        <v>24</v>
      </c>
      <c r="L951" s="70">
        <v>5</v>
      </c>
      <c r="M951" s="70">
        <v>2019</v>
      </c>
      <c r="N951" s="75">
        <f t="shared" si="15"/>
        <v>43609</v>
      </c>
      <c r="O951" s="67" t="s">
        <v>5575</v>
      </c>
      <c r="P951" s="67" t="s">
        <v>111</v>
      </c>
      <c r="Q951" s="50">
        <f>VLOOKUP(O951,Registration!O:P,2,FALSE)</f>
        <v>18</v>
      </c>
    </row>
    <row r="952" spans="1:17" ht="22.9" customHeight="1">
      <c r="A952" s="67" t="s">
        <v>38</v>
      </c>
      <c r="B952" s="67" t="s">
        <v>9</v>
      </c>
      <c r="C952" s="67" t="s">
        <v>10</v>
      </c>
      <c r="D952" s="67" t="s">
        <v>26</v>
      </c>
      <c r="E952" s="67">
        <v>2</v>
      </c>
      <c r="F952" s="67" t="s">
        <v>4698</v>
      </c>
      <c r="G952" s="67" t="s">
        <v>4699</v>
      </c>
      <c r="H952" s="67" t="s">
        <v>5674</v>
      </c>
      <c r="I952" s="50" t="s">
        <v>5676</v>
      </c>
      <c r="J952" s="67" t="s">
        <v>5576</v>
      </c>
      <c r="K952" s="70">
        <v>24</v>
      </c>
      <c r="L952" s="70">
        <v>5</v>
      </c>
      <c r="M952" s="70">
        <v>2019</v>
      </c>
      <c r="N952" s="75">
        <f t="shared" si="15"/>
        <v>43609</v>
      </c>
      <c r="O952" s="67" t="s">
        <v>5577</v>
      </c>
      <c r="P952" s="67" t="s">
        <v>111</v>
      </c>
      <c r="Q952" s="50">
        <f>VLOOKUP(O952,Registration!O:P,2,FALSE)</f>
        <v>19</v>
      </c>
    </row>
    <row r="953" spans="1:17" ht="22.9" customHeight="1">
      <c r="A953" s="67" t="s">
        <v>38</v>
      </c>
      <c r="B953" s="67" t="s">
        <v>9</v>
      </c>
      <c r="C953" s="67" t="s">
        <v>10</v>
      </c>
      <c r="D953" s="67" t="s">
        <v>26</v>
      </c>
      <c r="E953" s="67">
        <v>2</v>
      </c>
      <c r="F953" s="67" t="s">
        <v>4698</v>
      </c>
      <c r="G953" s="67" t="s">
        <v>4699</v>
      </c>
      <c r="H953" s="67" t="s">
        <v>5674</v>
      </c>
      <c r="I953" s="50" t="s">
        <v>5676</v>
      </c>
      <c r="J953" s="67" t="s">
        <v>5578</v>
      </c>
      <c r="K953" s="70">
        <v>24</v>
      </c>
      <c r="L953" s="70">
        <v>5</v>
      </c>
      <c r="M953" s="70">
        <v>2019</v>
      </c>
      <c r="N953" s="75">
        <f t="shared" si="15"/>
        <v>43609</v>
      </c>
      <c r="O953" s="67" t="s">
        <v>5579</v>
      </c>
      <c r="P953" s="67" t="s">
        <v>111</v>
      </c>
      <c r="Q953" s="50">
        <f>VLOOKUP(O953,Registration!O:P,2,FALSE)</f>
        <v>18</v>
      </c>
    </row>
    <row r="954" spans="1:17" ht="22.9" customHeight="1">
      <c r="A954" s="67" t="s">
        <v>38</v>
      </c>
      <c r="B954" s="67" t="s">
        <v>9</v>
      </c>
      <c r="C954" s="67" t="s">
        <v>10</v>
      </c>
      <c r="D954" s="67" t="s">
        <v>26</v>
      </c>
      <c r="E954" s="67">
        <v>2</v>
      </c>
      <c r="F954" s="67" t="s">
        <v>4698</v>
      </c>
      <c r="G954" s="67" t="s">
        <v>4699</v>
      </c>
      <c r="H954" s="67" t="s">
        <v>5674</v>
      </c>
      <c r="I954" s="50" t="s">
        <v>5676</v>
      </c>
      <c r="J954" s="67" t="s">
        <v>5580</v>
      </c>
      <c r="K954" s="70">
        <v>24</v>
      </c>
      <c r="L954" s="70">
        <v>5</v>
      </c>
      <c r="M954" s="70">
        <v>2019</v>
      </c>
      <c r="N954" s="75">
        <f t="shared" si="15"/>
        <v>43609</v>
      </c>
      <c r="O954" s="67" t="s">
        <v>5581</v>
      </c>
      <c r="P954" s="67" t="s">
        <v>111</v>
      </c>
      <c r="Q954" s="50">
        <f>VLOOKUP(O954,Registration!O:P,2,FALSE)</f>
        <v>18</v>
      </c>
    </row>
    <row r="955" spans="1:17" ht="22.9" customHeight="1">
      <c r="A955" s="67" t="s">
        <v>38</v>
      </c>
      <c r="B955" s="67" t="s">
        <v>9</v>
      </c>
      <c r="C955" s="67" t="s">
        <v>10</v>
      </c>
      <c r="D955" s="67" t="s">
        <v>26</v>
      </c>
      <c r="E955" s="67">
        <v>2</v>
      </c>
      <c r="F955" s="67" t="s">
        <v>4698</v>
      </c>
      <c r="G955" s="67" t="s">
        <v>4699</v>
      </c>
      <c r="H955" s="67" t="s">
        <v>5674</v>
      </c>
      <c r="I955" s="50" t="s">
        <v>5676</v>
      </c>
      <c r="J955" s="67" t="s">
        <v>5582</v>
      </c>
      <c r="K955" s="70">
        <v>24</v>
      </c>
      <c r="L955" s="70">
        <v>5</v>
      </c>
      <c r="M955" s="70">
        <v>2019</v>
      </c>
      <c r="N955" s="75">
        <f t="shared" si="15"/>
        <v>43609</v>
      </c>
      <c r="O955" s="67" t="s">
        <v>5583</v>
      </c>
      <c r="P955" s="67" t="s">
        <v>111</v>
      </c>
      <c r="Q955" s="50">
        <f>VLOOKUP(O955,Registration!O:P,2,FALSE)</f>
        <v>18</v>
      </c>
    </row>
    <row r="956" spans="1:17" ht="22.9" customHeight="1">
      <c r="A956" s="67" t="s">
        <v>38</v>
      </c>
      <c r="B956" s="67" t="s">
        <v>9</v>
      </c>
      <c r="C956" s="67" t="s">
        <v>10</v>
      </c>
      <c r="D956" s="67" t="s">
        <v>26</v>
      </c>
      <c r="E956" s="67">
        <v>2</v>
      </c>
      <c r="F956" s="67" t="s">
        <v>4698</v>
      </c>
      <c r="G956" s="67" t="s">
        <v>4699</v>
      </c>
      <c r="H956" s="67" t="s">
        <v>5674</v>
      </c>
      <c r="I956" s="50" t="s">
        <v>5676</v>
      </c>
      <c r="J956" s="67" t="s">
        <v>5584</v>
      </c>
      <c r="K956" s="70">
        <v>24</v>
      </c>
      <c r="L956" s="70">
        <v>5</v>
      </c>
      <c r="M956" s="70">
        <v>2019</v>
      </c>
      <c r="N956" s="75">
        <f t="shared" si="15"/>
        <v>43609</v>
      </c>
      <c r="O956" s="67" t="s">
        <v>5585</v>
      </c>
      <c r="P956" s="67" t="s">
        <v>111</v>
      </c>
      <c r="Q956" s="50">
        <f>VLOOKUP(O956,Registration!O:P,2,FALSE)</f>
        <v>19</v>
      </c>
    </row>
    <row r="957" spans="1:17" ht="22.9" customHeight="1">
      <c r="A957" s="67" t="s">
        <v>38</v>
      </c>
      <c r="B957" s="67" t="s">
        <v>9</v>
      </c>
      <c r="C957" s="67" t="s">
        <v>10</v>
      </c>
      <c r="D957" s="67" t="s">
        <v>26</v>
      </c>
      <c r="E957" s="67">
        <v>2</v>
      </c>
      <c r="F957" s="67" t="s">
        <v>4698</v>
      </c>
      <c r="G957" s="67" t="s">
        <v>4699</v>
      </c>
      <c r="H957" s="67" t="s">
        <v>5674</v>
      </c>
      <c r="I957" s="50" t="s">
        <v>5676</v>
      </c>
      <c r="J957" s="67" t="s">
        <v>5586</v>
      </c>
      <c r="K957" s="70">
        <v>24</v>
      </c>
      <c r="L957" s="70">
        <v>5</v>
      </c>
      <c r="M957" s="70">
        <v>2019</v>
      </c>
      <c r="N957" s="75">
        <f t="shared" si="15"/>
        <v>43609</v>
      </c>
      <c r="O957" s="67" t="s">
        <v>5587</v>
      </c>
      <c r="P957" s="67" t="s">
        <v>111</v>
      </c>
      <c r="Q957" s="50">
        <f>VLOOKUP(O957,Registration!O:P,2,FALSE)</f>
        <v>18</v>
      </c>
    </row>
    <row r="958" spans="1:17" ht="22.9" customHeight="1">
      <c r="A958" s="67" t="s">
        <v>38</v>
      </c>
      <c r="B958" s="67" t="s">
        <v>9</v>
      </c>
      <c r="C958" s="67" t="s">
        <v>10</v>
      </c>
      <c r="D958" s="67" t="s">
        <v>26</v>
      </c>
      <c r="E958" s="67">
        <v>2</v>
      </c>
      <c r="F958" s="67" t="s">
        <v>4698</v>
      </c>
      <c r="G958" s="67" t="s">
        <v>4699</v>
      </c>
      <c r="H958" s="67" t="s">
        <v>5674</v>
      </c>
      <c r="I958" s="50" t="s">
        <v>5676</v>
      </c>
      <c r="J958" s="67" t="s">
        <v>5588</v>
      </c>
      <c r="K958" s="70">
        <v>24</v>
      </c>
      <c r="L958" s="70">
        <v>5</v>
      </c>
      <c r="M958" s="70">
        <v>2019</v>
      </c>
      <c r="N958" s="75">
        <f t="shared" si="15"/>
        <v>43609</v>
      </c>
      <c r="O958" s="67" t="s">
        <v>5589</v>
      </c>
      <c r="P958" s="67" t="s">
        <v>111</v>
      </c>
      <c r="Q958" s="50">
        <f>VLOOKUP(O958,Registration!O:P,2,FALSE)</f>
        <v>19</v>
      </c>
    </row>
    <row r="959" spans="1:17" ht="22.9" customHeight="1">
      <c r="A959" s="67" t="s">
        <v>49</v>
      </c>
      <c r="B959" s="67" t="s">
        <v>9</v>
      </c>
      <c r="C959" s="50" t="s">
        <v>10</v>
      </c>
      <c r="D959" s="50" t="s">
        <v>26</v>
      </c>
      <c r="E959" s="50">
        <v>2</v>
      </c>
      <c r="F959" s="50" t="s">
        <v>27</v>
      </c>
      <c r="G959" s="50" t="s">
        <v>28</v>
      </c>
      <c r="H959" s="50" t="s">
        <v>5675</v>
      </c>
      <c r="I959" s="50" t="s">
        <v>5679</v>
      </c>
      <c r="J959" s="67" t="s">
        <v>5592</v>
      </c>
      <c r="K959" s="70">
        <v>27</v>
      </c>
      <c r="L959" s="70">
        <v>5</v>
      </c>
      <c r="M959" s="70">
        <v>2019</v>
      </c>
      <c r="N959" s="75">
        <f t="shared" ref="N959:N997" si="16">DATE(M959,L959,K959)</f>
        <v>43612</v>
      </c>
      <c r="O959" s="67" t="s">
        <v>5593</v>
      </c>
      <c r="P959" s="67" t="s">
        <v>102</v>
      </c>
      <c r="Q959" s="50">
        <f>VLOOKUP(O959,Registration!O:P,2,FALSE)</f>
        <v>18</v>
      </c>
    </row>
    <row r="960" spans="1:17" ht="22.9" customHeight="1">
      <c r="A960" s="67" t="s">
        <v>49</v>
      </c>
      <c r="B960" s="67" t="s">
        <v>9</v>
      </c>
      <c r="C960" s="50" t="s">
        <v>10</v>
      </c>
      <c r="D960" s="50" t="s">
        <v>26</v>
      </c>
      <c r="E960" s="50">
        <v>2</v>
      </c>
      <c r="F960" s="50" t="s">
        <v>27</v>
      </c>
      <c r="G960" s="50" t="s">
        <v>28</v>
      </c>
      <c r="H960" s="50" t="s">
        <v>5675</v>
      </c>
      <c r="I960" s="50" t="s">
        <v>5679</v>
      </c>
      <c r="J960" s="67" t="s">
        <v>5594</v>
      </c>
      <c r="K960" s="70">
        <v>27</v>
      </c>
      <c r="L960" s="70">
        <v>5</v>
      </c>
      <c r="M960" s="70">
        <v>2019</v>
      </c>
      <c r="N960" s="75">
        <f t="shared" si="16"/>
        <v>43612</v>
      </c>
      <c r="O960" s="67" t="s">
        <v>5595</v>
      </c>
      <c r="P960" s="67" t="s">
        <v>102</v>
      </c>
      <c r="Q960" s="50">
        <f>VLOOKUP(O960,Registration!O:P,2,FALSE)</f>
        <v>18</v>
      </c>
    </row>
    <row r="961" spans="1:17" ht="22.9" customHeight="1">
      <c r="A961" s="67" t="s">
        <v>49</v>
      </c>
      <c r="B961" s="67" t="s">
        <v>9</v>
      </c>
      <c r="C961" s="50" t="s">
        <v>10</v>
      </c>
      <c r="D961" s="50" t="s">
        <v>26</v>
      </c>
      <c r="E961" s="50">
        <v>2</v>
      </c>
      <c r="F961" s="50" t="s">
        <v>27</v>
      </c>
      <c r="G961" s="50" t="s">
        <v>28</v>
      </c>
      <c r="H961" s="50" t="s">
        <v>5675</v>
      </c>
      <c r="I961" s="50" t="s">
        <v>5679</v>
      </c>
      <c r="J961" s="67" t="s">
        <v>5596</v>
      </c>
      <c r="K961" s="70">
        <v>27</v>
      </c>
      <c r="L961" s="70">
        <v>5</v>
      </c>
      <c r="M961" s="70">
        <v>2019</v>
      </c>
      <c r="N961" s="75">
        <f t="shared" si="16"/>
        <v>43612</v>
      </c>
      <c r="O961" s="67" t="s">
        <v>5597</v>
      </c>
      <c r="P961" s="67" t="s">
        <v>102</v>
      </c>
      <c r="Q961" s="50">
        <f>VLOOKUP(O961,Registration!O:P,2,FALSE)</f>
        <v>19</v>
      </c>
    </row>
    <row r="962" spans="1:17" ht="22.9" customHeight="1">
      <c r="A962" s="67" t="s">
        <v>49</v>
      </c>
      <c r="B962" s="67" t="s">
        <v>9</v>
      </c>
      <c r="C962" s="50" t="s">
        <v>10</v>
      </c>
      <c r="D962" s="50" t="s">
        <v>26</v>
      </c>
      <c r="E962" s="50">
        <v>2</v>
      </c>
      <c r="F962" s="50" t="s">
        <v>27</v>
      </c>
      <c r="G962" s="50" t="s">
        <v>28</v>
      </c>
      <c r="H962" s="50" t="s">
        <v>5675</v>
      </c>
      <c r="I962" s="50" t="s">
        <v>5679</v>
      </c>
      <c r="J962" s="67" t="s">
        <v>5598</v>
      </c>
      <c r="K962" s="70">
        <v>27</v>
      </c>
      <c r="L962" s="70">
        <v>5</v>
      </c>
      <c r="M962" s="70">
        <v>2019</v>
      </c>
      <c r="N962" s="75">
        <f t="shared" si="16"/>
        <v>43612</v>
      </c>
      <c r="O962" s="67" t="s">
        <v>5599</v>
      </c>
      <c r="P962" s="67" t="s">
        <v>102</v>
      </c>
      <c r="Q962" s="50">
        <f>VLOOKUP(O962,Registration!O:P,2,FALSE)</f>
        <v>19</v>
      </c>
    </row>
    <row r="963" spans="1:17" ht="22.9" customHeight="1">
      <c r="A963" s="67" t="s">
        <v>49</v>
      </c>
      <c r="B963" s="67" t="s">
        <v>9</v>
      </c>
      <c r="C963" s="50" t="s">
        <v>10</v>
      </c>
      <c r="D963" s="50" t="s">
        <v>26</v>
      </c>
      <c r="E963" s="50">
        <v>2</v>
      </c>
      <c r="F963" s="50" t="s">
        <v>27</v>
      </c>
      <c r="G963" s="50" t="s">
        <v>28</v>
      </c>
      <c r="H963" s="50" t="s">
        <v>5675</v>
      </c>
      <c r="I963" s="50" t="s">
        <v>5679</v>
      </c>
      <c r="J963" s="67" t="s">
        <v>5600</v>
      </c>
      <c r="K963" s="70">
        <v>27</v>
      </c>
      <c r="L963" s="70">
        <v>5</v>
      </c>
      <c r="M963" s="70">
        <v>2019</v>
      </c>
      <c r="N963" s="75">
        <f t="shared" si="16"/>
        <v>43612</v>
      </c>
      <c r="O963" s="67" t="s">
        <v>5601</v>
      </c>
      <c r="P963" s="67" t="s">
        <v>102</v>
      </c>
      <c r="Q963" s="50">
        <f>VLOOKUP(O963,Registration!O:P,2,FALSE)</f>
        <v>18</v>
      </c>
    </row>
    <row r="964" spans="1:17" ht="22.9" customHeight="1">
      <c r="A964" s="67" t="s">
        <v>49</v>
      </c>
      <c r="B964" s="67" t="s">
        <v>9</v>
      </c>
      <c r="C964" s="50" t="s">
        <v>10</v>
      </c>
      <c r="D964" s="50" t="s">
        <v>26</v>
      </c>
      <c r="E964" s="50">
        <v>2</v>
      </c>
      <c r="F964" s="50" t="s">
        <v>27</v>
      </c>
      <c r="G964" s="50" t="s">
        <v>28</v>
      </c>
      <c r="H964" s="50" t="s">
        <v>5675</v>
      </c>
      <c r="I964" s="50" t="s">
        <v>5679</v>
      </c>
      <c r="J964" s="67" t="s">
        <v>5602</v>
      </c>
      <c r="K964" s="70">
        <v>27</v>
      </c>
      <c r="L964" s="70">
        <v>5</v>
      </c>
      <c r="M964" s="70">
        <v>2019</v>
      </c>
      <c r="N964" s="75">
        <f t="shared" si="16"/>
        <v>43612</v>
      </c>
      <c r="O964" s="67" t="s">
        <v>155</v>
      </c>
      <c r="P964" s="67" t="s">
        <v>102</v>
      </c>
      <c r="Q964" s="50">
        <f>VLOOKUP(O964,Registration!O:P,2,FALSE)</f>
        <v>17</v>
      </c>
    </row>
    <row r="965" spans="1:17" ht="22.9" customHeight="1">
      <c r="A965" s="67" t="s">
        <v>49</v>
      </c>
      <c r="B965" s="67" t="s">
        <v>9</v>
      </c>
      <c r="C965" s="50" t="s">
        <v>10</v>
      </c>
      <c r="D965" s="50" t="s">
        <v>26</v>
      </c>
      <c r="E965" s="50">
        <v>2</v>
      </c>
      <c r="F965" s="50" t="s">
        <v>27</v>
      </c>
      <c r="G965" s="50" t="s">
        <v>28</v>
      </c>
      <c r="H965" s="50" t="s">
        <v>5675</v>
      </c>
      <c r="I965" s="50" t="s">
        <v>5679</v>
      </c>
      <c r="J965" s="67" t="s">
        <v>5603</v>
      </c>
      <c r="K965" s="70">
        <v>27</v>
      </c>
      <c r="L965" s="70">
        <v>5</v>
      </c>
      <c r="M965" s="70">
        <v>2019</v>
      </c>
      <c r="N965" s="75">
        <f t="shared" si="16"/>
        <v>43612</v>
      </c>
      <c r="O965" s="67" t="s">
        <v>5604</v>
      </c>
      <c r="P965" s="67" t="s">
        <v>102</v>
      </c>
      <c r="Q965" s="50">
        <f>VLOOKUP(O965,Registration!O:P,2,FALSE)</f>
        <v>18</v>
      </c>
    </row>
    <row r="966" spans="1:17" ht="22.9" customHeight="1">
      <c r="A966" s="67" t="s">
        <v>49</v>
      </c>
      <c r="B966" s="67" t="s">
        <v>9</v>
      </c>
      <c r="C966" s="50" t="s">
        <v>10</v>
      </c>
      <c r="D966" s="50" t="s">
        <v>26</v>
      </c>
      <c r="E966" s="50">
        <v>2</v>
      </c>
      <c r="F966" s="50" t="s">
        <v>27</v>
      </c>
      <c r="G966" s="50" t="s">
        <v>28</v>
      </c>
      <c r="H966" s="50" t="s">
        <v>5675</v>
      </c>
      <c r="I966" s="50" t="s">
        <v>5679</v>
      </c>
      <c r="J966" s="67" t="s">
        <v>5605</v>
      </c>
      <c r="K966" s="70">
        <v>28</v>
      </c>
      <c r="L966" s="70">
        <v>5</v>
      </c>
      <c r="M966" s="70">
        <v>2019</v>
      </c>
      <c r="N966" s="75">
        <f t="shared" si="16"/>
        <v>43613</v>
      </c>
      <c r="O966" s="67" t="s">
        <v>5606</v>
      </c>
      <c r="P966" s="67" t="s">
        <v>102</v>
      </c>
      <c r="Q966" s="50">
        <f>VLOOKUP(O966,Registration!O:P,2,FALSE)</f>
        <v>17</v>
      </c>
    </row>
    <row r="967" spans="1:17" ht="22.9" customHeight="1">
      <c r="A967" s="67" t="s">
        <v>49</v>
      </c>
      <c r="B967" s="67" t="s">
        <v>9</v>
      </c>
      <c r="C967" s="50" t="s">
        <v>10</v>
      </c>
      <c r="D967" s="50" t="s">
        <v>26</v>
      </c>
      <c r="E967" s="50">
        <v>2</v>
      </c>
      <c r="F967" s="50" t="s">
        <v>27</v>
      </c>
      <c r="G967" s="50" t="s">
        <v>28</v>
      </c>
      <c r="H967" s="50" t="s">
        <v>5675</v>
      </c>
      <c r="I967" s="50" t="s">
        <v>5679</v>
      </c>
      <c r="J967" s="67" t="s">
        <v>5607</v>
      </c>
      <c r="K967" s="70">
        <v>28</v>
      </c>
      <c r="L967" s="70">
        <v>5</v>
      </c>
      <c r="M967" s="70">
        <v>2019</v>
      </c>
      <c r="N967" s="75">
        <f t="shared" si="16"/>
        <v>43613</v>
      </c>
      <c r="O967" s="67" t="s">
        <v>5608</v>
      </c>
      <c r="P967" s="67" t="s">
        <v>102</v>
      </c>
      <c r="Q967" s="50">
        <f>VLOOKUP(O967,Registration!O:P,2,FALSE)</f>
        <v>19</v>
      </c>
    </row>
    <row r="968" spans="1:17" ht="22.9" customHeight="1">
      <c r="A968" s="67" t="s">
        <v>49</v>
      </c>
      <c r="B968" s="67" t="s">
        <v>9</v>
      </c>
      <c r="C968" s="50" t="s">
        <v>10</v>
      </c>
      <c r="D968" s="50" t="s">
        <v>26</v>
      </c>
      <c r="E968" s="50">
        <v>2</v>
      </c>
      <c r="F968" s="50" t="s">
        <v>27</v>
      </c>
      <c r="G968" s="50" t="s">
        <v>28</v>
      </c>
      <c r="H968" s="50" t="s">
        <v>5675</v>
      </c>
      <c r="I968" s="50" t="s">
        <v>5679</v>
      </c>
      <c r="J968" s="67" t="s">
        <v>5609</v>
      </c>
      <c r="K968" s="70">
        <v>28</v>
      </c>
      <c r="L968" s="70">
        <v>5</v>
      </c>
      <c r="M968" s="70">
        <v>2019</v>
      </c>
      <c r="N968" s="75">
        <f t="shared" si="16"/>
        <v>43613</v>
      </c>
      <c r="O968" s="67" t="s">
        <v>5610</v>
      </c>
      <c r="P968" s="67" t="s">
        <v>102</v>
      </c>
      <c r="Q968" s="50">
        <f>VLOOKUP(O968,Registration!O:P,2,FALSE)</f>
        <v>18</v>
      </c>
    </row>
    <row r="969" spans="1:17" ht="22.9" customHeight="1">
      <c r="A969" s="67" t="s">
        <v>49</v>
      </c>
      <c r="B969" s="67" t="s">
        <v>9</v>
      </c>
      <c r="C969" s="50" t="s">
        <v>10</v>
      </c>
      <c r="D969" s="50" t="s">
        <v>26</v>
      </c>
      <c r="E969" s="50">
        <v>2</v>
      </c>
      <c r="F969" s="50" t="s">
        <v>27</v>
      </c>
      <c r="G969" s="50" t="s">
        <v>28</v>
      </c>
      <c r="H969" s="50" t="s">
        <v>5675</v>
      </c>
      <c r="I969" s="50" t="s">
        <v>5679</v>
      </c>
      <c r="J969" s="67" t="s">
        <v>5611</v>
      </c>
      <c r="K969" s="70">
        <v>28</v>
      </c>
      <c r="L969" s="70">
        <v>5</v>
      </c>
      <c r="M969" s="70">
        <v>2019</v>
      </c>
      <c r="N969" s="75">
        <f t="shared" si="16"/>
        <v>43613</v>
      </c>
      <c r="O969" s="67" t="s">
        <v>5612</v>
      </c>
      <c r="P969" s="67" t="s">
        <v>102</v>
      </c>
      <c r="Q969" s="50">
        <f>VLOOKUP(O969,Registration!O:P,2,FALSE)</f>
        <v>18</v>
      </c>
    </row>
    <row r="970" spans="1:17" ht="22.9" customHeight="1">
      <c r="A970" s="67" t="s">
        <v>49</v>
      </c>
      <c r="B970" s="67" t="s">
        <v>9</v>
      </c>
      <c r="C970" s="50" t="s">
        <v>10</v>
      </c>
      <c r="D970" s="50" t="s">
        <v>26</v>
      </c>
      <c r="E970" s="50">
        <v>2</v>
      </c>
      <c r="F970" s="50" t="s">
        <v>27</v>
      </c>
      <c r="G970" s="50" t="s">
        <v>28</v>
      </c>
      <c r="H970" s="50" t="s">
        <v>5675</v>
      </c>
      <c r="I970" s="50" t="s">
        <v>5679</v>
      </c>
      <c r="J970" s="67" t="s">
        <v>5613</v>
      </c>
      <c r="K970" s="70">
        <v>28</v>
      </c>
      <c r="L970" s="70">
        <v>5</v>
      </c>
      <c r="M970" s="70">
        <v>2019</v>
      </c>
      <c r="N970" s="75">
        <f t="shared" si="16"/>
        <v>43613</v>
      </c>
      <c r="O970" s="67" t="s">
        <v>5614</v>
      </c>
      <c r="P970" s="67" t="s">
        <v>102</v>
      </c>
      <c r="Q970" s="50">
        <f>VLOOKUP(O970,Registration!O:P,2,FALSE)</f>
        <v>18</v>
      </c>
    </row>
    <row r="971" spans="1:17" ht="22.9" customHeight="1">
      <c r="A971" s="67" t="s">
        <v>49</v>
      </c>
      <c r="B971" s="67" t="s">
        <v>9</v>
      </c>
      <c r="C971" s="50" t="s">
        <v>10</v>
      </c>
      <c r="D971" s="50" t="s">
        <v>26</v>
      </c>
      <c r="E971" s="50">
        <v>2</v>
      </c>
      <c r="F971" s="50" t="s">
        <v>27</v>
      </c>
      <c r="G971" s="50" t="s">
        <v>28</v>
      </c>
      <c r="H971" s="50" t="s">
        <v>5675</v>
      </c>
      <c r="I971" s="50" t="s">
        <v>5679</v>
      </c>
      <c r="J971" s="67" t="s">
        <v>5615</v>
      </c>
      <c r="K971" s="70">
        <v>28</v>
      </c>
      <c r="L971" s="70">
        <v>5</v>
      </c>
      <c r="M971" s="70">
        <v>2019</v>
      </c>
      <c r="N971" s="75">
        <f t="shared" si="16"/>
        <v>43613</v>
      </c>
      <c r="O971" s="67" t="s">
        <v>5616</v>
      </c>
      <c r="P971" s="67" t="s">
        <v>102</v>
      </c>
      <c r="Q971" s="50">
        <f>VLOOKUP(O971,Registration!O:P,2,FALSE)</f>
        <v>19</v>
      </c>
    </row>
    <row r="972" spans="1:17" ht="22.9" customHeight="1">
      <c r="A972" s="67" t="s">
        <v>49</v>
      </c>
      <c r="B972" s="67" t="s">
        <v>9</v>
      </c>
      <c r="C972" s="50" t="s">
        <v>10</v>
      </c>
      <c r="D972" s="50" t="s">
        <v>26</v>
      </c>
      <c r="E972" s="50">
        <v>2</v>
      </c>
      <c r="F972" s="50" t="s">
        <v>27</v>
      </c>
      <c r="G972" s="50" t="s">
        <v>28</v>
      </c>
      <c r="H972" s="50" t="s">
        <v>5675</v>
      </c>
      <c r="I972" s="50" t="s">
        <v>5679</v>
      </c>
      <c r="J972" s="67" t="s">
        <v>5617</v>
      </c>
      <c r="K972" s="70">
        <v>30</v>
      </c>
      <c r="L972" s="70">
        <v>5</v>
      </c>
      <c r="M972" s="70">
        <v>2019</v>
      </c>
      <c r="N972" s="75">
        <f t="shared" si="16"/>
        <v>43615</v>
      </c>
      <c r="O972" s="67" t="s">
        <v>5618</v>
      </c>
      <c r="P972" s="67" t="s">
        <v>102</v>
      </c>
      <c r="Q972" s="50">
        <f>VLOOKUP(O972,Registration!O:P,2,FALSE)</f>
        <v>18</v>
      </c>
    </row>
    <row r="973" spans="1:17" ht="22.9" customHeight="1">
      <c r="A973" s="67" t="s">
        <v>49</v>
      </c>
      <c r="B973" s="67" t="s">
        <v>9</v>
      </c>
      <c r="C973" s="50" t="s">
        <v>10</v>
      </c>
      <c r="D973" s="50" t="s">
        <v>26</v>
      </c>
      <c r="E973" s="50">
        <v>2</v>
      </c>
      <c r="F973" s="50" t="s">
        <v>27</v>
      </c>
      <c r="G973" s="50" t="s">
        <v>28</v>
      </c>
      <c r="H973" s="50" t="s">
        <v>5675</v>
      </c>
      <c r="I973" s="50" t="s">
        <v>5679</v>
      </c>
      <c r="J973" s="67" t="s">
        <v>5619</v>
      </c>
      <c r="K973" s="70">
        <v>30</v>
      </c>
      <c r="L973" s="70">
        <v>5</v>
      </c>
      <c r="M973" s="70">
        <v>2019</v>
      </c>
      <c r="N973" s="75">
        <f t="shared" si="16"/>
        <v>43615</v>
      </c>
      <c r="O973" s="67" t="s">
        <v>5620</v>
      </c>
      <c r="P973" s="67" t="s">
        <v>102</v>
      </c>
      <c r="Q973" s="50">
        <f>VLOOKUP(O973,Registration!O:P,2,FALSE)</f>
        <v>18</v>
      </c>
    </row>
    <row r="974" spans="1:17" ht="22.9" customHeight="1">
      <c r="A974" s="67" t="s">
        <v>49</v>
      </c>
      <c r="B974" s="67" t="s">
        <v>9</v>
      </c>
      <c r="C974" s="50" t="s">
        <v>10</v>
      </c>
      <c r="D974" s="50" t="s">
        <v>26</v>
      </c>
      <c r="E974" s="50">
        <v>2</v>
      </c>
      <c r="F974" s="50" t="s">
        <v>27</v>
      </c>
      <c r="G974" s="50" t="s">
        <v>28</v>
      </c>
      <c r="H974" s="50" t="s">
        <v>5675</v>
      </c>
      <c r="I974" s="50" t="s">
        <v>5679</v>
      </c>
      <c r="J974" s="67" t="s">
        <v>5621</v>
      </c>
      <c r="K974" s="70">
        <v>30</v>
      </c>
      <c r="L974" s="70">
        <v>5</v>
      </c>
      <c r="M974" s="70">
        <v>2019</v>
      </c>
      <c r="N974" s="75">
        <f t="shared" si="16"/>
        <v>43615</v>
      </c>
      <c r="O974" s="67" t="s">
        <v>5622</v>
      </c>
      <c r="P974" s="67" t="s">
        <v>102</v>
      </c>
      <c r="Q974" s="50">
        <f>VLOOKUP(O974,Registration!O:P,2,FALSE)</f>
        <v>19</v>
      </c>
    </row>
    <row r="975" spans="1:17" ht="22.9" customHeight="1">
      <c r="A975" s="67" t="s">
        <v>49</v>
      </c>
      <c r="B975" s="67" t="s">
        <v>9</v>
      </c>
      <c r="C975" s="50" t="s">
        <v>10</v>
      </c>
      <c r="D975" s="50" t="s">
        <v>26</v>
      </c>
      <c r="E975" s="50">
        <v>2</v>
      </c>
      <c r="F975" s="50" t="s">
        <v>27</v>
      </c>
      <c r="G975" s="50" t="s">
        <v>28</v>
      </c>
      <c r="H975" s="50" t="s">
        <v>5675</v>
      </c>
      <c r="I975" s="50" t="s">
        <v>5679</v>
      </c>
      <c r="J975" s="67" t="s">
        <v>729</v>
      </c>
      <c r="K975" s="70">
        <v>30</v>
      </c>
      <c r="L975" s="70">
        <v>5</v>
      </c>
      <c r="M975" s="70">
        <v>2019</v>
      </c>
      <c r="N975" s="75">
        <f t="shared" si="16"/>
        <v>43615</v>
      </c>
      <c r="O975" s="67" t="s">
        <v>730</v>
      </c>
      <c r="P975" s="67" t="s">
        <v>102</v>
      </c>
      <c r="Q975" s="50">
        <f>VLOOKUP(O975,Registration!O:P,2,FALSE)</f>
        <v>19</v>
      </c>
    </row>
    <row r="976" spans="1:17" ht="22.9" customHeight="1">
      <c r="A976" s="67" t="s">
        <v>49</v>
      </c>
      <c r="B976" s="67" t="s">
        <v>9</v>
      </c>
      <c r="C976" s="50" t="s">
        <v>10</v>
      </c>
      <c r="D976" s="50" t="s">
        <v>26</v>
      </c>
      <c r="E976" s="50">
        <v>2</v>
      </c>
      <c r="F976" s="50" t="s">
        <v>27</v>
      </c>
      <c r="G976" s="50" t="s">
        <v>28</v>
      </c>
      <c r="H976" s="50" t="s">
        <v>5675</v>
      </c>
      <c r="I976" s="50" t="s">
        <v>5679</v>
      </c>
      <c r="J976" s="67" t="s">
        <v>5623</v>
      </c>
      <c r="K976" s="70">
        <v>31</v>
      </c>
      <c r="L976" s="70">
        <v>5</v>
      </c>
      <c r="M976" s="70">
        <v>2019</v>
      </c>
      <c r="N976" s="75">
        <f t="shared" si="16"/>
        <v>43616</v>
      </c>
      <c r="O976" s="67" t="s">
        <v>5624</v>
      </c>
      <c r="P976" s="67" t="s">
        <v>102</v>
      </c>
      <c r="Q976" s="50">
        <f>VLOOKUP(O976,Registration!O:P,2,FALSE)</f>
        <v>18</v>
      </c>
    </row>
    <row r="977" spans="1:17" ht="22.9" customHeight="1">
      <c r="A977" s="67" t="s">
        <v>49</v>
      </c>
      <c r="B977" s="67" t="s">
        <v>9</v>
      </c>
      <c r="C977" s="50" t="s">
        <v>10</v>
      </c>
      <c r="D977" s="50" t="s">
        <v>26</v>
      </c>
      <c r="E977" s="50">
        <v>2</v>
      </c>
      <c r="F977" s="50" t="s">
        <v>27</v>
      </c>
      <c r="G977" s="50" t="s">
        <v>28</v>
      </c>
      <c r="H977" s="50" t="s">
        <v>5675</v>
      </c>
      <c r="I977" s="50" t="s">
        <v>5679</v>
      </c>
      <c r="J977" s="67" t="s">
        <v>5625</v>
      </c>
      <c r="K977" s="70">
        <v>31</v>
      </c>
      <c r="L977" s="70">
        <v>5</v>
      </c>
      <c r="M977" s="70">
        <v>2019</v>
      </c>
      <c r="N977" s="75">
        <f t="shared" si="16"/>
        <v>43616</v>
      </c>
      <c r="O977" s="67" t="s">
        <v>5626</v>
      </c>
      <c r="P977" s="67" t="s">
        <v>102</v>
      </c>
      <c r="Q977" s="50">
        <f>VLOOKUP(O977,Registration!O:P,2,FALSE)</f>
        <v>19</v>
      </c>
    </row>
    <row r="978" spans="1:17" ht="22.9" customHeight="1">
      <c r="A978" s="67" t="s">
        <v>49</v>
      </c>
      <c r="B978" s="67" t="s">
        <v>9</v>
      </c>
      <c r="C978" s="50" t="s">
        <v>10</v>
      </c>
      <c r="D978" s="50" t="s">
        <v>26</v>
      </c>
      <c r="E978" s="50">
        <v>2</v>
      </c>
      <c r="F978" s="50" t="s">
        <v>27</v>
      </c>
      <c r="G978" s="50" t="s">
        <v>28</v>
      </c>
      <c r="H978" s="50" t="s">
        <v>5675</v>
      </c>
      <c r="I978" s="50" t="s">
        <v>5679</v>
      </c>
      <c r="J978" s="67" t="s">
        <v>5627</v>
      </c>
      <c r="K978" s="70">
        <v>31</v>
      </c>
      <c r="L978" s="70">
        <v>5</v>
      </c>
      <c r="M978" s="70">
        <v>2019</v>
      </c>
      <c r="N978" s="75">
        <f t="shared" si="16"/>
        <v>43616</v>
      </c>
      <c r="O978" s="67" t="s">
        <v>5628</v>
      </c>
      <c r="P978" s="67" t="s">
        <v>102</v>
      </c>
      <c r="Q978" s="50">
        <f>VLOOKUP(O978,Registration!O:P,2,FALSE)</f>
        <v>19</v>
      </c>
    </row>
    <row r="979" spans="1:17" ht="22.9" customHeight="1">
      <c r="A979" s="67" t="s">
        <v>49</v>
      </c>
      <c r="B979" s="67" t="s">
        <v>9</v>
      </c>
      <c r="C979" s="50" t="s">
        <v>10</v>
      </c>
      <c r="D979" s="50" t="s">
        <v>26</v>
      </c>
      <c r="E979" s="50">
        <v>2</v>
      </c>
      <c r="F979" s="50" t="s">
        <v>27</v>
      </c>
      <c r="G979" s="50" t="s">
        <v>28</v>
      </c>
      <c r="H979" s="50" t="s">
        <v>5675</v>
      </c>
      <c r="I979" s="50" t="s">
        <v>5679</v>
      </c>
      <c r="J979" s="67" t="s">
        <v>5629</v>
      </c>
      <c r="K979" s="70">
        <v>31</v>
      </c>
      <c r="L979" s="70">
        <v>5</v>
      </c>
      <c r="M979" s="70">
        <v>2019</v>
      </c>
      <c r="N979" s="75">
        <f t="shared" si="16"/>
        <v>43616</v>
      </c>
      <c r="O979" s="67" t="s">
        <v>5630</v>
      </c>
      <c r="P979" s="67" t="s">
        <v>102</v>
      </c>
      <c r="Q979" s="50">
        <f>VLOOKUP(O979,Registration!O:P,2,FALSE)</f>
        <v>18</v>
      </c>
    </row>
    <row r="980" spans="1:17" ht="22.9" customHeight="1">
      <c r="A980" s="67" t="s">
        <v>49</v>
      </c>
      <c r="B980" s="67" t="s">
        <v>9</v>
      </c>
      <c r="C980" s="50" t="s">
        <v>10</v>
      </c>
      <c r="D980" s="50" t="s">
        <v>26</v>
      </c>
      <c r="E980" s="50">
        <v>2</v>
      </c>
      <c r="F980" s="50" t="s">
        <v>27</v>
      </c>
      <c r="G980" s="50" t="s">
        <v>28</v>
      </c>
      <c r="H980" s="50" t="s">
        <v>5675</v>
      </c>
      <c r="I980" s="50" t="s">
        <v>5679</v>
      </c>
      <c r="J980" s="67" t="s">
        <v>5631</v>
      </c>
      <c r="K980" s="70">
        <v>31</v>
      </c>
      <c r="L980" s="70">
        <v>5</v>
      </c>
      <c r="M980" s="70">
        <v>2019</v>
      </c>
      <c r="N980" s="75">
        <f t="shared" si="16"/>
        <v>43616</v>
      </c>
      <c r="O980" s="67" t="s">
        <v>5632</v>
      </c>
      <c r="P980" s="67" t="s">
        <v>102</v>
      </c>
      <c r="Q980" s="50">
        <f>VLOOKUP(O980,Registration!O:P,2,FALSE)</f>
        <v>18</v>
      </c>
    </row>
    <row r="981" spans="1:17" ht="22.9" customHeight="1">
      <c r="A981" s="67" t="s">
        <v>49</v>
      </c>
      <c r="B981" s="67" t="s">
        <v>9</v>
      </c>
      <c r="C981" s="50" t="s">
        <v>10</v>
      </c>
      <c r="D981" s="50" t="s">
        <v>26</v>
      </c>
      <c r="E981" s="50">
        <v>2</v>
      </c>
      <c r="F981" s="50" t="s">
        <v>32</v>
      </c>
      <c r="G981" s="50" t="s">
        <v>33</v>
      </c>
      <c r="H981" s="50" t="s">
        <v>5675</v>
      </c>
      <c r="I981" s="50" t="s">
        <v>5679</v>
      </c>
      <c r="J981" s="67" t="s">
        <v>5633</v>
      </c>
      <c r="K981" s="70">
        <v>27</v>
      </c>
      <c r="L981" s="70">
        <v>5</v>
      </c>
      <c r="M981" s="70">
        <v>2019</v>
      </c>
      <c r="N981" s="75">
        <f t="shared" si="16"/>
        <v>43612</v>
      </c>
      <c r="O981" s="67" t="s">
        <v>167</v>
      </c>
      <c r="P981" s="67" t="s">
        <v>102</v>
      </c>
      <c r="Q981" s="50">
        <f>VLOOKUP(O981,Registration!O:P,2,FALSE)</f>
        <v>19</v>
      </c>
    </row>
    <row r="982" spans="1:17" ht="22.9" customHeight="1">
      <c r="A982" s="67" t="s">
        <v>49</v>
      </c>
      <c r="B982" s="67" t="s">
        <v>9</v>
      </c>
      <c r="C982" s="50" t="s">
        <v>10</v>
      </c>
      <c r="D982" s="50" t="s">
        <v>26</v>
      </c>
      <c r="E982" s="50">
        <v>2</v>
      </c>
      <c r="F982" s="50" t="s">
        <v>32</v>
      </c>
      <c r="G982" s="50" t="s">
        <v>33</v>
      </c>
      <c r="H982" s="50" t="s">
        <v>5675</v>
      </c>
      <c r="I982" s="50" t="s">
        <v>5679</v>
      </c>
      <c r="J982" s="67" t="s">
        <v>5634</v>
      </c>
      <c r="K982" s="70">
        <v>27</v>
      </c>
      <c r="L982" s="70">
        <v>5</v>
      </c>
      <c r="M982" s="70">
        <v>2019</v>
      </c>
      <c r="N982" s="75">
        <f t="shared" si="16"/>
        <v>43612</v>
      </c>
      <c r="O982" s="67" t="s">
        <v>5635</v>
      </c>
      <c r="P982" s="67" t="s">
        <v>102</v>
      </c>
      <c r="Q982" s="50">
        <f>VLOOKUP(O982,Registration!O:P,2,FALSE)</f>
        <v>19</v>
      </c>
    </row>
    <row r="983" spans="1:17" ht="22.9" customHeight="1">
      <c r="A983" s="67" t="s">
        <v>49</v>
      </c>
      <c r="B983" s="67" t="s">
        <v>9</v>
      </c>
      <c r="C983" s="50" t="s">
        <v>10</v>
      </c>
      <c r="D983" s="50" t="s">
        <v>26</v>
      </c>
      <c r="E983" s="50">
        <v>2</v>
      </c>
      <c r="F983" s="50" t="s">
        <v>32</v>
      </c>
      <c r="G983" s="50" t="s">
        <v>33</v>
      </c>
      <c r="H983" s="50" t="s">
        <v>5675</v>
      </c>
      <c r="I983" s="50" t="s">
        <v>5679</v>
      </c>
      <c r="J983" s="67" t="s">
        <v>5636</v>
      </c>
      <c r="K983" s="70">
        <v>27</v>
      </c>
      <c r="L983" s="70">
        <v>5</v>
      </c>
      <c r="M983" s="70">
        <v>2019</v>
      </c>
      <c r="N983" s="75">
        <f t="shared" si="16"/>
        <v>43612</v>
      </c>
      <c r="O983" s="67" t="s">
        <v>5637</v>
      </c>
      <c r="P983" s="67" t="s">
        <v>102</v>
      </c>
      <c r="Q983" s="50">
        <f>VLOOKUP(O983,Registration!O:P,2,FALSE)</f>
        <v>18</v>
      </c>
    </row>
    <row r="984" spans="1:17" ht="22.9" customHeight="1">
      <c r="A984" s="67" t="s">
        <v>49</v>
      </c>
      <c r="B984" s="67" t="s">
        <v>9</v>
      </c>
      <c r="C984" s="50" t="s">
        <v>10</v>
      </c>
      <c r="D984" s="50" t="s">
        <v>26</v>
      </c>
      <c r="E984" s="50">
        <v>2</v>
      </c>
      <c r="F984" s="50" t="s">
        <v>32</v>
      </c>
      <c r="G984" s="50" t="s">
        <v>33</v>
      </c>
      <c r="H984" s="50" t="s">
        <v>5675</v>
      </c>
      <c r="I984" s="50" t="s">
        <v>5679</v>
      </c>
      <c r="J984" s="67" t="s">
        <v>5638</v>
      </c>
      <c r="K984" s="70">
        <v>27</v>
      </c>
      <c r="L984" s="70">
        <v>5</v>
      </c>
      <c r="M984" s="70">
        <v>2019</v>
      </c>
      <c r="N984" s="75">
        <f t="shared" si="16"/>
        <v>43612</v>
      </c>
      <c r="O984" s="67" t="s">
        <v>5639</v>
      </c>
      <c r="P984" s="67" t="s">
        <v>102</v>
      </c>
      <c r="Q984" s="50">
        <f>VLOOKUP(O984,Registration!O:P,2,FALSE)</f>
        <v>18</v>
      </c>
    </row>
    <row r="985" spans="1:17" ht="22.9" customHeight="1">
      <c r="A985" s="67" t="s">
        <v>49</v>
      </c>
      <c r="B985" s="67" t="s">
        <v>9</v>
      </c>
      <c r="C985" s="50" t="s">
        <v>10</v>
      </c>
      <c r="D985" s="50" t="s">
        <v>26</v>
      </c>
      <c r="E985" s="50">
        <v>2</v>
      </c>
      <c r="F985" s="50" t="s">
        <v>32</v>
      </c>
      <c r="G985" s="50" t="s">
        <v>33</v>
      </c>
      <c r="H985" s="50" t="s">
        <v>5675</v>
      </c>
      <c r="I985" s="50" t="s">
        <v>5679</v>
      </c>
      <c r="J985" s="67" t="s">
        <v>5640</v>
      </c>
      <c r="K985" s="70">
        <v>28</v>
      </c>
      <c r="L985" s="70">
        <v>5</v>
      </c>
      <c r="M985" s="70">
        <v>2019</v>
      </c>
      <c r="N985" s="75">
        <f t="shared" si="16"/>
        <v>43613</v>
      </c>
      <c r="O985" s="67" t="s">
        <v>151</v>
      </c>
      <c r="P985" s="67" t="s">
        <v>102</v>
      </c>
      <c r="Q985" s="50">
        <f>VLOOKUP(O985,Registration!O:P,2,FALSE)</f>
        <v>17</v>
      </c>
    </row>
    <row r="986" spans="1:17" ht="22.9" customHeight="1">
      <c r="A986" s="67" t="s">
        <v>49</v>
      </c>
      <c r="B986" s="67" t="s">
        <v>9</v>
      </c>
      <c r="C986" s="50" t="s">
        <v>10</v>
      </c>
      <c r="D986" s="50" t="s">
        <v>26</v>
      </c>
      <c r="E986" s="50">
        <v>2</v>
      </c>
      <c r="F986" s="50" t="s">
        <v>32</v>
      </c>
      <c r="G986" s="50" t="s">
        <v>33</v>
      </c>
      <c r="H986" s="50" t="s">
        <v>5675</v>
      </c>
      <c r="I986" s="50" t="s">
        <v>5679</v>
      </c>
      <c r="J986" s="67" t="s">
        <v>5641</v>
      </c>
      <c r="K986" s="70">
        <v>28</v>
      </c>
      <c r="L986" s="70">
        <v>5</v>
      </c>
      <c r="M986" s="70">
        <v>2019</v>
      </c>
      <c r="N986" s="75">
        <f t="shared" si="16"/>
        <v>43613</v>
      </c>
      <c r="O986" s="67" t="s">
        <v>4763</v>
      </c>
      <c r="P986" s="67" t="s">
        <v>102</v>
      </c>
      <c r="Q986" s="50">
        <f>VLOOKUP(O986,Registration!O:P,2,FALSE)</f>
        <v>18</v>
      </c>
    </row>
    <row r="987" spans="1:17" ht="22.9" customHeight="1">
      <c r="A987" s="67" t="s">
        <v>49</v>
      </c>
      <c r="B987" s="67" t="s">
        <v>9</v>
      </c>
      <c r="C987" s="50" t="s">
        <v>10</v>
      </c>
      <c r="D987" s="50" t="s">
        <v>26</v>
      </c>
      <c r="E987" s="50">
        <v>2</v>
      </c>
      <c r="F987" s="50" t="s">
        <v>32</v>
      </c>
      <c r="G987" s="50" t="s">
        <v>33</v>
      </c>
      <c r="H987" s="50" t="s">
        <v>5675</v>
      </c>
      <c r="I987" s="50" t="s">
        <v>5679</v>
      </c>
      <c r="J987" s="67" t="s">
        <v>5642</v>
      </c>
      <c r="K987" s="70">
        <v>28</v>
      </c>
      <c r="L987" s="70">
        <v>5</v>
      </c>
      <c r="M987" s="70">
        <v>2019</v>
      </c>
      <c r="N987" s="75">
        <f t="shared" si="16"/>
        <v>43613</v>
      </c>
      <c r="O987" s="67" t="s">
        <v>5643</v>
      </c>
      <c r="P987" s="67" t="s">
        <v>102</v>
      </c>
      <c r="Q987" s="50">
        <f>VLOOKUP(O987,Registration!O:P,2,FALSE)</f>
        <v>18</v>
      </c>
    </row>
    <row r="988" spans="1:17" ht="22.9" customHeight="1">
      <c r="A988" s="67" t="s">
        <v>49</v>
      </c>
      <c r="B988" s="67" t="s">
        <v>9</v>
      </c>
      <c r="C988" s="50" t="s">
        <v>10</v>
      </c>
      <c r="D988" s="50" t="s">
        <v>26</v>
      </c>
      <c r="E988" s="50">
        <v>2</v>
      </c>
      <c r="F988" s="50" t="s">
        <v>32</v>
      </c>
      <c r="G988" s="50" t="s">
        <v>33</v>
      </c>
      <c r="H988" s="50" t="s">
        <v>5675</v>
      </c>
      <c r="I988" s="50" t="s">
        <v>5679</v>
      </c>
      <c r="J988" s="67" t="s">
        <v>5644</v>
      </c>
      <c r="K988" s="70">
        <v>28</v>
      </c>
      <c r="L988" s="70">
        <v>5</v>
      </c>
      <c r="M988" s="70">
        <v>2019</v>
      </c>
      <c r="N988" s="75">
        <f t="shared" si="16"/>
        <v>43613</v>
      </c>
      <c r="O988" s="67" t="s">
        <v>5645</v>
      </c>
      <c r="P988" s="67" t="s">
        <v>102</v>
      </c>
      <c r="Q988" s="50">
        <f>VLOOKUP(O988,Registration!O:P,2,FALSE)</f>
        <v>19</v>
      </c>
    </row>
    <row r="989" spans="1:17" ht="22.9" customHeight="1">
      <c r="A989" s="67" t="s">
        <v>49</v>
      </c>
      <c r="B989" s="67" t="s">
        <v>9</v>
      </c>
      <c r="C989" s="50" t="s">
        <v>10</v>
      </c>
      <c r="D989" s="50" t="s">
        <v>26</v>
      </c>
      <c r="E989" s="50">
        <v>2</v>
      </c>
      <c r="F989" s="50" t="s">
        <v>32</v>
      </c>
      <c r="G989" s="50" t="s">
        <v>33</v>
      </c>
      <c r="H989" s="50" t="s">
        <v>5675</v>
      </c>
      <c r="I989" s="50" t="s">
        <v>5679</v>
      </c>
      <c r="J989" s="67" t="s">
        <v>5646</v>
      </c>
      <c r="K989" s="70">
        <v>30</v>
      </c>
      <c r="L989" s="70">
        <v>5</v>
      </c>
      <c r="M989" s="70">
        <v>2019</v>
      </c>
      <c r="N989" s="75">
        <f t="shared" si="16"/>
        <v>43615</v>
      </c>
      <c r="O989" s="67" t="s">
        <v>5647</v>
      </c>
      <c r="P989" s="67" t="s">
        <v>102</v>
      </c>
      <c r="Q989" s="50">
        <f>VLOOKUP(O989,Registration!O:P,2,FALSE)</f>
        <v>18</v>
      </c>
    </row>
    <row r="990" spans="1:17" ht="22.9" customHeight="1">
      <c r="A990" s="67" t="s">
        <v>49</v>
      </c>
      <c r="B990" s="67" t="s">
        <v>9</v>
      </c>
      <c r="C990" s="50" t="s">
        <v>10</v>
      </c>
      <c r="D990" s="50" t="s">
        <v>26</v>
      </c>
      <c r="E990" s="50">
        <v>2</v>
      </c>
      <c r="F990" s="50" t="s">
        <v>32</v>
      </c>
      <c r="G990" s="50" t="s">
        <v>33</v>
      </c>
      <c r="H990" s="50" t="s">
        <v>5675</v>
      </c>
      <c r="I990" s="50" t="s">
        <v>5679</v>
      </c>
      <c r="J990" s="67" t="s">
        <v>5648</v>
      </c>
      <c r="K990" s="70">
        <v>30</v>
      </c>
      <c r="L990" s="70">
        <v>5</v>
      </c>
      <c r="M990" s="70">
        <v>2019</v>
      </c>
      <c r="N990" s="75">
        <f t="shared" si="16"/>
        <v>43615</v>
      </c>
      <c r="O990" s="67" t="s">
        <v>5649</v>
      </c>
      <c r="P990" s="67" t="s">
        <v>102</v>
      </c>
      <c r="Q990" s="50">
        <f>VLOOKUP(O990,Registration!O:P,2,FALSE)</f>
        <v>19</v>
      </c>
    </row>
    <row r="991" spans="1:17" ht="22.9" customHeight="1">
      <c r="A991" s="67" t="s">
        <v>49</v>
      </c>
      <c r="B991" s="67" t="s">
        <v>9</v>
      </c>
      <c r="C991" s="50" t="s">
        <v>10</v>
      </c>
      <c r="D991" s="50" t="s">
        <v>26</v>
      </c>
      <c r="E991" s="50">
        <v>2</v>
      </c>
      <c r="F991" s="50" t="s">
        <v>32</v>
      </c>
      <c r="G991" s="50" t="s">
        <v>33</v>
      </c>
      <c r="H991" s="50" t="s">
        <v>5675</v>
      </c>
      <c r="I991" s="50" t="s">
        <v>5679</v>
      </c>
      <c r="J991" s="67" t="s">
        <v>5650</v>
      </c>
      <c r="K991" s="70">
        <v>30</v>
      </c>
      <c r="L991" s="70">
        <v>5</v>
      </c>
      <c r="M991" s="70">
        <v>2019</v>
      </c>
      <c r="N991" s="75">
        <f t="shared" si="16"/>
        <v>43615</v>
      </c>
      <c r="O991" s="67" t="s">
        <v>5651</v>
      </c>
      <c r="P991" s="67" t="s">
        <v>102</v>
      </c>
      <c r="Q991" s="50">
        <f>VLOOKUP(O991,Registration!O:P,2,FALSE)</f>
        <v>19</v>
      </c>
    </row>
    <row r="992" spans="1:17" ht="22.9" customHeight="1">
      <c r="A992" s="67" t="s">
        <v>49</v>
      </c>
      <c r="B992" s="67" t="s">
        <v>9</v>
      </c>
      <c r="C992" s="50" t="s">
        <v>10</v>
      </c>
      <c r="D992" s="50" t="s">
        <v>26</v>
      </c>
      <c r="E992" s="50">
        <v>2</v>
      </c>
      <c r="F992" s="50" t="s">
        <v>32</v>
      </c>
      <c r="G992" s="50" t="s">
        <v>33</v>
      </c>
      <c r="H992" s="50" t="s">
        <v>5675</v>
      </c>
      <c r="I992" s="50" t="s">
        <v>5679</v>
      </c>
      <c r="J992" s="67" t="s">
        <v>5652</v>
      </c>
      <c r="K992" s="70">
        <v>30</v>
      </c>
      <c r="L992" s="70">
        <v>5</v>
      </c>
      <c r="M992" s="70">
        <v>2019</v>
      </c>
      <c r="N992" s="75">
        <f t="shared" si="16"/>
        <v>43615</v>
      </c>
      <c r="O992" s="67" t="s">
        <v>5653</v>
      </c>
      <c r="P992" s="67" t="s">
        <v>102</v>
      </c>
      <c r="Q992" s="50">
        <f>VLOOKUP(O992,Registration!O:P,2,FALSE)</f>
        <v>18</v>
      </c>
    </row>
    <row r="993" spans="1:17" ht="22.9" customHeight="1">
      <c r="A993" s="67" t="s">
        <v>49</v>
      </c>
      <c r="B993" s="67" t="s">
        <v>9</v>
      </c>
      <c r="C993" s="50" t="s">
        <v>10</v>
      </c>
      <c r="D993" s="50" t="s">
        <v>26</v>
      </c>
      <c r="E993" s="50">
        <v>2</v>
      </c>
      <c r="F993" s="50" t="s">
        <v>32</v>
      </c>
      <c r="G993" s="50" t="s">
        <v>33</v>
      </c>
      <c r="H993" s="50" t="s">
        <v>5675</v>
      </c>
      <c r="I993" s="50" t="s">
        <v>5679</v>
      </c>
      <c r="J993" s="67" t="s">
        <v>5654</v>
      </c>
      <c r="K993" s="70">
        <v>30</v>
      </c>
      <c r="L993" s="70">
        <v>5</v>
      </c>
      <c r="M993" s="70">
        <v>2019</v>
      </c>
      <c r="N993" s="75">
        <f t="shared" si="16"/>
        <v>43615</v>
      </c>
      <c r="O993" s="67" t="s">
        <v>175</v>
      </c>
      <c r="P993" s="67" t="s">
        <v>102</v>
      </c>
      <c r="Q993" s="50">
        <f>VLOOKUP(O993,Registration!O:P,2,FALSE)</f>
        <v>19</v>
      </c>
    </row>
    <row r="994" spans="1:17" ht="22.9" customHeight="1">
      <c r="A994" s="67" t="s">
        <v>49</v>
      </c>
      <c r="B994" s="67" t="s">
        <v>9</v>
      </c>
      <c r="C994" s="50" t="s">
        <v>10</v>
      </c>
      <c r="D994" s="50" t="s">
        <v>26</v>
      </c>
      <c r="E994" s="50">
        <v>2</v>
      </c>
      <c r="F994" s="50" t="s">
        <v>32</v>
      </c>
      <c r="G994" s="50" t="s">
        <v>33</v>
      </c>
      <c r="H994" s="50" t="s">
        <v>5675</v>
      </c>
      <c r="I994" s="50" t="s">
        <v>5679</v>
      </c>
      <c r="J994" s="67" t="s">
        <v>5655</v>
      </c>
      <c r="K994" s="70">
        <v>31</v>
      </c>
      <c r="L994" s="70">
        <v>5</v>
      </c>
      <c r="M994" s="70">
        <v>2019</v>
      </c>
      <c r="N994" s="75">
        <f t="shared" si="16"/>
        <v>43616</v>
      </c>
      <c r="O994" s="67" t="s">
        <v>5656</v>
      </c>
      <c r="P994" s="67" t="s">
        <v>102</v>
      </c>
      <c r="Q994" s="50">
        <f>VLOOKUP(O994,Registration!O:P,2,FALSE)</f>
        <v>18</v>
      </c>
    </row>
    <row r="995" spans="1:17" ht="22.9" customHeight="1">
      <c r="A995" s="67" t="s">
        <v>49</v>
      </c>
      <c r="B995" s="67" t="s">
        <v>9</v>
      </c>
      <c r="C995" s="50" t="s">
        <v>10</v>
      </c>
      <c r="D995" s="50" t="s">
        <v>26</v>
      </c>
      <c r="E995" s="50">
        <v>2</v>
      </c>
      <c r="F995" s="50" t="s">
        <v>32</v>
      </c>
      <c r="G995" s="50" t="s">
        <v>33</v>
      </c>
      <c r="H995" s="50" t="s">
        <v>5675</v>
      </c>
      <c r="I995" s="50" t="s">
        <v>5679</v>
      </c>
      <c r="J995" s="67" t="s">
        <v>5657</v>
      </c>
      <c r="K995" s="70">
        <v>31</v>
      </c>
      <c r="L995" s="70">
        <v>5</v>
      </c>
      <c r="M995" s="70">
        <v>2019</v>
      </c>
      <c r="N995" s="75">
        <f t="shared" si="16"/>
        <v>43616</v>
      </c>
      <c r="O995" s="67" t="s">
        <v>5658</v>
      </c>
      <c r="P995" s="67" t="s">
        <v>102</v>
      </c>
      <c r="Q995" s="50">
        <f>VLOOKUP(O995,Registration!O:P,2,FALSE)</f>
        <v>18</v>
      </c>
    </row>
    <row r="996" spans="1:17" ht="22.9" customHeight="1">
      <c r="A996" s="67" t="s">
        <v>49</v>
      </c>
      <c r="B996" s="67" t="s">
        <v>9</v>
      </c>
      <c r="C996" s="50" t="s">
        <v>10</v>
      </c>
      <c r="D996" s="50" t="s">
        <v>26</v>
      </c>
      <c r="E996" s="50">
        <v>2</v>
      </c>
      <c r="F996" s="50" t="s">
        <v>32</v>
      </c>
      <c r="G996" s="50" t="s">
        <v>33</v>
      </c>
      <c r="H996" s="50" t="s">
        <v>5675</v>
      </c>
      <c r="I996" s="50" t="s">
        <v>5679</v>
      </c>
      <c r="J996" s="67" t="s">
        <v>5659</v>
      </c>
      <c r="K996" s="70">
        <v>31</v>
      </c>
      <c r="L996" s="70">
        <v>5</v>
      </c>
      <c r="M996" s="70">
        <v>2019</v>
      </c>
      <c r="N996" s="75">
        <f t="shared" si="16"/>
        <v>43616</v>
      </c>
      <c r="O996" s="67" t="s">
        <v>5660</v>
      </c>
      <c r="P996" s="67" t="s">
        <v>102</v>
      </c>
      <c r="Q996" s="50">
        <f>VLOOKUP(O996,Registration!O:P,2,FALSE)</f>
        <v>19</v>
      </c>
    </row>
    <row r="997" spans="1:17" ht="22.9" customHeight="1">
      <c r="A997" s="67" t="s">
        <v>49</v>
      </c>
      <c r="B997" s="67" t="s">
        <v>9</v>
      </c>
      <c r="C997" s="50" t="s">
        <v>10</v>
      </c>
      <c r="D997" s="50" t="s">
        <v>26</v>
      </c>
      <c r="E997" s="50">
        <v>2</v>
      </c>
      <c r="F997" s="50" t="s">
        <v>32</v>
      </c>
      <c r="G997" s="50" t="s">
        <v>33</v>
      </c>
      <c r="H997" s="50" t="s">
        <v>5675</v>
      </c>
      <c r="I997" s="50" t="s">
        <v>5679</v>
      </c>
      <c r="J997" s="67" t="s">
        <v>5661</v>
      </c>
      <c r="K997" s="70">
        <v>31</v>
      </c>
      <c r="L997" s="70">
        <v>5</v>
      </c>
      <c r="M997" s="70">
        <v>2019</v>
      </c>
      <c r="N997" s="75">
        <f t="shared" si="16"/>
        <v>43616</v>
      </c>
      <c r="O997" s="67" t="s">
        <v>5662</v>
      </c>
      <c r="P997" s="67" t="s">
        <v>102</v>
      </c>
      <c r="Q997" s="50">
        <f>VLOOKUP(O997,Registration!O:P,2,FALSE)</f>
        <v>18</v>
      </c>
    </row>
  </sheetData>
  <autoFilter ref="A1:Q997" xr:uid="{00000000-0009-0000-0000-000002000000}"/>
  <dataValidations count="7">
    <dataValidation type="whole" allowBlank="1" showInputMessage="1" showErrorMessage="1" sqref="M2:M1048576" xr:uid="{00000000-0002-0000-0200-000006000000}">
      <formula1>2017</formula1>
      <formula2>2018</formula2>
    </dataValidation>
    <dataValidation type="list" allowBlank="1" showInputMessage="1" showErrorMessage="1" sqref="B2:B1048576" xr:uid="{00000000-0002-0000-0200-000001000000}">
      <formula1>Region</formula1>
    </dataValidation>
    <dataValidation type="list" allowBlank="1" showInputMessage="1" showErrorMessage="1" sqref="P2:P1048576 I2:I1048576" xr:uid="{00000000-0002-0000-0200-000002000000}">
      <formula1>Activity</formula1>
    </dataValidation>
    <dataValidation type="list" allowBlank="1" showInputMessage="1" showErrorMessage="1" sqref="D2:D1048576" xr:uid="{00000000-0002-0000-0200-000003000000}">
      <formula1>LGA</formula1>
    </dataValidation>
    <dataValidation type="whole" allowBlank="1" showInputMessage="1" showErrorMessage="1" sqref="K2:K1048576" xr:uid="{00000000-0002-0000-0200-000004000000}">
      <formula1>1</formula1>
      <formula2>31</formula2>
    </dataValidation>
    <dataValidation type="whole" allowBlank="1" showInputMessage="1" showErrorMessage="1" sqref="L2:L1048576" xr:uid="{00000000-0002-0000-0200-000005000000}">
      <formula1>1</formula1>
      <formula2>12</formula2>
    </dataValidation>
    <dataValidation type="whole" allowBlank="1" showInputMessage="1" showErrorMessage="1" sqref="Q2:Q1048576" xr:uid="{00000000-0002-0000-0200-000007000000}">
      <formula1>10</formula1>
      <formula2>25</formula2>
    </dataValidation>
  </dataValidations>
  <pageMargins left="0.7" right="0.7" top="0.75" bottom="0.75" header="0.3" footer="0.3"/>
  <pageSetup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9000000}">
          <x14:formula1>
            <xm:f>'Lists (DO NOT TOUCH)'!$F$2:$F$5</xm:f>
          </x14:formula1>
          <xm:sqref>H2:H1048576</xm:sqref>
        </x14:dataValidation>
        <x14:dataValidation type="list" allowBlank="1" showInputMessage="1" showErrorMessage="1" xr:uid="{00000000-0002-0000-0200-00000B000000}">
          <x14:formula1>
            <xm:f>'Lists (DO NOT TOUCH)'!$C$2:$C$38</xm:f>
          </x14:formula1>
          <xm:sqref>C2:C1048576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I2599"/>
  <sheetViews>
    <sheetView tabSelected="1" zoomScale="90" zoomScaleNormal="90" workbookViewId="0">
      <pane ySplit="1" topLeftCell="A2" activePane="bottomLeft" state="frozen"/>
      <selection activeCell="F1" sqref="F1"/>
      <selection pane="bottomLeft" activeCell="W2" sqref="W1:W2"/>
    </sheetView>
  </sheetViews>
  <sheetFormatPr defaultColWidth="13.7109375" defaultRowHeight="22.9" customHeight="1"/>
  <cols>
    <col min="1" max="9" width="13.7109375" style="37"/>
    <col min="10" max="10" width="13.7109375" style="43"/>
    <col min="11" max="12" width="13.7109375" style="37"/>
    <col min="13" max="13" width="13.7109375" style="39"/>
    <col min="14" max="14" width="21.5703125" style="44" bestFit="1" customWidth="1"/>
    <col min="15" max="15" width="13.7109375" style="43"/>
    <col min="16" max="23" width="13.7109375" style="37"/>
    <col min="24" max="24" width="17.42578125" style="37" customWidth="1"/>
    <col min="25" max="25" width="13.7109375" style="37"/>
    <col min="26" max="26" width="13.7109375" style="40"/>
    <col min="27" max="28" width="13.7109375" style="41"/>
    <col min="29" max="29" width="13.7109375" style="37"/>
    <col min="30" max="16384" width="13.7109375" style="38"/>
  </cols>
  <sheetData>
    <row r="1" spans="1:34" s="60" customFormat="1" ht="22.9" customHeight="1">
      <c r="A1" s="50" t="s">
        <v>7</v>
      </c>
      <c r="B1" s="50" t="s">
        <v>84</v>
      </c>
      <c r="C1" s="50" t="s">
        <v>85</v>
      </c>
      <c r="D1" s="51" t="s">
        <v>11</v>
      </c>
      <c r="E1" s="51" t="s">
        <v>12</v>
      </c>
      <c r="F1" s="51" t="s">
        <v>13</v>
      </c>
      <c r="G1" s="51" t="s">
        <v>14</v>
      </c>
      <c r="H1" s="51" t="s">
        <v>15</v>
      </c>
      <c r="I1" s="51" t="s">
        <v>1093</v>
      </c>
      <c r="J1" s="52" t="s">
        <v>16</v>
      </c>
      <c r="K1" s="51" t="s">
        <v>17</v>
      </c>
      <c r="L1" s="51" t="s">
        <v>18</v>
      </c>
      <c r="M1" s="53" t="s">
        <v>19</v>
      </c>
      <c r="N1" s="54" t="s">
        <v>87</v>
      </c>
      <c r="O1" s="55" t="s">
        <v>88</v>
      </c>
      <c r="P1" s="51" t="s">
        <v>1094</v>
      </c>
      <c r="Q1" s="51" t="s">
        <v>1095</v>
      </c>
      <c r="R1" s="51" t="s">
        <v>1096</v>
      </c>
      <c r="S1" s="51" t="s">
        <v>1097</v>
      </c>
      <c r="T1" s="51" t="s">
        <v>1098</v>
      </c>
      <c r="U1" s="51" t="s">
        <v>1099</v>
      </c>
      <c r="V1" s="51" t="s">
        <v>1100</v>
      </c>
      <c r="W1" s="51" t="s">
        <v>1101</v>
      </c>
      <c r="X1" s="51" t="s">
        <v>1102</v>
      </c>
      <c r="Y1" s="56" t="s">
        <v>1103</v>
      </c>
      <c r="Z1" s="57" t="s">
        <v>1104</v>
      </c>
      <c r="AA1" s="58" t="s">
        <v>1105</v>
      </c>
      <c r="AB1" s="58" t="s">
        <v>1106</v>
      </c>
      <c r="AC1" s="56" t="s">
        <v>1107</v>
      </c>
      <c r="AD1" s="59" t="s">
        <v>1108</v>
      </c>
      <c r="AE1" s="59" t="s">
        <v>1109</v>
      </c>
      <c r="AF1" s="59" t="s">
        <v>1110</v>
      </c>
      <c r="AG1" s="59" t="s">
        <v>1111</v>
      </c>
      <c r="AH1" s="59" t="s">
        <v>1112</v>
      </c>
    </row>
    <row r="2" spans="1:34" s="60" customFormat="1" ht="22.9" customHeight="1">
      <c r="A2" s="50" t="s">
        <v>42</v>
      </c>
      <c r="B2" s="50" t="s">
        <v>9</v>
      </c>
      <c r="C2" s="50" t="s">
        <v>10</v>
      </c>
      <c r="D2" s="50" t="s">
        <v>26</v>
      </c>
      <c r="E2" s="50">
        <v>2</v>
      </c>
      <c r="F2" s="50" t="s">
        <v>27</v>
      </c>
      <c r="G2" s="50" t="s">
        <v>28</v>
      </c>
      <c r="H2" s="50" t="s">
        <v>5675</v>
      </c>
      <c r="I2" s="50" t="s">
        <v>5679</v>
      </c>
      <c r="J2" s="61">
        <v>2</v>
      </c>
      <c r="K2" s="50">
        <v>4</v>
      </c>
      <c r="L2" s="50">
        <v>2019</v>
      </c>
      <c r="M2" s="62">
        <f>DATE(L2,K2,J2)</f>
        <v>43557</v>
      </c>
      <c r="N2" s="63" t="s">
        <v>231</v>
      </c>
      <c r="O2" s="61">
        <v>18</v>
      </c>
      <c r="P2" s="50" t="s">
        <v>1113</v>
      </c>
      <c r="Q2" s="50" t="s">
        <v>1114</v>
      </c>
      <c r="R2" s="50" t="s">
        <v>1115</v>
      </c>
      <c r="S2" s="50" t="s">
        <v>1116</v>
      </c>
      <c r="T2" s="50" t="s">
        <v>1114</v>
      </c>
      <c r="U2" s="50" t="s">
        <v>1117</v>
      </c>
      <c r="V2" s="50" t="s">
        <v>1117</v>
      </c>
      <c r="W2" s="50" t="s">
        <v>1118</v>
      </c>
      <c r="X2" s="50" t="s">
        <v>1121</v>
      </c>
      <c r="Y2" s="50" t="s">
        <v>1114</v>
      </c>
      <c r="Z2" s="64" t="str">
        <f t="shared" ref="Z2:Z65" si="0">IF(OR(R:R="",S:S=""),"Missing",IF(OR(S:S="Both EC and Condoms",S:S="Condom",S:S="EC"),"Yes",IF(AND(R:R&lt;&gt;"0: No Method",R:R&lt;&gt;"6: EC",R:R&lt;&gt;"5: Condoms"),"Yes","No")))</f>
        <v>No</v>
      </c>
      <c r="AA2" s="65" t="str">
        <f t="shared" ref="AA2:AA65" si="1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" s="65" t="str">
        <f t="shared" ref="AB2:AB65" si="2">IF(W:W="Pregnant","Pregnant",IF(AND(Z:Z="No",AA:AA="Yes"),"Adopter",IF(Z:Z="Yes","Continuing User",IF(AND(Z:Z="No",AA:AA="No"),"Non-user","Missing"))))</f>
        <v>Adopter</v>
      </c>
      <c r="AC2" s="50">
        <f>VLOOKUP(N2,Registration!O:P,2,FALSE)</f>
        <v>18</v>
      </c>
      <c r="AD2" s="60" t="s">
        <v>1117</v>
      </c>
      <c r="AE2" s="60" t="s">
        <v>105</v>
      </c>
      <c r="AF2" s="60" t="s">
        <v>105</v>
      </c>
      <c r="AG2" s="60" t="s">
        <v>105</v>
      </c>
      <c r="AH2" s="60" t="s">
        <v>105</v>
      </c>
    </row>
    <row r="3" spans="1:34" s="60" customFormat="1" ht="22.9" customHeight="1">
      <c r="A3" s="50" t="s">
        <v>42</v>
      </c>
      <c r="B3" s="50" t="s">
        <v>9</v>
      </c>
      <c r="C3" s="50" t="s">
        <v>10</v>
      </c>
      <c r="D3" s="50" t="s">
        <v>26</v>
      </c>
      <c r="E3" s="50">
        <v>2</v>
      </c>
      <c r="F3" s="50" t="s">
        <v>27</v>
      </c>
      <c r="G3" s="50" t="s">
        <v>28</v>
      </c>
      <c r="H3" s="50" t="s">
        <v>5675</v>
      </c>
      <c r="I3" s="50" t="s">
        <v>5679</v>
      </c>
      <c r="J3" s="61">
        <v>2</v>
      </c>
      <c r="K3" s="50">
        <v>4</v>
      </c>
      <c r="L3" s="50">
        <v>2019</v>
      </c>
      <c r="M3" s="62">
        <f t="shared" ref="M3:M66" si="3">DATE(L3,K3,J3)</f>
        <v>43557</v>
      </c>
      <c r="N3" s="63" t="s">
        <v>233</v>
      </c>
      <c r="O3" s="61">
        <v>19</v>
      </c>
      <c r="P3" s="50" t="s">
        <v>1113</v>
      </c>
      <c r="Q3" s="50" t="s">
        <v>1114</v>
      </c>
      <c r="R3" s="50" t="s">
        <v>1115</v>
      </c>
      <c r="S3" s="50" t="s">
        <v>1116</v>
      </c>
      <c r="T3" s="50" t="s">
        <v>1114</v>
      </c>
      <c r="U3" s="50" t="s">
        <v>1117</v>
      </c>
      <c r="V3" s="50" t="s">
        <v>1117</v>
      </c>
      <c r="W3" s="50" t="s">
        <v>1118</v>
      </c>
      <c r="X3" s="50" t="s">
        <v>1119</v>
      </c>
      <c r="Y3" s="50" t="s">
        <v>1114</v>
      </c>
      <c r="Z3" s="64" t="str">
        <f t="shared" si="0"/>
        <v>No</v>
      </c>
      <c r="AA3" s="65" t="str">
        <f t="shared" si="1"/>
        <v>Yes</v>
      </c>
      <c r="AB3" s="65" t="str">
        <f t="shared" si="2"/>
        <v>Adopter</v>
      </c>
      <c r="AC3" s="50">
        <f>VLOOKUP(N3,Registration!O:P,2,FALSE)</f>
        <v>19</v>
      </c>
      <c r="AD3" s="60" t="s">
        <v>1117</v>
      </c>
      <c r="AE3" s="60" t="s">
        <v>105</v>
      </c>
      <c r="AF3" s="60" t="s">
        <v>105</v>
      </c>
      <c r="AG3" s="60" t="s">
        <v>105</v>
      </c>
      <c r="AH3" s="60" t="s">
        <v>105</v>
      </c>
    </row>
    <row r="4" spans="1:34" s="60" customFormat="1" ht="22.9" customHeight="1">
      <c r="A4" s="50" t="s">
        <v>42</v>
      </c>
      <c r="B4" s="50" t="s">
        <v>9</v>
      </c>
      <c r="C4" s="50" t="s">
        <v>10</v>
      </c>
      <c r="D4" s="50" t="s">
        <v>26</v>
      </c>
      <c r="E4" s="50">
        <v>2</v>
      </c>
      <c r="F4" s="50" t="s">
        <v>27</v>
      </c>
      <c r="G4" s="50" t="s">
        <v>28</v>
      </c>
      <c r="H4" s="50" t="s">
        <v>5675</v>
      </c>
      <c r="I4" s="50" t="s">
        <v>5679</v>
      </c>
      <c r="J4" s="61">
        <v>2</v>
      </c>
      <c r="K4" s="50">
        <v>4</v>
      </c>
      <c r="L4" s="50">
        <v>2019</v>
      </c>
      <c r="M4" s="62">
        <f t="shared" si="3"/>
        <v>43557</v>
      </c>
      <c r="N4" s="63" t="s">
        <v>235</v>
      </c>
      <c r="O4" s="61">
        <v>18</v>
      </c>
      <c r="P4" s="50" t="s">
        <v>1113</v>
      </c>
      <c r="Q4" s="50" t="s">
        <v>1114</v>
      </c>
      <c r="R4" s="50" t="s">
        <v>1115</v>
      </c>
      <c r="S4" s="50" t="s">
        <v>1116</v>
      </c>
      <c r="T4" s="50" t="s">
        <v>1117</v>
      </c>
      <c r="U4" s="50" t="s">
        <v>1117</v>
      </c>
      <c r="V4" s="50" t="s">
        <v>1117</v>
      </c>
      <c r="W4" s="50" t="s">
        <v>1118</v>
      </c>
      <c r="X4" s="50" t="s">
        <v>1122</v>
      </c>
      <c r="Y4" s="50" t="s">
        <v>1114</v>
      </c>
      <c r="Z4" s="64" t="str">
        <f t="shared" si="0"/>
        <v>No</v>
      </c>
      <c r="AA4" s="65" t="str">
        <f t="shared" si="1"/>
        <v>Yes</v>
      </c>
      <c r="AB4" s="65" t="str">
        <f t="shared" si="2"/>
        <v>Adopter</v>
      </c>
      <c r="AC4" s="50">
        <f>VLOOKUP(N4,Registration!O:P,2,FALSE)</f>
        <v>18</v>
      </c>
      <c r="AD4" s="60" t="s">
        <v>1117</v>
      </c>
      <c r="AE4" s="60" t="s">
        <v>105</v>
      </c>
      <c r="AF4" s="60" t="s">
        <v>105</v>
      </c>
      <c r="AG4" s="60" t="s">
        <v>105</v>
      </c>
      <c r="AH4" s="60" t="s">
        <v>105</v>
      </c>
    </row>
    <row r="5" spans="1:34" s="60" customFormat="1" ht="22.9" customHeight="1">
      <c r="A5" s="50" t="s">
        <v>42</v>
      </c>
      <c r="B5" s="50" t="s">
        <v>9</v>
      </c>
      <c r="C5" s="50" t="s">
        <v>10</v>
      </c>
      <c r="D5" s="50" t="s">
        <v>26</v>
      </c>
      <c r="E5" s="50">
        <v>2</v>
      </c>
      <c r="F5" s="50" t="s">
        <v>27</v>
      </c>
      <c r="G5" s="50" t="s">
        <v>28</v>
      </c>
      <c r="H5" s="50" t="s">
        <v>5675</v>
      </c>
      <c r="I5" s="50" t="s">
        <v>5679</v>
      </c>
      <c r="J5" s="61">
        <v>3</v>
      </c>
      <c r="K5" s="50">
        <v>4</v>
      </c>
      <c r="L5" s="50">
        <v>2019</v>
      </c>
      <c r="M5" s="62">
        <f t="shared" si="3"/>
        <v>43558</v>
      </c>
      <c r="N5" s="63" t="s">
        <v>165</v>
      </c>
      <c r="O5" s="61">
        <v>19</v>
      </c>
      <c r="P5" s="50" t="s">
        <v>1113</v>
      </c>
      <c r="Q5" s="50" t="s">
        <v>1114</v>
      </c>
      <c r="R5" s="50" t="s">
        <v>1115</v>
      </c>
      <c r="S5" s="50" t="s">
        <v>1116</v>
      </c>
      <c r="T5" s="50" t="s">
        <v>1114</v>
      </c>
      <c r="U5" s="50" t="s">
        <v>1117</v>
      </c>
      <c r="V5" s="50" t="s">
        <v>1117</v>
      </c>
      <c r="W5" s="50" t="s">
        <v>1118</v>
      </c>
      <c r="X5" s="50" t="s">
        <v>1119</v>
      </c>
      <c r="Y5" s="50" t="s">
        <v>1114</v>
      </c>
      <c r="Z5" s="64" t="str">
        <f t="shared" si="0"/>
        <v>No</v>
      </c>
      <c r="AA5" s="65" t="str">
        <f t="shared" si="1"/>
        <v>Yes</v>
      </c>
      <c r="AB5" s="65" t="str">
        <f t="shared" si="2"/>
        <v>Adopter</v>
      </c>
      <c r="AC5" s="50">
        <f>VLOOKUP(N5,Registration!O:P,2,FALSE)</f>
        <v>19</v>
      </c>
      <c r="AD5" s="60" t="s">
        <v>1117</v>
      </c>
      <c r="AE5" s="60" t="s">
        <v>105</v>
      </c>
      <c r="AF5" s="60" t="s">
        <v>105</v>
      </c>
      <c r="AG5" s="60" t="s">
        <v>105</v>
      </c>
      <c r="AH5" s="60" t="s">
        <v>105</v>
      </c>
    </row>
    <row r="6" spans="1:34" s="60" customFormat="1" ht="22.9" customHeight="1">
      <c r="A6" s="50" t="s">
        <v>42</v>
      </c>
      <c r="B6" s="50" t="s">
        <v>9</v>
      </c>
      <c r="C6" s="50" t="s">
        <v>10</v>
      </c>
      <c r="D6" s="50" t="s">
        <v>26</v>
      </c>
      <c r="E6" s="50">
        <v>2</v>
      </c>
      <c r="F6" s="50" t="s">
        <v>27</v>
      </c>
      <c r="G6" s="50" t="s">
        <v>28</v>
      </c>
      <c r="H6" s="50" t="s">
        <v>5675</v>
      </c>
      <c r="I6" s="50" t="s">
        <v>5679</v>
      </c>
      <c r="J6" s="61">
        <v>3</v>
      </c>
      <c r="K6" s="50">
        <v>4</v>
      </c>
      <c r="L6" s="50">
        <v>2019</v>
      </c>
      <c r="M6" s="62">
        <f t="shared" si="3"/>
        <v>43558</v>
      </c>
      <c r="N6" s="63" t="s">
        <v>238</v>
      </c>
      <c r="O6" s="61">
        <v>19</v>
      </c>
      <c r="P6" s="50" t="s">
        <v>1113</v>
      </c>
      <c r="Q6" s="50" t="s">
        <v>1114</v>
      </c>
      <c r="R6" s="50" t="s">
        <v>1115</v>
      </c>
      <c r="S6" s="50" t="s">
        <v>1116</v>
      </c>
      <c r="T6" s="50" t="s">
        <v>1117</v>
      </c>
      <c r="U6" s="50" t="s">
        <v>1117</v>
      </c>
      <c r="V6" s="50" t="s">
        <v>1117</v>
      </c>
      <c r="W6" s="50" t="s">
        <v>1118</v>
      </c>
      <c r="X6" s="50" t="s">
        <v>1122</v>
      </c>
      <c r="Y6" s="50" t="s">
        <v>1114</v>
      </c>
      <c r="Z6" s="64" t="str">
        <f t="shared" si="0"/>
        <v>No</v>
      </c>
      <c r="AA6" s="65" t="str">
        <f t="shared" si="1"/>
        <v>Yes</v>
      </c>
      <c r="AB6" s="65" t="str">
        <f t="shared" si="2"/>
        <v>Adopter</v>
      </c>
      <c r="AC6" s="50">
        <f>VLOOKUP(N6,Registration!O:P,2,FALSE)</f>
        <v>19</v>
      </c>
      <c r="AD6" s="60" t="s">
        <v>1117</v>
      </c>
      <c r="AE6" s="60" t="s">
        <v>105</v>
      </c>
      <c r="AF6" s="60" t="s">
        <v>105</v>
      </c>
      <c r="AG6" s="60" t="s">
        <v>105</v>
      </c>
      <c r="AH6" s="60" t="s">
        <v>105</v>
      </c>
    </row>
    <row r="7" spans="1:34" s="60" customFormat="1" ht="22.9" customHeight="1">
      <c r="A7" s="50" t="s">
        <v>42</v>
      </c>
      <c r="B7" s="50" t="s">
        <v>9</v>
      </c>
      <c r="C7" s="50" t="s">
        <v>10</v>
      </c>
      <c r="D7" s="50" t="s">
        <v>26</v>
      </c>
      <c r="E7" s="50">
        <v>2</v>
      </c>
      <c r="F7" s="50" t="s">
        <v>27</v>
      </c>
      <c r="G7" s="50" t="s">
        <v>28</v>
      </c>
      <c r="H7" s="50" t="s">
        <v>5675</v>
      </c>
      <c r="I7" s="50" t="s">
        <v>5679</v>
      </c>
      <c r="J7" s="61">
        <v>3</v>
      </c>
      <c r="K7" s="50">
        <v>4</v>
      </c>
      <c r="L7" s="50">
        <v>2019</v>
      </c>
      <c r="M7" s="62">
        <f t="shared" si="3"/>
        <v>43558</v>
      </c>
      <c r="N7" s="63" t="s">
        <v>240</v>
      </c>
      <c r="O7" s="61">
        <v>18</v>
      </c>
      <c r="P7" s="50" t="s">
        <v>1113</v>
      </c>
      <c r="Q7" s="50" t="s">
        <v>1114</v>
      </c>
      <c r="R7" s="50" t="s">
        <v>1115</v>
      </c>
      <c r="S7" s="50" t="s">
        <v>1116</v>
      </c>
      <c r="T7" s="50" t="s">
        <v>1114</v>
      </c>
      <c r="U7" s="50" t="s">
        <v>1117</v>
      </c>
      <c r="V7" s="50" t="s">
        <v>1117</v>
      </c>
      <c r="W7" s="50" t="s">
        <v>1118</v>
      </c>
      <c r="X7" s="50" t="s">
        <v>1121</v>
      </c>
      <c r="Y7" s="50" t="s">
        <v>1114</v>
      </c>
      <c r="Z7" s="64" t="str">
        <f t="shared" si="0"/>
        <v>No</v>
      </c>
      <c r="AA7" s="65" t="str">
        <f t="shared" si="1"/>
        <v>Yes</v>
      </c>
      <c r="AB7" s="65" t="str">
        <f t="shared" si="2"/>
        <v>Adopter</v>
      </c>
      <c r="AC7" s="50">
        <f>VLOOKUP(N7,Registration!O:P,2,FALSE)</f>
        <v>18</v>
      </c>
      <c r="AD7" s="60" t="s">
        <v>1117</v>
      </c>
      <c r="AE7" s="60" t="s">
        <v>105</v>
      </c>
      <c r="AF7" s="60" t="s">
        <v>105</v>
      </c>
      <c r="AG7" s="60" t="s">
        <v>105</v>
      </c>
      <c r="AH7" s="60" t="s">
        <v>105</v>
      </c>
    </row>
    <row r="8" spans="1:34" s="60" customFormat="1" ht="22.9" customHeight="1">
      <c r="A8" s="50" t="s">
        <v>42</v>
      </c>
      <c r="B8" s="50" t="s">
        <v>9</v>
      </c>
      <c r="C8" s="50" t="s">
        <v>10</v>
      </c>
      <c r="D8" s="50" t="s">
        <v>26</v>
      </c>
      <c r="E8" s="50">
        <v>2</v>
      </c>
      <c r="F8" s="50" t="s">
        <v>27</v>
      </c>
      <c r="G8" s="50" t="s">
        <v>28</v>
      </c>
      <c r="H8" s="50" t="s">
        <v>5675</v>
      </c>
      <c r="I8" s="50" t="s">
        <v>5679</v>
      </c>
      <c r="J8" s="61">
        <v>4</v>
      </c>
      <c r="K8" s="50">
        <v>4</v>
      </c>
      <c r="L8" s="50">
        <v>2019</v>
      </c>
      <c r="M8" s="62">
        <f t="shared" si="3"/>
        <v>43559</v>
      </c>
      <c r="N8" s="63" t="s">
        <v>242</v>
      </c>
      <c r="O8" s="61">
        <v>18</v>
      </c>
      <c r="P8" s="50" t="s">
        <v>1113</v>
      </c>
      <c r="Q8" s="50" t="s">
        <v>1114</v>
      </c>
      <c r="R8" s="50" t="s">
        <v>1115</v>
      </c>
      <c r="S8" s="50" t="s">
        <v>1116</v>
      </c>
      <c r="T8" s="50" t="s">
        <v>1114</v>
      </c>
      <c r="U8" s="50" t="s">
        <v>1117</v>
      </c>
      <c r="V8" s="50" t="s">
        <v>1117</v>
      </c>
      <c r="W8" s="50" t="s">
        <v>1118</v>
      </c>
      <c r="X8" s="50" t="s">
        <v>1119</v>
      </c>
      <c r="Y8" s="50" t="s">
        <v>1114</v>
      </c>
      <c r="Z8" s="64" t="str">
        <f t="shared" si="0"/>
        <v>No</v>
      </c>
      <c r="AA8" s="65" t="str">
        <f t="shared" si="1"/>
        <v>Yes</v>
      </c>
      <c r="AB8" s="65" t="str">
        <f t="shared" si="2"/>
        <v>Adopter</v>
      </c>
      <c r="AC8" s="50">
        <f>VLOOKUP(N8,Registration!O:P,2,FALSE)</f>
        <v>18</v>
      </c>
      <c r="AD8" s="60" t="s">
        <v>1117</v>
      </c>
      <c r="AE8" s="60" t="s">
        <v>105</v>
      </c>
      <c r="AF8" s="60" t="s">
        <v>105</v>
      </c>
      <c r="AG8" s="60" t="s">
        <v>105</v>
      </c>
      <c r="AH8" s="60" t="s">
        <v>105</v>
      </c>
    </row>
    <row r="9" spans="1:34" s="60" customFormat="1" ht="22.9" customHeight="1">
      <c r="A9" s="50" t="s">
        <v>42</v>
      </c>
      <c r="B9" s="50" t="s">
        <v>9</v>
      </c>
      <c r="C9" s="50" t="s">
        <v>10</v>
      </c>
      <c r="D9" s="50" t="s">
        <v>26</v>
      </c>
      <c r="E9" s="50">
        <v>2</v>
      </c>
      <c r="F9" s="50" t="s">
        <v>27</v>
      </c>
      <c r="G9" s="50" t="s">
        <v>28</v>
      </c>
      <c r="H9" s="50" t="s">
        <v>5675</v>
      </c>
      <c r="I9" s="50" t="s">
        <v>5679</v>
      </c>
      <c r="J9" s="61">
        <v>4</v>
      </c>
      <c r="K9" s="50">
        <v>4</v>
      </c>
      <c r="L9" s="50">
        <v>2019</v>
      </c>
      <c r="M9" s="62">
        <f t="shared" si="3"/>
        <v>43559</v>
      </c>
      <c r="N9" s="63" t="s">
        <v>244</v>
      </c>
      <c r="O9" s="61">
        <v>19</v>
      </c>
      <c r="P9" s="50" t="s">
        <v>1113</v>
      </c>
      <c r="Q9" s="50" t="s">
        <v>1114</v>
      </c>
      <c r="R9" s="50" t="s">
        <v>1115</v>
      </c>
      <c r="S9" s="50" t="s">
        <v>1116</v>
      </c>
      <c r="T9" s="50" t="s">
        <v>1114</v>
      </c>
      <c r="U9" s="50" t="s">
        <v>1117</v>
      </c>
      <c r="V9" s="50" t="s">
        <v>1117</v>
      </c>
      <c r="W9" s="50" t="s">
        <v>1118</v>
      </c>
      <c r="X9" s="50" t="s">
        <v>1119</v>
      </c>
      <c r="Y9" s="50" t="s">
        <v>1114</v>
      </c>
      <c r="Z9" s="64" t="str">
        <f t="shared" si="0"/>
        <v>No</v>
      </c>
      <c r="AA9" s="65" t="str">
        <f t="shared" si="1"/>
        <v>Yes</v>
      </c>
      <c r="AB9" s="65" t="str">
        <f t="shared" si="2"/>
        <v>Adopter</v>
      </c>
      <c r="AC9" s="50">
        <f>VLOOKUP(N9,Registration!O:P,2,FALSE)</f>
        <v>19</v>
      </c>
      <c r="AD9" s="60" t="s">
        <v>1117</v>
      </c>
      <c r="AE9" s="60" t="s">
        <v>105</v>
      </c>
      <c r="AF9" s="60" t="s">
        <v>105</v>
      </c>
      <c r="AG9" s="60" t="s">
        <v>105</v>
      </c>
      <c r="AH9" s="60" t="s">
        <v>105</v>
      </c>
    </row>
    <row r="10" spans="1:34" s="60" customFormat="1" ht="22.9" customHeight="1">
      <c r="A10" s="50" t="s">
        <v>42</v>
      </c>
      <c r="B10" s="50" t="s">
        <v>9</v>
      </c>
      <c r="C10" s="50" t="s">
        <v>10</v>
      </c>
      <c r="D10" s="50" t="s">
        <v>26</v>
      </c>
      <c r="E10" s="50">
        <v>2</v>
      </c>
      <c r="F10" s="50" t="s">
        <v>27</v>
      </c>
      <c r="G10" s="50" t="s">
        <v>28</v>
      </c>
      <c r="H10" s="50" t="s">
        <v>5675</v>
      </c>
      <c r="I10" s="50" t="s">
        <v>5679</v>
      </c>
      <c r="J10" s="61">
        <v>5</v>
      </c>
      <c r="K10" s="50">
        <v>4</v>
      </c>
      <c r="L10" s="50">
        <v>2019</v>
      </c>
      <c r="M10" s="62">
        <f t="shared" si="3"/>
        <v>43560</v>
      </c>
      <c r="N10" s="63" t="s">
        <v>246</v>
      </c>
      <c r="O10" s="61">
        <v>19</v>
      </c>
      <c r="P10" s="50" t="s">
        <v>1113</v>
      </c>
      <c r="Q10" s="50" t="s">
        <v>1114</v>
      </c>
      <c r="R10" s="50" t="s">
        <v>1115</v>
      </c>
      <c r="S10" s="50" t="s">
        <v>1116</v>
      </c>
      <c r="T10" s="50" t="s">
        <v>1114</v>
      </c>
      <c r="U10" s="50" t="s">
        <v>1117</v>
      </c>
      <c r="V10" s="50" t="s">
        <v>1117</v>
      </c>
      <c r="W10" s="50" t="s">
        <v>1118</v>
      </c>
      <c r="X10" s="50" t="s">
        <v>1121</v>
      </c>
      <c r="Y10" s="50" t="s">
        <v>1114</v>
      </c>
      <c r="Z10" s="64" t="str">
        <f t="shared" si="0"/>
        <v>No</v>
      </c>
      <c r="AA10" s="65" t="str">
        <f t="shared" si="1"/>
        <v>Yes</v>
      </c>
      <c r="AB10" s="65" t="str">
        <f t="shared" si="2"/>
        <v>Adopter</v>
      </c>
      <c r="AC10" s="50">
        <f>VLOOKUP(N10,Registration!O:P,2,FALSE)</f>
        <v>19</v>
      </c>
      <c r="AD10" s="60" t="s">
        <v>1117</v>
      </c>
      <c r="AE10" s="60" t="s">
        <v>105</v>
      </c>
      <c r="AF10" s="60" t="s">
        <v>105</v>
      </c>
      <c r="AG10" s="60" t="s">
        <v>105</v>
      </c>
      <c r="AH10" s="60" t="s">
        <v>105</v>
      </c>
    </row>
    <row r="11" spans="1:34" s="60" customFormat="1" ht="22.9" customHeight="1">
      <c r="A11" s="50" t="s">
        <v>42</v>
      </c>
      <c r="B11" s="50" t="s">
        <v>9</v>
      </c>
      <c r="C11" s="50" t="s">
        <v>10</v>
      </c>
      <c r="D11" s="50" t="s">
        <v>26</v>
      </c>
      <c r="E11" s="50">
        <v>2</v>
      </c>
      <c r="F11" s="50" t="s">
        <v>27</v>
      </c>
      <c r="G11" s="50" t="s">
        <v>28</v>
      </c>
      <c r="H11" s="50" t="s">
        <v>5675</v>
      </c>
      <c r="I11" s="50" t="s">
        <v>5679</v>
      </c>
      <c r="J11" s="61">
        <v>5</v>
      </c>
      <c r="K11" s="50">
        <v>4</v>
      </c>
      <c r="L11" s="50">
        <v>2019</v>
      </c>
      <c r="M11" s="62">
        <f t="shared" si="3"/>
        <v>43560</v>
      </c>
      <c r="N11" s="63" t="s">
        <v>189</v>
      </c>
      <c r="O11" s="61">
        <v>19</v>
      </c>
      <c r="P11" s="50" t="s">
        <v>1113</v>
      </c>
      <c r="Q11" s="50" t="s">
        <v>1114</v>
      </c>
      <c r="R11" s="50" t="s">
        <v>1115</v>
      </c>
      <c r="S11" s="50" t="s">
        <v>1116</v>
      </c>
      <c r="T11" s="50" t="s">
        <v>1114</v>
      </c>
      <c r="U11" s="50" t="s">
        <v>1117</v>
      </c>
      <c r="V11" s="50" t="s">
        <v>1117</v>
      </c>
      <c r="W11" s="50" t="s">
        <v>1118</v>
      </c>
      <c r="X11" s="50" t="s">
        <v>1123</v>
      </c>
      <c r="Y11" s="50" t="s">
        <v>1114</v>
      </c>
      <c r="Z11" s="64" t="str">
        <f t="shared" si="0"/>
        <v>No</v>
      </c>
      <c r="AA11" s="65" t="str">
        <f t="shared" si="1"/>
        <v>Yes</v>
      </c>
      <c r="AB11" s="65" t="str">
        <f t="shared" si="2"/>
        <v>Adopter</v>
      </c>
      <c r="AC11" s="50">
        <f>VLOOKUP(N11,Registration!O:P,2,FALSE)</f>
        <v>18</v>
      </c>
      <c r="AD11" s="60" t="s">
        <v>1117</v>
      </c>
      <c r="AE11" s="60" t="s">
        <v>105</v>
      </c>
      <c r="AF11" s="60" t="s">
        <v>105</v>
      </c>
      <c r="AG11" s="60" t="s">
        <v>105</v>
      </c>
      <c r="AH11" s="60" t="s">
        <v>105</v>
      </c>
    </row>
    <row r="12" spans="1:34" s="60" customFormat="1" ht="22.9" customHeight="1">
      <c r="A12" s="50" t="s">
        <v>42</v>
      </c>
      <c r="B12" s="50" t="s">
        <v>9</v>
      </c>
      <c r="C12" s="50" t="s">
        <v>10</v>
      </c>
      <c r="D12" s="50" t="s">
        <v>26</v>
      </c>
      <c r="E12" s="50">
        <v>2</v>
      </c>
      <c r="F12" s="50" t="s">
        <v>27</v>
      </c>
      <c r="G12" s="50" t="s">
        <v>28</v>
      </c>
      <c r="H12" s="50" t="s">
        <v>5675</v>
      </c>
      <c r="I12" s="50" t="s">
        <v>5679</v>
      </c>
      <c r="J12" s="61">
        <v>5</v>
      </c>
      <c r="K12" s="50">
        <v>4</v>
      </c>
      <c r="L12" s="50">
        <v>2019</v>
      </c>
      <c r="M12" s="62">
        <f t="shared" si="3"/>
        <v>43560</v>
      </c>
      <c r="N12" s="63" t="s">
        <v>249</v>
      </c>
      <c r="O12" s="61">
        <v>18</v>
      </c>
      <c r="P12" s="50" t="s">
        <v>1113</v>
      </c>
      <c r="Q12" s="50" t="s">
        <v>1114</v>
      </c>
      <c r="R12" s="50" t="s">
        <v>1115</v>
      </c>
      <c r="S12" s="50" t="s">
        <v>1116</v>
      </c>
      <c r="T12" s="50" t="s">
        <v>1114</v>
      </c>
      <c r="U12" s="50" t="s">
        <v>1117</v>
      </c>
      <c r="V12" s="50" t="s">
        <v>1117</v>
      </c>
      <c r="W12" s="50" t="s">
        <v>1118</v>
      </c>
      <c r="X12" s="50" t="s">
        <v>1120</v>
      </c>
      <c r="Y12" s="50" t="s">
        <v>1114</v>
      </c>
      <c r="Z12" s="64" t="str">
        <f t="shared" si="0"/>
        <v>No</v>
      </c>
      <c r="AA12" s="65" t="str">
        <f t="shared" si="1"/>
        <v>Yes</v>
      </c>
      <c r="AB12" s="65" t="str">
        <f t="shared" si="2"/>
        <v>Adopter</v>
      </c>
      <c r="AC12" s="50">
        <f>VLOOKUP(N12,Registration!O:P,2,FALSE)</f>
        <v>18</v>
      </c>
      <c r="AD12" s="60" t="s">
        <v>1117</v>
      </c>
      <c r="AE12" s="60" t="s">
        <v>105</v>
      </c>
      <c r="AF12" s="60" t="s">
        <v>105</v>
      </c>
      <c r="AG12" s="60" t="s">
        <v>105</v>
      </c>
      <c r="AH12" s="60" t="s">
        <v>105</v>
      </c>
    </row>
    <row r="13" spans="1:34" s="60" customFormat="1" ht="22.9" customHeight="1">
      <c r="A13" s="50" t="s">
        <v>42</v>
      </c>
      <c r="B13" s="50" t="s">
        <v>9</v>
      </c>
      <c r="C13" s="50" t="s">
        <v>10</v>
      </c>
      <c r="D13" s="50" t="s">
        <v>26</v>
      </c>
      <c r="E13" s="50">
        <v>2</v>
      </c>
      <c r="F13" s="50" t="s">
        <v>27</v>
      </c>
      <c r="G13" s="50" t="s">
        <v>28</v>
      </c>
      <c r="H13" s="50" t="s">
        <v>5675</v>
      </c>
      <c r="I13" s="50" t="s">
        <v>5679</v>
      </c>
      <c r="J13" s="61">
        <v>5</v>
      </c>
      <c r="K13" s="50">
        <v>4</v>
      </c>
      <c r="L13" s="50">
        <v>2019</v>
      </c>
      <c r="M13" s="62">
        <f t="shared" si="3"/>
        <v>43560</v>
      </c>
      <c r="N13" s="63" t="s">
        <v>251</v>
      </c>
      <c r="O13" s="61">
        <v>19</v>
      </c>
      <c r="P13" s="50" t="s">
        <v>1113</v>
      </c>
      <c r="Q13" s="50" t="s">
        <v>1114</v>
      </c>
      <c r="R13" s="50" t="s">
        <v>1115</v>
      </c>
      <c r="S13" s="50" t="s">
        <v>1116</v>
      </c>
      <c r="T13" s="50" t="s">
        <v>1114</v>
      </c>
      <c r="U13" s="50" t="s">
        <v>1117</v>
      </c>
      <c r="V13" s="50" t="s">
        <v>1117</v>
      </c>
      <c r="W13" s="50" t="s">
        <v>1118</v>
      </c>
      <c r="X13" s="50" t="s">
        <v>1121</v>
      </c>
      <c r="Y13" s="50" t="s">
        <v>1114</v>
      </c>
      <c r="Z13" s="64" t="str">
        <f t="shared" si="0"/>
        <v>No</v>
      </c>
      <c r="AA13" s="65" t="str">
        <f t="shared" si="1"/>
        <v>Yes</v>
      </c>
      <c r="AB13" s="65" t="str">
        <f t="shared" si="2"/>
        <v>Adopter</v>
      </c>
      <c r="AC13" s="50">
        <f>VLOOKUP(N13,Registration!O:P,2,FALSE)</f>
        <v>19</v>
      </c>
      <c r="AD13" s="60" t="s">
        <v>1117</v>
      </c>
      <c r="AE13" s="60" t="s">
        <v>105</v>
      </c>
      <c r="AF13" s="60" t="s">
        <v>105</v>
      </c>
      <c r="AG13" s="60" t="s">
        <v>105</v>
      </c>
      <c r="AH13" s="60" t="s">
        <v>105</v>
      </c>
    </row>
    <row r="14" spans="1:34" s="60" customFormat="1" ht="22.9" customHeight="1">
      <c r="A14" s="50" t="s">
        <v>42</v>
      </c>
      <c r="B14" s="50" t="s">
        <v>9</v>
      </c>
      <c r="C14" s="50" t="s">
        <v>10</v>
      </c>
      <c r="D14" s="50" t="s">
        <v>26</v>
      </c>
      <c r="E14" s="50">
        <v>2</v>
      </c>
      <c r="F14" s="50" t="s">
        <v>27</v>
      </c>
      <c r="G14" s="50" t="s">
        <v>28</v>
      </c>
      <c r="H14" s="50" t="s">
        <v>5675</v>
      </c>
      <c r="I14" s="50" t="s">
        <v>5679</v>
      </c>
      <c r="J14" s="61">
        <v>5</v>
      </c>
      <c r="K14" s="50">
        <v>4</v>
      </c>
      <c r="L14" s="50">
        <v>2019</v>
      </c>
      <c r="M14" s="62">
        <f t="shared" si="3"/>
        <v>43560</v>
      </c>
      <c r="N14" s="63" t="s">
        <v>253</v>
      </c>
      <c r="O14" s="61">
        <v>18</v>
      </c>
      <c r="P14" s="50" t="s">
        <v>1113</v>
      </c>
      <c r="Q14" s="50" t="s">
        <v>1114</v>
      </c>
      <c r="R14" s="50" t="s">
        <v>1115</v>
      </c>
      <c r="S14" s="50" t="s">
        <v>1116</v>
      </c>
      <c r="T14" s="50" t="s">
        <v>1114</v>
      </c>
      <c r="U14" s="50" t="s">
        <v>1117</v>
      </c>
      <c r="V14" s="50" t="s">
        <v>1117</v>
      </c>
      <c r="W14" s="50" t="s">
        <v>1118</v>
      </c>
      <c r="X14" s="50" t="s">
        <v>1120</v>
      </c>
      <c r="Y14" s="50" t="s">
        <v>1114</v>
      </c>
      <c r="Z14" s="64" t="str">
        <f t="shared" si="0"/>
        <v>No</v>
      </c>
      <c r="AA14" s="65" t="str">
        <f t="shared" si="1"/>
        <v>Yes</v>
      </c>
      <c r="AB14" s="65" t="str">
        <f t="shared" si="2"/>
        <v>Adopter</v>
      </c>
      <c r="AC14" s="50">
        <f>VLOOKUP(N14,Registration!O:P,2,FALSE)</f>
        <v>18</v>
      </c>
      <c r="AD14" s="60" t="s">
        <v>1117</v>
      </c>
      <c r="AE14" s="60" t="s">
        <v>105</v>
      </c>
      <c r="AF14" s="60" t="s">
        <v>105</v>
      </c>
      <c r="AG14" s="60" t="s">
        <v>105</v>
      </c>
      <c r="AH14" s="60" t="s">
        <v>105</v>
      </c>
    </row>
    <row r="15" spans="1:34" s="60" customFormat="1" ht="22.9" customHeight="1">
      <c r="A15" s="50" t="s">
        <v>42</v>
      </c>
      <c r="B15" s="50" t="s">
        <v>9</v>
      </c>
      <c r="C15" s="50" t="s">
        <v>10</v>
      </c>
      <c r="D15" s="50" t="s">
        <v>26</v>
      </c>
      <c r="E15" s="50">
        <v>2</v>
      </c>
      <c r="F15" s="50" t="s">
        <v>27</v>
      </c>
      <c r="G15" s="50" t="s">
        <v>28</v>
      </c>
      <c r="H15" s="50" t="s">
        <v>5675</v>
      </c>
      <c r="I15" s="50" t="s">
        <v>5678</v>
      </c>
      <c r="J15" s="61">
        <v>6</v>
      </c>
      <c r="K15" s="50">
        <v>4</v>
      </c>
      <c r="L15" s="50">
        <v>2019</v>
      </c>
      <c r="M15" s="62">
        <f t="shared" si="3"/>
        <v>43561</v>
      </c>
      <c r="N15" s="63" t="s">
        <v>255</v>
      </c>
      <c r="O15" s="61">
        <v>19</v>
      </c>
      <c r="P15" s="50" t="s">
        <v>1113</v>
      </c>
      <c r="Q15" s="50" t="s">
        <v>1114</v>
      </c>
      <c r="R15" s="50" t="s">
        <v>1115</v>
      </c>
      <c r="S15" s="50" t="s">
        <v>1116</v>
      </c>
      <c r="T15" s="50" t="s">
        <v>1117</v>
      </c>
      <c r="U15" s="50" t="s">
        <v>1117</v>
      </c>
      <c r="V15" s="50" t="s">
        <v>1117</v>
      </c>
      <c r="W15" s="50" t="s">
        <v>1118</v>
      </c>
      <c r="X15" s="50" t="s">
        <v>1122</v>
      </c>
      <c r="Y15" s="50" t="s">
        <v>1114</v>
      </c>
      <c r="Z15" s="64" t="str">
        <f t="shared" si="0"/>
        <v>No</v>
      </c>
      <c r="AA15" s="65" t="str">
        <f t="shared" si="1"/>
        <v>Yes</v>
      </c>
      <c r="AB15" s="65" t="str">
        <f t="shared" si="2"/>
        <v>Adopter</v>
      </c>
      <c r="AC15" s="50">
        <f>VLOOKUP(N15,Registration!O:P,2,FALSE)</f>
        <v>19</v>
      </c>
      <c r="AD15" s="60" t="s">
        <v>1117</v>
      </c>
      <c r="AE15" s="60" t="s">
        <v>105</v>
      </c>
      <c r="AF15" s="60" t="s">
        <v>105</v>
      </c>
      <c r="AG15" s="60" t="s">
        <v>105</v>
      </c>
      <c r="AH15" s="60" t="s">
        <v>105</v>
      </c>
    </row>
    <row r="16" spans="1:34" s="60" customFormat="1" ht="22.9" customHeight="1">
      <c r="A16" s="50" t="s">
        <v>42</v>
      </c>
      <c r="B16" s="50" t="s">
        <v>9</v>
      </c>
      <c r="C16" s="50" t="s">
        <v>10</v>
      </c>
      <c r="D16" s="50" t="s">
        <v>26</v>
      </c>
      <c r="E16" s="50">
        <v>2</v>
      </c>
      <c r="F16" s="50" t="s">
        <v>27</v>
      </c>
      <c r="G16" s="50" t="s">
        <v>28</v>
      </c>
      <c r="H16" s="50" t="s">
        <v>5675</v>
      </c>
      <c r="I16" s="50" t="s">
        <v>5678</v>
      </c>
      <c r="J16" s="61">
        <v>6</v>
      </c>
      <c r="K16" s="50">
        <v>4</v>
      </c>
      <c r="L16" s="50">
        <v>2019</v>
      </c>
      <c r="M16" s="62">
        <f t="shared" si="3"/>
        <v>43561</v>
      </c>
      <c r="N16" s="63" t="s">
        <v>257</v>
      </c>
      <c r="O16" s="61">
        <v>18</v>
      </c>
      <c r="P16" s="50" t="s">
        <v>1113</v>
      </c>
      <c r="Q16" s="50" t="s">
        <v>1114</v>
      </c>
      <c r="R16" s="50" t="s">
        <v>1115</v>
      </c>
      <c r="S16" s="50" t="s">
        <v>1116</v>
      </c>
      <c r="T16" s="50" t="s">
        <v>1114</v>
      </c>
      <c r="U16" s="50" t="s">
        <v>1117</v>
      </c>
      <c r="V16" s="50" t="s">
        <v>1117</v>
      </c>
      <c r="W16" s="50" t="s">
        <v>1118</v>
      </c>
      <c r="X16" s="50" t="s">
        <v>1119</v>
      </c>
      <c r="Y16" s="50" t="s">
        <v>1114</v>
      </c>
      <c r="Z16" s="64" t="str">
        <f t="shared" si="0"/>
        <v>No</v>
      </c>
      <c r="AA16" s="65" t="str">
        <f t="shared" si="1"/>
        <v>Yes</v>
      </c>
      <c r="AB16" s="65" t="str">
        <f t="shared" si="2"/>
        <v>Adopter</v>
      </c>
      <c r="AC16" s="50">
        <f>VLOOKUP(N16,Registration!O:P,2,FALSE)</f>
        <v>18</v>
      </c>
      <c r="AD16" s="60" t="s">
        <v>1117</v>
      </c>
      <c r="AE16" s="60" t="s">
        <v>105</v>
      </c>
      <c r="AF16" s="60" t="s">
        <v>105</v>
      </c>
      <c r="AG16" s="60" t="s">
        <v>105</v>
      </c>
      <c r="AH16" s="60" t="s">
        <v>105</v>
      </c>
    </row>
    <row r="17" spans="1:34" s="60" customFormat="1" ht="22.9" customHeight="1">
      <c r="A17" s="50" t="s">
        <v>42</v>
      </c>
      <c r="B17" s="50" t="s">
        <v>9</v>
      </c>
      <c r="C17" s="50" t="s">
        <v>10</v>
      </c>
      <c r="D17" s="50" t="s">
        <v>26</v>
      </c>
      <c r="E17" s="50">
        <v>2</v>
      </c>
      <c r="F17" s="50" t="s">
        <v>27</v>
      </c>
      <c r="G17" s="50" t="s">
        <v>28</v>
      </c>
      <c r="H17" s="50" t="s">
        <v>5675</v>
      </c>
      <c r="I17" s="50" t="s">
        <v>5678</v>
      </c>
      <c r="J17" s="61">
        <v>6</v>
      </c>
      <c r="K17" s="50">
        <v>4</v>
      </c>
      <c r="L17" s="50">
        <v>2019</v>
      </c>
      <c r="M17" s="62">
        <f t="shared" si="3"/>
        <v>43561</v>
      </c>
      <c r="N17" s="63" t="s">
        <v>259</v>
      </c>
      <c r="O17" s="61">
        <v>19</v>
      </c>
      <c r="P17" s="50" t="s">
        <v>1113</v>
      </c>
      <c r="Q17" s="50" t="s">
        <v>1114</v>
      </c>
      <c r="R17" s="50" t="s">
        <v>1115</v>
      </c>
      <c r="S17" s="50" t="s">
        <v>1116</v>
      </c>
      <c r="T17" s="50" t="s">
        <v>1114</v>
      </c>
      <c r="U17" s="50" t="s">
        <v>1117</v>
      </c>
      <c r="V17" s="50" t="s">
        <v>1117</v>
      </c>
      <c r="W17" s="50" t="s">
        <v>1118</v>
      </c>
      <c r="X17" s="50" t="s">
        <v>1120</v>
      </c>
      <c r="Y17" s="50" t="s">
        <v>1114</v>
      </c>
      <c r="Z17" s="64" t="str">
        <f t="shared" si="0"/>
        <v>No</v>
      </c>
      <c r="AA17" s="65" t="str">
        <f t="shared" si="1"/>
        <v>Yes</v>
      </c>
      <c r="AB17" s="65" t="str">
        <f t="shared" si="2"/>
        <v>Adopter</v>
      </c>
      <c r="AC17" s="50">
        <f>VLOOKUP(N17,Registration!O:P,2,FALSE)</f>
        <v>19</v>
      </c>
      <c r="AD17" s="60" t="s">
        <v>1117</v>
      </c>
      <c r="AE17" s="60" t="s">
        <v>105</v>
      </c>
      <c r="AF17" s="60" t="s">
        <v>105</v>
      </c>
      <c r="AG17" s="60" t="s">
        <v>105</v>
      </c>
      <c r="AH17" s="60" t="s">
        <v>105</v>
      </c>
    </row>
    <row r="18" spans="1:34" s="60" customFormat="1" ht="22.9" customHeight="1">
      <c r="A18" s="50" t="s">
        <v>42</v>
      </c>
      <c r="B18" s="50" t="s">
        <v>9</v>
      </c>
      <c r="C18" s="50" t="s">
        <v>10</v>
      </c>
      <c r="D18" s="50" t="s">
        <v>26</v>
      </c>
      <c r="E18" s="50">
        <v>2</v>
      </c>
      <c r="F18" s="50" t="s">
        <v>27</v>
      </c>
      <c r="G18" s="50" t="s">
        <v>28</v>
      </c>
      <c r="H18" s="50" t="s">
        <v>5675</v>
      </c>
      <c r="I18" s="50" t="s">
        <v>5678</v>
      </c>
      <c r="J18" s="61">
        <v>6</v>
      </c>
      <c r="K18" s="50">
        <v>4</v>
      </c>
      <c r="L18" s="50">
        <v>2019</v>
      </c>
      <c r="M18" s="62">
        <f t="shared" si="3"/>
        <v>43561</v>
      </c>
      <c r="N18" s="63" t="s">
        <v>261</v>
      </c>
      <c r="O18" s="61">
        <v>19</v>
      </c>
      <c r="P18" s="50" t="s">
        <v>1113</v>
      </c>
      <c r="Q18" s="50" t="s">
        <v>1114</v>
      </c>
      <c r="R18" s="50" t="s">
        <v>1115</v>
      </c>
      <c r="S18" s="50" t="s">
        <v>1116</v>
      </c>
      <c r="T18" s="50" t="s">
        <v>1114</v>
      </c>
      <c r="U18" s="50" t="s">
        <v>1117</v>
      </c>
      <c r="V18" s="50" t="s">
        <v>1117</v>
      </c>
      <c r="W18" s="50" t="s">
        <v>1118</v>
      </c>
      <c r="X18" s="50" t="s">
        <v>1122</v>
      </c>
      <c r="Y18" s="50" t="s">
        <v>1114</v>
      </c>
      <c r="Z18" s="64" t="str">
        <f t="shared" si="0"/>
        <v>No</v>
      </c>
      <c r="AA18" s="65" t="str">
        <f t="shared" si="1"/>
        <v>Yes</v>
      </c>
      <c r="AB18" s="65" t="str">
        <f t="shared" si="2"/>
        <v>Adopter</v>
      </c>
      <c r="AC18" s="50">
        <f>VLOOKUP(N18,Registration!O:P,2,FALSE)</f>
        <v>19</v>
      </c>
      <c r="AD18" s="60" t="s">
        <v>1117</v>
      </c>
      <c r="AE18" s="60" t="s">
        <v>105</v>
      </c>
      <c r="AF18" s="60" t="s">
        <v>105</v>
      </c>
      <c r="AG18" s="60" t="s">
        <v>105</v>
      </c>
      <c r="AH18" s="60" t="s">
        <v>105</v>
      </c>
    </row>
    <row r="19" spans="1:34" s="60" customFormat="1" ht="22.9" customHeight="1">
      <c r="A19" s="50" t="s">
        <v>42</v>
      </c>
      <c r="B19" s="50" t="s">
        <v>9</v>
      </c>
      <c r="C19" s="50" t="s">
        <v>10</v>
      </c>
      <c r="D19" s="50" t="s">
        <v>26</v>
      </c>
      <c r="E19" s="50">
        <v>2</v>
      </c>
      <c r="F19" s="50" t="s">
        <v>27</v>
      </c>
      <c r="G19" s="50" t="s">
        <v>28</v>
      </c>
      <c r="H19" s="50" t="s">
        <v>5675</v>
      </c>
      <c r="I19" s="50" t="s">
        <v>5678</v>
      </c>
      <c r="J19" s="61">
        <v>6</v>
      </c>
      <c r="K19" s="50">
        <v>4</v>
      </c>
      <c r="L19" s="50">
        <v>2019</v>
      </c>
      <c r="M19" s="62">
        <f t="shared" si="3"/>
        <v>43561</v>
      </c>
      <c r="N19" s="63" t="s">
        <v>263</v>
      </c>
      <c r="O19" s="61">
        <v>19</v>
      </c>
      <c r="P19" s="50" t="s">
        <v>1113</v>
      </c>
      <c r="Q19" s="50" t="s">
        <v>1114</v>
      </c>
      <c r="R19" s="50" t="s">
        <v>1115</v>
      </c>
      <c r="S19" s="50" t="s">
        <v>1116</v>
      </c>
      <c r="T19" s="50" t="s">
        <v>1117</v>
      </c>
      <c r="U19" s="50" t="s">
        <v>1117</v>
      </c>
      <c r="V19" s="50" t="s">
        <v>1117</v>
      </c>
      <c r="W19" s="50" t="s">
        <v>1118</v>
      </c>
      <c r="X19" s="50" t="s">
        <v>1123</v>
      </c>
      <c r="Y19" s="50" t="s">
        <v>1114</v>
      </c>
      <c r="Z19" s="64" t="str">
        <f t="shared" si="0"/>
        <v>No</v>
      </c>
      <c r="AA19" s="65" t="str">
        <f t="shared" si="1"/>
        <v>Yes</v>
      </c>
      <c r="AB19" s="65" t="str">
        <f t="shared" si="2"/>
        <v>Adopter</v>
      </c>
      <c r="AC19" s="50">
        <f>VLOOKUP(N19,Registration!O:P,2,FALSE)</f>
        <v>19</v>
      </c>
      <c r="AD19" s="60" t="s">
        <v>1117</v>
      </c>
      <c r="AE19" s="60" t="s">
        <v>105</v>
      </c>
      <c r="AF19" s="60" t="s">
        <v>105</v>
      </c>
      <c r="AG19" s="60" t="s">
        <v>105</v>
      </c>
      <c r="AH19" s="60" t="s">
        <v>105</v>
      </c>
    </row>
    <row r="20" spans="1:34" s="60" customFormat="1" ht="22.9" customHeight="1">
      <c r="A20" s="50" t="s">
        <v>42</v>
      </c>
      <c r="B20" s="50" t="s">
        <v>9</v>
      </c>
      <c r="C20" s="50" t="s">
        <v>10</v>
      </c>
      <c r="D20" s="50" t="s">
        <v>26</v>
      </c>
      <c r="E20" s="50">
        <v>2</v>
      </c>
      <c r="F20" s="50" t="s">
        <v>27</v>
      </c>
      <c r="G20" s="50" t="s">
        <v>28</v>
      </c>
      <c r="H20" s="50" t="s">
        <v>5675</v>
      </c>
      <c r="I20" s="50" t="s">
        <v>5678</v>
      </c>
      <c r="J20" s="61">
        <v>6</v>
      </c>
      <c r="K20" s="50">
        <v>4</v>
      </c>
      <c r="L20" s="50">
        <v>2019</v>
      </c>
      <c r="M20" s="62">
        <f t="shared" si="3"/>
        <v>43561</v>
      </c>
      <c r="N20" s="63" t="s">
        <v>265</v>
      </c>
      <c r="O20" s="61">
        <v>18</v>
      </c>
      <c r="P20" s="50" t="s">
        <v>1113</v>
      </c>
      <c r="Q20" s="50" t="s">
        <v>1114</v>
      </c>
      <c r="R20" s="50" t="s">
        <v>1115</v>
      </c>
      <c r="S20" s="50" t="s">
        <v>1116</v>
      </c>
      <c r="T20" s="50" t="s">
        <v>1117</v>
      </c>
      <c r="U20" s="50" t="s">
        <v>1117</v>
      </c>
      <c r="V20" s="50" t="s">
        <v>1117</v>
      </c>
      <c r="W20" s="50" t="s">
        <v>1118</v>
      </c>
      <c r="X20" s="50" t="s">
        <v>1122</v>
      </c>
      <c r="Y20" s="50" t="s">
        <v>1114</v>
      </c>
      <c r="Z20" s="64" t="str">
        <f t="shared" si="0"/>
        <v>No</v>
      </c>
      <c r="AA20" s="65" t="str">
        <f t="shared" si="1"/>
        <v>Yes</v>
      </c>
      <c r="AB20" s="65" t="str">
        <f t="shared" si="2"/>
        <v>Adopter</v>
      </c>
      <c r="AC20" s="50">
        <f>VLOOKUP(N20,Registration!O:P,2,FALSE)</f>
        <v>18</v>
      </c>
      <c r="AD20" s="60" t="s">
        <v>1117</v>
      </c>
      <c r="AE20" s="60" t="s">
        <v>105</v>
      </c>
      <c r="AF20" s="60" t="s">
        <v>105</v>
      </c>
      <c r="AG20" s="60" t="s">
        <v>105</v>
      </c>
      <c r="AH20" s="60" t="s">
        <v>105</v>
      </c>
    </row>
    <row r="21" spans="1:34" s="60" customFormat="1" ht="22.9" customHeight="1">
      <c r="A21" s="50" t="s">
        <v>42</v>
      </c>
      <c r="B21" s="50" t="s">
        <v>9</v>
      </c>
      <c r="C21" s="50" t="s">
        <v>10</v>
      </c>
      <c r="D21" s="50" t="s">
        <v>26</v>
      </c>
      <c r="E21" s="50">
        <v>2</v>
      </c>
      <c r="F21" s="50" t="s">
        <v>27</v>
      </c>
      <c r="G21" s="50" t="s">
        <v>28</v>
      </c>
      <c r="H21" s="50" t="s">
        <v>5675</v>
      </c>
      <c r="I21" s="50" t="s">
        <v>5678</v>
      </c>
      <c r="J21" s="61">
        <v>6</v>
      </c>
      <c r="K21" s="50">
        <v>4</v>
      </c>
      <c r="L21" s="50">
        <v>2019</v>
      </c>
      <c r="M21" s="62">
        <f t="shared" si="3"/>
        <v>43561</v>
      </c>
      <c r="N21" s="63" t="s">
        <v>267</v>
      </c>
      <c r="O21" s="61">
        <v>19</v>
      </c>
      <c r="P21" s="50" t="s">
        <v>1113</v>
      </c>
      <c r="Q21" s="50" t="s">
        <v>1114</v>
      </c>
      <c r="R21" s="50" t="s">
        <v>1115</v>
      </c>
      <c r="S21" s="50" t="s">
        <v>1116</v>
      </c>
      <c r="T21" s="50" t="s">
        <v>1114</v>
      </c>
      <c r="U21" s="50" t="s">
        <v>1117</v>
      </c>
      <c r="V21" s="50" t="s">
        <v>1117</v>
      </c>
      <c r="W21" s="50" t="s">
        <v>1118</v>
      </c>
      <c r="X21" s="50" t="s">
        <v>1121</v>
      </c>
      <c r="Y21" s="50" t="s">
        <v>1114</v>
      </c>
      <c r="Z21" s="64" t="str">
        <f t="shared" si="0"/>
        <v>No</v>
      </c>
      <c r="AA21" s="65" t="str">
        <f t="shared" si="1"/>
        <v>Yes</v>
      </c>
      <c r="AB21" s="65" t="str">
        <f t="shared" si="2"/>
        <v>Adopter</v>
      </c>
      <c r="AC21" s="50">
        <f>VLOOKUP(N21,Registration!O:P,2,FALSE)</f>
        <v>19</v>
      </c>
      <c r="AD21" s="60" t="s">
        <v>1117</v>
      </c>
      <c r="AE21" s="60" t="s">
        <v>105</v>
      </c>
      <c r="AF21" s="60" t="s">
        <v>105</v>
      </c>
      <c r="AG21" s="60" t="s">
        <v>105</v>
      </c>
      <c r="AH21" s="60" t="s">
        <v>105</v>
      </c>
    </row>
    <row r="22" spans="1:34" s="60" customFormat="1" ht="22.9" customHeight="1">
      <c r="A22" s="50" t="s">
        <v>42</v>
      </c>
      <c r="B22" s="50" t="s">
        <v>9</v>
      </c>
      <c r="C22" s="50" t="s">
        <v>10</v>
      </c>
      <c r="D22" s="50" t="s">
        <v>26</v>
      </c>
      <c r="E22" s="50">
        <v>2</v>
      </c>
      <c r="F22" s="50" t="s">
        <v>27</v>
      </c>
      <c r="G22" s="50" t="s">
        <v>28</v>
      </c>
      <c r="H22" s="50" t="s">
        <v>5675</v>
      </c>
      <c r="I22" s="50" t="s">
        <v>5678</v>
      </c>
      <c r="J22" s="61">
        <v>6</v>
      </c>
      <c r="K22" s="50">
        <v>4</v>
      </c>
      <c r="L22" s="50">
        <v>2019</v>
      </c>
      <c r="M22" s="62">
        <f t="shared" si="3"/>
        <v>43561</v>
      </c>
      <c r="N22" s="63" t="s">
        <v>269</v>
      </c>
      <c r="O22" s="61">
        <v>19</v>
      </c>
      <c r="P22" s="50" t="s">
        <v>1113</v>
      </c>
      <c r="Q22" s="50" t="s">
        <v>1114</v>
      </c>
      <c r="R22" s="50" t="s">
        <v>1115</v>
      </c>
      <c r="S22" s="50" t="s">
        <v>1116</v>
      </c>
      <c r="T22" s="50" t="s">
        <v>1114</v>
      </c>
      <c r="U22" s="50" t="s">
        <v>1117</v>
      </c>
      <c r="V22" s="50" t="s">
        <v>1117</v>
      </c>
      <c r="W22" s="50" t="s">
        <v>1118</v>
      </c>
      <c r="X22" s="50" t="s">
        <v>1121</v>
      </c>
      <c r="Y22" s="50" t="s">
        <v>1114</v>
      </c>
      <c r="Z22" s="64" t="str">
        <f t="shared" si="0"/>
        <v>No</v>
      </c>
      <c r="AA22" s="65" t="str">
        <f t="shared" si="1"/>
        <v>Yes</v>
      </c>
      <c r="AB22" s="65" t="str">
        <f t="shared" si="2"/>
        <v>Adopter</v>
      </c>
      <c r="AC22" s="50">
        <f>VLOOKUP(N22,Registration!O:P,2,FALSE)</f>
        <v>19</v>
      </c>
      <c r="AD22" s="60" t="s">
        <v>1117</v>
      </c>
      <c r="AE22" s="60" t="s">
        <v>105</v>
      </c>
      <c r="AF22" s="60" t="s">
        <v>105</v>
      </c>
      <c r="AG22" s="60" t="s">
        <v>105</v>
      </c>
      <c r="AH22" s="60" t="s">
        <v>105</v>
      </c>
    </row>
    <row r="23" spans="1:34" s="60" customFormat="1" ht="22.9" customHeight="1">
      <c r="A23" s="50" t="s">
        <v>42</v>
      </c>
      <c r="B23" s="50" t="s">
        <v>9</v>
      </c>
      <c r="C23" s="50" t="s">
        <v>10</v>
      </c>
      <c r="D23" s="50" t="s">
        <v>26</v>
      </c>
      <c r="E23" s="50">
        <v>2</v>
      </c>
      <c r="F23" s="50" t="s">
        <v>27</v>
      </c>
      <c r="G23" s="50" t="s">
        <v>28</v>
      </c>
      <c r="H23" s="50" t="s">
        <v>5675</v>
      </c>
      <c r="I23" s="50" t="s">
        <v>5678</v>
      </c>
      <c r="J23" s="61">
        <v>6</v>
      </c>
      <c r="K23" s="50">
        <v>4</v>
      </c>
      <c r="L23" s="50">
        <v>2019</v>
      </c>
      <c r="M23" s="62">
        <f t="shared" si="3"/>
        <v>43561</v>
      </c>
      <c r="N23" s="63" t="s">
        <v>216</v>
      </c>
      <c r="O23" s="61">
        <v>19</v>
      </c>
      <c r="P23" s="50" t="s">
        <v>1113</v>
      </c>
      <c r="Q23" s="50" t="s">
        <v>1114</v>
      </c>
      <c r="R23" s="50" t="s">
        <v>1115</v>
      </c>
      <c r="S23" s="50" t="s">
        <v>1116</v>
      </c>
      <c r="T23" s="50" t="s">
        <v>1114</v>
      </c>
      <c r="U23" s="50" t="s">
        <v>1117</v>
      </c>
      <c r="V23" s="50" t="s">
        <v>1117</v>
      </c>
      <c r="W23" s="50" t="s">
        <v>1118</v>
      </c>
      <c r="X23" s="50" t="s">
        <v>1119</v>
      </c>
      <c r="Y23" s="50" t="s">
        <v>1114</v>
      </c>
      <c r="Z23" s="64" t="str">
        <f t="shared" si="0"/>
        <v>No</v>
      </c>
      <c r="AA23" s="65" t="str">
        <f t="shared" si="1"/>
        <v>Yes</v>
      </c>
      <c r="AB23" s="65" t="str">
        <f t="shared" si="2"/>
        <v>Adopter</v>
      </c>
      <c r="AC23" s="50">
        <f>VLOOKUP(N23,Registration!O:P,2,FALSE)</f>
        <v>19</v>
      </c>
      <c r="AD23" s="60" t="s">
        <v>1117</v>
      </c>
      <c r="AE23" s="60" t="s">
        <v>105</v>
      </c>
      <c r="AF23" s="60" t="s">
        <v>105</v>
      </c>
      <c r="AG23" s="60" t="s">
        <v>105</v>
      </c>
      <c r="AH23" s="60" t="s">
        <v>105</v>
      </c>
    </row>
    <row r="24" spans="1:34" s="60" customFormat="1" ht="22.9" customHeight="1">
      <c r="A24" s="50" t="s">
        <v>42</v>
      </c>
      <c r="B24" s="50" t="s">
        <v>9</v>
      </c>
      <c r="C24" s="50" t="s">
        <v>10</v>
      </c>
      <c r="D24" s="50" t="s">
        <v>26</v>
      </c>
      <c r="E24" s="50">
        <v>2</v>
      </c>
      <c r="F24" s="50" t="s">
        <v>27</v>
      </c>
      <c r="G24" s="50" t="s">
        <v>28</v>
      </c>
      <c r="H24" s="50" t="s">
        <v>5675</v>
      </c>
      <c r="I24" s="50" t="s">
        <v>5678</v>
      </c>
      <c r="J24" s="61">
        <v>6</v>
      </c>
      <c r="K24" s="50">
        <v>4</v>
      </c>
      <c r="L24" s="50">
        <v>2019</v>
      </c>
      <c r="M24" s="62">
        <f t="shared" si="3"/>
        <v>43561</v>
      </c>
      <c r="N24" s="63" t="s">
        <v>272</v>
      </c>
      <c r="O24" s="61">
        <v>18</v>
      </c>
      <c r="P24" s="50" t="s">
        <v>1113</v>
      </c>
      <c r="Q24" s="50" t="s">
        <v>1114</v>
      </c>
      <c r="R24" s="50" t="s">
        <v>1115</v>
      </c>
      <c r="S24" s="50" t="s">
        <v>1116</v>
      </c>
      <c r="T24" s="50" t="s">
        <v>1114</v>
      </c>
      <c r="U24" s="50" t="s">
        <v>1117</v>
      </c>
      <c r="V24" s="50" t="s">
        <v>1117</v>
      </c>
      <c r="W24" s="50" t="s">
        <v>1118</v>
      </c>
      <c r="X24" s="50" t="s">
        <v>1123</v>
      </c>
      <c r="Y24" s="50" t="s">
        <v>1114</v>
      </c>
      <c r="Z24" s="64" t="str">
        <f t="shared" si="0"/>
        <v>No</v>
      </c>
      <c r="AA24" s="65" t="str">
        <f t="shared" si="1"/>
        <v>Yes</v>
      </c>
      <c r="AB24" s="65" t="str">
        <f t="shared" si="2"/>
        <v>Adopter</v>
      </c>
      <c r="AC24" s="50">
        <f>VLOOKUP(N24,Registration!O:P,2,FALSE)</f>
        <v>18</v>
      </c>
      <c r="AD24" s="60" t="s">
        <v>1117</v>
      </c>
      <c r="AE24" s="60" t="s">
        <v>105</v>
      </c>
      <c r="AF24" s="60" t="s">
        <v>105</v>
      </c>
      <c r="AG24" s="60" t="s">
        <v>105</v>
      </c>
      <c r="AH24" s="60" t="s">
        <v>105</v>
      </c>
    </row>
    <row r="25" spans="1:34" s="60" customFormat="1" ht="22.9" customHeight="1">
      <c r="A25" s="50" t="s">
        <v>42</v>
      </c>
      <c r="B25" s="50" t="s">
        <v>9</v>
      </c>
      <c r="C25" s="50" t="s">
        <v>10</v>
      </c>
      <c r="D25" s="50" t="s">
        <v>26</v>
      </c>
      <c r="E25" s="50">
        <v>2</v>
      </c>
      <c r="F25" s="50" t="s">
        <v>27</v>
      </c>
      <c r="G25" s="50" t="s">
        <v>28</v>
      </c>
      <c r="H25" s="50" t="s">
        <v>5675</v>
      </c>
      <c r="I25" s="50" t="s">
        <v>5678</v>
      </c>
      <c r="J25" s="61">
        <v>6</v>
      </c>
      <c r="K25" s="50">
        <v>4</v>
      </c>
      <c r="L25" s="50">
        <v>2019</v>
      </c>
      <c r="M25" s="62">
        <f t="shared" si="3"/>
        <v>43561</v>
      </c>
      <c r="N25" s="63" t="s">
        <v>274</v>
      </c>
      <c r="O25" s="61">
        <v>18</v>
      </c>
      <c r="P25" s="50" t="s">
        <v>1113</v>
      </c>
      <c r="Q25" s="50" t="s">
        <v>1114</v>
      </c>
      <c r="R25" s="50" t="s">
        <v>1115</v>
      </c>
      <c r="S25" s="50" t="s">
        <v>1116</v>
      </c>
      <c r="T25" s="50" t="s">
        <v>1117</v>
      </c>
      <c r="U25" s="50" t="s">
        <v>1117</v>
      </c>
      <c r="V25" s="50" t="s">
        <v>1117</v>
      </c>
      <c r="W25" s="50" t="s">
        <v>1118</v>
      </c>
      <c r="X25" s="50" t="s">
        <v>1122</v>
      </c>
      <c r="Y25" s="50" t="s">
        <v>1114</v>
      </c>
      <c r="Z25" s="64" t="str">
        <f t="shared" si="0"/>
        <v>No</v>
      </c>
      <c r="AA25" s="65" t="str">
        <f t="shared" si="1"/>
        <v>Yes</v>
      </c>
      <c r="AB25" s="65" t="str">
        <f t="shared" si="2"/>
        <v>Adopter</v>
      </c>
      <c r="AC25" s="50">
        <f>VLOOKUP(N25,Registration!O:P,2,FALSE)</f>
        <v>18</v>
      </c>
      <c r="AD25" s="60" t="s">
        <v>1117</v>
      </c>
      <c r="AE25" s="60" t="s">
        <v>105</v>
      </c>
      <c r="AF25" s="60" t="s">
        <v>105</v>
      </c>
      <c r="AG25" s="60" t="s">
        <v>105</v>
      </c>
      <c r="AH25" s="60" t="s">
        <v>105</v>
      </c>
    </row>
    <row r="26" spans="1:34" s="60" customFormat="1" ht="22.9" customHeight="1">
      <c r="A26" s="50" t="s">
        <v>42</v>
      </c>
      <c r="B26" s="50" t="s">
        <v>9</v>
      </c>
      <c r="C26" s="50" t="s">
        <v>10</v>
      </c>
      <c r="D26" s="50" t="s">
        <v>26</v>
      </c>
      <c r="E26" s="50">
        <v>2</v>
      </c>
      <c r="F26" s="50" t="s">
        <v>27</v>
      </c>
      <c r="G26" s="50" t="s">
        <v>28</v>
      </c>
      <c r="H26" s="50" t="s">
        <v>5675</v>
      </c>
      <c r="I26" s="50" t="s">
        <v>5678</v>
      </c>
      <c r="J26" s="61">
        <v>6</v>
      </c>
      <c r="K26" s="50">
        <v>4</v>
      </c>
      <c r="L26" s="50">
        <v>2019</v>
      </c>
      <c r="M26" s="62">
        <f t="shared" si="3"/>
        <v>43561</v>
      </c>
      <c r="N26" s="63" t="s">
        <v>276</v>
      </c>
      <c r="O26" s="61">
        <v>19</v>
      </c>
      <c r="P26" s="50" t="s">
        <v>1113</v>
      </c>
      <c r="Q26" s="50" t="s">
        <v>1114</v>
      </c>
      <c r="R26" s="50" t="s">
        <v>1115</v>
      </c>
      <c r="S26" s="50" t="s">
        <v>1116</v>
      </c>
      <c r="T26" s="50" t="s">
        <v>1114</v>
      </c>
      <c r="U26" s="50" t="s">
        <v>1117</v>
      </c>
      <c r="V26" s="50" t="s">
        <v>1117</v>
      </c>
      <c r="W26" s="50" t="s">
        <v>1118</v>
      </c>
      <c r="X26" s="50" t="s">
        <v>1121</v>
      </c>
      <c r="Y26" s="50" t="s">
        <v>1114</v>
      </c>
      <c r="Z26" s="64" t="str">
        <f t="shared" si="0"/>
        <v>No</v>
      </c>
      <c r="AA26" s="65" t="str">
        <f t="shared" si="1"/>
        <v>Yes</v>
      </c>
      <c r="AB26" s="65" t="str">
        <f t="shared" si="2"/>
        <v>Adopter</v>
      </c>
      <c r="AC26" s="50">
        <f>VLOOKUP(N26,Registration!O:P,2,FALSE)</f>
        <v>19</v>
      </c>
      <c r="AD26" s="60" t="s">
        <v>1117</v>
      </c>
      <c r="AE26" s="60" t="s">
        <v>105</v>
      </c>
      <c r="AF26" s="60" t="s">
        <v>105</v>
      </c>
      <c r="AG26" s="60" t="s">
        <v>105</v>
      </c>
      <c r="AH26" s="60" t="s">
        <v>105</v>
      </c>
    </row>
    <row r="27" spans="1:34" s="60" customFormat="1" ht="22.9" customHeight="1">
      <c r="A27" s="50" t="s">
        <v>42</v>
      </c>
      <c r="B27" s="50" t="s">
        <v>9</v>
      </c>
      <c r="C27" s="50" t="s">
        <v>10</v>
      </c>
      <c r="D27" s="50" t="s">
        <v>26</v>
      </c>
      <c r="E27" s="50">
        <v>2</v>
      </c>
      <c r="F27" s="50" t="s">
        <v>27</v>
      </c>
      <c r="G27" s="50" t="s">
        <v>28</v>
      </c>
      <c r="H27" s="50" t="s">
        <v>5675</v>
      </c>
      <c r="I27" s="50" t="s">
        <v>5678</v>
      </c>
      <c r="J27" s="61">
        <v>6</v>
      </c>
      <c r="K27" s="50">
        <v>4</v>
      </c>
      <c r="L27" s="50">
        <v>2019</v>
      </c>
      <c r="M27" s="62">
        <f t="shared" si="3"/>
        <v>43561</v>
      </c>
      <c r="N27" s="63" t="s">
        <v>277</v>
      </c>
      <c r="O27" s="61">
        <v>19</v>
      </c>
      <c r="P27" s="50" t="s">
        <v>1113</v>
      </c>
      <c r="Q27" s="50" t="s">
        <v>1114</v>
      </c>
      <c r="R27" s="50" t="s">
        <v>1115</v>
      </c>
      <c r="S27" s="50" t="s">
        <v>1116</v>
      </c>
      <c r="T27" s="50" t="s">
        <v>1114</v>
      </c>
      <c r="U27" s="50" t="s">
        <v>1117</v>
      </c>
      <c r="V27" s="50" t="s">
        <v>1117</v>
      </c>
      <c r="W27" s="50" t="s">
        <v>1118</v>
      </c>
      <c r="X27" s="50" t="s">
        <v>1120</v>
      </c>
      <c r="Y27" s="50" t="s">
        <v>1114</v>
      </c>
      <c r="Z27" s="64" t="str">
        <f t="shared" si="0"/>
        <v>No</v>
      </c>
      <c r="AA27" s="65" t="str">
        <f t="shared" si="1"/>
        <v>Yes</v>
      </c>
      <c r="AB27" s="65" t="str">
        <f t="shared" si="2"/>
        <v>Adopter</v>
      </c>
      <c r="AC27" s="50">
        <f>VLOOKUP(N27,Registration!O:P,2,FALSE)</f>
        <v>19</v>
      </c>
      <c r="AD27" s="60" t="s">
        <v>1117</v>
      </c>
      <c r="AE27" s="60" t="s">
        <v>105</v>
      </c>
      <c r="AF27" s="60" t="s">
        <v>105</v>
      </c>
      <c r="AG27" s="60" t="s">
        <v>105</v>
      </c>
      <c r="AH27" s="60" t="s">
        <v>105</v>
      </c>
    </row>
    <row r="28" spans="1:34" s="60" customFormat="1" ht="22.9" customHeight="1">
      <c r="A28" s="50" t="s">
        <v>42</v>
      </c>
      <c r="B28" s="50" t="s">
        <v>9</v>
      </c>
      <c r="C28" s="50" t="s">
        <v>10</v>
      </c>
      <c r="D28" s="50" t="s">
        <v>26</v>
      </c>
      <c r="E28" s="50">
        <v>2</v>
      </c>
      <c r="F28" s="50" t="s">
        <v>27</v>
      </c>
      <c r="G28" s="50" t="s">
        <v>28</v>
      </c>
      <c r="H28" s="50" t="s">
        <v>5675</v>
      </c>
      <c r="I28" s="50" t="s">
        <v>5678</v>
      </c>
      <c r="J28" s="61">
        <v>6</v>
      </c>
      <c r="K28" s="50">
        <v>4</v>
      </c>
      <c r="L28" s="50">
        <v>2019</v>
      </c>
      <c r="M28" s="62">
        <f t="shared" si="3"/>
        <v>43561</v>
      </c>
      <c r="N28" s="63" t="s">
        <v>279</v>
      </c>
      <c r="O28" s="61">
        <v>18</v>
      </c>
      <c r="P28" s="50" t="s">
        <v>1113</v>
      </c>
      <c r="Q28" s="50" t="s">
        <v>1114</v>
      </c>
      <c r="R28" s="50" t="s">
        <v>1115</v>
      </c>
      <c r="S28" s="50" t="s">
        <v>1116</v>
      </c>
      <c r="T28" s="50" t="s">
        <v>1114</v>
      </c>
      <c r="U28" s="50" t="s">
        <v>1117</v>
      </c>
      <c r="V28" s="50" t="s">
        <v>1117</v>
      </c>
      <c r="W28" s="50" t="s">
        <v>1118</v>
      </c>
      <c r="X28" s="50" t="s">
        <v>1123</v>
      </c>
      <c r="Y28" s="50" t="s">
        <v>1114</v>
      </c>
      <c r="Z28" s="64" t="str">
        <f t="shared" si="0"/>
        <v>No</v>
      </c>
      <c r="AA28" s="65" t="str">
        <f t="shared" si="1"/>
        <v>Yes</v>
      </c>
      <c r="AB28" s="65" t="str">
        <f t="shared" si="2"/>
        <v>Adopter</v>
      </c>
      <c r="AC28" s="50">
        <f>VLOOKUP(N28,Registration!O:P,2,FALSE)</f>
        <v>18</v>
      </c>
      <c r="AD28" s="60" t="s">
        <v>1117</v>
      </c>
      <c r="AE28" s="60" t="s">
        <v>105</v>
      </c>
      <c r="AF28" s="60" t="s">
        <v>105</v>
      </c>
      <c r="AG28" s="60" t="s">
        <v>105</v>
      </c>
      <c r="AH28" s="60" t="s">
        <v>105</v>
      </c>
    </row>
    <row r="29" spans="1:34" s="60" customFormat="1" ht="22.9" customHeight="1">
      <c r="A29" s="50" t="s">
        <v>42</v>
      </c>
      <c r="B29" s="50" t="s">
        <v>9</v>
      </c>
      <c r="C29" s="50" t="s">
        <v>10</v>
      </c>
      <c r="D29" s="50" t="s">
        <v>26</v>
      </c>
      <c r="E29" s="50">
        <v>2</v>
      </c>
      <c r="F29" s="50" t="s">
        <v>32</v>
      </c>
      <c r="G29" s="50" t="s">
        <v>33</v>
      </c>
      <c r="H29" s="50" t="s">
        <v>5675</v>
      </c>
      <c r="I29" s="50" t="s">
        <v>5679</v>
      </c>
      <c r="J29" s="61">
        <v>2</v>
      </c>
      <c r="K29" s="50">
        <v>4</v>
      </c>
      <c r="L29" s="50">
        <v>2019</v>
      </c>
      <c r="M29" s="62">
        <f t="shared" si="3"/>
        <v>43557</v>
      </c>
      <c r="N29" s="63" t="s">
        <v>281</v>
      </c>
      <c r="O29" s="61">
        <v>18</v>
      </c>
      <c r="P29" s="50" t="s">
        <v>1113</v>
      </c>
      <c r="Q29" s="50" t="s">
        <v>1114</v>
      </c>
      <c r="R29" s="50" t="s">
        <v>1115</v>
      </c>
      <c r="S29" s="50" t="s">
        <v>1116</v>
      </c>
      <c r="T29" s="50" t="s">
        <v>1114</v>
      </c>
      <c r="U29" s="50" t="s">
        <v>1117</v>
      </c>
      <c r="V29" s="50" t="s">
        <v>1117</v>
      </c>
      <c r="W29" s="50" t="s">
        <v>1118</v>
      </c>
      <c r="X29" s="50" t="s">
        <v>1125</v>
      </c>
      <c r="Y29" s="50" t="s">
        <v>1114</v>
      </c>
      <c r="Z29" s="64" t="str">
        <f t="shared" si="0"/>
        <v>No</v>
      </c>
      <c r="AA29" s="65" t="str">
        <f t="shared" si="1"/>
        <v>Yes</v>
      </c>
      <c r="AB29" s="65" t="str">
        <f t="shared" si="2"/>
        <v>Adopter</v>
      </c>
      <c r="AC29" s="50">
        <f>VLOOKUP(N29,Registration!O:P,2,FALSE)</f>
        <v>18</v>
      </c>
      <c r="AD29" s="60" t="s">
        <v>1117</v>
      </c>
      <c r="AE29" s="60" t="s">
        <v>105</v>
      </c>
      <c r="AF29" s="60" t="s">
        <v>105</v>
      </c>
      <c r="AG29" s="60" t="s">
        <v>105</v>
      </c>
      <c r="AH29" s="60" t="s">
        <v>105</v>
      </c>
    </row>
    <row r="30" spans="1:34" s="60" customFormat="1" ht="22.9" customHeight="1">
      <c r="A30" s="50" t="s">
        <v>42</v>
      </c>
      <c r="B30" s="50" t="s">
        <v>9</v>
      </c>
      <c r="C30" s="50" t="s">
        <v>10</v>
      </c>
      <c r="D30" s="50" t="s">
        <v>26</v>
      </c>
      <c r="E30" s="50">
        <v>2</v>
      </c>
      <c r="F30" s="50" t="s">
        <v>32</v>
      </c>
      <c r="G30" s="50" t="s">
        <v>33</v>
      </c>
      <c r="H30" s="50" t="s">
        <v>5675</v>
      </c>
      <c r="I30" s="50" t="s">
        <v>5679</v>
      </c>
      <c r="J30" s="61">
        <v>2</v>
      </c>
      <c r="K30" s="50">
        <v>4</v>
      </c>
      <c r="L30" s="50">
        <v>2019</v>
      </c>
      <c r="M30" s="62">
        <f t="shared" si="3"/>
        <v>43557</v>
      </c>
      <c r="N30" s="63" t="s">
        <v>141</v>
      </c>
      <c r="O30" s="61">
        <v>17</v>
      </c>
      <c r="P30" s="50" t="s">
        <v>1113</v>
      </c>
      <c r="Q30" s="50" t="s">
        <v>1114</v>
      </c>
      <c r="R30" s="50" t="s">
        <v>1115</v>
      </c>
      <c r="S30" s="50" t="s">
        <v>1116</v>
      </c>
      <c r="T30" s="50" t="s">
        <v>1114</v>
      </c>
      <c r="U30" s="50" t="s">
        <v>1117</v>
      </c>
      <c r="V30" s="50" t="s">
        <v>1117</v>
      </c>
      <c r="W30" s="50" t="s">
        <v>1118</v>
      </c>
      <c r="X30" s="50" t="s">
        <v>1126</v>
      </c>
      <c r="Y30" s="50" t="s">
        <v>1117</v>
      </c>
      <c r="Z30" s="64" t="str">
        <f t="shared" si="0"/>
        <v>No</v>
      </c>
      <c r="AA30" s="65" t="str">
        <f t="shared" si="1"/>
        <v>Yes</v>
      </c>
      <c r="AB30" s="65" t="str">
        <f t="shared" si="2"/>
        <v>Adopter</v>
      </c>
      <c r="AC30" s="50">
        <f>VLOOKUP(N30,Registration!O:P,2,FALSE)</f>
        <v>16</v>
      </c>
      <c r="AD30" s="60" t="s">
        <v>1114</v>
      </c>
      <c r="AE30" s="66">
        <v>43557</v>
      </c>
      <c r="AF30" s="60" t="s">
        <v>1129</v>
      </c>
      <c r="AG30" s="60" t="s">
        <v>1145</v>
      </c>
      <c r="AH30" s="60" t="s">
        <v>1131</v>
      </c>
    </row>
    <row r="31" spans="1:34" s="60" customFormat="1" ht="22.9" customHeight="1">
      <c r="A31" s="50" t="s">
        <v>42</v>
      </c>
      <c r="B31" s="50" t="s">
        <v>9</v>
      </c>
      <c r="C31" s="50" t="s">
        <v>10</v>
      </c>
      <c r="D31" s="50" t="s">
        <v>26</v>
      </c>
      <c r="E31" s="50">
        <v>2</v>
      </c>
      <c r="F31" s="50" t="s">
        <v>32</v>
      </c>
      <c r="G31" s="50" t="s">
        <v>33</v>
      </c>
      <c r="H31" s="50" t="s">
        <v>5675</v>
      </c>
      <c r="I31" s="50" t="s">
        <v>5679</v>
      </c>
      <c r="J31" s="61">
        <v>2</v>
      </c>
      <c r="K31" s="50">
        <v>4</v>
      </c>
      <c r="L31" s="50">
        <v>2019</v>
      </c>
      <c r="M31" s="62">
        <f t="shared" si="3"/>
        <v>43557</v>
      </c>
      <c r="N31" s="63" t="s">
        <v>284</v>
      </c>
      <c r="O31" s="61">
        <v>19</v>
      </c>
      <c r="P31" s="50" t="s">
        <v>1113</v>
      </c>
      <c r="Q31" s="50" t="s">
        <v>1114</v>
      </c>
      <c r="R31" s="50" t="s">
        <v>1115</v>
      </c>
      <c r="S31" s="50" t="s">
        <v>1116</v>
      </c>
      <c r="T31" s="50" t="s">
        <v>1114</v>
      </c>
      <c r="U31" s="50" t="s">
        <v>1117</v>
      </c>
      <c r="V31" s="50" t="s">
        <v>1117</v>
      </c>
      <c r="W31" s="50" t="s">
        <v>1118</v>
      </c>
      <c r="X31" s="50" t="s">
        <v>1124</v>
      </c>
      <c r="Y31" s="50" t="s">
        <v>1114</v>
      </c>
      <c r="Z31" s="64" t="str">
        <f t="shared" si="0"/>
        <v>No</v>
      </c>
      <c r="AA31" s="65" t="str">
        <f t="shared" si="1"/>
        <v>Yes</v>
      </c>
      <c r="AB31" s="65" t="str">
        <f t="shared" si="2"/>
        <v>Adopter</v>
      </c>
      <c r="AC31" s="50">
        <f>VLOOKUP(N31,Registration!O:P,2,FALSE)</f>
        <v>19</v>
      </c>
      <c r="AD31" s="60" t="s">
        <v>1117</v>
      </c>
      <c r="AE31" s="60" t="s">
        <v>105</v>
      </c>
      <c r="AF31" s="60" t="s">
        <v>105</v>
      </c>
      <c r="AG31" s="60" t="s">
        <v>105</v>
      </c>
      <c r="AH31" s="60" t="s">
        <v>105</v>
      </c>
    </row>
    <row r="32" spans="1:34" s="60" customFormat="1" ht="22.9" customHeight="1">
      <c r="A32" s="50" t="s">
        <v>42</v>
      </c>
      <c r="B32" s="50" t="s">
        <v>9</v>
      </c>
      <c r="C32" s="50" t="s">
        <v>10</v>
      </c>
      <c r="D32" s="50" t="s">
        <v>26</v>
      </c>
      <c r="E32" s="50">
        <v>2</v>
      </c>
      <c r="F32" s="50" t="s">
        <v>32</v>
      </c>
      <c r="G32" s="50" t="s">
        <v>33</v>
      </c>
      <c r="H32" s="50" t="s">
        <v>5675</v>
      </c>
      <c r="I32" s="50" t="s">
        <v>5679</v>
      </c>
      <c r="J32" s="61">
        <v>2</v>
      </c>
      <c r="K32" s="50">
        <v>4</v>
      </c>
      <c r="L32" s="50">
        <v>2019</v>
      </c>
      <c r="M32" s="62">
        <f t="shared" si="3"/>
        <v>43557</v>
      </c>
      <c r="N32" s="63" t="s">
        <v>286</v>
      </c>
      <c r="O32" s="61">
        <v>18</v>
      </c>
      <c r="P32" s="50" t="s">
        <v>1113</v>
      </c>
      <c r="Q32" s="50" t="s">
        <v>1114</v>
      </c>
      <c r="R32" s="50" t="s">
        <v>1115</v>
      </c>
      <c r="S32" s="50" t="s">
        <v>1116</v>
      </c>
      <c r="T32" s="50" t="s">
        <v>1114</v>
      </c>
      <c r="U32" s="50" t="s">
        <v>1117</v>
      </c>
      <c r="V32" s="50" t="s">
        <v>1117</v>
      </c>
      <c r="W32" s="50" t="s">
        <v>1118</v>
      </c>
      <c r="X32" s="50" t="s">
        <v>1119</v>
      </c>
      <c r="Y32" s="50" t="s">
        <v>1114</v>
      </c>
      <c r="Z32" s="64" t="str">
        <f t="shared" si="0"/>
        <v>No</v>
      </c>
      <c r="AA32" s="65" t="str">
        <f t="shared" si="1"/>
        <v>Yes</v>
      </c>
      <c r="AB32" s="65" t="str">
        <f t="shared" si="2"/>
        <v>Adopter</v>
      </c>
      <c r="AC32" s="50">
        <f>VLOOKUP(N32,Registration!O:P,2,FALSE)</f>
        <v>18</v>
      </c>
      <c r="AD32" s="60" t="s">
        <v>1117</v>
      </c>
      <c r="AE32" s="60" t="s">
        <v>105</v>
      </c>
      <c r="AF32" s="60" t="s">
        <v>105</v>
      </c>
      <c r="AG32" s="60" t="s">
        <v>105</v>
      </c>
      <c r="AH32" s="60" t="s">
        <v>105</v>
      </c>
    </row>
    <row r="33" spans="1:34" s="60" customFormat="1" ht="22.9" customHeight="1">
      <c r="A33" s="50" t="s">
        <v>42</v>
      </c>
      <c r="B33" s="50" t="s">
        <v>9</v>
      </c>
      <c r="C33" s="50" t="s">
        <v>10</v>
      </c>
      <c r="D33" s="50" t="s">
        <v>26</v>
      </c>
      <c r="E33" s="50">
        <v>2</v>
      </c>
      <c r="F33" s="50" t="s">
        <v>32</v>
      </c>
      <c r="G33" s="50" t="s">
        <v>33</v>
      </c>
      <c r="H33" s="50" t="s">
        <v>5675</v>
      </c>
      <c r="I33" s="50" t="s">
        <v>5679</v>
      </c>
      <c r="J33" s="61">
        <v>3</v>
      </c>
      <c r="K33" s="50">
        <v>4</v>
      </c>
      <c r="L33" s="50">
        <v>2019</v>
      </c>
      <c r="M33" s="62">
        <f t="shared" si="3"/>
        <v>43558</v>
      </c>
      <c r="N33" s="63" t="s">
        <v>288</v>
      </c>
      <c r="O33" s="61">
        <v>19</v>
      </c>
      <c r="P33" s="50" t="s">
        <v>1113</v>
      </c>
      <c r="Q33" s="50" t="s">
        <v>1114</v>
      </c>
      <c r="R33" s="50" t="s">
        <v>1115</v>
      </c>
      <c r="S33" s="50" t="s">
        <v>1116</v>
      </c>
      <c r="T33" s="50" t="s">
        <v>1114</v>
      </c>
      <c r="U33" s="50" t="s">
        <v>1117</v>
      </c>
      <c r="V33" s="50" t="s">
        <v>1117</v>
      </c>
      <c r="W33" s="50" t="s">
        <v>1118</v>
      </c>
      <c r="X33" s="50" t="s">
        <v>1124</v>
      </c>
      <c r="Y33" s="50" t="s">
        <v>1114</v>
      </c>
      <c r="Z33" s="64" t="str">
        <f t="shared" si="0"/>
        <v>No</v>
      </c>
      <c r="AA33" s="65" t="str">
        <f t="shared" si="1"/>
        <v>Yes</v>
      </c>
      <c r="AB33" s="65" t="str">
        <f t="shared" si="2"/>
        <v>Adopter</v>
      </c>
      <c r="AC33" s="50">
        <f>VLOOKUP(N33,Registration!O:P,2,FALSE)</f>
        <v>19</v>
      </c>
      <c r="AD33" s="60" t="s">
        <v>1117</v>
      </c>
      <c r="AE33" s="60" t="s">
        <v>105</v>
      </c>
      <c r="AF33" s="60" t="s">
        <v>105</v>
      </c>
      <c r="AG33" s="60" t="s">
        <v>105</v>
      </c>
      <c r="AH33" s="60" t="s">
        <v>105</v>
      </c>
    </row>
    <row r="34" spans="1:34" s="60" customFormat="1" ht="22.9" customHeight="1">
      <c r="A34" s="50" t="s">
        <v>42</v>
      </c>
      <c r="B34" s="50" t="s">
        <v>9</v>
      </c>
      <c r="C34" s="50" t="s">
        <v>10</v>
      </c>
      <c r="D34" s="50" t="s">
        <v>26</v>
      </c>
      <c r="E34" s="50">
        <v>2</v>
      </c>
      <c r="F34" s="50" t="s">
        <v>32</v>
      </c>
      <c r="G34" s="50" t="s">
        <v>33</v>
      </c>
      <c r="H34" s="50" t="s">
        <v>5675</v>
      </c>
      <c r="I34" s="50" t="s">
        <v>5679</v>
      </c>
      <c r="J34" s="61">
        <v>3</v>
      </c>
      <c r="K34" s="50">
        <v>4</v>
      </c>
      <c r="L34" s="50">
        <v>2019</v>
      </c>
      <c r="M34" s="62">
        <f t="shared" si="3"/>
        <v>43558</v>
      </c>
      <c r="N34" s="63" t="s">
        <v>290</v>
      </c>
      <c r="O34" s="61">
        <v>18</v>
      </c>
      <c r="P34" s="50" t="s">
        <v>1113</v>
      </c>
      <c r="Q34" s="50" t="s">
        <v>1114</v>
      </c>
      <c r="R34" s="50" t="s">
        <v>1115</v>
      </c>
      <c r="S34" s="50" t="s">
        <v>1116</v>
      </c>
      <c r="T34" s="50" t="s">
        <v>1114</v>
      </c>
      <c r="U34" s="50" t="s">
        <v>1117</v>
      </c>
      <c r="V34" s="50" t="s">
        <v>1117</v>
      </c>
      <c r="W34" s="50" t="s">
        <v>1118</v>
      </c>
      <c r="X34" s="50" t="s">
        <v>1123</v>
      </c>
      <c r="Y34" s="50" t="s">
        <v>1114</v>
      </c>
      <c r="Z34" s="64" t="str">
        <f t="shared" si="0"/>
        <v>No</v>
      </c>
      <c r="AA34" s="65" t="str">
        <f t="shared" si="1"/>
        <v>Yes</v>
      </c>
      <c r="AB34" s="65" t="str">
        <f t="shared" si="2"/>
        <v>Adopter</v>
      </c>
      <c r="AC34" s="50">
        <f>VLOOKUP(N34,Registration!O:P,2,FALSE)</f>
        <v>18</v>
      </c>
      <c r="AD34" s="60" t="s">
        <v>1117</v>
      </c>
      <c r="AE34" s="60" t="s">
        <v>105</v>
      </c>
      <c r="AF34" s="60" t="s">
        <v>105</v>
      </c>
      <c r="AG34" s="60" t="s">
        <v>105</v>
      </c>
      <c r="AH34" s="60" t="s">
        <v>105</v>
      </c>
    </row>
    <row r="35" spans="1:34" s="60" customFormat="1" ht="22.9" customHeight="1">
      <c r="A35" s="50" t="s">
        <v>42</v>
      </c>
      <c r="B35" s="50" t="s">
        <v>9</v>
      </c>
      <c r="C35" s="50" t="s">
        <v>10</v>
      </c>
      <c r="D35" s="50" t="s">
        <v>26</v>
      </c>
      <c r="E35" s="50">
        <v>2</v>
      </c>
      <c r="F35" s="50" t="s">
        <v>32</v>
      </c>
      <c r="G35" s="50" t="s">
        <v>33</v>
      </c>
      <c r="H35" s="50" t="s">
        <v>5675</v>
      </c>
      <c r="I35" s="50" t="s">
        <v>5679</v>
      </c>
      <c r="J35" s="61">
        <v>3</v>
      </c>
      <c r="K35" s="50">
        <v>4</v>
      </c>
      <c r="L35" s="50">
        <v>2019</v>
      </c>
      <c r="M35" s="62">
        <f t="shared" si="3"/>
        <v>43558</v>
      </c>
      <c r="N35" s="63" t="s">
        <v>292</v>
      </c>
      <c r="O35" s="61">
        <v>19</v>
      </c>
      <c r="P35" s="50" t="s">
        <v>1113</v>
      </c>
      <c r="Q35" s="50" t="s">
        <v>1114</v>
      </c>
      <c r="R35" s="50" t="s">
        <v>1115</v>
      </c>
      <c r="S35" s="50" t="s">
        <v>1116</v>
      </c>
      <c r="T35" s="50" t="s">
        <v>1114</v>
      </c>
      <c r="U35" s="50" t="s">
        <v>1117</v>
      </c>
      <c r="V35" s="50" t="s">
        <v>1117</v>
      </c>
      <c r="W35" s="50" t="s">
        <v>1118</v>
      </c>
      <c r="X35" s="50" t="s">
        <v>1122</v>
      </c>
      <c r="Y35" s="50" t="s">
        <v>1114</v>
      </c>
      <c r="Z35" s="64" t="str">
        <f t="shared" si="0"/>
        <v>No</v>
      </c>
      <c r="AA35" s="65" t="str">
        <f t="shared" si="1"/>
        <v>Yes</v>
      </c>
      <c r="AB35" s="65" t="str">
        <f t="shared" si="2"/>
        <v>Adopter</v>
      </c>
      <c r="AC35" s="50">
        <f>VLOOKUP(N35,Registration!O:P,2,FALSE)</f>
        <v>19</v>
      </c>
      <c r="AD35" s="60" t="s">
        <v>1117</v>
      </c>
      <c r="AE35" s="60" t="s">
        <v>105</v>
      </c>
      <c r="AF35" s="60" t="s">
        <v>105</v>
      </c>
      <c r="AG35" s="60" t="s">
        <v>105</v>
      </c>
      <c r="AH35" s="60" t="s">
        <v>105</v>
      </c>
    </row>
    <row r="36" spans="1:34" s="60" customFormat="1" ht="22.9" customHeight="1">
      <c r="A36" s="50" t="s">
        <v>42</v>
      </c>
      <c r="B36" s="50" t="s">
        <v>9</v>
      </c>
      <c r="C36" s="50" t="s">
        <v>10</v>
      </c>
      <c r="D36" s="50" t="s">
        <v>26</v>
      </c>
      <c r="E36" s="50">
        <v>2</v>
      </c>
      <c r="F36" s="50" t="s">
        <v>32</v>
      </c>
      <c r="G36" s="50" t="s">
        <v>33</v>
      </c>
      <c r="H36" s="50" t="s">
        <v>5675</v>
      </c>
      <c r="I36" s="50" t="s">
        <v>5679</v>
      </c>
      <c r="J36" s="61">
        <v>3</v>
      </c>
      <c r="K36" s="50">
        <v>4</v>
      </c>
      <c r="L36" s="50">
        <v>2019</v>
      </c>
      <c r="M36" s="62">
        <f t="shared" si="3"/>
        <v>43558</v>
      </c>
      <c r="N36" s="63" t="s">
        <v>294</v>
      </c>
      <c r="O36" s="61">
        <v>19</v>
      </c>
      <c r="P36" s="50" t="s">
        <v>1113</v>
      </c>
      <c r="Q36" s="50" t="s">
        <v>1114</v>
      </c>
      <c r="R36" s="50" t="s">
        <v>1115</v>
      </c>
      <c r="S36" s="50" t="s">
        <v>1116</v>
      </c>
      <c r="T36" s="50" t="s">
        <v>1114</v>
      </c>
      <c r="U36" s="50" t="s">
        <v>1117</v>
      </c>
      <c r="V36" s="50" t="s">
        <v>1117</v>
      </c>
      <c r="W36" s="50" t="s">
        <v>1118</v>
      </c>
      <c r="X36" s="50" t="s">
        <v>1120</v>
      </c>
      <c r="Y36" s="50" t="s">
        <v>1114</v>
      </c>
      <c r="Z36" s="64" t="str">
        <f t="shared" si="0"/>
        <v>No</v>
      </c>
      <c r="AA36" s="65" t="str">
        <f t="shared" si="1"/>
        <v>Yes</v>
      </c>
      <c r="AB36" s="65" t="str">
        <f t="shared" si="2"/>
        <v>Adopter</v>
      </c>
      <c r="AC36" s="50">
        <f>VLOOKUP(N36,Registration!O:P,2,FALSE)</f>
        <v>19</v>
      </c>
      <c r="AD36" s="60" t="s">
        <v>1117</v>
      </c>
      <c r="AE36" s="60" t="s">
        <v>105</v>
      </c>
      <c r="AF36" s="60" t="s">
        <v>105</v>
      </c>
      <c r="AG36" s="60" t="s">
        <v>105</v>
      </c>
      <c r="AH36" s="60" t="s">
        <v>105</v>
      </c>
    </row>
    <row r="37" spans="1:34" s="60" customFormat="1" ht="22.9" customHeight="1">
      <c r="A37" s="50" t="s">
        <v>42</v>
      </c>
      <c r="B37" s="50" t="s">
        <v>9</v>
      </c>
      <c r="C37" s="50" t="s">
        <v>10</v>
      </c>
      <c r="D37" s="50" t="s">
        <v>26</v>
      </c>
      <c r="E37" s="50">
        <v>2</v>
      </c>
      <c r="F37" s="50" t="s">
        <v>32</v>
      </c>
      <c r="G37" s="50" t="s">
        <v>33</v>
      </c>
      <c r="H37" s="50" t="s">
        <v>5675</v>
      </c>
      <c r="I37" s="50" t="s">
        <v>5679</v>
      </c>
      <c r="J37" s="61">
        <v>4</v>
      </c>
      <c r="K37" s="50">
        <v>4</v>
      </c>
      <c r="L37" s="50">
        <v>2019</v>
      </c>
      <c r="M37" s="62">
        <f t="shared" si="3"/>
        <v>43559</v>
      </c>
      <c r="N37" s="63" t="s">
        <v>296</v>
      </c>
      <c r="O37" s="61">
        <v>19</v>
      </c>
      <c r="P37" s="50" t="s">
        <v>1113</v>
      </c>
      <c r="Q37" s="50" t="s">
        <v>1114</v>
      </c>
      <c r="R37" s="50" t="s">
        <v>1115</v>
      </c>
      <c r="S37" s="50" t="s">
        <v>1116</v>
      </c>
      <c r="T37" s="50" t="s">
        <v>1114</v>
      </c>
      <c r="U37" s="50" t="s">
        <v>1117</v>
      </c>
      <c r="V37" s="50" t="s">
        <v>1117</v>
      </c>
      <c r="W37" s="50" t="s">
        <v>1118</v>
      </c>
      <c r="X37" s="50" t="s">
        <v>1124</v>
      </c>
      <c r="Y37" s="50" t="s">
        <v>1114</v>
      </c>
      <c r="Z37" s="64" t="str">
        <f t="shared" si="0"/>
        <v>No</v>
      </c>
      <c r="AA37" s="65" t="str">
        <f t="shared" si="1"/>
        <v>Yes</v>
      </c>
      <c r="AB37" s="65" t="str">
        <f t="shared" si="2"/>
        <v>Adopter</v>
      </c>
      <c r="AC37" s="50">
        <f>VLOOKUP(N37,Registration!O:P,2,FALSE)</f>
        <v>19</v>
      </c>
      <c r="AD37" s="60" t="s">
        <v>1117</v>
      </c>
      <c r="AE37" s="60" t="s">
        <v>105</v>
      </c>
      <c r="AF37" s="60" t="s">
        <v>105</v>
      </c>
      <c r="AG37" s="60" t="s">
        <v>105</v>
      </c>
      <c r="AH37" s="60" t="s">
        <v>105</v>
      </c>
    </row>
    <row r="38" spans="1:34" s="60" customFormat="1" ht="22.9" customHeight="1">
      <c r="A38" s="50" t="s">
        <v>42</v>
      </c>
      <c r="B38" s="50" t="s">
        <v>9</v>
      </c>
      <c r="C38" s="50" t="s">
        <v>10</v>
      </c>
      <c r="D38" s="50" t="s">
        <v>26</v>
      </c>
      <c r="E38" s="50">
        <v>2</v>
      </c>
      <c r="F38" s="50" t="s">
        <v>32</v>
      </c>
      <c r="G38" s="50" t="s">
        <v>33</v>
      </c>
      <c r="H38" s="50" t="s">
        <v>5675</v>
      </c>
      <c r="I38" s="50" t="s">
        <v>5679</v>
      </c>
      <c r="J38" s="61">
        <v>4</v>
      </c>
      <c r="K38" s="50">
        <v>4</v>
      </c>
      <c r="L38" s="50">
        <v>2019</v>
      </c>
      <c r="M38" s="62">
        <f t="shared" si="3"/>
        <v>43559</v>
      </c>
      <c r="N38" s="63" t="s">
        <v>298</v>
      </c>
      <c r="O38" s="61">
        <v>19</v>
      </c>
      <c r="P38" s="50" t="s">
        <v>1113</v>
      </c>
      <c r="Q38" s="50" t="s">
        <v>1114</v>
      </c>
      <c r="R38" s="50" t="s">
        <v>1115</v>
      </c>
      <c r="S38" s="50" t="s">
        <v>1116</v>
      </c>
      <c r="T38" s="50" t="s">
        <v>1114</v>
      </c>
      <c r="U38" s="50" t="s">
        <v>1117</v>
      </c>
      <c r="V38" s="50" t="s">
        <v>1117</v>
      </c>
      <c r="W38" s="50" t="s">
        <v>1118</v>
      </c>
      <c r="X38" s="50" t="s">
        <v>1123</v>
      </c>
      <c r="Y38" s="50" t="s">
        <v>1114</v>
      </c>
      <c r="Z38" s="64" t="str">
        <f t="shared" si="0"/>
        <v>No</v>
      </c>
      <c r="AA38" s="65" t="str">
        <f t="shared" si="1"/>
        <v>Yes</v>
      </c>
      <c r="AB38" s="65" t="str">
        <f t="shared" si="2"/>
        <v>Adopter</v>
      </c>
      <c r="AC38" s="50">
        <f>VLOOKUP(N38,Registration!O:P,2,FALSE)</f>
        <v>19</v>
      </c>
      <c r="AD38" s="60" t="s">
        <v>1117</v>
      </c>
      <c r="AE38" s="60" t="s">
        <v>105</v>
      </c>
      <c r="AF38" s="60" t="s">
        <v>105</v>
      </c>
      <c r="AG38" s="60" t="s">
        <v>105</v>
      </c>
      <c r="AH38" s="60" t="s">
        <v>105</v>
      </c>
    </row>
    <row r="39" spans="1:34" s="60" customFormat="1" ht="22.9" customHeight="1">
      <c r="A39" s="50" t="s">
        <v>42</v>
      </c>
      <c r="B39" s="50" t="s">
        <v>9</v>
      </c>
      <c r="C39" s="50" t="s">
        <v>10</v>
      </c>
      <c r="D39" s="50" t="s">
        <v>26</v>
      </c>
      <c r="E39" s="50">
        <v>2</v>
      </c>
      <c r="F39" s="50" t="s">
        <v>32</v>
      </c>
      <c r="G39" s="50" t="s">
        <v>33</v>
      </c>
      <c r="H39" s="50" t="s">
        <v>5675</v>
      </c>
      <c r="I39" s="50" t="s">
        <v>5679</v>
      </c>
      <c r="J39" s="61">
        <v>5</v>
      </c>
      <c r="K39" s="50">
        <v>4</v>
      </c>
      <c r="L39" s="50">
        <v>2019</v>
      </c>
      <c r="M39" s="62">
        <f t="shared" si="3"/>
        <v>43560</v>
      </c>
      <c r="N39" s="63" t="s">
        <v>302</v>
      </c>
      <c r="O39" s="61">
        <v>19</v>
      </c>
      <c r="P39" s="50" t="s">
        <v>1113</v>
      </c>
      <c r="Q39" s="50" t="s">
        <v>1114</v>
      </c>
      <c r="R39" s="50" t="s">
        <v>1115</v>
      </c>
      <c r="S39" s="50" t="s">
        <v>1116</v>
      </c>
      <c r="T39" s="50" t="s">
        <v>1114</v>
      </c>
      <c r="U39" s="50" t="s">
        <v>1117</v>
      </c>
      <c r="V39" s="50" t="s">
        <v>1117</v>
      </c>
      <c r="W39" s="50" t="s">
        <v>1118</v>
      </c>
      <c r="X39" s="50" t="s">
        <v>1122</v>
      </c>
      <c r="Y39" s="50" t="s">
        <v>1114</v>
      </c>
      <c r="Z39" s="64" t="str">
        <f t="shared" si="0"/>
        <v>No</v>
      </c>
      <c r="AA39" s="65" t="str">
        <f t="shared" si="1"/>
        <v>Yes</v>
      </c>
      <c r="AB39" s="65" t="str">
        <f t="shared" si="2"/>
        <v>Adopter</v>
      </c>
      <c r="AC39" s="50">
        <f>VLOOKUP(N39,Registration!O:P,2,FALSE)</f>
        <v>19</v>
      </c>
      <c r="AD39" s="60" t="s">
        <v>1117</v>
      </c>
      <c r="AE39" s="60" t="s">
        <v>105</v>
      </c>
      <c r="AF39" s="60" t="s">
        <v>105</v>
      </c>
      <c r="AG39" s="60" t="s">
        <v>105</v>
      </c>
      <c r="AH39" s="60" t="s">
        <v>105</v>
      </c>
    </row>
    <row r="40" spans="1:34" s="60" customFormat="1" ht="22.9" customHeight="1">
      <c r="A40" s="50" t="s">
        <v>42</v>
      </c>
      <c r="B40" s="50" t="s">
        <v>9</v>
      </c>
      <c r="C40" s="50" t="s">
        <v>10</v>
      </c>
      <c r="D40" s="50" t="s">
        <v>26</v>
      </c>
      <c r="E40" s="50">
        <v>2</v>
      </c>
      <c r="F40" s="50" t="s">
        <v>32</v>
      </c>
      <c r="G40" s="50" t="s">
        <v>33</v>
      </c>
      <c r="H40" s="50" t="s">
        <v>5675</v>
      </c>
      <c r="I40" s="50" t="s">
        <v>5679</v>
      </c>
      <c r="J40" s="61">
        <v>5</v>
      </c>
      <c r="K40" s="50">
        <v>4</v>
      </c>
      <c r="L40" s="50">
        <v>2019</v>
      </c>
      <c r="M40" s="62">
        <f t="shared" si="3"/>
        <v>43560</v>
      </c>
      <c r="N40" s="63" t="s">
        <v>304</v>
      </c>
      <c r="O40" s="61">
        <v>18</v>
      </c>
      <c r="P40" s="50" t="s">
        <v>1113</v>
      </c>
      <c r="Q40" s="50" t="s">
        <v>1114</v>
      </c>
      <c r="R40" s="50" t="s">
        <v>1115</v>
      </c>
      <c r="S40" s="50" t="s">
        <v>1116</v>
      </c>
      <c r="T40" s="50" t="s">
        <v>1114</v>
      </c>
      <c r="U40" s="50" t="s">
        <v>1117</v>
      </c>
      <c r="V40" s="50" t="s">
        <v>1117</v>
      </c>
      <c r="W40" s="50" t="s">
        <v>1118</v>
      </c>
      <c r="X40" s="50" t="s">
        <v>1121</v>
      </c>
      <c r="Y40" s="50" t="s">
        <v>1114</v>
      </c>
      <c r="Z40" s="64" t="str">
        <f t="shared" si="0"/>
        <v>No</v>
      </c>
      <c r="AA40" s="65" t="str">
        <f t="shared" si="1"/>
        <v>Yes</v>
      </c>
      <c r="AB40" s="65" t="str">
        <f t="shared" si="2"/>
        <v>Adopter</v>
      </c>
      <c r="AC40" s="50">
        <f>VLOOKUP(N40,Registration!O:P,2,FALSE)</f>
        <v>18</v>
      </c>
      <c r="AD40" s="60" t="s">
        <v>1117</v>
      </c>
      <c r="AE40" s="60" t="s">
        <v>105</v>
      </c>
      <c r="AF40" s="60" t="s">
        <v>105</v>
      </c>
      <c r="AG40" s="60" t="s">
        <v>105</v>
      </c>
      <c r="AH40" s="60" t="s">
        <v>105</v>
      </c>
    </row>
    <row r="41" spans="1:34" s="60" customFormat="1" ht="22.9" customHeight="1">
      <c r="A41" s="50" t="s">
        <v>42</v>
      </c>
      <c r="B41" s="50" t="s">
        <v>9</v>
      </c>
      <c r="C41" s="50" t="s">
        <v>10</v>
      </c>
      <c r="D41" s="50" t="s">
        <v>26</v>
      </c>
      <c r="E41" s="50">
        <v>2</v>
      </c>
      <c r="F41" s="50" t="s">
        <v>32</v>
      </c>
      <c r="G41" s="50" t="s">
        <v>33</v>
      </c>
      <c r="H41" s="50" t="s">
        <v>5675</v>
      </c>
      <c r="I41" s="50" t="s">
        <v>5678</v>
      </c>
      <c r="J41" s="61">
        <v>6</v>
      </c>
      <c r="K41" s="50">
        <v>4</v>
      </c>
      <c r="L41" s="50">
        <v>2019</v>
      </c>
      <c r="M41" s="62">
        <f t="shared" si="3"/>
        <v>43561</v>
      </c>
      <c r="N41" s="63" t="s">
        <v>308</v>
      </c>
      <c r="O41" s="61">
        <v>19</v>
      </c>
      <c r="P41" s="50" t="s">
        <v>1113</v>
      </c>
      <c r="Q41" s="50" t="s">
        <v>1114</v>
      </c>
      <c r="R41" s="50" t="s">
        <v>1115</v>
      </c>
      <c r="S41" s="50" t="s">
        <v>1116</v>
      </c>
      <c r="T41" s="50" t="s">
        <v>1114</v>
      </c>
      <c r="U41" s="50" t="s">
        <v>1117</v>
      </c>
      <c r="V41" s="50" t="s">
        <v>1117</v>
      </c>
      <c r="W41" s="50" t="s">
        <v>1118</v>
      </c>
      <c r="X41" s="50" t="s">
        <v>1126</v>
      </c>
      <c r="Y41" s="50" t="s">
        <v>1117</v>
      </c>
      <c r="Z41" s="64" t="str">
        <f t="shared" si="0"/>
        <v>No</v>
      </c>
      <c r="AA41" s="65" t="str">
        <f t="shared" si="1"/>
        <v>Yes</v>
      </c>
      <c r="AB41" s="65" t="str">
        <f t="shared" si="2"/>
        <v>Adopter</v>
      </c>
      <c r="AC41" s="50">
        <f>VLOOKUP(N41,Registration!O:P,2,FALSE)</f>
        <v>19</v>
      </c>
      <c r="AD41" s="60" t="s">
        <v>1117</v>
      </c>
      <c r="AE41" s="60" t="s">
        <v>105</v>
      </c>
      <c r="AF41" s="60" t="s">
        <v>105</v>
      </c>
      <c r="AG41" s="60" t="s">
        <v>105</v>
      </c>
      <c r="AH41" s="60" t="s">
        <v>105</v>
      </c>
    </row>
    <row r="42" spans="1:34" s="60" customFormat="1" ht="22.9" customHeight="1">
      <c r="A42" s="50" t="s">
        <v>42</v>
      </c>
      <c r="B42" s="50" t="s">
        <v>9</v>
      </c>
      <c r="C42" s="50" t="s">
        <v>10</v>
      </c>
      <c r="D42" s="50" t="s">
        <v>26</v>
      </c>
      <c r="E42" s="50">
        <v>2</v>
      </c>
      <c r="F42" s="50" t="s">
        <v>32</v>
      </c>
      <c r="G42" s="50" t="s">
        <v>33</v>
      </c>
      <c r="H42" s="50" t="s">
        <v>5675</v>
      </c>
      <c r="I42" s="50" t="s">
        <v>5678</v>
      </c>
      <c r="J42" s="61">
        <v>6</v>
      </c>
      <c r="K42" s="50">
        <v>4</v>
      </c>
      <c r="L42" s="50">
        <v>2019</v>
      </c>
      <c r="M42" s="62">
        <f t="shared" si="3"/>
        <v>43561</v>
      </c>
      <c r="N42" s="63" t="s">
        <v>306</v>
      </c>
      <c r="O42" s="61">
        <v>19</v>
      </c>
      <c r="P42" s="50" t="s">
        <v>1113</v>
      </c>
      <c r="Q42" s="50" t="s">
        <v>1114</v>
      </c>
      <c r="R42" s="50" t="s">
        <v>1115</v>
      </c>
      <c r="S42" s="50" t="s">
        <v>1116</v>
      </c>
      <c r="T42" s="50" t="s">
        <v>1114</v>
      </c>
      <c r="U42" s="50" t="s">
        <v>1117</v>
      </c>
      <c r="V42" s="50" t="s">
        <v>1117</v>
      </c>
      <c r="W42" s="50" t="s">
        <v>1118</v>
      </c>
      <c r="X42" s="50" t="s">
        <v>1119</v>
      </c>
      <c r="Y42" s="50" t="s">
        <v>1114</v>
      </c>
      <c r="Z42" s="64" t="str">
        <f t="shared" si="0"/>
        <v>No</v>
      </c>
      <c r="AA42" s="65" t="str">
        <f t="shared" si="1"/>
        <v>Yes</v>
      </c>
      <c r="AB42" s="65" t="str">
        <f t="shared" si="2"/>
        <v>Adopter</v>
      </c>
      <c r="AC42" s="50">
        <f>VLOOKUP(N42,Registration!O:P,2,FALSE)</f>
        <v>19</v>
      </c>
      <c r="AD42" s="60" t="s">
        <v>1117</v>
      </c>
      <c r="AE42" s="60" t="s">
        <v>105</v>
      </c>
      <c r="AF42" s="60" t="s">
        <v>105</v>
      </c>
      <c r="AG42" s="60" t="s">
        <v>105</v>
      </c>
      <c r="AH42" s="60" t="s">
        <v>105</v>
      </c>
    </row>
    <row r="43" spans="1:34" s="60" customFormat="1" ht="22.9" customHeight="1">
      <c r="A43" s="50" t="s">
        <v>42</v>
      </c>
      <c r="B43" s="50" t="s">
        <v>9</v>
      </c>
      <c r="C43" s="50" t="s">
        <v>10</v>
      </c>
      <c r="D43" s="50" t="s">
        <v>26</v>
      </c>
      <c r="E43" s="50">
        <v>2</v>
      </c>
      <c r="F43" s="50" t="s">
        <v>32</v>
      </c>
      <c r="G43" s="50" t="s">
        <v>33</v>
      </c>
      <c r="H43" s="50" t="s">
        <v>5675</v>
      </c>
      <c r="I43" s="50" t="s">
        <v>5678</v>
      </c>
      <c r="J43" s="61">
        <v>6</v>
      </c>
      <c r="K43" s="50">
        <v>4</v>
      </c>
      <c r="L43" s="50">
        <v>2019</v>
      </c>
      <c r="M43" s="62">
        <f t="shared" si="3"/>
        <v>43561</v>
      </c>
      <c r="N43" s="63" t="s">
        <v>310</v>
      </c>
      <c r="O43" s="61">
        <v>19</v>
      </c>
      <c r="P43" s="50" t="s">
        <v>1113</v>
      </c>
      <c r="Q43" s="50" t="s">
        <v>1114</v>
      </c>
      <c r="R43" s="50" t="s">
        <v>1115</v>
      </c>
      <c r="S43" s="50" t="s">
        <v>1116</v>
      </c>
      <c r="T43" s="50" t="s">
        <v>1114</v>
      </c>
      <c r="U43" s="50" t="s">
        <v>1117</v>
      </c>
      <c r="V43" s="50" t="s">
        <v>1117</v>
      </c>
      <c r="W43" s="50" t="s">
        <v>1118</v>
      </c>
      <c r="X43" s="50" t="s">
        <v>1120</v>
      </c>
      <c r="Y43" s="50" t="s">
        <v>1114</v>
      </c>
      <c r="Z43" s="64" t="str">
        <f t="shared" si="0"/>
        <v>No</v>
      </c>
      <c r="AA43" s="65" t="str">
        <f t="shared" si="1"/>
        <v>Yes</v>
      </c>
      <c r="AB43" s="65" t="str">
        <f t="shared" si="2"/>
        <v>Adopter</v>
      </c>
      <c r="AC43" s="50">
        <f>VLOOKUP(N43,Registration!O:P,2,FALSE)</f>
        <v>19</v>
      </c>
      <c r="AD43" s="60" t="s">
        <v>1117</v>
      </c>
      <c r="AE43" s="60" t="s">
        <v>105</v>
      </c>
      <c r="AF43" s="60" t="s">
        <v>105</v>
      </c>
      <c r="AG43" s="60" t="s">
        <v>105</v>
      </c>
      <c r="AH43" s="60" t="s">
        <v>105</v>
      </c>
    </row>
    <row r="44" spans="1:34" s="60" customFormat="1" ht="22.9" customHeight="1">
      <c r="A44" s="50" t="s">
        <v>42</v>
      </c>
      <c r="B44" s="50" t="s">
        <v>9</v>
      </c>
      <c r="C44" s="50" t="s">
        <v>10</v>
      </c>
      <c r="D44" s="50" t="s">
        <v>26</v>
      </c>
      <c r="E44" s="50">
        <v>2</v>
      </c>
      <c r="F44" s="50" t="s">
        <v>32</v>
      </c>
      <c r="G44" s="50" t="s">
        <v>33</v>
      </c>
      <c r="H44" s="50" t="s">
        <v>5675</v>
      </c>
      <c r="I44" s="50" t="s">
        <v>5678</v>
      </c>
      <c r="J44" s="61">
        <v>6</v>
      </c>
      <c r="K44" s="50">
        <v>4</v>
      </c>
      <c r="L44" s="50">
        <v>2019</v>
      </c>
      <c r="M44" s="62">
        <f t="shared" si="3"/>
        <v>43561</v>
      </c>
      <c r="N44" s="63" t="s">
        <v>115</v>
      </c>
      <c r="O44" s="61">
        <v>17</v>
      </c>
      <c r="P44" s="50" t="s">
        <v>1134</v>
      </c>
      <c r="Q44" s="50" t="s">
        <v>1114</v>
      </c>
      <c r="R44" s="50" t="s">
        <v>1115</v>
      </c>
      <c r="S44" s="50" t="s">
        <v>1116</v>
      </c>
      <c r="T44" s="50" t="s">
        <v>1114</v>
      </c>
      <c r="U44" s="50" t="s">
        <v>1117</v>
      </c>
      <c r="V44" s="50" t="s">
        <v>1117</v>
      </c>
      <c r="W44" s="50" t="s">
        <v>1118</v>
      </c>
      <c r="X44" s="50" t="s">
        <v>1125</v>
      </c>
      <c r="Y44" s="50" t="s">
        <v>1114</v>
      </c>
      <c r="Z44" s="64" t="str">
        <f t="shared" si="0"/>
        <v>No</v>
      </c>
      <c r="AA44" s="65" t="str">
        <f t="shared" si="1"/>
        <v>Yes</v>
      </c>
      <c r="AB44" s="65" t="str">
        <f t="shared" si="2"/>
        <v>Adopter</v>
      </c>
      <c r="AC44" s="50">
        <f>VLOOKUP(N44,Registration!O:P,2,FALSE)</f>
        <v>16</v>
      </c>
      <c r="AD44" s="60" t="s">
        <v>1117</v>
      </c>
      <c r="AE44" s="60" t="s">
        <v>105</v>
      </c>
      <c r="AF44" s="60" t="s">
        <v>105</v>
      </c>
      <c r="AG44" s="60" t="s">
        <v>105</v>
      </c>
      <c r="AH44" s="60" t="s">
        <v>105</v>
      </c>
    </row>
    <row r="45" spans="1:34" s="60" customFormat="1" ht="22.9" customHeight="1">
      <c r="A45" s="50" t="s">
        <v>42</v>
      </c>
      <c r="B45" s="50" t="s">
        <v>9</v>
      </c>
      <c r="C45" s="50" t="s">
        <v>10</v>
      </c>
      <c r="D45" s="50" t="s">
        <v>26</v>
      </c>
      <c r="E45" s="50">
        <v>2</v>
      </c>
      <c r="F45" s="50" t="s">
        <v>32</v>
      </c>
      <c r="G45" s="50" t="s">
        <v>33</v>
      </c>
      <c r="H45" s="50" t="s">
        <v>5675</v>
      </c>
      <c r="I45" s="50" t="s">
        <v>5678</v>
      </c>
      <c r="J45" s="61">
        <v>6</v>
      </c>
      <c r="K45" s="50">
        <v>4</v>
      </c>
      <c r="L45" s="50">
        <v>2019</v>
      </c>
      <c r="M45" s="62">
        <f t="shared" si="3"/>
        <v>43561</v>
      </c>
      <c r="N45" s="63" t="s">
        <v>360</v>
      </c>
      <c r="O45" s="61">
        <v>18</v>
      </c>
      <c r="P45" s="50" t="s">
        <v>1113</v>
      </c>
      <c r="Q45" s="50" t="s">
        <v>1114</v>
      </c>
      <c r="R45" s="50" t="s">
        <v>1115</v>
      </c>
      <c r="S45" s="50" t="s">
        <v>1116</v>
      </c>
      <c r="T45" s="50" t="s">
        <v>1114</v>
      </c>
      <c r="U45" s="50" t="s">
        <v>1117</v>
      </c>
      <c r="V45" s="50" t="s">
        <v>1117</v>
      </c>
      <c r="W45" s="50" t="s">
        <v>1118</v>
      </c>
      <c r="X45" s="50" t="s">
        <v>1121</v>
      </c>
      <c r="Y45" s="50" t="s">
        <v>1114</v>
      </c>
      <c r="Z45" s="64" t="str">
        <f t="shared" si="0"/>
        <v>No</v>
      </c>
      <c r="AA45" s="65" t="str">
        <f t="shared" si="1"/>
        <v>Yes</v>
      </c>
      <c r="AB45" s="65" t="str">
        <f t="shared" si="2"/>
        <v>Adopter</v>
      </c>
      <c r="AC45" s="50">
        <f>VLOOKUP(N45,Registration!O:P,2,FALSE)</f>
        <v>18</v>
      </c>
      <c r="AD45" s="60" t="s">
        <v>1117</v>
      </c>
      <c r="AE45" s="60" t="s">
        <v>105</v>
      </c>
      <c r="AF45" s="60" t="s">
        <v>105</v>
      </c>
      <c r="AG45" s="60" t="s">
        <v>105</v>
      </c>
      <c r="AH45" s="60" t="s">
        <v>105</v>
      </c>
    </row>
    <row r="46" spans="1:34" s="60" customFormat="1" ht="22.9" customHeight="1">
      <c r="A46" s="50" t="s">
        <v>42</v>
      </c>
      <c r="B46" s="50" t="s">
        <v>9</v>
      </c>
      <c r="C46" s="50" t="s">
        <v>10</v>
      </c>
      <c r="D46" s="50" t="s">
        <v>26</v>
      </c>
      <c r="E46" s="50">
        <v>2</v>
      </c>
      <c r="F46" s="50" t="s">
        <v>32</v>
      </c>
      <c r="G46" s="50" t="s">
        <v>33</v>
      </c>
      <c r="H46" s="50" t="s">
        <v>5675</v>
      </c>
      <c r="I46" s="50" t="s">
        <v>5678</v>
      </c>
      <c r="J46" s="61">
        <v>6</v>
      </c>
      <c r="K46" s="50">
        <v>4</v>
      </c>
      <c r="L46" s="50">
        <v>2019</v>
      </c>
      <c r="M46" s="62">
        <f t="shared" si="3"/>
        <v>43561</v>
      </c>
      <c r="N46" s="63" t="s">
        <v>358</v>
      </c>
      <c r="O46" s="61">
        <v>19</v>
      </c>
      <c r="P46" s="50" t="s">
        <v>1113</v>
      </c>
      <c r="Q46" s="50" t="s">
        <v>1114</v>
      </c>
      <c r="R46" s="50" t="s">
        <v>1115</v>
      </c>
      <c r="S46" s="50" t="s">
        <v>1116</v>
      </c>
      <c r="T46" s="50" t="s">
        <v>1114</v>
      </c>
      <c r="U46" s="50" t="s">
        <v>1117</v>
      </c>
      <c r="V46" s="50" t="s">
        <v>1117</v>
      </c>
      <c r="W46" s="50" t="s">
        <v>1118</v>
      </c>
      <c r="X46" s="50" t="s">
        <v>1122</v>
      </c>
      <c r="Y46" s="50" t="s">
        <v>1114</v>
      </c>
      <c r="Z46" s="64" t="str">
        <f t="shared" si="0"/>
        <v>No</v>
      </c>
      <c r="AA46" s="65" t="str">
        <f t="shared" si="1"/>
        <v>Yes</v>
      </c>
      <c r="AB46" s="65" t="str">
        <f t="shared" si="2"/>
        <v>Adopter</v>
      </c>
      <c r="AC46" s="50">
        <f>VLOOKUP(N46,Registration!O:P,2,FALSE)</f>
        <v>19</v>
      </c>
      <c r="AD46" s="60" t="s">
        <v>1117</v>
      </c>
      <c r="AE46" s="60" t="s">
        <v>105</v>
      </c>
      <c r="AF46" s="60" t="s">
        <v>105</v>
      </c>
      <c r="AG46" s="60" t="s">
        <v>105</v>
      </c>
      <c r="AH46" s="60" t="s">
        <v>105</v>
      </c>
    </row>
    <row r="47" spans="1:34" s="60" customFormat="1" ht="22.9" customHeight="1">
      <c r="A47" s="50" t="s">
        <v>42</v>
      </c>
      <c r="B47" s="50" t="s">
        <v>9</v>
      </c>
      <c r="C47" s="50" t="s">
        <v>10</v>
      </c>
      <c r="D47" s="50" t="s">
        <v>26</v>
      </c>
      <c r="E47" s="50">
        <v>2</v>
      </c>
      <c r="F47" s="50" t="s">
        <v>32</v>
      </c>
      <c r="G47" s="50" t="s">
        <v>33</v>
      </c>
      <c r="H47" s="50" t="s">
        <v>5675</v>
      </c>
      <c r="I47" s="50" t="s">
        <v>5678</v>
      </c>
      <c r="J47" s="61">
        <v>6</v>
      </c>
      <c r="K47" s="50">
        <v>4</v>
      </c>
      <c r="L47" s="50">
        <v>2019</v>
      </c>
      <c r="M47" s="62">
        <f t="shared" si="3"/>
        <v>43561</v>
      </c>
      <c r="N47" s="63" t="s">
        <v>352</v>
      </c>
      <c r="O47" s="61">
        <v>19</v>
      </c>
      <c r="P47" s="50" t="s">
        <v>1113</v>
      </c>
      <c r="Q47" s="50" t="s">
        <v>1114</v>
      </c>
      <c r="R47" s="50" t="s">
        <v>1115</v>
      </c>
      <c r="S47" s="50" t="s">
        <v>1116</v>
      </c>
      <c r="T47" s="50" t="s">
        <v>1114</v>
      </c>
      <c r="U47" s="50" t="s">
        <v>1117</v>
      </c>
      <c r="V47" s="50" t="s">
        <v>1117</v>
      </c>
      <c r="W47" s="50" t="s">
        <v>1118</v>
      </c>
      <c r="X47" s="50" t="s">
        <v>1125</v>
      </c>
      <c r="Y47" s="50" t="s">
        <v>1114</v>
      </c>
      <c r="Z47" s="64" t="str">
        <f t="shared" si="0"/>
        <v>No</v>
      </c>
      <c r="AA47" s="65" t="str">
        <f t="shared" si="1"/>
        <v>Yes</v>
      </c>
      <c r="AB47" s="65" t="str">
        <f t="shared" si="2"/>
        <v>Adopter</v>
      </c>
      <c r="AC47" s="50">
        <f>VLOOKUP(N47,Registration!O:P,2,FALSE)</f>
        <v>19</v>
      </c>
      <c r="AD47" s="60" t="s">
        <v>1117</v>
      </c>
      <c r="AE47" s="60" t="s">
        <v>105</v>
      </c>
      <c r="AF47" s="60" t="s">
        <v>105</v>
      </c>
      <c r="AG47" s="60" t="s">
        <v>105</v>
      </c>
      <c r="AH47" s="60" t="s">
        <v>105</v>
      </c>
    </row>
    <row r="48" spans="1:34" s="60" customFormat="1" ht="22.9" customHeight="1">
      <c r="A48" s="50" t="s">
        <v>42</v>
      </c>
      <c r="B48" s="50" t="s">
        <v>9</v>
      </c>
      <c r="C48" s="50" t="s">
        <v>10</v>
      </c>
      <c r="D48" s="50" t="s">
        <v>26</v>
      </c>
      <c r="E48" s="50">
        <v>2</v>
      </c>
      <c r="F48" s="50" t="s">
        <v>32</v>
      </c>
      <c r="G48" s="50" t="s">
        <v>33</v>
      </c>
      <c r="H48" s="50" t="s">
        <v>5675</v>
      </c>
      <c r="I48" s="50" t="s">
        <v>5678</v>
      </c>
      <c r="J48" s="61">
        <v>6</v>
      </c>
      <c r="K48" s="50">
        <v>4</v>
      </c>
      <c r="L48" s="50">
        <v>2019</v>
      </c>
      <c r="M48" s="62">
        <f t="shared" si="3"/>
        <v>43561</v>
      </c>
      <c r="N48" s="63" t="s">
        <v>356</v>
      </c>
      <c r="O48" s="61">
        <v>19</v>
      </c>
      <c r="P48" s="50" t="s">
        <v>1113</v>
      </c>
      <c r="Q48" s="50" t="s">
        <v>1114</v>
      </c>
      <c r="R48" s="50" t="s">
        <v>1115</v>
      </c>
      <c r="S48" s="50" t="s">
        <v>1116</v>
      </c>
      <c r="T48" s="50" t="s">
        <v>1114</v>
      </c>
      <c r="U48" s="50" t="s">
        <v>1117</v>
      </c>
      <c r="V48" s="50" t="s">
        <v>1117</v>
      </c>
      <c r="W48" s="50" t="s">
        <v>1118</v>
      </c>
      <c r="X48" s="50" t="s">
        <v>1126</v>
      </c>
      <c r="Y48" s="50" t="s">
        <v>1117</v>
      </c>
      <c r="Z48" s="64" t="str">
        <f t="shared" si="0"/>
        <v>No</v>
      </c>
      <c r="AA48" s="65" t="str">
        <f t="shared" si="1"/>
        <v>Yes</v>
      </c>
      <c r="AB48" s="65" t="str">
        <f t="shared" si="2"/>
        <v>Adopter</v>
      </c>
      <c r="AC48" s="50">
        <f>VLOOKUP(N48,Registration!O:P,2,FALSE)</f>
        <v>19</v>
      </c>
      <c r="AD48" s="60" t="s">
        <v>1117</v>
      </c>
      <c r="AE48" s="60" t="s">
        <v>105</v>
      </c>
      <c r="AF48" s="60" t="s">
        <v>105</v>
      </c>
      <c r="AG48" s="60" t="s">
        <v>105</v>
      </c>
      <c r="AH48" s="60" t="s">
        <v>105</v>
      </c>
    </row>
    <row r="49" spans="1:34" s="60" customFormat="1" ht="22.9" customHeight="1">
      <c r="A49" s="50" t="s">
        <v>42</v>
      </c>
      <c r="B49" s="50" t="s">
        <v>9</v>
      </c>
      <c r="C49" s="50" t="s">
        <v>10</v>
      </c>
      <c r="D49" s="50" t="s">
        <v>26</v>
      </c>
      <c r="E49" s="50">
        <v>2</v>
      </c>
      <c r="F49" s="50" t="s">
        <v>32</v>
      </c>
      <c r="G49" s="50" t="s">
        <v>33</v>
      </c>
      <c r="H49" s="50" t="s">
        <v>5675</v>
      </c>
      <c r="I49" s="50" t="s">
        <v>5678</v>
      </c>
      <c r="J49" s="61">
        <v>6</v>
      </c>
      <c r="K49" s="50">
        <v>4</v>
      </c>
      <c r="L49" s="50">
        <v>2019</v>
      </c>
      <c r="M49" s="62">
        <f t="shared" si="3"/>
        <v>43561</v>
      </c>
      <c r="N49" s="63" t="s">
        <v>354</v>
      </c>
      <c r="O49" s="61">
        <v>18</v>
      </c>
      <c r="P49" s="50" t="s">
        <v>1113</v>
      </c>
      <c r="Q49" s="50" t="s">
        <v>1114</v>
      </c>
      <c r="R49" s="50" t="s">
        <v>1115</v>
      </c>
      <c r="S49" s="50" t="s">
        <v>1116</v>
      </c>
      <c r="T49" s="50" t="s">
        <v>1114</v>
      </c>
      <c r="U49" s="50" t="s">
        <v>1117</v>
      </c>
      <c r="V49" s="50" t="s">
        <v>1117</v>
      </c>
      <c r="W49" s="50" t="s">
        <v>1118</v>
      </c>
      <c r="X49" s="50" t="s">
        <v>1124</v>
      </c>
      <c r="Y49" s="50" t="s">
        <v>1114</v>
      </c>
      <c r="Z49" s="64" t="str">
        <f t="shared" si="0"/>
        <v>No</v>
      </c>
      <c r="AA49" s="65" t="str">
        <f t="shared" si="1"/>
        <v>Yes</v>
      </c>
      <c r="AB49" s="65" t="str">
        <f t="shared" si="2"/>
        <v>Adopter</v>
      </c>
      <c r="AC49" s="50">
        <f>VLOOKUP(N49,Registration!O:P,2,FALSE)</f>
        <v>18</v>
      </c>
      <c r="AD49" s="60" t="s">
        <v>1117</v>
      </c>
      <c r="AE49" s="60" t="s">
        <v>105</v>
      </c>
      <c r="AF49" s="60" t="s">
        <v>105</v>
      </c>
      <c r="AG49" s="60" t="s">
        <v>105</v>
      </c>
      <c r="AH49" s="60" t="s">
        <v>105</v>
      </c>
    </row>
    <row r="50" spans="1:34" s="60" customFormat="1" ht="22.9" customHeight="1">
      <c r="A50" s="50" t="s">
        <v>42</v>
      </c>
      <c r="B50" s="50" t="s">
        <v>9</v>
      </c>
      <c r="C50" s="50" t="s">
        <v>10</v>
      </c>
      <c r="D50" s="50" t="s">
        <v>26</v>
      </c>
      <c r="E50" s="50">
        <v>2</v>
      </c>
      <c r="F50" s="50" t="s">
        <v>32</v>
      </c>
      <c r="G50" s="50" t="s">
        <v>33</v>
      </c>
      <c r="H50" s="50" t="s">
        <v>5675</v>
      </c>
      <c r="I50" s="50" t="s">
        <v>5678</v>
      </c>
      <c r="J50" s="61">
        <v>6</v>
      </c>
      <c r="K50" s="50">
        <v>4</v>
      </c>
      <c r="L50" s="50">
        <v>2019</v>
      </c>
      <c r="M50" s="62">
        <f t="shared" si="3"/>
        <v>43561</v>
      </c>
      <c r="N50" s="63" t="s">
        <v>350</v>
      </c>
      <c r="O50" s="61">
        <v>19</v>
      </c>
      <c r="P50" s="50" t="s">
        <v>1113</v>
      </c>
      <c r="Q50" s="50" t="s">
        <v>1114</v>
      </c>
      <c r="R50" s="50" t="s">
        <v>1115</v>
      </c>
      <c r="S50" s="50" t="s">
        <v>1116</v>
      </c>
      <c r="T50" s="50" t="s">
        <v>1114</v>
      </c>
      <c r="U50" s="50" t="s">
        <v>1117</v>
      </c>
      <c r="V50" s="50" t="s">
        <v>1117</v>
      </c>
      <c r="W50" s="50" t="s">
        <v>1118</v>
      </c>
      <c r="X50" s="50" t="s">
        <v>1120</v>
      </c>
      <c r="Y50" s="50" t="s">
        <v>1114</v>
      </c>
      <c r="Z50" s="64" t="str">
        <f t="shared" si="0"/>
        <v>No</v>
      </c>
      <c r="AA50" s="65" t="str">
        <f t="shared" si="1"/>
        <v>Yes</v>
      </c>
      <c r="AB50" s="65" t="str">
        <f t="shared" si="2"/>
        <v>Adopter</v>
      </c>
      <c r="AC50" s="50">
        <f>VLOOKUP(N50,Registration!O:P,2,FALSE)</f>
        <v>17</v>
      </c>
      <c r="AD50" s="60" t="s">
        <v>1117</v>
      </c>
      <c r="AE50" s="60" t="s">
        <v>105</v>
      </c>
      <c r="AF50" s="60" t="s">
        <v>105</v>
      </c>
      <c r="AG50" s="60" t="s">
        <v>105</v>
      </c>
      <c r="AH50" s="60" t="s">
        <v>105</v>
      </c>
    </row>
    <row r="51" spans="1:34" s="60" customFormat="1" ht="22.9" customHeight="1">
      <c r="A51" s="50" t="s">
        <v>42</v>
      </c>
      <c r="B51" s="50" t="s">
        <v>9</v>
      </c>
      <c r="C51" s="50" t="s">
        <v>10</v>
      </c>
      <c r="D51" s="50" t="s">
        <v>26</v>
      </c>
      <c r="E51" s="50">
        <v>2</v>
      </c>
      <c r="F51" s="50" t="s">
        <v>32</v>
      </c>
      <c r="G51" s="50" t="s">
        <v>33</v>
      </c>
      <c r="H51" s="50" t="s">
        <v>5675</v>
      </c>
      <c r="I51" s="50" t="s">
        <v>5678</v>
      </c>
      <c r="J51" s="61">
        <v>6</v>
      </c>
      <c r="K51" s="50">
        <v>4</v>
      </c>
      <c r="L51" s="50">
        <v>2019</v>
      </c>
      <c r="M51" s="62">
        <f t="shared" si="3"/>
        <v>43561</v>
      </c>
      <c r="N51" s="63" t="s">
        <v>320</v>
      </c>
      <c r="O51" s="61">
        <v>19</v>
      </c>
      <c r="P51" s="50" t="s">
        <v>1113</v>
      </c>
      <c r="Q51" s="50" t="s">
        <v>1114</v>
      </c>
      <c r="R51" s="50" t="s">
        <v>1115</v>
      </c>
      <c r="S51" s="50" t="s">
        <v>1116</v>
      </c>
      <c r="T51" s="50" t="s">
        <v>1114</v>
      </c>
      <c r="U51" s="50" t="s">
        <v>1117</v>
      </c>
      <c r="V51" s="50" t="s">
        <v>1117</v>
      </c>
      <c r="W51" s="50" t="s">
        <v>1118</v>
      </c>
      <c r="X51" s="50" t="s">
        <v>1123</v>
      </c>
      <c r="Y51" s="50" t="s">
        <v>1114</v>
      </c>
      <c r="Z51" s="64" t="str">
        <f t="shared" si="0"/>
        <v>No</v>
      </c>
      <c r="AA51" s="65" t="str">
        <f t="shared" si="1"/>
        <v>Yes</v>
      </c>
      <c r="AB51" s="65" t="str">
        <f t="shared" si="2"/>
        <v>Adopter</v>
      </c>
      <c r="AC51" s="50">
        <f>VLOOKUP(N51,Registration!O:P,2,FALSE)</f>
        <v>19</v>
      </c>
      <c r="AD51" s="60" t="s">
        <v>1117</v>
      </c>
      <c r="AE51" s="60" t="s">
        <v>105</v>
      </c>
      <c r="AF51" s="60" t="s">
        <v>105</v>
      </c>
      <c r="AG51" s="60" t="s">
        <v>105</v>
      </c>
      <c r="AH51" s="60" t="s">
        <v>105</v>
      </c>
    </row>
    <row r="52" spans="1:34" s="60" customFormat="1" ht="22.9" customHeight="1">
      <c r="A52" s="50" t="s">
        <v>42</v>
      </c>
      <c r="B52" s="50" t="s">
        <v>9</v>
      </c>
      <c r="C52" s="50" t="s">
        <v>10</v>
      </c>
      <c r="D52" s="50" t="s">
        <v>26</v>
      </c>
      <c r="E52" s="50">
        <v>2</v>
      </c>
      <c r="F52" s="50" t="s">
        <v>32</v>
      </c>
      <c r="G52" s="50" t="s">
        <v>33</v>
      </c>
      <c r="H52" s="50" t="s">
        <v>5675</v>
      </c>
      <c r="I52" s="50" t="s">
        <v>5678</v>
      </c>
      <c r="J52" s="61">
        <v>6</v>
      </c>
      <c r="K52" s="50">
        <v>4</v>
      </c>
      <c r="L52" s="50">
        <v>2019</v>
      </c>
      <c r="M52" s="62">
        <f t="shared" si="3"/>
        <v>43561</v>
      </c>
      <c r="N52" s="63" t="s">
        <v>324</v>
      </c>
      <c r="O52" s="61">
        <v>18</v>
      </c>
      <c r="P52" s="50" t="s">
        <v>1113</v>
      </c>
      <c r="Q52" s="50" t="s">
        <v>1114</v>
      </c>
      <c r="R52" s="50" t="s">
        <v>1115</v>
      </c>
      <c r="S52" s="50" t="s">
        <v>1116</v>
      </c>
      <c r="T52" s="50" t="s">
        <v>1114</v>
      </c>
      <c r="U52" s="50" t="s">
        <v>1117</v>
      </c>
      <c r="V52" s="50" t="s">
        <v>1117</v>
      </c>
      <c r="W52" s="50" t="s">
        <v>1118</v>
      </c>
      <c r="X52" s="50" t="s">
        <v>1119</v>
      </c>
      <c r="Y52" s="50" t="s">
        <v>1114</v>
      </c>
      <c r="Z52" s="64" t="str">
        <f t="shared" si="0"/>
        <v>No</v>
      </c>
      <c r="AA52" s="65" t="str">
        <f t="shared" si="1"/>
        <v>Yes</v>
      </c>
      <c r="AB52" s="65" t="str">
        <f t="shared" si="2"/>
        <v>Adopter</v>
      </c>
      <c r="AC52" s="50">
        <f>VLOOKUP(N52,Registration!O:P,2,FALSE)</f>
        <v>18</v>
      </c>
      <c r="AD52" s="60" t="s">
        <v>1117</v>
      </c>
      <c r="AE52" s="60" t="s">
        <v>105</v>
      </c>
      <c r="AF52" s="60" t="s">
        <v>105</v>
      </c>
      <c r="AG52" s="60" t="s">
        <v>105</v>
      </c>
      <c r="AH52" s="60" t="s">
        <v>105</v>
      </c>
    </row>
    <row r="53" spans="1:34" s="60" customFormat="1" ht="22.9" customHeight="1">
      <c r="A53" s="50" t="s">
        <v>42</v>
      </c>
      <c r="B53" s="50" t="s">
        <v>9</v>
      </c>
      <c r="C53" s="50" t="s">
        <v>10</v>
      </c>
      <c r="D53" s="50" t="s">
        <v>26</v>
      </c>
      <c r="E53" s="50">
        <v>2</v>
      </c>
      <c r="F53" s="50" t="s">
        <v>32</v>
      </c>
      <c r="G53" s="50" t="s">
        <v>33</v>
      </c>
      <c r="H53" s="50" t="s">
        <v>5675</v>
      </c>
      <c r="I53" s="50" t="s">
        <v>5678</v>
      </c>
      <c r="J53" s="61">
        <v>6</v>
      </c>
      <c r="K53" s="50">
        <v>4</v>
      </c>
      <c r="L53" s="50">
        <v>2019</v>
      </c>
      <c r="M53" s="62">
        <f t="shared" si="3"/>
        <v>43561</v>
      </c>
      <c r="N53" s="63" t="s">
        <v>326</v>
      </c>
      <c r="O53" s="61">
        <v>19</v>
      </c>
      <c r="P53" s="50" t="s">
        <v>1113</v>
      </c>
      <c r="Q53" s="50" t="s">
        <v>1114</v>
      </c>
      <c r="R53" s="50" t="s">
        <v>1115</v>
      </c>
      <c r="S53" s="50" t="s">
        <v>1116</v>
      </c>
      <c r="T53" s="50" t="s">
        <v>1114</v>
      </c>
      <c r="U53" s="50" t="s">
        <v>1117</v>
      </c>
      <c r="V53" s="50" t="s">
        <v>1117</v>
      </c>
      <c r="W53" s="50" t="s">
        <v>1118</v>
      </c>
      <c r="X53" s="50" t="s">
        <v>1120</v>
      </c>
      <c r="Y53" s="50" t="s">
        <v>1114</v>
      </c>
      <c r="Z53" s="64" t="str">
        <f t="shared" si="0"/>
        <v>No</v>
      </c>
      <c r="AA53" s="65" t="str">
        <f t="shared" si="1"/>
        <v>Yes</v>
      </c>
      <c r="AB53" s="65" t="str">
        <f t="shared" si="2"/>
        <v>Adopter</v>
      </c>
      <c r="AC53" s="50">
        <f>VLOOKUP(N53,Registration!O:P,2,FALSE)</f>
        <v>19</v>
      </c>
      <c r="AD53" s="60" t="s">
        <v>1117</v>
      </c>
      <c r="AE53" s="60" t="s">
        <v>105</v>
      </c>
      <c r="AF53" s="60" t="s">
        <v>105</v>
      </c>
      <c r="AG53" s="60" t="s">
        <v>105</v>
      </c>
      <c r="AH53" s="60" t="s">
        <v>105</v>
      </c>
    </row>
    <row r="54" spans="1:34" s="60" customFormat="1" ht="22.9" customHeight="1">
      <c r="A54" s="50" t="s">
        <v>42</v>
      </c>
      <c r="B54" s="50" t="s">
        <v>9</v>
      </c>
      <c r="C54" s="50" t="s">
        <v>10</v>
      </c>
      <c r="D54" s="50" t="s">
        <v>26</v>
      </c>
      <c r="E54" s="50">
        <v>2</v>
      </c>
      <c r="F54" s="50" t="s">
        <v>32</v>
      </c>
      <c r="G54" s="50" t="s">
        <v>33</v>
      </c>
      <c r="H54" s="50" t="s">
        <v>5675</v>
      </c>
      <c r="I54" s="50" t="s">
        <v>5678</v>
      </c>
      <c r="J54" s="61">
        <v>6</v>
      </c>
      <c r="K54" s="50">
        <v>4</v>
      </c>
      <c r="L54" s="50">
        <v>2019</v>
      </c>
      <c r="M54" s="62">
        <f t="shared" si="3"/>
        <v>43561</v>
      </c>
      <c r="N54" s="63" t="s">
        <v>328</v>
      </c>
      <c r="O54" s="61">
        <v>18</v>
      </c>
      <c r="P54" s="50" t="s">
        <v>1113</v>
      </c>
      <c r="Q54" s="50" t="s">
        <v>1114</v>
      </c>
      <c r="R54" s="50" t="s">
        <v>1115</v>
      </c>
      <c r="S54" s="50" t="s">
        <v>1116</v>
      </c>
      <c r="T54" s="50" t="s">
        <v>1114</v>
      </c>
      <c r="U54" s="50" t="s">
        <v>1117</v>
      </c>
      <c r="V54" s="50" t="s">
        <v>1117</v>
      </c>
      <c r="W54" s="50" t="s">
        <v>1118</v>
      </c>
      <c r="X54" s="50" t="s">
        <v>1121</v>
      </c>
      <c r="Y54" s="50" t="s">
        <v>1114</v>
      </c>
      <c r="Z54" s="64" t="str">
        <f t="shared" si="0"/>
        <v>No</v>
      </c>
      <c r="AA54" s="65" t="str">
        <f t="shared" si="1"/>
        <v>Yes</v>
      </c>
      <c r="AB54" s="65" t="str">
        <f t="shared" si="2"/>
        <v>Adopter</v>
      </c>
      <c r="AC54" s="50">
        <f>VLOOKUP(N54,Registration!O:P,2,FALSE)</f>
        <v>18</v>
      </c>
      <c r="AD54" s="60" t="s">
        <v>1117</v>
      </c>
      <c r="AE54" s="60" t="s">
        <v>105</v>
      </c>
      <c r="AF54" s="60" t="s">
        <v>105</v>
      </c>
      <c r="AG54" s="60" t="s">
        <v>105</v>
      </c>
      <c r="AH54" s="60" t="s">
        <v>105</v>
      </c>
    </row>
    <row r="55" spans="1:34" s="60" customFormat="1" ht="22.9" customHeight="1">
      <c r="A55" s="50" t="s">
        <v>42</v>
      </c>
      <c r="B55" s="50" t="s">
        <v>9</v>
      </c>
      <c r="C55" s="50" t="s">
        <v>10</v>
      </c>
      <c r="D55" s="50" t="s">
        <v>26</v>
      </c>
      <c r="E55" s="50">
        <v>2</v>
      </c>
      <c r="F55" s="50" t="s">
        <v>32</v>
      </c>
      <c r="G55" s="50" t="s">
        <v>33</v>
      </c>
      <c r="H55" s="50" t="s">
        <v>5675</v>
      </c>
      <c r="I55" s="50" t="s">
        <v>5678</v>
      </c>
      <c r="J55" s="61">
        <v>6</v>
      </c>
      <c r="K55" s="50">
        <v>4</v>
      </c>
      <c r="L55" s="50">
        <v>2019</v>
      </c>
      <c r="M55" s="62">
        <f t="shared" si="3"/>
        <v>43561</v>
      </c>
      <c r="N55" s="63" t="s">
        <v>164</v>
      </c>
      <c r="O55" s="61">
        <v>17</v>
      </c>
      <c r="P55" s="50" t="s">
        <v>1113</v>
      </c>
      <c r="Q55" s="50" t="s">
        <v>1114</v>
      </c>
      <c r="R55" s="50" t="s">
        <v>1115</v>
      </c>
      <c r="S55" s="50" t="s">
        <v>1116</v>
      </c>
      <c r="T55" s="50" t="s">
        <v>1114</v>
      </c>
      <c r="U55" s="50" t="s">
        <v>1117</v>
      </c>
      <c r="V55" s="50" t="s">
        <v>1117</v>
      </c>
      <c r="W55" s="50" t="s">
        <v>1118</v>
      </c>
      <c r="X55" s="50" t="s">
        <v>1119</v>
      </c>
      <c r="Y55" s="50" t="s">
        <v>1114</v>
      </c>
      <c r="Z55" s="64" t="str">
        <f t="shared" si="0"/>
        <v>No</v>
      </c>
      <c r="AA55" s="65" t="str">
        <f t="shared" si="1"/>
        <v>Yes</v>
      </c>
      <c r="AB55" s="65" t="str">
        <f t="shared" si="2"/>
        <v>Adopter</v>
      </c>
      <c r="AC55" s="50">
        <f>VLOOKUP(N55,Registration!O:P,2,FALSE)</f>
        <v>18</v>
      </c>
      <c r="AD55" s="60" t="s">
        <v>1117</v>
      </c>
      <c r="AE55" s="60" t="s">
        <v>105</v>
      </c>
      <c r="AF55" s="60" t="s">
        <v>105</v>
      </c>
      <c r="AG55" s="60" t="s">
        <v>105</v>
      </c>
      <c r="AH55" s="60" t="s">
        <v>105</v>
      </c>
    </row>
    <row r="56" spans="1:34" s="60" customFormat="1" ht="22.9" customHeight="1">
      <c r="A56" s="50" t="s">
        <v>42</v>
      </c>
      <c r="B56" s="50" t="s">
        <v>9</v>
      </c>
      <c r="C56" s="50" t="s">
        <v>10</v>
      </c>
      <c r="D56" s="50" t="s">
        <v>26</v>
      </c>
      <c r="E56" s="50">
        <v>2</v>
      </c>
      <c r="F56" s="50" t="s">
        <v>32</v>
      </c>
      <c r="G56" s="50" t="s">
        <v>33</v>
      </c>
      <c r="H56" s="50" t="s">
        <v>5675</v>
      </c>
      <c r="I56" s="50" t="s">
        <v>5678</v>
      </c>
      <c r="J56" s="61">
        <v>6</v>
      </c>
      <c r="K56" s="50">
        <v>4</v>
      </c>
      <c r="L56" s="50">
        <v>2019</v>
      </c>
      <c r="M56" s="62">
        <f t="shared" si="3"/>
        <v>43561</v>
      </c>
      <c r="N56" s="63" t="s">
        <v>337</v>
      </c>
      <c r="O56" s="61">
        <v>18</v>
      </c>
      <c r="P56" s="50" t="s">
        <v>1113</v>
      </c>
      <c r="Q56" s="50" t="s">
        <v>1114</v>
      </c>
      <c r="R56" s="50" t="s">
        <v>1115</v>
      </c>
      <c r="S56" s="50" t="s">
        <v>1116</v>
      </c>
      <c r="T56" s="50" t="s">
        <v>1114</v>
      </c>
      <c r="U56" s="50" t="s">
        <v>1117</v>
      </c>
      <c r="V56" s="50" t="s">
        <v>1117</v>
      </c>
      <c r="W56" s="50" t="s">
        <v>1118</v>
      </c>
      <c r="X56" s="50" t="s">
        <v>1125</v>
      </c>
      <c r="Y56" s="50" t="s">
        <v>1114</v>
      </c>
      <c r="Z56" s="64" t="str">
        <f t="shared" si="0"/>
        <v>No</v>
      </c>
      <c r="AA56" s="65" t="str">
        <f t="shared" si="1"/>
        <v>Yes</v>
      </c>
      <c r="AB56" s="65" t="str">
        <f t="shared" si="2"/>
        <v>Adopter</v>
      </c>
      <c r="AC56" s="50">
        <f>VLOOKUP(N56,Registration!O:P,2,FALSE)</f>
        <v>18</v>
      </c>
      <c r="AD56" s="60" t="s">
        <v>1117</v>
      </c>
      <c r="AE56" s="60" t="s">
        <v>105</v>
      </c>
      <c r="AF56" s="60" t="s">
        <v>105</v>
      </c>
      <c r="AG56" s="60" t="s">
        <v>105</v>
      </c>
      <c r="AH56" s="60" t="s">
        <v>105</v>
      </c>
    </row>
    <row r="57" spans="1:34" s="60" customFormat="1" ht="22.9" customHeight="1">
      <c r="A57" s="50" t="s">
        <v>42</v>
      </c>
      <c r="B57" s="50" t="s">
        <v>9</v>
      </c>
      <c r="C57" s="50" t="s">
        <v>10</v>
      </c>
      <c r="D57" s="50" t="s">
        <v>26</v>
      </c>
      <c r="E57" s="50">
        <v>2</v>
      </c>
      <c r="F57" s="50" t="s">
        <v>32</v>
      </c>
      <c r="G57" s="50" t="s">
        <v>33</v>
      </c>
      <c r="H57" s="50" t="s">
        <v>5675</v>
      </c>
      <c r="I57" s="50" t="s">
        <v>5678</v>
      </c>
      <c r="J57" s="61">
        <v>6</v>
      </c>
      <c r="K57" s="50">
        <v>4</v>
      </c>
      <c r="L57" s="50">
        <v>2019</v>
      </c>
      <c r="M57" s="62">
        <f t="shared" si="3"/>
        <v>43561</v>
      </c>
      <c r="N57" s="63" t="s">
        <v>341</v>
      </c>
      <c r="O57" s="61">
        <v>19</v>
      </c>
      <c r="P57" s="50" t="s">
        <v>1113</v>
      </c>
      <c r="Q57" s="50" t="s">
        <v>1114</v>
      </c>
      <c r="R57" s="50" t="s">
        <v>1115</v>
      </c>
      <c r="S57" s="50" t="s">
        <v>1116</v>
      </c>
      <c r="T57" s="50" t="s">
        <v>1114</v>
      </c>
      <c r="U57" s="50" t="s">
        <v>1117</v>
      </c>
      <c r="V57" s="50" t="s">
        <v>1117</v>
      </c>
      <c r="W57" s="50" t="s">
        <v>1118</v>
      </c>
      <c r="X57" s="50" t="s">
        <v>1122</v>
      </c>
      <c r="Y57" s="50" t="s">
        <v>1114</v>
      </c>
      <c r="Z57" s="64" t="str">
        <f t="shared" si="0"/>
        <v>No</v>
      </c>
      <c r="AA57" s="65" t="str">
        <f t="shared" si="1"/>
        <v>Yes</v>
      </c>
      <c r="AB57" s="65" t="str">
        <f t="shared" si="2"/>
        <v>Adopter</v>
      </c>
      <c r="AC57" s="50">
        <f>VLOOKUP(N57,Registration!O:P,2,FALSE)</f>
        <v>19</v>
      </c>
      <c r="AD57" s="60" t="s">
        <v>1117</v>
      </c>
      <c r="AE57" s="60" t="s">
        <v>105</v>
      </c>
      <c r="AF57" s="60" t="s">
        <v>105</v>
      </c>
      <c r="AG57" s="60" t="s">
        <v>105</v>
      </c>
      <c r="AH57" s="60" t="s">
        <v>105</v>
      </c>
    </row>
    <row r="58" spans="1:34" s="60" customFormat="1" ht="22.9" customHeight="1">
      <c r="A58" s="50" t="s">
        <v>42</v>
      </c>
      <c r="B58" s="50" t="s">
        <v>9</v>
      </c>
      <c r="C58" s="50" t="s">
        <v>10</v>
      </c>
      <c r="D58" s="50" t="s">
        <v>26</v>
      </c>
      <c r="E58" s="50">
        <v>2</v>
      </c>
      <c r="F58" s="50" t="s">
        <v>32</v>
      </c>
      <c r="G58" s="50" t="s">
        <v>33</v>
      </c>
      <c r="H58" s="50" t="s">
        <v>5675</v>
      </c>
      <c r="I58" s="50" t="s">
        <v>5678</v>
      </c>
      <c r="J58" s="61">
        <v>6</v>
      </c>
      <c r="K58" s="50">
        <v>4</v>
      </c>
      <c r="L58" s="50">
        <v>2019</v>
      </c>
      <c r="M58" s="62">
        <f t="shared" si="3"/>
        <v>43561</v>
      </c>
      <c r="N58" s="63" t="s">
        <v>339</v>
      </c>
      <c r="O58" s="61">
        <v>19</v>
      </c>
      <c r="P58" s="50" t="s">
        <v>1113</v>
      </c>
      <c r="Q58" s="50" t="s">
        <v>1114</v>
      </c>
      <c r="R58" s="50" t="s">
        <v>1115</v>
      </c>
      <c r="S58" s="50" t="s">
        <v>1116</v>
      </c>
      <c r="T58" s="50" t="s">
        <v>1114</v>
      </c>
      <c r="U58" s="50" t="s">
        <v>1117</v>
      </c>
      <c r="V58" s="50" t="s">
        <v>1117</v>
      </c>
      <c r="W58" s="50" t="s">
        <v>1118</v>
      </c>
      <c r="X58" s="50" t="s">
        <v>1123</v>
      </c>
      <c r="Y58" s="50" t="s">
        <v>1114</v>
      </c>
      <c r="Z58" s="64" t="str">
        <f t="shared" si="0"/>
        <v>No</v>
      </c>
      <c r="AA58" s="65" t="str">
        <f t="shared" si="1"/>
        <v>Yes</v>
      </c>
      <c r="AB58" s="65" t="str">
        <f t="shared" si="2"/>
        <v>Adopter</v>
      </c>
      <c r="AC58" s="50">
        <f>VLOOKUP(N58,Registration!O:P,2,FALSE)</f>
        <v>19</v>
      </c>
      <c r="AD58" s="60" t="s">
        <v>1117</v>
      </c>
      <c r="AE58" s="60" t="s">
        <v>105</v>
      </c>
      <c r="AF58" s="60" t="s">
        <v>105</v>
      </c>
      <c r="AG58" s="60" t="s">
        <v>105</v>
      </c>
      <c r="AH58" s="60" t="s">
        <v>105</v>
      </c>
    </row>
    <row r="59" spans="1:34" s="60" customFormat="1" ht="22.9" customHeight="1">
      <c r="A59" s="50" t="s">
        <v>42</v>
      </c>
      <c r="B59" s="50" t="s">
        <v>9</v>
      </c>
      <c r="C59" s="50" t="s">
        <v>10</v>
      </c>
      <c r="D59" s="50" t="s">
        <v>26</v>
      </c>
      <c r="E59" s="50">
        <v>2</v>
      </c>
      <c r="F59" s="50" t="s">
        <v>32</v>
      </c>
      <c r="G59" s="50" t="s">
        <v>33</v>
      </c>
      <c r="H59" s="50" t="s">
        <v>5675</v>
      </c>
      <c r="I59" s="50" t="s">
        <v>5678</v>
      </c>
      <c r="J59" s="61">
        <v>6</v>
      </c>
      <c r="K59" s="50">
        <v>4</v>
      </c>
      <c r="L59" s="50">
        <v>2019</v>
      </c>
      <c r="M59" s="62">
        <f t="shared" si="3"/>
        <v>43561</v>
      </c>
      <c r="N59" s="63" t="s">
        <v>345</v>
      </c>
      <c r="O59" s="61">
        <v>19</v>
      </c>
      <c r="P59" s="50" t="s">
        <v>1113</v>
      </c>
      <c r="Q59" s="50" t="s">
        <v>1114</v>
      </c>
      <c r="R59" s="50" t="s">
        <v>1115</v>
      </c>
      <c r="S59" s="50" t="s">
        <v>1116</v>
      </c>
      <c r="T59" s="50" t="s">
        <v>1114</v>
      </c>
      <c r="U59" s="50" t="s">
        <v>1117</v>
      </c>
      <c r="V59" s="50" t="s">
        <v>1117</v>
      </c>
      <c r="W59" s="50" t="s">
        <v>1118</v>
      </c>
      <c r="X59" s="50" t="s">
        <v>1126</v>
      </c>
      <c r="Y59" s="50" t="s">
        <v>1117</v>
      </c>
      <c r="Z59" s="64" t="str">
        <f t="shared" si="0"/>
        <v>No</v>
      </c>
      <c r="AA59" s="65" t="str">
        <f t="shared" si="1"/>
        <v>Yes</v>
      </c>
      <c r="AB59" s="65" t="str">
        <f t="shared" si="2"/>
        <v>Adopter</v>
      </c>
      <c r="AC59" s="50">
        <f>VLOOKUP(N59,Registration!O:P,2,FALSE)</f>
        <v>19</v>
      </c>
      <c r="AD59" s="60" t="s">
        <v>1117</v>
      </c>
      <c r="AE59" s="60" t="s">
        <v>105</v>
      </c>
      <c r="AF59" s="60" t="s">
        <v>105</v>
      </c>
      <c r="AG59" s="60" t="s">
        <v>105</v>
      </c>
      <c r="AH59" s="60" t="s">
        <v>105</v>
      </c>
    </row>
    <row r="60" spans="1:34" s="60" customFormat="1" ht="22.9" customHeight="1">
      <c r="A60" s="50" t="s">
        <v>42</v>
      </c>
      <c r="B60" s="50" t="s">
        <v>9</v>
      </c>
      <c r="C60" s="50" t="s">
        <v>10</v>
      </c>
      <c r="D60" s="50" t="s">
        <v>26</v>
      </c>
      <c r="E60" s="50">
        <v>2</v>
      </c>
      <c r="F60" s="50" t="s">
        <v>32</v>
      </c>
      <c r="G60" s="50" t="s">
        <v>33</v>
      </c>
      <c r="H60" s="50" t="s">
        <v>5675</v>
      </c>
      <c r="I60" s="50" t="s">
        <v>5678</v>
      </c>
      <c r="J60" s="61">
        <v>6</v>
      </c>
      <c r="K60" s="50">
        <v>4</v>
      </c>
      <c r="L60" s="50">
        <v>2019</v>
      </c>
      <c r="M60" s="62">
        <f t="shared" si="3"/>
        <v>43561</v>
      </c>
      <c r="N60" s="63" t="s">
        <v>142</v>
      </c>
      <c r="O60" s="61">
        <v>18</v>
      </c>
      <c r="P60" s="50" t="s">
        <v>1113</v>
      </c>
      <c r="Q60" s="50" t="s">
        <v>1114</v>
      </c>
      <c r="R60" s="50" t="s">
        <v>1115</v>
      </c>
      <c r="S60" s="50" t="s">
        <v>1116</v>
      </c>
      <c r="T60" s="50" t="s">
        <v>1114</v>
      </c>
      <c r="U60" s="50" t="s">
        <v>1117</v>
      </c>
      <c r="V60" s="50" t="s">
        <v>1117</v>
      </c>
      <c r="W60" s="50" t="s">
        <v>1118</v>
      </c>
      <c r="X60" s="50" t="s">
        <v>1122</v>
      </c>
      <c r="Y60" s="50" t="s">
        <v>1114</v>
      </c>
      <c r="Z60" s="64" t="str">
        <f t="shared" si="0"/>
        <v>No</v>
      </c>
      <c r="AA60" s="65" t="str">
        <f t="shared" si="1"/>
        <v>Yes</v>
      </c>
      <c r="AB60" s="65" t="str">
        <f t="shared" si="2"/>
        <v>Adopter</v>
      </c>
      <c r="AC60" s="50">
        <f>VLOOKUP(N60,Registration!O:P,2,FALSE)</f>
        <v>18</v>
      </c>
      <c r="AD60" s="60" t="s">
        <v>1117</v>
      </c>
      <c r="AE60" s="60" t="s">
        <v>105</v>
      </c>
      <c r="AF60" s="60" t="s">
        <v>105</v>
      </c>
      <c r="AG60" s="60" t="s">
        <v>105</v>
      </c>
      <c r="AH60" s="60" t="s">
        <v>105</v>
      </c>
    </row>
    <row r="61" spans="1:34" s="60" customFormat="1" ht="22.9" customHeight="1">
      <c r="A61" s="50" t="s">
        <v>42</v>
      </c>
      <c r="B61" s="50" t="s">
        <v>9</v>
      </c>
      <c r="C61" s="50" t="s">
        <v>10</v>
      </c>
      <c r="D61" s="50" t="s">
        <v>26</v>
      </c>
      <c r="E61" s="50">
        <v>2</v>
      </c>
      <c r="F61" s="50" t="s">
        <v>32</v>
      </c>
      <c r="G61" s="50" t="s">
        <v>33</v>
      </c>
      <c r="H61" s="50" t="s">
        <v>5675</v>
      </c>
      <c r="I61" s="50" t="s">
        <v>5678</v>
      </c>
      <c r="J61" s="61">
        <v>6</v>
      </c>
      <c r="K61" s="50">
        <v>4</v>
      </c>
      <c r="L61" s="50">
        <v>2019</v>
      </c>
      <c r="M61" s="62">
        <f t="shared" si="3"/>
        <v>43561</v>
      </c>
      <c r="N61" s="63" t="s">
        <v>348</v>
      </c>
      <c r="O61" s="61">
        <v>18</v>
      </c>
      <c r="P61" s="50" t="s">
        <v>1113</v>
      </c>
      <c r="Q61" s="50" t="s">
        <v>1114</v>
      </c>
      <c r="R61" s="50" t="s">
        <v>1115</v>
      </c>
      <c r="S61" s="50" t="s">
        <v>1116</v>
      </c>
      <c r="T61" s="50" t="s">
        <v>1114</v>
      </c>
      <c r="U61" s="50" t="s">
        <v>1117</v>
      </c>
      <c r="V61" s="50" t="s">
        <v>1117</v>
      </c>
      <c r="W61" s="50" t="s">
        <v>1118</v>
      </c>
      <c r="X61" s="50" t="s">
        <v>1121</v>
      </c>
      <c r="Y61" s="50" t="s">
        <v>1114</v>
      </c>
      <c r="Z61" s="64" t="str">
        <f t="shared" si="0"/>
        <v>No</v>
      </c>
      <c r="AA61" s="65" t="str">
        <f t="shared" si="1"/>
        <v>Yes</v>
      </c>
      <c r="AB61" s="65" t="str">
        <f t="shared" si="2"/>
        <v>Adopter</v>
      </c>
      <c r="AC61" s="50">
        <f>VLOOKUP(N61,Registration!O:P,2,FALSE)</f>
        <v>18</v>
      </c>
      <c r="AD61" s="60" t="s">
        <v>1117</v>
      </c>
      <c r="AE61" s="60" t="s">
        <v>105</v>
      </c>
      <c r="AF61" s="60" t="s">
        <v>105</v>
      </c>
      <c r="AG61" s="60" t="s">
        <v>105</v>
      </c>
      <c r="AH61" s="60" t="s">
        <v>105</v>
      </c>
    </row>
    <row r="62" spans="1:34" s="60" customFormat="1" ht="22.9" customHeight="1">
      <c r="A62" s="50" t="s">
        <v>42</v>
      </c>
      <c r="B62" s="50" t="s">
        <v>9</v>
      </c>
      <c r="C62" s="50" t="s">
        <v>10</v>
      </c>
      <c r="D62" s="50" t="s">
        <v>26</v>
      </c>
      <c r="E62" s="50">
        <v>2</v>
      </c>
      <c r="F62" s="50" t="s">
        <v>32</v>
      </c>
      <c r="G62" s="50" t="s">
        <v>33</v>
      </c>
      <c r="H62" s="50" t="s">
        <v>5675</v>
      </c>
      <c r="I62" s="50" t="s">
        <v>5678</v>
      </c>
      <c r="J62" s="61">
        <v>6</v>
      </c>
      <c r="K62" s="50">
        <v>4</v>
      </c>
      <c r="L62" s="50">
        <v>2019</v>
      </c>
      <c r="M62" s="62">
        <f t="shared" si="3"/>
        <v>43561</v>
      </c>
      <c r="N62" s="63" t="s">
        <v>333</v>
      </c>
      <c r="O62" s="61">
        <v>19</v>
      </c>
      <c r="P62" s="50" t="s">
        <v>1113</v>
      </c>
      <c r="Q62" s="50" t="s">
        <v>1114</v>
      </c>
      <c r="R62" s="50" t="s">
        <v>1115</v>
      </c>
      <c r="S62" s="50" t="s">
        <v>1116</v>
      </c>
      <c r="T62" s="50" t="s">
        <v>1114</v>
      </c>
      <c r="U62" s="50" t="s">
        <v>1117</v>
      </c>
      <c r="V62" s="50" t="s">
        <v>1117</v>
      </c>
      <c r="W62" s="50" t="s">
        <v>1118</v>
      </c>
      <c r="X62" s="50" t="s">
        <v>1119</v>
      </c>
      <c r="Y62" s="50" t="s">
        <v>1114</v>
      </c>
      <c r="Z62" s="64" t="str">
        <f t="shared" si="0"/>
        <v>No</v>
      </c>
      <c r="AA62" s="65" t="str">
        <f t="shared" si="1"/>
        <v>Yes</v>
      </c>
      <c r="AB62" s="65" t="str">
        <f t="shared" si="2"/>
        <v>Adopter</v>
      </c>
      <c r="AC62" s="50">
        <f>VLOOKUP(N62,Registration!O:P,2,FALSE)</f>
        <v>19</v>
      </c>
      <c r="AD62" s="60" t="s">
        <v>1117</v>
      </c>
      <c r="AE62" s="60" t="s">
        <v>105</v>
      </c>
      <c r="AF62" s="60" t="s">
        <v>105</v>
      </c>
      <c r="AG62" s="60" t="s">
        <v>105</v>
      </c>
      <c r="AH62" s="60" t="s">
        <v>105</v>
      </c>
    </row>
    <row r="63" spans="1:34" s="60" customFormat="1" ht="22.9" customHeight="1">
      <c r="A63" s="50" t="s">
        <v>42</v>
      </c>
      <c r="B63" s="50" t="s">
        <v>9</v>
      </c>
      <c r="C63" s="50" t="s">
        <v>10</v>
      </c>
      <c r="D63" s="50" t="s">
        <v>26</v>
      </c>
      <c r="E63" s="50">
        <v>2</v>
      </c>
      <c r="F63" s="50" t="s">
        <v>32</v>
      </c>
      <c r="G63" s="50" t="s">
        <v>33</v>
      </c>
      <c r="H63" s="50" t="s">
        <v>5675</v>
      </c>
      <c r="I63" s="50" t="s">
        <v>5678</v>
      </c>
      <c r="J63" s="61">
        <v>6</v>
      </c>
      <c r="K63" s="50">
        <v>4</v>
      </c>
      <c r="L63" s="50">
        <v>2019</v>
      </c>
      <c r="M63" s="62">
        <f t="shared" si="3"/>
        <v>43561</v>
      </c>
      <c r="N63" s="63" t="s">
        <v>312</v>
      </c>
      <c r="O63" s="61">
        <v>19</v>
      </c>
      <c r="P63" s="50" t="s">
        <v>1113</v>
      </c>
      <c r="Q63" s="50" t="s">
        <v>1114</v>
      </c>
      <c r="R63" s="50" t="s">
        <v>1115</v>
      </c>
      <c r="S63" s="50" t="s">
        <v>1116</v>
      </c>
      <c r="T63" s="50" t="s">
        <v>1114</v>
      </c>
      <c r="U63" s="50" t="s">
        <v>1117</v>
      </c>
      <c r="V63" s="50" t="s">
        <v>1117</v>
      </c>
      <c r="W63" s="50" t="s">
        <v>1118</v>
      </c>
      <c r="X63" s="50" t="s">
        <v>1120</v>
      </c>
      <c r="Y63" s="50" t="s">
        <v>1114</v>
      </c>
      <c r="Z63" s="64" t="str">
        <f t="shared" si="0"/>
        <v>No</v>
      </c>
      <c r="AA63" s="65" t="str">
        <f t="shared" si="1"/>
        <v>Yes</v>
      </c>
      <c r="AB63" s="65" t="str">
        <f t="shared" si="2"/>
        <v>Adopter</v>
      </c>
      <c r="AC63" s="50">
        <f>VLOOKUP(N63,Registration!O:P,2,FALSE)</f>
        <v>19</v>
      </c>
      <c r="AD63" s="60" t="s">
        <v>1117</v>
      </c>
      <c r="AE63" s="60" t="s">
        <v>105</v>
      </c>
      <c r="AF63" s="60" t="s">
        <v>105</v>
      </c>
      <c r="AG63" s="60" t="s">
        <v>105</v>
      </c>
      <c r="AH63" s="60" t="s">
        <v>105</v>
      </c>
    </row>
    <row r="64" spans="1:34" s="60" customFormat="1" ht="22.9" customHeight="1">
      <c r="A64" s="50" t="s">
        <v>24</v>
      </c>
      <c r="B64" s="50" t="s">
        <v>9</v>
      </c>
      <c r="C64" s="50" t="s">
        <v>10</v>
      </c>
      <c r="D64" s="50" t="s">
        <v>26</v>
      </c>
      <c r="E64" s="50">
        <v>2</v>
      </c>
      <c r="F64" s="50" t="s">
        <v>27</v>
      </c>
      <c r="G64" s="50" t="s">
        <v>28</v>
      </c>
      <c r="H64" s="50" t="s">
        <v>5675</v>
      </c>
      <c r="I64" s="50" t="s">
        <v>5679</v>
      </c>
      <c r="J64" s="61">
        <v>8</v>
      </c>
      <c r="K64" s="50">
        <v>4</v>
      </c>
      <c r="L64" s="50">
        <v>2019</v>
      </c>
      <c r="M64" s="62">
        <f t="shared" si="3"/>
        <v>43563</v>
      </c>
      <c r="N64" s="63" t="s">
        <v>368</v>
      </c>
      <c r="O64" s="61">
        <v>19</v>
      </c>
      <c r="P64" s="50" t="s">
        <v>1113</v>
      </c>
      <c r="Q64" s="50" t="s">
        <v>1114</v>
      </c>
      <c r="R64" s="50" t="s">
        <v>1115</v>
      </c>
      <c r="S64" s="50" t="s">
        <v>1116</v>
      </c>
      <c r="T64" s="50" t="s">
        <v>1114</v>
      </c>
      <c r="U64" s="50" t="s">
        <v>1117</v>
      </c>
      <c r="V64" s="50" t="s">
        <v>1117</v>
      </c>
      <c r="W64" s="50" t="s">
        <v>1118</v>
      </c>
      <c r="X64" s="50" t="s">
        <v>1121</v>
      </c>
      <c r="Y64" s="50" t="s">
        <v>1114</v>
      </c>
      <c r="Z64" s="64" t="str">
        <f t="shared" si="0"/>
        <v>No</v>
      </c>
      <c r="AA64" s="65" t="str">
        <f t="shared" si="1"/>
        <v>Yes</v>
      </c>
      <c r="AB64" s="65" t="str">
        <f t="shared" si="2"/>
        <v>Adopter</v>
      </c>
      <c r="AC64" s="50">
        <f>VLOOKUP(N64,Registration!O:P,2,FALSE)</f>
        <v>19</v>
      </c>
      <c r="AD64" s="60" t="s">
        <v>1117</v>
      </c>
      <c r="AE64" s="60" t="s">
        <v>105</v>
      </c>
      <c r="AF64" s="60" t="s">
        <v>105</v>
      </c>
      <c r="AG64" s="60" t="s">
        <v>105</v>
      </c>
      <c r="AH64" s="60" t="s">
        <v>105</v>
      </c>
    </row>
    <row r="65" spans="1:34" s="60" customFormat="1" ht="22.9" customHeight="1">
      <c r="A65" s="50" t="s">
        <v>24</v>
      </c>
      <c r="B65" s="50" t="s">
        <v>9</v>
      </c>
      <c r="C65" s="50" t="s">
        <v>10</v>
      </c>
      <c r="D65" s="50" t="s">
        <v>26</v>
      </c>
      <c r="E65" s="50">
        <v>2</v>
      </c>
      <c r="F65" s="50" t="s">
        <v>27</v>
      </c>
      <c r="G65" s="50" t="s">
        <v>28</v>
      </c>
      <c r="H65" s="50" t="s">
        <v>5675</v>
      </c>
      <c r="I65" s="50" t="s">
        <v>5679</v>
      </c>
      <c r="J65" s="61">
        <v>8</v>
      </c>
      <c r="K65" s="50">
        <v>4</v>
      </c>
      <c r="L65" s="50">
        <v>2019</v>
      </c>
      <c r="M65" s="62">
        <f t="shared" si="3"/>
        <v>43563</v>
      </c>
      <c r="N65" s="63" t="s">
        <v>370</v>
      </c>
      <c r="O65" s="61">
        <v>18</v>
      </c>
      <c r="P65" s="50" t="s">
        <v>1113</v>
      </c>
      <c r="Q65" s="50" t="s">
        <v>1114</v>
      </c>
      <c r="R65" s="50" t="s">
        <v>1115</v>
      </c>
      <c r="S65" s="50" t="s">
        <v>1116</v>
      </c>
      <c r="T65" s="50" t="s">
        <v>1114</v>
      </c>
      <c r="U65" s="50" t="s">
        <v>1117</v>
      </c>
      <c r="V65" s="50" t="s">
        <v>1117</v>
      </c>
      <c r="W65" s="50" t="s">
        <v>1118</v>
      </c>
      <c r="X65" s="50" t="s">
        <v>1122</v>
      </c>
      <c r="Y65" s="50" t="s">
        <v>1114</v>
      </c>
      <c r="Z65" s="64" t="str">
        <f t="shared" si="0"/>
        <v>No</v>
      </c>
      <c r="AA65" s="65" t="str">
        <f t="shared" si="1"/>
        <v>Yes</v>
      </c>
      <c r="AB65" s="65" t="str">
        <f t="shared" si="2"/>
        <v>Adopter</v>
      </c>
      <c r="AC65" s="50">
        <f>VLOOKUP(N65,Registration!O:P,2,FALSE)</f>
        <v>18</v>
      </c>
      <c r="AD65" s="60" t="s">
        <v>1117</v>
      </c>
      <c r="AE65" s="60" t="s">
        <v>105</v>
      </c>
      <c r="AF65" s="60" t="s">
        <v>105</v>
      </c>
      <c r="AG65" s="60" t="s">
        <v>105</v>
      </c>
      <c r="AH65" s="60" t="s">
        <v>105</v>
      </c>
    </row>
    <row r="66" spans="1:34" s="60" customFormat="1" ht="22.9" customHeight="1">
      <c r="A66" s="50" t="s">
        <v>24</v>
      </c>
      <c r="B66" s="50" t="s">
        <v>9</v>
      </c>
      <c r="C66" s="50" t="s">
        <v>10</v>
      </c>
      <c r="D66" s="50" t="s">
        <v>26</v>
      </c>
      <c r="E66" s="50">
        <v>2</v>
      </c>
      <c r="F66" s="50" t="s">
        <v>27</v>
      </c>
      <c r="G66" s="50" t="s">
        <v>28</v>
      </c>
      <c r="H66" s="50" t="s">
        <v>5675</v>
      </c>
      <c r="I66" s="50" t="s">
        <v>5679</v>
      </c>
      <c r="J66" s="61">
        <v>8</v>
      </c>
      <c r="K66" s="50">
        <v>4</v>
      </c>
      <c r="L66" s="50">
        <v>2019</v>
      </c>
      <c r="M66" s="62">
        <f t="shared" si="3"/>
        <v>43563</v>
      </c>
      <c r="N66" s="63" t="s">
        <v>372</v>
      </c>
      <c r="O66" s="61">
        <v>19</v>
      </c>
      <c r="P66" s="50" t="s">
        <v>1113</v>
      </c>
      <c r="Q66" s="50" t="s">
        <v>1114</v>
      </c>
      <c r="R66" s="50" t="s">
        <v>1115</v>
      </c>
      <c r="S66" s="50" t="s">
        <v>1116</v>
      </c>
      <c r="T66" s="50" t="s">
        <v>1114</v>
      </c>
      <c r="U66" s="50" t="s">
        <v>1117</v>
      </c>
      <c r="V66" s="50" t="s">
        <v>1117</v>
      </c>
      <c r="W66" s="50" t="s">
        <v>1118</v>
      </c>
      <c r="X66" s="50" t="s">
        <v>1123</v>
      </c>
      <c r="Y66" s="50" t="s">
        <v>1114</v>
      </c>
      <c r="Z66" s="64" t="str">
        <f t="shared" ref="Z66:Z129" si="4">IF(OR(R:R="",S:S=""),"Missing",IF(OR(S:S="Both EC and Condoms",S:S="Condom",S:S="EC"),"Yes",IF(AND(R:R&lt;&gt;"0: No Method",R:R&lt;&gt;"6: EC",R:R&lt;&gt;"5: Condoms"),"Yes","No")))</f>
        <v>No</v>
      </c>
      <c r="AA66" s="65" t="str">
        <f t="shared" ref="AA66:AA129" si="5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66" s="65" t="str">
        <f t="shared" ref="AB66:AB129" si="6">IF(W:W="Pregnant","Pregnant",IF(AND(Z:Z="No",AA:AA="Yes"),"Adopter",IF(Z:Z="Yes","Continuing User",IF(AND(Z:Z="No",AA:AA="No"),"Non-user","Missing"))))</f>
        <v>Adopter</v>
      </c>
      <c r="AC66" s="50">
        <f>VLOOKUP(N66,Registration!O:P,2,FALSE)</f>
        <v>19</v>
      </c>
      <c r="AD66" s="60" t="s">
        <v>1117</v>
      </c>
      <c r="AE66" s="60" t="s">
        <v>105</v>
      </c>
      <c r="AF66" s="60" t="s">
        <v>105</v>
      </c>
      <c r="AG66" s="60" t="s">
        <v>105</v>
      </c>
      <c r="AH66" s="60" t="s">
        <v>105</v>
      </c>
    </row>
    <row r="67" spans="1:34" s="60" customFormat="1" ht="22.9" customHeight="1">
      <c r="A67" s="50" t="s">
        <v>24</v>
      </c>
      <c r="B67" s="50" t="s">
        <v>9</v>
      </c>
      <c r="C67" s="50" t="s">
        <v>10</v>
      </c>
      <c r="D67" s="50" t="s">
        <v>26</v>
      </c>
      <c r="E67" s="50">
        <v>2</v>
      </c>
      <c r="F67" s="50" t="s">
        <v>27</v>
      </c>
      <c r="G67" s="50" t="s">
        <v>28</v>
      </c>
      <c r="H67" s="50" t="s">
        <v>5675</v>
      </c>
      <c r="I67" s="50" t="s">
        <v>5679</v>
      </c>
      <c r="J67" s="61">
        <v>8</v>
      </c>
      <c r="K67" s="50">
        <v>4</v>
      </c>
      <c r="L67" s="50">
        <v>2019</v>
      </c>
      <c r="M67" s="62">
        <f t="shared" ref="M67:M130" si="7">DATE(L67,K67,J67)</f>
        <v>43563</v>
      </c>
      <c r="N67" s="63" t="s">
        <v>374</v>
      </c>
      <c r="O67" s="61">
        <v>18</v>
      </c>
      <c r="P67" s="50" t="s">
        <v>1113</v>
      </c>
      <c r="Q67" s="50" t="s">
        <v>1114</v>
      </c>
      <c r="R67" s="50" t="s">
        <v>1115</v>
      </c>
      <c r="S67" s="50" t="s">
        <v>1116</v>
      </c>
      <c r="T67" s="50" t="s">
        <v>1114</v>
      </c>
      <c r="U67" s="50" t="s">
        <v>1117</v>
      </c>
      <c r="V67" s="50" t="s">
        <v>1117</v>
      </c>
      <c r="W67" s="50" t="s">
        <v>1118</v>
      </c>
      <c r="X67" s="50" t="s">
        <v>1123</v>
      </c>
      <c r="Y67" s="50" t="s">
        <v>1114</v>
      </c>
      <c r="Z67" s="64" t="str">
        <f t="shared" si="4"/>
        <v>No</v>
      </c>
      <c r="AA67" s="65" t="str">
        <f t="shared" si="5"/>
        <v>Yes</v>
      </c>
      <c r="AB67" s="65" t="str">
        <f t="shared" si="6"/>
        <v>Adopter</v>
      </c>
      <c r="AC67" s="50">
        <f>VLOOKUP(N67,Registration!O:P,2,FALSE)</f>
        <v>18</v>
      </c>
      <c r="AD67" s="60" t="s">
        <v>1117</v>
      </c>
      <c r="AE67" s="60" t="s">
        <v>105</v>
      </c>
      <c r="AF67" s="60" t="s">
        <v>105</v>
      </c>
      <c r="AG67" s="60" t="s">
        <v>105</v>
      </c>
      <c r="AH67" s="60" t="s">
        <v>105</v>
      </c>
    </row>
    <row r="68" spans="1:34" s="60" customFormat="1" ht="22.9" customHeight="1">
      <c r="A68" s="50" t="s">
        <v>24</v>
      </c>
      <c r="B68" s="50" t="s">
        <v>9</v>
      </c>
      <c r="C68" s="50" t="s">
        <v>10</v>
      </c>
      <c r="D68" s="50" t="s">
        <v>26</v>
      </c>
      <c r="E68" s="50">
        <v>2</v>
      </c>
      <c r="F68" s="50" t="s">
        <v>27</v>
      </c>
      <c r="G68" s="50" t="s">
        <v>28</v>
      </c>
      <c r="H68" s="50" t="s">
        <v>5675</v>
      </c>
      <c r="I68" s="50" t="s">
        <v>5679</v>
      </c>
      <c r="J68" s="61">
        <v>8</v>
      </c>
      <c r="K68" s="50">
        <v>4</v>
      </c>
      <c r="L68" s="50">
        <v>2019</v>
      </c>
      <c r="M68" s="62">
        <f t="shared" si="7"/>
        <v>43563</v>
      </c>
      <c r="N68" s="63" t="s">
        <v>376</v>
      </c>
      <c r="O68" s="61">
        <v>19</v>
      </c>
      <c r="P68" s="50" t="s">
        <v>1113</v>
      </c>
      <c r="Q68" s="50" t="s">
        <v>1114</v>
      </c>
      <c r="R68" s="50" t="s">
        <v>1115</v>
      </c>
      <c r="S68" s="50" t="s">
        <v>1116</v>
      </c>
      <c r="T68" s="50" t="s">
        <v>1114</v>
      </c>
      <c r="U68" s="50" t="s">
        <v>1117</v>
      </c>
      <c r="V68" s="50" t="s">
        <v>1117</v>
      </c>
      <c r="W68" s="50" t="s">
        <v>1118</v>
      </c>
      <c r="X68" s="50" t="s">
        <v>1120</v>
      </c>
      <c r="Y68" s="50" t="s">
        <v>1114</v>
      </c>
      <c r="Z68" s="64" t="str">
        <f t="shared" si="4"/>
        <v>No</v>
      </c>
      <c r="AA68" s="65" t="str">
        <f t="shared" si="5"/>
        <v>Yes</v>
      </c>
      <c r="AB68" s="65" t="str">
        <f t="shared" si="6"/>
        <v>Adopter</v>
      </c>
      <c r="AC68" s="50">
        <f>VLOOKUP(N68,Registration!O:P,2,FALSE)</f>
        <v>19</v>
      </c>
      <c r="AD68" s="60" t="s">
        <v>1117</v>
      </c>
      <c r="AE68" s="60" t="s">
        <v>105</v>
      </c>
      <c r="AF68" s="60" t="s">
        <v>105</v>
      </c>
      <c r="AG68" s="60" t="s">
        <v>105</v>
      </c>
      <c r="AH68" s="60" t="s">
        <v>105</v>
      </c>
    </row>
    <row r="69" spans="1:34" s="60" customFormat="1" ht="22.9" customHeight="1">
      <c r="A69" s="50" t="s">
        <v>24</v>
      </c>
      <c r="B69" s="50" t="s">
        <v>9</v>
      </c>
      <c r="C69" s="50" t="s">
        <v>10</v>
      </c>
      <c r="D69" s="50" t="s">
        <v>26</v>
      </c>
      <c r="E69" s="50">
        <v>2</v>
      </c>
      <c r="F69" s="50" t="s">
        <v>27</v>
      </c>
      <c r="G69" s="50" t="s">
        <v>28</v>
      </c>
      <c r="H69" s="50" t="s">
        <v>5675</v>
      </c>
      <c r="I69" s="50" t="s">
        <v>5679</v>
      </c>
      <c r="J69" s="61">
        <v>8</v>
      </c>
      <c r="K69" s="50">
        <v>4</v>
      </c>
      <c r="L69" s="50">
        <v>2019</v>
      </c>
      <c r="M69" s="62">
        <f t="shared" si="7"/>
        <v>43563</v>
      </c>
      <c r="N69" s="63" t="s">
        <v>378</v>
      </c>
      <c r="O69" s="61">
        <v>19</v>
      </c>
      <c r="P69" s="50" t="s">
        <v>1113</v>
      </c>
      <c r="Q69" s="50" t="s">
        <v>1114</v>
      </c>
      <c r="R69" s="50" t="s">
        <v>1115</v>
      </c>
      <c r="S69" s="50" t="s">
        <v>1116</v>
      </c>
      <c r="T69" s="50" t="s">
        <v>1114</v>
      </c>
      <c r="U69" s="50" t="s">
        <v>1117</v>
      </c>
      <c r="V69" s="50" t="s">
        <v>1117</v>
      </c>
      <c r="W69" s="50" t="s">
        <v>1118</v>
      </c>
      <c r="X69" s="50" t="s">
        <v>1119</v>
      </c>
      <c r="Y69" s="50" t="s">
        <v>1114</v>
      </c>
      <c r="Z69" s="64" t="str">
        <f t="shared" si="4"/>
        <v>No</v>
      </c>
      <c r="AA69" s="65" t="str">
        <f t="shared" si="5"/>
        <v>Yes</v>
      </c>
      <c r="AB69" s="65" t="str">
        <f t="shared" si="6"/>
        <v>Adopter</v>
      </c>
      <c r="AC69" s="50">
        <f>VLOOKUP(N69,Registration!O:P,2,FALSE)</f>
        <v>19</v>
      </c>
      <c r="AD69" s="60" t="s">
        <v>1117</v>
      </c>
      <c r="AE69" s="60" t="s">
        <v>105</v>
      </c>
      <c r="AF69" s="60" t="s">
        <v>105</v>
      </c>
      <c r="AG69" s="60" t="s">
        <v>105</v>
      </c>
      <c r="AH69" s="60" t="s">
        <v>105</v>
      </c>
    </row>
    <row r="70" spans="1:34" s="60" customFormat="1" ht="22.9" customHeight="1">
      <c r="A70" s="50" t="s">
        <v>24</v>
      </c>
      <c r="B70" s="50" t="s">
        <v>9</v>
      </c>
      <c r="C70" s="50" t="s">
        <v>10</v>
      </c>
      <c r="D70" s="50" t="s">
        <v>26</v>
      </c>
      <c r="E70" s="50">
        <v>2</v>
      </c>
      <c r="F70" s="50" t="s">
        <v>27</v>
      </c>
      <c r="G70" s="50" t="s">
        <v>28</v>
      </c>
      <c r="H70" s="50" t="s">
        <v>5675</v>
      </c>
      <c r="I70" s="50" t="s">
        <v>5679</v>
      </c>
      <c r="J70" s="61">
        <v>8</v>
      </c>
      <c r="K70" s="50">
        <v>4</v>
      </c>
      <c r="L70" s="50">
        <v>2019</v>
      </c>
      <c r="M70" s="62">
        <f t="shared" si="7"/>
        <v>43563</v>
      </c>
      <c r="N70" s="63" t="s">
        <v>380</v>
      </c>
      <c r="O70" s="61">
        <v>19</v>
      </c>
      <c r="P70" s="50" t="s">
        <v>1113</v>
      </c>
      <c r="Q70" s="50" t="s">
        <v>1114</v>
      </c>
      <c r="R70" s="50" t="s">
        <v>1115</v>
      </c>
      <c r="S70" s="50" t="s">
        <v>1116</v>
      </c>
      <c r="T70" s="50" t="s">
        <v>1114</v>
      </c>
      <c r="U70" s="50" t="s">
        <v>1117</v>
      </c>
      <c r="V70" s="50" t="s">
        <v>1117</v>
      </c>
      <c r="W70" s="50" t="s">
        <v>1118</v>
      </c>
      <c r="X70" s="50" t="s">
        <v>1119</v>
      </c>
      <c r="Y70" s="50" t="s">
        <v>1114</v>
      </c>
      <c r="Z70" s="64" t="str">
        <f t="shared" si="4"/>
        <v>No</v>
      </c>
      <c r="AA70" s="65" t="str">
        <f t="shared" si="5"/>
        <v>Yes</v>
      </c>
      <c r="AB70" s="65" t="str">
        <f t="shared" si="6"/>
        <v>Adopter</v>
      </c>
      <c r="AC70" s="50">
        <f>VLOOKUP(N70,Registration!O:P,2,FALSE)</f>
        <v>19</v>
      </c>
      <c r="AD70" s="60" t="s">
        <v>1117</v>
      </c>
      <c r="AE70" s="60" t="s">
        <v>105</v>
      </c>
      <c r="AF70" s="60" t="s">
        <v>105</v>
      </c>
      <c r="AG70" s="60" t="s">
        <v>105</v>
      </c>
      <c r="AH70" s="60" t="s">
        <v>105</v>
      </c>
    </row>
    <row r="71" spans="1:34" s="60" customFormat="1" ht="22.9" customHeight="1">
      <c r="A71" s="50" t="s">
        <v>24</v>
      </c>
      <c r="B71" s="50" t="s">
        <v>9</v>
      </c>
      <c r="C71" s="50" t="s">
        <v>10</v>
      </c>
      <c r="D71" s="50" t="s">
        <v>26</v>
      </c>
      <c r="E71" s="50">
        <v>2</v>
      </c>
      <c r="F71" s="50" t="s">
        <v>27</v>
      </c>
      <c r="G71" s="50" t="s">
        <v>28</v>
      </c>
      <c r="H71" s="50" t="s">
        <v>5675</v>
      </c>
      <c r="I71" s="50" t="s">
        <v>5679</v>
      </c>
      <c r="J71" s="61">
        <v>8</v>
      </c>
      <c r="K71" s="50">
        <v>4</v>
      </c>
      <c r="L71" s="50">
        <v>2019</v>
      </c>
      <c r="M71" s="62">
        <f t="shared" si="7"/>
        <v>43563</v>
      </c>
      <c r="N71" s="63" t="s">
        <v>382</v>
      </c>
      <c r="O71" s="61">
        <v>18</v>
      </c>
      <c r="P71" s="50" t="s">
        <v>1113</v>
      </c>
      <c r="Q71" s="50" t="s">
        <v>1114</v>
      </c>
      <c r="R71" s="50" t="s">
        <v>1115</v>
      </c>
      <c r="S71" s="50" t="s">
        <v>1116</v>
      </c>
      <c r="T71" s="50" t="s">
        <v>1114</v>
      </c>
      <c r="U71" s="50" t="s">
        <v>1117</v>
      </c>
      <c r="V71" s="50" t="s">
        <v>1117</v>
      </c>
      <c r="W71" s="50" t="s">
        <v>1118</v>
      </c>
      <c r="X71" s="50" t="s">
        <v>1122</v>
      </c>
      <c r="Y71" s="50" t="s">
        <v>1114</v>
      </c>
      <c r="Z71" s="64" t="str">
        <f t="shared" si="4"/>
        <v>No</v>
      </c>
      <c r="AA71" s="65" t="str">
        <f t="shared" si="5"/>
        <v>Yes</v>
      </c>
      <c r="AB71" s="65" t="str">
        <f t="shared" si="6"/>
        <v>Adopter</v>
      </c>
      <c r="AC71" s="50">
        <f>VLOOKUP(N71,Registration!O:P,2,FALSE)</f>
        <v>18</v>
      </c>
      <c r="AD71" s="60" t="s">
        <v>1114</v>
      </c>
      <c r="AE71" s="66">
        <v>43563</v>
      </c>
      <c r="AF71" s="60" t="s">
        <v>1139</v>
      </c>
      <c r="AG71" s="60" t="s">
        <v>1147</v>
      </c>
      <c r="AH71" s="60" t="s">
        <v>1131</v>
      </c>
    </row>
    <row r="72" spans="1:34" s="60" customFormat="1" ht="22.9" customHeight="1">
      <c r="A72" s="50" t="s">
        <v>24</v>
      </c>
      <c r="B72" s="50" t="s">
        <v>9</v>
      </c>
      <c r="C72" s="50" t="s">
        <v>10</v>
      </c>
      <c r="D72" s="50" t="s">
        <v>26</v>
      </c>
      <c r="E72" s="50">
        <v>2</v>
      </c>
      <c r="F72" s="50" t="s">
        <v>27</v>
      </c>
      <c r="G72" s="50" t="s">
        <v>28</v>
      </c>
      <c r="H72" s="50" t="s">
        <v>5675</v>
      </c>
      <c r="I72" s="50" t="s">
        <v>5679</v>
      </c>
      <c r="J72" s="61">
        <v>8</v>
      </c>
      <c r="K72" s="50">
        <v>4</v>
      </c>
      <c r="L72" s="50">
        <v>2019</v>
      </c>
      <c r="M72" s="62">
        <f t="shared" si="7"/>
        <v>43563</v>
      </c>
      <c r="N72" s="63" t="s">
        <v>384</v>
      </c>
      <c r="O72" s="61">
        <v>18</v>
      </c>
      <c r="P72" s="50" t="s">
        <v>1113</v>
      </c>
      <c r="Q72" s="50" t="s">
        <v>1114</v>
      </c>
      <c r="R72" s="50" t="s">
        <v>1115</v>
      </c>
      <c r="S72" s="50" t="s">
        <v>1116</v>
      </c>
      <c r="T72" s="50" t="s">
        <v>1114</v>
      </c>
      <c r="U72" s="50" t="s">
        <v>1117</v>
      </c>
      <c r="V72" s="50" t="s">
        <v>1117</v>
      </c>
      <c r="W72" s="50" t="s">
        <v>1118</v>
      </c>
      <c r="X72" s="50" t="s">
        <v>1122</v>
      </c>
      <c r="Y72" s="50" t="s">
        <v>1114</v>
      </c>
      <c r="Z72" s="64" t="str">
        <f t="shared" si="4"/>
        <v>No</v>
      </c>
      <c r="AA72" s="65" t="str">
        <f t="shared" si="5"/>
        <v>Yes</v>
      </c>
      <c r="AB72" s="65" t="str">
        <f t="shared" si="6"/>
        <v>Adopter</v>
      </c>
      <c r="AC72" s="50">
        <f>VLOOKUP(N72,Registration!O:P,2,FALSE)</f>
        <v>18</v>
      </c>
      <c r="AD72" s="60" t="s">
        <v>1117</v>
      </c>
      <c r="AE72" s="60" t="s">
        <v>105</v>
      </c>
      <c r="AF72" s="60" t="s">
        <v>105</v>
      </c>
      <c r="AG72" s="60" t="s">
        <v>105</v>
      </c>
      <c r="AH72" s="60" t="s">
        <v>105</v>
      </c>
    </row>
    <row r="73" spans="1:34" s="60" customFormat="1" ht="22.9" customHeight="1">
      <c r="A73" s="50" t="s">
        <v>24</v>
      </c>
      <c r="B73" s="50" t="s">
        <v>9</v>
      </c>
      <c r="C73" s="50" t="s">
        <v>10</v>
      </c>
      <c r="D73" s="50" t="s">
        <v>26</v>
      </c>
      <c r="E73" s="50">
        <v>2</v>
      </c>
      <c r="F73" s="50" t="s">
        <v>27</v>
      </c>
      <c r="G73" s="50" t="s">
        <v>28</v>
      </c>
      <c r="H73" s="50" t="s">
        <v>5675</v>
      </c>
      <c r="I73" s="50" t="s">
        <v>5679</v>
      </c>
      <c r="J73" s="61">
        <v>9</v>
      </c>
      <c r="K73" s="50">
        <v>4</v>
      </c>
      <c r="L73" s="50">
        <v>2019</v>
      </c>
      <c r="M73" s="62">
        <f t="shared" si="7"/>
        <v>43564</v>
      </c>
      <c r="N73" s="63" t="s">
        <v>386</v>
      </c>
      <c r="O73" s="61">
        <v>19</v>
      </c>
      <c r="P73" s="50" t="s">
        <v>1113</v>
      </c>
      <c r="Q73" s="50" t="s">
        <v>1114</v>
      </c>
      <c r="R73" s="50" t="s">
        <v>1115</v>
      </c>
      <c r="S73" s="50" t="s">
        <v>1116</v>
      </c>
      <c r="T73" s="50" t="s">
        <v>1114</v>
      </c>
      <c r="U73" s="50" t="s">
        <v>1117</v>
      </c>
      <c r="V73" s="50" t="s">
        <v>1117</v>
      </c>
      <c r="W73" s="50" t="s">
        <v>1118</v>
      </c>
      <c r="X73" s="50" t="s">
        <v>1121</v>
      </c>
      <c r="Y73" s="50" t="s">
        <v>1114</v>
      </c>
      <c r="Z73" s="64" t="str">
        <f t="shared" si="4"/>
        <v>No</v>
      </c>
      <c r="AA73" s="65" t="str">
        <f t="shared" si="5"/>
        <v>Yes</v>
      </c>
      <c r="AB73" s="65" t="str">
        <f t="shared" si="6"/>
        <v>Adopter</v>
      </c>
      <c r="AC73" s="50">
        <f>VLOOKUP(N73,Registration!O:P,2,FALSE)</f>
        <v>19</v>
      </c>
      <c r="AD73" s="60" t="s">
        <v>1117</v>
      </c>
      <c r="AE73" s="60" t="s">
        <v>105</v>
      </c>
      <c r="AF73" s="60" t="s">
        <v>105</v>
      </c>
      <c r="AG73" s="60" t="s">
        <v>105</v>
      </c>
      <c r="AH73" s="60" t="s">
        <v>105</v>
      </c>
    </row>
    <row r="74" spans="1:34" s="60" customFormat="1" ht="22.9" customHeight="1">
      <c r="A74" s="50" t="s">
        <v>24</v>
      </c>
      <c r="B74" s="50" t="s">
        <v>9</v>
      </c>
      <c r="C74" s="50" t="s">
        <v>10</v>
      </c>
      <c r="D74" s="50" t="s">
        <v>26</v>
      </c>
      <c r="E74" s="50">
        <v>2</v>
      </c>
      <c r="F74" s="50" t="s">
        <v>27</v>
      </c>
      <c r="G74" s="50" t="s">
        <v>28</v>
      </c>
      <c r="H74" s="50" t="s">
        <v>5675</v>
      </c>
      <c r="I74" s="50" t="s">
        <v>5679</v>
      </c>
      <c r="J74" s="61">
        <v>9</v>
      </c>
      <c r="K74" s="50">
        <v>4</v>
      </c>
      <c r="L74" s="50">
        <v>2019</v>
      </c>
      <c r="M74" s="62">
        <f t="shared" si="7"/>
        <v>43564</v>
      </c>
      <c r="N74" s="63" t="s">
        <v>388</v>
      </c>
      <c r="O74" s="61">
        <v>18</v>
      </c>
      <c r="P74" s="50" t="s">
        <v>1113</v>
      </c>
      <c r="Q74" s="50" t="s">
        <v>1114</v>
      </c>
      <c r="R74" s="50" t="s">
        <v>1115</v>
      </c>
      <c r="S74" s="50" t="s">
        <v>1116</v>
      </c>
      <c r="T74" s="50" t="s">
        <v>1114</v>
      </c>
      <c r="U74" s="50" t="s">
        <v>1117</v>
      </c>
      <c r="V74" s="50" t="s">
        <v>1117</v>
      </c>
      <c r="W74" s="50" t="s">
        <v>1118</v>
      </c>
      <c r="X74" s="50" t="s">
        <v>1122</v>
      </c>
      <c r="Y74" s="50" t="s">
        <v>1114</v>
      </c>
      <c r="Z74" s="64" t="str">
        <f t="shared" si="4"/>
        <v>No</v>
      </c>
      <c r="AA74" s="65" t="str">
        <f t="shared" si="5"/>
        <v>Yes</v>
      </c>
      <c r="AB74" s="65" t="str">
        <f t="shared" si="6"/>
        <v>Adopter</v>
      </c>
      <c r="AC74" s="50">
        <f>VLOOKUP(N74,Registration!O:P,2,FALSE)</f>
        <v>18</v>
      </c>
      <c r="AD74" s="60" t="s">
        <v>1117</v>
      </c>
      <c r="AE74" s="60" t="s">
        <v>105</v>
      </c>
      <c r="AF74" s="60" t="s">
        <v>105</v>
      </c>
      <c r="AG74" s="60" t="s">
        <v>105</v>
      </c>
      <c r="AH74" s="60" t="s">
        <v>105</v>
      </c>
    </row>
    <row r="75" spans="1:34" s="60" customFormat="1" ht="22.9" customHeight="1">
      <c r="A75" s="50" t="s">
        <v>24</v>
      </c>
      <c r="B75" s="50" t="s">
        <v>9</v>
      </c>
      <c r="C75" s="50" t="s">
        <v>10</v>
      </c>
      <c r="D75" s="50" t="s">
        <v>26</v>
      </c>
      <c r="E75" s="50">
        <v>2</v>
      </c>
      <c r="F75" s="50" t="s">
        <v>27</v>
      </c>
      <c r="G75" s="50" t="s">
        <v>28</v>
      </c>
      <c r="H75" s="50" t="s">
        <v>5675</v>
      </c>
      <c r="I75" s="50" t="s">
        <v>5679</v>
      </c>
      <c r="J75" s="61">
        <v>9</v>
      </c>
      <c r="K75" s="50">
        <v>4</v>
      </c>
      <c r="L75" s="50">
        <v>2019</v>
      </c>
      <c r="M75" s="62">
        <f t="shared" si="7"/>
        <v>43564</v>
      </c>
      <c r="N75" s="63" t="s">
        <v>390</v>
      </c>
      <c r="O75" s="61">
        <v>18</v>
      </c>
      <c r="P75" s="50" t="s">
        <v>1113</v>
      </c>
      <c r="Q75" s="50" t="s">
        <v>1114</v>
      </c>
      <c r="R75" s="50" t="s">
        <v>1115</v>
      </c>
      <c r="S75" s="50" t="s">
        <v>1116</v>
      </c>
      <c r="T75" s="50" t="s">
        <v>1114</v>
      </c>
      <c r="U75" s="50" t="s">
        <v>1117</v>
      </c>
      <c r="V75" s="50" t="s">
        <v>1117</v>
      </c>
      <c r="W75" s="50" t="s">
        <v>1118</v>
      </c>
      <c r="X75" s="50" t="s">
        <v>1125</v>
      </c>
      <c r="Y75" s="50" t="s">
        <v>1114</v>
      </c>
      <c r="Z75" s="64" t="str">
        <f t="shared" si="4"/>
        <v>No</v>
      </c>
      <c r="AA75" s="65" t="str">
        <f t="shared" si="5"/>
        <v>Yes</v>
      </c>
      <c r="AB75" s="65" t="str">
        <f t="shared" si="6"/>
        <v>Adopter</v>
      </c>
      <c r="AC75" s="50">
        <f>VLOOKUP(N75,Registration!O:P,2,FALSE)</f>
        <v>18</v>
      </c>
      <c r="AD75" s="60" t="s">
        <v>1117</v>
      </c>
      <c r="AE75" s="60" t="s">
        <v>105</v>
      </c>
      <c r="AF75" s="60" t="s">
        <v>105</v>
      </c>
      <c r="AG75" s="60" t="s">
        <v>105</v>
      </c>
      <c r="AH75" s="60" t="s">
        <v>105</v>
      </c>
    </row>
    <row r="76" spans="1:34" s="60" customFormat="1" ht="22.9" customHeight="1">
      <c r="A76" s="50" t="s">
        <v>24</v>
      </c>
      <c r="B76" s="50" t="s">
        <v>9</v>
      </c>
      <c r="C76" s="50" t="s">
        <v>10</v>
      </c>
      <c r="D76" s="50" t="s">
        <v>26</v>
      </c>
      <c r="E76" s="50">
        <v>2</v>
      </c>
      <c r="F76" s="50" t="s">
        <v>27</v>
      </c>
      <c r="G76" s="50" t="s">
        <v>28</v>
      </c>
      <c r="H76" s="50" t="s">
        <v>5675</v>
      </c>
      <c r="I76" s="50" t="s">
        <v>5679</v>
      </c>
      <c r="J76" s="61">
        <v>9</v>
      </c>
      <c r="K76" s="50">
        <v>4</v>
      </c>
      <c r="L76" s="50">
        <v>2019</v>
      </c>
      <c r="M76" s="62">
        <f t="shared" si="7"/>
        <v>43564</v>
      </c>
      <c r="N76" s="63" t="s">
        <v>392</v>
      </c>
      <c r="O76" s="61">
        <v>19</v>
      </c>
      <c r="P76" s="50" t="s">
        <v>1113</v>
      </c>
      <c r="Q76" s="50" t="s">
        <v>1114</v>
      </c>
      <c r="R76" s="50" t="s">
        <v>1115</v>
      </c>
      <c r="S76" s="50" t="s">
        <v>1116</v>
      </c>
      <c r="T76" s="50" t="s">
        <v>1114</v>
      </c>
      <c r="U76" s="50" t="s">
        <v>1117</v>
      </c>
      <c r="V76" s="50" t="s">
        <v>1117</v>
      </c>
      <c r="W76" s="50" t="s">
        <v>1118</v>
      </c>
      <c r="X76" s="50" t="s">
        <v>1120</v>
      </c>
      <c r="Y76" s="50" t="s">
        <v>1114</v>
      </c>
      <c r="Z76" s="64" t="str">
        <f t="shared" si="4"/>
        <v>No</v>
      </c>
      <c r="AA76" s="65" t="str">
        <f t="shared" si="5"/>
        <v>Yes</v>
      </c>
      <c r="AB76" s="65" t="str">
        <f t="shared" si="6"/>
        <v>Adopter</v>
      </c>
      <c r="AC76" s="50">
        <f>VLOOKUP(N76,Registration!O:P,2,FALSE)</f>
        <v>19</v>
      </c>
      <c r="AD76" s="60" t="s">
        <v>1117</v>
      </c>
      <c r="AE76" s="60" t="s">
        <v>105</v>
      </c>
      <c r="AF76" s="60" t="s">
        <v>105</v>
      </c>
      <c r="AG76" s="60" t="s">
        <v>105</v>
      </c>
      <c r="AH76" s="60" t="s">
        <v>105</v>
      </c>
    </row>
    <row r="77" spans="1:34" s="60" customFormat="1" ht="22.9" customHeight="1">
      <c r="A77" s="50" t="s">
        <v>24</v>
      </c>
      <c r="B77" s="50" t="s">
        <v>9</v>
      </c>
      <c r="C77" s="50" t="s">
        <v>10</v>
      </c>
      <c r="D77" s="50" t="s">
        <v>26</v>
      </c>
      <c r="E77" s="50">
        <v>2</v>
      </c>
      <c r="F77" s="50" t="s">
        <v>27</v>
      </c>
      <c r="G77" s="50" t="s">
        <v>28</v>
      </c>
      <c r="H77" s="50" t="s">
        <v>5675</v>
      </c>
      <c r="I77" s="50" t="s">
        <v>5679</v>
      </c>
      <c r="J77" s="61">
        <v>9</v>
      </c>
      <c r="K77" s="50">
        <v>4</v>
      </c>
      <c r="L77" s="50">
        <v>2019</v>
      </c>
      <c r="M77" s="62">
        <f t="shared" si="7"/>
        <v>43564</v>
      </c>
      <c r="N77" s="63" t="s">
        <v>394</v>
      </c>
      <c r="O77" s="61">
        <v>19</v>
      </c>
      <c r="P77" s="50" t="s">
        <v>1113</v>
      </c>
      <c r="Q77" s="50" t="s">
        <v>1114</v>
      </c>
      <c r="R77" s="50" t="s">
        <v>1115</v>
      </c>
      <c r="S77" s="50" t="s">
        <v>1116</v>
      </c>
      <c r="T77" s="50" t="s">
        <v>1114</v>
      </c>
      <c r="U77" s="50" t="s">
        <v>1117</v>
      </c>
      <c r="V77" s="50" t="s">
        <v>1117</v>
      </c>
      <c r="W77" s="50" t="s">
        <v>1118</v>
      </c>
      <c r="X77" s="50" t="s">
        <v>1119</v>
      </c>
      <c r="Y77" s="50" t="s">
        <v>1114</v>
      </c>
      <c r="Z77" s="64" t="str">
        <f t="shared" si="4"/>
        <v>No</v>
      </c>
      <c r="AA77" s="65" t="str">
        <f t="shared" si="5"/>
        <v>Yes</v>
      </c>
      <c r="AB77" s="65" t="str">
        <f t="shared" si="6"/>
        <v>Adopter</v>
      </c>
      <c r="AC77" s="50">
        <f>VLOOKUP(N77,Registration!O:P,2,FALSE)</f>
        <v>19</v>
      </c>
      <c r="AD77" s="60" t="s">
        <v>1117</v>
      </c>
      <c r="AE77" s="60" t="s">
        <v>105</v>
      </c>
      <c r="AF77" s="60" t="s">
        <v>105</v>
      </c>
      <c r="AG77" s="60" t="s">
        <v>105</v>
      </c>
      <c r="AH77" s="60" t="s">
        <v>105</v>
      </c>
    </row>
    <row r="78" spans="1:34" s="60" customFormat="1" ht="22.9" customHeight="1">
      <c r="A78" s="50" t="s">
        <v>24</v>
      </c>
      <c r="B78" s="50" t="s">
        <v>9</v>
      </c>
      <c r="C78" s="50" t="s">
        <v>10</v>
      </c>
      <c r="D78" s="50" t="s">
        <v>26</v>
      </c>
      <c r="E78" s="50">
        <v>2</v>
      </c>
      <c r="F78" s="50" t="s">
        <v>27</v>
      </c>
      <c r="G78" s="50" t="s">
        <v>28</v>
      </c>
      <c r="H78" s="50" t="s">
        <v>5675</v>
      </c>
      <c r="I78" s="50" t="s">
        <v>5679</v>
      </c>
      <c r="J78" s="61">
        <v>10</v>
      </c>
      <c r="K78" s="50">
        <v>4</v>
      </c>
      <c r="L78" s="50">
        <v>2019</v>
      </c>
      <c r="M78" s="62">
        <f t="shared" si="7"/>
        <v>43565</v>
      </c>
      <c r="N78" s="63" t="s">
        <v>396</v>
      </c>
      <c r="O78" s="61">
        <v>18</v>
      </c>
      <c r="P78" s="50" t="s">
        <v>1113</v>
      </c>
      <c r="Q78" s="50" t="s">
        <v>1114</v>
      </c>
      <c r="R78" s="50" t="s">
        <v>1115</v>
      </c>
      <c r="S78" s="50" t="s">
        <v>1116</v>
      </c>
      <c r="T78" s="50" t="s">
        <v>1114</v>
      </c>
      <c r="U78" s="50" t="s">
        <v>1117</v>
      </c>
      <c r="V78" s="50" t="s">
        <v>1117</v>
      </c>
      <c r="W78" s="50" t="s">
        <v>1118</v>
      </c>
      <c r="X78" s="50" t="s">
        <v>1121</v>
      </c>
      <c r="Y78" s="50" t="s">
        <v>1114</v>
      </c>
      <c r="Z78" s="64" t="str">
        <f t="shared" si="4"/>
        <v>No</v>
      </c>
      <c r="AA78" s="65" t="str">
        <f t="shared" si="5"/>
        <v>Yes</v>
      </c>
      <c r="AB78" s="65" t="str">
        <f t="shared" si="6"/>
        <v>Adopter</v>
      </c>
      <c r="AC78" s="50">
        <f>VLOOKUP(N78,Registration!O:P,2,FALSE)</f>
        <v>18</v>
      </c>
      <c r="AD78" s="60" t="s">
        <v>1117</v>
      </c>
      <c r="AE78" s="60" t="s">
        <v>105</v>
      </c>
      <c r="AF78" s="60" t="s">
        <v>105</v>
      </c>
      <c r="AG78" s="60" t="s">
        <v>105</v>
      </c>
      <c r="AH78" s="60" t="s">
        <v>105</v>
      </c>
    </row>
    <row r="79" spans="1:34" s="60" customFormat="1" ht="22.9" customHeight="1">
      <c r="A79" s="50" t="s">
        <v>24</v>
      </c>
      <c r="B79" s="50" t="s">
        <v>9</v>
      </c>
      <c r="C79" s="50" t="s">
        <v>10</v>
      </c>
      <c r="D79" s="50" t="s">
        <v>26</v>
      </c>
      <c r="E79" s="50">
        <v>2</v>
      </c>
      <c r="F79" s="50" t="s">
        <v>27</v>
      </c>
      <c r="G79" s="50" t="s">
        <v>28</v>
      </c>
      <c r="H79" s="50" t="s">
        <v>5675</v>
      </c>
      <c r="I79" s="50" t="s">
        <v>5679</v>
      </c>
      <c r="J79" s="61">
        <v>10</v>
      </c>
      <c r="K79" s="50">
        <v>4</v>
      </c>
      <c r="L79" s="50">
        <v>2019</v>
      </c>
      <c r="M79" s="62">
        <f t="shared" si="7"/>
        <v>43565</v>
      </c>
      <c r="N79" s="63" t="s">
        <v>398</v>
      </c>
      <c r="O79" s="61">
        <v>18</v>
      </c>
      <c r="P79" s="50" t="s">
        <v>1113</v>
      </c>
      <c r="Q79" s="50" t="s">
        <v>1114</v>
      </c>
      <c r="R79" s="50" t="s">
        <v>1115</v>
      </c>
      <c r="S79" s="50" t="s">
        <v>1116</v>
      </c>
      <c r="T79" s="50" t="s">
        <v>1114</v>
      </c>
      <c r="U79" s="50" t="s">
        <v>1117</v>
      </c>
      <c r="V79" s="50" t="s">
        <v>1117</v>
      </c>
      <c r="W79" s="50" t="s">
        <v>1118</v>
      </c>
      <c r="X79" s="50" t="s">
        <v>1122</v>
      </c>
      <c r="Y79" s="50" t="s">
        <v>1114</v>
      </c>
      <c r="Z79" s="64" t="str">
        <f t="shared" si="4"/>
        <v>No</v>
      </c>
      <c r="AA79" s="65" t="str">
        <f t="shared" si="5"/>
        <v>Yes</v>
      </c>
      <c r="AB79" s="65" t="str">
        <f t="shared" si="6"/>
        <v>Adopter</v>
      </c>
      <c r="AC79" s="50">
        <f>VLOOKUP(N79,Registration!O:P,2,FALSE)</f>
        <v>18</v>
      </c>
      <c r="AD79" s="60" t="s">
        <v>1117</v>
      </c>
      <c r="AE79" s="60" t="s">
        <v>105</v>
      </c>
      <c r="AF79" s="60" t="s">
        <v>105</v>
      </c>
      <c r="AG79" s="60" t="s">
        <v>105</v>
      </c>
      <c r="AH79" s="60" t="s">
        <v>105</v>
      </c>
    </row>
    <row r="80" spans="1:34" s="60" customFormat="1" ht="22.9" customHeight="1">
      <c r="A80" s="50" t="s">
        <v>24</v>
      </c>
      <c r="B80" s="50" t="s">
        <v>9</v>
      </c>
      <c r="C80" s="50" t="s">
        <v>10</v>
      </c>
      <c r="D80" s="50" t="s">
        <v>26</v>
      </c>
      <c r="E80" s="50">
        <v>2</v>
      </c>
      <c r="F80" s="50" t="s">
        <v>27</v>
      </c>
      <c r="G80" s="50" t="s">
        <v>28</v>
      </c>
      <c r="H80" s="50" t="s">
        <v>5675</v>
      </c>
      <c r="I80" s="50" t="s">
        <v>5679</v>
      </c>
      <c r="J80" s="61">
        <v>10</v>
      </c>
      <c r="K80" s="50">
        <v>4</v>
      </c>
      <c r="L80" s="50">
        <v>2019</v>
      </c>
      <c r="M80" s="62">
        <f t="shared" si="7"/>
        <v>43565</v>
      </c>
      <c r="N80" s="63" t="s">
        <v>400</v>
      </c>
      <c r="O80" s="61">
        <v>18</v>
      </c>
      <c r="P80" s="50" t="s">
        <v>1113</v>
      </c>
      <c r="Q80" s="50" t="s">
        <v>1114</v>
      </c>
      <c r="R80" s="50" t="s">
        <v>1115</v>
      </c>
      <c r="S80" s="50" t="s">
        <v>1116</v>
      </c>
      <c r="T80" s="50" t="s">
        <v>1114</v>
      </c>
      <c r="U80" s="50" t="s">
        <v>1117</v>
      </c>
      <c r="V80" s="50" t="s">
        <v>1117</v>
      </c>
      <c r="W80" s="50" t="s">
        <v>1118</v>
      </c>
      <c r="X80" s="50" t="s">
        <v>1122</v>
      </c>
      <c r="Y80" s="50" t="s">
        <v>1114</v>
      </c>
      <c r="Z80" s="64" t="str">
        <f t="shared" si="4"/>
        <v>No</v>
      </c>
      <c r="AA80" s="65" t="str">
        <f t="shared" si="5"/>
        <v>Yes</v>
      </c>
      <c r="AB80" s="65" t="str">
        <f t="shared" si="6"/>
        <v>Adopter</v>
      </c>
      <c r="AC80" s="50">
        <f>VLOOKUP(N80,Registration!O:P,2,FALSE)</f>
        <v>18</v>
      </c>
      <c r="AD80" s="60" t="s">
        <v>1117</v>
      </c>
      <c r="AE80" s="60" t="s">
        <v>105</v>
      </c>
      <c r="AF80" s="60" t="s">
        <v>105</v>
      </c>
      <c r="AG80" s="60" t="s">
        <v>105</v>
      </c>
      <c r="AH80" s="60" t="s">
        <v>105</v>
      </c>
    </row>
    <row r="81" spans="1:34" s="60" customFormat="1" ht="22.9" customHeight="1">
      <c r="A81" s="50" t="s">
        <v>24</v>
      </c>
      <c r="B81" s="50" t="s">
        <v>9</v>
      </c>
      <c r="C81" s="50" t="s">
        <v>10</v>
      </c>
      <c r="D81" s="50" t="s">
        <v>26</v>
      </c>
      <c r="E81" s="50">
        <v>2</v>
      </c>
      <c r="F81" s="50" t="s">
        <v>27</v>
      </c>
      <c r="G81" s="50" t="s">
        <v>28</v>
      </c>
      <c r="H81" s="50" t="s">
        <v>5675</v>
      </c>
      <c r="I81" s="50" t="s">
        <v>5679</v>
      </c>
      <c r="J81" s="61">
        <v>10</v>
      </c>
      <c r="K81" s="50">
        <v>4</v>
      </c>
      <c r="L81" s="50">
        <v>2019</v>
      </c>
      <c r="M81" s="62">
        <f t="shared" si="7"/>
        <v>43565</v>
      </c>
      <c r="N81" s="63" t="s">
        <v>402</v>
      </c>
      <c r="O81" s="61">
        <v>19</v>
      </c>
      <c r="P81" s="50" t="s">
        <v>1113</v>
      </c>
      <c r="Q81" s="50" t="s">
        <v>1114</v>
      </c>
      <c r="R81" s="50" t="s">
        <v>1115</v>
      </c>
      <c r="S81" s="50" t="s">
        <v>1116</v>
      </c>
      <c r="T81" s="50" t="s">
        <v>1114</v>
      </c>
      <c r="U81" s="50" t="s">
        <v>1117</v>
      </c>
      <c r="V81" s="50" t="s">
        <v>1117</v>
      </c>
      <c r="W81" s="50" t="s">
        <v>1118</v>
      </c>
      <c r="X81" s="50" t="s">
        <v>1126</v>
      </c>
      <c r="Y81" s="50" t="s">
        <v>1117</v>
      </c>
      <c r="Z81" s="64" t="str">
        <f t="shared" si="4"/>
        <v>No</v>
      </c>
      <c r="AA81" s="65" t="str">
        <f t="shared" si="5"/>
        <v>Yes</v>
      </c>
      <c r="AB81" s="65" t="str">
        <f t="shared" si="6"/>
        <v>Adopter</v>
      </c>
      <c r="AC81" s="50">
        <f>VLOOKUP(N81,Registration!O:P,2,FALSE)</f>
        <v>19</v>
      </c>
      <c r="AD81" s="60" t="s">
        <v>1117</v>
      </c>
      <c r="AE81" s="60" t="s">
        <v>105</v>
      </c>
      <c r="AF81" s="60" t="s">
        <v>105</v>
      </c>
      <c r="AG81" s="60" t="s">
        <v>105</v>
      </c>
      <c r="AH81" s="60" t="s">
        <v>105</v>
      </c>
    </row>
    <row r="82" spans="1:34" s="60" customFormat="1" ht="22.9" customHeight="1">
      <c r="A82" s="50" t="s">
        <v>24</v>
      </c>
      <c r="B82" s="50" t="s">
        <v>9</v>
      </c>
      <c r="C82" s="50" t="s">
        <v>10</v>
      </c>
      <c r="D82" s="50" t="s">
        <v>26</v>
      </c>
      <c r="E82" s="50">
        <v>2</v>
      </c>
      <c r="F82" s="50" t="s">
        <v>27</v>
      </c>
      <c r="G82" s="50" t="s">
        <v>28</v>
      </c>
      <c r="H82" s="50" t="s">
        <v>5675</v>
      </c>
      <c r="I82" s="50" t="s">
        <v>5679</v>
      </c>
      <c r="J82" s="61">
        <v>10</v>
      </c>
      <c r="K82" s="50">
        <v>4</v>
      </c>
      <c r="L82" s="50">
        <v>2019</v>
      </c>
      <c r="M82" s="62">
        <f t="shared" si="7"/>
        <v>43565</v>
      </c>
      <c r="N82" s="63" t="s">
        <v>404</v>
      </c>
      <c r="O82" s="61">
        <v>19</v>
      </c>
      <c r="P82" s="50" t="s">
        <v>1113</v>
      </c>
      <c r="Q82" s="50" t="s">
        <v>1114</v>
      </c>
      <c r="R82" s="50" t="s">
        <v>1115</v>
      </c>
      <c r="S82" s="50" t="s">
        <v>1116</v>
      </c>
      <c r="T82" s="50" t="s">
        <v>1114</v>
      </c>
      <c r="U82" s="50" t="s">
        <v>1117</v>
      </c>
      <c r="V82" s="50" t="s">
        <v>1117</v>
      </c>
      <c r="W82" s="50" t="s">
        <v>1118</v>
      </c>
      <c r="X82" s="50" t="s">
        <v>1119</v>
      </c>
      <c r="Y82" s="50" t="s">
        <v>1114</v>
      </c>
      <c r="Z82" s="64" t="str">
        <f t="shared" si="4"/>
        <v>No</v>
      </c>
      <c r="AA82" s="65" t="str">
        <f t="shared" si="5"/>
        <v>Yes</v>
      </c>
      <c r="AB82" s="65" t="str">
        <f t="shared" si="6"/>
        <v>Adopter</v>
      </c>
      <c r="AC82" s="50">
        <f>VLOOKUP(N82,Registration!O:P,2,FALSE)</f>
        <v>19</v>
      </c>
      <c r="AD82" s="60" t="s">
        <v>1117</v>
      </c>
      <c r="AE82" s="60" t="s">
        <v>105</v>
      </c>
      <c r="AF82" s="60" t="s">
        <v>105</v>
      </c>
      <c r="AG82" s="60" t="s">
        <v>105</v>
      </c>
      <c r="AH82" s="60" t="s">
        <v>105</v>
      </c>
    </row>
    <row r="83" spans="1:34" s="60" customFormat="1" ht="22.9" customHeight="1">
      <c r="A83" s="50" t="s">
        <v>24</v>
      </c>
      <c r="B83" s="50" t="s">
        <v>9</v>
      </c>
      <c r="C83" s="50" t="s">
        <v>10</v>
      </c>
      <c r="D83" s="50" t="s">
        <v>26</v>
      </c>
      <c r="E83" s="50">
        <v>2</v>
      </c>
      <c r="F83" s="50" t="s">
        <v>27</v>
      </c>
      <c r="G83" s="50" t="s">
        <v>28</v>
      </c>
      <c r="H83" s="50" t="s">
        <v>5675</v>
      </c>
      <c r="I83" s="50" t="s">
        <v>5679</v>
      </c>
      <c r="J83" s="61">
        <v>11</v>
      </c>
      <c r="K83" s="50">
        <v>4</v>
      </c>
      <c r="L83" s="50">
        <v>2019</v>
      </c>
      <c r="M83" s="62">
        <f t="shared" si="7"/>
        <v>43566</v>
      </c>
      <c r="N83" s="63" t="s">
        <v>406</v>
      </c>
      <c r="O83" s="61">
        <v>18</v>
      </c>
      <c r="P83" s="50" t="s">
        <v>1113</v>
      </c>
      <c r="Q83" s="50" t="s">
        <v>1114</v>
      </c>
      <c r="R83" s="50" t="s">
        <v>1115</v>
      </c>
      <c r="S83" s="50" t="s">
        <v>1116</v>
      </c>
      <c r="T83" s="50" t="s">
        <v>1114</v>
      </c>
      <c r="U83" s="50" t="s">
        <v>1117</v>
      </c>
      <c r="V83" s="50" t="s">
        <v>1117</v>
      </c>
      <c r="W83" s="50" t="s">
        <v>1118</v>
      </c>
      <c r="X83" s="50" t="s">
        <v>1122</v>
      </c>
      <c r="Y83" s="50" t="s">
        <v>1114</v>
      </c>
      <c r="Z83" s="64" t="str">
        <f t="shared" si="4"/>
        <v>No</v>
      </c>
      <c r="AA83" s="65" t="str">
        <f t="shared" si="5"/>
        <v>Yes</v>
      </c>
      <c r="AB83" s="65" t="str">
        <f t="shared" si="6"/>
        <v>Adopter</v>
      </c>
      <c r="AC83" s="50">
        <f>VLOOKUP(N83,Registration!O:P,2,FALSE)</f>
        <v>18</v>
      </c>
      <c r="AD83" s="60" t="s">
        <v>1117</v>
      </c>
      <c r="AE83" s="60" t="s">
        <v>105</v>
      </c>
      <c r="AF83" s="60" t="s">
        <v>105</v>
      </c>
      <c r="AG83" s="60" t="s">
        <v>105</v>
      </c>
      <c r="AH83" s="60" t="s">
        <v>105</v>
      </c>
    </row>
    <row r="84" spans="1:34" s="60" customFormat="1" ht="22.9" customHeight="1">
      <c r="A84" s="50" t="s">
        <v>24</v>
      </c>
      <c r="B84" s="50" t="s">
        <v>9</v>
      </c>
      <c r="C84" s="50" t="s">
        <v>10</v>
      </c>
      <c r="D84" s="50" t="s">
        <v>26</v>
      </c>
      <c r="E84" s="50">
        <v>2</v>
      </c>
      <c r="F84" s="50" t="s">
        <v>27</v>
      </c>
      <c r="G84" s="50" t="s">
        <v>28</v>
      </c>
      <c r="H84" s="50" t="s">
        <v>5675</v>
      </c>
      <c r="I84" s="50" t="s">
        <v>5679</v>
      </c>
      <c r="J84" s="61">
        <v>11</v>
      </c>
      <c r="K84" s="50">
        <v>4</v>
      </c>
      <c r="L84" s="50">
        <v>2019</v>
      </c>
      <c r="M84" s="62">
        <f t="shared" si="7"/>
        <v>43566</v>
      </c>
      <c r="N84" s="63" t="s">
        <v>156</v>
      </c>
      <c r="O84" s="61">
        <v>19</v>
      </c>
      <c r="P84" s="50" t="s">
        <v>1113</v>
      </c>
      <c r="Q84" s="50" t="s">
        <v>1114</v>
      </c>
      <c r="R84" s="50" t="s">
        <v>1115</v>
      </c>
      <c r="S84" s="50" t="s">
        <v>1116</v>
      </c>
      <c r="T84" s="50" t="s">
        <v>1114</v>
      </c>
      <c r="U84" s="50" t="s">
        <v>1117</v>
      </c>
      <c r="V84" s="50" t="s">
        <v>1117</v>
      </c>
      <c r="W84" s="50" t="s">
        <v>1118</v>
      </c>
      <c r="X84" s="50" t="s">
        <v>1121</v>
      </c>
      <c r="Y84" s="50" t="s">
        <v>1114</v>
      </c>
      <c r="Z84" s="64" t="str">
        <f t="shared" si="4"/>
        <v>No</v>
      </c>
      <c r="AA84" s="65" t="str">
        <f t="shared" si="5"/>
        <v>Yes</v>
      </c>
      <c r="AB84" s="65" t="str">
        <f t="shared" si="6"/>
        <v>Adopter</v>
      </c>
      <c r="AC84" s="50">
        <f>VLOOKUP(N84,Registration!O:P,2,FALSE)</f>
        <v>19</v>
      </c>
      <c r="AD84" s="60" t="s">
        <v>1117</v>
      </c>
      <c r="AE84" s="60" t="s">
        <v>105</v>
      </c>
      <c r="AF84" s="60" t="s">
        <v>105</v>
      </c>
      <c r="AG84" s="60" t="s">
        <v>105</v>
      </c>
      <c r="AH84" s="60" t="s">
        <v>105</v>
      </c>
    </row>
    <row r="85" spans="1:34" s="60" customFormat="1" ht="22.9" customHeight="1">
      <c r="A85" s="50" t="s">
        <v>24</v>
      </c>
      <c r="B85" s="50" t="s">
        <v>9</v>
      </c>
      <c r="C85" s="50" t="s">
        <v>10</v>
      </c>
      <c r="D85" s="50" t="s">
        <v>26</v>
      </c>
      <c r="E85" s="50">
        <v>2</v>
      </c>
      <c r="F85" s="50" t="s">
        <v>27</v>
      </c>
      <c r="G85" s="50" t="s">
        <v>28</v>
      </c>
      <c r="H85" s="50" t="s">
        <v>5675</v>
      </c>
      <c r="I85" s="50" t="s">
        <v>5679</v>
      </c>
      <c r="J85" s="61">
        <v>11</v>
      </c>
      <c r="K85" s="50">
        <v>4</v>
      </c>
      <c r="L85" s="50">
        <v>2019</v>
      </c>
      <c r="M85" s="62">
        <f t="shared" si="7"/>
        <v>43566</v>
      </c>
      <c r="N85" s="63" t="s">
        <v>409</v>
      </c>
      <c r="O85" s="61">
        <v>19</v>
      </c>
      <c r="P85" s="50" t="s">
        <v>1113</v>
      </c>
      <c r="Q85" s="50" t="s">
        <v>1114</v>
      </c>
      <c r="R85" s="50" t="s">
        <v>1115</v>
      </c>
      <c r="S85" s="50" t="s">
        <v>1116</v>
      </c>
      <c r="T85" s="50" t="s">
        <v>1114</v>
      </c>
      <c r="U85" s="50" t="s">
        <v>1117</v>
      </c>
      <c r="V85" s="50" t="s">
        <v>1117</v>
      </c>
      <c r="W85" s="50" t="s">
        <v>1118</v>
      </c>
      <c r="X85" s="50" t="s">
        <v>1123</v>
      </c>
      <c r="Y85" s="50" t="s">
        <v>1114</v>
      </c>
      <c r="Z85" s="64" t="str">
        <f t="shared" si="4"/>
        <v>No</v>
      </c>
      <c r="AA85" s="65" t="str">
        <f t="shared" si="5"/>
        <v>Yes</v>
      </c>
      <c r="AB85" s="65" t="str">
        <f t="shared" si="6"/>
        <v>Adopter</v>
      </c>
      <c r="AC85" s="50">
        <f>VLOOKUP(N85,Registration!O:P,2,FALSE)</f>
        <v>19</v>
      </c>
      <c r="AD85" s="60" t="s">
        <v>1117</v>
      </c>
      <c r="AE85" s="60" t="s">
        <v>105</v>
      </c>
      <c r="AF85" s="60" t="s">
        <v>105</v>
      </c>
      <c r="AG85" s="60" t="s">
        <v>105</v>
      </c>
      <c r="AH85" s="60" t="s">
        <v>105</v>
      </c>
    </row>
    <row r="86" spans="1:34" s="60" customFormat="1" ht="22.9" customHeight="1">
      <c r="A86" s="50" t="s">
        <v>24</v>
      </c>
      <c r="B86" s="50" t="s">
        <v>9</v>
      </c>
      <c r="C86" s="50" t="s">
        <v>10</v>
      </c>
      <c r="D86" s="50" t="s">
        <v>26</v>
      </c>
      <c r="E86" s="50">
        <v>2</v>
      </c>
      <c r="F86" s="50" t="s">
        <v>27</v>
      </c>
      <c r="G86" s="50" t="s">
        <v>28</v>
      </c>
      <c r="H86" s="50" t="s">
        <v>5675</v>
      </c>
      <c r="I86" s="50" t="s">
        <v>5679</v>
      </c>
      <c r="J86" s="61">
        <v>11</v>
      </c>
      <c r="K86" s="50">
        <v>4</v>
      </c>
      <c r="L86" s="50">
        <v>2019</v>
      </c>
      <c r="M86" s="62">
        <f t="shared" si="7"/>
        <v>43566</v>
      </c>
      <c r="N86" s="63" t="s">
        <v>411</v>
      </c>
      <c r="O86" s="61">
        <v>18</v>
      </c>
      <c r="P86" s="50" t="s">
        <v>1113</v>
      </c>
      <c r="Q86" s="50" t="s">
        <v>1114</v>
      </c>
      <c r="R86" s="50" t="s">
        <v>1115</v>
      </c>
      <c r="S86" s="50" t="s">
        <v>1116</v>
      </c>
      <c r="T86" s="50" t="s">
        <v>1114</v>
      </c>
      <c r="U86" s="50" t="s">
        <v>1117</v>
      </c>
      <c r="V86" s="50" t="s">
        <v>1117</v>
      </c>
      <c r="W86" s="50" t="s">
        <v>1118</v>
      </c>
      <c r="X86" s="50" t="s">
        <v>1119</v>
      </c>
      <c r="Y86" s="50" t="s">
        <v>1114</v>
      </c>
      <c r="Z86" s="64" t="str">
        <f t="shared" si="4"/>
        <v>No</v>
      </c>
      <c r="AA86" s="65" t="str">
        <f t="shared" si="5"/>
        <v>Yes</v>
      </c>
      <c r="AB86" s="65" t="str">
        <f t="shared" si="6"/>
        <v>Adopter</v>
      </c>
      <c r="AC86" s="50">
        <f>VLOOKUP(N86,Registration!O:P,2,FALSE)</f>
        <v>18</v>
      </c>
      <c r="AD86" s="60" t="s">
        <v>1117</v>
      </c>
      <c r="AE86" s="60" t="s">
        <v>105</v>
      </c>
      <c r="AF86" s="60" t="s">
        <v>105</v>
      </c>
      <c r="AG86" s="60" t="s">
        <v>105</v>
      </c>
      <c r="AH86" s="60" t="s">
        <v>105</v>
      </c>
    </row>
    <row r="87" spans="1:34" s="60" customFormat="1" ht="22.9" customHeight="1">
      <c r="A87" s="50" t="s">
        <v>24</v>
      </c>
      <c r="B87" s="50" t="s">
        <v>9</v>
      </c>
      <c r="C87" s="50" t="s">
        <v>10</v>
      </c>
      <c r="D87" s="50" t="s">
        <v>26</v>
      </c>
      <c r="E87" s="50">
        <v>2</v>
      </c>
      <c r="F87" s="50" t="s">
        <v>27</v>
      </c>
      <c r="G87" s="50" t="s">
        <v>28</v>
      </c>
      <c r="H87" s="50" t="s">
        <v>5675</v>
      </c>
      <c r="I87" s="50" t="s">
        <v>5679</v>
      </c>
      <c r="J87" s="61">
        <v>11</v>
      </c>
      <c r="K87" s="50">
        <v>4</v>
      </c>
      <c r="L87" s="50">
        <v>2019</v>
      </c>
      <c r="M87" s="62">
        <f t="shared" si="7"/>
        <v>43566</v>
      </c>
      <c r="N87" s="63" t="s">
        <v>413</v>
      </c>
      <c r="O87" s="61">
        <v>19</v>
      </c>
      <c r="P87" s="50" t="s">
        <v>1113</v>
      </c>
      <c r="Q87" s="50" t="s">
        <v>1114</v>
      </c>
      <c r="R87" s="50" t="s">
        <v>1115</v>
      </c>
      <c r="S87" s="50" t="s">
        <v>1116</v>
      </c>
      <c r="T87" s="50" t="s">
        <v>1114</v>
      </c>
      <c r="U87" s="50" t="s">
        <v>1117</v>
      </c>
      <c r="V87" s="50" t="s">
        <v>1117</v>
      </c>
      <c r="W87" s="50" t="s">
        <v>1118</v>
      </c>
      <c r="X87" s="50" t="s">
        <v>1120</v>
      </c>
      <c r="Y87" s="50" t="s">
        <v>1114</v>
      </c>
      <c r="Z87" s="64" t="str">
        <f t="shared" si="4"/>
        <v>No</v>
      </c>
      <c r="AA87" s="65" t="str">
        <f t="shared" si="5"/>
        <v>Yes</v>
      </c>
      <c r="AB87" s="65" t="str">
        <f t="shared" si="6"/>
        <v>Adopter</v>
      </c>
      <c r="AC87" s="50">
        <f>VLOOKUP(N87,Registration!O:P,2,FALSE)</f>
        <v>19</v>
      </c>
      <c r="AD87" s="60" t="s">
        <v>1117</v>
      </c>
      <c r="AE87" s="60" t="s">
        <v>105</v>
      </c>
      <c r="AF87" s="60" t="s">
        <v>105</v>
      </c>
      <c r="AG87" s="60" t="s">
        <v>105</v>
      </c>
      <c r="AH87" s="60" t="s">
        <v>105</v>
      </c>
    </row>
    <row r="88" spans="1:34" s="60" customFormat="1" ht="22.9" customHeight="1">
      <c r="A88" s="50" t="s">
        <v>24</v>
      </c>
      <c r="B88" s="50" t="s">
        <v>9</v>
      </c>
      <c r="C88" s="50" t="s">
        <v>10</v>
      </c>
      <c r="D88" s="50" t="s">
        <v>26</v>
      </c>
      <c r="E88" s="50">
        <v>2</v>
      </c>
      <c r="F88" s="50" t="s">
        <v>27</v>
      </c>
      <c r="G88" s="50" t="s">
        <v>28</v>
      </c>
      <c r="H88" s="50" t="s">
        <v>5675</v>
      </c>
      <c r="I88" s="50" t="s">
        <v>5679</v>
      </c>
      <c r="J88" s="61">
        <v>12</v>
      </c>
      <c r="K88" s="50">
        <v>4</v>
      </c>
      <c r="L88" s="50">
        <v>2019</v>
      </c>
      <c r="M88" s="62">
        <f t="shared" si="7"/>
        <v>43567</v>
      </c>
      <c r="N88" s="63" t="s">
        <v>415</v>
      </c>
      <c r="O88" s="61">
        <v>18</v>
      </c>
      <c r="P88" s="50" t="s">
        <v>1113</v>
      </c>
      <c r="Q88" s="50" t="s">
        <v>1114</v>
      </c>
      <c r="R88" s="50" t="s">
        <v>1115</v>
      </c>
      <c r="S88" s="50" t="s">
        <v>1116</v>
      </c>
      <c r="T88" s="50" t="s">
        <v>1114</v>
      </c>
      <c r="U88" s="50" t="s">
        <v>1117</v>
      </c>
      <c r="V88" s="50" t="s">
        <v>1117</v>
      </c>
      <c r="W88" s="50" t="s">
        <v>1118</v>
      </c>
      <c r="X88" s="50" t="s">
        <v>1121</v>
      </c>
      <c r="Y88" s="50" t="s">
        <v>1114</v>
      </c>
      <c r="Z88" s="64" t="str">
        <f t="shared" si="4"/>
        <v>No</v>
      </c>
      <c r="AA88" s="65" t="str">
        <f t="shared" si="5"/>
        <v>Yes</v>
      </c>
      <c r="AB88" s="65" t="str">
        <f t="shared" si="6"/>
        <v>Adopter</v>
      </c>
      <c r="AC88" s="50">
        <f>VLOOKUP(N88,Registration!O:P,2,FALSE)</f>
        <v>18</v>
      </c>
      <c r="AD88" s="60" t="s">
        <v>1117</v>
      </c>
      <c r="AE88" s="60" t="s">
        <v>105</v>
      </c>
      <c r="AF88" s="60" t="s">
        <v>105</v>
      </c>
      <c r="AG88" s="60" t="s">
        <v>105</v>
      </c>
      <c r="AH88" s="60" t="s">
        <v>105</v>
      </c>
    </row>
    <row r="89" spans="1:34" s="60" customFormat="1" ht="22.9" customHeight="1">
      <c r="A89" s="50" t="s">
        <v>24</v>
      </c>
      <c r="B89" s="50" t="s">
        <v>9</v>
      </c>
      <c r="C89" s="50" t="s">
        <v>10</v>
      </c>
      <c r="D89" s="50" t="s">
        <v>26</v>
      </c>
      <c r="E89" s="50">
        <v>2</v>
      </c>
      <c r="F89" s="50" t="s">
        <v>27</v>
      </c>
      <c r="G89" s="50" t="s">
        <v>28</v>
      </c>
      <c r="H89" s="50" t="s">
        <v>5675</v>
      </c>
      <c r="I89" s="50" t="s">
        <v>5679</v>
      </c>
      <c r="J89" s="61">
        <v>12</v>
      </c>
      <c r="K89" s="50">
        <v>4</v>
      </c>
      <c r="L89" s="50">
        <v>2019</v>
      </c>
      <c r="M89" s="62">
        <f t="shared" si="7"/>
        <v>43567</v>
      </c>
      <c r="N89" s="63" t="s">
        <v>417</v>
      </c>
      <c r="O89" s="61">
        <v>18</v>
      </c>
      <c r="P89" s="50" t="s">
        <v>1113</v>
      </c>
      <c r="Q89" s="50" t="s">
        <v>1114</v>
      </c>
      <c r="R89" s="50" t="s">
        <v>1115</v>
      </c>
      <c r="S89" s="50" t="s">
        <v>1116</v>
      </c>
      <c r="T89" s="50" t="s">
        <v>1114</v>
      </c>
      <c r="U89" s="50" t="s">
        <v>1117</v>
      </c>
      <c r="V89" s="50" t="s">
        <v>1117</v>
      </c>
      <c r="W89" s="50" t="s">
        <v>1118</v>
      </c>
      <c r="X89" s="50" t="s">
        <v>1122</v>
      </c>
      <c r="Y89" s="50" t="s">
        <v>1114</v>
      </c>
      <c r="Z89" s="64" t="str">
        <f t="shared" si="4"/>
        <v>No</v>
      </c>
      <c r="AA89" s="65" t="str">
        <f t="shared" si="5"/>
        <v>Yes</v>
      </c>
      <c r="AB89" s="65" t="str">
        <f t="shared" si="6"/>
        <v>Adopter</v>
      </c>
      <c r="AC89" s="50">
        <f>VLOOKUP(N89,Registration!O:P,2,FALSE)</f>
        <v>18</v>
      </c>
      <c r="AD89" s="60" t="s">
        <v>1117</v>
      </c>
      <c r="AE89" s="60" t="s">
        <v>105</v>
      </c>
      <c r="AF89" s="60" t="s">
        <v>105</v>
      </c>
      <c r="AG89" s="60" t="s">
        <v>105</v>
      </c>
      <c r="AH89" s="60" t="s">
        <v>105</v>
      </c>
    </row>
    <row r="90" spans="1:34" s="60" customFormat="1" ht="22.9" customHeight="1">
      <c r="A90" s="50" t="s">
        <v>24</v>
      </c>
      <c r="B90" s="50" t="s">
        <v>9</v>
      </c>
      <c r="C90" s="50" t="s">
        <v>10</v>
      </c>
      <c r="D90" s="50" t="s">
        <v>26</v>
      </c>
      <c r="E90" s="50">
        <v>2</v>
      </c>
      <c r="F90" s="50" t="s">
        <v>27</v>
      </c>
      <c r="G90" s="50" t="s">
        <v>28</v>
      </c>
      <c r="H90" s="50" t="s">
        <v>5675</v>
      </c>
      <c r="I90" s="50" t="s">
        <v>5679</v>
      </c>
      <c r="J90" s="61">
        <v>12</v>
      </c>
      <c r="K90" s="50">
        <v>4</v>
      </c>
      <c r="L90" s="50">
        <v>2019</v>
      </c>
      <c r="M90" s="62">
        <f t="shared" si="7"/>
        <v>43567</v>
      </c>
      <c r="N90" s="63" t="s">
        <v>419</v>
      </c>
      <c r="O90" s="61">
        <v>19</v>
      </c>
      <c r="P90" s="50" t="s">
        <v>1113</v>
      </c>
      <c r="Q90" s="50" t="s">
        <v>1114</v>
      </c>
      <c r="R90" s="50" t="s">
        <v>1115</v>
      </c>
      <c r="S90" s="50" t="s">
        <v>1116</v>
      </c>
      <c r="T90" s="50" t="s">
        <v>1114</v>
      </c>
      <c r="U90" s="50" t="s">
        <v>1117</v>
      </c>
      <c r="V90" s="50" t="s">
        <v>1117</v>
      </c>
      <c r="W90" s="50" t="s">
        <v>1118</v>
      </c>
      <c r="X90" s="50" t="s">
        <v>1120</v>
      </c>
      <c r="Y90" s="50" t="s">
        <v>1114</v>
      </c>
      <c r="Z90" s="64" t="str">
        <f t="shared" si="4"/>
        <v>No</v>
      </c>
      <c r="AA90" s="65" t="str">
        <f t="shared" si="5"/>
        <v>Yes</v>
      </c>
      <c r="AB90" s="65" t="str">
        <f t="shared" si="6"/>
        <v>Adopter</v>
      </c>
      <c r="AC90" s="50">
        <f>VLOOKUP(N90,Registration!O:P,2,FALSE)</f>
        <v>19</v>
      </c>
      <c r="AD90" s="60" t="s">
        <v>1117</v>
      </c>
      <c r="AE90" s="60" t="s">
        <v>105</v>
      </c>
      <c r="AF90" s="60" t="s">
        <v>105</v>
      </c>
      <c r="AG90" s="60" t="s">
        <v>105</v>
      </c>
      <c r="AH90" s="60" t="s">
        <v>105</v>
      </c>
    </row>
    <row r="91" spans="1:34" s="60" customFormat="1" ht="22.9" customHeight="1">
      <c r="A91" s="50" t="s">
        <v>24</v>
      </c>
      <c r="B91" s="50" t="s">
        <v>9</v>
      </c>
      <c r="C91" s="50" t="s">
        <v>10</v>
      </c>
      <c r="D91" s="50" t="s">
        <v>26</v>
      </c>
      <c r="E91" s="50">
        <v>2</v>
      </c>
      <c r="F91" s="50" t="s">
        <v>27</v>
      </c>
      <c r="G91" s="50" t="s">
        <v>28</v>
      </c>
      <c r="H91" s="50" t="s">
        <v>5675</v>
      </c>
      <c r="I91" s="50" t="s">
        <v>5679</v>
      </c>
      <c r="J91" s="61">
        <v>12</v>
      </c>
      <c r="K91" s="50">
        <v>4</v>
      </c>
      <c r="L91" s="50">
        <v>2019</v>
      </c>
      <c r="M91" s="62">
        <f t="shared" si="7"/>
        <v>43567</v>
      </c>
      <c r="N91" s="63" t="s">
        <v>421</v>
      </c>
      <c r="O91" s="61">
        <v>18</v>
      </c>
      <c r="P91" s="50" t="s">
        <v>1113</v>
      </c>
      <c r="Q91" s="50" t="s">
        <v>1114</v>
      </c>
      <c r="R91" s="50" t="s">
        <v>1115</v>
      </c>
      <c r="S91" s="50" t="s">
        <v>1116</v>
      </c>
      <c r="T91" s="50" t="s">
        <v>1114</v>
      </c>
      <c r="U91" s="50" t="s">
        <v>1117</v>
      </c>
      <c r="V91" s="50" t="s">
        <v>1117</v>
      </c>
      <c r="W91" s="50" t="s">
        <v>1118</v>
      </c>
      <c r="X91" s="50" t="s">
        <v>1119</v>
      </c>
      <c r="Y91" s="50" t="s">
        <v>1114</v>
      </c>
      <c r="Z91" s="64" t="str">
        <f t="shared" si="4"/>
        <v>No</v>
      </c>
      <c r="AA91" s="65" t="str">
        <f t="shared" si="5"/>
        <v>Yes</v>
      </c>
      <c r="AB91" s="65" t="str">
        <f t="shared" si="6"/>
        <v>Adopter</v>
      </c>
      <c r="AC91" s="50">
        <f>VLOOKUP(N91,Registration!O:P,2,FALSE)</f>
        <v>18</v>
      </c>
      <c r="AD91" s="60" t="s">
        <v>1117</v>
      </c>
      <c r="AE91" s="60" t="s">
        <v>105</v>
      </c>
      <c r="AF91" s="60" t="s">
        <v>105</v>
      </c>
      <c r="AG91" s="60" t="s">
        <v>105</v>
      </c>
      <c r="AH91" s="60" t="s">
        <v>105</v>
      </c>
    </row>
    <row r="92" spans="1:34" s="60" customFormat="1" ht="22.9" customHeight="1">
      <c r="A92" s="50" t="s">
        <v>24</v>
      </c>
      <c r="B92" s="50" t="s">
        <v>9</v>
      </c>
      <c r="C92" s="50" t="s">
        <v>10</v>
      </c>
      <c r="D92" s="50" t="s">
        <v>26</v>
      </c>
      <c r="E92" s="50">
        <v>2</v>
      </c>
      <c r="F92" s="50" t="s">
        <v>27</v>
      </c>
      <c r="G92" s="50" t="s">
        <v>28</v>
      </c>
      <c r="H92" s="50" t="s">
        <v>5675</v>
      </c>
      <c r="I92" s="50" t="s">
        <v>5678</v>
      </c>
      <c r="J92" s="61">
        <v>13</v>
      </c>
      <c r="K92" s="50">
        <v>4</v>
      </c>
      <c r="L92" s="50">
        <v>2019</v>
      </c>
      <c r="M92" s="62">
        <f t="shared" si="7"/>
        <v>43568</v>
      </c>
      <c r="N92" s="63" t="s">
        <v>423</v>
      </c>
      <c r="O92" s="61">
        <v>18</v>
      </c>
      <c r="P92" s="50" t="s">
        <v>1113</v>
      </c>
      <c r="Q92" s="50" t="s">
        <v>1114</v>
      </c>
      <c r="R92" s="50" t="s">
        <v>1115</v>
      </c>
      <c r="S92" s="50" t="s">
        <v>1116</v>
      </c>
      <c r="T92" s="50" t="s">
        <v>1114</v>
      </c>
      <c r="U92" s="50" t="s">
        <v>1117</v>
      </c>
      <c r="V92" s="50" t="s">
        <v>1117</v>
      </c>
      <c r="W92" s="50" t="s">
        <v>1118</v>
      </c>
      <c r="X92" s="50" t="s">
        <v>1121</v>
      </c>
      <c r="Y92" s="50" t="s">
        <v>1114</v>
      </c>
      <c r="Z92" s="64" t="str">
        <f t="shared" si="4"/>
        <v>No</v>
      </c>
      <c r="AA92" s="65" t="str">
        <f t="shared" si="5"/>
        <v>Yes</v>
      </c>
      <c r="AB92" s="65" t="str">
        <f t="shared" si="6"/>
        <v>Adopter</v>
      </c>
      <c r="AC92" s="50">
        <f>VLOOKUP(N92,Registration!O:P,2,FALSE)</f>
        <v>18</v>
      </c>
      <c r="AD92" s="60" t="s">
        <v>1117</v>
      </c>
      <c r="AE92" s="60" t="s">
        <v>105</v>
      </c>
      <c r="AF92" s="60" t="s">
        <v>105</v>
      </c>
      <c r="AG92" s="60" t="s">
        <v>105</v>
      </c>
      <c r="AH92" s="60" t="s">
        <v>105</v>
      </c>
    </row>
    <row r="93" spans="1:34" s="60" customFormat="1" ht="22.9" customHeight="1">
      <c r="A93" s="50" t="s">
        <v>24</v>
      </c>
      <c r="B93" s="50" t="s">
        <v>9</v>
      </c>
      <c r="C93" s="50" t="s">
        <v>10</v>
      </c>
      <c r="D93" s="50" t="s">
        <v>26</v>
      </c>
      <c r="E93" s="50">
        <v>2</v>
      </c>
      <c r="F93" s="50" t="s">
        <v>27</v>
      </c>
      <c r="G93" s="50" t="s">
        <v>28</v>
      </c>
      <c r="H93" s="50" t="s">
        <v>5675</v>
      </c>
      <c r="I93" s="50" t="s">
        <v>5678</v>
      </c>
      <c r="J93" s="61">
        <v>13</v>
      </c>
      <c r="K93" s="50">
        <v>4</v>
      </c>
      <c r="L93" s="50">
        <v>2019</v>
      </c>
      <c r="M93" s="62">
        <f t="shared" si="7"/>
        <v>43568</v>
      </c>
      <c r="N93" s="63" t="s">
        <v>148</v>
      </c>
      <c r="O93" s="61">
        <v>18</v>
      </c>
      <c r="P93" s="50" t="s">
        <v>1113</v>
      </c>
      <c r="Q93" s="50" t="s">
        <v>1114</v>
      </c>
      <c r="R93" s="50" t="s">
        <v>1115</v>
      </c>
      <c r="S93" s="50" t="s">
        <v>1116</v>
      </c>
      <c r="T93" s="50" t="s">
        <v>1114</v>
      </c>
      <c r="U93" s="50" t="s">
        <v>1117</v>
      </c>
      <c r="V93" s="50" t="s">
        <v>1117</v>
      </c>
      <c r="W93" s="50" t="s">
        <v>1118</v>
      </c>
      <c r="X93" s="50" t="s">
        <v>1123</v>
      </c>
      <c r="Y93" s="50" t="s">
        <v>1114</v>
      </c>
      <c r="Z93" s="64" t="str">
        <f t="shared" si="4"/>
        <v>No</v>
      </c>
      <c r="AA93" s="65" t="str">
        <f t="shared" si="5"/>
        <v>Yes</v>
      </c>
      <c r="AB93" s="65" t="str">
        <f t="shared" si="6"/>
        <v>Adopter</v>
      </c>
      <c r="AC93" s="50">
        <f>VLOOKUP(N93,Registration!O:P,2,FALSE)</f>
        <v>17</v>
      </c>
      <c r="AD93" s="60" t="s">
        <v>1117</v>
      </c>
      <c r="AE93" s="60" t="s">
        <v>105</v>
      </c>
      <c r="AF93" s="60" t="s">
        <v>105</v>
      </c>
      <c r="AG93" s="60" t="s">
        <v>105</v>
      </c>
      <c r="AH93" s="60" t="s">
        <v>105</v>
      </c>
    </row>
    <row r="94" spans="1:34" s="60" customFormat="1" ht="22.9" customHeight="1">
      <c r="A94" s="50" t="s">
        <v>24</v>
      </c>
      <c r="B94" s="50" t="s">
        <v>9</v>
      </c>
      <c r="C94" s="50" t="s">
        <v>10</v>
      </c>
      <c r="D94" s="50" t="s">
        <v>26</v>
      </c>
      <c r="E94" s="50">
        <v>2</v>
      </c>
      <c r="F94" s="50" t="s">
        <v>27</v>
      </c>
      <c r="G94" s="50" t="s">
        <v>28</v>
      </c>
      <c r="H94" s="50" t="s">
        <v>5675</v>
      </c>
      <c r="I94" s="50" t="s">
        <v>5678</v>
      </c>
      <c r="J94" s="61">
        <v>13</v>
      </c>
      <c r="K94" s="50">
        <v>4</v>
      </c>
      <c r="L94" s="50">
        <v>2019</v>
      </c>
      <c r="M94" s="62">
        <f t="shared" si="7"/>
        <v>43568</v>
      </c>
      <c r="N94" s="63" t="s">
        <v>426</v>
      </c>
      <c r="O94" s="61">
        <v>19</v>
      </c>
      <c r="P94" s="50" t="s">
        <v>1113</v>
      </c>
      <c r="Q94" s="50" t="s">
        <v>1114</v>
      </c>
      <c r="R94" s="50" t="s">
        <v>1115</v>
      </c>
      <c r="S94" s="50" t="s">
        <v>1116</v>
      </c>
      <c r="T94" s="50" t="s">
        <v>1114</v>
      </c>
      <c r="U94" s="50" t="s">
        <v>1117</v>
      </c>
      <c r="V94" s="50" t="s">
        <v>1117</v>
      </c>
      <c r="W94" s="50" t="s">
        <v>1118</v>
      </c>
      <c r="X94" s="50" t="s">
        <v>1125</v>
      </c>
      <c r="Y94" s="50" t="s">
        <v>1114</v>
      </c>
      <c r="Z94" s="64" t="str">
        <f t="shared" si="4"/>
        <v>No</v>
      </c>
      <c r="AA94" s="65" t="str">
        <f t="shared" si="5"/>
        <v>Yes</v>
      </c>
      <c r="AB94" s="65" t="str">
        <f t="shared" si="6"/>
        <v>Adopter</v>
      </c>
      <c r="AC94" s="50">
        <f>VLOOKUP(N94,Registration!O:P,2,FALSE)</f>
        <v>19</v>
      </c>
      <c r="AD94" s="60" t="s">
        <v>1117</v>
      </c>
      <c r="AE94" s="60" t="s">
        <v>105</v>
      </c>
      <c r="AF94" s="60" t="s">
        <v>105</v>
      </c>
      <c r="AG94" s="60" t="s">
        <v>105</v>
      </c>
      <c r="AH94" s="60" t="s">
        <v>105</v>
      </c>
    </row>
    <row r="95" spans="1:34" s="60" customFormat="1" ht="22.9" customHeight="1">
      <c r="A95" s="50" t="s">
        <v>24</v>
      </c>
      <c r="B95" s="50" t="s">
        <v>9</v>
      </c>
      <c r="C95" s="50" t="s">
        <v>10</v>
      </c>
      <c r="D95" s="50" t="s">
        <v>26</v>
      </c>
      <c r="E95" s="50">
        <v>2</v>
      </c>
      <c r="F95" s="50" t="s">
        <v>27</v>
      </c>
      <c r="G95" s="50" t="s">
        <v>28</v>
      </c>
      <c r="H95" s="50" t="s">
        <v>5675</v>
      </c>
      <c r="I95" s="50" t="s">
        <v>5678</v>
      </c>
      <c r="J95" s="61">
        <v>13</v>
      </c>
      <c r="K95" s="50">
        <v>4</v>
      </c>
      <c r="L95" s="50">
        <v>2019</v>
      </c>
      <c r="M95" s="62">
        <f t="shared" si="7"/>
        <v>43568</v>
      </c>
      <c r="N95" s="63" t="s">
        <v>428</v>
      </c>
      <c r="O95" s="61">
        <v>17</v>
      </c>
      <c r="P95" s="50" t="s">
        <v>1113</v>
      </c>
      <c r="Q95" s="50" t="s">
        <v>1114</v>
      </c>
      <c r="R95" s="50" t="s">
        <v>1115</v>
      </c>
      <c r="S95" s="50" t="s">
        <v>1116</v>
      </c>
      <c r="T95" s="50" t="s">
        <v>1114</v>
      </c>
      <c r="U95" s="50" t="s">
        <v>1117</v>
      </c>
      <c r="V95" s="50" t="s">
        <v>1117</v>
      </c>
      <c r="W95" s="50" t="s">
        <v>1118</v>
      </c>
      <c r="X95" s="50" t="s">
        <v>1122</v>
      </c>
      <c r="Y95" s="50" t="s">
        <v>1114</v>
      </c>
      <c r="Z95" s="64" t="str">
        <f t="shared" si="4"/>
        <v>No</v>
      </c>
      <c r="AA95" s="65" t="str">
        <f t="shared" si="5"/>
        <v>Yes</v>
      </c>
      <c r="AB95" s="65" t="str">
        <f t="shared" si="6"/>
        <v>Adopter</v>
      </c>
      <c r="AC95" s="50">
        <f>VLOOKUP(N95,Registration!O:P,2,FALSE)</f>
        <v>17</v>
      </c>
      <c r="AD95" s="60" t="s">
        <v>1117</v>
      </c>
      <c r="AE95" s="60" t="s">
        <v>105</v>
      </c>
      <c r="AF95" s="60" t="s">
        <v>105</v>
      </c>
      <c r="AG95" s="60" t="s">
        <v>105</v>
      </c>
      <c r="AH95" s="60" t="s">
        <v>105</v>
      </c>
    </row>
    <row r="96" spans="1:34" s="60" customFormat="1" ht="22.9" customHeight="1">
      <c r="A96" s="50" t="s">
        <v>24</v>
      </c>
      <c r="B96" s="50" t="s">
        <v>9</v>
      </c>
      <c r="C96" s="50" t="s">
        <v>10</v>
      </c>
      <c r="D96" s="50" t="s">
        <v>26</v>
      </c>
      <c r="E96" s="50">
        <v>2</v>
      </c>
      <c r="F96" s="50" t="s">
        <v>27</v>
      </c>
      <c r="G96" s="50" t="s">
        <v>28</v>
      </c>
      <c r="H96" s="50" t="s">
        <v>5675</v>
      </c>
      <c r="I96" s="50" t="s">
        <v>5678</v>
      </c>
      <c r="J96" s="61">
        <v>13</v>
      </c>
      <c r="K96" s="50">
        <v>4</v>
      </c>
      <c r="L96" s="50">
        <v>2019</v>
      </c>
      <c r="M96" s="62">
        <f t="shared" si="7"/>
        <v>43568</v>
      </c>
      <c r="N96" s="63" t="s">
        <v>430</v>
      </c>
      <c r="O96" s="61">
        <v>18</v>
      </c>
      <c r="P96" s="50" t="s">
        <v>1113</v>
      </c>
      <c r="Q96" s="50" t="s">
        <v>1114</v>
      </c>
      <c r="R96" s="50" t="s">
        <v>1115</v>
      </c>
      <c r="S96" s="50" t="s">
        <v>1116</v>
      </c>
      <c r="T96" s="50" t="s">
        <v>1114</v>
      </c>
      <c r="U96" s="50" t="s">
        <v>1117</v>
      </c>
      <c r="V96" s="50" t="s">
        <v>1117</v>
      </c>
      <c r="W96" s="50" t="s">
        <v>1118</v>
      </c>
      <c r="X96" s="50" t="s">
        <v>1119</v>
      </c>
      <c r="Y96" s="50" t="s">
        <v>1114</v>
      </c>
      <c r="Z96" s="64" t="str">
        <f t="shared" si="4"/>
        <v>No</v>
      </c>
      <c r="AA96" s="65" t="str">
        <f t="shared" si="5"/>
        <v>Yes</v>
      </c>
      <c r="AB96" s="65" t="str">
        <f t="shared" si="6"/>
        <v>Adopter</v>
      </c>
      <c r="AC96" s="50">
        <f>VLOOKUP(N96,Registration!O:P,2,FALSE)</f>
        <v>18</v>
      </c>
      <c r="AD96" s="60" t="s">
        <v>1117</v>
      </c>
      <c r="AE96" s="60" t="s">
        <v>105</v>
      </c>
      <c r="AF96" s="60" t="s">
        <v>105</v>
      </c>
      <c r="AG96" s="60" t="s">
        <v>105</v>
      </c>
      <c r="AH96" s="60" t="s">
        <v>105</v>
      </c>
    </row>
    <row r="97" spans="1:34" s="60" customFormat="1" ht="22.9" customHeight="1">
      <c r="A97" s="50" t="s">
        <v>24</v>
      </c>
      <c r="B97" s="50" t="s">
        <v>9</v>
      </c>
      <c r="C97" s="50" t="s">
        <v>10</v>
      </c>
      <c r="D97" s="50" t="s">
        <v>26</v>
      </c>
      <c r="E97" s="50">
        <v>2</v>
      </c>
      <c r="F97" s="50" t="s">
        <v>27</v>
      </c>
      <c r="G97" s="50" t="s">
        <v>28</v>
      </c>
      <c r="H97" s="50" t="s">
        <v>5675</v>
      </c>
      <c r="I97" s="50" t="s">
        <v>5678</v>
      </c>
      <c r="J97" s="61">
        <v>13</v>
      </c>
      <c r="K97" s="50">
        <v>4</v>
      </c>
      <c r="L97" s="50">
        <v>2019</v>
      </c>
      <c r="M97" s="62">
        <f t="shared" si="7"/>
        <v>43568</v>
      </c>
      <c r="N97" s="63" t="s">
        <v>432</v>
      </c>
      <c r="O97" s="61">
        <v>18</v>
      </c>
      <c r="P97" s="50" t="s">
        <v>1113</v>
      </c>
      <c r="Q97" s="50" t="s">
        <v>1114</v>
      </c>
      <c r="R97" s="50" t="s">
        <v>1115</v>
      </c>
      <c r="S97" s="50" t="s">
        <v>1116</v>
      </c>
      <c r="T97" s="50" t="s">
        <v>1114</v>
      </c>
      <c r="U97" s="50" t="s">
        <v>1117</v>
      </c>
      <c r="V97" s="50" t="s">
        <v>1117</v>
      </c>
      <c r="W97" s="50" t="s">
        <v>1118</v>
      </c>
      <c r="X97" s="50" t="s">
        <v>1121</v>
      </c>
      <c r="Y97" s="50" t="s">
        <v>1114</v>
      </c>
      <c r="Z97" s="64" t="str">
        <f t="shared" si="4"/>
        <v>No</v>
      </c>
      <c r="AA97" s="65" t="str">
        <f t="shared" si="5"/>
        <v>Yes</v>
      </c>
      <c r="AB97" s="65" t="str">
        <f t="shared" si="6"/>
        <v>Adopter</v>
      </c>
      <c r="AC97" s="50">
        <f>VLOOKUP(N97,Registration!O:P,2,FALSE)</f>
        <v>18</v>
      </c>
      <c r="AD97" s="60" t="s">
        <v>1117</v>
      </c>
      <c r="AE97" s="60" t="s">
        <v>105</v>
      </c>
      <c r="AF97" s="60" t="s">
        <v>105</v>
      </c>
      <c r="AG97" s="60" t="s">
        <v>105</v>
      </c>
      <c r="AH97" s="60" t="s">
        <v>105</v>
      </c>
    </row>
    <row r="98" spans="1:34" s="60" customFormat="1" ht="22.9" customHeight="1">
      <c r="A98" s="50" t="s">
        <v>24</v>
      </c>
      <c r="B98" s="50" t="s">
        <v>9</v>
      </c>
      <c r="C98" s="50" t="s">
        <v>10</v>
      </c>
      <c r="D98" s="50" t="s">
        <v>26</v>
      </c>
      <c r="E98" s="50">
        <v>2</v>
      </c>
      <c r="F98" s="50" t="s">
        <v>27</v>
      </c>
      <c r="G98" s="50" t="s">
        <v>28</v>
      </c>
      <c r="H98" s="50" t="s">
        <v>5675</v>
      </c>
      <c r="I98" s="50" t="s">
        <v>5678</v>
      </c>
      <c r="J98" s="61">
        <v>13</v>
      </c>
      <c r="K98" s="50">
        <v>4</v>
      </c>
      <c r="L98" s="50">
        <v>2019</v>
      </c>
      <c r="M98" s="62">
        <f t="shared" si="7"/>
        <v>43568</v>
      </c>
      <c r="N98" s="63" t="s">
        <v>434</v>
      </c>
      <c r="O98" s="61">
        <v>19</v>
      </c>
      <c r="P98" s="50" t="s">
        <v>1113</v>
      </c>
      <c r="Q98" s="50" t="s">
        <v>1114</v>
      </c>
      <c r="R98" s="50" t="s">
        <v>1115</v>
      </c>
      <c r="S98" s="50" t="s">
        <v>1116</v>
      </c>
      <c r="T98" s="50" t="s">
        <v>1114</v>
      </c>
      <c r="U98" s="50" t="s">
        <v>1117</v>
      </c>
      <c r="V98" s="50" t="s">
        <v>1117</v>
      </c>
      <c r="W98" s="50" t="s">
        <v>1118</v>
      </c>
      <c r="X98" s="50" t="s">
        <v>1119</v>
      </c>
      <c r="Y98" s="50" t="s">
        <v>1114</v>
      </c>
      <c r="Z98" s="64" t="str">
        <f t="shared" si="4"/>
        <v>No</v>
      </c>
      <c r="AA98" s="65" t="str">
        <f t="shared" si="5"/>
        <v>Yes</v>
      </c>
      <c r="AB98" s="65" t="str">
        <f t="shared" si="6"/>
        <v>Adopter</v>
      </c>
      <c r="AC98" s="50">
        <f>VLOOKUP(N98,Registration!O:P,2,FALSE)</f>
        <v>19</v>
      </c>
      <c r="AD98" s="60" t="s">
        <v>1117</v>
      </c>
      <c r="AE98" s="60" t="s">
        <v>105</v>
      </c>
      <c r="AF98" s="60" t="s">
        <v>105</v>
      </c>
      <c r="AG98" s="60" t="s">
        <v>105</v>
      </c>
      <c r="AH98" s="60" t="s">
        <v>105</v>
      </c>
    </row>
    <row r="99" spans="1:34" s="60" customFormat="1" ht="22.9" customHeight="1">
      <c r="A99" s="50" t="s">
        <v>24</v>
      </c>
      <c r="B99" s="50" t="s">
        <v>9</v>
      </c>
      <c r="C99" s="50" t="s">
        <v>10</v>
      </c>
      <c r="D99" s="50" t="s">
        <v>26</v>
      </c>
      <c r="E99" s="50">
        <v>2</v>
      </c>
      <c r="F99" s="50" t="s">
        <v>27</v>
      </c>
      <c r="G99" s="50" t="s">
        <v>28</v>
      </c>
      <c r="H99" s="50" t="s">
        <v>5675</v>
      </c>
      <c r="I99" s="50" t="s">
        <v>5678</v>
      </c>
      <c r="J99" s="61">
        <v>13</v>
      </c>
      <c r="K99" s="50">
        <v>4</v>
      </c>
      <c r="L99" s="50">
        <v>2019</v>
      </c>
      <c r="M99" s="62">
        <f t="shared" si="7"/>
        <v>43568</v>
      </c>
      <c r="N99" s="63" t="s">
        <v>436</v>
      </c>
      <c r="O99" s="61">
        <v>19</v>
      </c>
      <c r="P99" s="50" t="s">
        <v>1113</v>
      </c>
      <c r="Q99" s="50" t="s">
        <v>1114</v>
      </c>
      <c r="R99" s="50" t="s">
        <v>1115</v>
      </c>
      <c r="S99" s="50" t="s">
        <v>1116</v>
      </c>
      <c r="T99" s="50" t="s">
        <v>1114</v>
      </c>
      <c r="U99" s="50" t="s">
        <v>1117</v>
      </c>
      <c r="V99" s="50" t="s">
        <v>1117</v>
      </c>
      <c r="W99" s="50" t="s">
        <v>1118</v>
      </c>
      <c r="X99" s="50" t="s">
        <v>1120</v>
      </c>
      <c r="Y99" s="50" t="s">
        <v>1114</v>
      </c>
      <c r="Z99" s="64" t="str">
        <f t="shared" si="4"/>
        <v>No</v>
      </c>
      <c r="AA99" s="65" t="str">
        <f t="shared" si="5"/>
        <v>Yes</v>
      </c>
      <c r="AB99" s="65" t="str">
        <f t="shared" si="6"/>
        <v>Adopter</v>
      </c>
      <c r="AC99" s="50">
        <f>VLOOKUP(N99,Registration!O:P,2,FALSE)</f>
        <v>19</v>
      </c>
      <c r="AD99" s="60" t="s">
        <v>1117</v>
      </c>
      <c r="AE99" s="60" t="s">
        <v>105</v>
      </c>
      <c r="AF99" s="60" t="s">
        <v>105</v>
      </c>
      <c r="AG99" s="60" t="s">
        <v>105</v>
      </c>
      <c r="AH99" s="60" t="s">
        <v>105</v>
      </c>
    </row>
    <row r="100" spans="1:34" s="60" customFormat="1" ht="22.9" customHeight="1">
      <c r="A100" s="50" t="s">
        <v>24</v>
      </c>
      <c r="B100" s="50" t="s">
        <v>9</v>
      </c>
      <c r="C100" s="50" t="s">
        <v>10</v>
      </c>
      <c r="D100" s="50" t="s">
        <v>26</v>
      </c>
      <c r="E100" s="50">
        <v>2</v>
      </c>
      <c r="F100" s="50" t="s">
        <v>27</v>
      </c>
      <c r="G100" s="50" t="s">
        <v>28</v>
      </c>
      <c r="H100" s="50" t="s">
        <v>5675</v>
      </c>
      <c r="I100" s="50" t="s">
        <v>5678</v>
      </c>
      <c r="J100" s="61">
        <v>13</v>
      </c>
      <c r="K100" s="50">
        <v>4</v>
      </c>
      <c r="L100" s="50">
        <v>2019</v>
      </c>
      <c r="M100" s="62">
        <f t="shared" si="7"/>
        <v>43568</v>
      </c>
      <c r="N100" s="63" t="s">
        <v>438</v>
      </c>
      <c r="O100" s="61">
        <v>18</v>
      </c>
      <c r="P100" s="50" t="s">
        <v>1113</v>
      </c>
      <c r="Q100" s="50" t="s">
        <v>1114</v>
      </c>
      <c r="R100" s="50" t="s">
        <v>1115</v>
      </c>
      <c r="S100" s="50" t="s">
        <v>1116</v>
      </c>
      <c r="T100" s="50" t="s">
        <v>1114</v>
      </c>
      <c r="U100" s="50" t="s">
        <v>1117</v>
      </c>
      <c r="V100" s="50" t="s">
        <v>1117</v>
      </c>
      <c r="W100" s="50" t="s">
        <v>1118</v>
      </c>
      <c r="X100" s="50" t="s">
        <v>1121</v>
      </c>
      <c r="Y100" s="50" t="s">
        <v>1114</v>
      </c>
      <c r="Z100" s="64" t="str">
        <f t="shared" si="4"/>
        <v>No</v>
      </c>
      <c r="AA100" s="65" t="str">
        <f t="shared" si="5"/>
        <v>Yes</v>
      </c>
      <c r="AB100" s="65" t="str">
        <f t="shared" si="6"/>
        <v>Adopter</v>
      </c>
      <c r="AC100" s="50">
        <f>VLOOKUP(N100,Registration!O:P,2,FALSE)</f>
        <v>18</v>
      </c>
      <c r="AD100" s="60" t="s">
        <v>1117</v>
      </c>
      <c r="AE100" s="60" t="s">
        <v>105</v>
      </c>
      <c r="AF100" s="60" t="s">
        <v>105</v>
      </c>
      <c r="AG100" s="60" t="s">
        <v>105</v>
      </c>
      <c r="AH100" s="60" t="s">
        <v>105</v>
      </c>
    </row>
    <row r="101" spans="1:34" s="60" customFormat="1" ht="22.9" customHeight="1">
      <c r="A101" s="50" t="s">
        <v>24</v>
      </c>
      <c r="B101" s="50" t="s">
        <v>9</v>
      </c>
      <c r="C101" s="50" t="s">
        <v>10</v>
      </c>
      <c r="D101" s="50" t="s">
        <v>26</v>
      </c>
      <c r="E101" s="50">
        <v>2</v>
      </c>
      <c r="F101" s="50" t="s">
        <v>27</v>
      </c>
      <c r="G101" s="50" t="s">
        <v>28</v>
      </c>
      <c r="H101" s="50" t="s">
        <v>5675</v>
      </c>
      <c r="I101" s="50" t="s">
        <v>5678</v>
      </c>
      <c r="J101" s="61">
        <v>13</v>
      </c>
      <c r="K101" s="50">
        <v>4</v>
      </c>
      <c r="L101" s="50">
        <v>2019</v>
      </c>
      <c r="M101" s="62">
        <f t="shared" si="7"/>
        <v>43568</v>
      </c>
      <c r="N101" s="63" t="s">
        <v>130</v>
      </c>
      <c r="O101" s="61">
        <v>19</v>
      </c>
      <c r="P101" s="50" t="s">
        <v>1113</v>
      </c>
      <c r="Q101" s="50" t="s">
        <v>1114</v>
      </c>
      <c r="R101" s="50" t="s">
        <v>1115</v>
      </c>
      <c r="S101" s="50" t="s">
        <v>1116</v>
      </c>
      <c r="T101" s="50" t="s">
        <v>1114</v>
      </c>
      <c r="U101" s="50" t="s">
        <v>1117</v>
      </c>
      <c r="V101" s="50" t="s">
        <v>1117</v>
      </c>
      <c r="W101" s="50" t="s">
        <v>1118</v>
      </c>
      <c r="X101" s="50" t="s">
        <v>1122</v>
      </c>
      <c r="Y101" s="50" t="s">
        <v>1114</v>
      </c>
      <c r="Z101" s="64" t="str">
        <f t="shared" si="4"/>
        <v>No</v>
      </c>
      <c r="AA101" s="65" t="str">
        <f t="shared" si="5"/>
        <v>Yes</v>
      </c>
      <c r="AB101" s="65" t="str">
        <f t="shared" si="6"/>
        <v>Adopter</v>
      </c>
      <c r="AC101" s="50">
        <f>VLOOKUP(N101,Registration!O:P,2,FALSE)</f>
        <v>16</v>
      </c>
      <c r="AD101" s="60" t="s">
        <v>1117</v>
      </c>
      <c r="AE101" s="60" t="s">
        <v>105</v>
      </c>
      <c r="AF101" s="60" t="s">
        <v>105</v>
      </c>
      <c r="AG101" s="60" t="s">
        <v>105</v>
      </c>
      <c r="AH101" s="60" t="s">
        <v>105</v>
      </c>
    </row>
    <row r="102" spans="1:34" s="60" customFormat="1" ht="22.9" customHeight="1">
      <c r="A102" s="50" t="s">
        <v>24</v>
      </c>
      <c r="B102" s="50" t="s">
        <v>9</v>
      </c>
      <c r="C102" s="50" t="s">
        <v>10</v>
      </c>
      <c r="D102" s="50" t="s">
        <v>26</v>
      </c>
      <c r="E102" s="50">
        <v>2</v>
      </c>
      <c r="F102" s="50" t="s">
        <v>27</v>
      </c>
      <c r="G102" s="50" t="s">
        <v>28</v>
      </c>
      <c r="H102" s="50" t="s">
        <v>5675</v>
      </c>
      <c r="I102" s="50" t="s">
        <v>5678</v>
      </c>
      <c r="J102" s="61">
        <v>13</v>
      </c>
      <c r="K102" s="50">
        <v>4</v>
      </c>
      <c r="L102" s="50">
        <v>2019</v>
      </c>
      <c r="M102" s="62">
        <f t="shared" si="7"/>
        <v>43568</v>
      </c>
      <c r="N102" s="63" t="s">
        <v>441</v>
      </c>
      <c r="O102" s="61">
        <v>17</v>
      </c>
      <c r="P102" s="50" t="s">
        <v>1113</v>
      </c>
      <c r="Q102" s="50" t="s">
        <v>1114</v>
      </c>
      <c r="R102" s="50" t="s">
        <v>1115</v>
      </c>
      <c r="S102" s="50" t="s">
        <v>1116</v>
      </c>
      <c r="T102" s="50" t="s">
        <v>1114</v>
      </c>
      <c r="U102" s="50" t="s">
        <v>1117</v>
      </c>
      <c r="V102" s="50" t="s">
        <v>1117</v>
      </c>
      <c r="W102" s="50" t="s">
        <v>1118</v>
      </c>
      <c r="X102" s="50" t="s">
        <v>1122</v>
      </c>
      <c r="Y102" s="50" t="s">
        <v>1114</v>
      </c>
      <c r="Z102" s="64" t="str">
        <f t="shared" si="4"/>
        <v>No</v>
      </c>
      <c r="AA102" s="65" t="str">
        <f t="shared" si="5"/>
        <v>Yes</v>
      </c>
      <c r="AB102" s="65" t="str">
        <f t="shared" si="6"/>
        <v>Adopter</v>
      </c>
      <c r="AC102" s="50">
        <f>VLOOKUP(N102,Registration!O:P,2,FALSE)</f>
        <v>17</v>
      </c>
      <c r="AD102" s="60" t="s">
        <v>1117</v>
      </c>
      <c r="AE102" s="60" t="s">
        <v>105</v>
      </c>
      <c r="AF102" s="60" t="s">
        <v>105</v>
      </c>
      <c r="AG102" s="60" t="s">
        <v>105</v>
      </c>
      <c r="AH102" s="60" t="s">
        <v>105</v>
      </c>
    </row>
    <row r="103" spans="1:34" s="60" customFormat="1" ht="22.9" customHeight="1">
      <c r="A103" s="50" t="s">
        <v>24</v>
      </c>
      <c r="B103" s="50" t="s">
        <v>9</v>
      </c>
      <c r="C103" s="50" t="s">
        <v>10</v>
      </c>
      <c r="D103" s="50" t="s">
        <v>26</v>
      </c>
      <c r="E103" s="50">
        <v>2</v>
      </c>
      <c r="F103" s="50" t="s">
        <v>27</v>
      </c>
      <c r="G103" s="50" t="s">
        <v>28</v>
      </c>
      <c r="H103" s="50" t="s">
        <v>5675</v>
      </c>
      <c r="I103" s="50" t="s">
        <v>5678</v>
      </c>
      <c r="J103" s="61">
        <v>13</v>
      </c>
      <c r="K103" s="50">
        <v>4</v>
      </c>
      <c r="L103" s="50">
        <v>2019</v>
      </c>
      <c r="M103" s="62">
        <f t="shared" si="7"/>
        <v>43568</v>
      </c>
      <c r="N103" s="63" t="s">
        <v>443</v>
      </c>
      <c r="O103" s="61">
        <v>18</v>
      </c>
      <c r="P103" s="50" t="s">
        <v>1113</v>
      </c>
      <c r="Q103" s="50" t="s">
        <v>1114</v>
      </c>
      <c r="R103" s="50" t="s">
        <v>1115</v>
      </c>
      <c r="S103" s="50" t="s">
        <v>1116</v>
      </c>
      <c r="T103" s="50" t="s">
        <v>1114</v>
      </c>
      <c r="U103" s="50" t="s">
        <v>1117</v>
      </c>
      <c r="V103" s="50" t="s">
        <v>1117</v>
      </c>
      <c r="W103" s="50" t="s">
        <v>1118</v>
      </c>
      <c r="X103" s="50" t="s">
        <v>1119</v>
      </c>
      <c r="Y103" s="50" t="s">
        <v>1114</v>
      </c>
      <c r="Z103" s="64" t="str">
        <f t="shared" si="4"/>
        <v>No</v>
      </c>
      <c r="AA103" s="65" t="str">
        <f t="shared" si="5"/>
        <v>Yes</v>
      </c>
      <c r="AB103" s="65" t="str">
        <f t="shared" si="6"/>
        <v>Adopter</v>
      </c>
      <c r="AC103" s="50">
        <f>VLOOKUP(N103,Registration!O:P,2,FALSE)</f>
        <v>18</v>
      </c>
      <c r="AD103" s="60" t="s">
        <v>1117</v>
      </c>
      <c r="AE103" s="60" t="s">
        <v>105</v>
      </c>
      <c r="AF103" s="60" t="s">
        <v>105</v>
      </c>
      <c r="AG103" s="60" t="s">
        <v>105</v>
      </c>
      <c r="AH103" s="60" t="s">
        <v>105</v>
      </c>
    </row>
    <row r="104" spans="1:34" s="60" customFormat="1" ht="22.9" customHeight="1">
      <c r="A104" s="50" t="s">
        <v>24</v>
      </c>
      <c r="B104" s="50" t="s">
        <v>9</v>
      </c>
      <c r="C104" s="50" t="s">
        <v>10</v>
      </c>
      <c r="D104" s="50" t="s">
        <v>26</v>
      </c>
      <c r="E104" s="50">
        <v>2</v>
      </c>
      <c r="F104" s="50" t="s">
        <v>27</v>
      </c>
      <c r="G104" s="50" t="s">
        <v>28</v>
      </c>
      <c r="H104" s="50" t="s">
        <v>5675</v>
      </c>
      <c r="I104" s="50" t="s">
        <v>5678</v>
      </c>
      <c r="J104" s="61">
        <v>13</v>
      </c>
      <c r="K104" s="50">
        <v>4</v>
      </c>
      <c r="L104" s="50">
        <v>2019</v>
      </c>
      <c r="M104" s="62">
        <f t="shared" si="7"/>
        <v>43568</v>
      </c>
      <c r="N104" s="63" t="s">
        <v>445</v>
      </c>
      <c r="O104" s="61">
        <v>19</v>
      </c>
      <c r="P104" s="50" t="s">
        <v>1113</v>
      </c>
      <c r="Q104" s="50" t="s">
        <v>1114</v>
      </c>
      <c r="R104" s="50" t="s">
        <v>1115</v>
      </c>
      <c r="S104" s="50" t="s">
        <v>1116</v>
      </c>
      <c r="T104" s="50" t="s">
        <v>1114</v>
      </c>
      <c r="U104" s="50" t="s">
        <v>1117</v>
      </c>
      <c r="V104" s="50" t="s">
        <v>1117</v>
      </c>
      <c r="W104" s="50" t="s">
        <v>1118</v>
      </c>
      <c r="X104" s="50" t="s">
        <v>1121</v>
      </c>
      <c r="Y104" s="50" t="s">
        <v>1114</v>
      </c>
      <c r="Z104" s="64" t="str">
        <f t="shared" si="4"/>
        <v>No</v>
      </c>
      <c r="AA104" s="65" t="str">
        <f t="shared" si="5"/>
        <v>Yes</v>
      </c>
      <c r="AB104" s="65" t="str">
        <f t="shared" si="6"/>
        <v>Adopter</v>
      </c>
      <c r="AC104" s="50">
        <f>VLOOKUP(N104,Registration!O:P,2,FALSE)</f>
        <v>19</v>
      </c>
      <c r="AD104" s="60" t="s">
        <v>1117</v>
      </c>
      <c r="AE104" s="60" t="s">
        <v>105</v>
      </c>
      <c r="AF104" s="60" t="s">
        <v>105</v>
      </c>
      <c r="AG104" s="60" t="s">
        <v>105</v>
      </c>
      <c r="AH104" s="60" t="s">
        <v>105</v>
      </c>
    </row>
    <row r="105" spans="1:34" s="60" customFormat="1" ht="22.9" customHeight="1">
      <c r="A105" s="50" t="s">
        <v>24</v>
      </c>
      <c r="B105" s="50" t="s">
        <v>9</v>
      </c>
      <c r="C105" s="50" t="s">
        <v>10</v>
      </c>
      <c r="D105" s="50" t="s">
        <v>26</v>
      </c>
      <c r="E105" s="50">
        <v>2</v>
      </c>
      <c r="F105" s="50" t="s">
        <v>32</v>
      </c>
      <c r="G105" s="50" t="s">
        <v>33</v>
      </c>
      <c r="H105" s="50" t="s">
        <v>5675</v>
      </c>
      <c r="I105" s="50" t="s">
        <v>5679</v>
      </c>
      <c r="J105" s="61">
        <v>8</v>
      </c>
      <c r="K105" s="50">
        <v>4</v>
      </c>
      <c r="L105" s="50">
        <v>2019</v>
      </c>
      <c r="M105" s="62">
        <f t="shared" si="7"/>
        <v>43563</v>
      </c>
      <c r="N105" s="63" t="s">
        <v>146</v>
      </c>
      <c r="O105" s="61">
        <v>18</v>
      </c>
      <c r="P105" s="50" t="s">
        <v>1136</v>
      </c>
      <c r="Q105" s="50" t="s">
        <v>1117</v>
      </c>
      <c r="R105" s="50" t="s">
        <v>1141</v>
      </c>
      <c r="S105" s="50" t="s">
        <v>1116</v>
      </c>
      <c r="T105" s="50" t="s">
        <v>1117</v>
      </c>
      <c r="U105" s="50" t="s">
        <v>1117</v>
      </c>
      <c r="V105" s="50" t="s">
        <v>1117</v>
      </c>
      <c r="W105" s="50" t="s">
        <v>1118</v>
      </c>
      <c r="X105" s="50" t="s">
        <v>1125</v>
      </c>
      <c r="Y105" s="50" t="s">
        <v>1114</v>
      </c>
      <c r="Z105" s="64" t="str">
        <f t="shared" si="4"/>
        <v>Yes</v>
      </c>
      <c r="AA105" s="65" t="str">
        <f t="shared" si="5"/>
        <v>Yes</v>
      </c>
      <c r="AB105" s="65" t="str">
        <f t="shared" si="6"/>
        <v>Continuing User</v>
      </c>
      <c r="AC105" s="50">
        <f>VLOOKUP(N105,Registration!O:P,2,FALSE)</f>
        <v>18</v>
      </c>
      <c r="AD105" s="60" t="s">
        <v>1117</v>
      </c>
      <c r="AE105" s="60" t="s">
        <v>105</v>
      </c>
      <c r="AF105" s="60" t="s">
        <v>105</v>
      </c>
      <c r="AG105" s="60" t="s">
        <v>105</v>
      </c>
      <c r="AH105" s="60" t="s">
        <v>105</v>
      </c>
    </row>
    <row r="106" spans="1:34" s="60" customFormat="1" ht="22.9" customHeight="1">
      <c r="A106" s="50" t="s">
        <v>24</v>
      </c>
      <c r="B106" s="50" t="s">
        <v>9</v>
      </c>
      <c r="C106" s="50" t="s">
        <v>10</v>
      </c>
      <c r="D106" s="50" t="s">
        <v>26</v>
      </c>
      <c r="E106" s="50">
        <v>2</v>
      </c>
      <c r="F106" s="50" t="s">
        <v>32</v>
      </c>
      <c r="G106" s="50" t="s">
        <v>33</v>
      </c>
      <c r="H106" s="50" t="s">
        <v>5675</v>
      </c>
      <c r="I106" s="50" t="s">
        <v>5679</v>
      </c>
      <c r="J106" s="61">
        <v>8</v>
      </c>
      <c r="K106" s="50">
        <v>4</v>
      </c>
      <c r="L106" s="50">
        <v>2019</v>
      </c>
      <c r="M106" s="62">
        <f t="shared" si="7"/>
        <v>43563</v>
      </c>
      <c r="N106" s="63" t="s">
        <v>447</v>
      </c>
      <c r="O106" s="61">
        <v>17</v>
      </c>
      <c r="P106" s="50" t="s">
        <v>1113</v>
      </c>
      <c r="Q106" s="50" t="s">
        <v>1114</v>
      </c>
      <c r="R106" s="50" t="s">
        <v>1115</v>
      </c>
      <c r="S106" s="50" t="s">
        <v>1116</v>
      </c>
      <c r="T106" s="50" t="s">
        <v>1114</v>
      </c>
      <c r="U106" s="50" t="s">
        <v>1114</v>
      </c>
      <c r="V106" s="50" t="s">
        <v>1114</v>
      </c>
      <c r="W106" s="50" t="s">
        <v>1118</v>
      </c>
      <c r="X106" s="50" t="s">
        <v>1124</v>
      </c>
      <c r="Y106" s="50" t="s">
        <v>1114</v>
      </c>
      <c r="Z106" s="64" t="str">
        <f t="shared" si="4"/>
        <v>No</v>
      </c>
      <c r="AA106" s="65" t="str">
        <f t="shared" si="5"/>
        <v>Yes</v>
      </c>
      <c r="AB106" s="65" t="str">
        <f t="shared" si="6"/>
        <v>Adopter</v>
      </c>
      <c r="AC106" s="50">
        <f>VLOOKUP(N106,Registration!O:P,2,FALSE)</f>
        <v>17</v>
      </c>
      <c r="AD106" s="60" t="s">
        <v>1117</v>
      </c>
      <c r="AE106" s="60" t="s">
        <v>105</v>
      </c>
      <c r="AF106" s="60" t="s">
        <v>105</v>
      </c>
      <c r="AG106" s="60" t="s">
        <v>105</v>
      </c>
      <c r="AH106" s="60" t="s">
        <v>105</v>
      </c>
    </row>
    <row r="107" spans="1:34" s="60" customFormat="1" ht="22.9" customHeight="1">
      <c r="A107" s="50" t="s">
        <v>24</v>
      </c>
      <c r="B107" s="50" t="s">
        <v>9</v>
      </c>
      <c r="C107" s="50" t="s">
        <v>10</v>
      </c>
      <c r="D107" s="50" t="s">
        <v>26</v>
      </c>
      <c r="E107" s="50">
        <v>2</v>
      </c>
      <c r="F107" s="50" t="s">
        <v>32</v>
      </c>
      <c r="G107" s="50" t="s">
        <v>33</v>
      </c>
      <c r="H107" s="50" t="s">
        <v>5675</v>
      </c>
      <c r="I107" s="50" t="s">
        <v>5679</v>
      </c>
      <c r="J107" s="61">
        <v>8</v>
      </c>
      <c r="K107" s="50">
        <v>4</v>
      </c>
      <c r="L107" s="50">
        <v>2019</v>
      </c>
      <c r="M107" s="62">
        <f t="shared" si="7"/>
        <v>43563</v>
      </c>
      <c r="N107" s="63" t="s">
        <v>449</v>
      </c>
      <c r="O107" s="61">
        <v>19</v>
      </c>
      <c r="P107" s="50" t="s">
        <v>1113</v>
      </c>
      <c r="Q107" s="50" t="s">
        <v>1114</v>
      </c>
      <c r="R107" s="50" t="s">
        <v>1115</v>
      </c>
      <c r="S107" s="50" t="s">
        <v>1116</v>
      </c>
      <c r="T107" s="50" t="s">
        <v>1114</v>
      </c>
      <c r="U107" s="50" t="s">
        <v>1117</v>
      </c>
      <c r="V107" s="50" t="s">
        <v>1117</v>
      </c>
      <c r="W107" s="50" t="s">
        <v>1118</v>
      </c>
      <c r="X107" s="50" t="s">
        <v>1119</v>
      </c>
      <c r="Y107" s="50" t="s">
        <v>1114</v>
      </c>
      <c r="Z107" s="64" t="str">
        <f t="shared" si="4"/>
        <v>No</v>
      </c>
      <c r="AA107" s="65" t="str">
        <f t="shared" si="5"/>
        <v>Yes</v>
      </c>
      <c r="AB107" s="65" t="str">
        <f t="shared" si="6"/>
        <v>Adopter</v>
      </c>
      <c r="AC107" s="50">
        <f>VLOOKUP(N107,Registration!O:P,2,FALSE)</f>
        <v>19</v>
      </c>
      <c r="AD107" s="60" t="s">
        <v>1117</v>
      </c>
      <c r="AE107" s="60" t="s">
        <v>105</v>
      </c>
      <c r="AF107" s="60" t="s">
        <v>105</v>
      </c>
      <c r="AG107" s="60" t="s">
        <v>105</v>
      </c>
      <c r="AH107" s="60" t="s">
        <v>105</v>
      </c>
    </row>
    <row r="108" spans="1:34" s="60" customFormat="1" ht="22.9" customHeight="1">
      <c r="A108" s="50" t="s">
        <v>24</v>
      </c>
      <c r="B108" s="50" t="s">
        <v>9</v>
      </c>
      <c r="C108" s="50" t="s">
        <v>10</v>
      </c>
      <c r="D108" s="50" t="s">
        <v>26</v>
      </c>
      <c r="E108" s="50">
        <v>2</v>
      </c>
      <c r="F108" s="50" t="s">
        <v>32</v>
      </c>
      <c r="G108" s="50" t="s">
        <v>33</v>
      </c>
      <c r="H108" s="50" t="s">
        <v>5675</v>
      </c>
      <c r="I108" s="50" t="s">
        <v>5679</v>
      </c>
      <c r="J108" s="61">
        <v>8</v>
      </c>
      <c r="K108" s="50">
        <v>4</v>
      </c>
      <c r="L108" s="50">
        <v>2019</v>
      </c>
      <c r="M108" s="62">
        <f t="shared" si="7"/>
        <v>43563</v>
      </c>
      <c r="N108" s="63" t="s">
        <v>451</v>
      </c>
      <c r="O108" s="61">
        <v>19</v>
      </c>
      <c r="P108" s="50" t="s">
        <v>1113</v>
      </c>
      <c r="Q108" s="50" t="s">
        <v>1114</v>
      </c>
      <c r="R108" s="50" t="s">
        <v>1115</v>
      </c>
      <c r="S108" s="50" t="s">
        <v>1116</v>
      </c>
      <c r="T108" s="50" t="s">
        <v>1114</v>
      </c>
      <c r="U108" s="50" t="s">
        <v>1117</v>
      </c>
      <c r="V108" s="50" t="s">
        <v>1117</v>
      </c>
      <c r="W108" s="50" t="s">
        <v>1118</v>
      </c>
      <c r="X108" s="50" t="s">
        <v>1119</v>
      </c>
      <c r="Y108" s="50" t="s">
        <v>1114</v>
      </c>
      <c r="Z108" s="64" t="str">
        <f t="shared" si="4"/>
        <v>No</v>
      </c>
      <c r="AA108" s="65" t="str">
        <f t="shared" si="5"/>
        <v>Yes</v>
      </c>
      <c r="AB108" s="65" t="str">
        <f t="shared" si="6"/>
        <v>Adopter</v>
      </c>
      <c r="AC108" s="50">
        <f>VLOOKUP(N108,Registration!O:P,2,FALSE)</f>
        <v>19</v>
      </c>
      <c r="AD108" s="60" t="s">
        <v>1117</v>
      </c>
      <c r="AE108" s="60" t="s">
        <v>105</v>
      </c>
      <c r="AF108" s="60" t="s">
        <v>105</v>
      </c>
      <c r="AG108" s="60" t="s">
        <v>105</v>
      </c>
      <c r="AH108" s="60" t="s">
        <v>105</v>
      </c>
    </row>
    <row r="109" spans="1:34" s="60" customFormat="1" ht="22.9" customHeight="1">
      <c r="A109" s="50" t="s">
        <v>24</v>
      </c>
      <c r="B109" s="50" t="s">
        <v>9</v>
      </c>
      <c r="C109" s="50" t="s">
        <v>10</v>
      </c>
      <c r="D109" s="50" t="s">
        <v>26</v>
      </c>
      <c r="E109" s="50">
        <v>2</v>
      </c>
      <c r="F109" s="50" t="s">
        <v>32</v>
      </c>
      <c r="G109" s="50" t="s">
        <v>33</v>
      </c>
      <c r="H109" s="50" t="s">
        <v>5675</v>
      </c>
      <c r="I109" s="50" t="s">
        <v>5679</v>
      </c>
      <c r="J109" s="61">
        <v>8</v>
      </c>
      <c r="K109" s="50">
        <v>4</v>
      </c>
      <c r="L109" s="50">
        <v>2019</v>
      </c>
      <c r="M109" s="62">
        <f t="shared" si="7"/>
        <v>43563</v>
      </c>
      <c r="N109" s="63" t="s">
        <v>455</v>
      </c>
      <c r="O109" s="61">
        <v>19</v>
      </c>
      <c r="P109" s="50" t="s">
        <v>1113</v>
      </c>
      <c r="Q109" s="50" t="s">
        <v>1114</v>
      </c>
      <c r="R109" s="50" t="s">
        <v>1115</v>
      </c>
      <c r="S109" s="50" t="s">
        <v>1116</v>
      </c>
      <c r="T109" s="50" t="s">
        <v>1114</v>
      </c>
      <c r="U109" s="50" t="s">
        <v>1117</v>
      </c>
      <c r="V109" s="50" t="s">
        <v>1117</v>
      </c>
      <c r="W109" s="50" t="s">
        <v>1118</v>
      </c>
      <c r="X109" s="50" t="s">
        <v>1121</v>
      </c>
      <c r="Y109" s="50" t="s">
        <v>1114</v>
      </c>
      <c r="Z109" s="64" t="str">
        <f t="shared" si="4"/>
        <v>No</v>
      </c>
      <c r="AA109" s="65" t="str">
        <f t="shared" si="5"/>
        <v>Yes</v>
      </c>
      <c r="AB109" s="65" t="str">
        <f t="shared" si="6"/>
        <v>Adopter</v>
      </c>
      <c r="AC109" s="50">
        <f>VLOOKUP(N109,Registration!O:P,2,FALSE)</f>
        <v>19</v>
      </c>
      <c r="AD109" s="60" t="s">
        <v>1117</v>
      </c>
      <c r="AE109" s="60" t="s">
        <v>105</v>
      </c>
      <c r="AF109" s="60" t="s">
        <v>105</v>
      </c>
      <c r="AG109" s="60" t="s">
        <v>105</v>
      </c>
      <c r="AH109" s="60" t="s">
        <v>105</v>
      </c>
    </row>
    <row r="110" spans="1:34" s="60" customFormat="1" ht="22.9" customHeight="1">
      <c r="A110" s="50" t="s">
        <v>24</v>
      </c>
      <c r="B110" s="50" t="s">
        <v>9</v>
      </c>
      <c r="C110" s="50" t="s">
        <v>10</v>
      </c>
      <c r="D110" s="50" t="s">
        <v>26</v>
      </c>
      <c r="E110" s="50">
        <v>2</v>
      </c>
      <c r="F110" s="50" t="s">
        <v>32</v>
      </c>
      <c r="G110" s="50" t="s">
        <v>33</v>
      </c>
      <c r="H110" s="50" t="s">
        <v>5675</v>
      </c>
      <c r="I110" s="50" t="s">
        <v>5679</v>
      </c>
      <c r="J110" s="61">
        <v>8</v>
      </c>
      <c r="K110" s="50">
        <v>4</v>
      </c>
      <c r="L110" s="50">
        <v>2019</v>
      </c>
      <c r="M110" s="62">
        <f t="shared" si="7"/>
        <v>43563</v>
      </c>
      <c r="N110" s="63" t="s">
        <v>457</v>
      </c>
      <c r="O110" s="61">
        <v>18</v>
      </c>
      <c r="P110" s="50" t="s">
        <v>1113</v>
      </c>
      <c r="Q110" s="50" t="s">
        <v>1114</v>
      </c>
      <c r="R110" s="50" t="s">
        <v>1115</v>
      </c>
      <c r="S110" s="50" t="s">
        <v>1116</v>
      </c>
      <c r="T110" s="50" t="s">
        <v>1114</v>
      </c>
      <c r="U110" s="50" t="s">
        <v>1117</v>
      </c>
      <c r="V110" s="50" t="s">
        <v>1117</v>
      </c>
      <c r="W110" s="50" t="s">
        <v>1118</v>
      </c>
      <c r="X110" s="50" t="s">
        <v>1125</v>
      </c>
      <c r="Y110" s="50" t="s">
        <v>1114</v>
      </c>
      <c r="Z110" s="64" t="str">
        <f t="shared" si="4"/>
        <v>No</v>
      </c>
      <c r="AA110" s="65" t="str">
        <f t="shared" si="5"/>
        <v>Yes</v>
      </c>
      <c r="AB110" s="65" t="str">
        <f t="shared" si="6"/>
        <v>Adopter</v>
      </c>
      <c r="AC110" s="50">
        <f>VLOOKUP(N110,Registration!O:P,2,FALSE)</f>
        <v>18</v>
      </c>
      <c r="AD110" s="60" t="s">
        <v>1117</v>
      </c>
      <c r="AE110" s="60" t="s">
        <v>105</v>
      </c>
      <c r="AF110" s="60" t="s">
        <v>105</v>
      </c>
      <c r="AG110" s="60" t="s">
        <v>105</v>
      </c>
      <c r="AH110" s="60" t="s">
        <v>105</v>
      </c>
    </row>
    <row r="111" spans="1:34" s="60" customFormat="1" ht="22.9" customHeight="1">
      <c r="A111" s="50" t="s">
        <v>24</v>
      </c>
      <c r="B111" s="50" t="s">
        <v>9</v>
      </c>
      <c r="C111" s="50" t="s">
        <v>10</v>
      </c>
      <c r="D111" s="50" t="s">
        <v>26</v>
      </c>
      <c r="E111" s="50">
        <v>2</v>
      </c>
      <c r="F111" s="50" t="s">
        <v>32</v>
      </c>
      <c r="G111" s="50" t="s">
        <v>33</v>
      </c>
      <c r="H111" s="50" t="s">
        <v>5675</v>
      </c>
      <c r="I111" s="50" t="s">
        <v>5679</v>
      </c>
      <c r="J111" s="61">
        <v>8</v>
      </c>
      <c r="K111" s="50">
        <v>4</v>
      </c>
      <c r="L111" s="50">
        <v>2019</v>
      </c>
      <c r="M111" s="62">
        <f t="shared" si="7"/>
        <v>43563</v>
      </c>
      <c r="N111" s="63" t="s">
        <v>461</v>
      </c>
      <c r="O111" s="61">
        <v>17</v>
      </c>
      <c r="P111" s="50" t="s">
        <v>1113</v>
      </c>
      <c r="Q111" s="50" t="s">
        <v>1114</v>
      </c>
      <c r="R111" s="50" t="s">
        <v>1115</v>
      </c>
      <c r="S111" s="50" t="s">
        <v>1116</v>
      </c>
      <c r="T111" s="50" t="s">
        <v>1114</v>
      </c>
      <c r="U111" s="50" t="s">
        <v>1117</v>
      </c>
      <c r="V111" s="50" t="s">
        <v>1117</v>
      </c>
      <c r="W111" s="50" t="s">
        <v>1118</v>
      </c>
      <c r="X111" s="50" t="s">
        <v>1124</v>
      </c>
      <c r="Y111" s="50" t="s">
        <v>1114</v>
      </c>
      <c r="Z111" s="64" t="str">
        <f t="shared" si="4"/>
        <v>No</v>
      </c>
      <c r="AA111" s="65" t="str">
        <f t="shared" si="5"/>
        <v>Yes</v>
      </c>
      <c r="AB111" s="65" t="str">
        <f t="shared" si="6"/>
        <v>Adopter</v>
      </c>
      <c r="AC111" s="50">
        <f>VLOOKUP(N111,Registration!O:P,2,FALSE)</f>
        <v>17</v>
      </c>
      <c r="AD111" s="60" t="s">
        <v>1117</v>
      </c>
      <c r="AE111" s="60" t="s">
        <v>105</v>
      </c>
      <c r="AF111" s="60" t="s">
        <v>105</v>
      </c>
      <c r="AG111" s="60" t="s">
        <v>105</v>
      </c>
      <c r="AH111" s="60" t="s">
        <v>105</v>
      </c>
    </row>
    <row r="112" spans="1:34" s="60" customFormat="1" ht="22.9" customHeight="1">
      <c r="A112" s="50" t="s">
        <v>24</v>
      </c>
      <c r="B112" s="50" t="s">
        <v>9</v>
      </c>
      <c r="C112" s="50" t="s">
        <v>10</v>
      </c>
      <c r="D112" s="50" t="s">
        <v>26</v>
      </c>
      <c r="E112" s="50">
        <v>2</v>
      </c>
      <c r="F112" s="50" t="s">
        <v>32</v>
      </c>
      <c r="G112" s="50" t="s">
        <v>33</v>
      </c>
      <c r="H112" s="50" t="s">
        <v>5675</v>
      </c>
      <c r="I112" s="50" t="s">
        <v>5679</v>
      </c>
      <c r="J112" s="61">
        <v>8</v>
      </c>
      <c r="K112" s="50">
        <v>4</v>
      </c>
      <c r="L112" s="50">
        <v>2019</v>
      </c>
      <c r="M112" s="62">
        <f t="shared" si="7"/>
        <v>43563</v>
      </c>
      <c r="N112" s="63" t="s">
        <v>117</v>
      </c>
      <c r="O112" s="61">
        <v>19</v>
      </c>
      <c r="P112" s="50" t="s">
        <v>1113</v>
      </c>
      <c r="Q112" s="50" t="s">
        <v>1114</v>
      </c>
      <c r="R112" s="50" t="s">
        <v>1115</v>
      </c>
      <c r="S112" s="50" t="s">
        <v>1116</v>
      </c>
      <c r="T112" s="50" t="s">
        <v>1114</v>
      </c>
      <c r="U112" s="50" t="s">
        <v>1117</v>
      </c>
      <c r="V112" s="50" t="s">
        <v>1117</v>
      </c>
      <c r="W112" s="50" t="s">
        <v>1118</v>
      </c>
      <c r="X112" s="50" t="s">
        <v>1125</v>
      </c>
      <c r="Y112" s="50" t="s">
        <v>1114</v>
      </c>
      <c r="Z112" s="64" t="str">
        <f t="shared" si="4"/>
        <v>No</v>
      </c>
      <c r="AA112" s="65" t="str">
        <f t="shared" si="5"/>
        <v>Yes</v>
      </c>
      <c r="AB112" s="65" t="str">
        <f t="shared" si="6"/>
        <v>Adopter</v>
      </c>
      <c r="AC112" s="50">
        <f>VLOOKUP(N112,Registration!O:P,2,FALSE)</f>
        <v>19</v>
      </c>
      <c r="AD112" s="60" t="s">
        <v>1114</v>
      </c>
      <c r="AE112" s="66">
        <v>43563</v>
      </c>
      <c r="AF112" s="60" t="s">
        <v>1129</v>
      </c>
      <c r="AG112" s="60" t="s">
        <v>1145</v>
      </c>
      <c r="AH112" s="60" t="s">
        <v>1131</v>
      </c>
    </row>
    <row r="113" spans="1:34" s="60" customFormat="1" ht="22.9" customHeight="1">
      <c r="A113" s="50" t="s">
        <v>24</v>
      </c>
      <c r="B113" s="50" t="s">
        <v>9</v>
      </c>
      <c r="C113" s="50" t="s">
        <v>10</v>
      </c>
      <c r="D113" s="50" t="s">
        <v>26</v>
      </c>
      <c r="E113" s="50">
        <v>2</v>
      </c>
      <c r="F113" s="50" t="s">
        <v>32</v>
      </c>
      <c r="G113" s="50" t="s">
        <v>33</v>
      </c>
      <c r="H113" s="50" t="s">
        <v>5675</v>
      </c>
      <c r="I113" s="50" t="s">
        <v>5679</v>
      </c>
      <c r="J113" s="61">
        <v>8</v>
      </c>
      <c r="K113" s="50">
        <v>4</v>
      </c>
      <c r="L113" s="50">
        <v>2019</v>
      </c>
      <c r="M113" s="62">
        <f t="shared" si="7"/>
        <v>43563</v>
      </c>
      <c r="N113" s="63" t="s">
        <v>464</v>
      </c>
      <c r="O113" s="61">
        <v>19</v>
      </c>
      <c r="P113" s="50" t="s">
        <v>1113</v>
      </c>
      <c r="Q113" s="50" t="s">
        <v>1114</v>
      </c>
      <c r="R113" s="50" t="s">
        <v>1115</v>
      </c>
      <c r="S113" s="50" t="s">
        <v>1116</v>
      </c>
      <c r="T113" s="50" t="s">
        <v>1114</v>
      </c>
      <c r="U113" s="50" t="s">
        <v>1117</v>
      </c>
      <c r="V113" s="50" t="s">
        <v>1117</v>
      </c>
      <c r="W113" s="50" t="s">
        <v>1137</v>
      </c>
      <c r="X113" s="50" t="s">
        <v>1115</v>
      </c>
      <c r="Y113" s="50" t="s">
        <v>1117</v>
      </c>
      <c r="Z113" s="64" t="str">
        <f t="shared" si="4"/>
        <v>No</v>
      </c>
      <c r="AA113" s="65" t="str">
        <f t="shared" si="5"/>
        <v>No</v>
      </c>
      <c r="AB113" s="65" t="str">
        <f t="shared" si="6"/>
        <v>Pregnant</v>
      </c>
      <c r="AC113" s="50">
        <f>VLOOKUP(N113,Registration!O:P,2,FALSE)</f>
        <v>19</v>
      </c>
      <c r="AD113" s="60" t="s">
        <v>1117</v>
      </c>
      <c r="AE113" s="60" t="s">
        <v>105</v>
      </c>
      <c r="AF113" s="60" t="s">
        <v>105</v>
      </c>
      <c r="AG113" s="60" t="s">
        <v>105</v>
      </c>
      <c r="AH113" s="60" t="s">
        <v>105</v>
      </c>
    </row>
    <row r="114" spans="1:34" s="60" customFormat="1" ht="22.9" customHeight="1">
      <c r="A114" s="50" t="s">
        <v>24</v>
      </c>
      <c r="B114" s="50" t="s">
        <v>9</v>
      </c>
      <c r="C114" s="50" t="s">
        <v>10</v>
      </c>
      <c r="D114" s="50" t="s">
        <v>26</v>
      </c>
      <c r="E114" s="50">
        <v>2</v>
      </c>
      <c r="F114" s="50" t="s">
        <v>32</v>
      </c>
      <c r="G114" s="50" t="s">
        <v>33</v>
      </c>
      <c r="H114" s="50" t="s">
        <v>5675</v>
      </c>
      <c r="I114" s="50" t="s">
        <v>5679</v>
      </c>
      <c r="J114" s="61">
        <v>8</v>
      </c>
      <c r="K114" s="50">
        <v>4</v>
      </c>
      <c r="L114" s="50">
        <v>2019</v>
      </c>
      <c r="M114" s="62">
        <f t="shared" si="7"/>
        <v>43563</v>
      </c>
      <c r="N114" s="63" t="s">
        <v>466</v>
      </c>
      <c r="O114" s="61">
        <v>19</v>
      </c>
      <c r="P114" s="50" t="s">
        <v>1113</v>
      </c>
      <c r="Q114" s="50" t="s">
        <v>1114</v>
      </c>
      <c r="R114" s="50" t="s">
        <v>1115</v>
      </c>
      <c r="S114" s="50" t="s">
        <v>1116</v>
      </c>
      <c r="T114" s="50" t="s">
        <v>1114</v>
      </c>
      <c r="U114" s="50" t="s">
        <v>1117</v>
      </c>
      <c r="V114" s="50" t="s">
        <v>1117</v>
      </c>
      <c r="W114" s="50" t="s">
        <v>1118</v>
      </c>
      <c r="X114" s="50" t="s">
        <v>1121</v>
      </c>
      <c r="Y114" s="50" t="s">
        <v>1114</v>
      </c>
      <c r="Z114" s="64" t="str">
        <f t="shared" si="4"/>
        <v>No</v>
      </c>
      <c r="AA114" s="65" t="str">
        <f t="shared" si="5"/>
        <v>Yes</v>
      </c>
      <c r="AB114" s="65" t="str">
        <f t="shared" si="6"/>
        <v>Adopter</v>
      </c>
      <c r="AC114" s="50">
        <f>VLOOKUP(N114,Registration!O:P,2,FALSE)</f>
        <v>19</v>
      </c>
      <c r="AD114" s="60" t="s">
        <v>1117</v>
      </c>
      <c r="AE114" s="60" t="s">
        <v>105</v>
      </c>
      <c r="AF114" s="60" t="s">
        <v>105</v>
      </c>
      <c r="AG114" s="60" t="s">
        <v>105</v>
      </c>
      <c r="AH114" s="60" t="s">
        <v>105</v>
      </c>
    </row>
    <row r="115" spans="1:34" s="60" customFormat="1" ht="22.9" customHeight="1">
      <c r="A115" s="50" t="s">
        <v>24</v>
      </c>
      <c r="B115" s="50" t="s">
        <v>9</v>
      </c>
      <c r="C115" s="50" t="s">
        <v>10</v>
      </c>
      <c r="D115" s="50" t="s">
        <v>26</v>
      </c>
      <c r="E115" s="50">
        <v>2</v>
      </c>
      <c r="F115" s="50" t="s">
        <v>32</v>
      </c>
      <c r="G115" s="50" t="s">
        <v>33</v>
      </c>
      <c r="H115" s="50" t="s">
        <v>5675</v>
      </c>
      <c r="I115" s="50" t="s">
        <v>5679</v>
      </c>
      <c r="J115" s="61">
        <v>9</v>
      </c>
      <c r="K115" s="50">
        <v>4</v>
      </c>
      <c r="L115" s="50">
        <v>2019</v>
      </c>
      <c r="M115" s="62">
        <f t="shared" si="7"/>
        <v>43564</v>
      </c>
      <c r="N115" s="63" t="s">
        <v>474</v>
      </c>
      <c r="O115" s="61">
        <v>19</v>
      </c>
      <c r="P115" s="50" t="s">
        <v>1113</v>
      </c>
      <c r="Q115" s="50" t="s">
        <v>1114</v>
      </c>
      <c r="R115" s="50" t="s">
        <v>1115</v>
      </c>
      <c r="S115" s="50" t="s">
        <v>1116</v>
      </c>
      <c r="T115" s="50" t="s">
        <v>1114</v>
      </c>
      <c r="U115" s="50" t="s">
        <v>1117</v>
      </c>
      <c r="V115" s="50" t="s">
        <v>1117</v>
      </c>
      <c r="W115" s="50" t="s">
        <v>1118</v>
      </c>
      <c r="X115" s="50" t="s">
        <v>1125</v>
      </c>
      <c r="Y115" s="50" t="s">
        <v>1114</v>
      </c>
      <c r="Z115" s="64" t="str">
        <f t="shared" si="4"/>
        <v>No</v>
      </c>
      <c r="AA115" s="65" t="str">
        <f t="shared" si="5"/>
        <v>Yes</v>
      </c>
      <c r="AB115" s="65" t="str">
        <f t="shared" si="6"/>
        <v>Adopter</v>
      </c>
      <c r="AC115" s="50">
        <f>VLOOKUP(N115,Registration!O:P,2,FALSE)</f>
        <v>19</v>
      </c>
      <c r="AD115" s="60" t="s">
        <v>1117</v>
      </c>
      <c r="AE115" s="60" t="s">
        <v>105</v>
      </c>
      <c r="AF115" s="60" t="s">
        <v>105</v>
      </c>
      <c r="AG115" s="60" t="s">
        <v>105</v>
      </c>
      <c r="AH115" s="60" t="s">
        <v>105</v>
      </c>
    </row>
    <row r="116" spans="1:34" s="60" customFormat="1" ht="22.9" customHeight="1">
      <c r="A116" s="50" t="s">
        <v>24</v>
      </c>
      <c r="B116" s="50" t="s">
        <v>9</v>
      </c>
      <c r="C116" s="50" t="s">
        <v>10</v>
      </c>
      <c r="D116" s="50" t="s">
        <v>26</v>
      </c>
      <c r="E116" s="50">
        <v>2</v>
      </c>
      <c r="F116" s="50" t="s">
        <v>32</v>
      </c>
      <c r="G116" s="50" t="s">
        <v>33</v>
      </c>
      <c r="H116" s="50" t="s">
        <v>5675</v>
      </c>
      <c r="I116" s="50" t="s">
        <v>5679</v>
      </c>
      <c r="J116" s="61">
        <v>9</v>
      </c>
      <c r="K116" s="50">
        <v>4</v>
      </c>
      <c r="L116" s="50">
        <v>2019</v>
      </c>
      <c r="M116" s="62">
        <f t="shared" si="7"/>
        <v>43564</v>
      </c>
      <c r="N116" s="63" t="s">
        <v>476</v>
      </c>
      <c r="O116" s="61">
        <v>18</v>
      </c>
      <c r="P116" s="50" t="s">
        <v>1113</v>
      </c>
      <c r="Q116" s="50" t="s">
        <v>1114</v>
      </c>
      <c r="R116" s="50" t="s">
        <v>1115</v>
      </c>
      <c r="S116" s="50" t="s">
        <v>1116</v>
      </c>
      <c r="T116" s="50" t="s">
        <v>1114</v>
      </c>
      <c r="U116" s="50" t="s">
        <v>1117</v>
      </c>
      <c r="V116" s="50" t="s">
        <v>1117</v>
      </c>
      <c r="W116" s="50" t="s">
        <v>1118</v>
      </c>
      <c r="X116" s="50" t="s">
        <v>1121</v>
      </c>
      <c r="Y116" s="50" t="s">
        <v>1114</v>
      </c>
      <c r="Z116" s="64" t="str">
        <f t="shared" si="4"/>
        <v>No</v>
      </c>
      <c r="AA116" s="65" t="str">
        <f t="shared" si="5"/>
        <v>Yes</v>
      </c>
      <c r="AB116" s="65" t="str">
        <f t="shared" si="6"/>
        <v>Adopter</v>
      </c>
      <c r="AC116" s="50">
        <f>VLOOKUP(N116,Registration!O:P,2,FALSE)</f>
        <v>18</v>
      </c>
      <c r="AD116" s="60" t="s">
        <v>1117</v>
      </c>
      <c r="AE116" s="60" t="s">
        <v>105</v>
      </c>
      <c r="AF116" s="60" t="s">
        <v>105</v>
      </c>
      <c r="AG116" s="60" t="s">
        <v>105</v>
      </c>
      <c r="AH116" s="60" t="s">
        <v>105</v>
      </c>
    </row>
    <row r="117" spans="1:34" s="60" customFormat="1" ht="22.9" customHeight="1">
      <c r="A117" s="50" t="s">
        <v>24</v>
      </c>
      <c r="B117" s="50" t="s">
        <v>9</v>
      </c>
      <c r="C117" s="50" t="s">
        <v>10</v>
      </c>
      <c r="D117" s="50" t="s">
        <v>26</v>
      </c>
      <c r="E117" s="50">
        <v>2</v>
      </c>
      <c r="F117" s="50" t="s">
        <v>32</v>
      </c>
      <c r="G117" s="50" t="s">
        <v>33</v>
      </c>
      <c r="H117" s="50" t="s">
        <v>5675</v>
      </c>
      <c r="I117" s="50" t="s">
        <v>5679</v>
      </c>
      <c r="J117" s="61">
        <v>9</v>
      </c>
      <c r="K117" s="50">
        <v>4</v>
      </c>
      <c r="L117" s="50">
        <v>2019</v>
      </c>
      <c r="M117" s="62">
        <f t="shared" si="7"/>
        <v>43564</v>
      </c>
      <c r="N117" s="63" t="s">
        <v>472</v>
      </c>
      <c r="O117" s="61">
        <v>19</v>
      </c>
      <c r="P117" s="50" t="s">
        <v>1113</v>
      </c>
      <c r="Q117" s="50" t="s">
        <v>1114</v>
      </c>
      <c r="R117" s="50" t="s">
        <v>1115</v>
      </c>
      <c r="S117" s="50" t="s">
        <v>1116</v>
      </c>
      <c r="T117" s="50" t="s">
        <v>1114</v>
      </c>
      <c r="U117" s="50" t="s">
        <v>1117</v>
      </c>
      <c r="V117" s="50" t="s">
        <v>1117</v>
      </c>
      <c r="W117" s="50" t="s">
        <v>1118</v>
      </c>
      <c r="X117" s="50" t="s">
        <v>1119</v>
      </c>
      <c r="Y117" s="50" t="s">
        <v>1114</v>
      </c>
      <c r="Z117" s="64" t="str">
        <f t="shared" si="4"/>
        <v>No</v>
      </c>
      <c r="AA117" s="65" t="str">
        <f t="shared" si="5"/>
        <v>Yes</v>
      </c>
      <c r="AB117" s="65" t="str">
        <f t="shared" si="6"/>
        <v>Adopter</v>
      </c>
      <c r="AC117" s="50">
        <f>VLOOKUP(N117,Registration!O:P,2,FALSE)</f>
        <v>19</v>
      </c>
      <c r="AD117" s="60" t="s">
        <v>1117</v>
      </c>
      <c r="AE117" s="60" t="s">
        <v>105</v>
      </c>
      <c r="AF117" s="60" t="s">
        <v>105</v>
      </c>
      <c r="AG117" s="60" t="s">
        <v>105</v>
      </c>
      <c r="AH117" s="60" t="s">
        <v>105</v>
      </c>
    </row>
    <row r="118" spans="1:34" s="60" customFormat="1" ht="22.9" customHeight="1">
      <c r="A118" s="50" t="s">
        <v>24</v>
      </c>
      <c r="B118" s="50" t="s">
        <v>9</v>
      </c>
      <c r="C118" s="50" t="s">
        <v>10</v>
      </c>
      <c r="D118" s="50" t="s">
        <v>26</v>
      </c>
      <c r="E118" s="50">
        <v>2</v>
      </c>
      <c r="F118" s="50" t="s">
        <v>32</v>
      </c>
      <c r="G118" s="50" t="s">
        <v>33</v>
      </c>
      <c r="H118" s="50" t="s">
        <v>5675</v>
      </c>
      <c r="I118" s="50" t="s">
        <v>5679</v>
      </c>
      <c r="J118" s="61">
        <v>9</v>
      </c>
      <c r="K118" s="50">
        <v>4</v>
      </c>
      <c r="L118" s="50">
        <v>2019</v>
      </c>
      <c r="M118" s="62">
        <f t="shared" si="7"/>
        <v>43564</v>
      </c>
      <c r="N118" s="63" t="s">
        <v>478</v>
      </c>
      <c r="O118" s="61">
        <v>18</v>
      </c>
      <c r="P118" s="50" t="s">
        <v>1113</v>
      </c>
      <c r="Q118" s="50" t="s">
        <v>1114</v>
      </c>
      <c r="R118" s="50" t="s">
        <v>1115</v>
      </c>
      <c r="S118" s="50" t="s">
        <v>1116</v>
      </c>
      <c r="T118" s="50" t="s">
        <v>1114</v>
      </c>
      <c r="U118" s="50" t="s">
        <v>1117</v>
      </c>
      <c r="V118" s="50" t="s">
        <v>1117</v>
      </c>
      <c r="W118" s="50" t="s">
        <v>1118</v>
      </c>
      <c r="X118" s="50" t="s">
        <v>1124</v>
      </c>
      <c r="Y118" s="50" t="s">
        <v>1114</v>
      </c>
      <c r="Z118" s="64" t="str">
        <f t="shared" si="4"/>
        <v>No</v>
      </c>
      <c r="AA118" s="65" t="str">
        <f t="shared" si="5"/>
        <v>Yes</v>
      </c>
      <c r="AB118" s="65" t="str">
        <f t="shared" si="6"/>
        <v>Adopter</v>
      </c>
      <c r="AC118" s="50">
        <f>VLOOKUP(N118,Registration!O:P,2,FALSE)</f>
        <v>18</v>
      </c>
      <c r="AD118" s="60" t="s">
        <v>1117</v>
      </c>
      <c r="AE118" s="60" t="s">
        <v>105</v>
      </c>
      <c r="AF118" s="60" t="s">
        <v>105</v>
      </c>
      <c r="AG118" s="60" t="s">
        <v>105</v>
      </c>
      <c r="AH118" s="60" t="s">
        <v>105</v>
      </c>
    </row>
    <row r="119" spans="1:34" s="60" customFormat="1" ht="22.9" customHeight="1">
      <c r="A119" s="50" t="s">
        <v>24</v>
      </c>
      <c r="B119" s="50" t="s">
        <v>9</v>
      </c>
      <c r="C119" s="50" t="s">
        <v>10</v>
      </c>
      <c r="D119" s="50" t="s">
        <v>26</v>
      </c>
      <c r="E119" s="50">
        <v>2</v>
      </c>
      <c r="F119" s="50" t="s">
        <v>32</v>
      </c>
      <c r="G119" s="50" t="s">
        <v>33</v>
      </c>
      <c r="H119" s="50" t="s">
        <v>5675</v>
      </c>
      <c r="I119" s="50" t="s">
        <v>5679</v>
      </c>
      <c r="J119" s="61">
        <v>11</v>
      </c>
      <c r="K119" s="50">
        <v>4</v>
      </c>
      <c r="L119" s="50">
        <v>2019</v>
      </c>
      <c r="M119" s="62">
        <f t="shared" si="7"/>
        <v>43566</v>
      </c>
      <c r="N119" s="63" t="s">
        <v>480</v>
      </c>
      <c r="O119" s="61">
        <v>18</v>
      </c>
      <c r="P119" s="50" t="s">
        <v>1113</v>
      </c>
      <c r="Q119" s="50" t="s">
        <v>1114</v>
      </c>
      <c r="R119" s="50" t="s">
        <v>1115</v>
      </c>
      <c r="S119" s="50" t="s">
        <v>1116</v>
      </c>
      <c r="T119" s="50" t="s">
        <v>1114</v>
      </c>
      <c r="U119" s="50" t="s">
        <v>1117</v>
      </c>
      <c r="V119" s="50" t="s">
        <v>1117</v>
      </c>
      <c r="W119" s="50" t="s">
        <v>1118</v>
      </c>
      <c r="X119" s="50" t="s">
        <v>1125</v>
      </c>
      <c r="Y119" s="50" t="s">
        <v>1114</v>
      </c>
      <c r="Z119" s="64" t="str">
        <f t="shared" si="4"/>
        <v>No</v>
      </c>
      <c r="AA119" s="65" t="str">
        <f t="shared" si="5"/>
        <v>Yes</v>
      </c>
      <c r="AB119" s="65" t="str">
        <f t="shared" si="6"/>
        <v>Adopter</v>
      </c>
      <c r="AC119" s="50">
        <f>VLOOKUP(N119,Registration!O:P,2,FALSE)</f>
        <v>18</v>
      </c>
      <c r="AD119" s="60" t="s">
        <v>1117</v>
      </c>
      <c r="AE119" s="60" t="s">
        <v>105</v>
      </c>
      <c r="AF119" s="60" t="s">
        <v>105</v>
      </c>
      <c r="AG119" s="60" t="s">
        <v>105</v>
      </c>
      <c r="AH119" s="60" t="s">
        <v>105</v>
      </c>
    </row>
    <row r="120" spans="1:34" s="60" customFormat="1" ht="22.9" customHeight="1">
      <c r="A120" s="50" t="s">
        <v>24</v>
      </c>
      <c r="B120" s="50" t="s">
        <v>9</v>
      </c>
      <c r="C120" s="50" t="s">
        <v>10</v>
      </c>
      <c r="D120" s="50" t="s">
        <v>26</v>
      </c>
      <c r="E120" s="50">
        <v>2</v>
      </c>
      <c r="F120" s="50" t="s">
        <v>32</v>
      </c>
      <c r="G120" s="50" t="s">
        <v>33</v>
      </c>
      <c r="H120" s="50" t="s">
        <v>5675</v>
      </c>
      <c r="I120" s="50" t="s">
        <v>5679</v>
      </c>
      <c r="J120" s="61">
        <v>11</v>
      </c>
      <c r="K120" s="50">
        <v>4</v>
      </c>
      <c r="L120" s="50">
        <v>2019</v>
      </c>
      <c r="M120" s="62">
        <f t="shared" si="7"/>
        <v>43566</v>
      </c>
      <c r="N120" s="63" t="s">
        <v>482</v>
      </c>
      <c r="O120" s="61">
        <v>19</v>
      </c>
      <c r="P120" s="50" t="s">
        <v>1113</v>
      </c>
      <c r="Q120" s="50" t="s">
        <v>1114</v>
      </c>
      <c r="R120" s="50" t="s">
        <v>1115</v>
      </c>
      <c r="S120" s="50" t="s">
        <v>1116</v>
      </c>
      <c r="T120" s="50" t="s">
        <v>1114</v>
      </c>
      <c r="U120" s="50" t="s">
        <v>1117</v>
      </c>
      <c r="V120" s="50" t="s">
        <v>1117</v>
      </c>
      <c r="W120" s="50" t="s">
        <v>1118</v>
      </c>
      <c r="X120" s="50" t="s">
        <v>1122</v>
      </c>
      <c r="Y120" s="50" t="s">
        <v>1114</v>
      </c>
      <c r="Z120" s="64" t="str">
        <f t="shared" si="4"/>
        <v>No</v>
      </c>
      <c r="AA120" s="65" t="str">
        <f t="shared" si="5"/>
        <v>Yes</v>
      </c>
      <c r="AB120" s="65" t="str">
        <f t="shared" si="6"/>
        <v>Adopter</v>
      </c>
      <c r="AC120" s="50">
        <f>VLOOKUP(N120,Registration!O:P,2,FALSE)</f>
        <v>19</v>
      </c>
      <c r="AD120" s="60" t="s">
        <v>1117</v>
      </c>
      <c r="AE120" s="60" t="s">
        <v>105</v>
      </c>
      <c r="AF120" s="60" t="s">
        <v>105</v>
      </c>
      <c r="AG120" s="60" t="s">
        <v>105</v>
      </c>
      <c r="AH120" s="60" t="s">
        <v>105</v>
      </c>
    </row>
    <row r="121" spans="1:34" s="60" customFormat="1" ht="22.9" customHeight="1">
      <c r="A121" s="50" t="s">
        <v>24</v>
      </c>
      <c r="B121" s="50" t="s">
        <v>9</v>
      </c>
      <c r="C121" s="50" t="s">
        <v>10</v>
      </c>
      <c r="D121" s="50" t="s">
        <v>26</v>
      </c>
      <c r="E121" s="50">
        <v>2</v>
      </c>
      <c r="F121" s="50" t="s">
        <v>32</v>
      </c>
      <c r="G121" s="50" t="s">
        <v>33</v>
      </c>
      <c r="H121" s="50" t="s">
        <v>5675</v>
      </c>
      <c r="I121" s="50" t="s">
        <v>5679</v>
      </c>
      <c r="J121" s="61">
        <v>11</v>
      </c>
      <c r="K121" s="50">
        <v>4</v>
      </c>
      <c r="L121" s="50">
        <v>2019</v>
      </c>
      <c r="M121" s="62">
        <f t="shared" si="7"/>
        <v>43566</v>
      </c>
      <c r="N121" s="63" t="s">
        <v>224</v>
      </c>
      <c r="O121" s="61">
        <v>19</v>
      </c>
      <c r="P121" s="50" t="s">
        <v>1113</v>
      </c>
      <c r="Q121" s="50" t="s">
        <v>1114</v>
      </c>
      <c r="R121" s="50" t="s">
        <v>1115</v>
      </c>
      <c r="S121" s="50" t="s">
        <v>1116</v>
      </c>
      <c r="T121" s="50" t="s">
        <v>1114</v>
      </c>
      <c r="U121" s="50" t="s">
        <v>1117</v>
      </c>
      <c r="V121" s="50" t="s">
        <v>1117</v>
      </c>
      <c r="W121" s="50" t="s">
        <v>1118</v>
      </c>
      <c r="X121" s="50" t="s">
        <v>1119</v>
      </c>
      <c r="Y121" s="50" t="s">
        <v>1114</v>
      </c>
      <c r="Z121" s="64" t="str">
        <f t="shared" si="4"/>
        <v>No</v>
      </c>
      <c r="AA121" s="65" t="str">
        <f t="shared" si="5"/>
        <v>Yes</v>
      </c>
      <c r="AB121" s="65" t="str">
        <f t="shared" si="6"/>
        <v>Adopter</v>
      </c>
      <c r="AC121" s="50">
        <f>VLOOKUP(N121,Registration!O:P,2,FALSE)</f>
        <v>19</v>
      </c>
      <c r="AD121" s="60" t="s">
        <v>1117</v>
      </c>
      <c r="AE121" s="60" t="s">
        <v>105</v>
      </c>
      <c r="AF121" s="60" t="s">
        <v>105</v>
      </c>
      <c r="AG121" s="60" t="s">
        <v>105</v>
      </c>
      <c r="AH121" s="60" t="s">
        <v>105</v>
      </c>
    </row>
    <row r="122" spans="1:34" s="60" customFormat="1" ht="22.9" customHeight="1">
      <c r="A122" s="50" t="s">
        <v>24</v>
      </c>
      <c r="B122" s="50" t="s">
        <v>9</v>
      </c>
      <c r="C122" s="50" t="s">
        <v>10</v>
      </c>
      <c r="D122" s="50" t="s">
        <v>26</v>
      </c>
      <c r="E122" s="50">
        <v>2</v>
      </c>
      <c r="F122" s="50" t="s">
        <v>32</v>
      </c>
      <c r="G122" s="50" t="s">
        <v>33</v>
      </c>
      <c r="H122" s="50" t="s">
        <v>5675</v>
      </c>
      <c r="I122" s="50" t="s">
        <v>5679</v>
      </c>
      <c r="J122" s="61">
        <v>11</v>
      </c>
      <c r="K122" s="50">
        <v>4</v>
      </c>
      <c r="L122" s="50">
        <v>2019</v>
      </c>
      <c r="M122" s="62">
        <f t="shared" si="7"/>
        <v>43566</v>
      </c>
      <c r="N122" s="63" t="s">
        <v>485</v>
      </c>
      <c r="O122" s="61">
        <v>19</v>
      </c>
      <c r="P122" s="50" t="s">
        <v>1113</v>
      </c>
      <c r="Q122" s="50" t="s">
        <v>1114</v>
      </c>
      <c r="R122" s="50" t="s">
        <v>1115</v>
      </c>
      <c r="S122" s="50" t="s">
        <v>1116</v>
      </c>
      <c r="T122" s="50" t="s">
        <v>1114</v>
      </c>
      <c r="U122" s="50" t="s">
        <v>1117</v>
      </c>
      <c r="V122" s="50" t="s">
        <v>1117</v>
      </c>
      <c r="W122" s="50" t="s">
        <v>1118</v>
      </c>
      <c r="X122" s="50" t="s">
        <v>1121</v>
      </c>
      <c r="Y122" s="50" t="s">
        <v>1114</v>
      </c>
      <c r="Z122" s="64" t="str">
        <f t="shared" si="4"/>
        <v>No</v>
      </c>
      <c r="AA122" s="65" t="str">
        <f t="shared" si="5"/>
        <v>Yes</v>
      </c>
      <c r="AB122" s="65" t="str">
        <f t="shared" si="6"/>
        <v>Adopter</v>
      </c>
      <c r="AC122" s="50">
        <f>VLOOKUP(N122,Registration!O:P,2,FALSE)</f>
        <v>19</v>
      </c>
      <c r="AD122" s="60" t="s">
        <v>1117</v>
      </c>
      <c r="AE122" s="60" t="s">
        <v>105</v>
      </c>
      <c r="AF122" s="60" t="s">
        <v>105</v>
      </c>
      <c r="AG122" s="60" t="s">
        <v>105</v>
      </c>
      <c r="AH122" s="60" t="s">
        <v>105</v>
      </c>
    </row>
    <row r="123" spans="1:34" s="60" customFormat="1" ht="22.9" customHeight="1">
      <c r="A123" s="50" t="s">
        <v>24</v>
      </c>
      <c r="B123" s="50" t="s">
        <v>9</v>
      </c>
      <c r="C123" s="50" t="s">
        <v>10</v>
      </c>
      <c r="D123" s="50" t="s">
        <v>26</v>
      </c>
      <c r="E123" s="50">
        <v>2</v>
      </c>
      <c r="F123" s="50" t="s">
        <v>32</v>
      </c>
      <c r="G123" s="50" t="s">
        <v>33</v>
      </c>
      <c r="H123" s="50" t="s">
        <v>5675</v>
      </c>
      <c r="I123" s="50" t="s">
        <v>5679</v>
      </c>
      <c r="J123" s="61">
        <v>11</v>
      </c>
      <c r="K123" s="50">
        <v>4</v>
      </c>
      <c r="L123" s="50">
        <v>2019</v>
      </c>
      <c r="M123" s="62">
        <f t="shared" si="7"/>
        <v>43566</v>
      </c>
      <c r="N123" s="63" t="s">
        <v>487</v>
      </c>
      <c r="O123" s="61">
        <v>18</v>
      </c>
      <c r="P123" s="50" t="s">
        <v>1113</v>
      </c>
      <c r="Q123" s="50" t="s">
        <v>1114</v>
      </c>
      <c r="R123" s="50" t="s">
        <v>1115</v>
      </c>
      <c r="S123" s="50" t="s">
        <v>1116</v>
      </c>
      <c r="T123" s="50" t="s">
        <v>1114</v>
      </c>
      <c r="U123" s="50" t="s">
        <v>1117</v>
      </c>
      <c r="V123" s="50" t="s">
        <v>1117</v>
      </c>
      <c r="W123" s="50" t="s">
        <v>1118</v>
      </c>
      <c r="X123" s="50" t="s">
        <v>1123</v>
      </c>
      <c r="Y123" s="50" t="s">
        <v>1114</v>
      </c>
      <c r="Z123" s="64" t="str">
        <f t="shared" si="4"/>
        <v>No</v>
      </c>
      <c r="AA123" s="65" t="str">
        <f t="shared" si="5"/>
        <v>Yes</v>
      </c>
      <c r="AB123" s="65" t="str">
        <f t="shared" si="6"/>
        <v>Adopter</v>
      </c>
      <c r="AC123" s="50">
        <f>VLOOKUP(N123,Registration!O:P,2,FALSE)</f>
        <v>18</v>
      </c>
      <c r="AD123" s="60" t="s">
        <v>1117</v>
      </c>
      <c r="AE123" s="60" t="s">
        <v>105</v>
      </c>
      <c r="AF123" s="60" t="s">
        <v>105</v>
      </c>
      <c r="AG123" s="60" t="s">
        <v>105</v>
      </c>
      <c r="AH123" s="60" t="s">
        <v>105</v>
      </c>
    </row>
    <row r="124" spans="1:34" s="60" customFormat="1" ht="22.9" customHeight="1">
      <c r="A124" s="50" t="s">
        <v>24</v>
      </c>
      <c r="B124" s="50" t="s">
        <v>9</v>
      </c>
      <c r="C124" s="50" t="s">
        <v>10</v>
      </c>
      <c r="D124" s="50" t="s">
        <v>26</v>
      </c>
      <c r="E124" s="50">
        <v>2</v>
      </c>
      <c r="F124" s="50" t="s">
        <v>32</v>
      </c>
      <c r="G124" s="50" t="s">
        <v>33</v>
      </c>
      <c r="H124" s="50" t="s">
        <v>5675</v>
      </c>
      <c r="I124" s="50" t="s">
        <v>5679</v>
      </c>
      <c r="J124" s="61">
        <v>11</v>
      </c>
      <c r="K124" s="50">
        <v>4</v>
      </c>
      <c r="L124" s="50">
        <v>2019</v>
      </c>
      <c r="M124" s="62">
        <f t="shared" si="7"/>
        <v>43566</v>
      </c>
      <c r="N124" s="63" t="s">
        <v>489</v>
      </c>
      <c r="O124" s="61">
        <v>19</v>
      </c>
      <c r="P124" s="50" t="s">
        <v>1113</v>
      </c>
      <c r="Q124" s="50" t="s">
        <v>1114</v>
      </c>
      <c r="R124" s="50" t="s">
        <v>1115</v>
      </c>
      <c r="S124" s="50" t="s">
        <v>1116</v>
      </c>
      <c r="T124" s="50" t="s">
        <v>1117</v>
      </c>
      <c r="U124" s="50" t="s">
        <v>1117</v>
      </c>
      <c r="V124" s="50" t="s">
        <v>1117</v>
      </c>
      <c r="W124" s="50" t="s">
        <v>1118</v>
      </c>
      <c r="X124" s="50" t="s">
        <v>1126</v>
      </c>
      <c r="Y124" s="50" t="s">
        <v>1117</v>
      </c>
      <c r="Z124" s="64" t="str">
        <f t="shared" si="4"/>
        <v>No</v>
      </c>
      <c r="AA124" s="65" t="str">
        <f t="shared" si="5"/>
        <v>Yes</v>
      </c>
      <c r="AB124" s="65" t="str">
        <f t="shared" si="6"/>
        <v>Adopter</v>
      </c>
      <c r="AC124" s="50">
        <f>VLOOKUP(N124,Registration!O:P,2,FALSE)</f>
        <v>17</v>
      </c>
      <c r="AD124" s="60" t="s">
        <v>1117</v>
      </c>
      <c r="AE124" s="60" t="s">
        <v>105</v>
      </c>
      <c r="AF124" s="60" t="s">
        <v>105</v>
      </c>
      <c r="AG124" s="60" t="s">
        <v>105</v>
      </c>
      <c r="AH124" s="60" t="s">
        <v>105</v>
      </c>
    </row>
    <row r="125" spans="1:34" s="60" customFormat="1" ht="22.9" customHeight="1">
      <c r="A125" s="50" t="s">
        <v>24</v>
      </c>
      <c r="B125" s="50" t="s">
        <v>9</v>
      </c>
      <c r="C125" s="50" t="s">
        <v>10</v>
      </c>
      <c r="D125" s="50" t="s">
        <v>26</v>
      </c>
      <c r="E125" s="50">
        <v>2</v>
      </c>
      <c r="F125" s="50" t="s">
        <v>32</v>
      </c>
      <c r="G125" s="50" t="s">
        <v>33</v>
      </c>
      <c r="H125" s="50" t="s">
        <v>5675</v>
      </c>
      <c r="I125" s="50" t="s">
        <v>5679</v>
      </c>
      <c r="J125" s="61">
        <v>12</v>
      </c>
      <c r="K125" s="50">
        <v>4</v>
      </c>
      <c r="L125" s="50">
        <v>2019</v>
      </c>
      <c r="M125" s="62">
        <f t="shared" si="7"/>
        <v>43567</v>
      </c>
      <c r="N125" s="63" t="s">
        <v>491</v>
      </c>
      <c r="O125" s="61">
        <v>18</v>
      </c>
      <c r="P125" s="50" t="s">
        <v>1113</v>
      </c>
      <c r="Q125" s="50" t="s">
        <v>1114</v>
      </c>
      <c r="R125" s="50" t="s">
        <v>1115</v>
      </c>
      <c r="S125" s="50" t="s">
        <v>1116</v>
      </c>
      <c r="T125" s="50" t="s">
        <v>1114</v>
      </c>
      <c r="U125" s="50" t="s">
        <v>1117</v>
      </c>
      <c r="V125" s="50" t="s">
        <v>1117</v>
      </c>
      <c r="W125" s="50" t="s">
        <v>1118</v>
      </c>
      <c r="X125" s="50" t="s">
        <v>1123</v>
      </c>
      <c r="Y125" s="50" t="s">
        <v>1114</v>
      </c>
      <c r="Z125" s="64" t="str">
        <f t="shared" si="4"/>
        <v>No</v>
      </c>
      <c r="AA125" s="65" t="str">
        <f t="shared" si="5"/>
        <v>Yes</v>
      </c>
      <c r="AB125" s="65" t="str">
        <f t="shared" si="6"/>
        <v>Adopter</v>
      </c>
      <c r="AC125" s="50">
        <f>VLOOKUP(N125,Registration!O:P,2,FALSE)</f>
        <v>18</v>
      </c>
      <c r="AD125" s="60" t="s">
        <v>1117</v>
      </c>
      <c r="AE125" s="60" t="s">
        <v>105</v>
      </c>
      <c r="AF125" s="60" t="s">
        <v>105</v>
      </c>
      <c r="AG125" s="60" t="s">
        <v>105</v>
      </c>
      <c r="AH125" s="60" t="s">
        <v>105</v>
      </c>
    </row>
    <row r="126" spans="1:34" s="60" customFormat="1" ht="22.9" customHeight="1">
      <c r="A126" s="50" t="s">
        <v>24</v>
      </c>
      <c r="B126" s="50" t="s">
        <v>9</v>
      </c>
      <c r="C126" s="50" t="s">
        <v>10</v>
      </c>
      <c r="D126" s="50" t="s">
        <v>26</v>
      </c>
      <c r="E126" s="50">
        <v>2</v>
      </c>
      <c r="F126" s="50" t="s">
        <v>32</v>
      </c>
      <c r="G126" s="50" t="s">
        <v>33</v>
      </c>
      <c r="H126" s="50" t="s">
        <v>5675</v>
      </c>
      <c r="I126" s="50" t="s">
        <v>5679</v>
      </c>
      <c r="J126" s="61">
        <v>12</v>
      </c>
      <c r="K126" s="50">
        <v>4</v>
      </c>
      <c r="L126" s="50">
        <v>2019</v>
      </c>
      <c r="M126" s="62">
        <f t="shared" si="7"/>
        <v>43567</v>
      </c>
      <c r="N126" s="63" t="s">
        <v>493</v>
      </c>
      <c r="O126" s="61">
        <v>19</v>
      </c>
      <c r="P126" s="50" t="s">
        <v>1113</v>
      </c>
      <c r="Q126" s="50" t="s">
        <v>1114</v>
      </c>
      <c r="R126" s="50" t="s">
        <v>1115</v>
      </c>
      <c r="S126" s="50" t="s">
        <v>1116</v>
      </c>
      <c r="T126" s="50" t="s">
        <v>1114</v>
      </c>
      <c r="U126" s="50" t="s">
        <v>1117</v>
      </c>
      <c r="V126" s="50" t="s">
        <v>1117</v>
      </c>
      <c r="W126" s="50" t="s">
        <v>1118</v>
      </c>
      <c r="X126" s="50" t="s">
        <v>1124</v>
      </c>
      <c r="Y126" s="50" t="s">
        <v>1114</v>
      </c>
      <c r="Z126" s="64" t="str">
        <f t="shared" si="4"/>
        <v>No</v>
      </c>
      <c r="AA126" s="65" t="str">
        <f t="shared" si="5"/>
        <v>Yes</v>
      </c>
      <c r="AB126" s="65" t="str">
        <f t="shared" si="6"/>
        <v>Adopter</v>
      </c>
      <c r="AC126" s="50">
        <f>VLOOKUP(N126,Registration!O:P,2,FALSE)</f>
        <v>19</v>
      </c>
      <c r="AD126" s="60" t="s">
        <v>1117</v>
      </c>
      <c r="AE126" s="60" t="s">
        <v>105</v>
      </c>
      <c r="AF126" s="60" t="s">
        <v>105</v>
      </c>
      <c r="AG126" s="60" t="s">
        <v>105</v>
      </c>
      <c r="AH126" s="60" t="s">
        <v>105</v>
      </c>
    </row>
    <row r="127" spans="1:34" s="60" customFormat="1" ht="22.9" customHeight="1">
      <c r="A127" s="50" t="s">
        <v>24</v>
      </c>
      <c r="B127" s="50" t="s">
        <v>9</v>
      </c>
      <c r="C127" s="50" t="s">
        <v>10</v>
      </c>
      <c r="D127" s="50" t="s">
        <v>26</v>
      </c>
      <c r="E127" s="50">
        <v>2</v>
      </c>
      <c r="F127" s="50" t="s">
        <v>32</v>
      </c>
      <c r="G127" s="50" t="s">
        <v>33</v>
      </c>
      <c r="H127" s="50" t="s">
        <v>5675</v>
      </c>
      <c r="I127" s="50" t="s">
        <v>5679</v>
      </c>
      <c r="J127" s="61">
        <v>12</v>
      </c>
      <c r="K127" s="50">
        <v>4</v>
      </c>
      <c r="L127" s="50">
        <v>2019</v>
      </c>
      <c r="M127" s="62">
        <f t="shared" si="7"/>
        <v>43567</v>
      </c>
      <c r="N127" s="63" t="s">
        <v>495</v>
      </c>
      <c r="O127" s="61">
        <v>19</v>
      </c>
      <c r="P127" s="50" t="s">
        <v>1113</v>
      </c>
      <c r="Q127" s="50" t="s">
        <v>1114</v>
      </c>
      <c r="R127" s="50" t="s">
        <v>1115</v>
      </c>
      <c r="S127" s="50" t="s">
        <v>1116</v>
      </c>
      <c r="T127" s="50" t="s">
        <v>1114</v>
      </c>
      <c r="U127" s="50" t="s">
        <v>1117</v>
      </c>
      <c r="V127" s="50" t="s">
        <v>1117</v>
      </c>
      <c r="W127" s="50" t="s">
        <v>1118</v>
      </c>
      <c r="X127" s="50" t="s">
        <v>1121</v>
      </c>
      <c r="Y127" s="50" t="s">
        <v>1114</v>
      </c>
      <c r="Z127" s="64" t="str">
        <f t="shared" si="4"/>
        <v>No</v>
      </c>
      <c r="AA127" s="65" t="str">
        <f t="shared" si="5"/>
        <v>Yes</v>
      </c>
      <c r="AB127" s="65" t="str">
        <f t="shared" si="6"/>
        <v>Adopter</v>
      </c>
      <c r="AC127" s="50">
        <f>VLOOKUP(N127,Registration!O:P,2,FALSE)</f>
        <v>19</v>
      </c>
      <c r="AD127" s="60" t="s">
        <v>1117</v>
      </c>
      <c r="AE127" s="60" t="s">
        <v>105</v>
      </c>
      <c r="AF127" s="60" t="s">
        <v>105</v>
      </c>
      <c r="AG127" s="60" t="s">
        <v>105</v>
      </c>
      <c r="AH127" s="60" t="s">
        <v>105</v>
      </c>
    </row>
    <row r="128" spans="1:34" s="60" customFormat="1" ht="22.9" customHeight="1">
      <c r="A128" s="50" t="s">
        <v>24</v>
      </c>
      <c r="B128" s="50" t="s">
        <v>9</v>
      </c>
      <c r="C128" s="50" t="s">
        <v>10</v>
      </c>
      <c r="D128" s="50" t="s">
        <v>26</v>
      </c>
      <c r="E128" s="50">
        <v>2</v>
      </c>
      <c r="F128" s="50" t="s">
        <v>32</v>
      </c>
      <c r="G128" s="50" t="s">
        <v>33</v>
      </c>
      <c r="H128" s="50" t="s">
        <v>5675</v>
      </c>
      <c r="I128" s="50" t="s">
        <v>5679</v>
      </c>
      <c r="J128" s="61">
        <v>12</v>
      </c>
      <c r="K128" s="50">
        <v>4</v>
      </c>
      <c r="L128" s="50">
        <v>2019</v>
      </c>
      <c r="M128" s="62">
        <f t="shared" si="7"/>
        <v>43567</v>
      </c>
      <c r="N128" s="63" t="s">
        <v>497</v>
      </c>
      <c r="O128" s="61">
        <v>19</v>
      </c>
      <c r="P128" s="50" t="s">
        <v>1113</v>
      </c>
      <c r="Q128" s="50" t="s">
        <v>1114</v>
      </c>
      <c r="R128" s="50" t="s">
        <v>1115</v>
      </c>
      <c r="S128" s="50" t="s">
        <v>1116</v>
      </c>
      <c r="T128" s="50" t="s">
        <v>1114</v>
      </c>
      <c r="U128" s="50" t="s">
        <v>1117</v>
      </c>
      <c r="V128" s="50" t="s">
        <v>1117</v>
      </c>
      <c r="W128" s="50" t="s">
        <v>1118</v>
      </c>
      <c r="X128" s="50" t="s">
        <v>1119</v>
      </c>
      <c r="Y128" s="50" t="s">
        <v>1114</v>
      </c>
      <c r="Z128" s="64" t="str">
        <f t="shared" si="4"/>
        <v>No</v>
      </c>
      <c r="AA128" s="65" t="str">
        <f t="shared" si="5"/>
        <v>Yes</v>
      </c>
      <c r="AB128" s="65" t="str">
        <f t="shared" si="6"/>
        <v>Adopter</v>
      </c>
      <c r="AC128" s="50">
        <f>VLOOKUP(N128,Registration!O:P,2,FALSE)</f>
        <v>19</v>
      </c>
      <c r="AD128" s="60" t="s">
        <v>1117</v>
      </c>
      <c r="AE128" s="60" t="s">
        <v>105</v>
      </c>
      <c r="AF128" s="60" t="s">
        <v>105</v>
      </c>
      <c r="AG128" s="60" t="s">
        <v>105</v>
      </c>
      <c r="AH128" s="60" t="s">
        <v>105</v>
      </c>
    </row>
    <row r="129" spans="1:34" s="60" customFormat="1" ht="22.9" customHeight="1">
      <c r="A129" s="50" t="s">
        <v>24</v>
      </c>
      <c r="B129" s="50" t="s">
        <v>9</v>
      </c>
      <c r="C129" s="50" t="s">
        <v>10</v>
      </c>
      <c r="D129" s="50" t="s">
        <v>26</v>
      </c>
      <c r="E129" s="50">
        <v>2</v>
      </c>
      <c r="F129" s="50" t="s">
        <v>32</v>
      </c>
      <c r="G129" s="50" t="s">
        <v>33</v>
      </c>
      <c r="H129" s="50" t="s">
        <v>5675</v>
      </c>
      <c r="I129" s="50" t="s">
        <v>5679</v>
      </c>
      <c r="J129" s="61">
        <v>12</v>
      </c>
      <c r="K129" s="50">
        <v>4</v>
      </c>
      <c r="L129" s="50">
        <v>2019</v>
      </c>
      <c r="M129" s="62">
        <f t="shared" si="7"/>
        <v>43567</v>
      </c>
      <c r="N129" s="63" t="s">
        <v>499</v>
      </c>
      <c r="O129" s="61">
        <v>18</v>
      </c>
      <c r="P129" s="50" t="s">
        <v>1113</v>
      </c>
      <c r="Q129" s="50" t="s">
        <v>1114</v>
      </c>
      <c r="R129" s="50" t="s">
        <v>1115</v>
      </c>
      <c r="S129" s="50" t="s">
        <v>1116</v>
      </c>
      <c r="T129" s="50" t="s">
        <v>1114</v>
      </c>
      <c r="U129" s="50" t="s">
        <v>1117</v>
      </c>
      <c r="V129" s="50" t="s">
        <v>1117</v>
      </c>
      <c r="W129" s="50" t="s">
        <v>1118</v>
      </c>
      <c r="X129" s="50" t="s">
        <v>1122</v>
      </c>
      <c r="Y129" s="50" t="s">
        <v>1114</v>
      </c>
      <c r="Z129" s="64" t="str">
        <f t="shared" si="4"/>
        <v>No</v>
      </c>
      <c r="AA129" s="65" t="str">
        <f t="shared" si="5"/>
        <v>Yes</v>
      </c>
      <c r="AB129" s="65" t="str">
        <f t="shared" si="6"/>
        <v>Adopter</v>
      </c>
      <c r="AC129" s="50">
        <f>VLOOKUP(N129,Registration!O:P,2,FALSE)</f>
        <v>18</v>
      </c>
      <c r="AD129" s="60" t="s">
        <v>1117</v>
      </c>
      <c r="AE129" s="60" t="s">
        <v>105</v>
      </c>
      <c r="AF129" s="60" t="s">
        <v>105</v>
      </c>
      <c r="AG129" s="60" t="s">
        <v>105</v>
      </c>
      <c r="AH129" s="60" t="s">
        <v>105</v>
      </c>
    </row>
    <row r="130" spans="1:34" s="60" customFormat="1" ht="22.9" customHeight="1">
      <c r="A130" s="50" t="s">
        <v>24</v>
      </c>
      <c r="B130" s="50" t="s">
        <v>9</v>
      </c>
      <c r="C130" s="50" t="s">
        <v>10</v>
      </c>
      <c r="D130" s="50" t="s">
        <v>26</v>
      </c>
      <c r="E130" s="50">
        <v>2</v>
      </c>
      <c r="F130" s="50" t="s">
        <v>32</v>
      </c>
      <c r="G130" s="50" t="s">
        <v>33</v>
      </c>
      <c r="H130" s="50" t="s">
        <v>5675</v>
      </c>
      <c r="I130" s="50" t="s">
        <v>5679</v>
      </c>
      <c r="J130" s="61">
        <v>12</v>
      </c>
      <c r="K130" s="50">
        <v>4</v>
      </c>
      <c r="L130" s="50">
        <v>2019</v>
      </c>
      <c r="M130" s="62">
        <f t="shared" si="7"/>
        <v>43567</v>
      </c>
      <c r="N130" s="63" t="s">
        <v>501</v>
      </c>
      <c r="O130" s="61">
        <v>19</v>
      </c>
      <c r="P130" s="50" t="s">
        <v>1113</v>
      </c>
      <c r="Q130" s="50" t="s">
        <v>1114</v>
      </c>
      <c r="R130" s="50" t="s">
        <v>1115</v>
      </c>
      <c r="S130" s="50" t="s">
        <v>1116</v>
      </c>
      <c r="T130" s="50" t="s">
        <v>1114</v>
      </c>
      <c r="U130" s="50" t="s">
        <v>1117</v>
      </c>
      <c r="V130" s="50" t="s">
        <v>1117</v>
      </c>
      <c r="W130" s="50" t="s">
        <v>1118</v>
      </c>
      <c r="X130" s="50" t="s">
        <v>1121</v>
      </c>
      <c r="Y130" s="50" t="s">
        <v>1114</v>
      </c>
      <c r="Z130" s="64" t="str">
        <f t="shared" ref="Z130:Z193" si="8">IF(OR(R:R="",S:S=""),"Missing",IF(OR(S:S="Both EC and Condoms",S:S="Condom",S:S="EC"),"Yes",IF(AND(R:R&lt;&gt;"0: No Method",R:R&lt;&gt;"6: EC",R:R&lt;&gt;"5: Condoms"),"Yes","No")))</f>
        <v>No</v>
      </c>
      <c r="AA130" s="65" t="str">
        <f t="shared" ref="AA130:AA193" si="9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30" s="65" t="str">
        <f t="shared" ref="AB130:AB193" si="10">IF(W:W="Pregnant","Pregnant",IF(AND(Z:Z="No",AA:AA="Yes"),"Adopter",IF(Z:Z="Yes","Continuing User",IF(AND(Z:Z="No",AA:AA="No"),"Non-user","Missing"))))</f>
        <v>Adopter</v>
      </c>
      <c r="AC130" s="50">
        <f>VLOOKUP(N130,Registration!O:P,2,FALSE)</f>
        <v>19</v>
      </c>
      <c r="AD130" s="60" t="s">
        <v>1117</v>
      </c>
      <c r="AE130" s="60" t="s">
        <v>105</v>
      </c>
      <c r="AF130" s="60" t="s">
        <v>105</v>
      </c>
      <c r="AG130" s="60" t="s">
        <v>105</v>
      </c>
      <c r="AH130" s="60" t="s">
        <v>105</v>
      </c>
    </row>
    <row r="131" spans="1:34" s="60" customFormat="1" ht="22.9" customHeight="1">
      <c r="A131" s="50" t="s">
        <v>24</v>
      </c>
      <c r="B131" s="50" t="s">
        <v>9</v>
      </c>
      <c r="C131" s="50" t="s">
        <v>10</v>
      </c>
      <c r="D131" s="50" t="s">
        <v>26</v>
      </c>
      <c r="E131" s="50">
        <v>2</v>
      </c>
      <c r="F131" s="50" t="s">
        <v>32</v>
      </c>
      <c r="G131" s="50" t="s">
        <v>33</v>
      </c>
      <c r="H131" s="50" t="s">
        <v>5675</v>
      </c>
      <c r="I131" s="50" t="s">
        <v>5679</v>
      </c>
      <c r="J131" s="61">
        <v>12</v>
      </c>
      <c r="K131" s="50">
        <v>4</v>
      </c>
      <c r="L131" s="50">
        <v>2019</v>
      </c>
      <c r="M131" s="62">
        <f t="shared" ref="M131:M194" si="11">DATE(L131,K131,J131)</f>
        <v>43567</v>
      </c>
      <c r="N131" s="63" t="s">
        <v>503</v>
      </c>
      <c r="O131" s="61">
        <v>18</v>
      </c>
      <c r="P131" s="50" t="s">
        <v>1113</v>
      </c>
      <c r="Q131" s="50" t="s">
        <v>1114</v>
      </c>
      <c r="R131" s="50" t="s">
        <v>1115</v>
      </c>
      <c r="S131" s="50" t="s">
        <v>1116</v>
      </c>
      <c r="T131" s="50" t="s">
        <v>1114</v>
      </c>
      <c r="U131" s="50" t="s">
        <v>1117</v>
      </c>
      <c r="V131" s="50" t="s">
        <v>1117</v>
      </c>
      <c r="W131" s="50" t="s">
        <v>1118</v>
      </c>
      <c r="X131" s="50" t="s">
        <v>1125</v>
      </c>
      <c r="Y131" s="50" t="s">
        <v>1114</v>
      </c>
      <c r="Z131" s="64" t="str">
        <f t="shared" si="8"/>
        <v>No</v>
      </c>
      <c r="AA131" s="65" t="str">
        <f t="shared" si="9"/>
        <v>Yes</v>
      </c>
      <c r="AB131" s="65" t="str">
        <f t="shared" si="10"/>
        <v>Adopter</v>
      </c>
      <c r="AC131" s="50">
        <f>VLOOKUP(N131,Registration!O:P,2,FALSE)</f>
        <v>18</v>
      </c>
      <c r="AD131" s="60" t="s">
        <v>1117</v>
      </c>
      <c r="AE131" s="60" t="s">
        <v>105</v>
      </c>
      <c r="AF131" s="60" t="s">
        <v>105</v>
      </c>
      <c r="AG131" s="60" t="s">
        <v>105</v>
      </c>
      <c r="AH131" s="60" t="s">
        <v>105</v>
      </c>
    </row>
    <row r="132" spans="1:34" s="60" customFormat="1" ht="22.9" customHeight="1">
      <c r="A132" s="50" t="s">
        <v>24</v>
      </c>
      <c r="B132" s="50" t="s">
        <v>9</v>
      </c>
      <c r="C132" s="50" t="s">
        <v>10</v>
      </c>
      <c r="D132" s="50" t="s">
        <v>26</v>
      </c>
      <c r="E132" s="50">
        <v>2</v>
      </c>
      <c r="F132" s="50" t="s">
        <v>32</v>
      </c>
      <c r="G132" s="50" t="s">
        <v>33</v>
      </c>
      <c r="H132" s="50" t="s">
        <v>5675</v>
      </c>
      <c r="I132" s="50" t="s">
        <v>5678</v>
      </c>
      <c r="J132" s="61">
        <v>13</v>
      </c>
      <c r="K132" s="50">
        <v>4</v>
      </c>
      <c r="L132" s="50">
        <v>2019</v>
      </c>
      <c r="M132" s="62">
        <f t="shared" si="11"/>
        <v>43568</v>
      </c>
      <c r="N132" s="63" t="s">
        <v>505</v>
      </c>
      <c r="O132" s="61">
        <v>19</v>
      </c>
      <c r="P132" s="50" t="s">
        <v>1113</v>
      </c>
      <c r="Q132" s="50" t="s">
        <v>1114</v>
      </c>
      <c r="R132" s="50" t="s">
        <v>1115</v>
      </c>
      <c r="S132" s="50" t="s">
        <v>1116</v>
      </c>
      <c r="T132" s="50" t="s">
        <v>1114</v>
      </c>
      <c r="U132" s="50" t="s">
        <v>1117</v>
      </c>
      <c r="V132" s="50" t="s">
        <v>1117</v>
      </c>
      <c r="W132" s="50" t="s">
        <v>1118</v>
      </c>
      <c r="X132" s="50" t="s">
        <v>1120</v>
      </c>
      <c r="Y132" s="50" t="s">
        <v>1114</v>
      </c>
      <c r="Z132" s="64" t="str">
        <f t="shared" si="8"/>
        <v>No</v>
      </c>
      <c r="AA132" s="65" t="str">
        <f t="shared" si="9"/>
        <v>Yes</v>
      </c>
      <c r="AB132" s="65" t="str">
        <f t="shared" si="10"/>
        <v>Adopter</v>
      </c>
      <c r="AC132" s="50">
        <f>VLOOKUP(N132,Registration!O:P,2,FALSE)</f>
        <v>19</v>
      </c>
      <c r="AD132" s="60" t="s">
        <v>1117</v>
      </c>
      <c r="AE132" s="60" t="s">
        <v>105</v>
      </c>
      <c r="AF132" s="60" t="s">
        <v>105</v>
      </c>
      <c r="AG132" s="60" t="s">
        <v>105</v>
      </c>
      <c r="AH132" s="60" t="s">
        <v>105</v>
      </c>
    </row>
    <row r="133" spans="1:34" s="60" customFormat="1" ht="22.9" customHeight="1">
      <c r="A133" s="50" t="s">
        <v>24</v>
      </c>
      <c r="B133" s="50" t="s">
        <v>9</v>
      </c>
      <c r="C133" s="50" t="s">
        <v>10</v>
      </c>
      <c r="D133" s="50" t="s">
        <v>26</v>
      </c>
      <c r="E133" s="50">
        <v>2</v>
      </c>
      <c r="F133" s="50" t="s">
        <v>32</v>
      </c>
      <c r="G133" s="50" t="s">
        <v>33</v>
      </c>
      <c r="H133" s="50" t="s">
        <v>5675</v>
      </c>
      <c r="I133" s="50" t="s">
        <v>5678</v>
      </c>
      <c r="J133" s="61">
        <v>13</v>
      </c>
      <c r="K133" s="50">
        <v>4</v>
      </c>
      <c r="L133" s="50">
        <v>2019</v>
      </c>
      <c r="M133" s="62">
        <f t="shared" si="11"/>
        <v>43568</v>
      </c>
      <c r="N133" s="63" t="s">
        <v>507</v>
      </c>
      <c r="O133" s="61">
        <v>18</v>
      </c>
      <c r="P133" s="50" t="s">
        <v>1113</v>
      </c>
      <c r="Q133" s="50" t="s">
        <v>1114</v>
      </c>
      <c r="R133" s="50" t="s">
        <v>1115</v>
      </c>
      <c r="S133" s="50" t="s">
        <v>1116</v>
      </c>
      <c r="T133" s="50" t="s">
        <v>1114</v>
      </c>
      <c r="U133" s="50" t="s">
        <v>1117</v>
      </c>
      <c r="V133" s="50" t="s">
        <v>1117</v>
      </c>
      <c r="W133" s="50" t="s">
        <v>1118</v>
      </c>
      <c r="X133" s="50" t="s">
        <v>1122</v>
      </c>
      <c r="Y133" s="50" t="s">
        <v>1114</v>
      </c>
      <c r="Z133" s="64" t="str">
        <f t="shared" si="8"/>
        <v>No</v>
      </c>
      <c r="AA133" s="65" t="str">
        <f t="shared" si="9"/>
        <v>Yes</v>
      </c>
      <c r="AB133" s="65" t="str">
        <f t="shared" si="10"/>
        <v>Adopter</v>
      </c>
      <c r="AC133" s="50">
        <f>VLOOKUP(N133,Registration!O:P,2,FALSE)</f>
        <v>18</v>
      </c>
      <c r="AD133" s="60" t="s">
        <v>1117</v>
      </c>
      <c r="AE133" s="60" t="s">
        <v>105</v>
      </c>
      <c r="AF133" s="60" t="s">
        <v>105</v>
      </c>
      <c r="AG133" s="60" t="s">
        <v>105</v>
      </c>
      <c r="AH133" s="60" t="s">
        <v>105</v>
      </c>
    </row>
    <row r="134" spans="1:34" s="60" customFormat="1" ht="22.9" customHeight="1">
      <c r="A134" s="50" t="s">
        <v>24</v>
      </c>
      <c r="B134" s="50" t="s">
        <v>9</v>
      </c>
      <c r="C134" s="50" t="s">
        <v>10</v>
      </c>
      <c r="D134" s="50" t="s">
        <v>26</v>
      </c>
      <c r="E134" s="50">
        <v>2</v>
      </c>
      <c r="F134" s="50" t="s">
        <v>32</v>
      </c>
      <c r="G134" s="50" t="s">
        <v>33</v>
      </c>
      <c r="H134" s="50" t="s">
        <v>5675</v>
      </c>
      <c r="I134" s="50" t="s">
        <v>5678</v>
      </c>
      <c r="J134" s="61">
        <v>13</v>
      </c>
      <c r="K134" s="50">
        <v>4</v>
      </c>
      <c r="L134" s="50">
        <v>2019</v>
      </c>
      <c r="M134" s="62">
        <f t="shared" si="11"/>
        <v>43568</v>
      </c>
      <c r="N134" s="63" t="s">
        <v>509</v>
      </c>
      <c r="O134" s="61">
        <v>19</v>
      </c>
      <c r="P134" s="50" t="s">
        <v>1113</v>
      </c>
      <c r="Q134" s="50" t="s">
        <v>1114</v>
      </c>
      <c r="R134" s="50" t="s">
        <v>1115</v>
      </c>
      <c r="S134" s="50" t="s">
        <v>1116</v>
      </c>
      <c r="T134" s="50" t="s">
        <v>1114</v>
      </c>
      <c r="U134" s="50" t="s">
        <v>1117</v>
      </c>
      <c r="V134" s="50" t="s">
        <v>1117</v>
      </c>
      <c r="W134" s="50" t="s">
        <v>1118</v>
      </c>
      <c r="X134" s="50" t="s">
        <v>1120</v>
      </c>
      <c r="Y134" s="50" t="s">
        <v>1114</v>
      </c>
      <c r="Z134" s="64" t="str">
        <f t="shared" si="8"/>
        <v>No</v>
      </c>
      <c r="AA134" s="65" t="str">
        <f t="shared" si="9"/>
        <v>Yes</v>
      </c>
      <c r="AB134" s="65" t="str">
        <f t="shared" si="10"/>
        <v>Adopter</v>
      </c>
      <c r="AC134" s="50">
        <f>VLOOKUP(N134,Registration!O:P,2,FALSE)</f>
        <v>19</v>
      </c>
      <c r="AD134" s="60" t="s">
        <v>1117</v>
      </c>
      <c r="AE134" s="60" t="s">
        <v>105</v>
      </c>
      <c r="AF134" s="60" t="s">
        <v>105</v>
      </c>
      <c r="AG134" s="60" t="s">
        <v>105</v>
      </c>
      <c r="AH134" s="60" t="s">
        <v>105</v>
      </c>
    </row>
    <row r="135" spans="1:34" s="60" customFormat="1" ht="22.9" customHeight="1">
      <c r="A135" s="50" t="s">
        <v>24</v>
      </c>
      <c r="B135" s="50" t="s">
        <v>9</v>
      </c>
      <c r="C135" s="50" t="s">
        <v>10</v>
      </c>
      <c r="D135" s="50" t="s">
        <v>26</v>
      </c>
      <c r="E135" s="50">
        <v>2</v>
      </c>
      <c r="F135" s="50" t="s">
        <v>32</v>
      </c>
      <c r="G135" s="50" t="s">
        <v>33</v>
      </c>
      <c r="H135" s="50" t="s">
        <v>5675</v>
      </c>
      <c r="I135" s="50" t="s">
        <v>5678</v>
      </c>
      <c r="J135" s="61">
        <v>13</v>
      </c>
      <c r="K135" s="50">
        <v>4</v>
      </c>
      <c r="L135" s="50">
        <v>2019</v>
      </c>
      <c r="M135" s="62">
        <f t="shared" si="11"/>
        <v>43568</v>
      </c>
      <c r="N135" s="63" t="s">
        <v>511</v>
      </c>
      <c r="O135" s="61">
        <v>18</v>
      </c>
      <c r="P135" s="50" t="s">
        <v>1113</v>
      </c>
      <c r="Q135" s="50" t="s">
        <v>1114</v>
      </c>
      <c r="R135" s="50" t="s">
        <v>1115</v>
      </c>
      <c r="S135" s="50" t="s">
        <v>1116</v>
      </c>
      <c r="T135" s="50" t="s">
        <v>1114</v>
      </c>
      <c r="U135" s="50" t="s">
        <v>1117</v>
      </c>
      <c r="V135" s="50" t="s">
        <v>1117</v>
      </c>
      <c r="W135" s="50" t="s">
        <v>1118</v>
      </c>
      <c r="X135" s="50" t="s">
        <v>1122</v>
      </c>
      <c r="Y135" s="50" t="s">
        <v>1114</v>
      </c>
      <c r="Z135" s="64" t="str">
        <f t="shared" si="8"/>
        <v>No</v>
      </c>
      <c r="AA135" s="65" t="str">
        <f t="shared" si="9"/>
        <v>Yes</v>
      </c>
      <c r="AB135" s="65" t="str">
        <f t="shared" si="10"/>
        <v>Adopter</v>
      </c>
      <c r="AC135" s="50">
        <f>VLOOKUP(N135,Registration!O:P,2,FALSE)</f>
        <v>18</v>
      </c>
      <c r="AD135" s="60" t="s">
        <v>1117</v>
      </c>
      <c r="AE135" s="60" t="s">
        <v>105</v>
      </c>
      <c r="AF135" s="60" t="s">
        <v>105</v>
      </c>
      <c r="AG135" s="60" t="s">
        <v>105</v>
      </c>
      <c r="AH135" s="60" t="s">
        <v>105</v>
      </c>
    </row>
    <row r="136" spans="1:34" s="60" customFormat="1" ht="22.9" customHeight="1">
      <c r="A136" s="50" t="s">
        <v>24</v>
      </c>
      <c r="B136" s="50" t="s">
        <v>9</v>
      </c>
      <c r="C136" s="50" t="s">
        <v>10</v>
      </c>
      <c r="D136" s="50" t="s">
        <v>26</v>
      </c>
      <c r="E136" s="50">
        <v>2</v>
      </c>
      <c r="F136" s="50" t="s">
        <v>32</v>
      </c>
      <c r="G136" s="50" t="s">
        <v>33</v>
      </c>
      <c r="H136" s="50" t="s">
        <v>5675</v>
      </c>
      <c r="I136" s="50" t="s">
        <v>5678</v>
      </c>
      <c r="J136" s="61">
        <v>13</v>
      </c>
      <c r="K136" s="50">
        <v>4</v>
      </c>
      <c r="L136" s="50">
        <v>2019</v>
      </c>
      <c r="M136" s="62">
        <f t="shared" si="11"/>
        <v>43568</v>
      </c>
      <c r="N136" s="63" t="s">
        <v>513</v>
      </c>
      <c r="O136" s="61">
        <v>19</v>
      </c>
      <c r="P136" s="50" t="s">
        <v>1113</v>
      </c>
      <c r="Q136" s="50" t="s">
        <v>1114</v>
      </c>
      <c r="R136" s="50" t="s">
        <v>1115</v>
      </c>
      <c r="S136" s="50" t="s">
        <v>1116</v>
      </c>
      <c r="T136" s="50" t="s">
        <v>1114</v>
      </c>
      <c r="U136" s="50" t="s">
        <v>1117</v>
      </c>
      <c r="V136" s="50" t="s">
        <v>1117</v>
      </c>
      <c r="W136" s="50" t="s">
        <v>1118</v>
      </c>
      <c r="X136" s="50" t="s">
        <v>1124</v>
      </c>
      <c r="Y136" s="50" t="s">
        <v>1114</v>
      </c>
      <c r="Z136" s="64" t="str">
        <f t="shared" si="8"/>
        <v>No</v>
      </c>
      <c r="AA136" s="65" t="str">
        <f t="shared" si="9"/>
        <v>Yes</v>
      </c>
      <c r="AB136" s="65" t="str">
        <f t="shared" si="10"/>
        <v>Adopter</v>
      </c>
      <c r="AC136" s="50">
        <f>VLOOKUP(N136,Registration!O:P,2,FALSE)</f>
        <v>19</v>
      </c>
      <c r="AD136" s="60" t="s">
        <v>1117</v>
      </c>
      <c r="AE136" s="60" t="s">
        <v>105</v>
      </c>
      <c r="AF136" s="60" t="s">
        <v>105</v>
      </c>
      <c r="AG136" s="60" t="s">
        <v>105</v>
      </c>
      <c r="AH136" s="60" t="s">
        <v>105</v>
      </c>
    </row>
    <row r="137" spans="1:34" s="60" customFormat="1" ht="22.9" customHeight="1">
      <c r="A137" s="50" t="s">
        <v>24</v>
      </c>
      <c r="B137" s="50" t="s">
        <v>9</v>
      </c>
      <c r="C137" s="50" t="s">
        <v>10</v>
      </c>
      <c r="D137" s="50" t="s">
        <v>26</v>
      </c>
      <c r="E137" s="50">
        <v>2</v>
      </c>
      <c r="F137" s="50" t="s">
        <v>32</v>
      </c>
      <c r="G137" s="50" t="s">
        <v>33</v>
      </c>
      <c r="H137" s="50" t="s">
        <v>5675</v>
      </c>
      <c r="I137" s="50" t="s">
        <v>5678</v>
      </c>
      <c r="J137" s="61">
        <v>13</v>
      </c>
      <c r="K137" s="50">
        <v>4</v>
      </c>
      <c r="L137" s="50">
        <v>2019</v>
      </c>
      <c r="M137" s="62">
        <f t="shared" si="11"/>
        <v>43568</v>
      </c>
      <c r="N137" s="63" t="s">
        <v>515</v>
      </c>
      <c r="O137" s="61">
        <v>19</v>
      </c>
      <c r="P137" s="50" t="s">
        <v>1113</v>
      </c>
      <c r="Q137" s="50" t="s">
        <v>1114</v>
      </c>
      <c r="R137" s="50" t="s">
        <v>1115</v>
      </c>
      <c r="S137" s="50" t="s">
        <v>1116</v>
      </c>
      <c r="T137" s="50" t="s">
        <v>1114</v>
      </c>
      <c r="U137" s="50" t="s">
        <v>1117</v>
      </c>
      <c r="V137" s="50" t="s">
        <v>1117</v>
      </c>
      <c r="W137" s="50" t="s">
        <v>1118</v>
      </c>
      <c r="X137" s="50" t="s">
        <v>1125</v>
      </c>
      <c r="Y137" s="50" t="s">
        <v>1114</v>
      </c>
      <c r="Z137" s="64" t="str">
        <f t="shared" si="8"/>
        <v>No</v>
      </c>
      <c r="AA137" s="65" t="str">
        <f t="shared" si="9"/>
        <v>Yes</v>
      </c>
      <c r="AB137" s="65" t="str">
        <f t="shared" si="10"/>
        <v>Adopter</v>
      </c>
      <c r="AC137" s="50">
        <f>VLOOKUP(N137,Registration!O:P,2,FALSE)</f>
        <v>19</v>
      </c>
      <c r="AD137" s="60" t="s">
        <v>1117</v>
      </c>
      <c r="AE137" s="60" t="s">
        <v>105</v>
      </c>
      <c r="AF137" s="60" t="s">
        <v>105</v>
      </c>
      <c r="AG137" s="60" t="s">
        <v>105</v>
      </c>
      <c r="AH137" s="60" t="s">
        <v>105</v>
      </c>
    </row>
    <row r="138" spans="1:34" s="60" customFormat="1" ht="22.9" customHeight="1">
      <c r="A138" s="50" t="s">
        <v>24</v>
      </c>
      <c r="B138" s="50" t="s">
        <v>9</v>
      </c>
      <c r="C138" s="50" t="s">
        <v>10</v>
      </c>
      <c r="D138" s="50" t="s">
        <v>26</v>
      </c>
      <c r="E138" s="50">
        <v>2</v>
      </c>
      <c r="F138" s="50" t="s">
        <v>32</v>
      </c>
      <c r="G138" s="50" t="s">
        <v>33</v>
      </c>
      <c r="H138" s="50" t="s">
        <v>5675</v>
      </c>
      <c r="I138" s="50" t="s">
        <v>5678</v>
      </c>
      <c r="J138" s="61">
        <v>13</v>
      </c>
      <c r="K138" s="50">
        <v>4</v>
      </c>
      <c r="L138" s="50">
        <v>2019</v>
      </c>
      <c r="M138" s="62">
        <f t="shared" si="11"/>
        <v>43568</v>
      </c>
      <c r="N138" s="63" t="s">
        <v>517</v>
      </c>
      <c r="O138" s="61">
        <v>18</v>
      </c>
      <c r="P138" s="50" t="s">
        <v>1113</v>
      </c>
      <c r="Q138" s="50" t="s">
        <v>1114</v>
      </c>
      <c r="R138" s="50" t="s">
        <v>1115</v>
      </c>
      <c r="S138" s="50" t="s">
        <v>1116</v>
      </c>
      <c r="T138" s="50" t="s">
        <v>1114</v>
      </c>
      <c r="U138" s="50" t="s">
        <v>1117</v>
      </c>
      <c r="V138" s="50" t="s">
        <v>1117</v>
      </c>
      <c r="W138" s="50" t="s">
        <v>1118</v>
      </c>
      <c r="X138" s="50" t="s">
        <v>1121</v>
      </c>
      <c r="Y138" s="50" t="s">
        <v>1114</v>
      </c>
      <c r="Z138" s="64" t="str">
        <f t="shared" si="8"/>
        <v>No</v>
      </c>
      <c r="AA138" s="65" t="str">
        <f t="shared" si="9"/>
        <v>Yes</v>
      </c>
      <c r="AB138" s="65" t="str">
        <f t="shared" si="10"/>
        <v>Adopter</v>
      </c>
      <c r="AC138" s="50">
        <f>VLOOKUP(N138,Registration!O:P,2,FALSE)</f>
        <v>18</v>
      </c>
      <c r="AD138" s="60" t="s">
        <v>1117</v>
      </c>
      <c r="AE138" s="60" t="s">
        <v>105</v>
      </c>
      <c r="AF138" s="60" t="s">
        <v>105</v>
      </c>
      <c r="AG138" s="60" t="s">
        <v>105</v>
      </c>
      <c r="AH138" s="60" t="s">
        <v>105</v>
      </c>
    </row>
    <row r="139" spans="1:34" s="60" customFormat="1" ht="22.9" customHeight="1">
      <c r="A139" s="50" t="s">
        <v>24</v>
      </c>
      <c r="B139" s="50" t="s">
        <v>9</v>
      </c>
      <c r="C139" s="50" t="s">
        <v>10</v>
      </c>
      <c r="D139" s="50" t="s">
        <v>26</v>
      </c>
      <c r="E139" s="50">
        <v>2</v>
      </c>
      <c r="F139" s="50" t="s">
        <v>32</v>
      </c>
      <c r="G139" s="50" t="s">
        <v>33</v>
      </c>
      <c r="H139" s="50" t="s">
        <v>5675</v>
      </c>
      <c r="I139" s="50" t="s">
        <v>5678</v>
      </c>
      <c r="J139" s="61">
        <v>13</v>
      </c>
      <c r="K139" s="50">
        <v>4</v>
      </c>
      <c r="L139" s="50">
        <v>2019</v>
      </c>
      <c r="M139" s="62">
        <f t="shared" si="11"/>
        <v>43568</v>
      </c>
      <c r="N139" s="63" t="s">
        <v>519</v>
      </c>
      <c r="O139" s="61">
        <v>18</v>
      </c>
      <c r="P139" s="50" t="s">
        <v>1113</v>
      </c>
      <c r="Q139" s="50" t="s">
        <v>1114</v>
      </c>
      <c r="R139" s="50" t="s">
        <v>1115</v>
      </c>
      <c r="S139" s="50" t="s">
        <v>1116</v>
      </c>
      <c r="T139" s="50" t="s">
        <v>1114</v>
      </c>
      <c r="U139" s="50" t="s">
        <v>1117</v>
      </c>
      <c r="V139" s="50" t="s">
        <v>1117</v>
      </c>
      <c r="W139" s="50" t="s">
        <v>1118</v>
      </c>
      <c r="X139" s="50" t="s">
        <v>1120</v>
      </c>
      <c r="Y139" s="50" t="s">
        <v>1114</v>
      </c>
      <c r="Z139" s="64" t="str">
        <f t="shared" si="8"/>
        <v>No</v>
      </c>
      <c r="AA139" s="65" t="str">
        <f t="shared" si="9"/>
        <v>Yes</v>
      </c>
      <c r="AB139" s="65" t="str">
        <f t="shared" si="10"/>
        <v>Adopter</v>
      </c>
      <c r="AC139" s="50">
        <f>VLOOKUP(N139,Registration!O:P,2,FALSE)</f>
        <v>18</v>
      </c>
      <c r="AD139" s="60" t="s">
        <v>1117</v>
      </c>
      <c r="AE139" s="60" t="s">
        <v>105</v>
      </c>
      <c r="AF139" s="60" t="s">
        <v>105</v>
      </c>
      <c r="AG139" s="60" t="s">
        <v>105</v>
      </c>
      <c r="AH139" s="60" t="s">
        <v>105</v>
      </c>
    </row>
    <row r="140" spans="1:34" s="60" customFormat="1" ht="22.9" customHeight="1">
      <c r="A140" s="50" t="s">
        <v>24</v>
      </c>
      <c r="B140" s="50" t="s">
        <v>9</v>
      </c>
      <c r="C140" s="50" t="s">
        <v>10</v>
      </c>
      <c r="D140" s="50" t="s">
        <v>26</v>
      </c>
      <c r="E140" s="50">
        <v>2</v>
      </c>
      <c r="F140" s="50" t="s">
        <v>32</v>
      </c>
      <c r="G140" s="50" t="s">
        <v>33</v>
      </c>
      <c r="H140" s="50" t="s">
        <v>5675</v>
      </c>
      <c r="I140" s="50" t="s">
        <v>5678</v>
      </c>
      <c r="J140" s="61">
        <v>13</v>
      </c>
      <c r="K140" s="50">
        <v>4</v>
      </c>
      <c r="L140" s="50">
        <v>2019</v>
      </c>
      <c r="M140" s="62">
        <f t="shared" si="11"/>
        <v>43568</v>
      </c>
      <c r="N140" s="63" t="s">
        <v>521</v>
      </c>
      <c r="O140" s="61">
        <v>19</v>
      </c>
      <c r="P140" s="50" t="s">
        <v>1113</v>
      </c>
      <c r="Q140" s="50" t="s">
        <v>1114</v>
      </c>
      <c r="R140" s="50" t="s">
        <v>1115</v>
      </c>
      <c r="S140" s="50" t="s">
        <v>1116</v>
      </c>
      <c r="T140" s="50" t="s">
        <v>1114</v>
      </c>
      <c r="U140" s="50" t="s">
        <v>1117</v>
      </c>
      <c r="V140" s="50" t="s">
        <v>1117</v>
      </c>
      <c r="W140" s="50" t="s">
        <v>1118</v>
      </c>
      <c r="X140" s="50" t="s">
        <v>1123</v>
      </c>
      <c r="Y140" s="50" t="s">
        <v>1114</v>
      </c>
      <c r="Z140" s="64" t="str">
        <f t="shared" si="8"/>
        <v>No</v>
      </c>
      <c r="AA140" s="65" t="str">
        <f t="shared" si="9"/>
        <v>Yes</v>
      </c>
      <c r="AB140" s="65" t="str">
        <f t="shared" si="10"/>
        <v>Adopter</v>
      </c>
      <c r="AC140" s="50">
        <f>VLOOKUP(N140,Registration!O:P,2,FALSE)</f>
        <v>19</v>
      </c>
      <c r="AD140" s="60" t="s">
        <v>1117</v>
      </c>
      <c r="AE140" s="60" t="s">
        <v>105</v>
      </c>
      <c r="AF140" s="60" t="s">
        <v>105</v>
      </c>
      <c r="AG140" s="60" t="s">
        <v>105</v>
      </c>
      <c r="AH140" s="60" t="s">
        <v>105</v>
      </c>
    </row>
    <row r="141" spans="1:34" s="60" customFormat="1" ht="22.9" customHeight="1">
      <c r="A141" s="50" t="s">
        <v>24</v>
      </c>
      <c r="B141" s="50" t="s">
        <v>9</v>
      </c>
      <c r="C141" s="50" t="s">
        <v>10</v>
      </c>
      <c r="D141" s="50" t="s">
        <v>26</v>
      </c>
      <c r="E141" s="50">
        <v>2</v>
      </c>
      <c r="F141" s="50" t="s">
        <v>32</v>
      </c>
      <c r="G141" s="50" t="s">
        <v>33</v>
      </c>
      <c r="H141" s="50" t="s">
        <v>5675</v>
      </c>
      <c r="I141" s="50" t="s">
        <v>5678</v>
      </c>
      <c r="J141" s="61">
        <v>13</v>
      </c>
      <c r="K141" s="50">
        <v>4</v>
      </c>
      <c r="L141" s="50">
        <v>2019</v>
      </c>
      <c r="M141" s="62">
        <f t="shared" si="11"/>
        <v>43568</v>
      </c>
      <c r="N141" s="63" t="s">
        <v>523</v>
      </c>
      <c r="O141" s="61">
        <v>18</v>
      </c>
      <c r="P141" s="50" t="s">
        <v>1113</v>
      </c>
      <c r="Q141" s="50" t="s">
        <v>1114</v>
      </c>
      <c r="R141" s="50" t="s">
        <v>1115</v>
      </c>
      <c r="S141" s="50" t="s">
        <v>1116</v>
      </c>
      <c r="T141" s="50" t="s">
        <v>1114</v>
      </c>
      <c r="U141" s="50" t="s">
        <v>1117</v>
      </c>
      <c r="V141" s="50" t="s">
        <v>1117</v>
      </c>
      <c r="W141" s="50" t="s">
        <v>1118</v>
      </c>
      <c r="X141" s="50" t="s">
        <v>1122</v>
      </c>
      <c r="Y141" s="50" t="s">
        <v>1114</v>
      </c>
      <c r="Z141" s="64" t="str">
        <f t="shared" si="8"/>
        <v>No</v>
      </c>
      <c r="AA141" s="65" t="str">
        <f t="shared" si="9"/>
        <v>Yes</v>
      </c>
      <c r="AB141" s="65" t="str">
        <f t="shared" si="10"/>
        <v>Adopter</v>
      </c>
      <c r="AC141" s="50">
        <f>VLOOKUP(N141,Registration!O:P,2,FALSE)</f>
        <v>18</v>
      </c>
      <c r="AD141" s="60" t="s">
        <v>1117</v>
      </c>
      <c r="AE141" s="60" t="s">
        <v>105</v>
      </c>
      <c r="AF141" s="60" t="s">
        <v>105</v>
      </c>
      <c r="AG141" s="60" t="s">
        <v>105</v>
      </c>
      <c r="AH141" s="60" t="s">
        <v>105</v>
      </c>
    </row>
    <row r="142" spans="1:34" s="60" customFormat="1" ht="22.9" customHeight="1">
      <c r="A142" s="50" t="s">
        <v>24</v>
      </c>
      <c r="B142" s="50" t="s">
        <v>9</v>
      </c>
      <c r="C142" s="50" t="s">
        <v>10</v>
      </c>
      <c r="D142" s="50" t="s">
        <v>26</v>
      </c>
      <c r="E142" s="50">
        <v>2</v>
      </c>
      <c r="F142" s="50" t="s">
        <v>32</v>
      </c>
      <c r="G142" s="50" t="s">
        <v>33</v>
      </c>
      <c r="H142" s="50" t="s">
        <v>5675</v>
      </c>
      <c r="I142" s="50" t="s">
        <v>5678</v>
      </c>
      <c r="J142" s="61">
        <v>13</v>
      </c>
      <c r="K142" s="50">
        <v>4</v>
      </c>
      <c r="L142" s="50">
        <v>2019</v>
      </c>
      <c r="M142" s="62">
        <f t="shared" si="11"/>
        <v>43568</v>
      </c>
      <c r="N142" s="63" t="s">
        <v>116</v>
      </c>
      <c r="O142" s="61">
        <v>19</v>
      </c>
      <c r="P142" s="50" t="s">
        <v>1113</v>
      </c>
      <c r="Q142" s="50" t="s">
        <v>1114</v>
      </c>
      <c r="R142" s="50" t="s">
        <v>1115</v>
      </c>
      <c r="S142" s="50" t="s">
        <v>1116</v>
      </c>
      <c r="T142" s="50" t="s">
        <v>1114</v>
      </c>
      <c r="U142" s="50" t="s">
        <v>1117</v>
      </c>
      <c r="V142" s="50" t="s">
        <v>1117</v>
      </c>
      <c r="W142" s="50" t="s">
        <v>1118</v>
      </c>
      <c r="X142" s="50" t="s">
        <v>1124</v>
      </c>
      <c r="Y142" s="50" t="s">
        <v>1114</v>
      </c>
      <c r="Z142" s="64" t="str">
        <f t="shared" si="8"/>
        <v>No</v>
      </c>
      <c r="AA142" s="65" t="str">
        <f t="shared" si="9"/>
        <v>Yes</v>
      </c>
      <c r="AB142" s="65" t="str">
        <f t="shared" si="10"/>
        <v>Adopter</v>
      </c>
      <c r="AC142" s="50">
        <f>VLOOKUP(N142,Registration!O:P,2,FALSE)</f>
        <v>18</v>
      </c>
      <c r="AD142" s="60" t="s">
        <v>1117</v>
      </c>
      <c r="AE142" s="60" t="s">
        <v>105</v>
      </c>
      <c r="AF142" s="60" t="s">
        <v>105</v>
      </c>
      <c r="AG142" s="60" t="s">
        <v>105</v>
      </c>
      <c r="AH142" s="60" t="s">
        <v>105</v>
      </c>
    </row>
    <row r="143" spans="1:34" s="60" customFormat="1" ht="22.9" customHeight="1">
      <c r="A143" s="50" t="s">
        <v>24</v>
      </c>
      <c r="B143" s="50" t="s">
        <v>9</v>
      </c>
      <c r="C143" s="50" t="s">
        <v>10</v>
      </c>
      <c r="D143" s="50" t="s">
        <v>26</v>
      </c>
      <c r="E143" s="50">
        <v>2</v>
      </c>
      <c r="F143" s="50" t="s">
        <v>32</v>
      </c>
      <c r="G143" s="50" t="s">
        <v>33</v>
      </c>
      <c r="H143" s="50" t="s">
        <v>5675</v>
      </c>
      <c r="I143" s="50" t="s">
        <v>5678</v>
      </c>
      <c r="J143" s="61">
        <v>13</v>
      </c>
      <c r="K143" s="50">
        <v>4</v>
      </c>
      <c r="L143" s="50">
        <v>2019</v>
      </c>
      <c r="M143" s="62">
        <f t="shared" si="11"/>
        <v>43568</v>
      </c>
      <c r="N143" s="63" t="s">
        <v>526</v>
      </c>
      <c r="O143" s="61">
        <v>19</v>
      </c>
      <c r="P143" s="50" t="s">
        <v>1113</v>
      </c>
      <c r="Q143" s="50" t="s">
        <v>1114</v>
      </c>
      <c r="R143" s="50" t="s">
        <v>1115</v>
      </c>
      <c r="S143" s="50" t="s">
        <v>1116</v>
      </c>
      <c r="T143" s="50" t="s">
        <v>1114</v>
      </c>
      <c r="U143" s="50" t="s">
        <v>1117</v>
      </c>
      <c r="V143" s="50" t="s">
        <v>1117</v>
      </c>
      <c r="W143" s="50" t="s">
        <v>1118</v>
      </c>
      <c r="X143" s="50" t="s">
        <v>1121</v>
      </c>
      <c r="Y143" s="50" t="s">
        <v>1114</v>
      </c>
      <c r="Z143" s="64" t="str">
        <f t="shared" si="8"/>
        <v>No</v>
      </c>
      <c r="AA143" s="65" t="str">
        <f t="shared" si="9"/>
        <v>Yes</v>
      </c>
      <c r="AB143" s="65" t="str">
        <f t="shared" si="10"/>
        <v>Adopter</v>
      </c>
      <c r="AC143" s="50">
        <f>VLOOKUP(N143,Registration!O:P,2,FALSE)</f>
        <v>19</v>
      </c>
      <c r="AD143" s="60" t="s">
        <v>1117</v>
      </c>
      <c r="AE143" s="60" t="s">
        <v>105</v>
      </c>
      <c r="AF143" s="60" t="s">
        <v>105</v>
      </c>
      <c r="AG143" s="60" t="s">
        <v>105</v>
      </c>
      <c r="AH143" s="60" t="s">
        <v>105</v>
      </c>
    </row>
    <row r="144" spans="1:34" s="60" customFormat="1" ht="22.9" customHeight="1">
      <c r="A144" s="50" t="s">
        <v>24</v>
      </c>
      <c r="B144" s="50" t="s">
        <v>9</v>
      </c>
      <c r="C144" s="50" t="s">
        <v>10</v>
      </c>
      <c r="D144" s="50" t="s">
        <v>26</v>
      </c>
      <c r="E144" s="50">
        <v>2</v>
      </c>
      <c r="F144" s="50" t="s">
        <v>32</v>
      </c>
      <c r="G144" s="50" t="s">
        <v>33</v>
      </c>
      <c r="H144" s="50" t="s">
        <v>5675</v>
      </c>
      <c r="I144" s="50" t="s">
        <v>5678</v>
      </c>
      <c r="J144" s="61">
        <v>13</v>
      </c>
      <c r="K144" s="50">
        <v>4</v>
      </c>
      <c r="L144" s="50">
        <v>2019</v>
      </c>
      <c r="M144" s="62">
        <f t="shared" si="11"/>
        <v>43568</v>
      </c>
      <c r="N144" s="63" t="s">
        <v>528</v>
      </c>
      <c r="O144" s="61">
        <v>19</v>
      </c>
      <c r="P144" s="50" t="s">
        <v>1113</v>
      </c>
      <c r="Q144" s="50" t="s">
        <v>1114</v>
      </c>
      <c r="R144" s="50" t="s">
        <v>1115</v>
      </c>
      <c r="S144" s="50" t="s">
        <v>1116</v>
      </c>
      <c r="T144" s="50" t="s">
        <v>1114</v>
      </c>
      <c r="U144" s="50" t="s">
        <v>1117</v>
      </c>
      <c r="V144" s="50" t="s">
        <v>1117</v>
      </c>
      <c r="W144" s="50" t="s">
        <v>1118</v>
      </c>
      <c r="X144" s="50" t="s">
        <v>1121</v>
      </c>
      <c r="Y144" s="50" t="s">
        <v>1114</v>
      </c>
      <c r="Z144" s="64" t="str">
        <f t="shared" si="8"/>
        <v>No</v>
      </c>
      <c r="AA144" s="65" t="str">
        <f t="shared" si="9"/>
        <v>Yes</v>
      </c>
      <c r="AB144" s="65" t="str">
        <f t="shared" si="10"/>
        <v>Adopter</v>
      </c>
      <c r="AC144" s="50">
        <f>VLOOKUP(N144,Registration!O:P,2,FALSE)</f>
        <v>19</v>
      </c>
      <c r="AD144" s="60" t="s">
        <v>1117</v>
      </c>
      <c r="AE144" s="60" t="s">
        <v>105</v>
      </c>
      <c r="AF144" s="60" t="s">
        <v>105</v>
      </c>
      <c r="AG144" s="60" t="s">
        <v>105</v>
      </c>
      <c r="AH144" s="60" t="s">
        <v>105</v>
      </c>
    </row>
    <row r="145" spans="1:34" s="60" customFormat="1" ht="22.9" customHeight="1">
      <c r="A145" s="50" t="s">
        <v>24</v>
      </c>
      <c r="B145" s="50" t="s">
        <v>9</v>
      </c>
      <c r="C145" s="50" t="s">
        <v>10</v>
      </c>
      <c r="D145" s="50" t="s">
        <v>26</v>
      </c>
      <c r="E145" s="50">
        <v>2</v>
      </c>
      <c r="F145" s="50" t="s">
        <v>32</v>
      </c>
      <c r="G145" s="50" t="s">
        <v>33</v>
      </c>
      <c r="H145" s="50" t="s">
        <v>5675</v>
      </c>
      <c r="I145" s="50" t="s">
        <v>5678</v>
      </c>
      <c r="J145" s="61">
        <v>13</v>
      </c>
      <c r="K145" s="50">
        <v>4</v>
      </c>
      <c r="L145" s="50">
        <v>2019</v>
      </c>
      <c r="M145" s="62">
        <f t="shared" si="11"/>
        <v>43568</v>
      </c>
      <c r="N145" s="63" t="s">
        <v>530</v>
      </c>
      <c r="O145" s="61">
        <v>19</v>
      </c>
      <c r="P145" s="50" t="s">
        <v>1113</v>
      </c>
      <c r="Q145" s="50" t="s">
        <v>1114</v>
      </c>
      <c r="R145" s="50" t="s">
        <v>1115</v>
      </c>
      <c r="S145" s="50" t="s">
        <v>1116</v>
      </c>
      <c r="T145" s="50" t="s">
        <v>1114</v>
      </c>
      <c r="U145" s="50" t="s">
        <v>1117</v>
      </c>
      <c r="V145" s="50" t="s">
        <v>1117</v>
      </c>
      <c r="W145" s="50" t="s">
        <v>1118</v>
      </c>
      <c r="X145" s="50" t="s">
        <v>1119</v>
      </c>
      <c r="Y145" s="50" t="s">
        <v>1114</v>
      </c>
      <c r="Z145" s="64" t="str">
        <f t="shared" si="8"/>
        <v>No</v>
      </c>
      <c r="AA145" s="65" t="str">
        <f t="shared" si="9"/>
        <v>Yes</v>
      </c>
      <c r="AB145" s="65" t="str">
        <f t="shared" si="10"/>
        <v>Adopter</v>
      </c>
      <c r="AC145" s="50">
        <f>VLOOKUP(N145,Registration!O:P,2,FALSE)</f>
        <v>19</v>
      </c>
      <c r="AD145" s="60" t="s">
        <v>1117</v>
      </c>
      <c r="AE145" s="60" t="s">
        <v>105</v>
      </c>
      <c r="AF145" s="60" t="s">
        <v>105</v>
      </c>
      <c r="AG145" s="60" t="s">
        <v>105</v>
      </c>
      <c r="AH145" s="60" t="s">
        <v>105</v>
      </c>
    </row>
    <row r="146" spans="1:34" s="60" customFormat="1" ht="22.9" customHeight="1">
      <c r="A146" s="50" t="s">
        <v>24</v>
      </c>
      <c r="B146" s="50" t="s">
        <v>9</v>
      </c>
      <c r="C146" s="50" t="s">
        <v>10</v>
      </c>
      <c r="D146" s="50" t="s">
        <v>26</v>
      </c>
      <c r="E146" s="50">
        <v>2</v>
      </c>
      <c r="F146" s="50" t="s">
        <v>32</v>
      </c>
      <c r="G146" s="50" t="s">
        <v>33</v>
      </c>
      <c r="H146" s="50" t="s">
        <v>5675</v>
      </c>
      <c r="I146" s="50" t="s">
        <v>5678</v>
      </c>
      <c r="J146" s="61">
        <v>13</v>
      </c>
      <c r="K146" s="50">
        <v>4</v>
      </c>
      <c r="L146" s="50">
        <v>2019</v>
      </c>
      <c r="M146" s="62">
        <f t="shared" si="11"/>
        <v>43568</v>
      </c>
      <c r="N146" s="63" t="s">
        <v>152</v>
      </c>
      <c r="O146" s="61">
        <v>19</v>
      </c>
      <c r="P146" s="50" t="s">
        <v>1113</v>
      </c>
      <c r="Q146" s="50" t="s">
        <v>1114</v>
      </c>
      <c r="R146" s="50" t="s">
        <v>1115</v>
      </c>
      <c r="S146" s="50" t="s">
        <v>1116</v>
      </c>
      <c r="T146" s="50" t="s">
        <v>1114</v>
      </c>
      <c r="U146" s="50" t="s">
        <v>1117</v>
      </c>
      <c r="V146" s="50" t="s">
        <v>1117</v>
      </c>
      <c r="W146" s="50" t="s">
        <v>1118</v>
      </c>
      <c r="X146" s="50" t="s">
        <v>1123</v>
      </c>
      <c r="Y146" s="50" t="s">
        <v>1114</v>
      </c>
      <c r="Z146" s="64" t="str">
        <f t="shared" si="8"/>
        <v>No</v>
      </c>
      <c r="AA146" s="65" t="str">
        <f t="shared" si="9"/>
        <v>Yes</v>
      </c>
      <c r="AB146" s="65" t="str">
        <f t="shared" si="10"/>
        <v>Adopter</v>
      </c>
      <c r="AC146" s="50">
        <f>VLOOKUP(N146,Registration!O:P,2,FALSE)</f>
        <v>17</v>
      </c>
      <c r="AD146" s="60" t="s">
        <v>1117</v>
      </c>
      <c r="AE146" s="60" t="s">
        <v>105</v>
      </c>
      <c r="AF146" s="60" t="s">
        <v>105</v>
      </c>
      <c r="AG146" s="60" t="s">
        <v>105</v>
      </c>
      <c r="AH146" s="60" t="s">
        <v>105</v>
      </c>
    </row>
    <row r="147" spans="1:34" s="60" customFormat="1" ht="22.9" customHeight="1">
      <c r="A147" s="50" t="s">
        <v>24</v>
      </c>
      <c r="B147" s="50" t="s">
        <v>9</v>
      </c>
      <c r="C147" s="50" t="s">
        <v>10</v>
      </c>
      <c r="D147" s="50" t="s">
        <v>26</v>
      </c>
      <c r="E147" s="50">
        <v>2</v>
      </c>
      <c r="F147" s="50" t="s">
        <v>32</v>
      </c>
      <c r="G147" s="50" t="s">
        <v>33</v>
      </c>
      <c r="H147" s="50" t="s">
        <v>5675</v>
      </c>
      <c r="I147" s="50" t="s">
        <v>5678</v>
      </c>
      <c r="J147" s="61">
        <v>13</v>
      </c>
      <c r="K147" s="50">
        <v>4</v>
      </c>
      <c r="L147" s="50">
        <v>2019</v>
      </c>
      <c r="M147" s="62">
        <f t="shared" si="11"/>
        <v>43568</v>
      </c>
      <c r="N147" s="63" t="s">
        <v>533</v>
      </c>
      <c r="O147" s="61">
        <v>18</v>
      </c>
      <c r="P147" s="50" t="s">
        <v>1113</v>
      </c>
      <c r="Q147" s="50" t="s">
        <v>1114</v>
      </c>
      <c r="R147" s="50" t="s">
        <v>1115</v>
      </c>
      <c r="S147" s="50" t="s">
        <v>1116</v>
      </c>
      <c r="T147" s="50" t="s">
        <v>1114</v>
      </c>
      <c r="U147" s="50" t="s">
        <v>1117</v>
      </c>
      <c r="V147" s="50" t="s">
        <v>1117</v>
      </c>
      <c r="W147" s="50" t="s">
        <v>1118</v>
      </c>
      <c r="X147" s="50" t="s">
        <v>1121</v>
      </c>
      <c r="Y147" s="50" t="s">
        <v>1114</v>
      </c>
      <c r="Z147" s="64" t="str">
        <f t="shared" si="8"/>
        <v>No</v>
      </c>
      <c r="AA147" s="65" t="str">
        <f t="shared" si="9"/>
        <v>Yes</v>
      </c>
      <c r="AB147" s="65" t="str">
        <f t="shared" si="10"/>
        <v>Adopter</v>
      </c>
      <c r="AC147" s="50">
        <f>VLOOKUP(N147,Registration!O:P,2,FALSE)</f>
        <v>18</v>
      </c>
      <c r="AD147" s="60" t="s">
        <v>1117</v>
      </c>
      <c r="AE147" s="60" t="s">
        <v>105</v>
      </c>
      <c r="AF147" s="60" t="s">
        <v>105</v>
      </c>
      <c r="AG147" s="60" t="s">
        <v>105</v>
      </c>
      <c r="AH147" s="60" t="s">
        <v>105</v>
      </c>
    </row>
    <row r="148" spans="1:34" s="60" customFormat="1" ht="22.9" customHeight="1">
      <c r="A148" s="50" t="s">
        <v>24</v>
      </c>
      <c r="B148" s="50" t="s">
        <v>9</v>
      </c>
      <c r="C148" s="50" t="s">
        <v>10</v>
      </c>
      <c r="D148" s="50" t="s">
        <v>26</v>
      </c>
      <c r="E148" s="50">
        <v>2</v>
      </c>
      <c r="F148" s="50" t="s">
        <v>32</v>
      </c>
      <c r="G148" s="50" t="s">
        <v>33</v>
      </c>
      <c r="H148" s="50" t="s">
        <v>5675</v>
      </c>
      <c r="I148" s="50" t="s">
        <v>5678</v>
      </c>
      <c r="J148" s="61">
        <v>13</v>
      </c>
      <c r="K148" s="50">
        <v>4</v>
      </c>
      <c r="L148" s="50">
        <v>2019</v>
      </c>
      <c r="M148" s="62">
        <f t="shared" si="11"/>
        <v>43568</v>
      </c>
      <c r="N148" s="63" t="s">
        <v>535</v>
      </c>
      <c r="O148" s="61">
        <v>18</v>
      </c>
      <c r="P148" s="50" t="s">
        <v>1113</v>
      </c>
      <c r="Q148" s="50" t="s">
        <v>1114</v>
      </c>
      <c r="R148" s="50" t="s">
        <v>1115</v>
      </c>
      <c r="S148" s="50" t="s">
        <v>1116</v>
      </c>
      <c r="T148" s="50" t="s">
        <v>1114</v>
      </c>
      <c r="U148" s="50" t="s">
        <v>1117</v>
      </c>
      <c r="V148" s="50" t="s">
        <v>1117</v>
      </c>
      <c r="W148" s="50" t="s">
        <v>1118</v>
      </c>
      <c r="X148" s="50" t="s">
        <v>1119</v>
      </c>
      <c r="Y148" s="50" t="s">
        <v>1114</v>
      </c>
      <c r="Z148" s="64" t="str">
        <f t="shared" si="8"/>
        <v>No</v>
      </c>
      <c r="AA148" s="65" t="str">
        <f t="shared" si="9"/>
        <v>Yes</v>
      </c>
      <c r="AB148" s="65" t="str">
        <f t="shared" si="10"/>
        <v>Adopter</v>
      </c>
      <c r="AC148" s="50">
        <f>VLOOKUP(N148,Registration!O:P,2,FALSE)</f>
        <v>19</v>
      </c>
      <c r="AD148" s="60" t="s">
        <v>1117</v>
      </c>
      <c r="AE148" s="60" t="s">
        <v>105</v>
      </c>
      <c r="AF148" s="60" t="s">
        <v>105</v>
      </c>
      <c r="AG148" s="60" t="s">
        <v>105</v>
      </c>
      <c r="AH148" s="60" t="s">
        <v>105</v>
      </c>
    </row>
    <row r="149" spans="1:34" s="60" customFormat="1" ht="22.9" customHeight="1">
      <c r="A149" s="50" t="s">
        <v>24</v>
      </c>
      <c r="B149" s="50" t="s">
        <v>9</v>
      </c>
      <c r="C149" s="50" t="s">
        <v>10</v>
      </c>
      <c r="D149" s="50" t="s">
        <v>26</v>
      </c>
      <c r="E149" s="50">
        <v>2</v>
      </c>
      <c r="F149" s="50" t="s">
        <v>32</v>
      </c>
      <c r="G149" s="50" t="s">
        <v>33</v>
      </c>
      <c r="H149" s="50" t="s">
        <v>5675</v>
      </c>
      <c r="I149" s="50" t="s">
        <v>5678</v>
      </c>
      <c r="J149" s="61">
        <v>13</v>
      </c>
      <c r="K149" s="50">
        <v>4</v>
      </c>
      <c r="L149" s="50">
        <v>2019</v>
      </c>
      <c r="M149" s="62">
        <f t="shared" si="11"/>
        <v>43568</v>
      </c>
      <c r="N149" s="63" t="s">
        <v>537</v>
      </c>
      <c r="O149" s="61">
        <v>18</v>
      </c>
      <c r="P149" s="50" t="s">
        <v>1113</v>
      </c>
      <c r="Q149" s="50" t="s">
        <v>1114</v>
      </c>
      <c r="R149" s="50" t="s">
        <v>1115</v>
      </c>
      <c r="S149" s="50" t="s">
        <v>1116</v>
      </c>
      <c r="T149" s="50" t="s">
        <v>1117</v>
      </c>
      <c r="U149" s="50" t="s">
        <v>1117</v>
      </c>
      <c r="V149" s="50" t="s">
        <v>1117</v>
      </c>
      <c r="W149" s="50" t="s">
        <v>1118</v>
      </c>
      <c r="X149" s="50" t="s">
        <v>1126</v>
      </c>
      <c r="Y149" s="50" t="s">
        <v>1117</v>
      </c>
      <c r="Z149" s="64" t="str">
        <f t="shared" si="8"/>
        <v>No</v>
      </c>
      <c r="AA149" s="65" t="str">
        <f t="shared" si="9"/>
        <v>Yes</v>
      </c>
      <c r="AB149" s="65" t="str">
        <f t="shared" si="10"/>
        <v>Adopter</v>
      </c>
      <c r="AC149" s="50">
        <f>VLOOKUP(N149,Registration!O:P,2,FALSE)</f>
        <v>18</v>
      </c>
      <c r="AD149" s="60" t="s">
        <v>1117</v>
      </c>
      <c r="AE149" s="60" t="s">
        <v>105</v>
      </c>
      <c r="AF149" s="60" t="s">
        <v>105</v>
      </c>
      <c r="AG149" s="60" t="s">
        <v>105</v>
      </c>
      <c r="AH149" s="60" t="s">
        <v>105</v>
      </c>
    </row>
    <row r="150" spans="1:34" s="60" customFormat="1" ht="22.9" customHeight="1">
      <c r="A150" s="50" t="s">
        <v>24</v>
      </c>
      <c r="B150" s="50" t="s">
        <v>9</v>
      </c>
      <c r="C150" s="50" t="s">
        <v>10</v>
      </c>
      <c r="D150" s="50" t="s">
        <v>26</v>
      </c>
      <c r="E150" s="50">
        <v>2</v>
      </c>
      <c r="F150" s="50" t="s">
        <v>32</v>
      </c>
      <c r="G150" s="50" t="s">
        <v>33</v>
      </c>
      <c r="H150" s="50" t="s">
        <v>5675</v>
      </c>
      <c r="I150" s="50" t="s">
        <v>5678</v>
      </c>
      <c r="J150" s="61">
        <v>13</v>
      </c>
      <c r="K150" s="50">
        <v>4</v>
      </c>
      <c r="L150" s="50">
        <v>2019</v>
      </c>
      <c r="M150" s="62">
        <f t="shared" si="11"/>
        <v>43568</v>
      </c>
      <c r="N150" s="63" t="s">
        <v>539</v>
      </c>
      <c r="O150" s="61">
        <v>19</v>
      </c>
      <c r="P150" s="50" t="s">
        <v>1113</v>
      </c>
      <c r="Q150" s="50" t="s">
        <v>1114</v>
      </c>
      <c r="R150" s="50" t="s">
        <v>1115</v>
      </c>
      <c r="S150" s="50" t="s">
        <v>1116</v>
      </c>
      <c r="T150" s="50" t="s">
        <v>1114</v>
      </c>
      <c r="U150" s="50" t="s">
        <v>1117</v>
      </c>
      <c r="V150" s="50" t="s">
        <v>1117</v>
      </c>
      <c r="W150" s="50" t="s">
        <v>1118</v>
      </c>
      <c r="X150" s="50" t="s">
        <v>1120</v>
      </c>
      <c r="Y150" s="50" t="s">
        <v>1114</v>
      </c>
      <c r="Z150" s="64" t="str">
        <f t="shared" si="8"/>
        <v>No</v>
      </c>
      <c r="AA150" s="65" t="str">
        <f t="shared" si="9"/>
        <v>Yes</v>
      </c>
      <c r="AB150" s="65" t="str">
        <f t="shared" si="10"/>
        <v>Adopter</v>
      </c>
      <c r="AC150" s="50">
        <f>VLOOKUP(N150,Registration!O:P,2,FALSE)</f>
        <v>19</v>
      </c>
      <c r="AD150" s="60" t="s">
        <v>1117</v>
      </c>
      <c r="AE150" s="60" t="s">
        <v>105</v>
      </c>
      <c r="AF150" s="60" t="s">
        <v>105</v>
      </c>
      <c r="AG150" s="60" t="s">
        <v>105</v>
      </c>
      <c r="AH150" s="60" t="s">
        <v>105</v>
      </c>
    </row>
    <row r="151" spans="1:34" s="60" customFormat="1" ht="22.9" customHeight="1">
      <c r="A151" s="50" t="s">
        <v>24</v>
      </c>
      <c r="B151" s="50" t="s">
        <v>9</v>
      </c>
      <c r="C151" s="50" t="s">
        <v>10</v>
      </c>
      <c r="D151" s="50" t="s">
        <v>26</v>
      </c>
      <c r="E151" s="50">
        <v>2</v>
      </c>
      <c r="F151" s="50" t="s">
        <v>32</v>
      </c>
      <c r="G151" s="50" t="s">
        <v>33</v>
      </c>
      <c r="H151" s="50" t="s">
        <v>5675</v>
      </c>
      <c r="I151" s="50" t="s">
        <v>5678</v>
      </c>
      <c r="J151" s="61">
        <v>13</v>
      </c>
      <c r="K151" s="50">
        <v>4</v>
      </c>
      <c r="L151" s="50">
        <v>2019</v>
      </c>
      <c r="M151" s="62">
        <f t="shared" si="11"/>
        <v>43568</v>
      </c>
      <c r="N151" s="63" t="s">
        <v>541</v>
      </c>
      <c r="O151" s="61">
        <v>18</v>
      </c>
      <c r="P151" s="50" t="s">
        <v>1113</v>
      </c>
      <c r="Q151" s="50" t="s">
        <v>1114</v>
      </c>
      <c r="R151" s="50" t="s">
        <v>1115</v>
      </c>
      <c r="S151" s="50" t="s">
        <v>1116</v>
      </c>
      <c r="T151" s="50" t="s">
        <v>1114</v>
      </c>
      <c r="U151" s="50" t="s">
        <v>1117</v>
      </c>
      <c r="V151" s="50" t="s">
        <v>1117</v>
      </c>
      <c r="W151" s="50" t="s">
        <v>1118</v>
      </c>
      <c r="X151" s="50" t="s">
        <v>1122</v>
      </c>
      <c r="Y151" s="50" t="s">
        <v>1114</v>
      </c>
      <c r="Z151" s="64" t="str">
        <f t="shared" si="8"/>
        <v>No</v>
      </c>
      <c r="AA151" s="65" t="str">
        <f t="shared" si="9"/>
        <v>Yes</v>
      </c>
      <c r="AB151" s="65" t="str">
        <f t="shared" si="10"/>
        <v>Adopter</v>
      </c>
      <c r="AC151" s="50">
        <f>VLOOKUP(N151,Registration!O:P,2,FALSE)</f>
        <v>18</v>
      </c>
      <c r="AD151" s="60" t="s">
        <v>1117</v>
      </c>
      <c r="AE151" s="60" t="s">
        <v>105</v>
      </c>
      <c r="AF151" s="60" t="s">
        <v>105</v>
      </c>
      <c r="AG151" s="60" t="s">
        <v>105</v>
      </c>
      <c r="AH151" s="60" t="s">
        <v>105</v>
      </c>
    </row>
    <row r="152" spans="1:34" s="60" customFormat="1" ht="22.9" customHeight="1">
      <c r="A152" s="50" t="s">
        <v>24</v>
      </c>
      <c r="B152" s="50" t="s">
        <v>9</v>
      </c>
      <c r="C152" s="50" t="s">
        <v>10</v>
      </c>
      <c r="D152" s="50" t="s">
        <v>26</v>
      </c>
      <c r="E152" s="50">
        <v>2</v>
      </c>
      <c r="F152" s="50" t="s">
        <v>32</v>
      </c>
      <c r="G152" s="50" t="s">
        <v>33</v>
      </c>
      <c r="H152" s="50" t="s">
        <v>5675</v>
      </c>
      <c r="I152" s="50" t="s">
        <v>5678</v>
      </c>
      <c r="J152" s="61">
        <v>13</v>
      </c>
      <c r="K152" s="50">
        <v>4</v>
      </c>
      <c r="L152" s="50">
        <v>2019</v>
      </c>
      <c r="M152" s="62">
        <f t="shared" si="11"/>
        <v>43568</v>
      </c>
      <c r="N152" s="63" t="s">
        <v>543</v>
      </c>
      <c r="O152" s="61">
        <v>19</v>
      </c>
      <c r="P152" s="50" t="s">
        <v>1113</v>
      </c>
      <c r="Q152" s="50" t="s">
        <v>1114</v>
      </c>
      <c r="R152" s="50" t="s">
        <v>1115</v>
      </c>
      <c r="S152" s="50" t="s">
        <v>1116</v>
      </c>
      <c r="T152" s="50" t="s">
        <v>1114</v>
      </c>
      <c r="U152" s="50" t="s">
        <v>1117</v>
      </c>
      <c r="V152" s="50" t="s">
        <v>1117</v>
      </c>
      <c r="W152" s="50" t="s">
        <v>1118</v>
      </c>
      <c r="X152" s="50" t="s">
        <v>1123</v>
      </c>
      <c r="Y152" s="50" t="s">
        <v>1114</v>
      </c>
      <c r="Z152" s="64" t="str">
        <f t="shared" si="8"/>
        <v>No</v>
      </c>
      <c r="AA152" s="65" t="str">
        <f t="shared" si="9"/>
        <v>Yes</v>
      </c>
      <c r="AB152" s="65" t="str">
        <f t="shared" si="10"/>
        <v>Adopter</v>
      </c>
      <c r="AC152" s="50">
        <f>VLOOKUP(N152,Registration!O:P,2,FALSE)</f>
        <v>19</v>
      </c>
      <c r="AD152" s="60" t="s">
        <v>1117</v>
      </c>
      <c r="AE152" s="60" t="s">
        <v>105</v>
      </c>
      <c r="AF152" s="60" t="s">
        <v>105</v>
      </c>
      <c r="AG152" s="60" t="s">
        <v>105</v>
      </c>
      <c r="AH152" s="60" t="s">
        <v>105</v>
      </c>
    </row>
    <row r="153" spans="1:34" s="60" customFormat="1" ht="22.9" customHeight="1">
      <c r="A153" s="50" t="s">
        <v>24</v>
      </c>
      <c r="B153" s="50" t="s">
        <v>9</v>
      </c>
      <c r="C153" s="50" t="s">
        <v>10</v>
      </c>
      <c r="D153" s="50" t="s">
        <v>26</v>
      </c>
      <c r="E153" s="50">
        <v>2</v>
      </c>
      <c r="F153" s="50" t="s">
        <v>32</v>
      </c>
      <c r="G153" s="50" t="s">
        <v>33</v>
      </c>
      <c r="H153" s="50" t="s">
        <v>5675</v>
      </c>
      <c r="I153" s="50" t="s">
        <v>5678</v>
      </c>
      <c r="J153" s="61">
        <v>13</v>
      </c>
      <c r="K153" s="50">
        <v>4</v>
      </c>
      <c r="L153" s="50">
        <v>2019</v>
      </c>
      <c r="M153" s="62">
        <f t="shared" si="11"/>
        <v>43568</v>
      </c>
      <c r="N153" s="63" t="s">
        <v>545</v>
      </c>
      <c r="O153" s="61">
        <v>19</v>
      </c>
      <c r="P153" s="50" t="s">
        <v>1113</v>
      </c>
      <c r="Q153" s="50" t="s">
        <v>1114</v>
      </c>
      <c r="R153" s="50" t="s">
        <v>1115</v>
      </c>
      <c r="S153" s="50" t="s">
        <v>1116</v>
      </c>
      <c r="T153" s="50" t="s">
        <v>1117</v>
      </c>
      <c r="U153" s="50" t="s">
        <v>1117</v>
      </c>
      <c r="V153" s="50" t="s">
        <v>1117</v>
      </c>
      <c r="W153" s="50" t="s">
        <v>1118</v>
      </c>
      <c r="X153" s="50" t="s">
        <v>1126</v>
      </c>
      <c r="Y153" s="50" t="s">
        <v>1117</v>
      </c>
      <c r="Z153" s="64" t="str">
        <f t="shared" si="8"/>
        <v>No</v>
      </c>
      <c r="AA153" s="65" t="str">
        <f t="shared" si="9"/>
        <v>Yes</v>
      </c>
      <c r="AB153" s="65" t="str">
        <f t="shared" si="10"/>
        <v>Adopter</v>
      </c>
      <c r="AC153" s="50">
        <f>VLOOKUP(N153,Registration!O:P,2,FALSE)</f>
        <v>19</v>
      </c>
      <c r="AD153" s="60" t="s">
        <v>1117</v>
      </c>
      <c r="AE153" s="60" t="s">
        <v>105</v>
      </c>
      <c r="AF153" s="60" t="s">
        <v>105</v>
      </c>
      <c r="AG153" s="60" t="s">
        <v>105</v>
      </c>
      <c r="AH153" s="60" t="s">
        <v>105</v>
      </c>
    </row>
    <row r="154" spans="1:34" s="60" customFormat="1" ht="22.9" customHeight="1">
      <c r="A154" s="50" t="s">
        <v>35</v>
      </c>
      <c r="B154" s="50" t="s">
        <v>9</v>
      </c>
      <c r="C154" s="50" t="s">
        <v>10</v>
      </c>
      <c r="D154" s="50" t="s">
        <v>26</v>
      </c>
      <c r="E154" s="50">
        <v>2</v>
      </c>
      <c r="F154" s="50" t="s">
        <v>27</v>
      </c>
      <c r="G154" s="50" t="s">
        <v>28</v>
      </c>
      <c r="H154" s="50" t="s">
        <v>5675</v>
      </c>
      <c r="I154" s="50" t="s">
        <v>5679</v>
      </c>
      <c r="J154" s="61">
        <v>15</v>
      </c>
      <c r="K154" s="50">
        <v>4</v>
      </c>
      <c r="L154" s="50">
        <v>2019</v>
      </c>
      <c r="M154" s="62">
        <f t="shared" si="11"/>
        <v>43570</v>
      </c>
      <c r="N154" s="63" t="s">
        <v>549</v>
      </c>
      <c r="O154" s="61">
        <v>19</v>
      </c>
      <c r="P154" s="50" t="s">
        <v>1113</v>
      </c>
      <c r="Q154" s="50" t="s">
        <v>1114</v>
      </c>
      <c r="R154" s="50" t="s">
        <v>1115</v>
      </c>
      <c r="S154" s="50" t="s">
        <v>1116</v>
      </c>
      <c r="T154" s="50" t="s">
        <v>1114</v>
      </c>
      <c r="U154" s="50" t="s">
        <v>1117</v>
      </c>
      <c r="V154" s="50" t="s">
        <v>1117</v>
      </c>
      <c r="W154" s="50" t="s">
        <v>1118</v>
      </c>
      <c r="X154" s="50" t="s">
        <v>1119</v>
      </c>
      <c r="Y154" s="50" t="s">
        <v>1114</v>
      </c>
      <c r="Z154" s="64" t="str">
        <f t="shared" si="8"/>
        <v>No</v>
      </c>
      <c r="AA154" s="65" t="str">
        <f t="shared" si="9"/>
        <v>Yes</v>
      </c>
      <c r="AB154" s="65" t="str">
        <f t="shared" si="10"/>
        <v>Adopter</v>
      </c>
      <c r="AC154" s="50">
        <f>VLOOKUP(N154,Registration!O:P,2,FALSE)</f>
        <v>19</v>
      </c>
      <c r="AD154" s="60" t="s">
        <v>1117</v>
      </c>
      <c r="AE154" s="60" t="s">
        <v>105</v>
      </c>
      <c r="AF154" s="60" t="s">
        <v>105</v>
      </c>
      <c r="AG154" s="60" t="s">
        <v>105</v>
      </c>
      <c r="AH154" s="60" t="s">
        <v>105</v>
      </c>
    </row>
    <row r="155" spans="1:34" s="60" customFormat="1" ht="22.9" customHeight="1">
      <c r="A155" s="50" t="s">
        <v>35</v>
      </c>
      <c r="B155" s="50" t="s">
        <v>9</v>
      </c>
      <c r="C155" s="50" t="s">
        <v>10</v>
      </c>
      <c r="D155" s="50" t="s">
        <v>26</v>
      </c>
      <c r="E155" s="50">
        <v>2</v>
      </c>
      <c r="F155" s="50" t="s">
        <v>27</v>
      </c>
      <c r="G155" s="50" t="s">
        <v>28</v>
      </c>
      <c r="H155" s="50" t="s">
        <v>5675</v>
      </c>
      <c r="I155" s="50" t="s">
        <v>5679</v>
      </c>
      <c r="J155" s="61">
        <v>15</v>
      </c>
      <c r="K155" s="50">
        <v>4</v>
      </c>
      <c r="L155" s="50">
        <v>2019</v>
      </c>
      <c r="M155" s="62">
        <f t="shared" si="11"/>
        <v>43570</v>
      </c>
      <c r="N155" s="63" t="s">
        <v>551</v>
      </c>
      <c r="O155" s="61">
        <v>18</v>
      </c>
      <c r="P155" s="50" t="s">
        <v>1113</v>
      </c>
      <c r="Q155" s="50" t="s">
        <v>1114</v>
      </c>
      <c r="R155" s="50" t="s">
        <v>1115</v>
      </c>
      <c r="S155" s="50" t="s">
        <v>1116</v>
      </c>
      <c r="T155" s="50" t="s">
        <v>1114</v>
      </c>
      <c r="U155" s="50" t="s">
        <v>1117</v>
      </c>
      <c r="V155" s="50" t="s">
        <v>1117</v>
      </c>
      <c r="W155" s="50" t="s">
        <v>1118</v>
      </c>
      <c r="X155" s="50" t="s">
        <v>1123</v>
      </c>
      <c r="Y155" s="50" t="s">
        <v>1114</v>
      </c>
      <c r="Z155" s="64" t="str">
        <f t="shared" si="8"/>
        <v>No</v>
      </c>
      <c r="AA155" s="65" t="str">
        <f t="shared" si="9"/>
        <v>Yes</v>
      </c>
      <c r="AB155" s="65" t="str">
        <f t="shared" si="10"/>
        <v>Adopter</v>
      </c>
      <c r="AC155" s="50">
        <f>VLOOKUP(N155,Registration!O:P,2,FALSE)</f>
        <v>18</v>
      </c>
      <c r="AD155" s="60" t="s">
        <v>1117</v>
      </c>
      <c r="AE155" s="60" t="s">
        <v>105</v>
      </c>
      <c r="AF155" s="60" t="s">
        <v>105</v>
      </c>
      <c r="AG155" s="60" t="s">
        <v>105</v>
      </c>
      <c r="AH155" s="60" t="s">
        <v>105</v>
      </c>
    </row>
    <row r="156" spans="1:34" s="60" customFormat="1" ht="22.9" customHeight="1">
      <c r="A156" s="50" t="s">
        <v>35</v>
      </c>
      <c r="B156" s="50" t="s">
        <v>9</v>
      </c>
      <c r="C156" s="50" t="s">
        <v>10</v>
      </c>
      <c r="D156" s="50" t="s">
        <v>26</v>
      </c>
      <c r="E156" s="50">
        <v>2</v>
      </c>
      <c r="F156" s="50" t="s">
        <v>27</v>
      </c>
      <c r="G156" s="50" t="s">
        <v>28</v>
      </c>
      <c r="H156" s="50" t="s">
        <v>5675</v>
      </c>
      <c r="I156" s="50" t="s">
        <v>5679</v>
      </c>
      <c r="J156" s="61">
        <v>15</v>
      </c>
      <c r="K156" s="50">
        <v>4</v>
      </c>
      <c r="L156" s="50">
        <v>2019</v>
      </c>
      <c r="M156" s="62">
        <f t="shared" si="11"/>
        <v>43570</v>
      </c>
      <c r="N156" s="63" t="s">
        <v>553</v>
      </c>
      <c r="O156" s="61">
        <v>18</v>
      </c>
      <c r="P156" s="50" t="s">
        <v>1113</v>
      </c>
      <c r="Q156" s="50" t="s">
        <v>1114</v>
      </c>
      <c r="R156" s="50" t="s">
        <v>1115</v>
      </c>
      <c r="S156" s="50" t="s">
        <v>1116</v>
      </c>
      <c r="T156" s="50" t="s">
        <v>1114</v>
      </c>
      <c r="U156" s="50" t="s">
        <v>1117</v>
      </c>
      <c r="V156" s="50" t="s">
        <v>1117</v>
      </c>
      <c r="W156" s="50" t="s">
        <v>1118</v>
      </c>
      <c r="X156" s="50" t="s">
        <v>1119</v>
      </c>
      <c r="Y156" s="50" t="s">
        <v>1114</v>
      </c>
      <c r="Z156" s="64" t="str">
        <f t="shared" si="8"/>
        <v>No</v>
      </c>
      <c r="AA156" s="65" t="str">
        <f t="shared" si="9"/>
        <v>Yes</v>
      </c>
      <c r="AB156" s="65" t="str">
        <f t="shared" si="10"/>
        <v>Adopter</v>
      </c>
      <c r="AC156" s="50">
        <f>VLOOKUP(N156,Registration!O:P,2,FALSE)</f>
        <v>18</v>
      </c>
      <c r="AD156" s="60" t="s">
        <v>1117</v>
      </c>
      <c r="AE156" s="60" t="s">
        <v>105</v>
      </c>
      <c r="AF156" s="60" t="s">
        <v>105</v>
      </c>
      <c r="AG156" s="60" t="s">
        <v>105</v>
      </c>
      <c r="AH156" s="60" t="s">
        <v>105</v>
      </c>
    </row>
    <row r="157" spans="1:34" s="60" customFormat="1" ht="22.9" customHeight="1">
      <c r="A157" s="50" t="s">
        <v>35</v>
      </c>
      <c r="B157" s="50" t="s">
        <v>9</v>
      </c>
      <c r="C157" s="50" t="s">
        <v>10</v>
      </c>
      <c r="D157" s="50" t="s">
        <v>26</v>
      </c>
      <c r="E157" s="50">
        <v>2</v>
      </c>
      <c r="F157" s="50" t="s">
        <v>27</v>
      </c>
      <c r="G157" s="50" t="s">
        <v>28</v>
      </c>
      <c r="H157" s="50" t="s">
        <v>5675</v>
      </c>
      <c r="I157" s="50" t="s">
        <v>5679</v>
      </c>
      <c r="J157" s="61">
        <v>15</v>
      </c>
      <c r="K157" s="50">
        <v>4</v>
      </c>
      <c r="L157" s="50">
        <v>2019</v>
      </c>
      <c r="M157" s="62">
        <f t="shared" si="11"/>
        <v>43570</v>
      </c>
      <c r="N157" s="63" t="s">
        <v>554</v>
      </c>
      <c r="O157" s="61">
        <v>19</v>
      </c>
      <c r="P157" s="50" t="s">
        <v>1113</v>
      </c>
      <c r="Q157" s="50" t="s">
        <v>1114</v>
      </c>
      <c r="R157" s="50" t="s">
        <v>1115</v>
      </c>
      <c r="S157" s="50" t="s">
        <v>1116</v>
      </c>
      <c r="T157" s="50" t="s">
        <v>1114</v>
      </c>
      <c r="U157" s="50" t="s">
        <v>1117</v>
      </c>
      <c r="V157" s="50" t="s">
        <v>1117</v>
      </c>
      <c r="W157" s="50" t="s">
        <v>1118</v>
      </c>
      <c r="X157" s="50" t="s">
        <v>1121</v>
      </c>
      <c r="Y157" s="50" t="s">
        <v>1114</v>
      </c>
      <c r="Z157" s="64" t="str">
        <f t="shared" si="8"/>
        <v>No</v>
      </c>
      <c r="AA157" s="65" t="str">
        <f t="shared" si="9"/>
        <v>Yes</v>
      </c>
      <c r="AB157" s="65" t="str">
        <f t="shared" si="10"/>
        <v>Adopter</v>
      </c>
      <c r="AC157" s="50">
        <f>VLOOKUP(N157,Registration!O:P,2,FALSE)</f>
        <v>19</v>
      </c>
      <c r="AD157" s="60" t="s">
        <v>1117</v>
      </c>
      <c r="AE157" s="60" t="s">
        <v>105</v>
      </c>
      <c r="AF157" s="60" t="s">
        <v>105</v>
      </c>
      <c r="AG157" s="60" t="s">
        <v>105</v>
      </c>
      <c r="AH157" s="60" t="s">
        <v>105</v>
      </c>
    </row>
    <row r="158" spans="1:34" s="60" customFormat="1" ht="22.9" customHeight="1">
      <c r="A158" s="50" t="s">
        <v>35</v>
      </c>
      <c r="B158" s="50" t="s">
        <v>9</v>
      </c>
      <c r="C158" s="50" t="s">
        <v>10</v>
      </c>
      <c r="D158" s="50" t="s">
        <v>26</v>
      </c>
      <c r="E158" s="50">
        <v>2</v>
      </c>
      <c r="F158" s="50" t="s">
        <v>27</v>
      </c>
      <c r="G158" s="50" t="s">
        <v>28</v>
      </c>
      <c r="H158" s="50" t="s">
        <v>5675</v>
      </c>
      <c r="I158" s="50" t="s">
        <v>5679</v>
      </c>
      <c r="J158" s="61">
        <v>15</v>
      </c>
      <c r="K158" s="50">
        <v>4</v>
      </c>
      <c r="L158" s="50">
        <v>2019</v>
      </c>
      <c r="M158" s="62">
        <f t="shared" si="11"/>
        <v>43570</v>
      </c>
      <c r="N158" s="63" t="s">
        <v>556</v>
      </c>
      <c r="O158" s="61">
        <v>18</v>
      </c>
      <c r="P158" s="50" t="s">
        <v>1113</v>
      </c>
      <c r="Q158" s="50" t="s">
        <v>1114</v>
      </c>
      <c r="R158" s="50" t="s">
        <v>1115</v>
      </c>
      <c r="S158" s="50" t="s">
        <v>1116</v>
      </c>
      <c r="T158" s="50" t="s">
        <v>1117</v>
      </c>
      <c r="U158" s="50" t="s">
        <v>1117</v>
      </c>
      <c r="V158" s="50" t="s">
        <v>1117</v>
      </c>
      <c r="W158" s="50" t="s">
        <v>1118</v>
      </c>
      <c r="X158" s="50" t="s">
        <v>1122</v>
      </c>
      <c r="Y158" s="50" t="s">
        <v>1114</v>
      </c>
      <c r="Z158" s="64" t="str">
        <f t="shared" si="8"/>
        <v>No</v>
      </c>
      <c r="AA158" s="65" t="str">
        <f t="shared" si="9"/>
        <v>Yes</v>
      </c>
      <c r="AB158" s="65" t="str">
        <f t="shared" si="10"/>
        <v>Adopter</v>
      </c>
      <c r="AC158" s="50">
        <f>VLOOKUP(N158,Registration!O:P,2,FALSE)</f>
        <v>18</v>
      </c>
      <c r="AD158" s="60" t="s">
        <v>1117</v>
      </c>
      <c r="AE158" s="60" t="s">
        <v>105</v>
      </c>
      <c r="AF158" s="60" t="s">
        <v>105</v>
      </c>
      <c r="AG158" s="60" t="s">
        <v>105</v>
      </c>
      <c r="AH158" s="60" t="s">
        <v>105</v>
      </c>
    </row>
    <row r="159" spans="1:34" s="60" customFormat="1" ht="22.9" customHeight="1">
      <c r="A159" s="50" t="s">
        <v>35</v>
      </c>
      <c r="B159" s="50" t="s">
        <v>9</v>
      </c>
      <c r="C159" s="50" t="s">
        <v>10</v>
      </c>
      <c r="D159" s="50" t="s">
        <v>26</v>
      </c>
      <c r="E159" s="50">
        <v>2</v>
      </c>
      <c r="F159" s="50" t="s">
        <v>27</v>
      </c>
      <c r="G159" s="50" t="s">
        <v>28</v>
      </c>
      <c r="H159" s="50" t="s">
        <v>5675</v>
      </c>
      <c r="I159" s="50" t="s">
        <v>5679</v>
      </c>
      <c r="J159" s="61">
        <v>15</v>
      </c>
      <c r="K159" s="50">
        <v>4</v>
      </c>
      <c r="L159" s="50">
        <v>2019</v>
      </c>
      <c r="M159" s="62">
        <f t="shared" si="11"/>
        <v>43570</v>
      </c>
      <c r="N159" s="63" t="s">
        <v>159</v>
      </c>
      <c r="O159" s="61">
        <v>17</v>
      </c>
      <c r="P159" s="50" t="s">
        <v>1113</v>
      </c>
      <c r="Q159" s="50" t="s">
        <v>1114</v>
      </c>
      <c r="R159" s="50" t="s">
        <v>1115</v>
      </c>
      <c r="S159" s="50" t="s">
        <v>1116</v>
      </c>
      <c r="T159" s="50" t="s">
        <v>1117</v>
      </c>
      <c r="U159" s="50" t="s">
        <v>1117</v>
      </c>
      <c r="V159" s="50" t="s">
        <v>1117</v>
      </c>
      <c r="W159" s="50" t="s">
        <v>1118</v>
      </c>
      <c r="X159" s="50" t="s">
        <v>1122</v>
      </c>
      <c r="Y159" s="50" t="s">
        <v>1114</v>
      </c>
      <c r="Z159" s="64" t="str">
        <f t="shared" si="8"/>
        <v>No</v>
      </c>
      <c r="AA159" s="65" t="str">
        <f t="shared" si="9"/>
        <v>Yes</v>
      </c>
      <c r="AB159" s="65" t="str">
        <f t="shared" si="10"/>
        <v>Adopter</v>
      </c>
      <c r="AC159" s="50">
        <f>VLOOKUP(N159,Registration!O:P,2,FALSE)</f>
        <v>17</v>
      </c>
      <c r="AD159" s="60" t="s">
        <v>1117</v>
      </c>
      <c r="AE159" s="60" t="s">
        <v>105</v>
      </c>
      <c r="AF159" s="60" t="s">
        <v>105</v>
      </c>
      <c r="AG159" s="60" t="s">
        <v>105</v>
      </c>
      <c r="AH159" s="60" t="s">
        <v>105</v>
      </c>
    </row>
    <row r="160" spans="1:34" s="60" customFormat="1" ht="22.9" customHeight="1">
      <c r="A160" s="50" t="s">
        <v>35</v>
      </c>
      <c r="B160" s="50" t="s">
        <v>9</v>
      </c>
      <c r="C160" s="50" t="s">
        <v>10</v>
      </c>
      <c r="D160" s="50" t="s">
        <v>26</v>
      </c>
      <c r="E160" s="50">
        <v>2</v>
      </c>
      <c r="F160" s="50" t="s">
        <v>27</v>
      </c>
      <c r="G160" s="50" t="s">
        <v>28</v>
      </c>
      <c r="H160" s="50" t="s">
        <v>5675</v>
      </c>
      <c r="I160" s="50" t="s">
        <v>5679</v>
      </c>
      <c r="J160" s="61">
        <v>15</v>
      </c>
      <c r="K160" s="50">
        <v>4</v>
      </c>
      <c r="L160" s="50">
        <v>2019</v>
      </c>
      <c r="M160" s="62">
        <f t="shared" si="11"/>
        <v>43570</v>
      </c>
      <c r="N160" s="63" t="s">
        <v>559</v>
      </c>
      <c r="O160" s="61">
        <v>19</v>
      </c>
      <c r="P160" s="50" t="s">
        <v>1113</v>
      </c>
      <c r="Q160" s="50" t="s">
        <v>1114</v>
      </c>
      <c r="R160" s="50" t="s">
        <v>1115</v>
      </c>
      <c r="S160" s="50" t="s">
        <v>1116</v>
      </c>
      <c r="T160" s="50" t="s">
        <v>1114</v>
      </c>
      <c r="U160" s="50" t="s">
        <v>1117</v>
      </c>
      <c r="V160" s="50" t="s">
        <v>1117</v>
      </c>
      <c r="W160" s="50" t="s">
        <v>1118</v>
      </c>
      <c r="X160" s="50" t="s">
        <v>1120</v>
      </c>
      <c r="Y160" s="50" t="s">
        <v>1114</v>
      </c>
      <c r="Z160" s="64" t="str">
        <f t="shared" si="8"/>
        <v>No</v>
      </c>
      <c r="AA160" s="65" t="str">
        <f t="shared" si="9"/>
        <v>Yes</v>
      </c>
      <c r="AB160" s="65" t="str">
        <f t="shared" si="10"/>
        <v>Adopter</v>
      </c>
      <c r="AC160" s="50">
        <f>VLOOKUP(N160,Registration!O:P,2,FALSE)</f>
        <v>19</v>
      </c>
      <c r="AD160" s="60" t="s">
        <v>1117</v>
      </c>
      <c r="AE160" s="60" t="s">
        <v>105</v>
      </c>
      <c r="AF160" s="60" t="s">
        <v>105</v>
      </c>
      <c r="AG160" s="60" t="s">
        <v>105</v>
      </c>
      <c r="AH160" s="60" t="s">
        <v>105</v>
      </c>
    </row>
    <row r="161" spans="1:34" s="60" customFormat="1" ht="22.9" customHeight="1">
      <c r="A161" s="50" t="s">
        <v>35</v>
      </c>
      <c r="B161" s="50" t="s">
        <v>9</v>
      </c>
      <c r="C161" s="50" t="s">
        <v>10</v>
      </c>
      <c r="D161" s="50" t="s">
        <v>26</v>
      </c>
      <c r="E161" s="50">
        <v>2</v>
      </c>
      <c r="F161" s="50" t="s">
        <v>27</v>
      </c>
      <c r="G161" s="50" t="s">
        <v>28</v>
      </c>
      <c r="H161" s="50" t="s">
        <v>5675</v>
      </c>
      <c r="I161" s="50" t="s">
        <v>5679</v>
      </c>
      <c r="J161" s="61">
        <v>16</v>
      </c>
      <c r="K161" s="50">
        <v>4</v>
      </c>
      <c r="L161" s="50">
        <v>2019</v>
      </c>
      <c r="M161" s="62">
        <f t="shared" si="11"/>
        <v>43571</v>
      </c>
      <c r="N161" s="63" t="s">
        <v>561</v>
      </c>
      <c r="O161" s="61">
        <v>19</v>
      </c>
      <c r="P161" s="50" t="s">
        <v>1113</v>
      </c>
      <c r="Q161" s="50" t="s">
        <v>1114</v>
      </c>
      <c r="R161" s="50" t="s">
        <v>1115</v>
      </c>
      <c r="S161" s="50" t="s">
        <v>1116</v>
      </c>
      <c r="T161" s="50" t="s">
        <v>1114</v>
      </c>
      <c r="U161" s="50" t="s">
        <v>1117</v>
      </c>
      <c r="V161" s="50" t="s">
        <v>1117</v>
      </c>
      <c r="W161" s="50" t="s">
        <v>1118</v>
      </c>
      <c r="X161" s="50" t="s">
        <v>1119</v>
      </c>
      <c r="Y161" s="50" t="s">
        <v>1114</v>
      </c>
      <c r="Z161" s="64" t="str">
        <f t="shared" si="8"/>
        <v>No</v>
      </c>
      <c r="AA161" s="65" t="str">
        <f t="shared" si="9"/>
        <v>Yes</v>
      </c>
      <c r="AB161" s="65" t="str">
        <f t="shared" si="10"/>
        <v>Adopter</v>
      </c>
      <c r="AC161" s="50">
        <f>VLOOKUP(N161,Registration!O:P,2,FALSE)</f>
        <v>19</v>
      </c>
      <c r="AD161" s="60" t="s">
        <v>1117</v>
      </c>
      <c r="AE161" s="60" t="s">
        <v>105</v>
      </c>
      <c r="AF161" s="60" t="s">
        <v>105</v>
      </c>
      <c r="AG161" s="60" t="s">
        <v>105</v>
      </c>
      <c r="AH161" s="60" t="s">
        <v>105</v>
      </c>
    </row>
    <row r="162" spans="1:34" s="60" customFormat="1" ht="22.9" customHeight="1">
      <c r="A162" s="50" t="s">
        <v>35</v>
      </c>
      <c r="B162" s="50" t="s">
        <v>9</v>
      </c>
      <c r="C162" s="50" t="s">
        <v>10</v>
      </c>
      <c r="D162" s="50" t="s">
        <v>26</v>
      </c>
      <c r="E162" s="50">
        <v>2</v>
      </c>
      <c r="F162" s="50" t="s">
        <v>27</v>
      </c>
      <c r="G162" s="50" t="s">
        <v>28</v>
      </c>
      <c r="H162" s="50" t="s">
        <v>5675</v>
      </c>
      <c r="I162" s="50" t="s">
        <v>5679</v>
      </c>
      <c r="J162" s="61">
        <v>16</v>
      </c>
      <c r="K162" s="50">
        <v>4</v>
      </c>
      <c r="L162" s="50">
        <v>2019</v>
      </c>
      <c r="M162" s="62">
        <f t="shared" si="11"/>
        <v>43571</v>
      </c>
      <c r="N162" s="63" t="s">
        <v>563</v>
      </c>
      <c r="O162" s="61">
        <v>19</v>
      </c>
      <c r="P162" s="50" t="s">
        <v>1113</v>
      </c>
      <c r="Q162" s="50" t="s">
        <v>1114</v>
      </c>
      <c r="R162" s="50" t="s">
        <v>1115</v>
      </c>
      <c r="S162" s="50" t="s">
        <v>1116</v>
      </c>
      <c r="T162" s="50" t="s">
        <v>1114</v>
      </c>
      <c r="U162" s="50" t="s">
        <v>1117</v>
      </c>
      <c r="V162" s="50" t="s">
        <v>1117</v>
      </c>
      <c r="W162" s="50" t="s">
        <v>1118</v>
      </c>
      <c r="X162" s="50" t="s">
        <v>1125</v>
      </c>
      <c r="Y162" s="50" t="s">
        <v>1114</v>
      </c>
      <c r="Z162" s="64" t="str">
        <f t="shared" si="8"/>
        <v>No</v>
      </c>
      <c r="AA162" s="65" t="str">
        <f t="shared" si="9"/>
        <v>Yes</v>
      </c>
      <c r="AB162" s="65" t="str">
        <f t="shared" si="10"/>
        <v>Adopter</v>
      </c>
      <c r="AC162" s="50">
        <f>VLOOKUP(N162,Registration!O:P,2,FALSE)</f>
        <v>19</v>
      </c>
      <c r="AD162" s="60" t="s">
        <v>1117</v>
      </c>
      <c r="AE162" s="60" t="s">
        <v>105</v>
      </c>
      <c r="AF162" s="60" t="s">
        <v>105</v>
      </c>
      <c r="AG162" s="60" t="s">
        <v>105</v>
      </c>
      <c r="AH162" s="60" t="s">
        <v>105</v>
      </c>
    </row>
    <row r="163" spans="1:34" s="60" customFormat="1" ht="22.9" customHeight="1">
      <c r="A163" s="50" t="s">
        <v>35</v>
      </c>
      <c r="B163" s="50" t="s">
        <v>9</v>
      </c>
      <c r="C163" s="50" t="s">
        <v>10</v>
      </c>
      <c r="D163" s="50" t="s">
        <v>26</v>
      </c>
      <c r="E163" s="50">
        <v>2</v>
      </c>
      <c r="F163" s="50" t="s">
        <v>27</v>
      </c>
      <c r="G163" s="50" t="s">
        <v>28</v>
      </c>
      <c r="H163" s="50" t="s">
        <v>5675</v>
      </c>
      <c r="I163" s="50" t="s">
        <v>5679</v>
      </c>
      <c r="J163" s="61">
        <v>16</v>
      </c>
      <c r="K163" s="50">
        <v>4</v>
      </c>
      <c r="L163" s="50">
        <v>2019</v>
      </c>
      <c r="M163" s="62">
        <f t="shared" si="11"/>
        <v>43571</v>
      </c>
      <c r="N163" s="63" t="s">
        <v>565</v>
      </c>
      <c r="O163" s="61">
        <v>18</v>
      </c>
      <c r="P163" s="50" t="s">
        <v>1113</v>
      </c>
      <c r="Q163" s="50" t="s">
        <v>1114</v>
      </c>
      <c r="R163" s="50" t="s">
        <v>1115</v>
      </c>
      <c r="S163" s="50" t="s">
        <v>1116</v>
      </c>
      <c r="T163" s="50" t="s">
        <v>1114</v>
      </c>
      <c r="U163" s="50" t="s">
        <v>1117</v>
      </c>
      <c r="V163" s="50" t="s">
        <v>1117</v>
      </c>
      <c r="W163" s="50" t="s">
        <v>1118</v>
      </c>
      <c r="X163" s="50" t="s">
        <v>1121</v>
      </c>
      <c r="Y163" s="50" t="s">
        <v>1114</v>
      </c>
      <c r="Z163" s="64" t="str">
        <f t="shared" si="8"/>
        <v>No</v>
      </c>
      <c r="AA163" s="65" t="str">
        <f t="shared" si="9"/>
        <v>Yes</v>
      </c>
      <c r="AB163" s="65" t="str">
        <f t="shared" si="10"/>
        <v>Adopter</v>
      </c>
      <c r="AC163" s="50">
        <f>VLOOKUP(N163,Registration!O:P,2,FALSE)</f>
        <v>18</v>
      </c>
      <c r="AD163" s="60" t="s">
        <v>1117</v>
      </c>
      <c r="AE163" s="60" t="s">
        <v>105</v>
      </c>
      <c r="AF163" s="60" t="s">
        <v>105</v>
      </c>
      <c r="AG163" s="60" t="s">
        <v>105</v>
      </c>
      <c r="AH163" s="60" t="s">
        <v>105</v>
      </c>
    </row>
    <row r="164" spans="1:34" s="60" customFormat="1" ht="22.9" customHeight="1">
      <c r="A164" s="50" t="s">
        <v>35</v>
      </c>
      <c r="B164" s="50" t="s">
        <v>9</v>
      </c>
      <c r="C164" s="50" t="s">
        <v>10</v>
      </c>
      <c r="D164" s="50" t="s">
        <v>26</v>
      </c>
      <c r="E164" s="50">
        <v>2</v>
      </c>
      <c r="F164" s="50" t="s">
        <v>27</v>
      </c>
      <c r="G164" s="50" t="s">
        <v>28</v>
      </c>
      <c r="H164" s="50" t="s">
        <v>5675</v>
      </c>
      <c r="I164" s="50" t="s">
        <v>5679</v>
      </c>
      <c r="J164" s="61">
        <v>16</v>
      </c>
      <c r="K164" s="50">
        <v>4</v>
      </c>
      <c r="L164" s="50">
        <v>2019</v>
      </c>
      <c r="M164" s="62">
        <f t="shared" si="11"/>
        <v>43571</v>
      </c>
      <c r="N164" s="63" t="s">
        <v>567</v>
      </c>
      <c r="O164" s="61">
        <v>19</v>
      </c>
      <c r="P164" s="50" t="s">
        <v>1113</v>
      </c>
      <c r="Q164" s="50" t="s">
        <v>1114</v>
      </c>
      <c r="R164" s="50" t="s">
        <v>1115</v>
      </c>
      <c r="S164" s="50" t="s">
        <v>1116</v>
      </c>
      <c r="T164" s="50" t="s">
        <v>1117</v>
      </c>
      <c r="U164" s="50" t="s">
        <v>1117</v>
      </c>
      <c r="V164" s="50" t="s">
        <v>1117</v>
      </c>
      <c r="W164" s="50" t="s">
        <v>1118</v>
      </c>
      <c r="X164" s="50" t="s">
        <v>1122</v>
      </c>
      <c r="Y164" s="50" t="s">
        <v>1114</v>
      </c>
      <c r="Z164" s="64" t="str">
        <f t="shared" si="8"/>
        <v>No</v>
      </c>
      <c r="AA164" s="65" t="str">
        <f t="shared" si="9"/>
        <v>Yes</v>
      </c>
      <c r="AB164" s="65" t="str">
        <f t="shared" si="10"/>
        <v>Adopter</v>
      </c>
      <c r="AC164" s="50">
        <f>VLOOKUP(N164,Registration!O:P,2,FALSE)</f>
        <v>19</v>
      </c>
      <c r="AD164" s="60" t="s">
        <v>1117</v>
      </c>
      <c r="AE164" s="60" t="s">
        <v>105</v>
      </c>
      <c r="AF164" s="60" t="s">
        <v>105</v>
      </c>
      <c r="AG164" s="60" t="s">
        <v>105</v>
      </c>
      <c r="AH164" s="60" t="s">
        <v>105</v>
      </c>
    </row>
    <row r="165" spans="1:34" s="60" customFormat="1" ht="22.9" customHeight="1">
      <c r="A165" s="50" t="s">
        <v>35</v>
      </c>
      <c r="B165" s="50" t="s">
        <v>9</v>
      </c>
      <c r="C165" s="50" t="s">
        <v>10</v>
      </c>
      <c r="D165" s="50" t="s">
        <v>26</v>
      </c>
      <c r="E165" s="50">
        <v>2</v>
      </c>
      <c r="F165" s="50" t="s">
        <v>27</v>
      </c>
      <c r="G165" s="50" t="s">
        <v>28</v>
      </c>
      <c r="H165" s="50" t="s">
        <v>5675</v>
      </c>
      <c r="I165" s="50" t="s">
        <v>5679</v>
      </c>
      <c r="J165" s="61">
        <v>16</v>
      </c>
      <c r="K165" s="50">
        <v>4</v>
      </c>
      <c r="L165" s="50">
        <v>2019</v>
      </c>
      <c r="M165" s="62">
        <f t="shared" si="11"/>
        <v>43571</v>
      </c>
      <c r="N165" s="63" t="s">
        <v>569</v>
      </c>
      <c r="O165" s="61">
        <v>19</v>
      </c>
      <c r="P165" s="50" t="s">
        <v>1113</v>
      </c>
      <c r="Q165" s="50" t="s">
        <v>1114</v>
      </c>
      <c r="R165" s="50" t="s">
        <v>1115</v>
      </c>
      <c r="S165" s="50" t="s">
        <v>1116</v>
      </c>
      <c r="T165" s="50" t="s">
        <v>1114</v>
      </c>
      <c r="U165" s="50" t="s">
        <v>1117</v>
      </c>
      <c r="V165" s="50" t="s">
        <v>1117</v>
      </c>
      <c r="W165" s="50" t="s">
        <v>1118</v>
      </c>
      <c r="X165" s="50" t="s">
        <v>1123</v>
      </c>
      <c r="Y165" s="50" t="s">
        <v>1114</v>
      </c>
      <c r="Z165" s="64" t="str">
        <f t="shared" si="8"/>
        <v>No</v>
      </c>
      <c r="AA165" s="65" t="str">
        <f t="shared" si="9"/>
        <v>Yes</v>
      </c>
      <c r="AB165" s="65" t="str">
        <f t="shared" si="10"/>
        <v>Adopter</v>
      </c>
      <c r="AC165" s="50">
        <f>VLOOKUP(N165,Registration!O:P,2,FALSE)</f>
        <v>19</v>
      </c>
      <c r="AD165" s="60" t="s">
        <v>1117</v>
      </c>
      <c r="AE165" s="60" t="s">
        <v>105</v>
      </c>
      <c r="AF165" s="60" t="s">
        <v>105</v>
      </c>
      <c r="AG165" s="60" t="s">
        <v>105</v>
      </c>
      <c r="AH165" s="60" t="s">
        <v>105</v>
      </c>
    </row>
    <row r="166" spans="1:34" s="60" customFormat="1" ht="22.9" customHeight="1">
      <c r="A166" s="50" t="s">
        <v>35</v>
      </c>
      <c r="B166" s="50" t="s">
        <v>9</v>
      </c>
      <c r="C166" s="50" t="s">
        <v>10</v>
      </c>
      <c r="D166" s="50" t="s">
        <v>26</v>
      </c>
      <c r="E166" s="50">
        <v>2</v>
      </c>
      <c r="F166" s="50" t="s">
        <v>27</v>
      </c>
      <c r="G166" s="50" t="s">
        <v>28</v>
      </c>
      <c r="H166" s="50" t="s">
        <v>5675</v>
      </c>
      <c r="I166" s="50" t="s">
        <v>5679</v>
      </c>
      <c r="J166" s="61">
        <v>16</v>
      </c>
      <c r="K166" s="50">
        <v>4</v>
      </c>
      <c r="L166" s="50">
        <v>2019</v>
      </c>
      <c r="M166" s="62">
        <f t="shared" si="11"/>
        <v>43571</v>
      </c>
      <c r="N166" s="63" t="s">
        <v>571</v>
      </c>
      <c r="O166" s="61">
        <v>19</v>
      </c>
      <c r="P166" s="50" t="s">
        <v>1113</v>
      </c>
      <c r="Q166" s="50" t="s">
        <v>1114</v>
      </c>
      <c r="R166" s="50" t="s">
        <v>1115</v>
      </c>
      <c r="S166" s="50" t="s">
        <v>1116</v>
      </c>
      <c r="T166" s="50" t="s">
        <v>1114</v>
      </c>
      <c r="U166" s="50" t="s">
        <v>1117</v>
      </c>
      <c r="V166" s="50" t="s">
        <v>1117</v>
      </c>
      <c r="W166" s="50" t="s">
        <v>1118</v>
      </c>
      <c r="X166" s="50" t="s">
        <v>1119</v>
      </c>
      <c r="Y166" s="50" t="s">
        <v>1114</v>
      </c>
      <c r="Z166" s="64" t="str">
        <f t="shared" si="8"/>
        <v>No</v>
      </c>
      <c r="AA166" s="65" t="str">
        <f t="shared" si="9"/>
        <v>Yes</v>
      </c>
      <c r="AB166" s="65" t="str">
        <f t="shared" si="10"/>
        <v>Adopter</v>
      </c>
      <c r="AC166" s="50">
        <f>VLOOKUP(N166,Registration!O:P,2,FALSE)</f>
        <v>19</v>
      </c>
      <c r="AD166" s="60" t="s">
        <v>1117</v>
      </c>
      <c r="AE166" s="60" t="s">
        <v>105</v>
      </c>
      <c r="AF166" s="60" t="s">
        <v>105</v>
      </c>
      <c r="AG166" s="60" t="s">
        <v>105</v>
      </c>
      <c r="AH166" s="60" t="s">
        <v>105</v>
      </c>
    </row>
    <row r="167" spans="1:34" s="60" customFormat="1" ht="22.9" customHeight="1">
      <c r="A167" s="50" t="s">
        <v>35</v>
      </c>
      <c r="B167" s="50" t="s">
        <v>9</v>
      </c>
      <c r="C167" s="50" t="s">
        <v>10</v>
      </c>
      <c r="D167" s="50" t="s">
        <v>26</v>
      </c>
      <c r="E167" s="50">
        <v>2</v>
      </c>
      <c r="F167" s="50" t="s">
        <v>27</v>
      </c>
      <c r="G167" s="50" t="s">
        <v>28</v>
      </c>
      <c r="H167" s="50" t="s">
        <v>5675</v>
      </c>
      <c r="I167" s="50" t="s">
        <v>5679</v>
      </c>
      <c r="J167" s="61">
        <v>16</v>
      </c>
      <c r="K167" s="50">
        <v>4</v>
      </c>
      <c r="L167" s="50">
        <v>2019</v>
      </c>
      <c r="M167" s="62">
        <f t="shared" si="11"/>
        <v>43571</v>
      </c>
      <c r="N167" s="63" t="s">
        <v>573</v>
      </c>
      <c r="O167" s="61">
        <v>19</v>
      </c>
      <c r="P167" s="50" t="s">
        <v>1113</v>
      </c>
      <c r="Q167" s="50" t="s">
        <v>1114</v>
      </c>
      <c r="R167" s="50" t="s">
        <v>1115</v>
      </c>
      <c r="S167" s="50" t="s">
        <v>1116</v>
      </c>
      <c r="T167" s="50" t="s">
        <v>1114</v>
      </c>
      <c r="U167" s="50" t="s">
        <v>1117</v>
      </c>
      <c r="V167" s="50" t="s">
        <v>1117</v>
      </c>
      <c r="W167" s="50" t="s">
        <v>1118</v>
      </c>
      <c r="X167" s="50" t="s">
        <v>1121</v>
      </c>
      <c r="Y167" s="50" t="s">
        <v>1114</v>
      </c>
      <c r="Z167" s="64" t="str">
        <f t="shared" si="8"/>
        <v>No</v>
      </c>
      <c r="AA167" s="65" t="str">
        <f t="shared" si="9"/>
        <v>Yes</v>
      </c>
      <c r="AB167" s="65" t="str">
        <f t="shared" si="10"/>
        <v>Adopter</v>
      </c>
      <c r="AC167" s="50">
        <f>VLOOKUP(N167,Registration!O:P,2,FALSE)</f>
        <v>19</v>
      </c>
      <c r="AD167" s="60" t="s">
        <v>1117</v>
      </c>
      <c r="AE167" s="60" t="s">
        <v>105</v>
      </c>
      <c r="AF167" s="60" t="s">
        <v>105</v>
      </c>
      <c r="AG167" s="60" t="s">
        <v>105</v>
      </c>
      <c r="AH167" s="60" t="s">
        <v>105</v>
      </c>
    </row>
    <row r="168" spans="1:34" s="60" customFormat="1" ht="22.9" customHeight="1">
      <c r="A168" s="50" t="s">
        <v>35</v>
      </c>
      <c r="B168" s="50" t="s">
        <v>9</v>
      </c>
      <c r="C168" s="50" t="s">
        <v>10</v>
      </c>
      <c r="D168" s="50" t="s">
        <v>26</v>
      </c>
      <c r="E168" s="50">
        <v>2</v>
      </c>
      <c r="F168" s="50" t="s">
        <v>27</v>
      </c>
      <c r="G168" s="50" t="s">
        <v>28</v>
      </c>
      <c r="H168" s="50" t="s">
        <v>5675</v>
      </c>
      <c r="I168" s="50" t="s">
        <v>5679</v>
      </c>
      <c r="J168" s="61">
        <v>17</v>
      </c>
      <c r="K168" s="50">
        <v>4</v>
      </c>
      <c r="L168" s="50">
        <v>2019</v>
      </c>
      <c r="M168" s="62">
        <f t="shared" si="11"/>
        <v>43572</v>
      </c>
      <c r="N168" s="63" t="s">
        <v>575</v>
      </c>
      <c r="O168" s="61">
        <v>19</v>
      </c>
      <c r="P168" s="50" t="s">
        <v>1113</v>
      </c>
      <c r="Q168" s="50" t="s">
        <v>1114</v>
      </c>
      <c r="R168" s="50" t="s">
        <v>1115</v>
      </c>
      <c r="S168" s="50" t="s">
        <v>1116</v>
      </c>
      <c r="T168" s="50" t="s">
        <v>1117</v>
      </c>
      <c r="U168" s="50" t="s">
        <v>1117</v>
      </c>
      <c r="V168" s="50" t="s">
        <v>1117</v>
      </c>
      <c r="W168" s="50" t="s">
        <v>1118</v>
      </c>
      <c r="X168" s="50" t="s">
        <v>1122</v>
      </c>
      <c r="Y168" s="50" t="s">
        <v>1114</v>
      </c>
      <c r="Z168" s="64" t="str">
        <f t="shared" si="8"/>
        <v>No</v>
      </c>
      <c r="AA168" s="65" t="str">
        <f t="shared" si="9"/>
        <v>Yes</v>
      </c>
      <c r="AB168" s="65" t="str">
        <f t="shared" si="10"/>
        <v>Adopter</v>
      </c>
      <c r="AC168" s="50">
        <f>VLOOKUP(N168,Registration!O:P,2,FALSE)</f>
        <v>19</v>
      </c>
      <c r="AD168" s="60" t="s">
        <v>1117</v>
      </c>
      <c r="AE168" s="60" t="s">
        <v>105</v>
      </c>
      <c r="AF168" s="60" t="s">
        <v>105</v>
      </c>
      <c r="AG168" s="60" t="s">
        <v>105</v>
      </c>
      <c r="AH168" s="60" t="s">
        <v>105</v>
      </c>
    </row>
    <row r="169" spans="1:34" s="60" customFormat="1" ht="22.9" customHeight="1">
      <c r="A169" s="50" t="s">
        <v>35</v>
      </c>
      <c r="B169" s="50" t="s">
        <v>9</v>
      </c>
      <c r="C169" s="50" t="s">
        <v>10</v>
      </c>
      <c r="D169" s="50" t="s">
        <v>26</v>
      </c>
      <c r="E169" s="50">
        <v>2</v>
      </c>
      <c r="F169" s="50" t="s">
        <v>27</v>
      </c>
      <c r="G169" s="50" t="s">
        <v>28</v>
      </c>
      <c r="H169" s="50" t="s">
        <v>5675</v>
      </c>
      <c r="I169" s="50" t="s">
        <v>5679</v>
      </c>
      <c r="J169" s="61">
        <v>17</v>
      </c>
      <c r="K169" s="50">
        <v>4</v>
      </c>
      <c r="L169" s="50">
        <v>2019</v>
      </c>
      <c r="M169" s="62">
        <f t="shared" si="11"/>
        <v>43572</v>
      </c>
      <c r="N169" s="63" t="s">
        <v>577</v>
      </c>
      <c r="O169" s="61">
        <v>19</v>
      </c>
      <c r="P169" s="50" t="s">
        <v>1113</v>
      </c>
      <c r="Q169" s="50" t="s">
        <v>1114</v>
      </c>
      <c r="R169" s="50" t="s">
        <v>1115</v>
      </c>
      <c r="S169" s="50" t="s">
        <v>1116</v>
      </c>
      <c r="T169" s="50" t="s">
        <v>1114</v>
      </c>
      <c r="U169" s="50" t="s">
        <v>1117</v>
      </c>
      <c r="V169" s="50" t="s">
        <v>1117</v>
      </c>
      <c r="W169" s="50" t="s">
        <v>1118</v>
      </c>
      <c r="X169" s="50" t="s">
        <v>1119</v>
      </c>
      <c r="Y169" s="50" t="s">
        <v>1114</v>
      </c>
      <c r="Z169" s="64" t="str">
        <f t="shared" si="8"/>
        <v>No</v>
      </c>
      <c r="AA169" s="65" t="str">
        <f t="shared" si="9"/>
        <v>Yes</v>
      </c>
      <c r="AB169" s="65" t="str">
        <f t="shared" si="10"/>
        <v>Adopter</v>
      </c>
      <c r="AC169" s="50">
        <f>VLOOKUP(N169,Registration!O:P,2,FALSE)</f>
        <v>19</v>
      </c>
      <c r="AD169" s="60" t="s">
        <v>1117</v>
      </c>
      <c r="AE169" s="60" t="s">
        <v>105</v>
      </c>
      <c r="AF169" s="60" t="s">
        <v>105</v>
      </c>
      <c r="AG169" s="60" t="s">
        <v>105</v>
      </c>
      <c r="AH169" s="60" t="s">
        <v>105</v>
      </c>
    </row>
    <row r="170" spans="1:34" s="60" customFormat="1" ht="22.9" customHeight="1">
      <c r="A170" s="50" t="s">
        <v>35</v>
      </c>
      <c r="B170" s="50" t="s">
        <v>9</v>
      </c>
      <c r="C170" s="50" t="s">
        <v>10</v>
      </c>
      <c r="D170" s="50" t="s">
        <v>26</v>
      </c>
      <c r="E170" s="50">
        <v>2</v>
      </c>
      <c r="F170" s="50" t="s">
        <v>27</v>
      </c>
      <c r="G170" s="50" t="s">
        <v>28</v>
      </c>
      <c r="H170" s="50" t="s">
        <v>5675</v>
      </c>
      <c r="I170" s="50" t="s">
        <v>5679</v>
      </c>
      <c r="J170" s="61">
        <v>17</v>
      </c>
      <c r="K170" s="50">
        <v>4</v>
      </c>
      <c r="L170" s="50">
        <v>2019</v>
      </c>
      <c r="M170" s="62">
        <f t="shared" si="11"/>
        <v>43572</v>
      </c>
      <c r="N170" s="63" t="s">
        <v>579</v>
      </c>
      <c r="O170" s="61">
        <v>18</v>
      </c>
      <c r="P170" s="50" t="s">
        <v>1113</v>
      </c>
      <c r="Q170" s="50" t="s">
        <v>1114</v>
      </c>
      <c r="R170" s="50" t="s">
        <v>1115</v>
      </c>
      <c r="S170" s="50" t="s">
        <v>1116</v>
      </c>
      <c r="T170" s="50" t="s">
        <v>1117</v>
      </c>
      <c r="U170" s="50" t="s">
        <v>1117</v>
      </c>
      <c r="V170" s="50" t="s">
        <v>1117</v>
      </c>
      <c r="W170" s="50" t="s">
        <v>1118</v>
      </c>
      <c r="X170" s="50" t="s">
        <v>1126</v>
      </c>
      <c r="Y170" s="50" t="s">
        <v>1117</v>
      </c>
      <c r="Z170" s="64" t="str">
        <f t="shared" si="8"/>
        <v>No</v>
      </c>
      <c r="AA170" s="65" t="str">
        <f t="shared" si="9"/>
        <v>Yes</v>
      </c>
      <c r="AB170" s="65" t="str">
        <f t="shared" si="10"/>
        <v>Adopter</v>
      </c>
      <c r="AC170" s="50">
        <f>VLOOKUP(N170,Registration!O:P,2,FALSE)</f>
        <v>18</v>
      </c>
      <c r="AD170" s="60" t="s">
        <v>1117</v>
      </c>
      <c r="AE170" s="60" t="s">
        <v>105</v>
      </c>
      <c r="AF170" s="60" t="s">
        <v>105</v>
      </c>
      <c r="AG170" s="60" t="s">
        <v>105</v>
      </c>
      <c r="AH170" s="60" t="s">
        <v>105</v>
      </c>
    </row>
    <row r="171" spans="1:34" s="60" customFormat="1" ht="22.9" customHeight="1">
      <c r="A171" s="50" t="s">
        <v>35</v>
      </c>
      <c r="B171" s="50" t="s">
        <v>9</v>
      </c>
      <c r="C171" s="50" t="s">
        <v>10</v>
      </c>
      <c r="D171" s="50" t="s">
        <v>26</v>
      </c>
      <c r="E171" s="50">
        <v>2</v>
      </c>
      <c r="F171" s="50" t="s">
        <v>27</v>
      </c>
      <c r="G171" s="50" t="s">
        <v>28</v>
      </c>
      <c r="H171" s="50" t="s">
        <v>5675</v>
      </c>
      <c r="I171" s="50" t="s">
        <v>5679</v>
      </c>
      <c r="J171" s="61">
        <v>17</v>
      </c>
      <c r="K171" s="50">
        <v>4</v>
      </c>
      <c r="L171" s="50">
        <v>2019</v>
      </c>
      <c r="M171" s="62">
        <f t="shared" si="11"/>
        <v>43572</v>
      </c>
      <c r="N171" s="63" t="s">
        <v>581</v>
      </c>
      <c r="O171" s="61">
        <v>18</v>
      </c>
      <c r="P171" s="50" t="s">
        <v>1113</v>
      </c>
      <c r="Q171" s="50" t="s">
        <v>1114</v>
      </c>
      <c r="R171" s="50" t="s">
        <v>1115</v>
      </c>
      <c r="S171" s="50" t="s">
        <v>1116</v>
      </c>
      <c r="T171" s="50" t="s">
        <v>1117</v>
      </c>
      <c r="U171" s="50" t="s">
        <v>1117</v>
      </c>
      <c r="V171" s="50" t="s">
        <v>1117</v>
      </c>
      <c r="W171" s="50" t="s">
        <v>1118</v>
      </c>
      <c r="X171" s="50" t="s">
        <v>1122</v>
      </c>
      <c r="Y171" s="50" t="s">
        <v>1114</v>
      </c>
      <c r="Z171" s="64" t="str">
        <f t="shared" si="8"/>
        <v>No</v>
      </c>
      <c r="AA171" s="65" t="str">
        <f t="shared" si="9"/>
        <v>Yes</v>
      </c>
      <c r="AB171" s="65" t="str">
        <f t="shared" si="10"/>
        <v>Adopter</v>
      </c>
      <c r="AC171" s="50">
        <f>VLOOKUP(N171,Registration!O:P,2,FALSE)</f>
        <v>18</v>
      </c>
      <c r="AD171" s="60" t="s">
        <v>1117</v>
      </c>
      <c r="AE171" s="60" t="s">
        <v>105</v>
      </c>
      <c r="AF171" s="60" t="s">
        <v>105</v>
      </c>
      <c r="AG171" s="60" t="s">
        <v>105</v>
      </c>
      <c r="AH171" s="60" t="s">
        <v>105</v>
      </c>
    </row>
    <row r="172" spans="1:34" s="60" customFormat="1" ht="22.9" customHeight="1">
      <c r="A172" s="50" t="s">
        <v>35</v>
      </c>
      <c r="B172" s="50" t="s">
        <v>9</v>
      </c>
      <c r="C172" s="50" t="s">
        <v>10</v>
      </c>
      <c r="D172" s="50" t="s">
        <v>26</v>
      </c>
      <c r="E172" s="50">
        <v>2</v>
      </c>
      <c r="F172" s="50" t="s">
        <v>27</v>
      </c>
      <c r="G172" s="50" t="s">
        <v>28</v>
      </c>
      <c r="H172" s="50" t="s">
        <v>5675</v>
      </c>
      <c r="I172" s="50" t="s">
        <v>5679</v>
      </c>
      <c r="J172" s="61">
        <v>17</v>
      </c>
      <c r="K172" s="50">
        <v>4</v>
      </c>
      <c r="L172" s="50">
        <v>2019</v>
      </c>
      <c r="M172" s="62">
        <f t="shared" si="11"/>
        <v>43572</v>
      </c>
      <c r="N172" s="63" t="s">
        <v>583</v>
      </c>
      <c r="O172" s="61">
        <v>18</v>
      </c>
      <c r="P172" s="50" t="s">
        <v>1113</v>
      </c>
      <c r="Q172" s="50" t="s">
        <v>1114</v>
      </c>
      <c r="R172" s="50" t="s">
        <v>1115</v>
      </c>
      <c r="S172" s="50" t="s">
        <v>1116</v>
      </c>
      <c r="T172" s="50" t="s">
        <v>1114</v>
      </c>
      <c r="U172" s="50" t="s">
        <v>1117</v>
      </c>
      <c r="V172" s="50" t="s">
        <v>1117</v>
      </c>
      <c r="W172" s="50" t="s">
        <v>1118</v>
      </c>
      <c r="X172" s="50" t="s">
        <v>1121</v>
      </c>
      <c r="Y172" s="50" t="s">
        <v>1114</v>
      </c>
      <c r="Z172" s="64" t="str">
        <f t="shared" si="8"/>
        <v>No</v>
      </c>
      <c r="AA172" s="65" t="str">
        <f t="shared" si="9"/>
        <v>Yes</v>
      </c>
      <c r="AB172" s="65" t="str">
        <f t="shared" si="10"/>
        <v>Adopter</v>
      </c>
      <c r="AC172" s="50">
        <f>VLOOKUP(N172,Registration!O:P,2,FALSE)</f>
        <v>18</v>
      </c>
      <c r="AD172" s="60" t="s">
        <v>1117</v>
      </c>
      <c r="AE172" s="60" t="s">
        <v>105</v>
      </c>
      <c r="AF172" s="60" t="s">
        <v>105</v>
      </c>
      <c r="AG172" s="60" t="s">
        <v>105</v>
      </c>
      <c r="AH172" s="60" t="s">
        <v>105</v>
      </c>
    </row>
    <row r="173" spans="1:34" s="60" customFormat="1" ht="22.9" customHeight="1">
      <c r="A173" s="50" t="s">
        <v>35</v>
      </c>
      <c r="B173" s="50" t="s">
        <v>9</v>
      </c>
      <c r="C173" s="50" t="s">
        <v>10</v>
      </c>
      <c r="D173" s="50" t="s">
        <v>26</v>
      </c>
      <c r="E173" s="50">
        <v>2</v>
      </c>
      <c r="F173" s="50" t="s">
        <v>27</v>
      </c>
      <c r="G173" s="50" t="s">
        <v>28</v>
      </c>
      <c r="H173" s="50" t="s">
        <v>5675</v>
      </c>
      <c r="I173" s="50" t="s">
        <v>5679</v>
      </c>
      <c r="J173" s="61">
        <v>18</v>
      </c>
      <c r="K173" s="50">
        <v>4</v>
      </c>
      <c r="L173" s="50">
        <v>2019</v>
      </c>
      <c r="M173" s="62">
        <f t="shared" si="11"/>
        <v>43573</v>
      </c>
      <c r="N173" s="63" t="s">
        <v>585</v>
      </c>
      <c r="O173" s="61">
        <v>19</v>
      </c>
      <c r="P173" s="50" t="s">
        <v>1113</v>
      </c>
      <c r="Q173" s="50" t="s">
        <v>1114</v>
      </c>
      <c r="R173" s="50" t="s">
        <v>1115</v>
      </c>
      <c r="S173" s="50" t="s">
        <v>1116</v>
      </c>
      <c r="T173" s="50" t="s">
        <v>1114</v>
      </c>
      <c r="U173" s="50" t="s">
        <v>1117</v>
      </c>
      <c r="V173" s="50" t="s">
        <v>1117</v>
      </c>
      <c r="W173" s="50" t="s">
        <v>1118</v>
      </c>
      <c r="X173" s="50" t="s">
        <v>1121</v>
      </c>
      <c r="Y173" s="50" t="s">
        <v>1114</v>
      </c>
      <c r="Z173" s="64" t="str">
        <f t="shared" si="8"/>
        <v>No</v>
      </c>
      <c r="AA173" s="65" t="str">
        <f t="shared" si="9"/>
        <v>Yes</v>
      </c>
      <c r="AB173" s="65" t="str">
        <f t="shared" si="10"/>
        <v>Adopter</v>
      </c>
      <c r="AC173" s="50">
        <f>VLOOKUP(N173,Registration!O:P,2,FALSE)</f>
        <v>19</v>
      </c>
      <c r="AD173" s="60" t="s">
        <v>1117</v>
      </c>
      <c r="AE173" s="60" t="s">
        <v>105</v>
      </c>
      <c r="AF173" s="60" t="s">
        <v>105</v>
      </c>
      <c r="AG173" s="60" t="s">
        <v>105</v>
      </c>
      <c r="AH173" s="60" t="s">
        <v>105</v>
      </c>
    </row>
    <row r="174" spans="1:34" s="60" customFormat="1" ht="22.9" customHeight="1">
      <c r="A174" s="50" t="s">
        <v>35</v>
      </c>
      <c r="B174" s="50" t="s">
        <v>9</v>
      </c>
      <c r="C174" s="50" t="s">
        <v>10</v>
      </c>
      <c r="D174" s="50" t="s">
        <v>26</v>
      </c>
      <c r="E174" s="50">
        <v>2</v>
      </c>
      <c r="F174" s="50" t="s">
        <v>27</v>
      </c>
      <c r="G174" s="50" t="s">
        <v>28</v>
      </c>
      <c r="H174" s="50" t="s">
        <v>5675</v>
      </c>
      <c r="I174" s="50" t="s">
        <v>5679</v>
      </c>
      <c r="J174" s="61">
        <v>18</v>
      </c>
      <c r="K174" s="50">
        <v>4</v>
      </c>
      <c r="L174" s="50">
        <v>2019</v>
      </c>
      <c r="M174" s="62">
        <f t="shared" si="11"/>
        <v>43573</v>
      </c>
      <c r="N174" s="63" t="s">
        <v>587</v>
      </c>
      <c r="O174" s="61">
        <v>19</v>
      </c>
      <c r="P174" s="50" t="s">
        <v>1113</v>
      </c>
      <c r="Q174" s="50" t="s">
        <v>1114</v>
      </c>
      <c r="R174" s="50" t="s">
        <v>1115</v>
      </c>
      <c r="S174" s="50" t="s">
        <v>1116</v>
      </c>
      <c r="T174" s="50" t="s">
        <v>1114</v>
      </c>
      <c r="U174" s="50" t="s">
        <v>1117</v>
      </c>
      <c r="V174" s="50" t="s">
        <v>1117</v>
      </c>
      <c r="W174" s="50" t="s">
        <v>1118</v>
      </c>
      <c r="X174" s="50" t="s">
        <v>1120</v>
      </c>
      <c r="Y174" s="50" t="s">
        <v>1114</v>
      </c>
      <c r="Z174" s="64" t="str">
        <f t="shared" si="8"/>
        <v>No</v>
      </c>
      <c r="AA174" s="65" t="str">
        <f t="shared" si="9"/>
        <v>Yes</v>
      </c>
      <c r="AB174" s="65" t="str">
        <f t="shared" si="10"/>
        <v>Adopter</v>
      </c>
      <c r="AC174" s="50">
        <f>VLOOKUP(N174,Registration!O:P,2,FALSE)</f>
        <v>19</v>
      </c>
      <c r="AD174" s="60" t="s">
        <v>1117</v>
      </c>
      <c r="AE174" s="60" t="s">
        <v>105</v>
      </c>
      <c r="AF174" s="60" t="s">
        <v>105</v>
      </c>
      <c r="AG174" s="60" t="s">
        <v>105</v>
      </c>
      <c r="AH174" s="60" t="s">
        <v>105</v>
      </c>
    </row>
    <row r="175" spans="1:34" s="60" customFormat="1" ht="22.9" customHeight="1">
      <c r="A175" s="50" t="s">
        <v>35</v>
      </c>
      <c r="B175" s="50" t="s">
        <v>9</v>
      </c>
      <c r="C175" s="50" t="s">
        <v>10</v>
      </c>
      <c r="D175" s="50" t="s">
        <v>26</v>
      </c>
      <c r="E175" s="50">
        <v>2</v>
      </c>
      <c r="F175" s="50" t="s">
        <v>27</v>
      </c>
      <c r="G175" s="50" t="s">
        <v>28</v>
      </c>
      <c r="H175" s="50" t="s">
        <v>5675</v>
      </c>
      <c r="I175" s="50" t="s">
        <v>5679</v>
      </c>
      <c r="J175" s="61">
        <v>18</v>
      </c>
      <c r="K175" s="50">
        <v>4</v>
      </c>
      <c r="L175" s="50">
        <v>2019</v>
      </c>
      <c r="M175" s="62">
        <f t="shared" si="11"/>
        <v>43573</v>
      </c>
      <c r="N175" s="63" t="s">
        <v>589</v>
      </c>
      <c r="O175" s="61">
        <v>19</v>
      </c>
      <c r="P175" s="50" t="s">
        <v>1113</v>
      </c>
      <c r="Q175" s="50" t="s">
        <v>1114</v>
      </c>
      <c r="R175" s="50" t="s">
        <v>1115</v>
      </c>
      <c r="S175" s="50" t="s">
        <v>1116</v>
      </c>
      <c r="T175" s="50" t="s">
        <v>1114</v>
      </c>
      <c r="U175" s="50" t="s">
        <v>1117</v>
      </c>
      <c r="V175" s="50" t="s">
        <v>1117</v>
      </c>
      <c r="W175" s="50" t="s">
        <v>1118</v>
      </c>
      <c r="X175" s="50" t="s">
        <v>1121</v>
      </c>
      <c r="Y175" s="50" t="s">
        <v>1114</v>
      </c>
      <c r="Z175" s="64" t="str">
        <f t="shared" si="8"/>
        <v>No</v>
      </c>
      <c r="AA175" s="65" t="str">
        <f t="shared" si="9"/>
        <v>Yes</v>
      </c>
      <c r="AB175" s="65" t="str">
        <f t="shared" si="10"/>
        <v>Adopter</v>
      </c>
      <c r="AC175" s="50">
        <f>VLOOKUP(N175,Registration!O:P,2,FALSE)</f>
        <v>19</v>
      </c>
      <c r="AD175" s="60" t="s">
        <v>1117</v>
      </c>
      <c r="AE175" s="60" t="s">
        <v>105</v>
      </c>
      <c r="AF175" s="60" t="s">
        <v>105</v>
      </c>
      <c r="AG175" s="60" t="s">
        <v>105</v>
      </c>
      <c r="AH175" s="60" t="s">
        <v>105</v>
      </c>
    </row>
    <row r="176" spans="1:34" s="60" customFormat="1" ht="22.9" customHeight="1">
      <c r="A176" s="50" t="s">
        <v>35</v>
      </c>
      <c r="B176" s="50" t="s">
        <v>9</v>
      </c>
      <c r="C176" s="50" t="s">
        <v>10</v>
      </c>
      <c r="D176" s="50" t="s">
        <v>26</v>
      </c>
      <c r="E176" s="50">
        <v>2</v>
      </c>
      <c r="F176" s="50" t="s">
        <v>27</v>
      </c>
      <c r="G176" s="50" t="s">
        <v>28</v>
      </c>
      <c r="H176" s="50" t="s">
        <v>5675</v>
      </c>
      <c r="I176" s="50" t="s">
        <v>5679</v>
      </c>
      <c r="J176" s="61">
        <v>18</v>
      </c>
      <c r="K176" s="50">
        <v>4</v>
      </c>
      <c r="L176" s="50">
        <v>2019</v>
      </c>
      <c r="M176" s="62">
        <f t="shared" si="11"/>
        <v>43573</v>
      </c>
      <c r="N176" s="63" t="s">
        <v>591</v>
      </c>
      <c r="O176" s="61">
        <v>19</v>
      </c>
      <c r="P176" s="50" t="s">
        <v>1113</v>
      </c>
      <c r="Q176" s="50" t="s">
        <v>1114</v>
      </c>
      <c r="R176" s="50" t="s">
        <v>1115</v>
      </c>
      <c r="S176" s="50" t="s">
        <v>1116</v>
      </c>
      <c r="T176" s="50" t="s">
        <v>1114</v>
      </c>
      <c r="U176" s="50" t="s">
        <v>1117</v>
      </c>
      <c r="V176" s="50" t="s">
        <v>1117</v>
      </c>
      <c r="W176" s="50" t="s">
        <v>1118</v>
      </c>
      <c r="X176" s="50" t="s">
        <v>1121</v>
      </c>
      <c r="Y176" s="50" t="s">
        <v>1114</v>
      </c>
      <c r="Z176" s="64" t="str">
        <f t="shared" si="8"/>
        <v>No</v>
      </c>
      <c r="AA176" s="65" t="str">
        <f t="shared" si="9"/>
        <v>Yes</v>
      </c>
      <c r="AB176" s="65" t="str">
        <f t="shared" si="10"/>
        <v>Adopter</v>
      </c>
      <c r="AC176" s="50">
        <f>VLOOKUP(N176,Registration!O:P,2,FALSE)</f>
        <v>19</v>
      </c>
      <c r="AD176" s="60" t="s">
        <v>1117</v>
      </c>
      <c r="AE176" s="60" t="s">
        <v>105</v>
      </c>
      <c r="AF176" s="60" t="s">
        <v>105</v>
      </c>
      <c r="AG176" s="60" t="s">
        <v>105</v>
      </c>
      <c r="AH176" s="60" t="s">
        <v>105</v>
      </c>
    </row>
    <row r="177" spans="1:34" s="60" customFormat="1" ht="22.9" customHeight="1">
      <c r="A177" s="50" t="s">
        <v>35</v>
      </c>
      <c r="B177" s="50" t="s">
        <v>9</v>
      </c>
      <c r="C177" s="50" t="s">
        <v>10</v>
      </c>
      <c r="D177" s="50" t="s">
        <v>26</v>
      </c>
      <c r="E177" s="50">
        <v>2</v>
      </c>
      <c r="F177" s="50" t="s">
        <v>27</v>
      </c>
      <c r="G177" s="50" t="s">
        <v>28</v>
      </c>
      <c r="H177" s="50" t="s">
        <v>5675</v>
      </c>
      <c r="I177" s="50" t="s">
        <v>5679</v>
      </c>
      <c r="J177" s="61">
        <v>18</v>
      </c>
      <c r="K177" s="50">
        <v>4</v>
      </c>
      <c r="L177" s="50">
        <v>2019</v>
      </c>
      <c r="M177" s="62">
        <f t="shared" si="11"/>
        <v>43573</v>
      </c>
      <c r="N177" s="63" t="s">
        <v>593</v>
      </c>
      <c r="O177" s="61">
        <v>19</v>
      </c>
      <c r="P177" s="50" t="s">
        <v>1113</v>
      </c>
      <c r="Q177" s="50" t="s">
        <v>1114</v>
      </c>
      <c r="R177" s="50" t="s">
        <v>1115</v>
      </c>
      <c r="S177" s="50" t="s">
        <v>1116</v>
      </c>
      <c r="T177" s="50" t="s">
        <v>1114</v>
      </c>
      <c r="U177" s="50" t="s">
        <v>1117</v>
      </c>
      <c r="V177" s="50" t="s">
        <v>1117</v>
      </c>
      <c r="W177" s="50" t="s">
        <v>1118</v>
      </c>
      <c r="X177" s="50" t="s">
        <v>1120</v>
      </c>
      <c r="Y177" s="50" t="s">
        <v>1114</v>
      </c>
      <c r="Z177" s="64" t="str">
        <f t="shared" si="8"/>
        <v>No</v>
      </c>
      <c r="AA177" s="65" t="str">
        <f t="shared" si="9"/>
        <v>Yes</v>
      </c>
      <c r="AB177" s="65" t="str">
        <f t="shared" si="10"/>
        <v>Adopter</v>
      </c>
      <c r="AC177" s="50">
        <f>VLOOKUP(N177,Registration!O:P,2,FALSE)</f>
        <v>19</v>
      </c>
      <c r="AD177" s="60" t="s">
        <v>1117</v>
      </c>
      <c r="AE177" s="60" t="s">
        <v>105</v>
      </c>
      <c r="AF177" s="60" t="s">
        <v>105</v>
      </c>
      <c r="AG177" s="60" t="s">
        <v>105</v>
      </c>
      <c r="AH177" s="60" t="s">
        <v>105</v>
      </c>
    </row>
    <row r="178" spans="1:34" s="60" customFormat="1" ht="22.9" customHeight="1">
      <c r="A178" s="50" t="s">
        <v>35</v>
      </c>
      <c r="B178" s="50" t="s">
        <v>9</v>
      </c>
      <c r="C178" s="50" t="s">
        <v>10</v>
      </c>
      <c r="D178" s="50" t="s">
        <v>26</v>
      </c>
      <c r="E178" s="50">
        <v>2</v>
      </c>
      <c r="F178" s="50" t="s">
        <v>27</v>
      </c>
      <c r="G178" s="50" t="s">
        <v>28</v>
      </c>
      <c r="H178" s="50" t="s">
        <v>5675</v>
      </c>
      <c r="I178" s="50" t="s">
        <v>5679</v>
      </c>
      <c r="J178" s="61">
        <v>18</v>
      </c>
      <c r="K178" s="50">
        <v>4</v>
      </c>
      <c r="L178" s="50">
        <v>2019</v>
      </c>
      <c r="M178" s="62">
        <f t="shared" si="11"/>
        <v>43573</v>
      </c>
      <c r="N178" s="63" t="s">
        <v>595</v>
      </c>
      <c r="O178" s="61">
        <v>18</v>
      </c>
      <c r="P178" s="50" t="s">
        <v>1113</v>
      </c>
      <c r="Q178" s="50" t="s">
        <v>1114</v>
      </c>
      <c r="R178" s="50" t="s">
        <v>1115</v>
      </c>
      <c r="S178" s="50" t="s">
        <v>1116</v>
      </c>
      <c r="T178" s="50" t="s">
        <v>1114</v>
      </c>
      <c r="U178" s="50" t="s">
        <v>1117</v>
      </c>
      <c r="V178" s="50" t="s">
        <v>1117</v>
      </c>
      <c r="W178" s="50" t="s">
        <v>1118</v>
      </c>
      <c r="X178" s="50" t="s">
        <v>1123</v>
      </c>
      <c r="Y178" s="50" t="s">
        <v>1114</v>
      </c>
      <c r="Z178" s="64" t="str">
        <f t="shared" si="8"/>
        <v>No</v>
      </c>
      <c r="AA178" s="65" t="str">
        <f t="shared" si="9"/>
        <v>Yes</v>
      </c>
      <c r="AB178" s="65" t="str">
        <f t="shared" si="10"/>
        <v>Adopter</v>
      </c>
      <c r="AC178" s="50">
        <f>VLOOKUP(N178,Registration!O:P,2,FALSE)</f>
        <v>18</v>
      </c>
      <c r="AD178" s="60" t="s">
        <v>1117</v>
      </c>
      <c r="AE178" s="60" t="s">
        <v>105</v>
      </c>
      <c r="AF178" s="60" t="s">
        <v>105</v>
      </c>
      <c r="AG178" s="60" t="s">
        <v>105</v>
      </c>
      <c r="AH178" s="60" t="s">
        <v>105</v>
      </c>
    </row>
    <row r="179" spans="1:34" s="60" customFormat="1" ht="22.9" customHeight="1">
      <c r="A179" s="50" t="s">
        <v>35</v>
      </c>
      <c r="B179" s="50" t="s">
        <v>9</v>
      </c>
      <c r="C179" s="50" t="s">
        <v>10</v>
      </c>
      <c r="D179" s="50" t="s">
        <v>26</v>
      </c>
      <c r="E179" s="50">
        <v>2</v>
      </c>
      <c r="F179" s="50" t="s">
        <v>27</v>
      </c>
      <c r="G179" s="50" t="s">
        <v>28</v>
      </c>
      <c r="H179" s="50" t="s">
        <v>5675</v>
      </c>
      <c r="I179" s="50" t="s">
        <v>5679</v>
      </c>
      <c r="J179" s="61">
        <v>18</v>
      </c>
      <c r="K179" s="50">
        <v>4</v>
      </c>
      <c r="L179" s="50">
        <v>2019</v>
      </c>
      <c r="M179" s="62">
        <f t="shared" si="11"/>
        <v>43573</v>
      </c>
      <c r="N179" s="63" t="s">
        <v>597</v>
      </c>
      <c r="O179" s="61">
        <v>18</v>
      </c>
      <c r="P179" s="50" t="s">
        <v>1113</v>
      </c>
      <c r="Q179" s="50" t="s">
        <v>1114</v>
      </c>
      <c r="R179" s="50" t="s">
        <v>1115</v>
      </c>
      <c r="S179" s="50" t="s">
        <v>1116</v>
      </c>
      <c r="T179" s="50" t="s">
        <v>1114</v>
      </c>
      <c r="U179" s="50" t="s">
        <v>1117</v>
      </c>
      <c r="V179" s="50" t="s">
        <v>1117</v>
      </c>
      <c r="W179" s="50" t="s">
        <v>1118</v>
      </c>
      <c r="X179" s="50" t="s">
        <v>1119</v>
      </c>
      <c r="Y179" s="50" t="s">
        <v>1114</v>
      </c>
      <c r="Z179" s="64" t="str">
        <f t="shared" si="8"/>
        <v>No</v>
      </c>
      <c r="AA179" s="65" t="str">
        <f t="shared" si="9"/>
        <v>Yes</v>
      </c>
      <c r="AB179" s="65" t="str">
        <f t="shared" si="10"/>
        <v>Adopter</v>
      </c>
      <c r="AC179" s="50">
        <f>VLOOKUP(N179,Registration!O:P,2,FALSE)</f>
        <v>18</v>
      </c>
      <c r="AD179" s="60" t="s">
        <v>1117</v>
      </c>
      <c r="AE179" s="60" t="s">
        <v>105</v>
      </c>
      <c r="AF179" s="60" t="s">
        <v>105</v>
      </c>
      <c r="AG179" s="60" t="s">
        <v>105</v>
      </c>
      <c r="AH179" s="60" t="s">
        <v>105</v>
      </c>
    </row>
    <row r="180" spans="1:34" s="60" customFormat="1" ht="22.9" customHeight="1">
      <c r="A180" s="50" t="s">
        <v>35</v>
      </c>
      <c r="B180" s="50" t="s">
        <v>9</v>
      </c>
      <c r="C180" s="50" t="s">
        <v>10</v>
      </c>
      <c r="D180" s="50" t="s">
        <v>26</v>
      </c>
      <c r="E180" s="50">
        <v>2</v>
      </c>
      <c r="F180" s="50" t="s">
        <v>27</v>
      </c>
      <c r="G180" s="50" t="s">
        <v>28</v>
      </c>
      <c r="H180" s="50" t="s">
        <v>5675</v>
      </c>
      <c r="I180" s="50" t="s">
        <v>5679</v>
      </c>
      <c r="J180" s="61">
        <v>18</v>
      </c>
      <c r="K180" s="50">
        <v>4</v>
      </c>
      <c r="L180" s="50">
        <v>2019</v>
      </c>
      <c r="M180" s="62">
        <f t="shared" si="11"/>
        <v>43573</v>
      </c>
      <c r="N180" s="63" t="s">
        <v>599</v>
      </c>
      <c r="O180" s="61">
        <v>19</v>
      </c>
      <c r="P180" s="50" t="s">
        <v>1113</v>
      </c>
      <c r="Q180" s="50" t="s">
        <v>1114</v>
      </c>
      <c r="R180" s="50" t="s">
        <v>1115</v>
      </c>
      <c r="S180" s="50" t="s">
        <v>1116</v>
      </c>
      <c r="T180" s="50" t="s">
        <v>1114</v>
      </c>
      <c r="U180" s="50" t="s">
        <v>1117</v>
      </c>
      <c r="V180" s="50" t="s">
        <v>1117</v>
      </c>
      <c r="W180" s="50" t="s">
        <v>1118</v>
      </c>
      <c r="X180" s="50" t="s">
        <v>1121</v>
      </c>
      <c r="Y180" s="50" t="s">
        <v>1114</v>
      </c>
      <c r="Z180" s="64" t="str">
        <f t="shared" si="8"/>
        <v>No</v>
      </c>
      <c r="AA180" s="65" t="str">
        <f t="shared" si="9"/>
        <v>Yes</v>
      </c>
      <c r="AB180" s="65" t="str">
        <f t="shared" si="10"/>
        <v>Adopter</v>
      </c>
      <c r="AC180" s="50">
        <f>VLOOKUP(N180,Registration!O:P,2,FALSE)</f>
        <v>19</v>
      </c>
      <c r="AD180" s="60" t="s">
        <v>1117</v>
      </c>
      <c r="AE180" s="60" t="s">
        <v>105</v>
      </c>
      <c r="AF180" s="60" t="s">
        <v>105</v>
      </c>
      <c r="AG180" s="60" t="s">
        <v>105</v>
      </c>
      <c r="AH180" s="60" t="s">
        <v>105</v>
      </c>
    </row>
    <row r="181" spans="1:34" s="60" customFormat="1" ht="22.9" customHeight="1">
      <c r="A181" s="50" t="s">
        <v>35</v>
      </c>
      <c r="B181" s="50" t="s">
        <v>9</v>
      </c>
      <c r="C181" s="50" t="s">
        <v>10</v>
      </c>
      <c r="D181" s="50" t="s">
        <v>26</v>
      </c>
      <c r="E181" s="50">
        <v>2</v>
      </c>
      <c r="F181" s="50" t="s">
        <v>32</v>
      </c>
      <c r="G181" s="50" t="s">
        <v>33</v>
      </c>
      <c r="H181" s="50" t="s">
        <v>5675</v>
      </c>
      <c r="I181" s="50" t="s">
        <v>5679</v>
      </c>
      <c r="J181" s="61">
        <v>15</v>
      </c>
      <c r="K181" s="50">
        <v>4</v>
      </c>
      <c r="L181" s="50">
        <v>2019</v>
      </c>
      <c r="M181" s="62">
        <f t="shared" si="11"/>
        <v>43570</v>
      </c>
      <c r="N181" s="63" t="s">
        <v>184</v>
      </c>
      <c r="O181" s="61">
        <v>18</v>
      </c>
      <c r="P181" s="50" t="s">
        <v>1136</v>
      </c>
      <c r="Q181" s="50" t="s">
        <v>1114</v>
      </c>
      <c r="R181" s="50" t="s">
        <v>1115</v>
      </c>
      <c r="S181" s="50" t="s">
        <v>1116</v>
      </c>
      <c r="T181" s="50" t="s">
        <v>1114</v>
      </c>
      <c r="U181" s="50" t="s">
        <v>1117</v>
      </c>
      <c r="V181" s="50" t="s">
        <v>1117</v>
      </c>
      <c r="W181" s="50" t="s">
        <v>1118</v>
      </c>
      <c r="X181" s="50" t="s">
        <v>1123</v>
      </c>
      <c r="Y181" s="50" t="s">
        <v>1114</v>
      </c>
      <c r="Z181" s="64" t="str">
        <f t="shared" si="8"/>
        <v>No</v>
      </c>
      <c r="AA181" s="65" t="str">
        <f t="shared" si="9"/>
        <v>Yes</v>
      </c>
      <c r="AB181" s="65" t="str">
        <f t="shared" si="10"/>
        <v>Adopter</v>
      </c>
      <c r="AC181" s="50">
        <f>VLOOKUP(N181,Registration!O:P,2,FALSE)</f>
        <v>18</v>
      </c>
      <c r="AD181" s="60" t="s">
        <v>1114</v>
      </c>
      <c r="AE181" s="66">
        <v>43570</v>
      </c>
      <c r="AF181" s="60" t="s">
        <v>1129</v>
      </c>
      <c r="AG181" s="60" t="s">
        <v>1148</v>
      </c>
      <c r="AH181" s="60" t="s">
        <v>1149</v>
      </c>
    </row>
    <row r="182" spans="1:34" s="60" customFormat="1" ht="22.9" customHeight="1">
      <c r="A182" s="50" t="s">
        <v>35</v>
      </c>
      <c r="B182" s="50" t="s">
        <v>9</v>
      </c>
      <c r="C182" s="50" t="s">
        <v>10</v>
      </c>
      <c r="D182" s="50" t="s">
        <v>26</v>
      </c>
      <c r="E182" s="50">
        <v>2</v>
      </c>
      <c r="F182" s="50" t="s">
        <v>32</v>
      </c>
      <c r="G182" s="50" t="s">
        <v>33</v>
      </c>
      <c r="H182" s="50" t="s">
        <v>5675</v>
      </c>
      <c r="I182" s="50" t="s">
        <v>5679</v>
      </c>
      <c r="J182" s="61">
        <v>15</v>
      </c>
      <c r="K182" s="50">
        <v>4</v>
      </c>
      <c r="L182" s="50">
        <v>2019</v>
      </c>
      <c r="M182" s="62">
        <f t="shared" si="11"/>
        <v>43570</v>
      </c>
      <c r="N182" s="63" t="s">
        <v>601</v>
      </c>
      <c r="O182" s="61">
        <v>19</v>
      </c>
      <c r="P182" s="50" t="s">
        <v>1113</v>
      </c>
      <c r="Q182" s="50" t="s">
        <v>1114</v>
      </c>
      <c r="R182" s="50" t="s">
        <v>1115</v>
      </c>
      <c r="S182" s="50" t="s">
        <v>1116</v>
      </c>
      <c r="T182" s="50" t="s">
        <v>1114</v>
      </c>
      <c r="U182" s="50" t="s">
        <v>1117</v>
      </c>
      <c r="V182" s="50" t="s">
        <v>1117</v>
      </c>
      <c r="W182" s="50" t="s">
        <v>1118</v>
      </c>
      <c r="X182" s="50" t="s">
        <v>1124</v>
      </c>
      <c r="Y182" s="50" t="s">
        <v>1114</v>
      </c>
      <c r="Z182" s="64" t="str">
        <f t="shared" si="8"/>
        <v>No</v>
      </c>
      <c r="AA182" s="65" t="str">
        <f t="shared" si="9"/>
        <v>Yes</v>
      </c>
      <c r="AB182" s="65" t="str">
        <f t="shared" si="10"/>
        <v>Adopter</v>
      </c>
      <c r="AC182" s="50">
        <f>VLOOKUP(N182,Registration!O:P,2,FALSE)</f>
        <v>19</v>
      </c>
      <c r="AD182" s="60" t="s">
        <v>1117</v>
      </c>
      <c r="AE182" s="60" t="s">
        <v>105</v>
      </c>
      <c r="AF182" s="60" t="s">
        <v>105</v>
      </c>
      <c r="AG182" s="60" t="s">
        <v>105</v>
      </c>
      <c r="AH182" s="60" t="s">
        <v>105</v>
      </c>
    </row>
    <row r="183" spans="1:34" s="60" customFormat="1" ht="22.9" customHeight="1">
      <c r="A183" s="50" t="s">
        <v>35</v>
      </c>
      <c r="B183" s="50" t="s">
        <v>9</v>
      </c>
      <c r="C183" s="50" t="s">
        <v>10</v>
      </c>
      <c r="D183" s="50" t="s">
        <v>26</v>
      </c>
      <c r="E183" s="50">
        <v>2</v>
      </c>
      <c r="F183" s="50" t="s">
        <v>32</v>
      </c>
      <c r="G183" s="50" t="s">
        <v>33</v>
      </c>
      <c r="H183" s="50" t="s">
        <v>5675</v>
      </c>
      <c r="I183" s="50" t="s">
        <v>5679</v>
      </c>
      <c r="J183" s="61">
        <v>15</v>
      </c>
      <c r="K183" s="50">
        <v>4</v>
      </c>
      <c r="L183" s="50">
        <v>2019</v>
      </c>
      <c r="M183" s="62">
        <f t="shared" si="11"/>
        <v>43570</v>
      </c>
      <c r="N183" s="63" t="s">
        <v>603</v>
      </c>
      <c r="O183" s="61">
        <v>18</v>
      </c>
      <c r="P183" s="50" t="s">
        <v>1113</v>
      </c>
      <c r="Q183" s="50" t="s">
        <v>1114</v>
      </c>
      <c r="R183" s="50" t="s">
        <v>1115</v>
      </c>
      <c r="S183" s="50" t="s">
        <v>1116</v>
      </c>
      <c r="T183" s="50" t="s">
        <v>1117</v>
      </c>
      <c r="U183" s="50" t="s">
        <v>1117</v>
      </c>
      <c r="V183" s="50" t="s">
        <v>1117</v>
      </c>
      <c r="W183" s="50" t="s">
        <v>1118</v>
      </c>
      <c r="X183" s="50" t="s">
        <v>1122</v>
      </c>
      <c r="Y183" s="50" t="s">
        <v>1114</v>
      </c>
      <c r="Z183" s="64" t="str">
        <f t="shared" si="8"/>
        <v>No</v>
      </c>
      <c r="AA183" s="65" t="str">
        <f t="shared" si="9"/>
        <v>Yes</v>
      </c>
      <c r="AB183" s="65" t="str">
        <f t="shared" si="10"/>
        <v>Adopter</v>
      </c>
      <c r="AC183" s="50">
        <f>VLOOKUP(N183,Registration!O:P,2,FALSE)</f>
        <v>18</v>
      </c>
      <c r="AD183" s="60" t="s">
        <v>1117</v>
      </c>
      <c r="AE183" s="60" t="s">
        <v>105</v>
      </c>
      <c r="AF183" s="60" t="s">
        <v>105</v>
      </c>
      <c r="AG183" s="60" t="s">
        <v>105</v>
      </c>
      <c r="AH183" s="60" t="s">
        <v>105</v>
      </c>
    </row>
    <row r="184" spans="1:34" s="60" customFormat="1" ht="22.9" customHeight="1">
      <c r="A184" s="50" t="s">
        <v>35</v>
      </c>
      <c r="B184" s="50" t="s">
        <v>9</v>
      </c>
      <c r="C184" s="50" t="s">
        <v>10</v>
      </c>
      <c r="D184" s="50" t="s">
        <v>26</v>
      </c>
      <c r="E184" s="50">
        <v>2</v>
      </c>
      <c r="F184" s="50" t="s">
        <v>32</v>
      </c>
      <c r="G184" s="50" t="s">
        <v>33</v>
      </c>
      <c r="H184" s="50" t="s">
        <v>5675</v>
      </c>
      <c r="I184" s="50" t="s">
        <v>5679</v>
      </c>
      <c r="J184" s="61">
        <v>15</v>
      </c>
      <c r="K184" s="50">
        <v>4</v>
      </c>
      <c r="L184" s="50">
        <v>2019</v>
      </c>
      <c r="M184" s="62">
        <f t="shared" si="11"/>
        <v>43570</v>
      </c>
      <c r="N184" s="63" t="s">
        <v>196</v>
      </c>
      <c r="O184" s="61">
        <v>18</v>
      </c>
      <c r="P184" s="50" t="s">
        <v>1136</v>
      </c>
      <c r="Q184" s="50" t="s">
        <v>1114</v>
      </c>
      <c r="R184" s="50" t="s">
        <v>1115</v>
      </c>
      <c r="S184" s="50" t="s">
        <v>1116</v>
      </c>
      <c r="T184" s="50" t="s">
        <v>1114</v>
      </c>
      <c r="U184" s="50" t="s">
        <v>1117</v>
      </c>
      <c r="V184" s="50" t="s">
        <v>1117</v>
      </c>
      <c r="W184" s="50" t="s">
        <v>1118</v>
      </c>
      <c r="X184" s="50" t="s">
        <v>1125</v>
      </c>
      <c r="Y184" s="50" t="s">
        <v>1114</v>
      </c>
      <c r="Z184" s="64" t="str">
        <f t="shared" si="8"/>
        <v>No</v>
      </c>
      <c r="AA184" s="65" t="str">
        <f t="shared" si="9"/>
        <v>Yes</v>
      </c>
      <c r="AB184" s="65" t="str">
        <f t="shared" si="10"/>
        <v>Adopter</v>
      </c>
      <c r="AC184" s="50">
        <f>VLOOKUP(N184,Registration!O:P,2,FALSE)</f>
        <v>18</v>
      </c>
      <c r="AD184" s="60" t="s">
        <v>1117</v>
      </c>
      <c r="AE184" s="60" t="s">
        <v>105</v>
      </c>
      <c r="AF184" s="60" t="s">
        <v>105</v>
      </c>
      <c r="AG184" s="60" t="s">
        <v>105</v>
      </c>
      <c r="AH184" s="60" t="s">
        <v>105</v>
      </c>
    </row>
    <row r="185" spans="1:34" s="60" customFormat="1" ht="22.9" customHeight="1">
      <c r="A185" s="50" t="s">
        <v>35</v>
      </c>
      <c r="B185" s="50" t="s">
        <v>9</v>
      </c>
      <c r="C185" s="50" t="s">
        <v>10</v>
      </c>
      <c r="D185" s="50" t="s">
        <v>26</v>
      </c>
      <c r="E185" s="50">
        <v>2</v>
      </c>
      <c r="F185" s="50" t="s">
        <v>32</v>
      </c>
      <c r="G185" s="50" t="s">
        <v>33</v>
      </c>
      <c r="H185" s="50" t="s">
        <v>5675</v>
      </c>
      <c r="I185" s="50" t="s">
        <v>5679</v>
      </c>
      <c r="J185" s="61">
        <v>15</v>
      </c>
      <c r="K185" s="50">
        <v>4</v>
      </c>
      <c r="L185" s="50">
        <v>2019</v>
      </c>
      <c r="M185" s="62">
        <f t="shared" si="11"/>
        <v>43570</v>
      </c>
      <c r="N185" s="63" t="s">
        <v>191</v>
      </c>
      <c r="O185" s="61">
        <v>18</v>
      </c>
      <c r="P185" s="50" t="s">
        <v>1136</v>
      </c>
      <c r="Q185" s="50" t="s">
        <v>1114</v>
      </c>
      <c r="R185" s="50" t="s">
        <v>1115</v>
      </c>
      <c r="S185" s="50" t="s">
        <v>1116</v>
      </c>
      <c r="T185" s="50" t="s">
        <v>1114</v>
      </c>
      <c r="U185" s="50" t="s">
        <v>1117</v>
      </c>
      <c r="V185" s="50" t="s">
        <v>1117</v>
      </c>
      <c r="W185" s="50" t="s">
        <v>1118</v>
      </c>
      <c r="X185" s="50" t="s">
        <v>1123</v>
      </c>
      <c r="Y185" s="50" t="s">
        <v>1114</v>
      </c>
      <c r="Z185" s="64" t="str">
        <f t="shared" si="8"/>
        <v>No</v>
      </c>
      <c r="AA185" s="65" t="str">
        <f t="shared" si="9"/>
        <v>Yes</v>
      </c>
      <c r="AB185" s="65" t="str">
        <f t="shared" si="10"/>
        <v>Adopter</v>
      </c>
      <c r="AC185" s="50">
        <f>VLOOKUP(N185,Registration!O:P,2,FALSE)</f>
        <v>18</v>
      </c>
      <c r="AD185" s="60" t="s">
        <v>1117</v>
      </c>
      <c r="AE185" s="60" t="s">
        <v>105</v>
      </c>
      <c r="AF185" s="60" t="s">
        <v>105</v>
      </c>
      <c r="AG185" s="60" t="s">
        <v>105</v>
      </c>
      <c r="AH185" s="60" t="s">
        <v>105</v>
      </c>
    </row>
    <row r="186" spans="1:34" s="60" customFormat="1" ht="22.9" customHeight="1">
      <c r="A186" s="50" t="s">
        <v>35</v>
      </c>
      <c r="B186" s="50" t="s">
        <v>9</v>
      </c>
      <c r="C186" s="50" t="s">
        <v>10</v>
      </c>
      <c r="D186" s="50" t="s">
        <v>26</v>
      </c>
      <c r="E186" s="50">
        <v>2</v>
      </c>
      <c r="F186" s="50" t="s">
        <v>32</v>
      </c>
      <c r="G186" s="50" t="s">
        <v>33</v>
      </c>
      <c r="H186" s="50" t="s">
        <v>5675</v>
      </c>
      <c r="I186" s="50" t="s">
        <v>5679</v>
      </c>
      <c r="J186" s="61">
        <v>15</v>
      </c>
      <c r="K186" s="50">
        <v>4</v>
      </c>
      <c r="L186" s="50">
        <v>2019</v>
      </c>
      <c r="M186" s="62">
        <f t="shared" si="11"/>
        <v>43570</v>
      </c>
      <c r="N186" s="63" t="s">
        <v>607</v>
      </c>
      <c r="O186" s="61">
        <v>18</v>
      </c>
      <c r="P186" s="50" t="s">
        <v>1113</v>
      </c>
      <c r="Q186" s="50" t="s">
        <v>1114</v>
      </c>
      <c r="R186" s="50" t="s">
        <v>1115</v>
      </c>
      <c r="S186" s="50" t="s">
        <v>1116</v>
      </c>
      <c r="T186" s="50" t="s">
        <v>1114</v>
      </c>
      <c r="U186" s="50" t="s">
        <v>1117</v>
      </c>
      <c r="V186" s="50" t="s">
        <v>1117</v>
      </c>
      <c r="W186" s="50" t="s">
        <v>1118</v>
      </c>
      <c r="X186" s="50" t="s">
        <v>1124</v>
      </c>
      <c r="Y186" s="50" t="s">
        <v>1114</v>
      </c>
      <c r="Z186" s="64" t="str">
        <f t="shared" si="8"/>
        <v>No</v>
      </c>
      <c r="AA186" s="65" t="str">
        <f t="shared" si="9"/>
        <v>Yes</v>
      </c>
      <c r="AB186" s="65" t="str">
        <f t="shared" si="10"/>
        <v>Adopter</v>
      </c>
      <c r="AC186" s="50">
        <f>VLOOKUP(N186,Registration!O:P,2,FALSE)</f>
        <v>18</v>
      </c>
      <c r="AD186" s="60" t="s">
        <v>1117</v>
      </c>
      <c r="AE186" s="60" t="s">
        <v>105</v>
      </c>
      <c r="AF186" s="60" t="s">
        <v>105</v>
      </c>
      <c r="AG186" s="60" t="s">
        <v>105</v>
      </c>
      <c r="AH186" s="60" t="s">
        <v>105</v>
      </c>
    </row>
    <row r="187" spans="1:34" s="60" customFormat="1" ht="22.9" customHeight="1">
      <c r="A187" s="50" t="s">
        <v>35</v>
      </c>
      <c r="B187" s="50" t="s">
        <v>9</v>
      </c>
      <c r="C187" s="50" t="s">
        <v>10</v>
      </c>
      <c r="D187" s="50" t="s">
        <v>26</v>
      </c>
      <c r="E187" s="50">
        <v>2</v>
      </c>
      <c r="F187" s="50" t="s">
        <v>32</v>
      </c>
      <c r="G187" s="50" t="s">
        <v>33</v>
      </c>
      <c r="H187" s="50" t="s">
        <v>5675</v>
      </c>
      <c r="I187" s="50" t="s">
        <v>5679</v>
      </c>
      <c r="J187" s="61">
        <v>15</v>
      </c>
      <c r="K187" s="50">
        <v>4</v>
      </c>
      <c r="L187" s="50">
        <v>2019</v>
      </c>
      <c r="M187" s="62">
        <f t="shared" si="11"/>
        <v>43570</v>
      </c>
      <c r="N187" s="63" t="s">
        <v>605</v>
      </c>
      <c r="O187" s="61">
        <v>19</v>
      </c>
      <c r="P187" s="50" t="s">
        <v>1113</v>
      </c>
      <c r="Q187" s="50" t="s">
        <v>1114</v>
      </c>
      <c r="R187" s="50" t="s">
        <v>1115</v>
      </c>
      <c r="S187" s="50" t="s">
        <v>1116</v>
      </c>
      <c r="T187" s="50" t="s">
        <v>1114</v>
      </c>
      <c r="U187" s="50" t="s">
        <v>1117</v>
      </c>
      <c r="V187" s="50" t="s">
        <v>1117</v>
      </c>
      <c r="W187" s="50" t="s">
        <v>1118</v>
      </c>
      <c r="X187" s="50" t="s">
        <v>1125</v>
      </c>
      <c r="Y187" s="50" t="s">
        <v>1114</v>
      </c>
      <c r="Z187" s="64" t="str">
        <f t="shared" si="8"/>
        <v>No</v>
      </c>
      <c r="AA187" s="65" t="str">
        <f t="shared" si="9"/>
        <v>Yes</v>
      </c>
      <c r="AB187" s="65" t="str">
        <f t="shared" si="10"/>
        <v>Adopter</v>
      </c>
      <c r="AC187" s="50">
        <f>VLOOKUP(N187,Registration!O:P,2,FALSE)</f>
        <v>19</v>
      </c>
      <c r="AD187" s="60" t="s">
        <v>1117</v>
      </c>
      <c r="AE187" s="60" t="s">
        <v>105</v>
      </c>
      <c r="AF187" s="60" t="s">
        <v>105</v>
      </c>
      <c r="AG187" s="60" t="s">
        <v>105</v>
      </c>
      <c r="AH187" s="60" t="s">
        <v>105</v>
      </c>
    </row>
    <row r="188" spans="1:34" s="60" customFormat="1" ht="22.9" customHeight="1">
      <c r="A188" s="50" t="s">
        <v>35</v>
      </c>
      <c r="B188" s="50" t="s">
        <v>9</v>
      </c>
      <c r="C188" s="50" t="s">
        <v>10</v>
      </c>
      <c r="D188" s="50" t="s">
        <v>26</v>
      </c>
      <c r="E188" s="50">
        <v>2</v>
      </c>
      <c r="F188" s="50" t="s">
        <v>32</v>
      </c>
      <c r="G188" s="50" t="s">
        <v>33</v>
      </c>
      <c r="H188" s="50" t="s">
        <v>5675</v>
      </c>
      <c r="I188" s="50" t="s">
        <v>5679</v>
      </c>
      <c r="J188" s="61">
        <v>16</v>
      </c>
      <c r="K188" s="50">
        <v>4</v>
      </c>
      <c r="L188" s="50">
        <v>2019</v>
      </c>
      <c r="M188" s="62">
        <f t="shared" si="11"/>
        <v>43571</v>
      </c>
      <c r="N188" s="63" t="s">
        <v>609</v>
      </c>
      <c r="O188" s="61">
        <v>18</v>
      </c>
      <c r="P188" s="50" t="s">
        <v>1113</v>
      </c>
      <c r="Q188" s="50" t="s">
        <v>1114</v>
      </c>
      <c r="R188" s="50" t="s">
        <v>1115</v>
      </c>
      <c r="S188" s="50" t="s">
        <v>1116</v>
      </c>
      <c r="T188" s="50" t="s">
        <v>1117</v>
      </c>
      <c r="U188" s="50" t="s">
        <v>1117</v>
      </c>
      <c r="V188" s="50" t="s">
        <v>1117</v>
      </c>
      <c r="W188" s="50" t="s">
        <v>1118</v>
      </c>
      <c r="X188" s="50" t="s">
        <v>1122</v>
      </c>
      <c r="Y188" s="50" t="s">
        <v>1114</v>
      </c>
      <c r="Z188" s="64" t="str">
        <f t="shared" si="8"/>
        <v>No</v>
      </c>
      <c r="AA188" s="65" t="str">
        <f t="shared" si="9"/>
        <v>Yes</v>
      </c>
      <c r="AB188" s="65" t="str">
        <f t="shared" si="10"/>
        <v>Adopter</v>
      </c>
      <c r="AC188" s="50">
        <f>VLOOKUP(N188,Registration!O:P,2,FALSE)</f>
        <v>18</v>
      </c>
      <c r="AD188" s="60" t="s">
        <v>1117</v>
      </c>
      <c r="AE188" s="60" t="s">
        <v>105</v>
      </c>
      <c r="AF188" s="60" t="s">
        <v>105</v>
      </c>
      <c r="AG188" s="60" t="s">
        <v>105</v>
      </c>
      <c r="AH188" s="60" t="s">
        <v>105</v>
      </c>
    </row>
    <row r="189" spans="1:34" s="60" customFormat="1" ht="22.9" customHeight="1">
      <c r="A189" s="50" t="s">
        <v>35</v>
      </c>
      <c r="B189" s="50" t="s">
        <v>9</v>
      </c>
      <c r="C189" s="50" t="s">
        <v>10</v>
      </c>
      <c r="D189" s="50" t="s">
        <v>26</v>
      </c>
      <c r="E189" s="50">
        <v>2</v>
      </c>
      <c r="F189" s="50" t="s">
        <v>32</v>
      </c>
      <c r="G189" s="50" t="s">
        <v>33</v>
      </c>
      <c r="H189" s="50" t="s">
        <v>5675</v>
      </c>
      <c r="I189" s="50" t="s">
        <v>5679</v>
      </c>
      <c r="J189" s="61">
        <v>16</v>
      </c>
      <c r="K189" s="50">
        <v>4</v>
      </c>
      <c r="L189" s="50">
        <v>2019</v>
      </c>
      <c r="M189" s="62">
        <f t="shared" si="11"/>
        <v>43571</v>
      </c>
      <c r="N189" s="63" t="s">
        <v>611</v>
      </c>
      <c r="O189" s="61">
        <v>19</v>
      </c>
      <c r="P189" s="50" t="s">
        <v>1113</v>
      </c>
      <c r="Q189" s="50" t="s">
        <v>1114</v>
      </c>
      <c r="R189" s="50" t="s">
        <v>1115</v>
      </c>
      <c r="S189" s="50" t="s">
        <v>1116</v>
      </c>
      <c r="T189" s="50" t="s">
        <v>1114</v>
      </c>
      <c r="U189" s="50" t="s">
        <v>1117</v>
      </c>
      <c r="V189" s="50" t="s">
        <v>1117</v>
      </c>
      <c r="W189" s="50" t="s">
        <v>1118</v>
      </c>
      <c r="X189" s="50" t="s">
        <v>1125</v>
      </c>
      <c r="Y189" s="50" t="s">
        <v>1114</v>
      </c>
      <c r="Z189" s="64" t="str">
        <f t="shared" si="8"/>
        <v>No</v>
      </c>
      <c r="AA189" s="65" t="str">
        <f t="shared" si="9"/>
        <v>Yes</v>
      </c>
      <c r="AB189" s="65" t="str">
        <f t="shared" si="10"/>
        <v>Adopter</v>
      </c>
      <c r="AC189" s="50">
        <f>VLOOKUP(N189,Registration!O:P,2,FALSE)</f>
        <v>19</v>
      </c>
      <c r="AD189" s="60" t="s">
        <v>1117</v>
      </c>
      <c r="AE189" s="60" t="s">
        <v>105</v>
      </c>
      <c r="AF189" s="60" t="s">
        <v>105</v>
      </c>
      <c r="AG189" s="60" t="s">
        <v>105</v>
      </c>
      <c r="AH189" s="60" t="s">
        <v>105</v>
      </c>
    </row>
    <row r="190" spans="1:34" s="60" customFormat="1" ht="22.9" customHeight="1">
      <c r="A190" s="50" t="s">
        <v>35</v>
      </c>
      <c r="B190" s="50" t="s">
        <v>9</v>
      </c>
      <c r="C190" s="50" t="s">
        <v>10</v>
      </c>
      <c r="D190" s="50" t="s">
        <v>26</v>
      </c>
      <c r="E190" s="50">
        <v>2</v>
      </c>
      <c r="F190" s="50" t="s">
        <v>32</v>
      </c>
      <c r="G190" s="50" t="s">
        <v>33</v>
      </c>
      <c r="H190" s="50" t="s">
        <v>5675</v>
      </c>
      <c r="I190" s="50" t="s">
        <v>5679</v>
      </c>
      <c r="J190" s="61">
        <v>16</v>
      </c>
      <c r="K190" s="50">
        <v>4</v>
      </c>
      <c r="L190" s="50">
        <v>2019</v>
      </c>
      <c r="M190" s="62">
        <f t="shared" si="11"/>
        <v>43571</v>
      </c>
      <c r="N190" s="63" t="s">
        <v>613</v>
      </c>
      <c r="O190" s="61">
        <v>19</v>
      </c>
      <c r="P190" s="50" t="s">
        <v>1113</v>
      </c>
      <c r="Q190" s="50" t="s">
        <v>1114</v>
      </c>
      <c r="R190" s="50" t="s">
        <v>1115</v>
      </c>
      <c r="S190" s="50" t="s">
        <v>1116</v>
      </c>
      <c r="T190" s="50" t="s">
        <v>1114</v>
      </c>
      <c r="U190" s="50" t="s">
        <v>1117</v>
      </c>
      <c r="V190" s="50" t="s">
        <v>1117</v>
      </c>
      <c r="W190" s="50" t="s">
        <v>1118</v>
      </c>
      <c r="X190" s="50" t="s">
        <v>1123</v>
      </c>
      <c r="Y190" s="50" t="s">
        <v>1114</v>
      </c>
      <c r="Z190" s="64" t="str">
        <f t="shared" si="8"/>
        <v>No</v>
      </c>
      <c r="AA190" s="65" t="str">
        <f t="shared" si="9"/>
        <v>Yes</v>
      </c>
      <c r="AB190" s="65" t="str">
        <f t="shared" si="10"/>
        <v>Adopter</v>
      </c>
      <c r="AC190" s="50">
        <f>VLOOKUP(N190,Registration!O:P,2,FALSE)</f>
        <v>19</v>
      </c>
      <c r="AD190" s="60" t="s">
        <v>1117</v>
      </c>
      <c r="AE190" s="60" t="s">
        <v>105</v>
      </c>
      <c r="AF190" s="60" t="s">
        <v>105</v>
      </c>
      <c r="AG190" s="60" t="s">
        <v>105</v>
      </c>
      <c r="AH190" s="60" t="s">
        <v>105</v>
      </c>
    </row>
    <row r="191" spans="1:34" s="60" customFormat="1" ht="22.9" customHeight="1">
      <c r="A191" s="50" t="s">
        <v>35</v>
      </c>
      <c r="B191" s="50" t="s">
        <v>9</v>
      </c>
      <c r="C191" s="50" t="s">
        <v>10</v>
      </c>
      <c r="D191" s="50" t="s">
        <v>26</v>
      </c>
      <c r="E191" s="50">
        <v>2</v>
      </c>
      <c r="F191" s="50" t="s">
        <v>32</v>
      </c>
      <c r="G191" s="50" t="s">
        <v>33</v>
      </c>
      <c r="H191" s="50" t="s">
        <v>5675</v>
      </c>
      <c r="I191" s="50" t="s">
        <v>5679</v>
      </c>
      <c r="J191" s="61">
        <v>16</v>
      </c>
      <c r="K191" s="50">
        <v>4</v>
      </c>
      <c r="L191" s="50">
        <v>2019</v>
      </c>
      <c r="M191" s="62">
        <f t="shared" si="11"/>
        <v>43571</v>
      </c>
      <c r="N191" s="63" t="s">
        <v>615</v>
      </c>
      <c r="O191" s="61">
        <v>17</v>
      </c>
      <c r="P191" s="50" t="s">
        <v>1113</v>
      </c>
      <c r="Q191" s="50" t="s">
        <v>1114</v>
      </c>
      <c r="R191" s="50" t="s">
        <v>1115</v>
      </c>
      <c r="S191" s="50" t="s">
        <v>1116</v>
      </c>
      <c r="T191" s="50" t="s">
        <v>1117</v>
      </c>
      <c r="U191" s="50" t="s">
        <v>1117</v>
      </c>
      <c r="V191" s="50" t="s">
        <v>1117</v>
      </c>
      <c r="W191" s="50" t="s">
        <v>1118</v>
      </c>
      <c r="X191" s="50" t="s">
        <v>1126</v>
      </c>
      <c r="Y191" s="50" t="s">
        <v>1117</v>
      </c>
      <c r="Z191" s="64" t="str">
        <f t="shared" si="8"/>
        <v>No</v>
      </c>
      <c r="AA191" s="65" t="str">
        <f t="shared" si="9"/>
        <v>Yes</v>
      </c>
      <c r="AB191" s="65" t="str">
        <f t="shared" si="10"/>
        <v>Adopter</v>
      </c>
      <c r="AC191" s="50">
        <f>VLOOKUP(N191,Registration!O:P,2,FALSE)</f>
        <v>17</v>
      </c>
      <c r="AD191" s="60" t="s">
        <v>1117</v>
      </c>
      <c r="AE191" s="60" t="s">
        <v>105</v>
      </c>
      <c r="AF191" s="60" t="s">
        <v>105</v>
      </c>
      <c r="AG191" s="60" t="s">
        <v>105</v>
      </c>
      <c r="AH191" s="60" t="s">
        <v>105</v>
      </c>
    </row>
    <row r="192" spans="1:34" s="60" customFormat="1" ht="22.9" customHeight="1">
      <c r="A192" s="50" t="s">
        <v>35</v>
      </c>
      <c r="B192" s="50" t="s">
        <v>9</v>
      </c>
      <c r="C192" s="50" t="s">
        <v>10</v>
      </c>
      <c r="D192" s="50" t="s">
        <v>26</v>
      </c>
      <c r="E192" s="50">
        <v>2</v>
      </c>
      <c r="F192" s="50" t="s">
        <v>32</v>
      </c>
      <c r="G192" s="50" t="s">
        <v>33</v>
      </c>
      <c r="H192" s="50" t="s">
        <v>5675</v>
      </c>
      <c r="I192" s="50" t="s">
        <v>5679</v>
      </c>
      <c r="J192" s="61">
        <v>16</v>
      </c>
      <c r="K192" s="50">
        <v>4</v>
      </c>
      <c r="L192" s="50">
        <v>2019</v>
      </c>
      <c r="M192" s="62">
        <f t="shared" si="11"/>
        <v>43571</v>
      </c>
      <c r="N192" s="63" t="s">
        <v>617</v>
      </c>
      <c r="O192" s="61">
        <v>18</v>
      </c>
      <c r="P192" s="50" t="s">
        <v>1113</v>
      </c>
      <c r="Q192" s="50" t="s">
        <v>1114</v>
      </c>
      <c r="R192" s="50" t="s">
        <v>1115</v>
      </c>
      <c r="S192" s="50" t="s">
        <v>1116</v>
      </c>
      <c r="T192" s="50" t="s">
        <v>1117</v>
      </c>
      <c r="U192" s="50" t="s">
        <v>1117</v>
      </c>
      <c r="V192" s="50" t="s">
        <v>1117</v>
      </c>
      <c r="W192" s="50" t="s">
        <v>1118</v>
      </c>
      <c r="X192" s="50" t="s">
        <v>1122</v>
      </c>
      <c r="Y192" s="50" t="s">
        <v>1114</v>
      </c>
      <c r="Z192" s="64" t="str">
        <f t="shared" si="8"/>
        <v>No</v>
      </c>
      <c r="AA192" s="65" t="str">
        <f t="shared" si="9"/>
        <v>Yes</v>
      </c>
      <c r="AB192" s="65" t="str">
        <f t="shared" si="10"/>
        <v>Adopter</v>
      </c>
      <c r="AC192" s="50">
        <f>VLOOKUP(N192,Registration!O:P,2,FALSE)</f>
        <v>18</v>
      </c>
      <c r="AD192" s="60" t="s">
        <v>1117</v>
      </c>
      <c r="AE192" s="60" t="s">
        <v>105</v>
      </c>
      <c r="AF192" s="60" t="s">
        <v>105</v>
      </c>
      <c r="AG192" s="60" t="s">
        <v>105</v>
      </c>
      <c r="AH192" s="60" t="s">
        <v>105</v>
      </c>
    </row>
    <row r="193" spans="1:34" s="60" customFormat="1" ht="22.9" customHeight="1">
      <c r="A193" s="50" t="s">
        <v>35</v>
      </c>
      <c r="B193" s="50" t="s">
        <v>9</v>
      </c>
      <c r="C193" s="50" t="s">
        <v>10</v>
      </c>
      <c r="D193" s="50" t="s">
        <v>26</v>
      </c>
      <c r="E193" s="50">
        <v>2</v>
      </c>
      <c r="F193" s="50" t="s">
        <v>32</v>
      </c>
      <c r="G193" s="50" t="s">
        <v>33</v>
      </c>
      <c r="H193" s="50" t="s">
        <v>5675</v>
      </c>
      <c r="I193" s="50" t="s">
        <v>5679</v>
      </c>
      <c r="J193" s="61">
        <v>16</v>
      </c>
      <c r="K193" s="50">
        <v>4</v>
      </c>
      <c r="L193" s="50">
        <v>2019</v>
      </c>
      <c r="M193" s="62">
        <f t="shared" si="11"/>
        <v>43571</v>
      </c>
      <c r="N193" s="63" t="s">
        <v>619</v>
      </c>
      <c r="O193" s="61">
        <v>18</v>
      </c>
      <c r="P193" s="50" t="s">
        <v>1113</v>
      </c>
      <c r="Q193" s="50" t="s">
        <v>1114</v>
      </c>
      <c r="R193" s="50" t="s">
        <v>1115</v>
      </c>
      <c r="S193" s="50" t="s">
        <v>1116</v>
      </c>
      <c r="T193" s="50" t="s">
        <v>1114</v>
      </c>
      <c r="U193" s="50" t="s">
        <v>1117</v>
      </c>
      <c r="V193" s="50" t="s">
        <v>1117</v>
      </c>
      <c r="W193" s="50" t="s">
        <v>1118</v>
      </c>
      <c r="X193" s="50" t="s">
        <v>1123</v>
      </c>
      <c r="Y193" s="50" t="s">
        <v>1114</v>
      </c>
      <c r="Z193" s="64" t="str">
        <f t="shared" si="8"/>
        <v>No</v>
      </c>
      <c r="AA193" s="65" t="str">
        <f t="shared" si="9"/>
        <v>Yes</v>
      </c>
      <c r="AB193" s="65" t="str">
        <f t="shared" si="10"/>
        <v>Adopter</v>
      </c>
      <c r="AC193" s="50">
        <f>VLOOKUP(N193,Registration!O:P,2,FALSE)</f>
        <v>18</v>
      </c>
      <c r="AD193" s="60" t="s">
        <v>1117</v>
      </c>
      <c r="AE193" s="60" t="s">
        <v>105</v>
      </c>
      <c r="AF193" s="60" t="s">
        <v>105</v>
      </c>
      <c r="AG193" s="60" t="s">
        <v>105</v>
      </c>
      <c r="AH193" s="60" t="s">
        <v>105</v>
      </c>
    </row>
    <row r="194" spans="1:34" s="60" customFormat="1" ht="22.9" customHeight="1">
      <c r="A194" s="50" t="s">
        <v>35</v>
      </c>
      <c r="B194" s="50" t="s">
        <v>9</v>
      </c>
      <c r="C194" s="50" t="s">
        <v>10</v>
      </c>
      <c r="D194" s="50" t="s">
        <v>26</v>
      </c>
      <c r="E194" s="50">
        <v>2</v>
      </c>
      <c r="F194" s="50" t="s">
        <v>32</v>
      </c>
      <c r="G194" s="50" t="s">
        <v>33</v>
      </c>
      <c r="H194" s="50" t="s">
        <v>5675</v>
      </c>
      <c r="I194" s="50" t="s">
        <v>5679</v>
      </c>
      <c r="J194" s="61">
        <v>16</v>
      </c>
      <c r="K194" s="50">
        <v>4</v>
      </c>
      <c r="L194" s="50">
        <v>2019</v>
      </c>
      <c r="M194" s="62">
        <f t="shared" si="11"/>
        <v>43571</v>
      </c>
      <c r="N194" s="63" t="s">
        <v>621</v>
      </c>
      <c r="O194" s="61">
        <v>19</v>
      </c>
      <c r="P194" s="50" t="s">
        <v>1113</v>
      </c>
      <c r="Q194" s="50" t="s">
        <v>1114</v>
      </c>
      <c r="R194" s="50" t="s">
        <v>1115</v>
      </c>
      <c r="S194" s="50" t="s">
        <v>1116</v>
      </c>
      <c r="T194" s="50" t="s">
        <v>1114</v>
      </c>
      <c r="U194" s="50" t="s">
        <v>1117</v>
      </c>
      <c r="V194" s="50" t="s">
        <v>1117</v>
      </c>
      <c r="W194" s="50" t="s">
        <v>1118</v>
      </c>
      <c r="X194" s="50" t="s">
        <v>1119</v>
      </c>
      <c r="Y194" s="50" t="s">
        <v>1114</v>
      </c>
      <c r="Z194" s="64" t="str">
        <f t="shared" ref="Z194:Z251" si="12">IF(OR(R:R="",S:S=""),"Missing",IF(OR(S:S="Both EC and Condoms",S:S="Condom",S:S="EC"),"Yes",IF(AND(R:R&lt;&gt;"0: No Method",R:R&lt;&gt;"6: EC",R:R&lt;&gt;"5: Condoms"),"Yes","No")))</f>
        <v>No</v>
      </c>
      <c r="AA194" s="65" t="str">
        <f t="shared" ref="AA194:AA251" si="13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194" s="65" t="str">
        <f t="shared" ref="AB194:AB251" si="14">IF(W:W="Pregnant","Pregnant",IF(AND(Z:Z="No",AA:AA="Yes"),"Adopter",IF(Z:Z="Yes","Continuing User",IF(AND(Z:Z="No",AA:AA="No"),"Non-user","Missing"))))</f>
        <v>Adopter</v>
      </c>
      <c r="AC194" s="50">
        <f>VLOOKUP(N194,Registration!O:P,2,FALSE)</f>
        <v>19</v>
      </c>
      <c r="AD194" s="60" t="s">
        <v>1117</v>
      </c>
      <c r="AE194" s="60" t="s">
        <v>105</v>
      </c>
      <c r="AF194" s="60" t="s">
        <v>105</v>
      </c>
      <c r="AG194" s="60" t="s">
        <v>105</v>
      </c>
      <c r="AH194" s="60" t="s">
        <v>105</v>
      </c>
    </row>
    <row r="195" spans="1:34" s="60" customFormat="1" ht="22.9" customHeight="1">
      <c r="A195" s="50" t="s">
        <v>35</v>
      </c>
      <c r="B195" s="50" t="s">
        <v>9</v>
      </c>
      <c r="C195" s="50" t="s">
        <v>10</v>
      </c>
      <c r="D195" s="50" t="s">
        <v>26</v>
      </c>
      <c r="E195" s="50">
        <v>2</v>
      </c>
      <c r="F195" s="50" t="s">
        <v>32</v>
      </c>
      <c r="G195" s="50" t="s">
        <v>33</v>
      </c>
      <c r="H195" s="50" t="s">
        <v>5675</v>
      </c>
      <c r="I195" s="50" t="s">
        <v>5679</v>
      </c>
      <c r="J195" s="61">
        <v>17</v>
      </c>
      <c r="K195" s="50">
        <v>4</v>
      </c>
      <c r="L195" s="50">
        <v>2019</v>
      </c>
      <c r="M195" s="62">
        <f t="shared" ref="M195:M251" si="15">DATE(L195,K195,J195)</f>
        <v>43572</v>
      </c>
      <c r="N195" s="63" t="s">
        <v>623</v>
      </c>
      <c r="O195" s="61">
        <v>18</v>
      </c>
      <c r="P195" s="50" t="s">
        <v>1113</v>
      </c>
      <c r="Q195" s="50" t="s">
        <v>1114</v>
      </c>
      <c r="R195" s="50" t="s">
        <v>1115</v>
      </c>
      <c r="S195" s="50" t="s">
        <v>1116</v>
      </c>
      <c r="T195" s="50" t="s">
        <v>1114</v>
      </c>
      <c r="U195" s="50" t="s">
        <v>1117</v>
      </c>
      <c r="V195" s="50" t="s">
        <v>1117</v>
      </c>
      <c r="W195" s="50" t="s">
        <v>1118</v>
      </c>
      <c r="X195" s="50" t="s">
        <v>1123</v>
      </c>
      <c r="Y195" s="50" t="s">
        <v>1114</v>
      </c>
      <c r="Z195" s="64" t="str">
        <f t="shared" si="12"/>
        <v>No</v>
      </c>
      <c r="AA195" s="65" t="str">
        <f t="shared" si="13"/>
        <v>Yes</v>
      </c>
      <c r="AB195" s="65" t="str">
        <f t="shared" si="14"/>
        <v>Adopter</v>
      </c>
      <c r="AC195" s="50">
        <f>VLOOKUP(N195,Registration!O:P,2,FALSE)</f>
        <v>18</v>
      </c>
      <c r="AD195" s="60" t="s">
        <v>1117</v>
      </c>
      <c r="AE195" s="60" t="s">
        <v>105</v>
      </c>
      <c r="AF195" s="60" t="s">
        <v>105</v>
      </c>
      <c r="AG195" s="60" t="s">
        <v>105</v>
      </c>
      <c r="AH195" s="60" t="s">
        <v>105</v>
      </c>
    </row>
    <row r="196" spans="1:34" s="60" customFormat="1" ht="22.9" customHeight="1">
      <c r="A196" s="50" t="s">
        <v>35</v>
      </c>
      <c r="B196" s="50" t="s">
        <v>9</v>
      </c>
      <c r="C196" s="50" t="s">
        <v>10</v>
      </c>
      <c r="D196" s="50" t="s">
        <v>26</v>
      </c>
      <c r="E196" s="50">
        <v>2</v>
      </c>
      <c r="F196" s="50" t="s">
        <v>32</v>
      </c>
      <c r="G196" s="50" t="s">
        <v>33</v>
      </c>
      <c r="H196" s="50" t="s">
        <v>5675</v>
      </c>
      <c r="I196" s="50" t="s">
        <v>5679</v>
      </c>
      <c r="J196" s="61">
        <v>17</v>
      </c>
      <c r="K196" s="50">
        <v>4</v>
      </c>
      <c r="L196" s="50">
        <v>2019</v>
      </c>
      <c r="M196" s="62">
        <f t="shared" si="15"/>
        <v>43572</v>
      </c>
      <c r="N196" s="63" t="s">
        <v>124</v>
      </c>
      <c r="O196" s="61">
        <v>19</v>
      </c>
      <c r="P196" s="50" t="s">
        <v>1113</v>
      </c>
      <c r="Q196" s="50" t="s">
        <v>1114</v>
      </c>
      <c r="R196" s="50" t="s">
        <v>1115</v>
      </c>
      <c r="S196" s="50" t="s">
        <v>1116</v>
      </c>
      <c r="T196" s="50" t="s">
        <v>1114</v>
      </c>
      <c r="U196" s="50" t="s">
        <v>1117</v>
      </c>
      <c r="V196" s="50" t="s">
        <v>1117</v>
      </c>
      <c r="W196" s="50" t="s">
        <v>1118</v>
      </c>
      <c r="X196" s="50" t="s">
        <v>1124</v>
      </c>
      <c r="Y196" s="50" t="s">
        <v>1114</v>
      </c>
      <c r="Z196" s="64" t="str">
        <f t="shared" si="12"/>
        <v>No</v>
      </c>
      <c r="AA196" s="65" t="str">
        <f t="shared" si="13"/>
        <v>Yes</v>
      </c>
      <c r="AB196" s="65" t="str">
        <f t="shared" si="14"/>
        <v>Adopter</v>
      </c>
      <c r="AC196" s="50">
        <f>VLOOKUP(N196,Registration!O:P,2,FALSE)</f>
        <v>19</v>
      </c>
      <c r="AD196" s="60" t="s">
        <v>1117</v>
      </c>
      <c r="AE196" s="60" t="s">
        <v>105</v>
      </c>
      <c r="AF196" s="60" t="s">
        <v>105</v>
      </c>
      <c r="AG196" s="60" t="s">
        <v>105</v>
      </c>
      <c r="AH196" s="60" t="s">
        <v>105</v>
      </c>
    </row>
    <row r="197" spans="1:34" s="60" customFormat="1" ht="22.9" customHeight="1">
      <c r="A197" s="50" t="s">
        <v>35</v>
      </c>
      <c r="B197" s="50" t="s">
        <v>9</v>
      </c>
      <c r="C197" s="50" t="s">
        <v>10</v>
      </c>
      <c r="D197" s="50" t="s">
        <v>26</v>
      </c>
      <c r="E197" s="50">
        <v>2</v>
      </c>
      <c r="F197" s="50" t="s">
        <v>32</v>
      </c>
      <c r="G197" s="50" t="s">
        <v>33</v>
      </c>
      <c r="H197" s="50" t="s">
        <v>5675</v>
      </c>
      <c r="I197" s="50" t="s">
        <v>5679</v>
      </c>
      <c r="J197" s="61">
        <v>17</v>
      </c>
      <c r="K197" s="50">
        <v>4</v>
      </c>
      <c r="L197" s="50">
        <v>2019</v>
      </c>
      <c r="M197" s="62">
        <f t="shared" si="15"/>
        <v>43572</v>
      </c>
      <c r="N197" s="63" t="s">
        <v>626</v>
      </c>
      <c r="O197" s="61">
        <v>18</v>
      </c>
      <c r="P197" s="50" t="s">
        <v>1113</v>
      </c>
      <c r="Q197" s="50" t="s">
        <v>1114</v>
      </c>
      <c r="R197" s="50" t="s">
        <v>1115</v>
      </c>
      <c r="S197" s="50" t="s">
        <v>1116</v>
      </c>
      <c r="T197" s="50" t="s">
        <v>1114</v>
      </c>
      <c r="U197" s="50" t="s">
        <v>1117</v>
      </c>
      <c r="V197" s="50" t="s">
        <v>1117</v>
      </c>
      <c r="W197" s="50" t="s">
        <v>1118</v>
      </c>
      <c r="X197" s="50" t="s">
        <v>1125</v>
      </c>
      <c r="Y197" s="50" t="s">
        <v>1114</v>
      </c>
      <c r="Z197" s="64" t="str">
        <f t="shared" si="12"/>
        <v>No</v>
      </c>
      <c r="AA197" s="65" t="str">
        <f t="shared" si="13"/>
        <v>Yes</v>
      </c>
      <c r="AB197" s="65" t="str">
        <f t="shared" si="14"/>
        <v>Adopter</v>
      </c>
      <c r="AC197" s="50">
        <f>VLOOKUP(N197,Registration!O:P,2,FALSE)</f>
        <v>18</v>
      </c>
      <c r="AD197" s="60" t="s">
        <v>1117</v>
      </c>
      <c r="AE197" s="60" t="s">
        <v>105</v>
      </c>
      <c r="AF197" s="60" t="s">
        <v>105</v>
      </c>
      <c r="AG197" s="60" t="s">
        <v>105</v>
      </c>
      <c r="AH197" s="60" t="s">
        <v>105</v>
      </c>
    </row>
    <row r="198" spans="1:34" s="60" customFormat="1" ht="22.9" customHeight="1">
      <c r="A198" s="50" t="s">
        <v>35</v>
      </c>
      <c r="B198" s="50" t="s">
        <v>9</v>
      </c>
      <c r="C198" s="50" t="s">
        <v>10</v>
      </c>
      <c r="D198" s="50" t="s">
        <v>26</v>
      </c>
      <c r="E198" s="50">
        <v>2</v>
      </c>
      <c r="F198" s="50" t="s">
        <v>32</v>
      </c>
      <c r="G198" s="50" t="s">
        <v>33</v>
      </c>
      <c r="H198" s="50" t="s">
        <v>5675</v>
      </c>
      <c r="I198" s="50" t="s">
        <v>5679</v>
      </c>
      <c r="J198" s="61">
        <v>17</v>
      </c>
      <c r="K198" s="50">
        <v>4</v>
      </c>
      <c r="L198" s="50">
        <v>2019</v>
      </c>
      <c r="M198" s="62">
        <f t="shared" si="15"/>
        <v>43572</v>
      </c>
      <c r="N198" s="63" t="s">
        <v>628</v>
      </c>
      <c r="O198" s="61">
        <v>17</v>
      </c>
      <c r="P198" s="50" t="s">
        <v>1113</v>
      </c>
      <c r="Q198" s="50" t="s">
        <v>1114</v>
      </c>
      <c r="R198" s="50" t="s">
        <v>1115</v>
      </c>
      <c r="S198" s="50" t="s">
        <v>1116</v>
      </c>
      <c r="T198" s="50" t="s">
        <v>1117</v>
      </c>
      <c r="U198" s="50" t="s">
        <v>1117</v>
      </c>
      <c r="V198" s="50" t="s">
        <v>1117</v>
      </c>
      <c r="W198" s="50" t="s">
        <v>1118</v>
      </c>
      <c r="X198" s="50" t="s">
        <v>1126</v>
      </c>
      <c r="Y198" s="50" t="s">
        <v>1117</v>
      </c>
      <c r="Z198" s="64" t="str">
        <f t="shared" si="12"/>
        <v>No</v>
      </c>
      <c r="AA198" s="65" t="str">
        <f t="shared" si="13"/>
        <v>Yes</v>
      </c>
      <c r="AB198" s="65" t="str">
        <f t="shared" si="14"/>
        <v>Adopter</v>
      </c>
      <c r="AC198" s="50">
        <f>VLOOKUP(N198,Registration!O:P,2,FALSE)</f>
        <v>17</v>
      </c>
      <c r="AD198" s="60" t="s">
        <v>1114</v>
      </c>
      <c r="AE198" s="66">
        <v>43572</v>
      </c>
      <c r="AF198" s="60" t="s">
        <v>1143</v>
      </c>
      <c r="AG198" s="60" t="s">
        <v>1150</v>
      </c>
      <c r="AH198" s="60" t="s">
        <v>1149</v>
      </c>
    </row>
    <row r="199" spans="1:34" s="60" customFormat="1" ht="22.9" customHeight="1">
      <c r="A199" s="50" t="s">
        <v>35</v>
      </c>
      <c r="B199" s="50" t="s">
        <v>9</v>
      </c>
      <c r="C199" s="50" t="s">
        <v>10</v>
      </c>
      <c r="D199" s="50" t="s">
        <v>26</v>
      </c>
      <c r="E199" s="50">
        <v>2</v>
      </c>
      <c r="F199" s="50" t="s">
        <v>32</v>
      </c>
      <c r="G199" s="50" t="s">
        <v>33</v>
      </c>
      <c r="H199" s="50" t="s">
        <v>5675</v>
      </c>
      <c r="I199" s="50" t="s">
        <v>5679</v>
      </c>
      <c r="J199" s="61">
        <v>17</v>
      </c>
      <c r="K199" s="50">
        <v>4</v>
      </c>
      <c r="L199" s="50">
        <v>2019</v>
      </c>
      <c r="M199" s="62">
        <f t="shared" si="15"/>
        <v>43572</v>
      </c>
      <c r="N199" s="63" t="s">
        <v>630</v>
      </c>
      <c r="O199" s="61">
        <v>18</v>
      </c>
      <c r="P199" s="50" t="s">
        <v>1113</v>
      </c>
      <c r="Q199" s="50" t="s">
        <v>1114</v>
      </c>
      <c r="R199" s="50" t="s">
        <v>1115</v>
      </c>
      <c r="S199" s="50" t="s">
        <v>1116</v>
      </c>
      <c r="T199" s="50" t="s">
        <v>1117</v>
      </c>
      <c r="U199" s="50" t="s">
        <v>1117</v>
      </c>
      <c r="V199" s="50" t="s">
        <v>1117</v>
      </c>
      <c r="W199" s="50" t="s">
        <v>1118</v>
      </c>
      <c r="X199" s="50" t="s">
        <v>1122</v>
      </c>
      <c r="Y199" s="50" t="s">
        <v>1114</v>
      </c>
      <c r="Z199" s="64" t="str">
        <f t="shared" si="12"/>
        <v>No</v>
      </c>
      <c r="AA199" s="65" t="str">
        <f t="shared" si="13"/>
        <v>Yes</v>
      </c>
      <c r="AB199" s="65" t="str">
        <f t="shared" si="14"/>
        <v>Adopter</v>
      </c>
      <c r="AC199" s="50">
        <f>VLOOKUP(N199,Registration!O:P,2,FALSE)</f>
        <v>18</v>
      </c>
      <c r="AD199" s="60" t="s">
        <v>1117</v>
      </c>
      <c r="AE199" s="60" t="s">
        <v>105</v>
      </c>
      <c r="AF199" s="60" t="s">
        <v>105</v>
      </c>
      <c r="AG199" s="60" t="s">
        <v>105</v>
      </c>
      <c r="AH199" s="60" t="s">
        <v>105</v>
      </c>
    </row>
    <row r="200" spans="1:34" s="60" customFormat="1" ht="22.9" customHeight="1">
      <c r="A200" s="50" t="s">
        <v>35</v>
      </c>
      <c r="B200" s="50" t="s">
        <v>9</v>
      </c>
      <c r="C200" s="50" t="s">
        <v>10</v>
      </c>
      <c r="D200" s="50" t="s">
        <v>26</v>
      </c>
      <c r="E200" s="50">
        <v>2</v>
      </c>
      <c r="F200" s="50" t="s">
        <v>32</v>
      </c>
      <c r="G200" s="50" t="s">
        <v>33</v>
      </c>
      <c r="H200" s="50" t="s">
        <v>5675</v>
      </c>
      <c r="I200" s="50" t="s">
        <v>5679</v>
      </c>
      <c r="J200" s="61">
        <v>17</v>
      </c>
      <c r="K200" s="50">
        <v>4</v>
      </c>
      <c r="L200" s="50">
        <v>2019</v>
      </c>
      <c r="M200" s="62">
        <f t="shared" si="15"/>
        <v>43572</v>
      </c>
      <c r="N200" s="63" t="s">
        <v>632</v>
      </c>
      <c r="O200" s="61">
        <v>19</v>
      </c>
      <c r="P200" s="50" t="s">
        <v>1113</v>
      </c>
      <c r="Q200" s="50" t="s">
        <v>1114</v>
      </c>
      <c r="R200" s="50" t="s">
        <v>1115</v>
      </c>
      <c r="S200" s="50" t="s">
        <v>1116</v>
      </c>
      <c r="T200" s="50" t="s">
        <v>1114</v>
      </c>
      <c r="U200" s="50" t="s">
        <v>1117</v>
      </c>
      <c r="V200" s="50" t="s">
        <v>1117</v>
      </c>
      <c r="W200" s="50" t="s">
        <v>1118</v>
      </c>
      <c r="X200" s="50" t="s">
        <v>1119</v>
      </c>
      <c r="Y200" s="50" t="s">
        <v>1114</v>
      </c>
      <c r="Z200" s="64" t="str">
        <f t="shared" si="12"/>
        <v>No</v>
      </c>
      <c r="AA200" s="65" t="str">
        <f t="shared" si="13"/>
        <v>Yes</v>
      </c>
      <c r="AB200" s="65" t="str">
        <f t="shared" si="14"/>
        <v>Adopter</v>
      </c>
      <c r="AC200" s="50">
        <f>VLOOKUP(N200,Registration!O:P,2,FALSE)</f>
        <v>19</v>
      </c>
      <c r="AD200" s="60" t="s">
        <v>1117</v>
      </c>
      <c r="AE200" s="60" t="s">
        <v>105</v>
      </c>
      <c r="AF200" s="60" t="s">
        <v>105</v>
      </c>
      <c r="AG200" s="60" t="s">
        <v>105</v>
      </c>
      <c r="AH200" s="60" t="s">
        <v>105</v>
      </c>
    </row>
    <row r="201" spans="1:34" s="60" customFormat="1" ht="22.9" customHeight="1">
      <c r="A201" s="50" t="s">
        <v>35</v>
      </c>
      <c r="B201" s="50" t="s">
        <v>9</v>
      </c>
      <c r="C201" s="50" t="s">
        <v>10</v>
      </c>
      <c r="D201" s="50" t="s">
        <v>26</v>
      </c>
      <c r="E201" s="50">
        <v>2</v>
      </c>
      <c r="F201" s="50" t="s">
        <v>32</v>
      </c>
      <c r="G201" s="50" t="s">
        <v>33</v>
      </c>
      <c r="H201" s="50" t="s">
        <v>5675</v>
      </c>
      <c r="I201" s="50" t="s">
        <v>5679</v>
      </c>
      <c r="J201" s="61">
        <v>17</v>
      </c>
      <c r="K201" s="50">
        <v>4</v>
      </c>
      <c r="L201" s="50">
        <v>2019</v>
      </c>
      <c r="M201" s="62">
        <f t="shared" si="15"/>
        <v>43572</v>
      </c>
      <c r="N201" s="63" t="s">
        <v>135</v>
      </c>
      <c r="O201" s="61">
        <v>18</v>
      </c>
      <c r="P201" s="50" t="s">
        <v>1113</v>
      </c>
      <c r="Q201" s="50" t="s">
        <v>1114</v>
      </c>
      <c r="R201" s="50" t="s">
        <v>1115</v>
      </c>
      <c r="S201" s="50" t="s">
        <v>1116</v>
      </c>
      <c r="T201" s="50" t="s">
        <v>1114</v>
      </c>
      <c r="U201" s="50" t="s">
        <v>1117</v>
      </c>
      <c r="V201" s="50" t="s">
        <v>1117</v>
      </c>
      <c r="W201" s="50" t="s">
        <v>1118</v>
      </c>
      <c r="X201" s="50" t="s">
        <v>1125</v>
      </c>
      <c r="Y201" s="50" t="s">
        <v>1114</v>
      </c>
      <c r="Z201" s="64" t="str">
        <f t="shared" si="12"/>
        <v>No</v>
      </c>
      <c r="AA201" s="65" t="str">
        <f t="shared" si="13"/>
        <v>Yes</v>
      </c>
      <c r="AB201" s="65" t="str">
        <f t="shared" si="14"/>
        <v>Adopter</v>
      </c>
      <c r="AC201" s="50">
        <f>VLOOKUP(N201,Registration!O:P,2,FALSE)</f>
        <v>18</v>
      </c>
      <c r="AD201" s="60" t="s">
        <v>1114</v>
      </c>
      <c r="AE201" s="66">
        <v>43572</v>
      </c>
      <c r="AF201" s="60" t="s">
        <v>1129</v>
      </c>
      <c r="AG201" s="60" t="s">
        <v>1151</v>
      </c>
      <c r="AH201" s="60" t="s">
        <v>1149</v>
      </c>
    </row>
    <row r="202" spans="1:34" s="60" customFormat="1" ht="22.9" customHeight="1">
      <c r="A202" s="50" t="s">
        <v>35</v>
      </c>
      <c r="B202" s="50" t="s">
        <v>9</v>
      </c>
      <c r="C202" s="50" t="s">
        <v>10</v>
      </c>
      <c r="D202" s="50" t="s">
        <v>26</v>
      </c>
      <c r="E202" s="50">
        <v>2</v>
      </c>
      <c r="F202" s="50" t="s">
        <v>32</v>
      </c>
      <c r="G202" s="50" t="s">
        <v>33</v>
      </c>
      <c r="H202" s="50" t="s">
        <v>5675</v>
      </c>
      <c r="I202" s="50" t="s">
        <v>5679</v>
      </c>
      <c r="J202" s="61">
        <v>17</v>
      </c>
      <c r="K202" s="50">
        <v>4</v>
      </c>
      <c r="L202" s="50">
        <v>2019</v>
      </c>
      <c r="M202" s="62">
        <f t="shared" si="15"/>
        <v>43572</v>
      </c>
      <c r="N202" s="63" t="s">
        <v>635</v>
      </c>
      <c r="O202" s="61">
        <v>19</v>
      </c>
      <c r="P202" s="50" t="s">
        <v>1113</v>
      </c>
      <c r="Q202" s="50" t="s">
        <v>1114</v>
      </c>
      <c r="R202" s="50" t="s">
        <v>1115</v>
      </c>
      <c r="S202" s="50" t="s">
        <v>1116</v>
      </c>
      <c r="T202" s="50" t="s">
        <v>1114</v>
      </c>
      <c r="U202" s="50" t="s">
        <v>1117</v>
      </c>
      <c r="V202" s="50" t="s">
        <v>1117</v>
      </c>
      <c r="W202" s="50" t="s">
        <v>1118</v>
      </c>
      <c r="X202" s="50" t="s">
        <v>1121</v>
      </c>
      <c r="Y202" s="50" t="s">
        <v>1114</v>
      </c>
      <c r="Z202" s="64" t="str">
        <f t="shared" si="12"/>
        <v>No</v>
      </c>
      <c r="AA202" s="65" t="str">
        <f t="shared" si="13"/>
        <v>Yes</v>
      </c>
      <c r="AB202" s="65" t="str">
        <f t="shared" si="14"/>
        <v>Adopter</v>
      </c>
      <c r="AC202" s="50">
        <f>VLOOKUP(N202,Registration!O:P,2,FALSE)</f>
        <v>19</v>
      </c>
      <c r="AD202" s="60" t="s">
        <v>1117</v>
      </c>
      <c r="AE202" s="60" t="s">
        <v>105</v>
      </c>
      <c r="AF202" s="60" t="s">
        <v>105</v>
      </c>
      <c r="AG202" s="60" t="s">
        <v>105</v>
      </c>
      <c r="AH202" s="60" t="s">
        <v>105</v>
      </c>
    </row>
    <row r="203" spans="1:34" s="60" customFormat="1" ht="22.9" customHeight="1">
      <c r="A203" s="50" t="s">
        <v>35</v>
      </c>
      <c r="B203" s="50" t="s">
        <v>9</v>
      </c>
      <c r="C203" s="50" t="s">
        <v>10</v>
      </c>
      <c r="D203" s="50" t="s">
        <v>26</v>
      </c>
      <c r="E203" s="50">
        <v>2</v>
      </c>
      <c r="F203" s="50" t="s">
        <v>32</v>
      </c>
      <c r="G203" s="50" t="s">
        <v>33</v>
      </c>
      <c r="H203" s="50" t="s">
        <v>5675</v>
      </c>
      <c r="I203" s="50" t="s">
        <v>5679</v>
      </c>
      <c r="J203" s="61">
        <v>17</v>
      </c>
      <c r="K203" s="50">
        <v>4</v>
      </c>
      <c r="L203" s="50">
        <v>2019</v>
      </c>
      <c r="M203" s="62">
        <f t="shared" si="15"/>
        <v>43572</v>
      </c>
      <c r="N203" s="63" t="s">
        <v>637</v>
      </c>
      <c r="O203" s="61">
        <v>18</v>
      </c>
      <c r="P203" s="50" t="s">
        <v>1113</v>
      </c>
      <c r="Q203" s="50" t="s">
        <v>1114</v>
      </c>
      <c r="R203" s="50" t="s">
        <v>1115</v>
      </c>
      <c r="S203" s="50" t="s">
        <v>1116</v>
      </c>
      <c r="T203" s="50" t="s">
        <v>1117</v>
      </c>
      <c r="U203" s="50" t="s">
        <v>1117</v>
      </c>
      <c r="V203" s="50" t="s">
        <v>1117</v>
      </c>
      <c r="W203" s="50" t="s">
        <v>1118</v>
      </c>
      <c r="X203" s="50" t="s">
        <v>1122</v>
      </c>
      <c r="Y203" s="50" t="s">
        <v>1114</v>
      </c>
      <c r="Z203" s="64" t="str">
        <f t="shared" si="12"/>
        <v>No</v>
      </c>
      <c r="AA203" s="65" t="str">
        <f t="shared" si="13"/>
        <v>Yes</v>
      </c>
      <c r="AB203" s="65" t="str">
        <f t="shared" si="14"/>
        <v>Adopter</v>
      </c>
      <c r="AC203" s="50">
        <f>VLOOKUP(N203,Registration!O:P,2,FALSE)</f>
        <v>18</v>
      </c>
      <c r="AD203" s="60" t="s">
        <v>1117</v>
      </c>
      <c r="AE203" s="60" t="s">
        <v>105</v>
      </c>
      <c r="AF203" s="60" t="s">
        <v>105</v>
      </c>
      <c r="AG203" s="60" t="s">
        <v>105</v>
      </c>
      <c r="AH203" s="60" t="s">
        <v>105</v>
      </c>
    </row>
    <row r="204" spans="1:34" s="60" customFormat="1" ht="22.9" customHeight="1">
      <c r="A204" s="50" t="s">
        <v>35</v>
      </c>
      <c r="B204" s="50" t="s">
        <v>9</v>
      </c>
      <c r="C204" s="50" t="s">
        <v>10</v>
      </c>
      <c r="D204" s="50" t="s">
        <v>26</v>
      </c>
      <c r="E204" s="50">
        <v>2</v>
      </c>
      <c r="F204" s="50" t="s">
        <v>32</v>
      </c>
      <c r="G204" s="50" t="s">
        <v>33</v>
      </c>
      <c r="H204" s="50" t="s">
        <v>5675</v>
      </c>
      <c r="I204" s="50" t="s">
        <v>5679</v>
      </c>
      <c r="J204" s="61">
        <v>17</v>
      </c>
      <c r="K204" s="50">
        <v>4</v>
      </c>
      <c r="L204" s="50">
        <v>2019</v>
      </c>
      <c r="M204" s="62">
        <f t="shared" si="15"/>
        <v>43572</v>
      </c>
      <c r="N204" s="63" t="s">
        <v>639</v>
      </c>
      <c r="O204" s="61">
        <v>18</v>
      </c>
      <c r="P204" s="50" t="s">
        <v>1113</v>
      </c>
      <c r="Q204" s="50" t="s">
        <v>1114</v>
      </c>
      <c r="R204" s="50" t="s">
        <v>1115</v>
      </c>
      <c r="S204" s="50" t="s">
        <v>1116</v>
      </c>
      <c r="T204" s="50" t="s">
        <v>1114</v>
      </c>
      <c r="U204" s="50" t="s">
        <v>1117</v>
      </c>
      <c r="V204" s="50" t="s">
        <v>1117</v>
      </c>
      <c r="W204" s="50" t="s">
        <v>1118</v>
      </c>
      <c r="X204" s="50" t="s">
        <v>1124</v>
      </c>
      <c r="Y204" s="50" t="s">
        <v>1114</v>
      </c>
      <c r="Z204" s="64" t="str">
        <f t="shared" si="12"/>
        <v>No</v>
      </c>
      <c r="AA204" s="65" t="str">
        <f t="shared" si="13"/>
        <v>Yes</v>
      </c>
      <c r="AB204" s="65" t="str">
        <f t="shared" si="14"/>
        <v>Adopter</v>
      </c>
      <c r="AC204" s="50">
        <f>VLOOKUP(N204,Registration!O:P,2,FALSE)</f>
        <v>18</v>
      </c>
      <c r="AD204" s="60" t="s">
        <v>1114</v>
      </c>
      <c r="AE204" s="66">
        <v>43572</v>
      </c>
      <c r="AF204" s="60" t="s">
        <v>1129</v>
      </c>
      <c r="AG204" s="60" t="s">
        <v>1152</v>
      </c>
      <c r="AH204" s="60" t="s">
        <v>1149</v>
      </c>
    </row>
    <row r="205" spans="1:34" s="60" customFormat="1" ht="22.9" customHeight="1">
      <c r="A205" s="50" t="s">
        <v>35</v>
      </c>
      <c r="B205" s="50" t="s">
        <v>9</v>
      </c>
      <c r="C205" s="50" t="s">
        <v>10</v>
      </c>
      <c r="D205" s="50" t="s">
        <v>26</v>
      </c>
      <c r="E205" s="50">
        <v>2</v>
      </c>
      <c r="F205" s="50" t="s">
        <v>32</v>
      </c>
      <c r="G205" s="50" t="s">
        <v>33</v>
      </c>
      <c r="H205" s="50" t="s">
        <v>5675</v>
      </c>
      <c r="I205" s="50" t="s">
        <v>5679</v>
      </c>
      <c r="J205" s="61">
        <v>18</v>
      </c>
      <c r="K205" s="50">
        <v>4</v>
      </c>
      <c r="L205" s="50">
        <v>2019</v>
      </c>
      <c r="M205" s="62">
        <f t="shared" si="15"/>
        <v>43573</v>
      </c>
      <c r="N205" s="63" t="s">
        <v>641</v>
      </c>
      <c r="O205" s="61">
        <v>19</v>
      </c>
      <c r="P205" s="50" t="s">
        <v>1113</v>
      </c>
      <c r="Q205" s="50" t="s">
        <v>1114</v>
      </c>
      <c r="R205" s="50" t="s">
        <v>1115</v>
      </c>
      <c r="S205" s="50" t="s">
        <v>1116</v>
      </c>
      <c r="T205" s="50" t="s">
        <v>1114</v>
      </c>
      <c r="U205" s="50" t="s">
        <v>1117</v>
      </c>
      <c r="V205" s="50" t="s">
        <v>1117</v>
      </c>
      <c r="W205" s="50" t="s">
        <v>1118</v>
      </c>
      <c r="X205" s="50" t="s">
        <v>1125</v>
      </c>
      <c r="Y205" s="50" t="s">
        <v>1114</v>
      </c>
      <c r="Z205" s="64" t="str">
        <f t="shared" si="12"/>
        <v>No</v>
      </c>
      <c r="AA205" s="65" t="str">
        <f t="shared" si="13"/>
        <v>Yes</v>
      </c>
      <c r="AB205" s="65" t="str">
        <f t="shared" si="14"/>
        <v>Adopter</v>
      </c>
      <c r="AC205" s="50">
        <f>VLOOKUP(N205,Registration!O:P,2,FALSE)</f>
        <v>19</v>
      </c>
      <c r="AD205" s="60" t="s">
        <v>1117</v>
      </c>
      <c r="AE205" s="60" t="s">
        <v>105</v>
      </c>
      <c r="AF205" s="60" t="s">
        <v>105</v>
      </c>
      <c r="AG205" s="60" t="s">
        <v>105</v>
      </c>
      <c r="AH205" s="60" t="s">
        <v>105</v>
      </c>
    </row>
    <row r="206" spans="1:34" s="60" customFormat="1" ht="22.9" customHeight="1">
      <c r="A206" s="50" t="s">
        <v>35</v>
      </c>
      <c r="B206" s="50" t="s">
        <v>9</v>
      </c>
      <c r="C206" s="50" t="s">
        <v>10</v>
      </c>
      <c r="D206" s="50" t="s">
        <v>26</v>
      </c>
      <c r="E206" s="50">
        <v>2</v>
      </c>
      <c r="F206" s="50" t="s">
        <v>32</v>
      </c>
      <c r="G206" s="50" t="s">
        <v>33</v>
      </c>
      <c r="H206" s="50" t="s">
        <v>5675</v>
      </c>
      <c r="I206" s="50" t="s">
        <v>5679</v>
      </c>
      <c r="J206" s="61">
        <v>18</v>
      </c>
      <c r="K206" s="50">
        <v>4</v>
      </c>
      <c r="L206" s="50">
        <v>2019</v>
      </c>
      <c r="M206" s="62">
        <f t="shared" si="15"/>
        <v>43573</v>
      </c>
      <c r="N206" s="63" t="s">
        <v>643</v>
      </c>
      <c r="O206" s="61">
        <v>18</v>
      </c>
      <c r="P206" s="50" t="s">
        <v>1113</v>
      </c>
      <c r="Q206" s="50" t="s">
        <v>1114</v>
      </c>
      <c r="R206" s="50" t="s">
        <v>1115</v>
      </c>
      <c r="S206" s="50" t="s">
        <v>1116</v>
      </c>
      <c r="T206" s="50" t="s">
        <v>1114</v>
      </c>
      <c r="U206" s="50" t="s">
        <v>1117</v>
      </c>
      <c r="V206" s="50" t="s">
        <v>1117</v>
      </c>
      <c r="W206" s="50" t="s">
        <v>1118</v>
      </c>
      <c r="X206" s="50" t="s">
        <v>1124</v>
      </c>
      <c r="Y206" s="50" t="s">
        <v>1114</v>
      </c>
      <c r="Z206" s="64" t="str">
        <f t="shared" si="12"/>
        <v>No</v>
      </c>
      <c r="AA206" s="65" t="str">
        <f t="shared" si="13"/>
        <v>Yes</v>
      </c>
      <c r="AB206" s="65" t="str">
        <f t="shared" si="14"/>
        <v>Adopter</v>
      </c>
      <c r="AC206" s="50">
        <f>VLOOKUP(N206,Registration!O:P,2,FALSE)</f>
        <v>18</v>
      </c>
      <c r="AD206" s="60" t="s">
        <v>1117</v>
      </c>
      <c r="AE206" s="60" t="s">
        <v>105</v>
      </c>
      <c r="AF206" s="60" t="s">
        <v>105</v>
      </c>
      <c r="AG206" s="60" t="s">
        <v>105</v>
      </c>
      <c r="AH206" s="60" t="s">
        <v>105</v>
      </c>
    </row>
    <row r="207" spans="1:34" s="60" customFormat="1" ht="22.9" customHeight="1">
      <c r="A207" s="50" t="s">
        <v>35</v>
      </c>
      <c r="B207" s="50" t="s">
        <v>9</v>
      </c>
      <c r="C207" s="50" t="s">
        <v>10</v>
      </c>
      <c r="D207" s="50" t="s">
        <v>26</v>
      </c>
      <c r="E207" s="50">
        <v>2</v>
      </c>
      <c r="F207" s="50" t="s">
        <v>32</v>
      </c>
      <c r="G207" s="50" t="s">
        <v>33</v>
      </c>
      <c r="H207" s="50" t="s">
        <v>5675</v>
      </c>
      <c r="I207" s="50" t="s">
        <v>5679</v>
      </c>
      <c r="J207" s="61">
        <v>18</v>
      </c>
      <c r="K207" s="50">
        <v>4</v>
      </c>
      <c r="L207" s="50">
        <v>2019</v>
      </c>
      <c r="M207" s="62">
        <f t="shared" si="15"/>
        <v>43573</v>
      </c>
      <c r="N207" s="63" t="s">
        <v>645</v>
      </c>
      <c r="O207" s="61">
        <v>18</v>
      </c>
      <c r="P207" s="50" t="s">
        <v>1113</v>
      </c>
      <c r="Q207" s="50" t="s">
        <v>1114</v>
      </c>
      <c r="R207" s="50" t="s">
        <v>1115</v>
      </c>
      <c r="S207" s="50" t="s">
        <v>1116</v>
      </c>
      <c r="T207" s="50" t="s">
        <v>1114</v>
      </c>
      <c r="U207" s="50" t="s">
        <v>1117</v>
      </c>
      <c r="V207" s="50" t="s">
        <v>1117</v>
      </c>
      <c r="W207" s="50" t="s">
        <v>1118</v>
      </c>
      <c r="X207" s="50" t="s">
        <v>1123</v>
      </c>
      <c r="Y207" s="50" t="s">
        <v>1114</v>
      </c>
      <c r="Z207" s="64" t="str">
        <f t="shared" si="12"/>
        <v>No</v>
      </c>
      <c r="AA207" s="65" t="str">
        <f t="shared" si="13"/>
        <v>Yes</v>
      </c>
      <c r="AB207" s="65" t="str">
        <f t="shared" si="14"/>
        <v>Adopter</v>
      </c>
      <c r="AC207" s="50">
        <f>VLOOKUP(N207,Registration!O:P,2,FALSE)</f>
        <v>18</v>
      </c>
      <c r="AD207" s="60" t="s">
        <v>1117</v>
      </c>
      <c r="AE207" s="60" t="s">
        <v>105</v>
      </c>
      <c r="AF207" s="60" t="s">
        <v>105</v>
      </c>
      <c r="AG207" s="60" t="s">
        <v>105</v>
      </c>
      <c r="AH207" s="60" t="s">
        <v>105</v>
      </c>
    </row>
    <row r="208" spans="1:34" s="60" customFormat="1" ht="22.9" customHeight="1">
      <c r="A208" s="50" t="s">
        <v>35</v>
      </c>
      <c r="B208" s="50" t="s">
        <v>9</v>
      </c>
      <c r="C208" s="50" t="s">
        <v>10</v>
      </c>
      <c r="D208" s="50" t="s">
        <v>26</v>
      </c>
      <c r="E208" s="50">
        <v>2</v>
      </c>
      <c r="F208" s="50" t="s">
        <v>32</v>
      </c>
      <c r="G208" s="50" t="s">
        <v>33</v>
      </c>
      <c r="H208" s="50" t="s">
        <v>5675</v>
      </c>
      <c r="I208" s="50" t="s">
        <v>5679</v>
      </c>
      <c r="J208" s="61">
        <v>18</v>
      </c>
      <c r="K208" s="50">
        <v>4</v>
      </c>
      <c r="L208" s="50">
        <v>2019</v>
      </c>
      <c r="M208" s="62">
        <f t="shared" si="15"/>
        <v>43573</v>
      </c>
      <c r="N208" s="63" t="s">
        <v>647</v>
      </c>
      <c r="O208" s="61">
        <v>19</v>
      </c>
      <c r="P208" s="50" t="s">
        <v>1113</v>
      </c>
      <c r="Q208" s="50" t="s">
        <v>1114</v>
      </c>
      <c r="R208" s="50" t="s">
        <v>1115</v>
      </c>
      <c r="S208" s="50" t="s">
        <v>1116</v>
      </c>
      <c r="T208" s="50" t="s">
        <v>1114</v>
      </c>
      <c r="U208" s="50" t="s">
        <v>1117</v>
      </c>
      <c r="V208" s="50" t="s">
        <v>1117</v>
      </c>
      <c r="W208" s="50" t="s">
        <v>1118</v>
      </c>
      <c r="X208" s="50" t="s">
        <v>1125</v>
      </c>
      <c r="Y208" s="50" t="s">
        <v>1114</v>
      </c>
      <c r="Z208" s="64" t="str">
        <f t="shared" si="12"/>
        <v>No</v>
      </c>
      <c r="AA208" s="65" t="str">
        <f t="shared" si="13"/>
        <v>Yes</v>
      </c>
      <c r="AB208" s="65" t="str">
        <f t="shared" si="14"/>
        <v>Adopter</v>
      </c>
      <c r="AC208" s="50">
        <f>VLOOKUP(N208,Registration!O:P,2,FALSE)</f>
        <v>19</v>
      </c>
      <c r="AD208" s="60" t="s">
        <v>1117</v>
      </c>
      <c r="AE208" s="60" t="s">
        <v>105</v>
      </c>
      <c r="AF208" s="60" t="s">
        <v>105</v>
      </c>
      <c r="AG208" s="60" t="s">
        <v>105</v>
      </c>
      <c r="AH208" s="60" t="s">
        <v>105</v>
      </c>
    </row>
    <row r="209" spans="1:34" s="60" customFormat="1" ht="22.9" customHeight="1">
      <c r="A209" s="50" t="s">
        <v>38</v>
      </c>
      <c r="B209" s="50" t="s">
        <v>9</v>
      </c>
      <c r="C209" s="50" t="s">
        <v>10</v>
      </c>
      <c r="D209" s="50" t="s">
        <v>26</v>
      </c>
      <c r="E209" s="50">
        <v>2</v>
      </c>
      <c r="F209" s="50" t="s">
        <v>27</v>
      </c>
      <c r="G209" s="50" t="s">
        <v>28</v>
      </c>
      <c r="H209" s="50" t="s">
        <v>5675</v>
      </c>
      <c r="I209" s="50" t="s">
        <v>5679</v>
      </c>
      <c r="J209" s="61">
        <v>23</v>
      </c>
      <c r="K209" s="50">
        <v>4</v>
      </c>
      <c r="L209" s="50">
        <v>2019</v>
      </c>
      <c r="M209" s="62">
        <f t="shared" si="15"/>
        <v>43578</v>
      </c>
      <c r="N209" s="63" t="s">
        <v>649</v>
      </c>
      <c r="O209" s="61">
        <v>19</v>
      </c>
      <c r="P209" s="50" t="s">
        <v>1113</v>
      </c>
      <c r="Q209" s="50" t="s">
        <v>1114</v>
      </c>
      <c r="R209" s="50" t="s">
        <v>1115</v>
      </c>
      <c r="S209" s="50" t="s">
        <v>1116</v>
      </c>
      <c r="T209" s="50" t="s">
        <v>1114</v>
      </c>
      <c r="U209" s="50" t="s">
        <v>1117</v>
      </c>
      <c r="V209" s="50" t="s">
        <v>1117</v>
      </c>
      <c r="W209" s="50" t="s">
        <v>1118</v>
      </c>
      <c r="X209" s="50" t="s">
        <v>1125</v>
      </c>
      <c r="Y209" s="50" t="s">
        <v>1114</v>
      </c>
      <c r="Z209" s="64" t="str">
        <f t="shared" si="12"/>
        <v>No</v>
      </c>
      <c r="AA209" s="65" t="str">
        <f t="shared" si="13"/>
        <v>Yes</v>
      </c>
      <c r="AB209" s="65" t="str">
        <f t="shared" si="14"/>
        <v>Adopter</v>
      </c>
      <c r="AC209" s="50">
        <f>VLOOKUP(N209,Registration!O:P,2,FALSE)</f>
        <v>19</v>
      </c>
      <c r="AD209" s="60" t="s">
        <v>1117</v>
      </c>
      <c r="AE209" s="60" t="s">
        <v>105</v>
      </c>
      <c r="AF209" s="60" t="s">
        <v>105</v>
      </c>
      <c r="AG209" s="60" t="s">
        <v>105</v>
      </c>
      <c r="AH209" s="60" t="s">
        <v>105</v>
      </c>
    </row>
    <row r="210" spans="1:34" s="60" customFormat="1" ht="22.9" customHeight="1">
      <c r="A210" s="50" t="s">
        <v>38</v>
      </c>
      <c r="B210" s="50" t="s">
        <v>9</v>
      </c>
      <c r="C210" s="50" t="s">
        <v>10</v>
      </c>
      <c r="D210" s="50" t="s">
        <v>26</v>
      </c>
      <c r="E210" s="50">
        <v>2</v>
      </c>
      <c r="F210" s="50" t="s">
        <v>27</v>
      </c>
      <c r="G210" s="50" t="s">
        <v>28</v>
      </c>
      <c r="H210" s="50" t="s">
        <v>5675</v>
      </c>
      <c r="I210" s="50" t="s">
        <v>5679</v>
      </c>
      <c r="J210" s="61">
        <v>23</v>
      </c>
      <c r="K210" s="50">
        <v>4</v>
      </c>
      <c r="L210" s="50">
        <v>2019</v>
      </c>
      <c r="M210" s="62">
        <f t="shared" si="15"/>
        <v>43578</v>
      </c>
      <c r="N210" s="63" t="s">
        <v>651</v>
      </c>
      <c r="O210" s="61">
        <v>18</v>
      </c>
      <c r="P210" s="50" t="s">
        <v>1113</v>
      </c>
      <c r="Q210" s="50" t="s">
        <v>1114</v>
      </c>
      <c r="R210" s="50" t="s">
        <v>1115</v>
      </c>
      <c r="S210" s="50" t="s">
        <v>1116</v>
      </c>
      <c r="T210" s="50" t="s">
        <v>1114</v>
      </c>
      <c r="U210" s="50" t="s">
        <v>1117</v>
      </c>
      <c r="V210" s="50" t="s">
        <v>1117</v>
      </c>
      <c r="W210" s="50" t="s">
        <v>1118</v>
      </c>
      <c r="X210" s="50" t="s">
        <v>1121</v>
      </c>
      <c r="Y210" s="50" t="s">
        <v>1114</v>
      </c>
      <c r="Z210" s="64" t="str">
        <f t="shared" si="12"/>
        <v>No</v>
      </c>
      <c r="AA210" s="65" t="str">
        <f t="shared" si="13"/>
        <v>Yes</v>
      </c>
      <c r="AB210" s="65" t="str">
        <f t="shared" si="14"/>
        <v>Adopter</v>
      </c>
      <c r="AC210" s="50">
        <f>VLOOKUP(N210,Registration!O:P,2,FALSE)</f>
        <v>18</v>
      </c>
      <c r="AD210" s="60" t="s">
        <v>1117</v>
      </c>
      <c r="AE210" s="60" t="s">
        <v>105</v>
      </c>
      <c r="AF210" s="60" t="s">
        <v>105</v>
      </c>
      <c r="AG210" s="60" t="s">
        <v>105</v>
      </c>
      <c r="AH210" s="60" t="s">
        <v>105</v>
      </c>
    </row>
    <row r="211" spans="1:34" s="60" customFormat="1" ht="22.9" customHeight="1">
      <c r="A211" s="50" t="s">
        <v>38</v>
      </c>
      <c r="B211" s="50" t="s">
        <v>9</v>
      </c>
      <c r="C211" s="50" t="s">
        <v>10</v>
      </c>
      <c r="D211" s="50" t="s">
        <v>26</v>
      </c>
      <c r="E211" s="50">
        <v>2</v>
      </c>
      <c r="F211" s="50" t="s">
        <v>27</v>
      </c>
      <c r="G211" s="50" t="s">
        <v>28</v>
      </c>
      <c r="H211" s="50" t="s">
        <v>5675</v>
      </c>
      <c r="I211" s="50" t="s">
        <v>5679</v>
      </c>
      <c r="J211" s="61">
        <v>23</v>
      </c>
      <c r="K211" s="50">
        <v>4</v>
      </c>
      <c r="L211" s="50">
        <v>2019</v>
      </c>
      <c r="M211" s="62">
        <f t="shared" si="15"/>
        <v>43578</v>
      </c>
      <c r="N211" s="63" t="s">
        <v>653</v>
      </c>
      <c r="O211" s="61">
        <v>19</v>
      </c>
      <c r="P211" s="50" t="s">
        <v>1113</v>
      </c>
      <c r="Q211" s="50" t="s">
        <v>1114</v>
      </c>
      <c r="R211" s="50" t="s">
        <v>1115</v>
      </c>
      <c r="S211" s="50" t="s">
        <v>1116</v>
      </c>
      <c r="T211" s="50" t="s">
        <v>1114</v>
      </c>
      <c r="U211" s="50" t="s">
        <v>1117</v>
      </c>
      <c r="V211" s="50" t="s">
        <v>1117</v>
      </c>
      <c r="W211" s="50" t="s">
        <v>1118</v>
      </c>
      <c r="X211" s="50" t="s">
        <v>1119</v>
      </c>
      <c r="Y211" s="50" t="s">
        <v>1114</v>
      </c>
      <c r="Z211" s="64" t="str">
        <f t="shared" si="12"/>
        <v>No</v>
      </c>
      <c r="AA211" s="65" t="str">
        <f t="shared" si="13"/>
        <v>Yes</v>
      </c>
      <c r="AB211" s="65" t="str">
        <f t="shared" si="14"/>
        <v>Adopter</v>
      </c>
      <c r="AC211" s="50">
        <f>VLOOKUP(N211,Registration!O:P,2,FALSE)</f>
        <v>19</v>
      </c>
      <c r="AD211" s="60" t="s">
        <v>1114</v>
      </c>
      <c r="AE211" s="66">
        <v>43578</v>
      </c>
      <c r="AF211" s="60" t="s">
        <v>1129</v>
      </c>
      <c r="AG211" s="60" t="s">
        <v>1153</v>
      </c>
      <c r="AH211" s="60" t="s">
        <v>1149</v>
      </c>
    </row>
    <row r="212" spans="1:34" s="60" customFormat="1" ht="22.9" customHeight="1">
      <c r="A212" s="50" t="s">
        <v>38</v>
      </c>
      <c r="B212" s="50" t="s">
        <v>9</v>
      </c>
      <c r="C212" s="50" t="s">
        <v>10</v>
      </c>
      <c r="D212" s="50" t="s">
        <v>26</v>
      </c>
      <c r="E212" s="50">
        <v>2</v>
      </c>
      <c r="F212" s="50" t="s">
        <v>27</v>
      </c>
      <c r="G212" s="50" t="s">
        <v>28</v>
      </c>
      <c r="H212" s="50" t="s">
        <v>5675</v>
      </c>
      <c r="I212" s="50" t="s">
        <v>5679</v>
      </c>
      <c r="J212" s="61">
        <v>23</v>
      </c>
      <c r="K212" s="50">
        <v>4</v>
      </c>
      <c r="L212" s="50">
        <v>2019</v>
      </c>
      <c r="M212" s="62">
        <f t="shared" si="15"/>
        <v>43578</v>
      </c>
      <c r="N212" s="63" t="s">
        <v>655</v>
      </c>
      <c r="O212" s="61">
        <v>18</v>
      </c>
      <c r="P212" s="50" t="s">
        <v>1113</v>
      </c>
      <c r="Q212" s="50" t="s">
        <v>1114</v>
      </c>
      <c r="R212" s="50" t="s">
        <v>1115</v>
      </c>
      <c r="S212" s="50" t="s">
        <v>1116</v>
      </c>
      <c r="T212" s="50" t="s">
        <v>1114</v>
      </c>
      <c r="U212" s="50" t="s">
        <v>1117</v>
      </c>
      <c r="V212" s="50" t="s">
        <v>1117</v>
      </c>
      <c r="W212" s="50" t="s">
        <v>1118</v>
      </c>
      <c r="X212" s="50" t="s">
        <v>1125</v>
      </c>
      <c r="Y212" s="50" t="s">
        <v>1114</v>
      </c>
      <c r="Z212" s="64" t="str">
        <f t="shared" si="12"/>
        <v>No</v>
      </c>
      <c r="AA212" s="65" t="str">
        <f t="shared" si="13"/>
        <v>Yes</v>
      </c>
      <c r="AB212" s="65" t="str">
        <f t="shared" si="14"/>
        <v>Adopter</v>
      </c>
      <c r="AC212" s="50">
        <f>VLOOKUP(N212,Registration!O:P,2,FALSE)</f>
        <v>18</v>
      </c>
      <c r="AD212" s="60" t="s">
        <v>1117</v>
      </c>
      <c r="AE212" s="60" t="s">
        <v>105</v>
      </c>
      <c r="AF212" s="60" t="s">
        <v>105</v>
      </c>
      <c r="AG212" s="60" t="s">
        <v>105</v>
      </c>
      <c r="AH212" s="60" t="s">
        <v>105</v>
      </c>
    </row>
    <row r="213" spans="1:34" s="60" customFormat="1" ht="22.9" customHeight="1">
      <c r="A213" s="50" t="s">
        <v>38</v>
      </c>
      <c r="B213" s="50" t="s">
        <v>9</v>
      </c>
      <c r="C213" s="50" t="s">
        <v>10</v>
      </c>
      <c r="D213" s="50" t="s">
        <v>26</v>
      </c>
      <c r="E213" s="50">
        <v>2</v>
      </c>
      <c r="F213" s="50" t="s">
        <v>27</v>
      </c>
      <c r="G213" s="50" t="s">
        <v>28</v>
      </c>
      <c r="H213" s="50" t="s">
        <v>5675</v>
      </c>
      <c r="I213" s="50" t="s">
        <v>5679</v>
      </c>
      <c r="J213" s="61">
        <v>23</v>
      </c>
      <c r="K213" s="50">
        <v>4</v>
      </c>
      <c r="L213" s="50">
        <v>2019</v>
      </c>
      <c r="M213" s="62">
        <f t="shared" si="15"/>
        <v>43578</v>
      </c>
      <c r="N213" s="63" t="s">
        <v>657</v>
      </c>
      <c r="O213" s="61">
        <v>18</v>
      </c>
      <c r="P213" s="50" t="s">
        <v>1113</v>
      </c>
      <c r="Q213" s="50" t="s">
        <v>1114</v>
      </c>
      <c r="R213" s="50" t="s">
        <v>1115</v>
      </c>
      <c r="S213" s="50" t="s">
        <v>1116</v>
      </c>
      <c r="T213" s="50" t="s">
        <v>1114</v>
      </c>
      <c r="U213" s="50" t="s">
        <v>1117</v>
      </c>
      <c r="V213" s="50" t="s">
        <v>1117</v>
      </c>
      <c r="W213" s="50" t="s">
        <v>1118</v>
      </c>
      <c r="X213" s="50" t="s">
        <v>1123</v>
      </c>
      <c r="Y213" s="50" t="s">
        <v>1114</v>
      </c>
      <c r="Z213" s="64" t="str">
        <f t="shared" si="12"/>
        <v>No</v>
      </c>
      <c r="AA213" s="65" t="str">
        <f t="shared" si="13"/>
        <v>Yes</v>
      </c>
      <c r="AB213" s="65" t="str">
        <f t="shared" si="14"/>
        <v>Adopter</v>
      </c>
      <c r="AC213" s="50">
        <f>VLOOKUP(N213,Registration!O:P,2,FALSE)</f>
        <v>18</v>
      </c>
      <c r="AD213" s="60" t="s">
        <v>1117</v>
      </c>
      <c r="AE213" s="60" t="s">
        <v>105</v>
      </c>
      <c r="AF213" s="60" t="s">
        <v>105</v>
      </c>
      <c r="AG213" s="60" t="s">
        <v>105</v>
      </c>
      <c r="AH213" s="60" t="s">
        <v>105</v>
      </c>
    </row>
    <row r="214" spans="1:34" s="60" customFormat="1" ht="22.9" customHeight="1">
      <c r="A214" s="50" t="s">
        <v>38</v>
      </c>
      <c r="B214" s="50" t="s">
        <v>9</v>
      </c>
      <c r="C214" s="50" t="s">
        <v>10</v>
      </c>
      <c r="D214" s="50" t="s">
        <v>26</v>
      </c>
      <c r="E214" s="50">
        <v>2</v>
      </c>
      <c r="F214" s="50" t="s">
        <v>27</v>
      </c>
      <c r="G214" s="50" t="s">
        <v>28</v>
      </c>
      <c r="H214" s="50" t="s">
        <v>5675</v>
      </c>
      <c r="I214" s="50" t="s">
        <v>5679</v>
      </c>
      <c r="J214" s="61">
        <v>23</v>
      </c>
      <c r="K214" s="50">
        <v>4</v>
      </c>
      <c r="L214" s="50">
        <v>2019</v>
      </c>
      <c r="M214" s="62">
        <f t="shared" si="15"/>
        <v>43578</v>
      </c>
      <c r="N214" s="63" t="s">
        <v>659</v>
      </c>
      <c r="O214" s="61">
        <v>19</v>
      </c>
      <c r="P214" s="50" t="s">
        <v>1113</v>
      </c>
      <c r="Q214" s="50" t="s">
        <v>1114</v>
      </c>
      <c r="R214" s="50" t="s">
        <v>1115</v>
      </c>
      <c r="S214" s="50" t="s">
        <v>1116</v>
      </c>
      <c r="T214" s="50" t="s">
        <v>1114</v>
      </c>
      <c r="U214" s="50" t="s">
        <v>1117</v>
      </c>
      <c r="V214" s="50" t="s">
        <v>1117</v>
      </c>
      <c r="W214" s="50" t="s">
        <v>1118</v>
      </c>
      <c r="X214" s="50" t="s">
        <v>1120</v>
      </c>
      <c r="Y214" s="50" t="s">
        <v>1114</v>
      </c>
      <c r="Z214" s="64" t="str">
        <f t="shared" si="12"/>
        <v>No</v>
      </c>
      <c r="AA214" s="65" t="str">
        <f t="shared" si="13"/>
        <v>Yes</v>
      </c>
      <c r="AB214" s="65" t="str">
        <f t="shared" si="14"/>
        <v>Adopter</v>
      </c>
      <c r="AC214" s="50">
        <f>VLOOKUP(N214,Registration!O:P,2,FALSE)</f>
        <v>19</v>
      </c>
      <c r="AD214" s="60" t="s">
        <v>1117</v>
      </c>
      <c r="AE214" s="60" t="s">
        <v>105</v>
      </c>
      <c r="AF214" s="60" t="s">
        <v>105</v>
      </c>
      <c r="AG214" s="60" t="s">
        <v>105</v>
      </c>
      <c r="AH214" s="60" t="s">
        <v>105</v>
      </c>
    </row>
    <row r="215" spans="1:34" s="60" customFormat="1" ht="22.9" customHeight="1">
      <c r="A215" s="50" t="s">
        <v>38</v>
      </c>
      <c r="B215" s="50" t="s">
        <v>9</v>
      </c>
      <c r="C215" s="50" t="s">
        <v>10</v>
      </c>
      <c r="D215" s="50" t="s">
        <v>26</v>
      </c>
      <c r="E215" s="50">
        <v>2</v>
      </c>
      <c r="F215" s="50" t="s">
        <v>27</v>
      </c>
      <c r="G215" s="50" t="s">
        <v>28</v>
      </c>
      <c r="H215" s="50" t="s">
        <v>5675</v>
      </c>
      <c r="I215" s="50" t="s">
        <v>5679</v>
      </c>
      <c r="J215" s="61">
        <v>23</v>
      </c>
      <c r="K215" s="50">
        <v>4</v>
      </c>
      <c r="L215" s="50">
        <v>2019</v>
      </c>
      <c r="M215" s="62">
        <f t="shared" si="15"/>
        <v>43578</v>
      </c>
      <c r="N215" s="63" t="s">
        <v>661</v>
      </c>
      <c r="O215" s="61">
        <v>18</v>
      </c>
      <c r="P215" s="50" t="s">
        <v>1113</v>
      </c>
      <c r="Q215" s="50" t="s">
        <v>1114</v>
      </c>
      <c r="R215" s="50" t="s">
        <v>1115</v>
      </c>
      <c r="S215" s="50" t="s">
        <v>1116</v>
      </c>
      <c r="T215" s="50" t="s">
        <v>1114</v>
      </c>
      <c r="U215" s="50" t="s">
        <v>1117</v>
      </c>
      <c r="V215" s="50" t="s">
        <v>1117</v>
      </c>
      <c r="W215" s="50" t="s">
        <v>1118</v>
      </c>
      <c r="X215" s="50" t="s">
        <v>1121</v>
      </c>
      <c r="Y215" s="50" t="s">
        <v>1114</v>
      </c>
      <c r="Z215" s="64" t="str">
        <f t="shared" si="12"/>
        <v>No</v>
      </c>
      <c r="AA215" s="65" t="str">
        <f t="shared" si="13"/>
        <v>Yes</v>
      </c>
      <c r="AB215" s="65" t="str">
        <f t="shared" si="14"/>
        <v>Adopter</v>
      </c>
      <c r="AC215" s="50">
        <f>VLOOKUP(N215,Registration!O:P,2,FALSE)</f>
        <v>18</v>
      </c>
      <c r="AD215" s="60" t="s">
        <v>1117</v>
      </c>
      <c r="AE215" s="60" t="s">
        <v>105</v>
      </c>
      <c r="AF215" s="60" t="s">
        <v>105</v>
      </c>
      <c r="AG215" s="60" t="s">
        <v>105</v>
      </c>
      <c r="AH215" s="60" t="s">
        <v>105</v>
      </c>
    </row>
    <row r="216" spans="1:34" s="60" customFormat="1" ht="22.9" customHeight="1">
      <c r="A216" s="50" t="s">
        <v>38</v>
      </c>
      <c r="B216" s="50" t="s">
        <v>9</v>
      </c>
      <c r="C216" s="50" t="s">
        <v>10</v>
      </c>
      <c r="D216" s="50" t="s">
        <v>26</v>
      </c>
      <c r="E216" s="50">
        <v>2</v>
      </c>
      <c r="F216" s="50" t="s">
        <v>27</v>
      </c>
      <c r="G216" s="50" t="s">
        <v>28</v>
      </c>
      <c r="H216" s="50" t="s">
        <v>5675</v>
      </c>
      <c r="I216" s="50" t="s">
        <v>5679</v>
      </c>
      <c r="J216" s="61">
        <v>23</v>
      </c>
      <c r="K216" s="50">
        <v>4</v>
      </c>
      <c r="L216" s="50">
        <v>2019</v>
      </c>
      <c r="M216" s="62">
        <f t="shared" si="15"/>
        <v>43578</v>
      </c>
      <c r="N216" s="63" t="s">
        <v>663</v>
      </c>
      <c r="O216" s="61">
        <v>18</v>
      </c>
      <c r="P216" s="50" t="s">
        <v>1113</v>
      </c>
      <c r="Q216" s="50" t="s">
        <v>1114</v>
      </c>
      <c r="R216" s="50" t="s">
        <v>1115</v>
      </c>
      <c r="S216" s="50" t="s">
        <v>1116</v>
      </c>
      <c r="T216" s="50" t="s">
        <v>1114</v>
      </c>
      <c r="U216" s="50" t="s">
        <v>1117</v>
      </c>
      <c r="V216" s="50" t="s">
        <v>1117</v>
      </c>
      <c r="W216" s="50" t="s">
        <v>1118</v>
      </c>
      <c r="X216" s="50" t="s">
        <v>1119</v>
      </c>
      <c r="Y216" s="50" t="s">
        <v>1114</v>
      </c>
      <c r="Z216" s="64" t="str">
        <f t="shared" si="12"/>
        <v>No</v>
      </c>
      <c r="AA216" s="65" t="str">
        <f t="shared" si="13"/>
        <v>Yes</v>
      </c>
      <c r="AB216" s="65" t="str">
        <f t="shared" si="14"/>
        <v>Adopter</v>
      </c>
      <c r="AC216" s="50">
        <f>VLOOKUP(N216,Registration!O:P,2,FALSE)</f>
        <v>18</v>
      </c>
      <c r="AD216" s="60" t="s">
        <v>1117</v>
      </c>
      <c r="AE216" s="60" t="s">
        <v>105</v>
      </c>
      <c r="AF216" s="60" t="s">
        <v>105</v>
      </c>
      <c r="AG216" s="60" t="s">
        <v>105</v>
      </c>
      <c r="AH216" s="60" t="s">
        <v>105</v>
      </c>
    </row>
    <row r="217" spans="1:34" s="60" customFormat="1" ht="22.9" customHeight="1">
      <c r="A217" s="50" t="s">
        <v>38</v>
      </c>
      <c r="B217" s="50" t="s">
        <v>9</v>
      </c>
      <c r="C217" s="50" t="s">
        <v>10</v>
      </c>
      <c r="D217" s="50" t="s">
        <v>26</v>
      </c>
      <c r="E217" s="50">
        <v>2</v>
      </c>
      <c r="F217" s="50" t="s">
        <v>27</v>
      </c>
      <c r="G217" s="50" t="s">
        <v>28</v>
      </c>
      <c r="H217" s="50" t="s">
        <v>5675</v>
      </c>
      <c r="I217" s="50" t="s">
        <v>5679</v>
      </c>
      <c r="J217" s="61">
        <v>23</v>
      </c>
      <c r="K217" s="50">
        <v>4</v>
      </c>
      <c r="L217" s="50">
        <v>2019</v>
      </c>
      <c r="M217" s="62">
        <f t="shared" si="15"/>
        <v>43578</v>
      </c>
      <c r="N217" s="63" t="s">
        <v>665</v>
      </c>
      <c r="O217" s="61">
        <v>18</v>
      </c>
      <c r="P217" s="50" t="s">
        <v>1113</v>
      </c>
      <c r="Q217" s="50" t="s">
        <v>1114</v>
      </c>
      <c r="R217" s="50" t="s">
        <v>1115</v>
      </c>
      <c r="S217" s="50" t="s">
        <v>1116</v>
      </c>
      <c r="T217" s="50" t="s">
        <v>1117</v>
      </c>
      <c r="U217" s="50" t="s">
        <v>1117</v>
      </c>
      <c r="V217" s="50" t="s">
        <v>1117</v>
      </c>
      <c r="W217" s="50" t="s">
        <v>1118</v>
      </c>
      <c r="X217" s="50" t="s">
        <v>1122</v>
      </c>
      <c r="Y217" s="50" t="s">
        <v>1114</v>
      </c>
      <c r="Z217" s="64" t="str">
        <f t="shared" si="12"/>
        <v>No</v>
      </c>
      <c r="AA217" s="65" t="str">
        <f t="shared" si="13"/>
        <v>Yes</v>
      </c>
      <c r="AB217" s="65" t="str">
        <f t="shared" si="14"/>
        <v>Adopter</v>
      </c>
      <c r="AC217" s="50">
        <f>VLOOKUP(N217,Registration!O:P,2,FALSE)</f>
        <v>18</v>
      </c>
      <c r="AD217" s="60" t="s">
        <v>1117</v>
      </c>
      <c r="AE217" s="60" t="s">
        <v>105</v>
      </c>
      <c r="AF217" s="60" t="s">
        <v>105</v>
      </c>
      <c r="AG217" s="60" t="s">
        <v>105</v>
      </c>
      <c r="AH217" s="60" t="s">
        <v>105</v>
      </c>
    </row>
    <row r="218" spans="1:34" s="60" customFormat="1" ht="22.9" customHeight="1">
      <c r="A218" s="50" t="s">
        <v>38</v>
      </c>
      <c r="B218" s="50" t="s">
        <v>9</v>
      </c>
      <c r="C218" s="50" t="s">
        <v>10</v>
      </c>
      <c r="D218" s="50" t="s">
        <v>26</v>
      </c>
      <c r="E218" s="50">
        <v>2</v>
      </c>
      <c r="F218" s="50" t="s">
        <v>27</v>
      </c>
      <c r="G218" s="50" t="s">
        <v>28</v>
      </c>
      <c r="H218" s="50" t="s">
        <v>5675</v>
      </c>
      <c r="I218" s="50" t="s">
        <v>5679</v>
      </c>
      <c r="J218" s="61">
        <v>23</v>
      </c>
      <c r="K218" s="50">
        <v>4</v>
      </c>
      <c r="L218" s="50">
        <v>2019</v>
      </c>
      <c r="M218" s="62">
        <f t="shared" si="15"/>
        <v>43578</v>
      </c>
      <c r="N218" s="63" t="s">
        <v>667</v>
      </c>
      <c r="O218" s="61">
        <v>18</v>
      </c>
      <c r="P218" s="50" t="s">
        <v>1113</v>
      </c>
      <c r="Q218" s="50" t="s">
        <v>1114</v>
      </c>
      <c r="R218" s="50" t="s">
        <v>1115</v>
      </c>
      <c r="S218" s="50" t="s">
        <v>1116</v>
      </c>
      <c r="T218" s="50" t="s">
        <v>1114</v>
      </c>
      <c r="U218" s="50" t="s">
        <v>1117</v>
      </c>
      <c r="V218" s="50" t="s">
        <v>1117</v>
      </c>
      <c r="W218" s="50" t="s">
        <v>1118</v>
      </c>
      <c r="X218" s="50" t="s">
        <v>1121</v>
      </c>
      <c r="Y218" s="50" t="s">
        <v>1114</v>
      </c>
      <c r="Z218" s="64" t="str">
        <f t="shared" si="12"/>
        <v>No</v>
      </c>
      <c r="AA218" s="65" t="str">
        <f t="shared" si="13"/>
        <v>Yes</v>
      </c>
      <c r="AB218" s="65" t="str">
        <f t="shared" si="14"/>
        <v>Adopter</v>
      </c>
      <c r="AC218" s="50">
        <f>VLOOKUP(N218,Registration!O:P,2,FALSE)</f>
        <v>18</v>
      </c>
      <c r="AD218" s="60" t="s">
        <v>1117</v>
      </c>
      <c r="AE218" s="60" t="s">
        <v>105</v>
      </c>
      <c r="AF218" s="60" t="s">
        <v>105</v>
      </c>
      <c r="AG218" s="60" t="s">
        <v>105</v>
      </c>
      <c r="AH218" s="60" t="s">
        <v>105</v>
      </c>
    </row>
    <row r="219" spans="1:34" s="60" customFormat="1" ht="22.9" customHeight="1">
      <c r="A219" s="50" t="s">
        <v>38</v>
      </c>
      <c r="B219" s="50" t="s">
        <v>9</v>
      </c>
      <c r="C219" s="50" t="s">
        <v>10</v>
      </c>
      <c r="D219" s="50" t="s">
        <v>26</v>
      </c>
      <c r="E219" s="50">
        <v>2</v>
      </c>
      <c r="F219" s="50" t="s">
        <v>27</v>
      </c>
      <c r="G219" s="50" t="s">
        <v>28</v>
      </c>
      <c r="H219" s="50" t="s">
        <v>5675</v>
      </c>
      <c r="I219" s="50" t="s">
        <v>5679</v>
      </c>
      <c r="J219" s="61">
        <v>23</v>
      </c>
      <c r="K219" s="50">
        <v>4</v>
      </c>
      <c r="L219" s="50">
        <v>2019</v>
      </c>
      <c r="M219" s="62">
        <f t="shared" si="15"/>
        <v>43578</v>
      </c>
      <c r="N219" s="63" t="s">
        <v>669</v>
      </c>
      <c r="O219" s="61">
        <v>18</v>
      </c>
      <c r="P219" s="50" t="s">
        <v>1113</v>
      </c>
      <c r="Q219" s="50" t="s">
        <v>1114</v>
      </c>
      <c r="R219" s="50" t="s">
        <v>1115</v>
      </c>
      <c r="S219" s="50" t="s">
        <v>1116</v>
      </c>
      <c r="T219" s="50" t="s">
        <v>1114</v>
      </c>
      <c r="U219" s="50" t="s">
        <v>1117</v>
      </c>
      <c r="V219" s="50" t="s">
        <v>1117</v>
      </c>
      <c r="W219" s="50" t="s">
        <v>1118</v>
      </c>
      <c r="X219" s="50" t="s">
        <v>1120</v>
      </c>
      <c r="Y219" s="50" t="s">
        <v>1114</v>
      </c>
      <c r="Z219" s="64" t="str">
        <f t="shared" si="12"/>
        <v>No</v>
      </c>
      <c r="AA219" s="65" t="str">
        <f t="shared" si="13"/>
        <v>Yes</v>
      </c>
      <c r="AB219" s="65" t="str">
        <f t="shared" si="14"/>
        <v>Adopter</v>
      </c>
      <c r="AC219" s="50">
        <f>VLOOKUP(N219,Registration!O:P,2,FALSE)</f>
        <v>18</v>
      </c>
      <c r="AD219" s="60" t="s">
        <v>1117</v>
      </c>
      <c r="AE219" s="60" t="s">
        <v>105</v>
      </c>
      <c r="AF219" s="60" t="s">
        <v>105</v>
      </c>
      <c r="AG219" s="60" t="s">
        <v>105</v>
      </c>
      <c r="AH219" s="60" t="s">
        <v>105</v>
      </c>
    </row>
    <row r="220" spans="1:34" s="60" customFormat="1" ht="22.9" customHeight="1">
      <c r="A220" s="50" t="s">
        <v>38</v>
      </c>
      <c r="B220" s="50" t="s">
        <v>9</v>
      </c>
      <c r="C220" s="50" t="s">
        <v>10</v>
      </c>
      <c r="D220" s="50" t="s">
        <v>26</v>
      </c>
      <c r="E220" s="50">
        <v>2</v>
      </c>
      <c r="F220" s="50" t="s">
        <v>27</v>
      </c>
      <c r="G220" s="50" t="s">
        <v>28</v>
      </c>
      <c r="H220" s="50" t="s">
        <v>5675</v>
      </c>
      <c r="I220" s="50" t="s">
        <v>5679</v>
      </c>
      <c r="J220" s="61">
        <v>23</v>
      </c>
      <c r="K220" s="50">
        <v>4</v>
      </c>
      <c r="L220" s="50">
        <v>2019</v>
      </c>
      <c r="M220" s="62">
        <f t="shared" si="15"/>
        <v>43578</v>
      </c>
      <c r="N220" s="63" t="s">
        <v>671</v>
      </c>
      <c r="O220" s="61">
        <v>18</v>
      </c>
      <c r="P220" s="50" t="s">
        <v>1113</v>
      </c>
      <c r="Q220" s="50" t="s">
        <v>1114</v>
      </c>
      <c r="R220" s="50" t="s">
        <v>1115</v>
      </c>
      <c r="S220" s="50" t="s">
        <v>1116</v>
      </c>
      <c r="T220" s="50" t="s">
        <v>1117</v>
      </c>
      <c r="U220" s="50" t="s">
        <v>1117</v>
      </c>
      <c r="V220" s="50" t="s">
        <v>1117</v>
      </c>
      <c r="W220" s="50" t="s">
        <v>1118</v>
      </c>
      <c r="X220" s="50" t="s">
        <v>1122</v>
      </c>
      <c r="Y220" s="50" t="s">
        <v>1114</v>
      </c>
      <c r="Z220" s="64" t="str">
        <f t="shared" si="12"/>
        <v>No</v>
      </c>
      <c r="AA220" s="65" t="str">
        <f t="shared" si="13"/>
        <v>Yes</v>
      </c>
      <c r="AB220" s="65" t="str">
        <f t="shared" si="14"/>
        <v>Adopter</v>
      </c>
      <c r="AC220" s="50">
        <f>VLOOKUP(N220,Registration!O:P,2,FALSE)</f>
        <v>18</v>
      </c>
      <c r="AD220" s="60" t="s">
        <v>1114</v>
      </c>
      <c r="AE220" s="66">
        <v>43578</v>
      </c>
      <c r="AF220" s="60" t="s">
        <v>1129</v>
      </c>
      <c r="AG220" s="60" t="s">
        <v>1153</v>
      </c>
      <c r="AH220" s="60" t="s">
        <v>1149</v>
      </c>
    </row>
    <row r="221" spans="1:34" s="60" customFormat="1" ht="22.9" customHeight="1">
      <c r="A221" s="50" t="s">
        <v>38</v>
      </c>
      <c r="B221" s="50" t="s">
        <v>9</v>
      </c>
      <c r="C221" s="50" t="s">
        <v>10</v>
      </c>
      <c r="D221" s="50" t="s">
        <v>26</v>
      </c>
      <c r="E221" s="50">
        <v>2</v>
      </c>
      <c r="F221" s="50" t="s">
        <v>27</v>
      </c>
      <c r="G221" s="50" t="s">
        <v>28</v>
      </c>
      <c r="H221" s="50" t="s">
        <v>5675</v>
      </c>
      <c r="I221" s="50" t="s">
        <v>5679</v>
      </c>
      <c r="J221" s="61">
        <v>23</v>
      </c>
      <c r="K221" s="50">
        <v>4</v>
      </c>
      <c r="L221" s="50">
        <v>2019</v>
      </c>
      <c r="M221" s="62">
        <f t="shared" si="15"/>
        <v>43578</v>
      </c>
      <c r="N221" s="63" t="s">
        <v>213</v>
      </c>
      <c r="O221" s="61">
        <v>18</v>
      </c>
      <c r="P221" s="50" t="s">
        <v>1113</v>
      </c>
      <c r="Q221" s="50" t="s">
        <v>1114</v>
      </c>
      <c r="R221" s="50" t="s">
        <v>1115</v>
      </c>
      <c r="S221" s="50" t="s">
        <v>1116</v>
      </c>
      <c r="T221" s="50" t="s">
        <v>1117</v>
      </c>
      <c r="U221" s="50" t="s">
        <v>1117</v>
      </c>
      <c r="V221" s="50" t="s">
        <v>1117</v>
      </c>
      <c r="W221" s="50" t="s">
        <v>1118</v>
      </c>
      <c r="X221" s="50" t="s">
        <v>1126</v>
      </c>
      <c r="Y221" s="50" t="s">
        <v>1117</v>
      </c>
      <c r="Z221" s="64" t="str">
        <f t="shared" si="12"/>
        <v>No</v>
      </c>
      <c r="AA221" s="65" t="str">
        <f t="shared" si="13"/>
        <v>Yes</v>
      </c>
      <c r="AB221" s="65" t="str">
        <f t="shared" si="14"/>
        <v>Adopter</v>
      </c>
      <c r="AC221" s="50">
        <f>VLOOKUP(N221,Registration!O:P,2,FALSE)</f>
        <v>19</v>
      </c>
      <c r="AD221" s="60" t="s">
        <v>1117</v>
      </c>
      <c r="AE221" s="60" t="s">
        <v>105</v>
      </c>
      <c r="AF221" s="60" t="s">
        <v>105</v>
      </c>
      <c r="AG221" s="60" t="s">
        <v>105</v>
      </c>
      <c r="AH221" s="60" t="s">
        <v>105</v>
      </c>
    </row>
    <row r="222" spans="1:34" s="60" customFormat="1" ht="22.9" customHeight="1">
      <c r="A222" s="50" t="s">
        <v>38</v>
      </c>
      <c r="B222" s="50" t="s">
        <v>9</v>
      </c>
      <c r="C222" s="50" t="s">
        <v>10</v>
      </c>
      <c r="D222" s="50" t="s">
        <v>26</v>
      </c>
      <c r="E222" s="50">
        <v>2</v>
      </c>
      <c r="F222" s="50" t="s">
        <v>27</v>
      </c>
      <c r="G222" s="50" t="s">
        <v>28</v>
      </c>
      <c r="H222" s="50" t="s">
        <v>5675</v>
      </c>
      <c r="I222" s="50" t="s">
        <v>5679</v>
      </c>
      <c r="J222" s="61">
        <v>23</v>
      </c>
      <c r="K222" s="50">
        <v>4</v>
      </c>
      <c r="L222" s="50">
        <v>2019</v>
      </c>
      <c r="M222" s="62">
        <f t="shared" si="15"/>
        <v>43578</v>
      </c>
      <c r="N222" s="63" t="s">
        <v>674</v>
      </c>
      <c r="O222" s="61">
        <v>19</v>
      </c>
      <c r="P222" s="50" t="s">
        <v>1113</v>
      </c>
      <c r="Q222" s="50" t="s">
        <v>1114</v>
      </c>
      <c r="R222" s="50" t="s">
        <v>1115</v>
      </c>
      <c r="S222" s="50" t="s">
        <v>1116</v>
      </c>
      <c r="T222" s="50" t="s">
        <v>1114</v>
      </c>
      <c r="U222" s="50" t="s">
        <v>1117</v>
      </c>
      <c r="V222" s="50" t="s">
        <v>1117</v>
      </c>
      <c r="W222" s="50" t="s">
        <v>1118</v>
      </c>
      <c r="X222" s="50" t="s">
        <v>1119</v>
      </c>
      <c r="Y222" s="50" t="s">
        <v>1114</v>
      </c>
      <c r="Z222" s="64" t="str">
        <f t="shared" si="12"/>
        <v>No</v>
      </c>
      <c r="AA222" s="65" t="str">
        <f t="shared" si="13"/>
        <v>Yes</v>
      </c>
      <c r="AB222" s="65" t="str">
        <f t="shared" si="14"/>
        <v>Adopter</v>
      </c>
      <c r="AC222" s="50">
        <f>VLOOKUP(N222,Registration!O:P,2,FALSE)</f>
        <v>19</v>
      </c>
      <c r="AD222" s="60" t="s">
        <v>1117</v>
      </c>
      <c r="AE222" s="60" t="s">
        <v>105</v>
      </c>
      <c r="AF222" s="60" t="s">
        <v>105</v>
      </c>
      <c r="AG222" s="60" t="s">
        <v>105</v>
      </c>
      <c r="AH222" s="60" t="s">
        <v>105</v>
      </c>
    </row>
    <row r="223" spans="1:34" s="60" customFormat="1" ht="22.9" customHeight="1">
      <c r="A223" s="50" t="s">
        <v>38</v>
      </c>
      <c r="B223" s="50" t="s">
        <v>9</v>
      </c>
      <c r="C223" s="50" t="s">
        <v>10</v>
      </c>
      <c r="D223" s="50" t="s">
        <v>26</v>
      </c>
      <c r="E223" s="50">
        <v>2</v>
      </c>
      <c r="F223" s="50" t="s">
        <v>27</v>
      </c>
      <c r="G223" s="50" t="s">
        <v>28</v>
      </c>
      <c r="H223" s="50" t="s">
        <v>5675</v>
      </c>
      <c r="I223" s="50" t="s">
        <v>5679</v>
      </c>
      <c r="J223" s="61">
        <v>24</v>
      </c>
      <c r="K223" s="50">
        <v>4</v>
      </c>
      <c r="L223" s="50">
        <v>2019</v>
      </c>
      <c r="M223" s="62">
        <f t="shared" si="15"/>
        <v>43579</v>
      </c>
      <c r="N223" s="63" t="s">
        <v>676</v>
      </c>
      <c r="O223" s="61">
        <v>19</v>
      </c>
      <c r="P223" s="50" t="s">
        <v>1113</v>
      </c>
      <c r="Q223" s="50" t="s">
        <v>1114</v>
      </c>
      <c r="R223" s="50" t="s">
        <v>1115</v>
      </c>
      <c r="S223" s="50" t="s">
        <v>1116</v>
      </c>
      <c r="T223" s="50" t="s">
        <v>1114</v>
      </c>
      <c r="U223" s="50" t="s">
        <v>1117</v>
      </c>
      <c r="V223" s="50" t="s">
        <v>1117</v>
      </c>
      <c r="W223" s="50" t="s">
        <v>1118</v>
      </c>
      <c r="X223" s="50" t="s">
        <v>1125</v>
      </c>
      <c r="Y223" s="50" t="s">
        <v>1114</v>
      </c>
      <c r="Z223" s="64" t="str">
        <f t="shared" si="12"/>
        <v>No</v>
      </c>
      <c r="AA223" s="65" t="str">
        <f t="shared" si="13"/>
        <v>Yes</v>
      </c>
      <c r="AB223" s="65" t="str">
        <f t="shared" si="14"/>
        <v>Adopter</v>
      </c>
      <c r="AC223" s="50">
        <f>VLOOKUP(N223,Registration!O:P,2,FALSE)</f>
        <v>19</v>
      </c>
      <c r="AD223" s="60" t="s">
        <v>1117</v>
      </c>
      <c r="AE223" s="60" t="s">
        <v>105</v>
      </c>
      <c r="AF223" s="60" t="s">
        <v>105</v>
      </c>
      <c r="AG223" s="60" t="s">
        <v>105</v>
      </c>
      <c r="AH223" s="60" t="s">
        <v>105</v>
      </c>
    </row>
    <row r="224" spans="1:34" s="60" customFormat="1" ht="22.9" customHeight="1">
      <c r="A224" s="50" t="s">
        <v>38</v>
      </c>
      <c r="B224" s="50" t="s">
        <v>9</v>
      </c>
      <c r="C224" s="50" t="s">
        <v>10</v>
      </c>
      <c r="D224" s="50" t="s">
        <v>26</v>
      </c>
      <c r="E224" s="50">
        <v>2</v>
      </c>
      <c r="F224" s="50" t="s">
        <v>27</v>
      </c>
      <c r="G224" s="50" t="s">
        <v>28</v>
      </c>
      <c r="H224" s="50" t="s">
        <v>5675</v>
      </c>
      <c r="I224" s="50" t="s">
        <v>5679</v>
      </c>
      <c r="J224" s="61">
        <v>24</v>
      </c>
      <c r="K224" s="50">
        <v>4</v>
      </c>
      <c r="L224" s="50">
        <v>2019</v>
      </c>
      <c r="M224" s="62">
        <f t="shared" si="15"/>
        <v>43579</v>
      </c>
      <c r="N224" s="63" t="s">
        <v>678</v>
      </c>
      <c r="O224" s="61">
        <v>18</v>
      </c>
      <c r="P224" s="50" t="s">
        <v>1113</v>
      </c>
      <c r="Q224" s="50" t="s">
        <v>1114</v>
      </c>
      <c r="R224" s="50" t="s">
        <v>1115</v>
      </c>
      <c r="S224" s="50" t="s">
        <v>1116</v>
      </c>
      <c r="T224" s="50" t="s">
        <v>1114</v>
      </c>
      <c r="U224" s="50" t="s">
        <v>1117</v>
      </c>
      <c r="V224" s="50" t="s">
        <v>1117</v>
      </c>
      <c r="W224" s="50" t="s">
        <v>1118</v>
      </c>
      <c r="X224" s="50" t="s">
        <v>1121</v>
      </c>
      <c r="Y224" s="50" t="s">
        <v>1114</v>
      </c>
      <c r="Z224" s="64" t="str">
        <f t="shared" si="12"/>
        <v>No</v>
      </c>
      <c r="AA224" s="65" t="str">
        <f t="shared" si="13"/>
        <v>Yes</v>
      </c>
      <c r="AB224" s="65" t="str">
        <f t="shared" si="14"/>
        <v>Adopter</v>
      </c>
      <c r="AC224" s="50">
        <f>VLOOKUP(N224,Registration!O:P,2,FALSE)</f>
        <v>18</v>
      </c>
      <c r="AD224" s="60" t="s">
        <v>1117</v>
      </c>
      <c r="AE224" s="60" t="s">
        <v>105</v>
      </c>
      <c r="AF224" s="60" t="s">
        <v>105</v>
      </c>
      <c r="AG224" s="60" t="s">
        <v>105</v>
      </c>
      <c r="AH224" s="60" t="s">
        <v>105</v>
      </c>
    </row>
    <row r="225" spans="1:34" s="60" customFormat="1" ht="22.9" customHeight="1">
      <c r="A225" s="50" t="s">
        <v>38</v>
      </c>
      <c r="B225" s="50" t="s">
        <v>9</v>
      </c>
      <c r="C225" s="50" t="s">
        <v>10</v>
      </c>
      <c r="D225" s="50" t="s">
        <v>26</v>
      </c>
      <c r="E225" s="50">
        <v>2</v>
      </c>
      <c r="F225" s="50" t="s">
        <v>27</v>
      </c>
      <c r="G225" s="50" t="s">
        <v>28</v>
      </c>
      <c r="H225" s="50" t="s">
        <v>5675</v>
      </c>
      <c r="I225" s="50" t="s">
        <v>5679</v>
      </c>
      <c r="J225" s="61">
        <v>24</v>
      </c>
      <c r="K225" s="50">
        <v>4</v>
      </c>
      <c r="L225" s="50">
        <v>2019</v>
      </c>
      <c r="M225" s="62">
        <f t="shared" si="15"/>
        <v>43579</v>
      </c>
      <c r="N225" s="63" t="s">
        <v>680</v>
      </c>
      <c r="O225" s="61">
        <v>19</v>
      </c>
      <c r="P225" s="50" t="s">
        <v>1113</v>
      </c>
      <c r="Q225" s="50" t="s">
        <v>1114</v>
      </c>
      <c r="R225" s="50" t="s">
        <v>1115</v>
      </c>
      <c r="S225" s="50" t="s">
        <v>1116</v>
      </c>
      <c r="T225" s="50" t="s">
        <v>1114</v>
      </c>
      <c r="U225" s="50" t="s">
        <v>1117</v>
      </c>
      <c r="V225" s="50" t="s">
        <v>1117</v>
      </c>
      <c r="W225" s="50" t="s">
        <v>1118</v>
      </c>
      <c r="X225" s="50" t="s">
        <v>1121</v>
      </c>
      <c r="Y225" s="50" t="s">
        <v>1114</v>
      </c>
      <c r="Z225" s="64" t="str">
        <f t="shared" si="12"/>
        <v>No</v>
      </c>
      <c r="AA225" s="65" t="str">
        <f t="shared" si="13"/>
        <v>Yes</v>
      </c>
      <c r="AB225" s="65" t="str">
        <f t="shared" si="14"/>
        <v>Adopter</v>
      </c>
      <c r="AC225" s="50">
        <f>VLOOKUP(N225,Registration!O:P,2,FALSE)</f>
        <v>19</v>
      </c>
      <c r="AD225" s="60" t="s">
        <v>1117</v>
      </c>
      <c r="AE225" s="60" t="s">
        <v>105</v>
      </c>
      <c r="AF225" s="60" t="s">
        <v>105</v>
      </c>
      <c r="AG225" s="60" t="s">
        <v>105</v>
      </c>
      <c r="AH225" s="60" t="s">
        <v>105</v>
      </c>
    </row>
    <row r="226" spans="1:34" s="60" customFormat="1" ht="22.9" customHeight="1">
      <c r="A226" s="50" t="s">
        <v>38</v>
      </c>
      <c r="B226" s="50" t="s">
        <v>9</v>
      </c>
      <c r="C226" s="50" t="s">
        <v>10</v>
      </c>
      <c r="D226" s="50" t="s">
        <v>26</v>
      </c>
      <c r="E226" s="50">
        <v>2</v>
      </c>
      <c r="F226" s="50" t="s">
        <v>27</v>
      </c>
      <c r="G226" s="50" t="s">
        <v>28</v>
      </c>
      <c r="H226" s="50" t="s">
        <v>5675</v>
      </c>
      <c r="I226" s="50" t="s">
        <v>5679</v>
      </c>
      <c r="J226" s="61">
        <v>24</v>
      </c>
      <c r="K226" s="50">
        <v>4</v>
      </c>
      <c r="L226" s="50">
        <v>2019</v>
      </c>
      <c r="M226" s="62">
        <f t="shared" si="15"/>
        <v>43579</v>
      </c>
      <c r="N226" s="63" t="s">
        <v>682</v>
      </c>
      <c r="O226" s="61">
        <v>19</v>
      </c>
      <c r="P226" s="50" t="s">
        <v>1113</v>
      </c>
      <c r="Q226" s="50" t="s">
        <v>1114</v>
      </c>
      <c r="R226" s="50" t="s">
        <v>1115</v>
      </c>
      <c r="S226" s="50" t="s">
        <v>1116</v>
      </c>
      <c r="T226" s="50" t="s">
        <v>1114</v>
      </c>
      <c r="U226" s="50" t="s">
        <v>1117</v>
      </c>
      <c r="V226" s="50" t="s">
        <v>1117</v>
      </c>
      <c r="W226" s="50" t="s">
        <v>1118</v>
      </c>
      <c r="X226" s="50" t="s">
        <v>1119</v>
      </c>
      <c r="Y226" s="50" t="s">
        <v>1114</v>
      </c>
      <c r="Z226" s="64" t="str">
        <f t="shared" si="12"/>
        <v>No</v>
      </c>
      <c r="AA226" s="65" t="str">
        <f t="shared" si="13"/>
        <v>Yes</v>
      </c>
      <c r="AB226" s="65" t="str">
        <f t="shared" si="14"/>
        <v>Adopter</v>
      </c>
      <c r="AC226" s="50">
        <f>VLOOKUP(N226,Registration!O:P,2,FALSE)</f>
        <v>19</v>
      </c>
      <c r="AD226" s="60" t="s">
        <v>1117</v>
      </c>
      <c r="AE226" s="60" t="s">
        <v>105</v>
      </c>
      <c r="AF226" s="60" t="s">
        <v>105</v>
      </c>
      <c r="AG226" s="60" t="s">
        <v>105</v>
      </c>
      <c r="AH226" s="60" t="s">
        <v>105</v>
      </c>
    </row>
    <row r="227" spans="1:34" s="60" customFormat="1" ht="22.9" customHeight="1">
      <c r="A227" s="50" t="s">
        <v>38</v>
      </c>
      <c r="B227" s="50" t="s">
        <v>9</v>
      </c>
      <c r="C227" s="50" t="s">
        <v>10</v>
      </c>
      <c r="D227" s="50" t="s">
        <v>26</v>
      </c>
      <c r="E227" s="50">
        <v>2</v>
      </c>
      <c r="F227" s="50" t="s">
        <v>27</v>
      </c>
      <c r="G227" s="50" t="s">
        <v>28</v>
      </c>
      <c r="H227" s="50" t="s">
        <v>5675</v>
      </c>
      <c r="I227" s="50" t="s">
        <v>5679</v>
      </c>
      <c r="J227" s="61">
        <v>24</v>
      </c>
      <c r="K227" s="50">
        <v>4</v>
      </c>
      <c r="L227" s="50">
        <v>2019</v>
      </c>
      <c r="M227" s="62">
        <f t="shared" si="15"/>
        <v>43579</v>
      </c>
      <c r="N227" s="63" t="s">
        <v>684</v>
      </c>
      <c r="O227" s="61">
        <v>19</v>
      </c>
      <c r="P227" s="50" t="s">
        <v>1113</v>
      </c>
      <c r="Q227" s="50" t="s">
        <v>1114</v>
      </c>
      <c r="R227" s="50" t="s">
        <v>1115</v>
      </c>
      <c r="S227" s="50" t="s">
        <v>1116</v>
      </c>
      <c r="T227" s="50" t="s">
        <v>1114</v>
      </c>
      <c r="U227" s="50" t="s">
        <v>1117</v>
      </c>
      <c r="V227" s="50" t="s">
        <v>1117</v>
      </c>
      <c r="W227" s="50" t="s">
        <v>1118</v>
      </c>
      <c r="X227" s="50" t="s">
        <v>1125</v>
      </c>
      <c r="Y227" s="50" t="s">
        <v>1114</v>
      </c>
      <c r="Z227" s="64" t="str">
        <f t="shared" si="12"/>
        <v>No</v>
      </c>
      <c r="AA227" s="65" t="str">
        <f t="shared" si="13"/>
        <v>Yes</v>
      </c>
      <c r="AB227" s="65" t="str">
        <f t="shared" si="14"/>
        <v>Adopter</v>
      </c>
      <c r="AC227" s="50">
        <f>VLOOKUP(N227,Registration!O:P,2,FALSE)</f>
        <v>19</v>
      </c>
      <c r="AD227" s="60" t="s">
        <v>1117</v>
      </c>
      <c r="AE227" s="60" t="s">
        <v>105</v>
      </c>
      <c r="AF227" s="60" t="s">
        <v>105</v>
      </c>
      <c r="AG227" s="60" t="s">
        <v>105</v>
      </c>
      <c r="AH227" s="60" t="s">
        <v>105</v>
      </c>
    </row>
    <row r="228" spans="1:34" s="60" customFormat="1" ht="22.9" customHeight="1">
      <c r="A228" s="50" t="s">
        <v>38</v>
      </c>
      <c r="B228" s="50" t="s">
        <v>9</v>
      </c>
      <c r="C228" s="50" t="s">
        <v>10</v>
      </c>
      <c r="D228" s="50" t="s">
        <v>26</v>
      </c>
      <c r="E228" s="50">
        <v>2</v>
      </c>
      <c r="F228" s="50" t="s">
        <v>27</v>
      </c>
      <c r="G228" s="50" t="s">
        <v>28</v>
      </c>
      <c r="H228" s="50" t="s">
        <v>5675</v>
      </c>
      <c r="I228" s="50" t="s">
        <v>5679</v>
      </c>
      <c r="J228" s="61">
        <v>24</v>
      </c>
      <c r="K228" s="50">
        <v>4</v>
      </c>
      <c r="L228" s="50">
        <v>2019</v>
      </c>
      <c r="M228" s="62">
        <f t="shared" si="15"/>
        <v>43579</v>
      </c>
      <c r="N228" s="63" t="s">
        <v>119</v>
      </c>
      <c r="O228" s="61">
        <v>18</v>
      </c>
      <c r="P228" s="50" t="s">
        <v>1113</v>
      </c>
      <c r="Q228" s="50" t="s">
        <v>1114</v>
      </c>
      <c r="R228" s="50" t="s">
        <v>1115</v>
      </c>
      <c r="S228" s="50" t="s">
        <v>1116</v>
      </c>
      <c r="T228" s="50" t="s">
        <v>1114</v>
      </c>
      <c r="U228" s="50" t="s">
        <v>1117</v>
      </c>
      <c r="V228" s="50" t="s">
        <v>1117</v>
      </c>
      <c r="W228" s="50" t="s">
        <v>1118</v>
      </c>
      <c r="X228" s="50" t="s">
        <v>1120</v>
      </c>
      <c r="Y228" s="50" t="s">
        <v>1114</v>
      </c>
      <c r="Z228" s="64" t="str">
        <f t="shared" si="12"/>
        <v>No</v>
      </c>
      <c r="AA228" s="65" t="str">
        <f t="shared" si="13"/>
        <v>Yes</v>
      </c>
      <c r="AB228" s="65" t="str">
        <f t="shared" si="14"/>
        <v>Adopter</v>
      </c>
      <c r="AC228" s="50">
        <f>VLOOKUP(N228,Registration!O:P,2,FALSE)</f>
        <v>19</v>
      </c>
      <c r="AD228" s="60" t="s">
        <v>1117</v>
      </c>
      <c r="AE228" s="60" t="s">
        <v>105</v>
      </c>
      <c r="AF228" s="60" t="s">
        <v>105</v>
      </c>
      <c r="AG228" s="60" t="s">
        <v>105</v>
      </c>
      <c r="AH228" s="60" t="s">
        <v>105</v>
      </c>
    </row>
    <row r="229" spans="1:34" s="60" customFormat="1" ht="22.9" customHeight="1">
      <c r="A229" s="50" t="s">
        <v>38</v>
      </c>
      <c r="B229" s="50" t="s">
        <v>9</v>
      </c>
      <c r="C229" s="50" t="s">
        <v>10</v>
      </c>
      <c r="D229" s="50" t="s">
        <v>26</v>
      </c>
      <c r="E229" s="50">
        <v>2</v>
      </c>
      <c r="F229" s="50" t="s">
        <v>27</v>
      </c>
      <c r="G229" s="50" t="s">
        <v>28</v>
      </c>
      <c r="H229" s="50" t="s">
        <v>5675</v>
      </c>
      <c r="I229" s="50" t="s">
        <v>5679</v>
      </c>
      <c r="J229" s="61">
        <v>24</v>
      </c>
      <c r="K229" s="50">
        <v>4</v>
      </c>
      <c r="L229" s="50">
        <v>2019</v>
      </c>
      <c r="M229" s="62">
        <f t="shared" si="15"/>
        <v>43579</v>
      </c>
      <c r="N229" s="63" t="s">
        <v>687</v>
      </c>
      <c r="O229" s="61">
        <v>19</v>
      </c>
      <c r="P229" s="50" t="s">
        <v>1113</v>
      </c>
      <c r="Q229" s="50" t="s">
        <v>1114</v>
      </c>
      <c r="R229" s="50" t="s">
        <v>1115</v>
      </c>
      <c r="S229" s="50" t="s">
        <v>1116</v>
      </c>
      <c r="T229" s="50" t="s">
        <v>1114</v>
      </c>
      <c r="U229" s="50" t="s">
        <v>1117</v>
      </c>
      <c r="V229" s="50" t="s">
        <v>1117</v>
      </c>
      <c r="W229" s="50" t="s">
        <v>1118</v>
      </c>
      <c r="X229" s="50" t="s">
        <v>1119</v>
      </c>
      <c r="Y229" s="50" t="s">
        <v>1114</v>
      </c>
      <c r="Z229" s="64" t="str">
        <f t="shared" si="12"/>
        <v>No</v>
      </c>
      <c r="AA229" s="65" t="str">
        <f t="shared" si="13"/>
        <v>Yes</v>
      </c>
      <c r="AB229" s="65" t="str">
        <f t="shared" si="14"/>
        <v>Adopter</v>
      </c>
      <c r="AC229" s="50">
        <f>VLOOKUP(N229,Registration!O:P,2,FALSE)</f>
        <v>19</v>
      </c>
      <c r="AD229" s="60" t="s">
        <v>1117</v>
      </c>
      <c r="AE229" s="60" t="s">
        <v>105</v>
      </c>
      <c r="AF229" s="60" t="s">
        <v>105</v>
      </c>
      <c r="AG229" s="60" t="s">
        <v>105</v>
      </c>
      <c r="AH229" s="60" t="s">
        <v>105</v>
      </c>
    </row>
    <row r="230" spans="1:34" s="60" customFormat="1" ht="22.9" customHeight="1">
      <c r="A230" s="50" t="s">
        <v>38</v>
      </c>
      <c r="B230" s="50" t="s">
        <v>9</v>
      </c>
      <c r="C230" s="50" t="s">
        <v>10</v>
      </c>
      <c r="D230" s="50" t="s">
        <v>26</v>
      </c>
      <c r="E230" s="50">
        <v>2</v>
      </c>
      <c r="F230" s="50" t="s">
        <v>27</v>
      </c>
      <c r="G230" s="50" t="s">
        <v>28</v>
      </c>
      <c r="H230" s="50" t="s">
        <v>5675</v>
      </c>
      <c r="I230" s="50" t="s">
        <v>5679</v>
      </c>
      <c r="J230" s="61">
        <v>24</v>
      </c>
      <c r="K230" s="50">
        <v>4</v>
      </c>
      <c r="L230" s="50">
        <v>2019</v>
      </c>
      <c r="M230" s="62">
        <f t="shared" si="15"/>
        <v>43579</v>
      </c>
      <c r="N230" s="63" t="s">
        <v>689</v>
      </c>
      <c r="O230" s="61">
        <v>19</v>
      </c>
      <c r="P230" s="50" t="s">
        <v>1113</v>
      </c>
      <c r="Q230" s="50" t="s">
        <v>1114</v>
      </c>
      <c r="R230" s="50" t="s">
        <v>1115</v>
      </c>
      <c r="S230" s="50" t="s">
        <v>1116</v>
      </c>
      <c r="T230" s="50" t="s">
        <v>1114</v>
      </c>
      <c r="U230" s="50" t="s">
        <v>1117</v>
      </c>
      <c r="V230" s="50" t="s">
        <v>1117</v>
      </c>
      <c r="W230" s="50" t="s">
        <v>1118</v>
      </c>
      <c r="X230" s="50" t="s">
        <v>1125</v>
      </c>
      <c r="Y230" s="50" t="s">
        <v>1114</v>
      </c>
      <c r="Z230" s="64" t="str">
        <f t="shared" si="12"/>
        <v>No</v>
      </c>
      <c r="AA230" s="65" t="str">
        <f t="shared" si="13"/>
        <v>Yes</v>
      </c>
      <c r="AB230" s="65" t="str">
        <f t="shared" si="14"/>
        <v>Adopter</v>
      </c>
      <c r="AC230" s="50">
        <f>VLOOKUP(N230,Registration!O:P,2,FALSE)</f>
        <v>19</v>
      </c>
      <c r="AD230" s="60" t="s">
        <v>1117</v>
      </c>
      <c r="AE230" s="60" t="s">
        <v>105</v>
      </c>
      <c r="AF230" s="60" t="s">
        <v>105</v>
      </c>
      <c r="AG230" s="60" t="s">
        <v>105</v>
      </c>
      <c r="AH230" s="60" t="s">
        <v>105</v>
      </c>
    </row>
    <row r="231" spans="1:34" s="60" customFormat="1" ht="22.9" customHeight="1">
      <c r="A231" s="50" t="s">
        <v>38</v>
      </c>
      <c r="B231" s="50" t="s">
        <v>9</v>
      </c>
      <c r="C231" s="50" t="s">
        <v>10</v>
      </c>
      <c r="D231" s="50" t="s">
        <v>26</v>
      </c>
      <c r="E231" s="50">
        <v>2</v>
      </c>
      <c r="F231" s="50" t="s">
        <v>27</v>
      </c>
      <c r="G231" s="50" t="s">
        <v>28</v>
      </c>
      <c r="H231" s="50" t="s">
        <v>5675</v>
      </c>
      <c r="I231" s="50" t="s">
        <v>5679</v>
      </c>
      <c r="J231" s="61">
        <v>24</v>
      </c>
      <c r="K231" s="50">
        <v>4</v>
      </c>
      <c r="L231" s="50">
        <v>2019</v>
      </c>
      <c r="M231" s="62">
        <f t="shared" si="15"/>
        <v>43579</v>
      </c>
      <c r="N231" s="63" t="s">
        <v>691</v>
      </c>
      <c r="O231" s="61">
        <v>19</v>
      </c>
      <c r="P231" s="50" t="s">
        <v>1113</v>
      </c>
      <c r="Q231" s="50" t="s">
        <v>1114</v>
      </c>
      <c r="R231" s="50" t="s">
        <v>1115</v>
      </c>
      <c r="S231" s="50" t="s">
        <v>1116</v>
      </c>
      <c r="T231" s="50" t="s">
        <v>1117</v>
      </c>
      <c r="U231" s="50" t="s">
        <v>1117</v>
      </c>
      <c r="V231" s="50" t="s">
        <v>1117</v>
      </c>
      <c r="W231" s="50" t="s">
        <v>1118</v>
      </c>
      <c r="X231" s="50" t="s">
        <v>1122</v>
      </c>
      <c r="Y231" s="50" t="s">
        <v>1114</v>
      </c>
      <c r="Z231" s="64" t="str">
        <f t="shared" si="12"/>
        <v>No</v>
      </c>
      <c r="AA231" s="65" t="str">
        <f t="shared" si="13"/>
        <v>Yes</v>
      </c>
      <c r="AB231" s="65" t="str">
        <f t="shared" si="14"/>
        <v>Adopter</v>
      </c>
      <c r="AC231" s="50">
        <f>VLOOKUP(N231,Registration!O:P,2,FALSE)</f>
        <v>19</v>
      </c>
      <c r="AD231" s="60" t="s">
        <v>1117</v>
      </c>
      <c r="AE231" s="60" t="s">
        <v>105</v>
      </c>
      <c r="AF231" s="60" t="s">
        <v>105</v>
      </c>
      <c r="AG231" s="60" t="s">
        <v>105</v>
      </c>
      <c r="AH231" s="60" t="s">
        <v>105</v>
      </c>
    </row>
    <row r="232" spans="1:34" s="60" customFormat="1" ht="22.9" customHeight="1">
      <c r="A232" s="50" t="s">
        <v>38</v>
      </c>
      <c r="B232" s="50" t="s">
        <v>9</v>
      </c>
      <c r="C232" s="50" t="s">
        <v>10</v>
      </c>
      <c r="D232" s="50" t="s">
        <v>26</v>
      </c>
      <c r="E232" s="50">
        <v>2</v>
      </c>
      <c r="F232" s="50" t="s">
        <v>27</v>
      </c>
      <c r="G232" s="50" t="s">
        <v>28</v>
      </c>
      <c r="H232" s="50" t="s">
        <v>5675</v>
      </c>
      <c r="I232" s="50" t="s">
        <v>5679</v>
      </c>
      <c r="J232" s="61">
        <v>24</v>
      </c>
      <c r="K232" s="50">
        <v>4</v>
      </c>
      <c r="L232" s="50">
        <v>2019</v>
      </c>
      <c r="M232" s="62">
        <f t="shared" si="15"/>
        <v>43579</v>
      </c>
      <c r="N232" s="63" t="s">
        <v>693</v>
      </c>
      <c r="O232" s="61">
        <v>18</v>
      </c>
      <c r="P232" s="50" t="s">
        <v>1113</v>
      </c>
      <c r="Q232" s="50" t="s">
        <v>1114</v>
      </c>
      <c r="R232" s="50" t="s">
        <v>1115</v>
      </c>
      <c r="S232" s="50" t="s">
        <v>1116</v>
      </c>
      <c r="T232" s="50" t="s">
        <v>1117</v>
      </c>
      <c r="U232" s="50" t="s">
        <v>1117</v>
      </c>
      <c r="V232" s="50" t="s">
        <v>1117</v>
      </c>
      <c r="W232" s="50" t="s">
        <v>1118</v>
      </c>
      <c r="X232" s="50" t="s">
        <v>1126</v>
      </c>
      <c r="Y232" s="50" t="s">
        <v>1117</v>
      </c>
      <c r="Z232" s="64" t="str">
        <f t="shared" si="12"/>
        <v>No</v>
      </c>
      <c r="AA232" s="65" t="str">
        <f t="shared" si="13"/>
        <v>Yes</v>
      </c>
      <c r="AB232" s="65" t="str">
        <f t="shared" si="14"/>
        <v>Adopter</v>
      </c>
      <c r="AC232" s="50">
        <f>VLOOKUP(N232,Registration!O:P,2,FALSE)</f>
        <v>18</v>
      </c>
      <c r="AD232" s="60" t="s">
        <v>1117</v>
      </c>
      <c r="AE232" s="60" t="s">
        <v>105</v>
      </c>
      <c r="AF232" s="60" t="s">
        <v>105</v>
      </c>
      <c r="AG232" s="60" t="s">
        <v>105</v>
      </c>
      <c r="AH232" s="60" t="s">
        <v>105</v>
      </c>
    </row>
    <row r="233" spans="1:34" s="60" customFormat="1" ht="22.9" customHeight="1">
      <c r="A233" s="50" t="s">
        <v>38</v>
      </c>
      <c r="B233" s="50" t="s">
        <v>9</v>
      </c>
      <c r="C233" s="50" t="s">
        <v>10</v>
      </c>
      <c r="D233" s="50" t="s">
        <v>26</v>
      </c>
      <c r="E233" s="50">
        <v>2</v>
      </c>
      <c r="F233" s="50" t="s">
        <v>27</v>
      </c>
      <c r="G233" s="50" t="s">
        <v>28</v>
      </c>
      <c r="H233" s="50" t="s">
        <v>5675</v>
      </c>
      <c r="I233" s="50" t="s">
        <v>5679</v>
      </c>
      <c r="J233" s="61">
        <v>24</v>
      </c>
      <c r="K233" s="50">
        <v>4</v>
      </c>
      <c r="L233" s="50">
        <v>2019</v>
      </c>
      <c r="M233" s="62">
        <f t="shared" si="15"/>
        <v>43579</v>
      </c>
      <c r="N233" s="63" t="s">
        <v>188</v>
      </c>
      <c r="O233" s="61">
        <v>18</v>
      </c>
      <c r="P233" s="50" t="s">
        <v>1136</v>
      </c>
      <c r="Q233" s="50" t="s">
        <v>1114</v>
      </c>
      <c r="R233" s="50" t="s">
        <v>1115</v>
      </c>
      <c r="S233" s="50" t="s">
        <v>1116</v>
      </c>
      <c r="T233" s="50" t="s">
        <v>1114</v>
      </c>
      <c r="U233" s="50" t="s">
        <v>1117</v>
      </c>
      <c r="V233" s="50" t="s">
        <v>1117</v>
      </c>
      <c r="W233" s="50" t="s">
        <v>1118</v>
      </c>
      <c r="X233" s="50" t="s">
        <v>1125</v>
      </c>
      <c r="Y233" s="50" t="s">
        <v>1114</v>
      </c>
      <c r="Z233" s="64" t="str">
        <f t="shared" si="12"/>
        <v>No</v>
      </c>
      <c r="AA233" s="65" t="str">
        <f t="shared" si="13"/>
        <v>Yes</v>
      </c>
      <c r="AB233" s="65" t="str">
        <f t="shared" si="14"/>
        <v>Adopter</v>
      </c>
      <c r="AC233" s="50">
        <f>VLOOKUP(N233,Registration!O:P,2,FALSE)</f>
        <v>18</v>
      </c>
      <c r="AD233" s="60" t="s">
        <v>1117</v>
      </c>
      <c r="AE233" s="60" t="s">
        <v>105</v>
      </c>
      <c r="AF233" s="60" t="s">
        <v>105</v>
      </c>
      <c r="AG233" s="60" t="s">
        <v>105</v>
      </c>
      <c r="AH233" s="60" t="s">
        <v>105</v>
      </c>
    </row>
    <row r="234" spans="1:34" s="60" customFormat="1" ht="22.9" customHeight="1">
      <c r="A234" s="50" t="s">
        <v>38</v>
      </c>
      <c r="B234" s="50" t="s">
        <v>9</v>
      </c>
      <c r="C234" s="50" t="s">
        <v>10</v>
      </c>
      <c r="D234" s="50" t="s">
        <v>26</v>
      </c>
      <c r="E234" s="50">
        <v>2</v>
      </c>
      <c r="F234" s="50" t="s">
        <v>27</v>
      </c>
      <c r="G234" s="50" t="s">
        <v>28</v>
      </c>
      <c r="H234" s="50" t="s">
        <v>5675</v>
      </c>
      <c r="I234" s="50" t="s">
        <v>5679</v>
      </c>
      <c r="J234" s="61">
        <v>24</v>
      </c>
      <c r="K234" s="50">
        <v>4</v>
      </c>
      <c r="L234" s="50">
        <v>2019</v>
      </c>
      <c r="M234" s="62">
        <f t="shared" si="15"/>
        <v>43579</v>
      </c>
      <c r="N234" s="63" t="s">
        <v>695</v>
      </c>
      <c r="O234" s="61">
        <v>18</v>
      </c>
      <c r="P234" s="50" t="s">
        <v>1113</v>
      </c>
      <c r="Q234" s="50" t="s">
        <v>1114</v>
      </c>
      <c r="R234" s="50" t="s">
        <v>1115</v>
      </c>
      <c r="S234" s="50" t="s">
        <v>1116</v>
      </c>
      <c r="T234" s="50" t="s">
        <v>1114</v>
      </c>
      <c r="U234" s="50" t="s">
        <v>1117</v>
      </c>
      <c r="V234" s="50" t="s">
        <v>1117</v>
      </c>
      <c r="W234" s="50" t="s">
        <v>1118</v>
      </c>
      <c r="X234" s="50" t="s">
        <v>1119</v>
      </c>
      <c r="Y234" s="50" t="s">
        <v>1114</v>
      </c>
      <c r="Z234" s="64" t="str">
        <f t="shared" si="12"/>
        <v>No</v>
      </c>
      <c r="AA234" s="65" t="str">
        <f t="shared" si="13"/>
        <v>Yes</v>
      </c>
      <c r="AB234" s="65" t="str">
        <f t="shared" si="14"/>
        <v>Adopter</v>
      </c>
      <c r="AC234" s="50">
        <f>VLOOKUP(N234,Registration!O:P,2,FALSE)</f>
        <v>18</v>
      </c>
      <c r="AD234" s="60" t="s">
        <v>1117</v>
      </c>
      <c r="AE234" s="60" t="s">
        <v>105</v>
      </c>
      <c r="AF234" s="60" t="s">
        <v>105</v>
      </c>
      <c r="AG234" s="60" t="s">
        <v>105</v>
      </c>
      <c r="AH234" s="60" t="s">
        <v>105</v>
      </c>
    </row>
    <row r="235" spans="1:34" s="60" customFormat="1" ht="22.9" customHeight="1">
      <c r="A235" s="50" t="s">
        <v>38</v>
      </c>
      <c r="B235" s="50" t="s">
        <v>9</v>
      </c>
      <c r="C235" s="50" t="s">
        <v>10</v>
      </c>
      <c r="D235" s="50" t="s">
        <v>26</v>
      </c>
      <c r="E235" s="50">
        <v>2</v>
      </c>
      <c r="F235" s="50" t="s">
        <v>27</v>
      </c>
      <c r="G235" s="50" t="s">
        <v>28</v>
      </c>
      <c r="H235" s="50" t="s">
        <v>5675</v>
      </c>
      <c r="I235" s="50" t="s">
        <v>5679</v>
      </c>
      <c r="J235" s="61">
        <v>25</v>
      </c>
      <c r="K235" s="50">
        <v>4</v>
      </c>
      <c r="L235" s="50">
        <v>2019</v>
      </c>
      <c r="M235" s="62">
        <f t="shared" si="15"/>
        <v>43580</v>
      </c>
      <c r="N235" s="63" t="s">
        <v>697</v>
      </c>
      <c r="O235" s="61">
        <v>19</v>
      </c>
      <c r="P235" s="50" t="s">
        <v>1113</v>
      </c>
      <c r="Q235" s="50" t="s">
        <v>1114</v>
      </c>
      <c r="R235" s="50" t="s">
        <v>1115</v>
      </c>
      <c r="S235" s="50" t="s">
        <v>1116</v>
      </c>
      <c r="T235" s="50" t="s">
        <v>1114</v>
      </c>
      <c r="U235" s="50" t="s">
        <v>1117</v>
      </c>
      <c r="V235" s="50" t="s">
        <v>1117</v>
      </c>
      <c r="W235" s="50" t="s">
        <v>1118</v>
      </c>
      <c r="X235" s="50" t="s">
        <v>1121</v>
      </c>
      <c r="Y235" s="50" t="s">
        <v>1114</v>
      </c>
      <c r="Z235" s="64" t="str">
        <f t="shared" si="12"/>
        <v>No</v>
      </c>
      <c r="AA235" s="65" t="str">
        <f t="shared" si="13"/>
        <v>Yes</v>
      </c>
      <c r="AB235" s="65" t="str">
        <f t="shared" si="14"/>
        <v>Adopter</v>
      </c>
      <c r="AC235" s="50">
        <f>VLOOKUP(N235,Registration!O:P,2,FALSE)</f>
        <v>19</v>
      </c>
      <c r="AD235" s="60" t="s">
        <v>1117</v>
      </c>
      <c r="AE235" s="60" t="s">
        <v>105</v>
      </c>
      <c r="AF235" s="60" t="s">
        <v>105</v>
      </c>
      <c r="AG235" s="60" t="s">
        <v>105</v>
      </c>
      <c r="AH235" s="60" t="s">
        <v>105</v>
      </c>
    </row>
    <row r="236" spans="1:34" s="60" customFormat="1" ht="22.9" customHeight="1">
      <c r="A236" s="50" t="s">
        <v>38</v>
      </c>
      <c r="B236" s="50" t="s">
        <v>9</v>
      </c>
      <c r="C236" s="50" t="s">
        <v>10</v>
      </c>
      <c r="D236" s="50" t="s">
        <v>26</v>
      </c>
      <c r="E236" s="50">
        <v>2</v>
      </c>
      <c r="F236" s="50" t="s">
        <v>27</v>
      </c>
      <c r="G236" s="50" t="s">
        <v>28</v>
      </c>
      <c r="H236" s="50" t="s">
        <v>5675</v>
      </c>
      <c r="I236" s="50" t="s">
        <v>5679</v>
      </c>
      <c r="J236" s="61">
        <v>25</v>
      </c>
      <c r="K236" s="50">
        <v>4</v>
      </c>
      <c r="L236" s="50">
        <v>2019</v>
      </c>
      <c r="M236" s="62">
        <f t="shared" si="15"/>
        <v>43580</v>
      </c>
      <c r="N236" s="63" t="s">
        <v>699</v>
      </c>
      <c r="O236" s="61">
        <v>19</v>
      </c>
      <c r="P236" s="50" t="s">
        <v>1113</v>
      </c>
      <c r="Q236" s="50" t="s">
        <v>1114</v>
      </c>
      <c r="R236" s="50" t="s">
        <v>1115</v>
      </c>
      <c r="S236" s="50" t="s">
        <v>1116</v>
      </c>
      <c r="T236" s="50" t="s">
        <v>1114</v>
      </c>
      <c r="U236" s="50" t="s">
        <v>1117</v>
      </c>
      <c r="V236" s="50" t="s">
        <v>1117</v>
      </c>
      <c r="W236" s="50" t="s">
        <v>1118</v>
      </c>
      <c r="X236" s="50" t="s">
        <v>1119</v>
      </c>
      <c r="Y236" s="50" t="s">
        <v>1114</v>
      </c>
      <c r="Z236" s="64" t="str">
        <f t="shared" si="12"/>
        <v>No</v>
      </c>
      <c r="AA236" s="65" t="str">
        <f t="shared" si="13"/>
        <v>Yes</v>
      </c>
      <c r="AB236" s="65" t="str">
        <f t="shared" si="14"/>
        <v>Adopter</v>
      </c>
      <c r="AC236" s="50">
        <f>VLOOKUP(N236,Registration!O:P,2,FALSE)</f>
        <v>19</v>
      </c>
      <c r="AD236" s="60" t="s">
        <v>1117</v>
      </c>
      <c r="AE236" s="60" t="s">
        <v>105</v>
      </c>
      <c r="AF236" s="60" t="s">
        <v>105</v>
      </c>
      <c r="AG236" s="60" t="s">
        <v>105</v>
      </c>
      <c r="AH236" s="60" t="s">
        <v>105</v>
      </c>
    </row>
    <row r="237" spans="1:34" s="60" customFormat="1" ht="22.9" customHeight="1">
      <c r="A237" s="50" t="s">
        <v>38</v>
      </c>
      <c r="B237" s="50" t="s">
        <v>9</v>
      </c>
      <c r="C237" s="50" t="s">
        <v>10</v>
      </c>
      <c r="D237" s="50" t="s">
        <v>26</v>
      </c>
      <c r="E237" s="50">
        <v>2</v>
      </c>
      <c r="F237" s="50" t="s">
        <v>27</v>
      </c>
      <c r="G237" s="50" t="s">
        <v>28</v>
      </c>
      <c r="H237" s="50" t="s">
        <v>5675</v>
      </c>
      <c r="I237" s="50" t="s">
        <v>5679</v>
      </c>
      <c r="J237" s="61">
        <v>25</v>
      </c>
      <c r="K237" s="50">
        <v>4</v>
      </c>
      <c r="L237" s="50">
        <v>2019</v>
      </c>
      <c r="M237" s="62">
        <f t="shared" si="15"/>
        <v>43580</v>
      </c>
      <c r="N237" s="63" t="s">
        <v>701</v>
      </c>
      <c r="O237" s="61">
        <v>17</v>
      </c>
      <c r="P237" s="50" t="s">
        <v>1113</v>
      </c>
      <c r="Q237" s="50" t="s">
        <v>1114</v>
      </c>
      <c r="R237" s="50" t="s">
        <v>1115</v>
      </c>
      <c r="S237" s="50" t="s">
        <v>1116</v>
      </c>
      <c r="T237" s="50" t="s">
        <v>1117</v>
      </c>
      <c r="U237" s="50" t="s">
        <v>1117</v>
      </c>
      <c r="V237" s="50" t="s">
        <v>1117</v>
      </c>
      <c r="W237" s="50" t="s">
        <v>1118</v>
      </c>
      <c r="X237" s="50" t="s">
        <v>1122</v>
      </c>
      <c r="Y237" s="50" t="s">
        <v>1114</v>
      </c>
      <c r="Z237" s="64" t="str">
        <f t="shared" si="12"/>
        <v>No</v>
      </c>
      <c r="AA237" s="65" t="str">
        <f t="shared" si="13"/>
        <v>Yes</v>
      </c>
      <c r="AB237" s="65" t="str">
        <f t="shared" si="14"/>
        <v>Adopter</v>
      </c>
      <c r="AC237" s="50">
        <f>VLOOKUP(N237,Registration!O:P,2,FALSE)</f>
        <v>17</v>
      </c>
      <c r="AD237" s="60" t="s">
        <v>1117</v>
      </c>
      <c r="AE237" s="60" t="s">
        <v>105</v>
      </c>
      <c r="AF237" s="60" t="s">
        <v>105</v>
      </c>
      <c r="AG237" s="60" t="s">
        <v>105</v>
      </c>
      <c r="AH237" s="60" t="s">
        <v>105</v>
      </c>
    </row>
    <row r="238" spans="1:34" s="60" customFormat="1" ht="22.9" customHeight="1">
      <c r="A238" s="50" t="s">
        <v>38</v>
      </c>
      <c r="B238" s="50" t="s">
        <v>9</v>
      </c>
      <c r="C238" s="50" t="s">
        <v>10</v>
      </c>
      <c r="D238" s="50" t="s">
        <v>26</v>
      </c>
      <c r="E238" s="50">
        <v>2</v>
      </c>
      <c r="F238" s="50" t="s">
        <v>27</v>
      </c>
      <c r="G238" s="50" t="s">
        <v>28</v>
      </c>
      <c r="H238" s="50" t="s">
        <v>5675</v>
      </c>
      <c r="I238" s="50" t="s">
        <v>5679</v>
      </c>
      <c r="J238" s="61">
        <v>25</v>
      </c>
      <c r="K238" s="50">
        <v>4</v>
      </c>
      <c r="L238" s="50">
        <v>2019</v>
      </c>
      <c r="M238" s="62">
        <f t="shared" si="15"/>
        <v>43580</v>
      </c>
      <c r="N238" s="63" t="s">
        <v>703</v>
      </c>
      <c r="O238" s="61">
        <v>17</v>
      </c>
      <c r="P238" s="50" t="s">
        <v>1113</v>
      </c>
      <c r="Q238" s="50" t="s">
        <v>1114</v>
      </c>
      <c r="R238" s="50" t="s">
        <v>1115</v>
      </c>
      <c r="S238" s="50" t="s">
        <v>1116</v>
      </c>
      <c r="T238" s="50" t="s">
        <v>1117</v>
      </c>
      <c r="U238" s="50" t="s">
        <v>1117</v>
      </c>
      <c r="V238" s="50" t="s">
        <v>1117</v>
      </c>
      <c r="W238" s="50" t="s">
        <v>1118</v>
      </c>
      <c r="X238" s="50" t="s">
        <v>1122</v>
      </c>
      <c r="Y238" s="50" t="s">
        <v>1114</v>
      </c>
      <c r="Z238" s="64" t="str">
        <f t="shared" si="12"/>
        <v>No</v>
      </c>
      <c r="AA238" s="65" t="str">
        <f t="shared" si="13"/>
        <v>Yes</v>
      </c>
      <c r="AB238" s="65" t="str">
        <f t="shared" si="14"/>
        <v>Adopter</v>
      </c>
      <c r="AC238" s="50">
        <f>VLOOKUP(N238,Registration!O:P,2,FALSE)</f>
        <v>17</v>
      </c>
      <c r="AD238" s="60" t="s">
        <v>1117</v>
      </c>
      <c r="AE238" s="60" t="s">
        <v>105</v>
      </c>
      <c r="AF238" s="60" t="s">
        <v>105</v>
      </c>
      <c r="AG238" s="60" t="s">
        <v>105</v>
      </c>
      <c r="AH238" s="60" t="s">
        <v>105</v>
      </c>
    </row>
    <row r="239" spans="1:34" s="60" customFormat="1" ht="22.9" customHeight="1">
      <c r="A239" s="50" t="s">
        <v>38</v>
      </c>
      <c r="B239" s="50" t="s">
        <v>9</v>
      </c>
      <c r="C239" s="50" t="s">
        <v>10</v>
      </c>
      <c r="D239" s="50" t="s">
        <v>26</v>
      </c>
      <c r="E239" s="50">
        <v>2</v>
      </c>
      <c r="F239" s="50" t="s">
        <v>27</v>
      </c>
      <c r="G239" s="50" t="s">
        <v>28</v>
      </c>
      <c r="H239" s="50" t="s">
        <v>5675</v>
      </c>
      <c r="I239" s="50" t="s">
        <v>5679</v>
      </c>
      <c r="J239" s="61">
        <v>25</v>
      </c>
      <c r="K239" s="50">
        <v>4</v>
      </c>
      <c r="L239" s="50">
        <v>2019</v>
      </c>
      <c r="M239" s="62">
        <f t="shared" si="15"/>
        <v>43580</v>
      </c>
      <c r="N239" s="63" t="s">
        <v>705</v>
      </c>
      <c r="O239" s="61">
        <v>18</v>
      </c>
      <c r="P239" s="50" t="s">
        <v>1113</v>
      </c>
      <c r="Q239" s="50" t="s">
        <v>1114</v>
      </c>
      <c r="R239" s="50" t="s">
        <v>1115</v>
      </c>
      <c r="S239" s="50" t="s">
        <v>1116</v>
      </c>
      <c r="T239" s="50" t="s">
        <v>1114</v>
      </c>
      <c r="U239" s="50" t="s">
        <v>1117</v>
      </c>
      <c r="V239" s="50" t="s">
        <v>1117</v>
      </c>
      <c r="W239" s="50" t="s">
        <v>1118</v>
      </c>
      <c r="X239" s="50" t="s">
        <v>1123</v>
      </c>
      <c r="Y239" s="50" t="s">
        <v>1114</v>
      </c>
      <c r="Z239" s="64" t="str">
        <f t="shared" si="12"/>
        <v>No</v>
      </c>
      <c r="AA239" s="65" t="str">
        <f t="shared" si="13"/>
        <v>Yes</v>
      </c>
      <c r="AB239" s="65" t="str">
        <f t="shared" si="14"/>
        <v>Adopter</v>
      </c>
      <c r="AC239" s="50">
        <f>VLOOKUP(N239,Registration!O:P,2,FALSE)</f>
        <v>18</v>
      </c>
      <c r="AD239" s="60" t="s">
        <v>1117</v>
      </c>
      <c r="AE239" s="60" t="s">
        <v>105</v>
      </c>
      <c r="AF239" s="60" t="s">
        <v>105</v>
      </c>
      <c r="AG239" s="60" t="s">
        <v>105</v>
      </c>
      <c r="AH239" s="60" t="s">
        <v>105</v>
      </c>
    </row>
    <row r="240" spans="1:34" s="60" customFormat="1" ht="22.9" customHeight="1">
      <c r="A240" s="50" t="s">
        <v>38</v>
      </c>
      <c r="B240" s="50" t="s">
        <v>9</v>
      </c>
      <c r="C240" s="50" t="s">
        <v>10</v>
      </c>
      <c r="D240" s="50" t="s">
        <v>26</v>
      </c>
      <c r="E240" s="50">
        <v>2</v>
      </c>
      <c r="F240" s="50" t="s">
        <v>27</v>
      </c>
      <c r="G240" s="50" t="s">
        <v>28</v>
      </c>
      <c r="H240" s="50" t="s">
        <v>5675</v>
      </c>
      <c r="I240" s="50" t="s">
        <v>5679</v>
      </c>
      <c r="J240" s="61">
        <v>25</v>
      </c>
      <c r="K240" s="50">
        <v>4</v>
      </c>
      <c r="L240" s="50">
        <v>2019</v>
      </c>
      <c r="M240" s="62">
        <f t="shared" si="15"/>
        <v>43580</v>
      </c>
      <c r="N240" s="63" t="s">
        <v>707</v>
      </c>
      <c r="O240" s="61">
        <v>19</v>
      </c>
      <c r="P240" s="50" t="s">
        <v>1113</v>
      </c>
      <c r="Q240" s="50" t="s">
        <v>1114</v>
      </c>
      <c r="R240" s="50" t="s">
        <v>1115</v>
      </c>
      <c r="S240" s="50" t="s">
        <v>1116</v>
      </c>
      <c r="T240" s="50" t="s">
        <v>1114</v>
      </c>
      <c r="U240" s="50" t="s">
        <v>1117</v>
      </c>
      <c r="V240" s="50" t="s">
        <v>1117</v>
      </c>
      <c r="W240" s="50" t="s">
        <v>1118</v>
      </c>
      <c r="X240" s="50" t="s">
        <v>1121</v>
      </c>
      <c r="Y240" s="50" t="s">
        <v>1114</v>
      </c>
      <c r="Z240" s="64" t="str">
        <f t="shared" si="12"/>
        <v>No</v>
      </c>
      <c r="AA240" s="65" t="str">
        <f t="shared" si="13"/>
        <v>Yes</v>
      </c>
      <c r="AB240" s="65" t="str">
        <f t="shared" si="14"/>
        <v>Adopter</v>
      </c>
      <c r="AC240" s="50">
        <f>VLOOKUP(N240,Registration!O:P,2,FALSE)</f>
        <v>19</v>
      </c>
      <c r="AD240" s="60" t="s">
        <v>1117</v>
      </c>
      <c r="AE240" s="60" t="s">
        <v>105</v>
      </c>
      <c r="AF240" s="60" t="s">
        <v>105</v>
      </c>
      <c r="AG240" s="60" t="s">
        <v>105</v>
      </c>
      <c r="AH240" s="60" t="s">
        <v>105</v>
      </c>
    </row>
    <row r="241" spans="1:34" s="60" customFormat="1" ht="22.9" customHeight="1">
      <c r="A241" s="50" t="s">
        <v>38</v>
      </c>
      <c r="B241" s="50" t="s">
        <v>9</v>
      </c>
      <c r="C241" s="50" t="s">
        <v>10</v>
      </c>
      <c r="D241" s="50" t="s">
        <v>26</v>
      </c>
      <c r="E241" s="50">
        <v>2</v>
      </c>
      <c r="F241" s="50" t="s">
        <v>27</v>
      </c>
      <c r="G241" s="50" t="s">
        <v>28</v>
      </c>
      <c r="H241" s="50" t="s">
        <v>5675</v>
      </c>
      <c r="I241" s="50" t="s">
        <v>5679</v>
      </c>
      <c r="J241" s="61">
        <v>25</v>
      </c>
      <c r="K241" s="50">
        <v>4</v>
      </c>
      <c r="L241" s="50">
        <v>2019</v>
      </c>
      <c r="M241" s="62">
        <f t="shared" si="15"/>
        <v>43580</v>
      </c>
      <c r="N241" s="63" t="s">
        <v>709</v>
      </c>
      <c r="O241" s="61">
        <v>19</v>
      </c>
      <c r="P241" s="50" t="s">
        <v>1113</v>
      </c>
      <c r="Q241" s="50" t="s">
        <v>1114</v>
      </c>
      <c r="R241" s="50" t="s">
        <v>1115</v>
      </c>
      <c r="S241" s="50" t="s">
        <v>1116</v>
      </c>
      <c r="T241" s="50" t="s">
        <v>1114</v>
      </c>
      <c r="U241" s="50" t="s">
        <v>1117</v>
      </c>
      <c r="V241" s="50" t="s">
        <v>1117</v>
      </c>
      <c r="W241" s="50" t="s">
        <v>1118</v>
      </c>
      <c r="X241" s="50" t="s">
        <v>1120</v>
      </c>
      <c r="Y241" s="50" t="s">
        <v>1114</v>
      </c>
      <c r="Z241" s="64" t="str">
        <f t="shared" si="12"/>
        <v>No</v>
      </c>
      <c r="AA241" s="65" t="str">
        <f t="shared" si="13"/>
        <v>Yes</v>
      </c>
      <c r="AB241" s="65" t="str">
        <f t="shared" si="14"/>
        <v>Adopter</v>
      </c>
      <c r="AC241" s="50">
        <f>VLOOKUP(N241,Registration!O:P,2,FALSE)</f>
        <v>19</v>
      </c>
      <c r="AD241" s="60" t="s">
        <v>1117</v>
      </c>
      <c r="AE241" s="60" t="s">
        <v>105</v>
      </c>
      <c r="AF241" s="60" t="s">
        <v>105</v>
      </c>
      <c r="AG241" s="60" t="s">
        <v>105</v>
      </c>
      <c r="AH241" s="60" t="s">
        <v>105</v>
      </c>
    </row>
    <row r="242" spans="1:34" s="60" customFormat="1" ht="22.9" customHeight="1">
      <c r="A242" s="50" t="s">
        <v>38</v>
      </c>
      <c r="B242" s="50" t="s">
        <v>9</v>
      </c>
      <c r="C242" s="50" t="s">
        <v>10</v>
      </c>
      <c r="D242" s="50" t="s">
        <v>26</v>
      </c>
      <c r="E242" s="50">
        <v>2</v>
      </c>
      <c r="F242" s="50" t="s">
        <v>27</v>
      </c>
      <c r="G242" s="50" t="s">
        <v>28</v>
      </c>
      <c r="H242" s="50" t="s">
        <v>5675</v>
      </c>
      <c r="I242" s="50" t="s">
        <v>5679</v>
      </c>
      <c r="J242" s="61">
        <v>25</v>
      </c>
      <c r="K242" s="50">
        <v>4</v>
      </c>
      <c r="L242" s="50">
        <v>2019</v>
      </c>
      <c r="M242" s="62">
        <f t="shared" si="15"/>
        <v>43580</v>
      </c>
      <c r="N242" s="63" t="s">
        <v>711</v>
      </c>
      <c r="O242" s="61">
        <v>18</v>
      </c>
      <c r="P242" s="50" t="s">
        <v>1113</v>
      </c>
      <c r="Q242" s="50" t="s">
        <v>1114</v>
      </c>
      <c r="R242" s="50" t="s">
        <v>1115</v>
      </c>
      <c r="S242" s="50" t="s">
        <v>1116</v>
      </c>
      <c r="T242" s="50" t="s">
        <v>1114</v>
      </c>
      <c r="U242" s="50" t="s">
        <v>1117</v>
      </c>
      <c r="V242" s="50" t="s">
        <v>1117</v>
      </c>
      <c r="W242" s="50" t="s">
        <v>1118</v>
      </c>
      <c r="X242" s="50" t="s">
        <v>1119</v>
      </c>
      <c r="Y242" s="50" t="s">
        <v>1114</v>
      </c>
      <c r="Z242" s="64" t="str">
        <f t="shared" si="12"/>
        <v>No</v>
      </c>
      <c r="AA242" s="65" t="str">
        <f t="shared" si="13"/>
        <v>Yes</v>
      </c>
      <c r="AB242" s="65" t="str">
        <f t="shared" si="14"/>
        <v>Adopter</v>
      </c>
      <c r="AC242" s="50">
        <f>VLOOKUP(N242,Registration!O:P,2,FALSE)</f>
        <v>18</v>
      </c>
      <c r="AD242" s="60" t="s">
        <v>1117</v>
      </c>
      <c r="AE242" s="60" t="s">
        <v>105</v>
      </c>
      <c r="AF242" s="60" t="s">
        <v>105</v>
      </c>
      <c r="AG242" s="60" t="s">
        <v>105</v>
      </c>
      <c r="AH242" s="60" t="s">
        <v>105</v>
      </c>
    </row>
    <row r="243" spans="1:34" s="60" customFormat="1" ht="22.9" customHeight="1">
      <c r="A243" s="50" t="s">
        <v>38</v>
      </c>
      <c r="B243" s="50" t="s">
        <v>9</v>
      </c>
      <c r="C243" s="50" t="s">
        <v>10</v>
      </c>
      <c r="D243" s="50" t="s">
        <v>26</v>
      </c>
      <c r="E243" s="50">
        <v>2</v>
      </c>
      <c r="F243" s="50" t="s">
        <v>27</v>
      </c>
      <c r="G243" s="50" t="s">
        <v>28</v>
      </c>
      <c r="H243" s="50" t="s">
        <v>5675</v>
      </c>
      <c r="I243" s="50" t="s">
        <v>5679</v>
      </c>
      <c r="J243" s="61">
        <v>26</v>
      </c>
      <c r="K243" s="50">
        <v>4</v>
      </c>
      <c r="L243" s="50">
        <v>2019</v>
      </c>
      <c r="M243" s="62">
        <f t="shared" si="15"/>
        <v>43581</v>
      </c>
      <c r="N243" s="63" t="s">
        <v>112</v>
      </c>
      <c r="O243" s="61">
        <v>18</v>
      </c>
      <c r="P243" s="50" t="s">
        <v>1113</v>
      </c>
      <c r="Q243" s="50" t="s">
        <v>1114</v>
      </c>
      <c r="R243" s="50" t="s">
        <v>1115</v>
      </c>
      <c r="S243" s="50" t="s">
        <v>1116</v>
      </c>
      <c r="T243" s="50" t="s">
        <v>1117</v>
      </c>
      <c r="U243" s="50" t="s">
        <v>1117</v>
      </c>
      <c r="V243" s="50" t="s">
        <v>1117</v>
      </c>
      <c r="W243" s="50" t="s">
        <v>1118</v>
      </c>
      <c r="X243" s="50" t="s">
        <v>1122</v>
      </c>
      <c r="Y243" s="50" t="s">
        <v>1114</v>
      </c>
      <c r="Z243" s="64" t="str">
        <f t="shared" si="12"/>
        <v>No</v>
      </c>
      <c r="AA243" s="65" t="str">
        <f t="shared" si="13"/>
        <v>Yes</v>
      </c>
      <c r="AB243" s="65" t="str">
        <f t="shared" si="14"/>
        <v>Adopter</v>
      </c>
      <c r="AC243" s="50">
        <f>VLOOKUP(N243,Registration!O:P,2,FALSE)</f>
        <v>16</v>
      </c>
      <c r="AD243" s="60" t="s">
        <v>1117</v>
      </c>
      <c r="AE243" s="60" t="s">
        <v>105</v>
      </c>
      <c r="AF243" s="60" t="s">
        <v>105</v>
      </c>
      <c r="AG243" s="60" t="s">
        <v>105</v>
      </c>
      <c r="AH243" s="60" t="s">
        <v>105</v>
      </c>
    </row>
    <row r="244" spans="1:34" s="60" customFormat="1" ht="22.9" customHeight="1">
      <c r="A244" s="50" t="s">
        <v>38</v>
      </c>
      <c r="B244" s="50" t="s">
        <v>9</v>
      </c>
      <c r="C244" s="50" t="s">
        <v>10</v>
      </c>
      <c r="D244" s="50" t="s">
        <v>26</v>
      </c>
      <c r="E244" s="50">
        <v>2</v>
      </c>
      <c r="F244" s="50" t="s">
        <v>27</v>
      </c>
      <c r="G244" s="50" t="s">
        <v>28</v>
      </c>
      <c r="H244" s="50" t="s">
        <v>5675</v>
      </c>
      <c r="I244" s="50" t="s">
        <v>5679</v>
      </c>
      <c r="J244" s="61">
        <v>26</v>
      </c>
      <c r="K244" s="50">
        <v>4</v>
      </c>
      <c r="L244" s="50">
        <v>2019</v>
      </c>
      <c r="M244" s="62">
        <f t="shared" si="15"/>
        <v>43581</v>
      </c>
      <c r="N244" s="63" t="s">
        <v>716</v>
      </c>
      <c r="O244" s="61">
        <v>19</v>
      </c>
      <c r="P244" s="50" t="s">
        <v>1113</v>
      </c>
      <c r="Q244" s="50" t="s">
        <v>1114</v>
      </c>
      <c r="R244" s="50" t="s">
        <v>1115</v>
      </c>
      <c r="S244" s="50" t="s">
        <v>1116</v>
      </c>
      <c r="T244" s="50" t="s">
        <v>1114</v>
      </c>
      <c r="U244" s="50" t="s">
        <v>1117</v>
      </c>
      <c r="V244" s="50" t="s">
        <v>1117</v>
      </c>
      <c r="W244" s="50" t="s">
        <v>1118</v>
      </c>
      <c r="X244" s="50" t="s">
        <v>1119</v>
      </c>
      <c r="Y244" s="50" t="s">
        <v>1114</v>
      </c>
      <c r="Z244" s="64" t="str">
        <f t="shared" si="12"/>
        <v>No</v>
      </c>
      <c r="AA244" s="65" t="str">
        <f t="shared" si="13"/>
        <v>Yes</v>
      </c>
      <c r="AB244" s="65" t="str">
        <f t="shared" si="14"/>
        <v>Adopter</v>
      </c>
      <c r="AC244" s="50">
        <f>VLOOKUP(N244,Registration!O:P,2,FALSE)</f>
        <v>19</v>
      </c>
      <c r="AD244" s="60" t="s">
        <v>1117</v>
      </c>
      <c r="AE244" s="60" t="s">
        <v>105</v>
      </c>
      <c r="AF244" s="60" t="s">
        <v>105</v>
      </c>
      <c r="AG244" s="60" t="s">
        <v>105</v>
      </c>
      <c r="AH244" s="60" t="s">
        <v>105</v>
      </c>
    </row>
    <row r="245" spans="1:34" s="60" customFormat="1" ht="22.9" customHeight="1">
      <c r="A245" s="50" t="s">
        <v>38</v>
      </c>
      <c r="B245" s="50" t="s">
        <v>9</v>
      </c>
      <c r="C245" s="50" t="s">
        <v>10</v>
      </c>
      <c r="D245" s="50" t="s">
        <v>26</v>
      </c>
      <c r="E245" s="50">
        <v>2</v>
      </c>
      <c r="F245" s="50" t="s">
        <v>27</v>
      </c>
      <c r="G245" s="50" t="s">
        <v>28</v>
      </c>
      <c r="H245" s="50" t="s">
        <v>5675</v>
      </c>
      <c r="I245" s="50" t="s">
        <v>5679</v>
      </c>
      <c r="J245" s="61">
        <v>26</v>
      </c>
      <c r="K245" s="50">
        <v>4</v>
      </c>
      <c r="L245" s="50">
        <v>2019</v>
      </c>
      <c r="M245" s="62">
        <f t="shared" si="15"/>
        <v>43581</v>
      </c>
      <c r="N245" s="63" t="s">
        <v>718</v>
      </c>
      <c r="O245" s="61">
        <v>19</v>
      </c>
      <c r="P245" s="50" t="s">
        <v>1113</v>
      </c>
      <c r="Q245" s="50" t="s">
        <v>1114</v>
      </c>
      <c r="R245" s="50" t="s">
        <v>1115</v>
      </c>
      <c r="S245" s="50" t="s">
        <v>1116</v>
      </c>
      <c r="T245" s="50" t="s">
        <v>1114</v>
      </c>
      <c r="U245" s="50" t="s">
        <v>1117</v>
      </c>
      <c r="V245" s="50" t="s">
        <v>1117</v>
      </c>
      <c r="W245" s="50" t="s">
        <v>1118</v>
      </c>
      <c r="X245" s="50" t="s">
        <v>1119</v>
      </c>
      <c r="Y245" s="50" t="s">
        <v>1114</v>
      </c>
      <c r="Z245" s="64" t="str">
        <f t="shared" si="12"/>
        <v>No</v>
      </c>
      <c r="AA245" s="65" t="str">
        <f t="shared" si="13"/>
        <v>Yes</v>
      </c>
      <c r="AB245" s="65" t="str">
        <f t="shared" si="14"/>
        <v>Adopter</v>
      </c>
      <c r="AC245" s="50">
        <f>VLOOKUP(N245,Registration!O:P,2,FALSE)</f>
        <v>19</v>
      </c>
      <c r="AD245" s="60" t="s">
        <v>1117</v>
      </c>
      <c r="AE245" s="60" t="s">
        <v>105</v>
      </c>
      <c r="AF245" s="60" t="s">
        <v>105</v>
      </c>
      <c r="AG245" s="60" t="s">
        <v>105</v>
      </c>
      <c r="AH245" s="60" t="s">
        <v>105</v>
      </c>
    </row>
    <row r="246" spans="1:34" s="60" customFormat="1" ht="22.9" customHeight="1">
      <c r="A246" s="50" t="s">
        <v>38</v>
      </c>
      <c r="B246" s="50" t="s">
        <v>9</v>
      </c>
      <c r="C246" s="50" t="s">
        <v>10</v>
      </c>
      <c r="D246" s="50" t="s">
        <v>26</v>
      </c>
      <c r="E246" s="50">
        <v>2</v>
      </c>
      <c r="F246" s="50" t="s">
        <v>27</v>
      </c>
      <c r="G246" s="50" t="s">
        <v>28</v>
      </c>
      <c r="H246" s="50" t="s">
        <v>5675</v>
      </c>
      <c r="I246" s="50" t="s">
        <v>5679</v>
      </c>
      <c r="J246" s="61">
        <v>26</v>
      </c>
      <c r="K246" s="50">
        <v>4</v>
      </c>
      <c r="L246" s="50">
        <v>2019</v>
      </c>
      <c r="M246" s="62">
        <f t="shared" si="15"/>
        <v>43581</v>
      </c>
      <c r="N246" s="63" t="s">
        <v>720</v>
      </c>
      <c r="O246" s="61">
        <v>18</v>
      </c>
      <c r="P246" s="50" t="s">
        <v>1113</v>
      </c>
      <c r="Q246" s="50" t="s">
        <v>1114</v>
      </c>
      <c r="R246" s="50" t="s">
        <v>1115</v>
      </c>
      <c r="S246" s="50" t="s">
        <v>1116</v>
      </c>
      <c r="T246" s="50" t="s">
        <v>1114</v>
      </c>
      <c r="U246" s="50" t="s">
        <v>1117</v>
      </c>
      <c r="V246" s="50" t="s">
        <v>1117</v>
      </c>
      <c r="W246" s="50" t="s">
        <v>1118</v>
      </c>
      <c r="X246" s="50" t="s">
        <v>1119</v>
      </c>
      <c r="Y246" s="50" t="s">
        <v>1114</v>
      </c>
      <c r="Z246" s="64" t="str">
        <f t="shared" si="12"/>
        <v>No</v>
      </c>
      <c r="AA246" s="65" t="str">
        <f t="shared" si="13"/>
        <v>Yes</v>
      </c>
      <c r="AB246" s="65" t="str">
        <f t="shared" si="14"/>
        <v>Adopter</v>
      </c>
      <c r="AC246" s="50">
        <f>VLOOKUP(N246,Registration!O:P,2,FALSE)</f>
        <v>18</v>
      </c>
      <c r="AD246" s="60" t="s">
        <v>1117</v>
      </c>
      <c r="AE246" s="60" t="s">
        <v>105</v>
      </c>
      <c r="AF246" s="60" t="s">
        <v>105</v>
      </c>
      <c r="AG246" s="60" t="s">
        <v>105</v>
      </c>
      <c r="AH246" s="60" t="s">
        <v>105</v>
      </c>
    </row>
    <row r="247" spans="1:34" s="60" customFormat="1" ht="22.9" customHeight="1">
      <c r="A247" s="50" t="s">
        <v>38</v>
      </c>
      <c r="B247" s="50" t="s">
        <v>9</v>
      </c>
      <c r="C247" s="50" t="s">
        <v>10</v>
      </c>
      <c r="D247" s="50" t="s">
        <v>26</v>
      </c>
      <c r="E247" s="50">
        <v>2</v>
      </c>
      <c r="F247" s="50" t="s">
        <v>27</v>
      </c>
      <c r="G247" s="50" t="s">
        <v>28</v>
      </c>
      <c r="H247" s="50" t="s">
        <v>5675</v>
      </c>
      <c r="I247" s="50" t="s">
        <v>5679</v>
      </c>
      <c r="J247" s="61">
        <v>26</v>
      </c>
      <c r="K247" s="50">
        <v>4</v>
      </c>
      <c r="L247" s="50">
        <v>2019</v>
      </c>
      <c r="M247" s="62">
        <f t="shared" si="15"/>
        <v>43581</v>
      </c>
      <c r="N247" s="63" t="s">
        <v>722</v>
      </c>
      <c r="O247" s="61">
        <v>18</v>
      </c>
      <c r="P247" s="50" t="s">
        <v>1113</v>
      </c>
      <c r="Q247" s="50" t="s">
        <v>1114</v>
      </c>
      <c r="R247" s="50" t="s">
        <v>1115</v>
      </c>
      <c r="S247" s="50" t="s">
        <v>1116</v>
      </c>
      <c r="T247" s="50" t="s">
        <v>1114</v>
      </c>
      <c r="U247" s="50" t="s">
        <v>1117</v>
      </c>
      <c r="V247" s="50" t="s">
        <v>1117</v>
      </c>
      <c r="W247" s="50" t="s">
        <v>1118</v>
      </c>
      <c r="X247" s="50" t="s">
        <v>1125</v>
      </c>
      <c r="Y247" s="50" t="s">
        <v>1114</v>
      </c>
      <c r="Z247" s="64" t="str">
        <f t="shared" si="12"/>
        <v>No</v>
      </c>
      <c r="AA247" s="65" t="str">
        <f t="shared" si="13"/>
        <v>Yes</v>
      </c>
      <c r="AB247" s="65" t="str">
        <f t="shared" si="14"/>
        <v>Adopter</v>
      </c>
      <c r="AC247" s="50">
        <f>VLOOKUP(N247,Registration!O:P,2,FALSE)</f>
        <v>18</v>
      </c>
      <c r="AD247" s="60" t="s">
        <v>1117</v>
      </c>
      <c r="AE247" s="60" t="s">
        <v>105</v>
      </c>
      <c r="AF247" s="60" t="s">
        <v>105</v>
      </c>
      <c r="AG247" s="60" t="s">
        <v>105</v>
      </c>
      <c r="AH247" s="60" t="s">
        <v>105</v>
      </c>
    </row>
    <row r="248" spans="1:34" s="60" customFormat="1" ht="22.9" customHeight="1">
      <c r="A248" s="50" t="s">
        <v>38</v>
      </c>
      <c r="B248" s="50" t="s">
        <v>9</v>
      </c>
      <c r="C248" s="50" t="s">
        <v>10</v>
      </c>
      <c r="D248" s="50" t="s">
        <v>26</v>
      </c>
      <c r="E248" s="50">
        <v>2</v>
      </c>
      <c r="F248" s="50" t="s">
        <v>27</v>
      </c>
      <c r="G248" s="50" t="s">
        <v>28</v>
      </c>
      <c r="H248" s="50" t="s">
        <v>5675</v>
      </c>
      <c r="I248" s="50" t="s">
        <v>5679</v>
      </c>
      <c r="J248" s="61">
        <v>26</v>
      </c>
      <c r="K248" s="50">
        <v>4</v>
      </c>
      <c r="L248" s="50">
        <v>2019</v>
      </c>
      <c r="M248" s="62">
        <f t="shared" si="15"/>
        <v>43581</v>
      </c>
      <c r="N248" s="63" t="s">
        <v>724</v>
      </c>
      <c r="O248" s="61">
        <v>19</v>
      </c>
      <c r="P248" s="50" t="s">
        <v>1113</v>
      </c>
      <c r="Q248" s="50" t="s">
        <v>1114</v>
      </c>
      <c r="R248" s="50" t="s">
        <v>1115</v>
      </c>
      <c r="S248" s="50" t="s">
        <v>1116</v>
      </c>
      <c r="T248" s="50" t="s">
        <v>1114</v>
      </c>
      <c r="U248" s="50" t="s">
        <v>1117</v>
      </c>
      <c r="V248" s="50" t="s">
        <v>1117</v>
      </c>
      <c r="W248" s="50" t="s">
        <v>1118</v>
      </c>
      <c r="X248" s="50" t="s">
        <v>1121</v>
      </c>
      <c r="Y248" s="50" t="s">
        <v>1114</v>
      </c>
      <c r="Z248" s="64" t="str">
        <f t="shared" si="12"/>
        <v>No</v>
      </c>
      <c r="AA248" s="65" t="str">
        <f t="shared" si="13"/>
        <v>Yes</v>
      </c>
      <c r="AB248" s="65" t="str">
        <f t="shared" si="14"/>
        <v>Adopter</v>
      </c>
      <c r="AC248" s="50">
        <f>VLOOKUP(N248,Registration!O:P,2,FALSE)</f>
        <v>19</v>
      </c>
      <c r="AD248" s="60" t="s">
        <v>1117</v>
      </c>
      <c r="AE248" s="60" t="s">
        <v>105</v>
      </c>
      <c r="AF248" s="60" t="s">
        <v>105</v>
      </c>
      <c r="AG248" s="60" t="s">
        <v>105</v>
      </c>
      <c r="AH248" s="60" t="s">
        <v>105</v>
      </c>
    </row>
    <row r="249" spans="1:34" s="60" customFormat="1" ht="22.9" customHeight="1">
      <c r="A249" s="50" t="s">
        <v>38</v>
      </c>
      <c r="B249" s="50" t="s">
        <v>9</v>
      </c>
      <c r="C249" s="50" t="s">
        <v>10</v>
      </c>
      <c r="D249" s="50" t="s">
        <v>26</v>
      </c>
      <c r="E249" s="50">
        <v>2</v>
      </c>
      <c r="F249" s="50" t="s">
        <v>27</v>
      </c>
      <c r="G249" s="50" t="s">
        <v>28</v>
      </c>
      <c r="H249" s="50" t="s">
        <v>5675</v>
      </c>
      <c r="I249" s="50" t="s">
        <v>5679</v>
      </c>
      <c r="J249" s="61">
        <v>26</v>
      </c>
      <c r="K249" s="50">
        <v>4</v>
      </c>
      <c r="L249" s="50">
        <v>2019</v>
      </c>
      <c r="M249" s="62">
        <f t="shared" si="15"/>
        <v>43581</v>
      </c>
      <c r="N249" s="63" t="s">
        <v>726</v>
      </c>
      <c r="O249" s="61">
        <v>19</v>
      </c>
      <c r="P249" s="50" t="s">
        <v>1113</v>
      </c>
      <c r="Q249" s="50" t="s">
        <v>1114</v>
      </c>
      <c r="R249" s="50" t="s">
        <v>1115</v>
      </c>
      <c r="S249" s="50" t="s">
        <v>1116</v>
      </c>
      <c r="T249" s="50" t="s">
        <v>1114</v>
      </c>
      <c r="U249" s="50" t="s">
        <v>1117</v>
      </c>
      <c r="V249" s="50" t="s">
        <v>1117</v>
      </c>
      <c r="W249" s="50" t="s">
        <v>1118</v>
      </c>
      <c r="X249" s="50" t="s">
        <v>1120</v>
      </c>
      <c r="Y249" s="50" t="s">
        <v>1114</v>
      </c>
      <c r="Z249" s="64" t="str">
        <f t="shared" si="12"/>
        <v>No</v>
      </c>
      <c r="AA249" s="65" t="str">
        <f t="shared" si="13"/>
        <v>Yes</v>
      </c>
      <c r="AB249" s="65" t="str">
        <f t="shared" si="14"/>
        <v>Adopter</v>
      </c>
      <c r="AC249" s="50">
        <f>VLOOKUP(N249,Registration!O:P,2,FALSE)</f>
        <v>19</v>
      </c>
      <c r="AD249" s="60" t="s">
        <v>1117</v>
      </c>
      <c r="AE249" s="60" t="s">
        <v>105</v>
      </c>
      <c r="AF249" s="60" t="s">
        <v>105</v>
      </c>
      <c r="AG249" s="60" t="s">
        <v>105</v>
      </c>
      <c r="AH249" s="60" t="s">
        <v>105</v>
      </c>
    </row>
    <row r="250" spans="1:34" s="60" customFormat="1" ht="22.9" customHeight="1">
      <c r="A250" s="50" t="s">
        <v>38</v>
      </c>
      <c r="B250" s="50" t="s">
        <v>9</v>
      </c>
      <c r="C250" s="50" t="s">
        <v>10</v>
      </c>
      <c r="D250" s="50" t="s">
        <v>26</v>
      </c>
      <c r="E250" s="50">
        <v>2</v>
      </c>
      <c r="F250" s="50" t="s">
        <v>27</v>
      </c>
      <c r="G250" s="50" t="s">
        <v>28</v>
      </c>
      <c r="H250" s="50" t="s">
        <v>5675</v>
      </c>
      <c r="I250" s="50" t="s">
        <v>5679</v>
      </c>
      <c r="J250" s="61">
        <v>26</v>
      </c>
      <c r="K250" s="50">
        <v>4</v>
      </c>
      <c r="L250" s="50">
        <v>2019</v>
      </c>
      <c r="M250" s="62">
        <f t="shared" si="15"/>
        <v>43581</v>
      </c>
      <c r="N250" s="63" t="s">
        <v>728</v>
      </c>
      <c r="O250" s="61">
        <v>18</v>
      </c>
      <c r="P250" s="50" t="s">
        <v>1113</v>
      </c>
      <c r="Q250" s="50" t="s">
        <v>1114</v>
      </c>
      <c r="R250" s="50" t="s">
        <v>1115</v>
      </c>
      <c r="S250" s="50" t="s">
        <v>1116</v>
      </c>
      <c r="T250" s="50" t="s">
        <v>1114</v>
      </c>
      <c r="U250" s="50" t="s">
        <v>1117</v>
      </c>
      <c r="V250" s="50" t="s">
        <v>1117</v>
      </c>
      <c r="W250" s="50" t="s">
        <v>1118</v>
      </c>
      <c r="X250" s="50" t="s">
        <v>1123</v>
      </c>
      <c r="Y250" s="50" t="s">
        <v>1114</v>
      </c>
      <c r="Z250" s="64" t="str">
        <f t="shared" si="12"/>
        <v>No</v>
      </c>
      <c r="AA250" s="65" t="str">
        <f t="shared" si="13"/>
        <v>Yes</v>
      </c>
      <c r="AB250" s="65" t="str">
        <f t="shared" si="14"/>
        <v>Adopter</v>
      </c>
      <c r="AC250" s="50">
        <f>VLOOKUP(N250,Registration!O:P,2,FALSE)</f>
        <v>18</v>
      </c>
      <c r="AD250" s="60" t="s">
        <v>1117</v>
      </c>
      <c r="AE250" s="60" t="s">
        <v>105</v>
      </c>
      <c r="AF250" s="60" t="s">
        <v>105</v>
      </c>
      <c r="AG250" s="60" t="s">
        <v>105</v>
      </c>
      <c r="AH250" s="60" t="s">
        <v>105</v>
      </c>
    </row>
    <row r="251" spans="1:34" s="60" customFormat="1" ht="22.9" customHeight="1">
      <c r="A251" s="50" t="s">
        <v>38</v>
      </c>
      <c r="B251" s="50" t="s">
        <v>9</v>
      </c>
      <c r="C251" s="50" t="s">
        <v>10</v>
      </c>
      <c r="D251" s="50" t="s">
        <v>26</v>
      </c>
      <c r="E251" s="50">
        <v>2</v>
      </c>
      <c r="F251" s="50" t="s">
        <v>27</v>
      </c>
      <c r="G251" s="50" t="s">
        <v>28</v>
      </c>
      <c r="H251" s="50" t="s">
        <v>5675</v>
      </c>
      <c r="I251" s="50" t="s">
        <v>5678</v>
      </c>
      <c r="J251" s="61">
        <v>27</v>
      </c>
      <c r="K251" s="50">
        <v>4</v>
      </c>
      <c r="L251" s="50">
        <v>2019</v>
      </c>
      <c r="M251" s="62">
        <f t="shared" si="15"/>
        <v>43582</v>
      </c>
      <c r="N251" s="63" t="s">
        <v>730</v>
      </c>
      <c r="O251" s="61">
        <v>19</v>
      </c>
      <c r="P251" s="50" t="s">
        <v>1113</v>
      </c>
      <c r="Q251" s="50" t="s">
        <v>1114</v>
      </c>
      <c r="R251" s="50" t="s">
        <v>1115</v>
      </c>
      <c r="S251" s="50" t="s">
        <v>1116</v>
      </c>
      <c r="T251" s="50" t="s">
        <v>1114</v>
      </c>
      <c r="U251" s="50" t="s">
        <v>1117</v>
      </c>
      <c r="V251" s="50" t="s">
        <v>1117</v>
      </c>
      <c r="W251" s="50" t="s">
        <v>1118</v>
      </c>
      <c r="X251" s="50" t="s">
        <v>1122</v>
      </c>
      <c r="Y251" s="50" t="s">
        <v>1114</v>
      </c>
      <c r="Z251" s="64" t="str">
        <f t="shared" si="12"/>
        <v>No</v>
      </c>
      <c r="AA251" s="65" t="str">
        <f t="shared" si="13"/>
        <v>Yes</v>
      </c>
      <c r="AB251" s="65" t="str">
        <f t="shared" si="14"/>
        <v>Adopter</v>
      </c>
      <c r="AC251" s="50">
        <f>VLOOKUP(N251,Registration!O:P,2,FALSE)</f>
        <v>19</v>
      </c>
      <c r="AD251" s="60" t="s">
        <v>1117</v>
      </c>
      <c r="AE251" s="60" t="s">
        <v>105</v>
      </c>
      <c r="AF251" s="60" t="s">
        <v>105</v>
      </c>
      <c r="AG251" s="60" t="s">
        <v>105</v>
      </c>
      <c r="AH251" s="60" t="s">
        <v>105</v>
      </c>
    </row>
    <row r="252" spans="1:34" s="60" customFormat="1" ht="22.9" customHeight="1">
      <c r="A252" s="50" t="s">
        <v>38</v>
      </c>
      <c r="B252" s="50" t="s">
        <v>9</v>
      </c>
      <c r="C252" s="50" t="s">
        <v>10</v>
      </c>
      <c r="D252" s="50" t="s">
        <v>26</v>
      </c>
      <c r="E252" s="50">
        <v>2</v>
      </c>
      <c r="F252" s="50" t="s">
        <v>27</v>
      </c>
      <c r="G252" s="50" t="s">
        <v>28</v>
      </c>
      <c r="H252" s="50" t="s">
        <v>5675</v>
      </c>
      <c r="I252" s="50" t="s">
        <v>5678</v>
      </c>
      <c r="J252" s="61">
        <v>27</v>
      </c>
      <c r="K252" s="50">
        <v>4</v>
      </c>
      <c r="L252" s="50">
        <v>2019</v>
      </c>
      <c r="M252" s="62">
        <f t="shared" ref="M252:M315" si="16">DATE(L252,K252,J252)</f>
        <v>43582</v>
      </c>
      <c r="N252" s="63" t="s">
        <v>758</v>
      </c>
      <c r="O252" s="61">
        <v>18</v>
      </c>
      <c r="P252" s="50" t="s">
        <v>1113</v>
      </c>
      <c r="Q252" s="50" t="s">
        <v>1114</v>
      </c>
      <c r="R252" s="50" t="s">
        <v>1115</v>
      </c>
      <c r="S252" s="50" t="s">
        <v>1116</v>
      </c>
      <c r="T252" s="50" t="s">
        <v>1117</v>
      </c>
      <c r="U252" s="50" t="s">
        <v>1117</v>
      </c>
      <c r="V252" s="50" t="s">
        <v>1117</v>
      </c>
      <c r="W252" s="50" t="s">
        <v>1118</v>
      </c>
      <c r="X252" s="50" t="s">
        <v>1115</v>
      </c>
      <c r="Y252" s="50" t="s">
        <v>1117</v>
      </c>
      <c r="Z252" s="64" t="str">
        <f t="shared" ref="Z252:Z315" si="17">IF(OR(R:R="",S:S=""),"Missing",IF(OR(S:S="Both EC and Condoms",S:S="Condom",S:S="EC"),"Yes",IF(AND(R:R&lt;&gt;"0: No Method",R:R&lt;&gt;"6: EC",R:R&lt;&gt;"5: Condoms"),"Yes","No")))</f>
        <v>No</v>
      </c>
      <c r="AA252" s="65" t="str">
        <f t="shared" ref="AA252:AA283" si="18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No</v>
      </c>
      <c r="AB252" s="65" t="str">
        <f t="shared" ref="AB252:AB315" si="19">IF(W:W="Pregnant","Pregnant",IF(AND(Z:Z="No",AA:AA="Yes"),"Adopter",IF(Z:Z="Yes","Continuing User",IF(AND(Z:Z="No",AA:AA="No"),"Non-user","Missing"))))</f>
        <v>Non-user</v>
      </c>
      <c r="AC252" s="50">
        <f>VLOOKUP(N252,Registration!O:P,2,FALSE)</f>
        <v>18</v>
      </c>
      <c r="AD252" s="60" t="s">
        <v>1117</v>
      </c>
      <c r="AE252" s="60" t="s">
        <v>105</v>
      </c>
      <c r="AF252" s="60" t="s">
        <v>105</v>
      </c>
      <c r="AG252" s="60" t="s">
        <v>105</v>
      </c>
      <c r="AH252" s="60" t="s">
        <v>105</v>
      </c>
    </row>
    <row r="253" spans="1:34" s="60" customFormat="1" ht="22.9" customHeight="1">
      <c r="A253" s="50" t="s">
        <v>38</v>
      </c>
      <c r="B253" s="50" t="s">
        <v>9</v>
      </c>
      <c r="C253" s="50" t="s">
        <v>10</v>
      </c>
      <c r="D253" s="50" t="s">
        <v>26</v>
      </c>
      <c r="E253" s="50">
        <v>2</v>
      </c>
      <c r="F253" s="50" t="s">
        <v>27</v>
      </c>
      <c r="G253" s="50" t="s">
        <v>28</v>
      </c>
      <c r="H253" s="50" t="s">
        <v>5675</v>
      </c>
      <c r="I253" s="50" t="s">
        <v>5678</v>
      </c>
      <c r="J253" s="61">
        <v>27</v>
      </c>
      <c r="K253" s="50">
        <v>4</v>
      </c>
      <c r="L253" s="50">
        <v>2019</v>
      </c>
      <c r="M253" s="62">
        <f t="shared" si="16"/>
        <v>43582</v>
      </c>
      <c r="N253" s="63" t="s">
        <v>732</v>
      </c>
      <c r="O253" s="61">
        <v>18</v>
      </c>
      <c r="P253" s="50" t="s">
        <v>1113</v>
      </c>
      <c r="Q253" s="50" t="s">
        <v>1114</v>
      </c>
      <c r="R253" s="50" t="s">
        <v>1115</v>
      </c>
      <c r="S253" s="50" t="s">
        <v>1116</v>
      </c>
      <c r="T253" s="50" t="s">
        <v>1117</v>
      </c>
      <c r="U253" s="50" t="s">
        <v>1117</v>
      </c>
      <c r="V253" s="50" t="s">
        <v>1117</v>
      </c>
      <c r="W253" s="50" t="s">
        <v>1118</v>
      </c>
      <c r="X253" s="50" t="s">
        <v>1122</v>
      </c>
      <c r="Y253" s="50" t="s">
        <v>1114</v>
      </c>
      <c r="Z253" s="64" t="str">
        <f t="shared" si="17"/>
        <v>No</v>
      </c>
      <c r="AA253" s="65" t="str">
        <f t="shared" si="18"/>
        <v>Yes</v>
      </c>
      <c r="AB253" s="65" t="str">
        <f t="shared" si="19"/>
        <v>Adopter</v>
      </c>
      <c r="AC253" s="50">
        <f>VLOOKUP(N253,Registration!O:P,2,FALSE)</f>
        <v>18</v>
      </c>
      <c r="AD253" s="60" t="s">
        <v>1117</v>
      </c>
      <c r="AE253" s="60" t="s">
        <v>105</v>
      </c>
      <c r="AF253" s="60" t="s">
        <v>105</v>
      </c>
      <c r="AG253" s="60" t="s">
        <v>105</v>
      </c>
      <c r="AH253" s="60" t="s">
        <v>105</v>
      </c>
    </row>
    <row r="254" spans="1:34" s="60" customFormat="1" ht="22.9" customHeight="1">
      <c r="A254" s="50" t="s">
        <v>38</v>
      </c>
      <c r="B254" s="50" t="s">
        <v>9</v>
      </c>
      <c r="C254" s="50" t="s">
        <v>10</v>
      </c>
      <c r="D254" s="50" t="s">
        <v>26</v>
      </c>
      <c r="E254" s="50">
        <v>2</v>
      </c>
      <c r="F254" s="50" t="s">
        <v>27</v>
      </c>
      <c r="G254" s="50" t="s">
        <v>28</v>
      </c>
      <c r="H254" s="50" t="s">
        <v>5675</v>
      </c>
      <c r="I254" s="50" t="s">
        <v>5678</v>
      </c>
      <c r="J254" s="61">
        <v>27</v>
      </c>
      <c r="K254" s="50">
        <v>4</v>
      </c>
      <c r="L254" s="50">
        <v>2019</v>
      </c>
      <c r="M254" s="62">
        <f t="shared" si="16"/>
        <v>43582</v>
      </c>
      <c r="N254" s="63" t="s">
        <v>734</v>
      </c>
      <c r="O254" s="61">
        <v>18</v>
      </c>
      <c r="P254" s="50" t="s">
        <v>1113</v>
      </c>
      <c r="Q254" s="50" t="s">
        <v>1114</v>
      </c>
      <c r="R254" s="50" t="s">
        <v>1115</v>
      </c>
      <c r="S254" s="50" t="s">
        <v>1116</v>
      </c>
      <c r="T254" s="50" t="s">
        <v>1114</v>
      </c>
      <c r="U254" s="50" t="s">
        <v>1117</v>
      </c>
      <c r="V254" s="50" t="s">
        <v>1117</v>
      </c>
      <c r="W254" s="50" t="s">
        <v>1118</v>
      </c>
      <c r="X254" s="50" t="s">
        <v>1125</v>
      </c>
      <c r="Y254" s="50" t="s">
        <v>1114</v>
      </c>
      <c r="Z254" s="64" t="str">
        <f t="shared" si="17"/>
        <v>No</v>
      </c>
      <c r="AA254" s="65" t="str">
        <f t="shared" si="18"/>
        <v>Yes</v>
      </c>
      <c r="AB254" s="65" t="str">
        <f t="shared" si="19"/>
        <v>Adopter</v>
      </c>
      <c r="AC254" s="50">
        <f>VLOOKUP(N254,Registration!O:P,2,FALSE)</f>
        <v>18</v>
      </c>
      <c r="AD254" s="60" t="s">
        <v>1117</v>
      </c>
      <c r="AE254" s="60" t="s">
        <v>105</v>
      </c>
      <c r="AF254" s="60" t="s">
        <v>105</v>
      </c>
      <c r="AG254" s="60" t="s">
        <v>105</v>
      </c>
      <c r="AH254" s="60" t="s">
        <v>105</v>
      </c>
    </row>
    <row r="255" spans="1:34" s="60" customFormat="1" ht="22.9" customHeight="1">
      <c r="A255" s="50" t="s">
        <v>38</v>
      </c>
      <c r="B255" s="50" t="s">
        <v>9</v>
      </c>
      <c r="C255" s="50" t="s">
        <v>10</v>
      </c>
      <c r="D255" s="50" t="s">
        <v>26</v>
      </c>
      <c r="E255" s="50">
        <v>2</v>
      </c>
      <c r="F255" s="50" t="s">
        <v>27</v>
      </c>
      <c r="G255" s="50" t="s">
        <v>28</v>
      </c>
      <c r="H255" s="50" t="s">
        <v>5675</v>
      </c>
      <c r="I255" s="50" t="s">
        <v>5678</v>
      </c>
      <c r="J255" s="61">
        <v>27</v>
      </c>
      <c r="K255" s="50">
        <v>4</v>
      </c>
      <c r="L255" s="50">
        <v>2019</v>
      </c>
      <c r="M255" s="62">
        <f t="shared" si="16"/>
        <v>43582</v>
      </c>
      <c r="N255" s="63" t="s">
        <v>735</v>
      </c>
      <c r="O255" s="61">
        <v>18</v>
      </c>
      <c r="P255" s="50" t="s">
        <v>1113</v>
      </c>
      <c r="Q255" s="50" t="s">
        <v>1114</v>
      </c>
      <c r="R255" s="50" t="s">
        <v>1115</v>
      </c>
      <c r="S255" s="50" t="s">
        <v>1116</v>
      </c>
      <c r="T255" s="50" t="s">
        <v>1114</v>
      </c>
      <c r="U255" s="50" t="s">
        <v>1117</v>
      </c>
      <c r="V255" s="50" t="s">
        <v>1117</v>
      </c>
      <c r="W255" s="50" t="s">
        <v>1118</v>
      </c>
      <c r="X255" s="50" t="s">
        <v>1119</v>
      </c>
      <c r="Y255" s="50" t="s">
        <v>1114</v>
      </c>
      <c r="Z255" s="64" t="str">
        <f t="shared" si="17"/>
        <v>No</v>
      </c>
      <c r="AA255" s="65" t="str">
        <f t="shared" si="18"/>
        <v>Yes</v>
      </c>
      <c r="AB255" s="65" t="str">
        <f t="shared" si="19"/>
        <v>Adopter</v>
      </c>
      <c r="AC255" s="50">
        <f>VLOOKUP(N255,Registration!O:P,2,FALSE)</f>
        <v>18</v>
      </c>
      <c r="AD255" s="60" t="s">
        <v>1117</v>
      </c>
      <c r="AE255" s="60" t="s">
        <v>105</v>
      </c>
      <c r="AF255" s="60" t="s">
        <v>105</v>
      </c>
      <c r="AG255" s="60" t="s">
        <v>105</v>
      </c>
      <c r="AH255" s="60" t="s">
        <v>105</v>
      </c>
    </row>
    <row r="256" spans="1:34" s="60" customFormat="1" ht="22.9" customHeight="1">
      <c r="A256" s="50" t="s">
        <v>38</v>
      </c>
      <c r="B256" s="50" t="s">
        <v>9</v>
      </c>
      <c r="C256" s="50" t="s">
        <v>10</v>
      </c>
      <c r="D256" s="50" t="s">
        <v>26</v>
      </c>
      <c r="E256" s="50">
        <v>2</v>
      </c>
      <c r="F256" s="50" t="s">
        <v>27</v>
      </c>
      <c r="G256" s="50" t="s">
        <v>28</v>
      </c>
      <c r="H256" s="50" t="s">
        <v>5675</v>
      </c>
      <c r="I256" s="50" t="s">
        <v>5678</v>
      </c>
      <c r="J256" s="61">
        <v>27</v>
      </c>
      <c r="K256" s="50">
        <v>4</v>
      </c>
      <c r="L256" s="50">
        <v>2019</v>
      </c>
      <c r="M256" s="62">
        <f t="shared" si="16"/>
        <v>43582</v>
      </c>
      <c r="N256" s="63" t="s">
        <v>741</v>
      </c>
      <c r="O256" s="61">
        <v>19</v>
      </c>
      <c r="P256" s="50" t="s">
        <v>1113</v>
      </c>
      <c r="Q256" s="50" t="s">
        <v>1114</v>
      </c>
      <c r="R256" s="50" t="s">
        <v>1115</v>
      </c>
      <c r="S256" s="50" t="s">
        <v>1116</v>
      </c>
      <c r="T256" s="50" t="s">
        <v>1117</v>
      </c>
      <c r="U256" s="50" t="s">
        <v>1117</v>
      </c>
      <c r="V256" s="50" t="s">
        <v>1117</v>
      </c>
      <c r="W256" s="50" t="s">
        <v>1118</v>
      </c>
      <c r="X256" s="50" t="s">
        <v>1115</v>
      </c>
      <c r="Y256" s="50" t="s">
        <v>1117</v>
      </c>
      <c r="Z256" s="64" t="str">
        <f t="shared" si="17"/>
        <v>No</v>
      </c>
      <c r="AA256" s="65" t="str">
        <f t="shared" si="18"/>
        <v>No</v>
      </c>
      <c r="AB256" s="65" t="str">
        <f t="shared" si="19"/>
        <v>Non-user</v>
      </c>
      <c r="AC256" s="50">
        <f>VLOOKUP(N256,Registration!O:P,2,FALSE)</f>
        <v>19</v>
      </c>
      <c r="AD256" s="60" t="s">
        <v>1117</v>
      </c>
      <c r="AE256" s="60" t="s">
        <v>105</v>
      </c>
      <c r="AF256" s="60" t="s">
        <v>105</v>
      </c>
      <c r="AG256" s="60" t="s">
        <v>105</v>
      </c>
      <c r="AH256" s="60" t="s">
        <v>105</v>
      </c>
    </row>
    <row r="257" spans="1:34" s="60" customFormat="1" ht="22.9" customHeight="1">
      <c r="A257" s="50" t="s">
        <v>38</v>
      </c>
      <c r="B257" s="50" t="s">
        <v>9</v>
      </c>
      <c r="C257" s="50" t="s">
        <v>10</v>
      </c>
      <c r="D257" s="50" t="s">
        <v>26</v>
      </c>
      <c r="E257" s="50">
        <v>2</v>
      </c>
      <c r="F257" s="50" t="s">
        <v>27</v>
      </c>
      <c r="G257" s="50" t="s">
        <v>28</v>
      </c>
      <c r="H257" s="50" t="s">
        <v>5675</v>
      </c>
      <c r="I257" s="50" t="s">
        <v>5678</v>
      </c>
      <c r="J257" s="61">
        <v>27</v>
      </c>
      <c r="K257" s="50">
        <v>4</v>
      </c>
      <c r="L257" s="50">
        <v>2019</v>
      </c>
      <c r="M257" s="62">
        <f t="shared" si="16"/>
        <v>43582</v>
      </c>
      <c r="N257" s="63" t="s">
        <v>737</v>
      </c>
      <c r="O257" s="61">
        <v>18</v>
      </c>
      <c r="P257" s="50" t="s">
        <v>1113</v>
      </c>
      <c r="Q257" s="50" t="s">
        <v>1114</v>
      </c>
      <c r="R257" s="50" t="s">
        <v>1115</v>
      </c>
      <c r="S257" s="50" t="s">
        <v>1116</v>
      </c>
      <c r="T257" s="50" t="s">
        <v>1117</v>
      </c>
      <c r="U257" s="50" t="s">
        <v>1117</v>
      </c>
      <c r="V257" s="50" t="s">
        <v>1117</v>
      </c>
      <c r="W257" s="50" t="s">
        <v>1118</v>
      </c>
      <c r="X257" s="50" t="s">
        <v>1122</v>
      </c>
      <c r="Y257" s="50" t="s">
        <v>1114</v>
      </c>
      <c r="Z257" s="64" t="str">
        <f t="shared" si="17"/>
        <v>No</v>
      </c>
      <c r="AA257" s="65" t="str">
        <f t="shared" si="18"/>
        <v>Yes</v>
      </c>
      <c r="AB257" s="65" t="str">
        <f t="shared" si="19"/>
        <v>Adopter</v>
      </c>
      <c r="AC257" s="50">
        <f>VLOOKUP(N257,Registration!O:P,2,FALSE)</f>
        <v>18</v>
      </c>
      <c r="AD257" s="60" t="s">
        <v>1117</v>
      </c>
      <c r="AE257" s="60" t="s">
        <v>105</v>
      </c>
      <c r="AF257" s="60" t="s">
        <v>105</v>
      </c>
      <c r="AG257" s="60" t="s">
        <v>105</v>
      </c>
      <c r="AH257" s="60" t="s">
        <v>105</v>
      </c>
    </row>
    <row r="258" spans="1:34" s="60" customFormat="1" ht="22.9" customHeight="1">
      <c r="A258" s="50" t="s">
        <v>38</v>
      </c>
      <c r="B258" s="50" t="s">
        <v>9</v>
      </c>
      <c r="C258" s="50" t="s">
        <v>10</v>
      </c>
      <c r="D258" s="50" t="s">
        <v>26</v>
      </c>
      <c r="E258" s="50">
        <v>2</v>
      </c>
      <c r="F258" s="50" t="s">
        <v>27</v>
      </c>
      <c r="G258" s="50" t="s">
        <v>28</v>
      </c>
      <c r="H258" s="50" t="s">
        <v>5675</v>
      </c>
      <c r="I258" s="50" t="s">
        <v>5678</v>
      </c>
      <c r="J258" s="61">
        <v>27</v>
      </c>
      <c r="K258" s="50">
        <v>4</v>
      </c>
      <c r="L258" s="50">
        <v>2019</v>
      </c>
      <c r="M258" s="62">
        <f t="shared" si="16"/>
        <v>43582</v>
      </c>
      <c r="N258" s="63" t="s">
        <v>218</v>
      </c>
      <c r="O258" s="61">
        <v>19</v>
      </c>
      <c r="P258" s="50" t="s">
        <v>1113</v>
      </c>
      <c r="Q258" s="50" t="s">
        <v>1114</v>
      </c>
      <c r="R258" s="50" t="s">
        <v>1115</v>
      </c>
      <c r="S258" s="50" t="s">
        <v>1116</v>
      </c>
      <c r="T258" s="50" t="s">
        <v>1117</v>
      </c>
      <c r="U258" s="50" t="s">
        <v>1117</v>
      </c>
      <c r="V258" s="50" t="s">
        <v>1117</v>
      </c>
      <c r="W258" s="50" t="s">
        <v>1118</v>
      </c>
      <c r="X258" s="50" t="s">
        <v>1115</v>
      </c>
      <c r="Y258" s="50" t="s">
        <v>1117</v>
      </c>
      <c r="Z258" s="64" t="str">
        <f t="shared" si="17"/>
        <v>No</v>
      </c>
      <c r="AA258" s="65" t="str">
        <f t="shared" si="18"/>
        <v>No</v>
      </c>
      <c r="AB258" s="65" t="str">
        <f t="shared" si="19"/>
        <v>Non-user</v>
      </c>
      <c r="AC258" s="50">
        <f>VLOOKUP(N258,Registration!O:P,2,FALSE)</f>
        <v>19</v>
      </c>
      <c r="AD258" s="60" t="s">
        <v>1117</v>
      </c>
      <c r="AE258" s="60" t="s">
        <v>105</v>
      </c>
      <c r="AF258" s="60" t="s">
        <v>105</v>
      </c>
      <c r="AG258" s="60" t="s">
        <v>105</v>
      </c>
      <c r="AH258" s="60" t="s">
        <v>105</v>
      </c>
    </row>
    <row r="259" spans="1:34" s="60" customFormat="1" ht="22.9" customHeight="1">
      <c r="A259" s="50" t="s">
        <v>38</v>
      </c>
      <c r="B259" s="50" t="s">
        <v>9</v>
      </c>
      <c r="C259" s="50" t="s">
        <v>10</v>
      </c>
      <c r="D259" s="50" t="s">
        <v>26</v>
      </c>
      <c r="E259" s="50">
        <v>2</v>
      </c>
      <c r="F259" s="50" t="s">
        <v>27</v>
      </c>
      <c r="G259" s="50" t="s">
        <v>28</v>
      </c>
      <c r="H259" s="50" t="s">
        <v>5675</v>
      </c>
      <c r="I259" s="50" t="s">
        <v>5678</v>
      </c>
      <c r="J259" s="61">
        <v>27</v>
      </c>
      <c r="K259" s="50">
        <v>4</v>
      </c>
      <c r="L259" s="50">
        <v>2019</v>
      </c>
      <c r="M259" s="62">
        <f t="shared" si="16"/>
        <v>43582</v>
      </c>
      <c r="N259" s="63" t="s">
        <v>739</v>
      </c>
      <c r="O259" s="61">
        <v>18</v>
      </c>
      <c r="P259" s="50" t="s">
        <v>1113</v>
      </c>
      <c r="Q259" s="50" t="s">
        <v>1114</v>
      </c>
      <c r="R259" s="50" t="s">
        <v>1115</v>
      </c>
      <c r="S259" s="50" t="s">
        <v>1116</v>
      </c>
      <c r="T259" s="50" t="s">
        <v>1117</v>
      </c>
      <c r="U259" s="50" t="s">
        <v>1117</v>
      </c>
      <c r="V259" s="50" t="s">
        <v>1117</v>
      </c>
      <c r="W259" s="50" t="s">
        <v>1118</v>
      </c>
      <c r="X259" s="50" t="s">
        <v>1122</v>
      </c>
      <c r="Y259" s="50" t="s">
        <v>1114</v>
      </c>
      <c r="Z259" s="64" t="str">
        <f t="shared" si="17"/>
        <v>No</v>
      </c>
      <c r="AA259" s="65" t="str">
        <f t="shared" si="18"/>
        <v>Yes</v>
      </c>
      <c r="AB259" s="65" t="str">
        <f t="shared" si="19"/>
        <v>Adopter</v>
      </c>
      <c r="AC259" s="50">
        <f>VLOOKUP(N259,Registration!O:P,2,FALSE)</f>
        <v>18</v>
      </c>
      <c r="AD259" s="60" t="s">
        <v>1117</v>
      </c>
      <c r="AE259" s="60" t="s">
        <v>105</v>
      </c>
      <c r="AF259" s="60" t="s">
        <v>105</v>
      </c>
      <c r="AG259" s="60" t="s">
        <v>105</v>
      </c>
      <c r="AH259" s="60" t="s">
        <v>105</v>
      </c>
    </row>
    <row r="260" spans="1:34" s="60" customFormat="1" ht="22.9" customHeight="1">
      <c r="A260" s="50" t="s">
        <v>38</v>
      </c>
      <c r="B260" s="50" t="s">
        <v>9</v>
      </c>
      <c r="C260" s="50" t="s">
        <v>10</v>
      </c>
      <c r="D260" s="50" t="s">
        <v>26</v>
      </c>
      <c r="E260" s="50">
        <v>2</v>
      </c>
      <c r="F260" s="50" t="s">
        <v>27</v>
      </c>
      <c r="G260" s="50" t="s">
        <v>28</v>
      </c>
      <c r="H260" s="50" t="s">
        <v>5675</v>
      </c>
      <c r="I260" s="50" t="s">
        <v>5678</v>
      </c>
      <c r="J260" s="61">
        <v>27</v>
      </c>
      <c r="K260" s="50">
        <v>4</v>
      </c>
      <c r="L260" s="50">
        <v>2019</v>
      </c>
      <c r="M260" s="62">
        <f t="shared" si="16"/>
        <v>43582</v>
      </c>
      <c r="N260" s="63" t="s">
        <v>743</v>
      </c>
      <c r="O260" s="61">
        <v>19</v>
      </c>
      <c r="P260" s="50" t="s">
        <v>1113</v>
      </c>
      <c r="Q260" s="50" t="s">
        <v>1114</v>
      </c>
      <c r="R260" s="50" t="s">
        <v>1115</v>
      </c>
      <c r="S260" s="50" t="s">
        <v>1116</v>
      </c>
      <c r="T260" s="50" t="s">
        <v>1114</v>
      </c>
      <c r="U260" s="50" t="s">
        <v>1117</v>
      </c>
      <c r="V260" s="50" t="s">
        <v>1117</v>
      </c>
      <c r="W260" s="50" t="s">
        <v>1118</v>
      </c>
      <c r="X260" s="50" t="s">
        <v>1121</v>
      </c>
      <c r="Y260" s="50" t="s">
        <v>1114</v>
      </c>
      <c r="Z260" s="64" t="str">
        <f t="shared" si="17"/>
        <v>No</v>
      </c>
      <c r="AA260" s="65" t="str">
        <f t="shared" si="18"/>
        <v>Yes</v>
      </c>
      <c r="AB260" s="65" t="str">
        <f t="shared" si="19"/>
        <v>Adopter</v>
      </c>
      <c r="AC260" s="50">
        <f>VLOOKUP(N260,Registration!O:P,2,FALSE)</f>
        <v>19</v>
      </c>
      <c r="AD260" s="60" t="s">
        <v>1117</v>
      </c>
      <c r="AE260" s="60" t="s">
        <v>105</v>
      </c>
      <c r="AF260" s="60" t="s">
        <v>105</v>
      </c>
      <c r="AG260" s="60" t="s">
        <v>105</v>
      </c>
      <c r="AH260" s="60" t="s">
        <v>105</v>
      </c>
    </row>
    <row r="261" spans="1:34" s="60" customFormat="1" ht="22.9" customHeight="1">
      <c r="A261" s="50" t="s">
        <v>38</v>
      </c>
      <c r="B261" s="50" t="s">
        <v>9</v>
      </c>
      <c r="C261" s="50" t="s">
        <v>10</v>
      </c>
      <c r="D261" s="50" t="s">
        <v>26</v>
      </c>
      <c r="E261" s="50">
        <v>2</v>
      </c>
      <c r="F261" s="50" t="s">
        <v>27</v>
      </c>
      <c r="G261" s="50" t="s">
        <v>28</v>
      </c>
      <c r="H261" s="50" t="s">
        <v>5675</v>
      </c>
      <c r="I261" s="50" t="s">
        <v>5678</v>
      </c>
      <c r="J261" s="61">
        <v>27</v>
      </c>
      <c r="K261" s="50">
        <v>4</v>
      </c>
      <c r="L261" s="50">
        <v>2019</v>
      </c>
      <c r="M261" s="62">
        <f t="shared" si="16"/>
        <v>43582</v>
      </c>
      <c r="N261" s="63" t="s">
        <v>745</v>
      </c>
      <c r="O261" s="61">
        <v>19</v>
      </c>
      <c r="P261" s="50" t="s">
        <v>1113</v>
      </c>
      <c r="Q261" s="50" t="s">
        <v>1114</v>
      </c>
      <c r="R261" s="50" t="s">
        <v>1115</v>
      </c>
      <c r="S261" s="50" t="s">
        <v>1116</v>
      </c>
      <c r="T261" s="50" t="s">
        <v>1114</v>
      </c>
      <c r="U261" s="50" t="s">
        <v>1117</v>
      </c>
      <c r="V261" s="50" t="s">
        <v>1117</v>
      </c>
      <c r="W261" s="50" t="s">
        <v>1118</v>
      </c>
      <c r="X261" s="50" t="s">
        <v>1119</v>
      </c>
      <c r="Y261" s="50" t="s">
        <v>1114</v>
      </c>
      <c r="Z261" s="64" t="str">
        <f t="shared" si="17"/>
        <v>No</v>
      </c>
      <c r="AA261" s="65" t="str">
        <f t="shared" si="18"/>
        <v>Yes</v>
      </c>
      <c r="AB261" s="65" t="str">
        <f t="shared" si="19"/>
        <v>Adopter</v>
      </c>
      <c r="AC261" s="50">
        <f>VLOOKUP(N261,Registration!O:P,2,FALSE)</f>
        <v>19</v>
      </c>
      <c r="AD261" s="60" t="s">
        <v>1117</v>
      </c>
      <c r="AE261" s="60" t="s">
        <v>105</v>
      </c>
      <c r="AF261" s="60" t="s">
        <v>105</v>
      </c>
      <c r="AG261" s="60" t="s">
        <v>105</v>
      </c>
      <c r="AH261" s="60" t="s">
        <v>105</v>
      </c>
    </row>
    <row r="262" spans="1:34" s="60" customFormat="1" ht="22.9" customHeight="1">
      <c r="A262" s="50" t="s">
        <v>38</v>
      </c>
      <c r="B262" s="50" t="s">
        <v>9</v>
      </c>
      <c r="C262" s="50" t="s">
        <v>10</v>
      </c>
      <c r="D262" s="50" t="s">
        <v>26</v>
      </c>
      <c r="E262" s="50">
        <v>2</v>
      </c>
      <c r="F262" s="50" t="s">
        <v>27</v>
      </c>
      <c r="G262" s="50" t="s">
        <v>28</v>
      </c>
      <c r="H262" s="50" t="s">
        <v>5675</v>
      </c>
      <c r="I262" s="50" t="s">
        <v>5678</v>
      </c>
      <c r="J262" s="61">
        <v>27</v>
      </c>
      <c r="K262" s="50">
        <v>4</v>
      </c>
      <c r="L262" s="50">
        <v>2019</v>
      </c>
      <c r="M262" s="62">
        <f t="shared" si="16"/>
        <v>43582</v>
      </c>
      <c r="N262" s="63" t="s">
        <v>760</v>
      </c>
      <c r="O262" s="61">
        <v>19</v>
      </c>
      <c r="P262" s="50" t="s">
        <v>1113</v>
      </c>
      <c r="Q262" s="50" t="s">
        <v>1114</v>
      </c>
      <c r="R262" s="50" t="s">
        <v>1115</v>
      </c>
      <c r="S262" s="50" t="s">
        <v>1116</v>
      </c>
      <c r="T262" s="50" t="s">
        <v>1117</v>
      </c>
      <c r="U262" s="50" t="s">
        <v>1117</v>
      </c>
      <c r="V262" s="50" t="s">
        <v>1117</v>
      </c>
      <c r="W262" s="50" t="s">
        <v>1118</v>
      </c>
      <c r="X262" s="50" t="s">
        <v>1115</v>
      </c>
      <c r="Y262" s="50" t="s">
        <v>1117</v>
      </c>
      <c r="Z262" s="64" t="str">
        <f t="shared" si="17"/>
        <v>No</v>
      </c>
      <c r="AA262" s="65" t="str">
        <f t="shared" si="18"/>
        <v>No</v>
      </c>
      <c r="AB262" s="65" t="str">
        <f t="shared" si="19"/>
        <v>Non-user</v>
      </c>
      <c r="AC262" s="50">
        <f>VLOOKUP(N262,Registration!O:P,2,FALSE)</f>
        <v>19</v>
      </c>
      <c r="AD262" s="60" t="s">
        <v>1117</v>
      </c>
      <c r="AE262" s="60" t="s">
        <v>105</v>
      </c>
      <c r="AF262" s="60" t="s">
        <v>105</v>
      </c>
      <c r="AG262" s="60" t="s">
        <v>105</v>
      </c>
      <c r="AH262" s="60" t="s">
        <v>105</v>
      </c>
    </row>
    <row r="263" spans="1:34" s="60" customFormat="1" ht="22.9" customHeight="1">
      <c r="A263" s="50" t="s">
        <v>38</v>
      </c>
      <c r="B263" s="50" t="s">
        <v>9</v>
      </c>
      <c r="C263" s="50" t="s">
        <v>10</v>
      </c>
      <c r="D263" s="50" t="s">
        <v>26</v>
      </c>
      <c r="E263" s="50">
        <v>2</v>
      </c>
      <c r="F263" s="50" t="s">
        <v>27</v>
      </c>
      <c r="G263" s="50" t="s">
        <v>28</v>
      </c>
      <c r="H263" s="50" t="s">
        <v>5675</v>
      </c>
      <c r="I263" s="50" t="s">
        <v>5678</v>
      </c>
      <c r="J263" s="61">
        <v>27</v>
      </c>
      <c r="K263" s="50">
        <v>4</v>
      </c>
      <c r="L263" s="50">
        <v>2019</v>
      </c>
      <c r="M263" s="62">
        <f t="shared" si="16"/>
        <v>43582</v>
      </c>
      <c r="N263" s="63" t="s">
        <v>748</v>
      </c>
      <c r="O263" s="61">
        <v>19</v>
      </c>
      <c r="P263" s="50" t="s">
        <v>1113</v>
      </c>
      <c r="Q263" s="50" t="s">
        <v>1114</v>
      </c>
      <c r="R263" s="50" t="s">
        <v>1115</v>
      </c>
      <c r="S263" s="50" t="s">
        <v>1116</v>
      </c>
      <c r="T263" s="50" t="s">
        <v>1114</v>
      </c>
      <c r="U263" s="50" t="s">
        <v>1117</v>
      </c>
      <c r="V263" s="50" t="s">
        <v>1117</v>
      </c>
      <c r="W263" s="50" t="s">
        <v>1118</v>
      </c>
      <c r="X263" s="50" t="s">
        <v>1121</v>
      </c>
      <c r="Y263" s="50" t="s">
        <v>1114</v>
      </c>
      <c r="Z263" s="64" t="str">
        <f t="shared" si="17"/>
        <v>No</v>
      </c>
      <c r="AA263" s="65" t="str">
        <f t="shared" si="18"/>
        <v>Yes</v>
      </c>
      <c r="AB263" s="65" t="str">
        <f t="shared" si="19"/>
        <v>Adopter</v>
      </c>
      <c r="AC263" s="50">
        <f>VLOOKUP(N263,Registration!O:P,2,FALSE)</f>
        <v>19</v>
      </c>
      <c r="AD263" s="60" t="s">
        <v>1117</v>
      </c>
      <c r="AE263" s="60" t="s">
        <v>105</v>
      </c>
      <c r="AF263" s="60" t="s">
        <v>105</v>
      </c>
      <c r="AG263" s="60" t="s">
        <v>105</v>
      </c>
      <c r="AH263" s="60" t="s">
        <v>105</v>
      </c>
    </row>
    <row r="264" spans="1:34" s="60" customFormat="1" ht="22.9" customHeight="1">
      <c r="A264" s="50" t="s">
        <v>38</v>
      </c>
      <c r="B264" s="50" t="s">
        <v>9</v>
      </c>
      <c r="C264" s="50" t="s">
        <v>10</v>
      </c>
      <c r="D264" s="50" t="s">
        <v>26</v>
      </c>
      <c r="E264" s="50">
        <v>2</v>
      </c>
      <c r="F264" s="50" t="s">
        <v>27</v>
      </c>
      <c r="G264" s="50" t="s">
        <v>28</v>
      </c>
      <c r="H264" s="50" t="s">
        <v>5675</v>
      </c>
      <c r="I264" s="50" t="s">
        <v>5678</v>
      </c>
      <c r="J264" s="61">
        <v>27</v>
      </c>
      <c r="K264" s="50">
        <v>4</v>
      </c>
      <c r="L264" s="50">
        <v>2019</v>
      </c>
      <c r="M264" s="62">
        <f t="shared" si="16"/>
        <v>43582</v>
      </c>
      <c r="N264" s="63" t="s">
        <v>750</v>
      </c>
      <c r="O264" s="61">
        <v>19</v>
      </c>
      <c r="P264" s="50" t="s">
        <v>1113</v>
      </c>
      <c r="Q264" s="50" t="s">
        <v>1114</v>
      </c>
      <c r="R264" s="50" t="s">
        <v>1115</v>
      </c>
      <c r="S264" s="50" t="s">
        <v>1116</v>
      </c>
      <c r="T264" s="50" t="s">
        <v>1114</v>
      </c>
      <c r="U264" s="50" t="s">
        <v>1117</v>
      </c>
      <c r="V264" s="50" t="s">
        <v>1117</v>
      </c>
      <c r="W264" s="50" t="s">
        <v>1118</v>
      </c>
      <c r="X264" s="50" t="s">
        <v>1125</v>
      </c>
      <c r="Y264" s="50" t="s">
        <v>1114</v>
      </c>
      <c r="Z264" s="64" t="str">
        <f t="shared" si="17"/>
        <v>No</v>
      </c>
      <c r="AA264" s="65" t="str">
        <f t="shared" si="18"/>
        <v>Yes</v>
      </c>
      <c r="AB264" s="65" t="str">
        <f t="shared" si="19"/>
        <v>Adopter</v>
      </c>
      <c r="AC264" s="50">
        <f>VLOOKUP(N264,Registration!O:P,2,FALSE)</f>
        <v>19</v>
      </c>
      <c r="AD264" s="60" t="s">
        <v>1117</v>
      </c>
      <c r="AE264" s="60" t="s">
        <v>105</v>
      </c>
      <c r="AF264" s="60" t="s">
        <v>105</v>
      </c>
      <c r="AG264" s="60" t="s">
        <v>105</v>
      </c>
      <c r="AH264" s="60" t="s">
        <v>105</v>
      </c>
    </row>
    <row r="265" spans="1:34" s="60" customFormat="1" ht="22.9" customHeight="1">
      <c r="A265" s="50" t="s">
        <v>38</v>
      </c>
      <c r="B265" s="50" t="s">
        <v>9</v>
      </c>
      <c r="C265" s="50" t="s">
        <v>10</v>
      </c>
      <c r="D265" s="50" t="s">
        <v>26</v>
      </c>
      <c r="E265" s="50">
        <v>2</v>
      </c>
      <c r="F265" s="50" t="s">
        <v>27</v>
      </c>
      <c r="G265" s="50" t="s">
        <v>28</v>
      </c>
      <c r="H265" s="50" t="s">
        <v>5675</v>
      </c>
      <c r="I265" s="50" t="s">
        <v>5678</v>
      </c>
      <c r="J265" s="61">
        <v>27</v>
      </c>
      <c r="K265" s="50">
        <v>4</v>
      </c>
      <c r="L265" s="50">
        <v>2019</v>
      </c>
      <c r="M265" s="62">
        <f t="shared" si="16"/>
        <v>43582</v>
      </c>
      <c r="N265" s="63" t="s">
        <v>752</v>
      </c>
      <c r="O265" s="61">
        <v>19</v>
      </c>
      <c r="P265" s="50" t="s">
        <v>1113</v>
      </c>
      <c r="Q265" s="50" t="s">
        <v>1114</v>
      </c>
      <c r="R265" s="50" t="s">
        <v>1115</v>
      </c>
      <c r="S265" s="50" t="s">
        <v>1116</v>
      </c>
      <c r="T265" s="50" t="s">
        <v>1114</v>
      </c>
      <c r="U265" s="50" t="s">
        <v>1117</v>
      </c>
      <c r="V265" s="50" t="s">
        <v>1117</v>
      </c>
      <c r="W265" s="50" t="s">
        <v>1118</v>
      </c>
      <c r="X265" s="50" t="s">
        <v>1119</v>
      </c>
      <c r="Y265" s="50" t="s">
        <v>1114</v>
      </c>
      <c r="Z265" s="64" t="str">
        <f t="shared" si="17"/>
        <v>No</v>
      </c>
      <c r="AA265" s="65" t="str">
        <f t="shared" si="18"/>
        <v>Yes</v>
      </c>
      <c r="AB265" s="65" t="str">
        <f t="shared" si="19"/>
        <v>Adopter</v>
      </c>
      <c r="AC265" s="50">
        <f>VLOOKUP(N265,Registration!O:P,2,FALSE)</f>
        <v>19</v>
      </c>
      <c r="AD265" s="60" t="s">
        <v>1117</v>
      </c>
      <c r="AE265" s="60" t="s">
        <v>105</v>
      </c>
      <c r="AF265" s="60" t="s">
        <v>105</v>
      </c>
      <c r="AG265" s="60" t="s">
        <v>105</v>
      </c>
      <c r="AH265" s="60" t="s">
        <v>105</v>
      </c>
    </row>
    <row r="266" spans="1:34" s="60" customFormat="1" ht="22.9" customHeight="1">
      <c r="A266" s="50" t="s">
        <v>38</v>
      </c>
      <c r="B266" s="50" t="s">
        <v>9</v>
      </c>
      <c r="C266" s="50" t="s">
        <v>10</v>
      </c>
      <c r="D266" s="50" t="s">
        <v>26</v>
      </c>
      <c r="E266" s="50">
        <v>2</v>
      </c>
      <c r="F266" s="50" t="s">
        <v>27</v>
      </c>
      <c r="G266" s="50" t="s">
        <v>28</v>
      </c>
      <c r="H266" s="50" t="s">
        <v>5675</v>
      </c>
      <c r="I266" s="50" t="s">
        <v>5678</v>
      </c>
      <c r="J266" s="61">
        <v>27</v>
      </c>
      <c r="K266" s="50">
        <v>4</v>
      </c>
      <c r="L266" s="50">
        <v>2019</v>
      </c>
      <c r="M266" s="62">
        <f t="shared" si="16"/>
        <v>43582</v>
      </c>
      <c r="N266" s="63" t="s">
        <v>754</v>
      </c>
      <c r="O266" s="61">
        <v>18</v>
      </c>
      <c r="P266" s="50" t="s">
        <v>1113</v>
      </c>
      <c r="Q266" s="50" t="s">
        <v>1114</v>
      </c>
      <c r="R266" s="50" t="s">
        <v>1115</v>
      </c>
      <c r="S266" s="50" t="s">
        <v>1116</v>
      </c>
      <c r="T266" s="50" t="s">
        <v>1114</v>
      </c>
      <c r="U266" s="50" t="s">
        <v>1117</v>
      </c>
      <c r="V266" s="50" t="s">
        <v>1117</v>
      </c>
      <c r="W266" s="50" t="s">
        <v>1118</v>
      </c>
      <c r="X266" s="50" t="s">
        <v>1121</v>
      </c>
      <c r="Y266" s="50" t="s">
        <v>1114</v>
      </c>
      <c r="Z266" s="64" t="str">
        <f t="shared" si="17"/>
        <v>No</v>
      </c>
      <c r="AA266" s="65" t="str">
        <f t="shared" si="18"/>
        <v>Yes</v>
      </c>
      <c r="AB266" s="65" t="str">
        <f t="shared" si="19"/>
        <v>Adopter</v>
      </c>
      <c r="AC266" s="50">
        <f>VLOOKUP(N266,Registration!O:P,2,FALSE)</f>
        <v>18</v>
      </c>
      <c r="AD266" s="60" t="s">
        <v>1117</v>
      </c>
      <c r="AE266" s="60" t="s">
        <v>105</v>
      </c>
      <c r="AF266" s="60" t="s">
        <v>105</v>
      </c>
      <c r="AG266" s="60" t="s">
        <v>105</v>
      </c>
      <c r="AH266" s="60" t="s">
        <v>105</v>
      </c>
    </row>
    <row r="267" spans="1:34" s="60" customFormat="1" ht="22.9" customHeight="1">
      <c r="A267" s="50" t="s">
        <v>38</v>
      </c>
      <c r="B267" s="50" t="s">
        <v>9</v>
      </c>
      <c r="C267" s="50" t="s">
        <v>10</v>
      </c>
      <c r="D267" s="50" t="s">
        <v>26</v>
      </c>
      <c r="E267" s="50">
        <v>2</v>
      </c>
      <c r="F267" s="50" t="s">
        <v>27</v>
      </c>
      <c r="G267" s="50" t="s">
        <v>28</v>
      </c>
      <c r="H267" s="50" t="s">
        <v>5675</v>
      </c>
      <c r="I267" s="50" t="s">
        <v>5678</v>
      </c>
      <c r="J267" s="61">
        <v>27</v>
      </c>
      <c r="K267" s="50">
        <v>4</v>
      </c>
      <c r="L267" s="50">
        <v>2019</v>
      </c>
      <c r="M267" s="62">
        <f t="shared" si="16"/>
        <v>43582</v>
      </c>
      <c r="N267" s="63" t="s">
        <v>756</v>
      </c>
      <c r="O267" s="61">
        <v>19</v>
      </c>
      <c r="P267" s="50" t="s">
        <v>1113</v>
      </c>
      <c r="Q267" s="50" t="s">
        <v>1114</v>
      </c>
      <c r="R267" s="50" t="s">
        <v>1115</v>
      </c>
      <c r="S267" s="50" t="s">
        <v>1116</v>
      </c>
      <c r="T267" s="50" t="s">
        <v>1114</v>
      </c>
      <c r="U267" s="50" t="s">
        <v>1117</v>
      </c>
      <c r="V267" s="50" t="s">
        <v>1117</v>
      </c>
      <c r="W267" s="50" t="s">
        <v>1118</v>
      </c>
      <c r="X267" s="50" t="s">
        <v>1119</v>
      </c>
      <c r="Y267" s="50" t="s">
        <v>1114</v>
      </c>
      <c r="Z267" s="64" t="str">
        <f t="shared" si="17"/>
        <v>No</v>
      </c>
      <c r="AA267" s="65" t="str">
        <f t="shared" si="18"/>
        <v>Yes</v>
      </c>
      <c r="AB267" s="65" t="str">
        <f t="shared" si="19"/>
        <v>Adopter</v>
      </c>
      <c r="AC267" s="50">
        <f>VLOOKUP(N267,Registration!O:P,2,FALSE)</f>
        <v>19</v>
      </c>
      <c r="AD267" s="60" t="s">
        <v>1117</v>
      </c>
      <c r="AE267" s="60" t="s">
        <v>105</v>
      </c>
      <c r="AF267" s="60" t="s">
        <v>105</v>
      </c>
      <c r="AG267" s="60" t="s">
        <v>105</v>
      </c>
      <c r="AH267" s="60" t="s">
        <v>105</v>
      </c>
    </row>
    <row r="268" spans="1:34" s="60" customFormat="1" ht="22.9" customHeight="1">
      <c r="A268" s="50" t="s">
        <v>38</v>
      </c>
      <c r="B268" s="50" t="s">
        <v>9</v>
      </c>
      <c r="C268" s="50" t="s">
        <v>10</v>
      </c>
      <c r="D268" s="50" t="s">
        <v>26</v>
      </c>
      <c r="E268" s="50">
        <v>2</v>
      </c>
      <c r="F268" s="50" t="s">
        <v>27</v>
      </c>
      <c r="G268" s="50" t="s">
        <v>28</v>
      </c>
      <c r="H268" s="50" t="s">
        <v>5675</v>
      </c>
      <c r="I268" s="50" t="s">
        <v>5678</v>
      </c>
      <c r="J268" s="61">
        <v>27</v>
      </c>
      <c r="K268" s="50">
        <v>4</v>
      </c>
      <c r="L268" s="50">
        <v>2019</v>
      </c>
      <c r="M268" s="62">
        <f t="shared" si="16"/>
        <v>43582</v>
      </c>
      <c r="N268" s="63" t="s">
        <v>762</v>
      </c>
      <c r="O268" s="61">
        <v>19</v>
      </c>
      <c r="P268" s="50" t="s">
        <v>1113</v>
      </c>
      <c r="Q268" s="50" t="s">
        <v>1114</v>
      </c>
      <c r="R268" s="50" t="s">
        <v>1115</v>
      </c>
      <c r="S268" s="50" t="s">
        <v>1116</v>
      </c>
      <c r="T268" s="50" t="s">
        <v>1114</v>
      </c>
      <c r="U268" s="50" t="s">
        <v>1117</v>
      </c>
      <c r="V268" s="50" t="s">
        <v>1117</v>
      </c>
      <c r="W268" s="50" t="s">
        <v>1118</v>
      </c>
      <c r="X268" s="50" t="s">
        <v>1121</v>
      </c>
      <c r="Y268" s="50" t="s">
        <v>1114</v>
      </c>
      <c r="Z268" s="64" t="str">
        <f t="shared" si="17"/>
        <v>No</v>
      </c>
      <c r="AA268" s="65" t="str">
        <f t="shared" si="18"/>
        <v>Yes</v>
      </c>
      <c r="AB268" s="65" t="str">
        <f t="shared" si="19"/>
        <v>Adopter</v>
      </c>
      <c r="AC268" s="50">
        <f>VLOOKUP(N268,Registration!O:P,2,FALSE)</f>
        <v>19</v>
      </c>
      <c r="AD268" s="60" t="s">
        <v>1117</v>
      </c>
      <c r="AE268" s="60" t="s">
        <v>105</v>
      </c>
      <c r="AF268" s="60" t="s">
        <v>105</v>
      </c>
      <c r="AG268" s="60" t="s">
        <v>105</v>
      </c>
      <c r="AH268" s="60" t="s">
        <v>105</v>
      </c>
    </row>
    <row r="269" spans="1:34" s="60" customFormat="1" ht="22.9" customHeight="1">
      <c r="A269" s="50" t="s">
        <v>38</v>
      </c>
      <c r="B269" s="50" t="s">
        <v>9</v>
      </c>
      <c r="C269" s="50" t="s">
        <v>10</v>
      </c>
      <c r="D269" s="50" t="s">
        <v>26</v>
      </c>
      <c r="E269" s="50">
        <v>2</v>
      </c>
      <c r="F269" s="50" t="s">
        <v>27</v>
      </c>
      <c r="G269" s="50" t="s">
        <v>28</v>
      </c>
      <c r="H269" s="50" t="s">
        <v>5675</v>
      </c>
      <c r="I269" s="50" t="s">
        <v>5678</v>
      </c>
      <c r="J269" s="61">
        <v>27</v>
      </c>
      <c r="K269" s="50">
        <v>4</v>
      </c>
      <c r="L269" s="50">
        <v>2019</v>
      </c>
      <c r="M269" s="62">
        <f t="shared" si="16"/>
        <v>43582</v>
      </c>
      <c r="N269" s="63" t="s">
        <v>764</v>
      </c>
      <c r="O269" s="61">
        <v>19</v>
      </c>
      <c r="P269" s="50" t="s">
        <v>1113</v>
      </c>
      <c r="Q269" s="50" t="s">
        <v>1114</v>
      </c>
      <c r="R269" s="50" t="s">
        <v>1115</v>
      </c>
      <c r="S269" s="50" t="s">
        <v>1116</v>
      </c>
      <c r="T269" s="50" t="s">
        <v>1114</v>
      </c>
      <c r="U269" s="50" t="s">
        <v>1117</v>
      </c>
      <c r="V269" s="50" t="s">
        <v>1117</v>
      </c>
      <c r="W269" s="50" t="s">
        <v>1118</v>
      </c>
      <c r="X269" s="50" t="s">
        <v>1119</v>
      </c>
      <c r="Y269" s="50" t="s">
        <v>1114</v>
      </c>
      <c r="Z269" s="64" t="str">
        <f t="shared" si="17"/>
        <v>No</v>
      </c>
      <c r="AA269" s="65" t="str">
        <f t="shared" si="18"/>
        <v>Yes</v>
      </c>
      <c r="AB269" s="65" t="str">
        <f t="shared" si="19"/>
        <v>Adopter</v>
      </c>
      <c r="AC269" s="50">
        <f>VLOOKUP(N269,Registration!O:P,2,FALSE)</f>
        <v>19</v>
      </c>
      <c r="AD269" s="60" t="s">
        <v>1117</v>
      </c>
      <c r="AE269" s="60" t="s">
        <v>105</v>
      </c>
      <c r="AF269" s="60" t="s">
        <v>105</v>
      </c>
      <c r="AG269" s="60" t="s">
        <v>105</v>
      </c>
      <c r="AH269" s="60" t="s">
        <v>105</v>
      </c>
    </row>
    <row r="270" spans="1:34" s="60" customFormat="1" ht="22.9" customHeight="1">
      <c r="A270" s="50" t="s">
        <v>38</v>
      </c>
      <c r="B270" s="50" t="s">
        <v>9</v>
      </c>
      <c r="C270" s="50" t="s">
        <v>10</v>
      </c>
      <c r="D270" s="50" t="s">
        <v>26</v>
      </c>
      <c r="E270" s="50">
        <v>2</v>
      </c>
      <c r="F270" s="50" t="s">
        <v>27</v>
      </c>
      <c r="G270" s="50" t="s">
        <v>28</v>
      </c>
      <c r="H270" s="50" t="s">
        <v>5675</v>
      </c>
      <c r="I270" s="50" t="s">
        <v>5678</v>
      </c>
      <c r="J270" s="61">
        <v>27</v>
      </c>
      <c r="K270" s="50">
        <v>4</v>
      </c>
      <c r="L270" s="50">
        <v>2019</v>
      </c>
      <c r="M270" s="62">
        <f t="shared" si="16"/>
        <v>43582</v>
      </c>
      <c r="N270" s="63" t="s">
        <v>766</v>
      </c>
      <c r="O270" s="61">
        <v>18</v>
      </c>
      <c r="P270" s="50" t="s">
        <v>1113</v>
      </c>
      <c r="Q270" s="50" t="s">
        <v>1114</v>
      </c>
      <c r="R270" s="50" t="s">
        <v>1115</v>
      </c>
      <c r="S270" s="50" t="s">
        <v>1116</v>
      </c>
      <c r="T270" s="50" t="s">
        <v>1117</v>
      </c>
      <c r="U270" s="50" t="s">
        <v>1117</v>
      </c>
      <c r="V270" s="50" t="s">
        <v>1117</v>
      </c>
      <c r="W270" s="50" t="s">
        <v>1118</v>
      </c>
      <c r="X270" s="50" t="s">
        <v>1122</v>
      </c>
      <c r="Y270" s="50" t="s">
        <v>1114</v>
      </c>
      <c r="Z270" s="64" t="str">
        <f t="shared" si="17"/>
        <v>No</v>
      </c>
      <c r="AA270" s="65" t="str">
        <f t="shared" si="18"/>
        <v>Yes</v>
      </c>
      <c r="AB270" s="65" t="str">
        <f t="shared" si="19"/>
        <v>Adopter</v>
      </c>
      <c r="AC270" s="50">
        <f>VLOOKUP(N270,Registration!O:P,2,FALSE)</f>
        <v>18</v>
      </c>
      <c r="AD270" s="60" t="s">
        <v>1117</v>
      </c>
      <c r="AE270" s="60" t="s">
        <v>105</v>
      </c>
      <c r="AF270" s="60" t="s">
        <v>105</v>
      </c>
      <c r="AG270" s="60" t="s">
        <v>105</v>
      </c>
      <c r="AH270" s="60" t="s">
        <v>105</v>
      </c>
    </row>
    <row r="271" spans="1:34" s="60" customFormat="1" ht="22.9" customHeight="1">
      <c r="A271" s="50" t="s">
        <v>38</v>
      </c>
      <c r="B271" s="50" t="s">
        <v>9</v>
      </c>
      <c r="C271" s="50" t="s">
        <v>10</v>
      </c>
      <c r="D271" s="50" t="s">
        <v>26</v>
      </c>
      <c r="E271" s="50">
        <v>2</v>
      </c>
      <c r="F271" s="50" t="s">
        <v>32</v>
      </c>
      <c r="G271" s="50" t="s">
        <v>33</v>
      </c>
      <c r="H271" s="50" t="s">
        <v>5675</v>
      </c>
      <c r="I271" s="50" t="s">
        <v>5679</v>
      </c>
      <c r="J271" s="61">
        <v>23</v>
      </c>
      <c r="K271" s="50">
        <v>4</v>
      </c>
      <c r="L271" s="50">
        <v>2019</v>
      </c>
      <c r="M271" s="62">
        <f t="shared" si="16"/>
        <v>43578</v>
      </c>
      <c r="N271" s="63" t="s">
        <v>768</v>
      </c>
      <c r="O271" s="61">
        <v>17</v>
      </c>
      <c r="P271" s="50" t="s">
        <v>1113</v>
      </c>
      <c r="Q271" s="50" t="s">
        <v>1114</v>
      </c>
      <c r="R271" s="50" t="s">
        <v>1115</v>
      </c>
      <c r="S271" s="50" t="s">
        <v>1116</v>
      </c>
      <c r="T271" s="50" t="s">
        <v>1114</v>
      </c>
      <c r="U271" s="50" t="s">
        <v>1117</v>
      </c>
      <c r="V271" s="50" t="s">
        <v>1117</v>
      </c>
      <c r="W271" s="50" t="s">
        <v>1118</v>
      </c>
      <c r="X271" s="50" t="s">
        <v>1125</v>
      </c>
      <c r="Y271" s="50" t="s">
        <v>1114</v>
      </c>
      <c r="Z271" s="64" t="str">
        <f t="shared" si="17"/>
        <v>No</v>
      </c>
      <c r="AA271" s="65" t="str">
        <f t="shared" si="18"/>
        <v>Yes</v>
      </c>
      <c r="AB271" s="65" t="str">
        <f t="shared" si="19"/>
        <v>Adopter</v>
      </c>
      <c r="AC271" s="50">
        <f>VLOOKUP(N271,Registration!O:P,2,FALSE)</f>
        <v>17</v>
      </c>
      <c r="AD271" s="60" t="s">
        <v>1114</v>
      </c>
      <c r="AE271" s="66">
        <v>43578</v>
      </c>
      <c r="AF271" s="60" t="s">
        <v>1129</v>
      </c>
      <c r="AG271" s="60" t="s">
        <v>1154</v>
      </c>
      <c r="AH271" s="60" t="s">
        <v>1149</v>
      </c>
    </row>
    <row r="272" spans="1:34" s="60" customFormat="1" ht="22.9" customHeight="1">
      <c r="A272" s="50" t="s">
        <v>38</v>
      </c>
      <c r="B272" s="50" t="s">
        <v>9</v>
      </c>
      <c r="C272" s="50" t="s">
        <v>10</v>
      </c>
      <c r="D272" s="50" t="s">
        <v>26</v>
      </c>
      <c r="E272" s="50">
        <v>2</v>
      </c>
      <c r="F272" s="50" t="s">
        <v>32</v>
      </c>
      <c r="G272" s="50" t="s">
        <v>33</v>
      </c>
      <c r="H272" s="50" t="s">
        <v>5675</v>
      </c>
      <c r="I272" s="50" t="s">
        <v>5679</v>
      </c>
      <c r="J272" s="61">
        <v>23</v>
      </c>
      <c r="K272" s="50">
        <v>4</v>
      </c>
      <c r="L272" s="50">
        <v>2019</v>
      </c>
      <c r="M272" s="62">
        <f t="shared" si="16"/>
        <v>43578</v>
      </c>
      <c r="N272" s="63" t="s">
        <v>770</v>
      </c>
      <c r="O272" s="61">
        <v>18</v>
      </c>
      <c r="P272" s="50" t="s">
        <v>1113</v>
      </c>
      <c r="Q272" s="50" t="s">
        <v>1114</v>
      </c>
      <c r="R272" s="50" t="s">
        <v>1115</v>
      </c>
      <c r="S272" s="50" t="s">
        <v>1116</v>
      </c>
      <c r="T272" s="50" t="s">
        <v>1114</v>
      </c>
      <c r="U272" s="50" t="s">
        <v>1117</v>
      </c>
      <c r="V272" s="50" t="s">
        <v>1117</v>
      </c>
      <c r="W272" s="50" t="s">
        <v>1118</v>
      </c>
      <c r="X272" s="50" t="s">
        <v>1125</v>
      </c>
      <c r="Y272" s="50" t="s">
        <v>1114</v>
      </c>
      <c r="Z272" s="64" t="str">
        <f t="shared" si="17"/>
        <v>No</v>
      </c>
      <c r="AA272" s="65" t="str">
        <f t="shared" si="18"/>
        <v>Yes</v>
      </c>
      <c r="AB272" s="65" t="str">
        <f t="shared" si="19"/>
        <v>Adopter</v>
      </c>
      <c r="AC272" s="50">
        <f>VLOOKUP(N272,Registration!O:P,2,FALSE)</f>
        <v>18</v>
      </c>
      <c r="AD272" s="60" t="s">
        <v>1117</v>
      </c>
      <c r="AE272" s="60" t="s">
        <v>105</v>
      </c>
      <c r="AF272" s="60" t="s">
        <v>105</v>
      </c>
      <c r="AG272" s="60" t="s">
        <v>105</v>
      </c>
      <c r="AH272" s="60" t="s">
        <v>105</v>
      </c>
    </row>
    <row r="273" spans="1:34" s="60" customFormat="1" ht="22.9" customHeight="1">
      <c r="A273" s="50" t="s">
        <v>38</v>
      </c>
      <c r="B273" s="50" t="s">
        <v>9</v>
      </c>
      <c r="C273" s="50" t="s">
        <v>10</v>
      </c>
      <c r="D273" s="50" t="s">
        <v>26</v>
      </c>
      <c r="E273" s="50">
        <v>2</v>
      </c>
      <c r="F273" s="50" t="s">
        <v>32</v>
      </c>
      <c r="G273" s="50" t="s">
        <v>33</v>
      </c>
      <c r="H273" s="50" t="s">
        <v>5675</v>
      </c>
      <c r="I273" s="50" t="s">
        <v>5679</v>
      </c>
      <c r="J273" s="61">
        <v>23</v>
      </c>
      <c r="K273" s="50">
        <v>4</v>
      </c>
      <c r="L273" s="50">
        <v>2019</v>
      </c>
      <c r="M273" s="62">
        <f t="shared" si="16"/>
        <v>43578</v>
      </c>
      <c r="N273" s="63" t="s">
        <v>772</v>
      </c>
      <c r="O273" s="61">
        <v>17</v>
      </c>
      <c r="P273" s="50" t="s">
        <v>1113</v>
      </c>
      <c r="Q273" s="50" t="s">
        <v>1114</v>
      </c>
      <c r="R273" s="50" t="s">
        <v>1115</v>
      </c>
      <c r="S273" s="50" t="s">
        <v>1116</v>
      </c>
      <c r="T273" s="50" t="s">
        <v>1114</v>
      </c>
      <c r="U273" s="50" t="s">
        <v>1117</v>
      </c>
      <c r="V273" s="50" t="s">
        <v>1117</v>
      </c>
      <c r="W273" s="50" t="s">
        <v>1118</v>
      </c>
      <c r="X273" s="50" t="s">
        <v>1124</v>
      </c>
      <c r="Y273" s="50" t="s">
        <v>1114</v>
      </c>
      <c r="Z273" s="64" t="str">
        <f t="shared" si="17"/>
        <v>No</v>
      </c>
      <c r="AA273" s="65" t="str">
        <f t="shared" si="18"/>
        <v>Yes</v>
      </c>
      <c r="AB273" s="65" t="str">
        <f t="shared" si="19"/>
        <v>Adopter</v>
      </c>
      <c r="AC273" s="50">
        <f>VLOOKUP(N273,Registration!O:P,2,FALSE)</f>
        <v>17</v>
      </c>
      <c r="AD273" s="60" t="s">
        <v>1114</v>
      </c>
      <c r="AE273" s="66">
        <v>43578</v>
      </c>
      <c r="AF273" s="60" t="s">
        <v>1129</v>
      </c>
      <c r="AG273" s="60" t="s">
        <v>1154</v>
      </c>
      <c r="AH273" s="60" t="s">
        <v>1149</v>
      </c>
    </row>
    <row r="274" spans="1:34" s="60" customFormat="1" ht="22.9" customHeight="1">
      <c r="A274" s="50" t="s">
        <v>38</v>
      </c>
      <c r="B274" s="50" t="s">
        <v>9</v>
      </c>
      <c r="C274" s="50" t="s">
        <v>10</v>
      </c>
      <c r="D274" s="50" t="s">
        <v>26</v>
      </c>
      <c r="E274" s="50">
        <v>2</v>
      </c>
      <c r="F274" s="50" t="s">
        <v>32</v>
      </c>
      <c r="G274" s="50" t="s">
        <v>33</v>
      </c>
      <c r="H274" s="50" t="s">
        <v>5675</v>
      </c>
      <c r="I274" s="50" t="s">
        <v>5679</v>
      </c>
      <c r="J274" s="61">
        <v>24</v>
      </c>
      <c r="K274" s="50">
        <v>4</v>
      </c>
      <c r="L274" s="50">
        <v>2019</v>
      </c>
      <c r="M274" s="62">
        <f t="shared" si="16"/>
        <v>43579</v>
      </c>
      <c r="N274" s="63" t="s">
        <v>774</v>
      </c>
      <c r="O274" s="61">
        <v>19</v>
      </c>
      <c r="P274" s="50" t="s">
        <v>1113</v>
      </c>
      <c r="Q274" s="50" t="s">
        <v>1114</v>
      </c>
      <c r="R274" s="50" t="s">
        <v>1115</v>
      </c>
      <c r="S274" s="50" t="s">
        <v>1116</v>
      </c>
      <c r="T274" s="50" t="s">
        <v>1114</v>
      </c>
      <c r="U274" s="50" t="s">
        <v>1117</v>
      </c>
      <c r="V274" s="50" t="s">
        <v>1117</v>
      </c>
      <c r="W274" s="50" t="s">
        <v>1118</v>
      </c>
      <c r="X274" s="50" t="s">
        <v>1121</v>
      </c>
      <c r="Y274" s="50" t="s">
        <v>1114</v>
      </c>
      <c r="Z274" s="64" t="str">
        <f t="shared" si="17"/>
        <v>No</v>
      </c>
      <c r="AA274" s="65" t="str">
        <f t="shared" si="18"/>
        <v>Yes</v>
      </c>
      <c r="AB274" s="65" t="str">
        <f t="shared" si="19"/>
        <v>Adopter</v>
      </c>
      <c r="AC274" s="50">
        <f>VLOOKUP(N274,Registration!O:P,2,FALSE)</f>
        <v>19</v>
      </c>
      <c r="AD274" s="60" t="s">
        <v>1117</v>
      </c>
      <c r="AE274" s="60" t="s">
        <v>105</v>
      </c>
      <c r="AF274" s="60" t="s">
        <v>105</v>
      </c>
      <c r="AG274" s="60" t="s">
        <v>105</v>
      </c>
      <c r="AH274" s="60" t="s">
        <v>105</v>
      </c>
    </row>
    <row r="275" spans="1:34" s="60" customFormat="1" ht="22.9" customHeight="1">
      <c r="A275" s="50" t="s">
        <v>38</v>
      </c>
      <c r="B275" s="50" t="s">
        <v>9</v>
      </c>
      <c r="C275" s="50" t="s">
        <v>10</v>
      </c>
      <c r="D275" s="50" t="s">
        <v>26</v>
      </c>
      <c r="E275" s="50">
        <v>2</v>
      </c>
      <c r="F275" s="50" t="s">
        <v>32</v>
      </c>
      <c r="G275" s="50" t="s">
        <v>33</v>
      </c>
      <c r="H275" s="50" t="s">
        <v>5675</v>
      </c>
      <c r="I275" s="50" t="s">
        <v>5679</v>
      </c>
      <c r="J275" s="61">
        <v>24</v>
      </c>
      <c r="K275" s="50">
        <v>4</v>
      </c>
      <c r="L275" s="50">
        <v>2019</v>
      </c>
      <c r="M275" s="62">
        <f t="shared" si="16"/>
        <v>43579</v>
      </c>
      <c r="N275" s="63" t="s">
        <v>776</v>
      </c>
      <c r="O275" s="61">
        <v>18</v>
      </c>
      <c r="P275" s="50" t="s">
        <v>1113</v>
      </c>
      <c r="Q275" s="50" t="s">
        <v>1114</v>
      </c>
      <c r="R275" s="50" t="s">
        <v>1115</v>
      </c>
      <c r="S275" s="50" t="s">
        <v>1116</v>
      </c>
      <c r="T275" s="50" t="s">
        <v>1114</v>
      </c>
      <c r="U275" s="50" t="s">
        <v>1117</v>
      </c>
      <c r="V275" s="50" t="s">
        <v>1117</v>
      </c>
      <c r="W275" s="50" t="s">
        <v>1118</v>
      </c>
      <c r="X275" s="50" t="s">
        <v>1119</v>
      </c>
      <c r="Y275" s="50" t="s">
        <v>1114</v>
      </c>
      <c r="Z275" s="64" t="str">
        <f t="shared" si="17"/>
        <v>No</v>
      </c>
      <c r="AA275" s="65" t="str">
        <f t="shared" si="18"/>
        <v>Yes</v>
      </c>
      <c r="AB275" s="65" t="str">
        <f t="shared" si="19"/>
        <v>Adopter</v>
      </c>
      <c r="AC275" s="50">
        <f>VLOOKUP(N275,Registration!O:P,2,FALSE)</f>
        <v>18</v>
      </c>
      <c r="AD275" s="60" t="s">
        <v>1117</v>
      </c>
      <c r="AE275" s="60" t="s">
        <v>105</v>
      </c>
      <c r="AF275" s="60" t="s">
        <v>105</v>
      </c>
      <c r="AG275" s="60" t="s">
        <v>105</v>
      </c>
      <c r="AH275" s="60" t="s">
        <v>105</v>
      </c>
    </row>
    <row r="276" spans="1:34" s="60" customFormat="1" ht="22.9" customHeight="1">
      <c r="A276" s="50" t="s">
        <v>38</v>
      </c>
      <c r="B276" s="50" t="s">
        <v>9</v>
      </c>
      <c r="C276" s="50" t="s">
        <v>10</v>
      </c>
      <c r="D276" s="50" t="s">
        <v>26</v>
      </c>
      <c r="E276" s="50">
        <v>2</v>
      </c>
      <c r="F276" s="50" t="s">
        <v>32</v>
      </c>
      <c r="G276" s="50" t="s">
        <v>33</v>
      </c>
      <c r="H276" s="50" t="s">
        <v>5675</v>
      </c>
      <c r="I276" s="50" t="s">
        <v>5679</v>
      </c>
      <c r="J276" s="61">
        <v>25</v>
      </c>
      <c r="K276" s="50">
        <v>4</v>
      </c>
      <c r="L276" s="50">
        <v>2019</v>
      </c>
      <c r="M276" s="62">
        <f t="shared" si="16"/>
        <v>43580</v>
      </c>
      <c r="N276" s="63" t="s">
        <v>778</v>
      </c>
      <c r="O276" s="61">
        <v>18</v>
      </c>
      <c r="P276" s="50" t="s">
        <v>1113</v>
      </c>
      <c r="Q276" s="50" t="s">
        <v>1114</v>
      </c>
      <c r="R276" s="50" t="s">
        <v>1115</v>
      </c>
      <c r="S276" s="50" t="s">
        <v>1116</v>
      </c>
      <c r="T276" s="50" t="s">
        <v>1114</v>
      </c>
      <c r="U276" s="50" t="s">
        <v>1117</v>
      </c>
      <c r="V276" s="50" t="s">
        <v>1117</v>
      </c>
      <c r="W276" s="50" t="s">
        <v>1118</v>
      </c>
      <c r="X276" s="50" t="s">
        <v>1125</v>
      </c>
      <c r="Y276" s="50" t="s">
        <v>1114</v>
      </c>
      <c r="Z276" s="64" t="str">
        <f t="shared" si="17"/>
        <v>No</v>
      </c>
      <c r="AA276" s="65" t="str">
        <f t="shared" si="18"/>
        <v>Yes</v>
      </c>
      <c r="AB276" s="65" t="str">
        <f t="shared" si="19"/>
        <v>Adopter</v>
      </c>
      <c r="AC276" s="50">
        <f>VLOOKUP(N276,Registration!O:P,2,FALSE)</f>
        <v>18</v>
      </c>
      <c r="AD276" s="60" t="s">
        <v>1117</v>
      </c>
      <c r="AE276" s="60" t="s">
        <v>105</v>
      </c>
      <c r="AF276" s="60" t="s">
        <v>105</v>
      </c>
      <c r="AG276" s="60" t="s">
        <v>105</v>
      </c>
      <c r="AH276" s="60" t="s">
        <v>105</v>
      </c>
    </row>
    <row r="277" spans="1:34" s="60" customFormat="1" ht="22.9" customHeight="1">
      <c r="A277" s="50" t="s">
        <v>38</v>
      </c>
      <c r="B277" s="50" t="s">
        <v>9</v>
      </c>
      <c r="C277" s="50" t="s">
        <v>10</v>
      </c>
      <c r="D277" s="50" t="s">
        <v>26</v>
      </c>
      <c r="E277" s="50">
        <v>2</v>
      </c>
      <c r="F277" s="50" t="s">
        <v>32</v>
      </c>
      <c r="G277" s="50" t="s">
        <v>33</v>
      </c>
      <c r="H277" s="50" t="s">
        <v>5675</v>
      </c>
      <c r="I277" s="50" t="s">
        <v>5679</v>
      </c>
      <c r="J277" s="61">
        <v>25</v>
      </c>
      <c r="K277" s="50">
        <v>4</v>
      </c>
      <c r="L277" s="50">
        <v>2019</v>
      </c>
      <c r="M277" s="62">
        <f t="shared" si="16"/>
        <v>43580</v>
      </c>
      <c r="N277" s="63" t="s">
        <v>780</v>
      </c>
      <c r="O277" s="61">
        <v>19</v>
      </c>
      <c r="P277" s="50" t="s">
        <v>1113</v>
      </c>
      <c r="Q277" s="50" t="s">
        <v>1114</v>
      </c>
      <c r="R277" s="50" t="s">
        <v>1115</v>
      </c>
      <c r="S277" s="50" t="s">
        <v>1116</v>
      </c>
      <c r="T277" s="50" t="s">
        <v>1114</v>
      </c>
      <c r="U277" s="50" t="s">
        <v>1117</v>
      </c>
      <c r="V277" s="50" t="s">
        <v>1117</v>
      </c>
      <c r="W277" s="50" t="s">
        <v>1118</v>
      </c>
      <c r="X277" s="50" t="s">
        <v>1122</v>
      </c>
      <c r="Y277" s="50" t="s">
        <v>1114</v>
      </c>
      <c r="Z277" s="64" t="str">
        <f t="shared" si="17"/>
        <v>No</v>
      </c>
      <c r="AA277" s="65" t="str">
        <f t="shared" si="18"/>
        <v>Yes</v>
      </c>
      <c r="AB277" s="65" t="str">
        <f t="shared" si="19"/>
        <v>Adopter</v>
      </c>
      <c r="AC277" s="50">
        <f>VLOOKUP(N277,Registration!O:P,2,FALSE)</f>
        <v>19</v>
      </c>
      <c r="AD277" s="60" t="s">
        <v>1117</v>
      </c>
      <c r="AE277" s="60" t="s">
        <v>105</v>
      </c>
      <c r="AF277" s="60" t="s">
        <v>105</v>
      </c>
      <c r="AG277" s="60" t="s">
        <v>105</v>
      </c>
      <c r="AH277" s="60" t="s">
        <v>105</v>
      </c>
    </row>
    <row r="278" spans="1:34" s="60" customFormat="1" ht="22.9" customHeight="1">
      <c r="A278" s="50" t="s">
        <v>38</v>
      </c>
      <c r="B278" s="50" t="s">
        <v>9</v>
      </c>
      <c r="C278" s="50" t="s">
        <v>10</v>
      </c>
      <c r="D278" s="50" t="s">
        <v>26</v>
      </c>
      <c r="E278" s="50">
        <v>2</v>
      </c>
      <c r="F278" s="50" t="s">
        <v>32</v>
      </c>
      <c r="G278" s="50" t="s">
        <v>33</v>
      </c>
      <c r="H278" s="50" t="s">
        <v>5675</v>
      </c>
      <c r="I278" s="50" t="s">
        <v>5679</v>
      </c>
      <c r="J278" s="61">
        <v>25</v>
      </c>
      <c r="K278" s="50">
        <v>4</v>
      </c>
      <c r="L278" s="50">
        <v>2019</v>
      </c>
      <c r="M278" s="62">
        <f t="shared" si="16"/>
        <v>43580</v>
      </c>
      <c r="N278" s="63" t="s">
        <v>782</v>
      </c>
      <c r="O278" s="61">
        <v>19</v>
      </c>
      <c r="P278" s="50" t="s">
        <v>1113</v>
      </c>
      <c r="Q278" s="50" t="s">
        <v>1114</v>
      </c>
      <c r="R278" s="50" t="s">
        <v>1115</v>
      </c>
      <c r="S278" s="50" t="s">
        <v>1116</v>
      </c>
      <c r="T278" s="50" t="s">
        <v>1114</v>
      </c>
      <c r="U278" s="50" t="s">
        <v>1117</v>
      </c>
      <c r="V278" s="50" t="s">
        <v>1117</v>
      </c>
      <c r="W278" s="50" t="s">
        <v>1118</v>
      </c>
      <c r="X278" s="50" t="s">
        <v>1119</v>
      </c>
      <c r="Y278" s="50" t="s">
        <v>1114</v>
      </c>
      <c r="Z278" s="64" t="str">
        <f t="shared" si="17"/>
        <v>No</v>
      </c>
      <c r="AA278" s="65" t="str">
        <f t="shared" si="18"/>
        <v>Yes</v>
      </c>
      <c r="AB278" s="65" t="str">
        <f t="shared" si="19"/>
        <v>Adopter</v>
      </c>
      <c r="AC278" s="50">
        <f>VLOOKUP(N278,Registration!O:P,2,FALSE)</f>
        <v>19</v>
      </c>
      <c r="AD278" s="60" t="s">
        <v>1117</v>
      </c>
      <c r="AE278" s="60" t="s">
        <v>105</v>
      </c>
      <c r="AF278" s="60" t="s">
        <v>105</v>
      </c>
      <c r="AG278" s="60" t="s">
        <v>105</v>
      </c>
      <c r="AH278" s="60" t="s">
        <v>105</v>
      </c>
    </row>
    <row r="279" spans="1:34" s="60" customFormat="1" ht="22.9" customHeight="1">
      <c r="A279" s="50" t="s">
        <v>38</v>
      </c>
      <c r="B279" s="50" t="s">
        <v>9</v>
      </c>
      <c r="C279" s="50" t="s">
        <v>10</v>
      </c>
      <c r="D279" s="50" t="s">
        <v>26</v>
      </c>
      <c r="E279" s="50">
        <v>2</v>
      </c>
      <c r="F279" s="50" t="s">
        <v>32</v>
      </c>
      <c r="G279" s="50" t="s">
        <v>33</v>
      </c>
      <c r="H279" s="50" t="s">
        <v>5675</v>
      </c>
      <c r="I279" s="50" t="s">
        <v>5679</v>
      </c>
      <c r="J279" s="61">
        <v>25</v>
      </c>
      <c r="K279" s="50">
        <v>4</v>
      </c>
      <c r="L279" s="50">
        <v>2019</v>
      </c>
      <c r="M279" s="62">
        <f t="shared" si="16"/>
        <v>43580</v>
      </c>
      <c r="N279" s="63" t="s">
        <v>784</v>
      </c>
      <c r="O279" s="61">
        <v>18</v>
      </c>
      <c r="P279" s="50" t="s">
        <v>1113</v>
      </c>
      <c r="Q279" s="50" t="s">
        <v>1114</v>
      </c>
      <c r="R279" s="50" t="s">
        <v>1115</v>
      </c>
      <c r="S279" s="50" t="s">
        <v>1116</v>
      </c>
      <c r="T279" s="50" t="s">
        <v>1114</v>
      </c>
      <c r="U279" s="50" t="s">
        <v>1117</v>
      </c>
      <c r="V279" s="50" t="s">
        <v>1117</v>
      </c>
      <c r="W279" s="50" t="s">
        <v>1118</v>
      </c>
      <c r="X279" s="50" t="s">
        <v>1124</v>
      </c>
      <c r="Y279" s="50" t="s">
        <v>1114</v>
      </c>
      <c r="Z279" s="64" t="str">
        <f t="shared" si="17"/>
        <v>No</v>
      </c>
      <c r="AA279" s="65" t="str">
        <f t="shared" si="18"/>
        <v>Yes</v>
      </c>
      <c r="AB279" s="65" t="str">
        <f t="shared" si="19"/>
        <v>Adopter</v>
      </c>
      <c r="AC279" s="50">
        <f>VLOOKUP(N279,Registration!O:P,2,FALSE)</f>
        <v>18</v>
      </c>
      <c r="AD279" s="60" t="s">
        <v>1117</v>
      </c>
      <c r="AE279" s="60" t="s">
        <v>105</v>
      </c>
      <c r="AF279" s="60" t="s">
        <v>105</v>
      </c>
      <c r="AG279" s="60" t="s">
        <v>105</v>
      </c>
      <c r="AH279" s="60" t="s">
        <v>105</v>
      </c>
    </row>
    <row r="280" spans="1:34" s="60" customFormat="1" ht="22.9" customHeight="1">
      <c r="A280" s="50" t="s">
        <v>38</v>
      </c>
      <c r="B280" s="50" t="s">
        <v>9</v>
      </c>
      <c r="C280" s="50" t="s">
        <v>10</v>
      </c>
      <c r="D280" s="50" t="s">
        <v>26</v>
      </c>
      <c r="E280" s="50">
        <v>2</v>
      </c>
      <c r="F280" s="50" t="s">
        <v>32</v>
      </c>
      <c r="G280" s="50" t="s">
        <v>33</v>
      </c>
      <c r="H280" s="50" t="s">
        <v>5675</v>
      </c>
      <c r="I280" s="50" t="s">
        <v>5679</v>
      </c>
      <c r="J280" s="61">
        <v>25</v>
      </c>
      <c r="K280" s="50">
        <v>4</v>
      </c>
      <c r="L280" s="50">
        <v>2019</v>
      </c>
      <c r="M280" s="62">
        <f t="shared" si="16"/>
        <v>43580</v>
      </c>
      <c r="N280" s="63" t="s">
        <v>786</v>
      </c>
      <c r="O280" s="61">
        <v>18</v>
      </c>
      <c r="P280" s="50" t="s">
        <v>1113</v>
      </c>
      <c r="Q280" s="50" t="s">
        <v>1114</v>
      </c>
      <c r="R280" s="50" t="s">
        <v>1115</v>
      </c>
      <c r="S280" s="50" t="s">
        <v>1116</v>
      </c>
      <c r="T280" s="50" t="s">
        <v>1114</v>
      </c>
      <c r="U280" s="50" t="s">
        <v>1117</v>
      </c>
      <c r="V280" s="50" t="s">
        <v>1117</v>
      </c>
      <c r="W280" s="50" t="s">
        <v>1118</v>
      </c>
      <c r="X280" s="50" t="s">
        <v>1121</v>
      </c>
      <c r="Y280" s="50" t="s">
        <v>1114</v>
      </c>
      <c r="Z280" s="64" t="str">
        <f t="shared" si="17"/>
        <v>No</v>
      </c>
      <c r="AA280" s="65" t="str">
        <f t="shared" si="18"/>
        <v>Yes</v>
      </c>
      <c r="AB280" s="65" t="str">
        <f t="shared" si="19"/>
        <v>Adopter</v>
      </c>
      <c r="AC280" s="50">
        <f>VLOOKUP(N280,Registration!O:P,2,FALSE)</f>
        <v>18</v>
      </c>
      <c r="AD280" s="60" t="s">
        <v>1117</v>
      </c>
      <c r="AE280" s="60" t="s">
        <v>105</v>
      </c>
      <c r="AF280" s="60" t="s">
        <v>105</v>
      </c>
      <c r="AG280" s="60" t="s">
        <v>105</v>
      </c>
      <c r="AH280" s="60" t="s">
        <v>105</v>
      </c>
    </row>
    <row r="281" spans="1:34" s="60" customFormat="1" ht="22.9" customHeight="1">
      <c r="A281" s="50" t="s">
        <v>38</v>
      </c>
      <c r="B281" s="50" t="s">
        <v>9</v>
      </c>
      <c r="C281" s="50" t="s">
        <v>10</v>
      </c>
      <c r="D281" s="50" t="s">
        <v>26</v>
      </c>
      <c r="E281" s="50">
        <v>2</v>
      </c>
      <c r="F281" s="50" t="s">
        <v>32</v>
      </c>
      <c r="G281" s="50" t="s">
        <v>33</v>
      </c>
      <c r="H281" s="50" t="s">
        <v>5675</v>
      </c>
      <c r="I281" s="50" t="s">
        <v>5679</v>
      </c>
      <c r="J281" s="61">
        <v>25</v>
      </c>
      <c r="K281" s="50">
        <v>4</v>
      </c>
      <c r="L281" s="50">
        <v>2019</v>
      </c>
      <c r="M281" s="62">
        <f t="shared" si="16"/>
        <v>43580</v>
      </c>
      <c r="N281" s="63" t="s">
        <v>192</v>
      </c>
      <c r="O281" s="61">
        <v>19</v>
      </c>
      <c r="P281" s="50" t="s">
        <v>1113</v>
      </c>
      <c r="Q281" s="50" t="s">
        <v>1114</v>
      </c>
      <c r="R281" s="50" t="s">
        <v>1115</v>
      </c>
      <c r="S281" s="50" t="s">
        <v>1116</v>
      </c>
      <c r="T281" s="50" t="s">
        <v>1114</v>
      </c>
      <c r="U281" s="50" t="s">
        <v>1117</v>
      </c>
      <c r="V281" s="50" t="s">
        <v>1117</v>
      </c>
      <c r="W281" s="50" t="s">
        <v>1118</v>
      </c>
      <c r="X281" s="50" t="s">
        <v>1124</v>
      </c>
      <c r="Y281" s="50" t="s">
        <v>1114</v>
      </c>
      <c r="Z281" s="64" t="str">
        <f t="shared" si="17"/>
        <v>No</v>
      </c>
      <c r="AA281" s="65" t="str">
        <f t="shared" si="18"/>
        <v>Yes</v>
      </c>
      <c r="AB281" s="65" t="str">
        <f t="shared" si="19"/>
        <v>Adopter</v>
      </c>
      <c r="AC281" s="50">
        <f>VLOOKUP(N281,Registration!O:P,2,FALSE)</f>
        <v>18</v>
      </c>
      <c r="AD281" s="60" t="s">
        <v>1117</v>
      </c>
      <c r="AE281" s="60" t="s">
        <v>105</v>
      </c>
      <c r="AF281" s="60" t="s">
        <v>105</v>
      </c>
      <c r="AG281" s="60" t="s">
        <v>105</v>
      </c>
      <c r="AH281" s="60" t="s">
        <v>105</v>
      </c>
    </row>
    <row r="282" spans="1:34" s="60" customFormat="1" ht="22.9" customHeight="1">
      <c r="A282" s="50" t="s">
        <v>38</v>
      </c>
      <c r="B282" s="50" t="s">
        <v>9</v>
      </c>
      <c r="C282" s="50" t="s">
        <v>10</v>
      </c>
      <c r="D282" s="50" t="s">
        <v>26</v>
      </c>
      <c r="E282" s="50">
        <v>2</v>
      </c>
      <c r="F282" s="50" t="s">
        <v>32</v>
      </c>
      <c r="G282" s="50" t="s">
        <v>33</v>
      </c>
      <c r="H282" s="50" t="s">
        <v>5675</v>
      </c>
      <c r="I282" s="50" t="s">
        <v>5679</v>
      </c>
      <c r="J282" s="61">
        <v>25</v>
      </c>
      <c r="K282" s="50">
        <v>4</v>
      </c>
      <c r="L282" s="50">
        <v>2019</v>
      </c>
      <c r="M282" s="62">
        <f t="shared" si="16"/>
        <v>43580</v>
      </c>
      <c r="N282" s="63" t="s">
        <v>789</v>
      </c>
      <c r="O282" s="61">
        <v>19</v>
      </c>
      <c r="P282" s="50" t="s">
        <v>1113</v>
      </c>
      <c r="Q282" s="50" t="s">
        <v>1114</v>
      </c>
      <c r="R282" s="50" t="s">
        <v>1115</v>
      </c>
      <c r="S282" s="50" t="s">
        <v>1116</v>
      </c>
      <c r="T282" s="50" t="s">
        <v>1114</v>
      </c>
      <c r="U282" s="50" t="s">
        <v>1117</v>
      </c>
      <c r="V282" s="50" t="s">
        <v>1117</v>
      </c>
      <c r="W282" s="50" t="s">
        <v>1118</v>
      </c>
      <c r="X282" s="50" t="s">
        <v>1125</v>
      </c>
      <c r="Y282" s="50" t="s">
        <v>1114</v>
      </c>
      <c r="Z282" s="64" t="str">
        <f t="shared" si="17"/>
        <v>No</v>
      </c>
      <c r="AA282" s="65" t="str">
        <f t="shared" si="18"/>
        <v>Yes</v>
      </c>
      <c r="AB282" s="65" t="str">
        <f t="shared" si="19"/>
        <v>Adopter</v>
      </c>
      <c r="AC282" s="50">
        <f>VLOOKUP(N282,Registration!O:P,2,FALSE)</f>
        <v>19</v>
      </c>
      <c r="AD282" s="60" t="s">
        <v>1117</v>
      </c>
      <c r="AE282" s="60" t="s">
        <v>105</v>
      </c>
      <c r="AF282" s="60" t="s">
        <v>105</v>
      </c>
      <c r="AG282" s="60" t="s">
        <v>105</v>
      </c>
      <c r="AH282" s="60" t="s">
        <v>105</v>
      </c>
    </row>
    <row r="283" spans="1:34" s="60" customFormat="1" ht="22.9" customHeight="1">
      <c r="A283" s="50" t="s">
        <v>38</v>
      </c>
      <c r="B283" s="50" t="s">
        <v>9</v>
      </c>
      <c r="C283" s="50" t="s">
        <v>10</v>
      </c>
      <c r="D283" s="50" t="s">
        <v>26</v>
      </c>
      <c r="E283" s="50">
        <v>2</v>
      </c>
      <c r="F283" s="50" t="s">
        <v>32</v>
      </c>
      <c r="G283" s="50" t="s">
        <v>33</v>
      </c>
      <c r="H283" s="50" t="s">
        <v>5675</v>
      </c>
      <c r="I283" s="50" t="s">
        <v>5679</v>
      </c>
      <c r="J283" s="61">
        <v>25</v>
      </c>
      <c r="K283" s="50">
        <v>4</v>
      </c>
      <c r="L283" s="50">
        <v>2019</v>
      </c>
      <c r="M283" s="62">
        <f t="shared" si="16"/>
        <v>43580</v>
      </c>
      <c r="N283" s="63" t="s">
        <v>133</v>
      </c>
      <c r="O283" s="61">
        <v>19</v>
      </c>
      <c r="P283" s="50" t="s">
        <v>1113</v>
      </c>
      <c r="Q283" s="50" t="s">
        <v>1114</v>
      </c>
      <c r="R283" s="50" t="s">
        <v>1115</v>
      </c>
      <c r="S283" s="50" t="s">
        <v>1116</v>
      </c>
      <c r="T283" s="50" t="s">
        <v>1117</v>
      </c>
      <c r="U283" s="50" t="s">
        <v>1117</v>
      </c>
      <c r="V283" s="50" t="s">
        <v>1117</v>
      </c>
      <c r="W283" s="50" t="s">
        <v>1118</v>
      </c>
      <c r="X283" s="50" t="s">
        <v>1126</v>
      </c>
      <c r="Y283" s="50" t="s">
        <v>1117</v>
      </c>
      <c r="Z283" s="64" t="str">
        <f t="shared" si="17"/>
        <v>No</v>
      </c>
      <c r="AA283" s="65" t="str">
        <f t="shared" si="18"/>
        <v>Yes</v>
      </c>
      <c r="AB283" s="65" t="str">
        <f t="shared" si="19"/>
        <v>Adopter</v>
      </c>
      <c r="AC283" s="50">
        <f>VLOOKUP(N283,Registration!O:P,2,FALSE)</f>
        <v>18</v>
      </c>
      <c r="AD283" s="60" t="s">
        <v>1117</v>
      </c>
      <c r="AE283" s="60" t="s">
        <v>105</v>
      </c>
      <c r="AF283" s="60" t="s">
        <v>105</v>
      </c>
      <c r="AG283" s="60" t="s">
        <v>105</v>
      </c>
      <c r="AH283" s="60" t="s">
        <v>105</v>
      </c>
    </row>
    <row r="284" spans="1:34" s="60" customFormat="1" ht="22.9" customHeight="1">
      <c r="A284" s="50" t="s">
        <v>38</v>
      </c>
      <c r="B284" s="50" t="s">
        <v>9</v>
      </c>
      <c r="C284" s="50" t="s">
        <v>10</v>
      </c>
      <c r="D284" s="50" t="s">
        <v>26</v>
      </c>
      <c r="E284" s="50">
        <v>2</v>
      </c>
      <c r="F284" s="50" t="s">
        <v>32</v>
      </c>
      <c r="G284" s="50" t="s">
        <v>33</v>
      </c>
      <c r="H284" s="50" t="s">
        <v>5675</v>
      </c>
      <c r="I284" s="50" t="s">
        <v>5679</v>
      </c>
      <c r="J284" s="61">
        <v>25</v>
      </c>
      <c r="K284" s="50">
        <v>4</v>
      </c>
      <c r="L284" s="50">
        <v>2019</v>
      </c>
      <c r="M284" s="62">
        <f t="shared" si="16"/>
        <v>43580</v>
      </c>
      <c r="N284" s="63" t="s">
        <v>792</v>
      </c>
      <c r="O284" s="61">
        <v>18</v>
      </c>
      <c r="P284" s="50" t="s">
        <v>1113</v>
      </c>
      <c r="Q284" s="50" t="s">
        <v>1114</v>
      </c>
      <c r="R284" s="50" t="s">
        <v>1115</v>
      </c>
      <c r="S284" s="50" t="s">
        <v>1116</v>
      </c>
      <c r="T284" s="50" t="s">
        <v>1114</v>
      </c>
      <c r="U284" s="50" t="s">
        <v>1117</v>
      </c>
      <c r="V284" s="50" t="s">
        <v>1117</v>
      </c>
      <c r="W284" s="50" t="s">
        <v>1118</v>
      </c>
      <c r="X284" s="50" t="s">
        <v>1125</v>
      </c>
      <c r="Y284" s="50" t="s">
        <v>1114</v>
      </c>
      <c r="Z284" s="64" t="str">
        <f t="shared" si="17"/>
        <v>No</v>
      </c>
      <c r="AA284" s="65" t="str">
        <f t="shared" ref="AA284:AA315" si="20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284" s="65" t="str">
        <f t="shared" si="19"/>
        <v>Adopter</v>
      </c>
      <c r="AC284" s="50">
        <f>VLOOKUP(N284,Registration!O:P,2,FALSE)</f>
        <v>18</v>
      </c>
      <c r="AD284" s="60" t="s">
        <v>1117</v>
      </c>
      <c r="AE284" s="60" t="s">
        <v>105</v>
      </c>
      <c r="AF284" s="60" t="s">
        <v>105</v>
      </c>
      <c r="AG284" s="60" t="s">
        <v>105</v>
      </c>
      <c r="AH284" s="60" t="s">
        <v>105</v>
      </c>
    </row>
    <row r="285" spans="1:34" s="60" customFormat="1" ht="22.9" customHeight="1">
      <c r="A285" s="50" t="s">
        <v>38</v>
      </c>
      <c r="B285" s="50" t="s">
        <v>9</v>
      </c>
      <c r="C285" s="50" t="s">
        <v>10</v>
      </c>
      <c r="D285" s="50" t="s">
        <v>26</v>
      </c>
      <c r="E285" s="50">
        <v>2</v>
      </c>
      <c r="F285" s="50" t="s">
        <v>32</v>
      </c>
      <c r="G285" s="50" t="s">
        <v>33</v>
      </c>
      <c r="H285" s="50" t="s">
        <v>5675</v>
      </c>
      <c r="I285" s="50" t="s">
        <v>5679</v>
      </c>
      <c r="J285" s="61">
        <v>25</v>
      </c>
      <c r="K285" s="50">
        <v>4</v>
      </c>
      <c r="L285" s="50">
        <v>2019</v>
      </c>
      <c r="M285" s="62">
        <f t="shared" si="16"/>
        <v>43580</v>
      </c>
      <c r="N285" s="63" t="s">
        <v>174</v>
      </c>
      <c r="O285" s="61">
        <v>18</v>
      </c>
      <c r="P285" s="50" t="s">
        <v>1113</v>
      </c>
      <c r="Q285" s="50" t="s">
        <v>1114</v>
      </c>
      <c r="R285" s="50" t="s">
        <v>1115</v>
      </c>
      <c r="S285" s="50" t="s">
        <v>1116</v>
      </c>
      <c r="T285" s="50" t="s">
        <v>1114</v>
      </c>
      <c r="U285" s="50" t="s">
        <v>1117</v>
      </c>
      <c r="V285" s="50" t="s">
        <v>1117</v>
      </c>
      <c r="W285" s="50" t="s">
        <v>1118</v>
      </c>
      <c r="X285" s="50" t="s">
        <v>1124</v>
      </c>
      <c r="Y285" s="50" t="s">
        <v>1114</v>
      </c>
      <c r="Z285" s="64" t="str">
        <f t="shared" si="17"/>
        <v>No</v>
      </c>
      <c r="AA285" s="65" t="str">
        <f t="shared" si="20"/>
        <v>Yes</v>
      </c>
      <c r="AB285" s="65" t="str">
        <f t="shared" si="19"/>
        <v>Adopter</v>
      </c>
      <c r="AC285" s="50">
        <f>VLOOKUP(N285,Registration!O:P,2,FALSE)</f>
        <v>18</v>
      </c>
      <c r="AD285" s="60" t="s">
        <v>1117</v>
      </c>
      <c r="AE285" s="60" t="s">
        <v>105</v>
      </c>
      <c r="AF285" s="60" t="s">
        <v>105</v>
      </c>
      <c r="AG285" s="60" t="s">
        <v>105</v>
      </c>
      <c r="AH285" s="60" t="s">
        <v>105</v>
      </c>
    </row>
    <row r="286" spans="1:34" s="60" customFormat="1" ht="22.9" customHeight="1">
      <c r="A286" s="50" t="s">
        <v>38</v>
      </c>
      <c r="B286" s="50" t="s">
        <v>9</v>
      </c>
      <c r="C286" s="50" t="s">
        <v>10</v>
      </c>
      <c r="D286" s="50" t="s">
        <v>26</v>
      </c>
      <c r="E286" s="50">
        <v>2</v>
      </c>
      <c r="F286" s="50" t="s">
        <v>32</v>
      </c>
      <c r="G286" s="50" t="s">
        <v>33</v>
      </c>
      <c r="H286" s="50" t="s">
        <v>5675</v>
      </c>
      <c r="I286" s="50" t="s">
        <v>5679</v>
      </c>
      <c r="J286" s="61">
        <v>26</v>
      </c>
      <c r="K286" s="50">
        <v>4</v>
      </c>
      <c r="L286" s="50">
        <v>2019</v>
      </c>
      <c r="M286" s="62">
        <f t="shared" si="16"/>
        <v>43581</v>
      </c>
      <c r="N286" s="63" t="s">
        <v>795</v>
      </c>
      <c r="O286" s="61">
        <v>18</v>
      </c>
      <c r="P286" s="50" t="s">
        <v>1113</v>
      </c>
      <c r="Q286" s="50" t="s">
        <v>1114</v>
      </c>
      <c r="R286" s="50" t="s">
        <v>1115</v>
      </c>
      <c r="S286" s="50" t="s">
        <v>1116</v>
      </c>
      <c r="T286" s="50" t="s">
        <v>1114</v>
      </c>
      <c r="U286" s="50" t="s">
        <v>1117</v>
      </c>
      <c r="V286" s="50" t="s">
        <v>1117</v>
      </c>
      <c r="W286" s="50" t="s">
        <v>1118</v>
      </c>
      <c r="X286" s="50" t="s">
        <v>1119</v>
      </c>
      <c r="Y286" s="50" t="s">
        <v>1114</v>
      </c>
      <c r="Z286" s="64" t="str">
        <f t="shared" si="17"/>
        <v>No</v>
      </c>
      <c r="AA286" s="65" t="str">
        <f t="shared" si="20"/>
        <v>Yes</v>
      </c>
      <c r="AB286" s="65" t="str">
        <f t="shared" si="19"/>
        <v>Adopter</v>
      </c>
      <c r="AC286" s="50">
        <f>VLOOKUP(N286,Registration!O:P,2,FALSE)</f>
        <v>18</v>
      </c>
      <c r="AD286" s="60" t="s">
        <v>1117</v>
      </c>
      <c r="AE286" s="60" t="s">
        <v>105</v>
      </c>
      <c r="AF286" s="60" t="s">
        <v>105</v>
      </c>
      <c r="AG286" s="60" t="s">
        <v>105</v>
      </c>
      <c r="AH286" s="60" t="s">
        <v>105</v>
      </c>
    </row>
    <row r="287" spans="1:34" s="60" customFormat="1" ht="22.9" customHeight="1">
      <c r="A287" s="50" t="s">
        <v>38</v>
      </c>
      <c r="B287" s="50" t="s">
        <v>9</v>
      </c>
      <c r="C287" s="50" t="s">
        <v>10</v>
      </c>
      <c r="D287" s="50" t="s">
        <v>26</v>
      </c>
      <c r="E287" s="50">
        <v>2</v>
      </c>
      <c r="F287" s="50" t="s">
        <v>32</v>
      </c>
      <c r="G287" s="50" t="s">
        <v>33</v>
      </c>
      <c r="H287" s="50" t="s">
        <v>5675</v>
      </c>
      <c r="I287" s="50" t="s">
        <v>5679</v>
      </c>
      <c r="J287" s="61">
        <v>26</v>
      </c>
      <c r="K287" s="50">
        <v>4</v>
      </c>
      <c r="L287" s="50">
        <v>2019</v>
      </c>
      <c r="M287" s="62">
        <f t="shared" si="16"/>
        <v>43581</v>
      </c>
      <c r="N287" s="63" t="s">
        <v>132</v>
      </c>
      <c r="O287" s="61">
        <v>19</v>
      </c>
      <c r="P287" s="50" t="s">
        <v>1113</v>
      </c>
      <c r="Q287" s="50" t="s">
        <v>1114</v>
      </c>
      <c r="R287" s="50" t="s">
        <v>1115</v>
      </c>
      <c r="S287" s="50" t="s">
        <v>1116</v>
      </c>
      <c r="T287" s="50" t="s">
        <v>1114</v>
      </c>
      <c r="U287" s="50" t="s">
        <v>1117</v>
      </c>
      <c r="V287" s="50" t="s">
        <v>1117</v>
      </c>
      <c r="W287" s="50" t="s">
        <v>1118</v>
      </c>
      <c r="X287" s="50" t="s">
        <v>1119</v>
      </c>
      <c r="Y287" s="50" t="s">
        <v>1114</v>
      </c>
      <c r="Z287" s="64" t="str">
        <f t="shared" si="17"/>
        <v>No</v>
      </c>
      <c r="AA287" s="65" t="str">
        <f t="shared" si="20"/>
        <v>Yes</v>
      </c>
      <c r="AB287" s="65" t="str">
        <f t="shared" si="19"/>
        <v>Adopter</v>
      </c>
      <c r="AC287" s="50">
        <f>VLOOKUP(N287,Registration!O:P,2,FALSE)</f>
        <v>18</v>
      </c>
      <c r="AD287" s="60" t="s">
        <v>1117</v>
      </c>
      <c r="AE287" s="60" t="s">
        <v>105</v>
      </c>
      <c r="AF287" s="60" t="s">
        <v>105</v>
      </c>
      <c r="AG287" s="60" t="s">
        <v>105</v>
      </c>
      <c r="AH287" s="60" t="s">
        <v>105</v>
      </c>
    </row>
    <row r="288" spans="1:34" s="60" customFormat="1" ht="22.9" customHeight="1">
      <c r="A288" s="50" t="s">
        <v>38</v>
      </c>
      <c r="B288" s="50" t="s">
        <v>9</v>
      </c>
      <c r="C288" s="50" t="s">
        <v>10</v>
      </c>
      <c r="D288" s="50" t="s">
        <v>26</v>
      </c>
      <c r="E288" s="50">
        <v>2</v>
      </c>
      <c r="F288" s="50" t="s">
        <v>32</v>
      </c>
      <c r="G288" s="50" t="s">
        <v>33</v>
      </c>
      <c r="H288" s="50" t="s">
        <v>5675</v>
      </c>
      <c r="I288" s="50" t="s">
        <v>5679</v>
      </c>
      <c r="J288" s="61">
        <v>26</v>
      </c>
      <c r="K288" s="50">
        <v>4</v>
      </c>
      <c r="L288" s="50">
        <v>2019</v>
      </c>
      <c r="M288" s="62">
        <f t="shared" si="16"/>
        <v>43581</v>
      </c>
      <c r="N288" s="63" t="s">
        <v>798</v>
      </c>
      <c r="O288" s="61">
        <v>19</v>
      </c>
      <c r="P288" s="50" t="s">
        <v>1113</v>
      </c>
      <c r="Q288" s="50" t="s">
        <v>1114</v>
      </c>
      <c r="R288" s="50" t="s">
        <v>1115</v>
      </c>
      <c r="S288" s="50" t="s">
        <v>1116</v>
      </c>
      <c r="T288" s="50" t="s">
        <v>1114</v>
      </c>
      <c r="U288" s="50" t="s">
        <v>1117</v>
      </c>
      <c r="V288" s="50" t="s">
        <v>1117</v>
      </c>
      <c r="W288" s="50" t="s">
        <v>1118</v>
      </c>
      <c r="X288" s="50" t="s">
        <v>1121</v>
      </c>
      <c r="Y288" s="50" t="s">
        <v>1114</v>
      </c>
      <c r="Z288" s="64" t="str">
        <f t="shared" si="17"/>
        <v>No</v>
      </c>
      <c r="AA288" s="65" t="str">
        <f t="shared" si="20"/>
        <v>Yes</v>
      </c>
      <c r="AB288" s="65" t="str">
        <f t="shared" si="19"/>
        <v>Adopter</v>
      </c>
      <c r="AC288" s="50">
        <f>VLOOKUP(N288,Registration!O:P,2,FALSE)</f>
        <v>19</v>
      </c>
      <c r="AD288" s="60" t="s">
        <v>1117</v>
      </c>
      <c r="AE288" s="60" t="s">
        <v>105</v>
      </c>
      <c r="AF288" s="60" t="s">
        <v>105</v>
      </c>
      <c r="AG288" s="60" t="s">
        <v>105</v>
      </c>
      <c r="AH288" s="60" t="s">
        <v>105</v>
      </c>
    </row>
    <row r="289" spans="1:34" s="60" customFormat="1" ht="22.9" customHeight="1">
      <c r="A289" s="50" t="s">
        <v>38</v>
      </c>
      <c r="B289" s="50" t="s">
        <v>9</v>
      </c>
      <c r="C289" s="50" t="s">
        <v>10</v>
      </c>
      <c r="D289" s="50" t="s">
        <v>26</v>
      </c>
      <c r="E289" s="50">
        <v>2</v>
      </c>
      <c r="F289" s="50" t="s">
        <v>32</v>
      </c>
      <c r="G289" s="50" t="s">
        <v>33</v>
      </c>
      <c r="H289" s="50" t="s">
        <v>5675</v>
      </c>
      <c r="I289" s="50" t="s">
        <v>5679</v>
      </c>
      <c r="J289" s="61">
        <v>26</v>
      </c>
      <c r="K289" s="50">
        <v>4</v>
      </c>
      <c r="L289" s="50">
        <v>2019</v>
      </c>
      <c r="M289" s="62">
        <f t="shared" si="16"/>
        <v>43581</v>
      </c>
      <c r="N289" s="63" t="s">
        <v>800</v>
      </c>
      <c r="O289" s="61">
        <v>18</v>
      </c>
      <c r="P289" s="50" t="s">
        <v>1113</v>
      </c>
      <c r="Q289" s="50" t="s">
        <v>1114</v>
      </c>
      <c r="R289" s="50" t="s">
        <v>1115</v>
      </c>
      <c r="S289" s="50" t="s">
        <v>1116</v>
      </c>
      <c r="T289" s="50" t="s">
        <v>1114</v>
      </c>
      <c r="U289" s="50" t="s">
        <v>1117</v>
      </c>
      <c r="V289" s="50" t="s">
        <v>1117</v>
      </c>
      <c r="W289" s="50" t="s">
        <v>1118</v>
      </c>
      <c r="X289" s="50" t="s">
        <v>1119</v>
      </c>
      <c r="Y289" s="50" t="s">
        <v>1114</v>
      </c>
      <c r="Z289" s="64" t="str">
        <f t="shared" si="17"/>
        <v>No</v>
      </c>
      <c r="AA289" s="65" t="str">
        <f t="shared" si="20"/>
        <v>Yes</v>
      </c>
      <c r="AB289" s="65" t="str">
        <f t="shared" si="19"/>
        <v>Adopter</v>
      </c>
      <c r="AC289" s="50">
        <f>VLOOKUP(N289,Registration!O:P,2,FALSE)</f>
        <v>18</v>
      </c>
      <c r="AD289" s="60" t="s">
        <v>1117</v>
      </c>
      <c r="AE289" s="60" t="s">
        <v>105</v>
      </c>
      <c r="AF289" s="60" t="s">
        <v>105</v>
      </c>
      <c r="AG289" s="60" t="s">
        <v>105</v>
      </c>
      <c r="AH289" s="60" t="s">
        <v>105</v>
      </c>
    </row>
    <row r="290" spans="1:34" s="60" customFormat="1" ht="22.9" customHeight="1">
      <c r="A290" s="50" t="s">
        <v>38</v>
      </c>
      <c r="B290" s="50" t="s">
        <v>9</v>
      </c>
      <c r="C290" s="50" t="s">
        <v>10</v>
      </c>
      <c r="D290" s="50" t="s">
        <v>26</v>
      </c>
      <c r="E290" s="50">
        <v>2</v>
      </c>
      <c r="F290" s="50" t="s">
        <v>32</v>
      </c>
      <c r="G290" s="50" t="s">
        <v>33</v>
      </c>
      <c r="H290" s="50" t="s">
        <v>5675</v>
      </c>
      <c r="I290" s="50" t="s">
        <v>5679</v>
      </c>
      <c r="J290" s="61">
        <v>26</v>
      </c>
      <c r="K290" s="50">
        <v>4</v>
      </c>
      <c r="L290" s="50">
        <v>2019</v>
      </c>
      <c r="M290" s="62">
        <f t="shared" si="16"/>
        <v>43581</v>
      </c>
      <c r="N290" s="63" t="s">
        <v>802</v>
      </c>
      <c r="O290" s="61">
        <v>18</v>
      </c>
      <c r="P290" s="50" t="s">
        <v>1113</v>
      </c>
      <c r="Q290" s="50" t="s">
        <v>1114</v>
      </c>
      <c r="R290" s="50" t="s">
        <v>1115</v>
      </c>
      <c r="S290" s="50" t="s">
        <v>1116</v>
      </c>
      <c r="T290" s="50" t="s">
        <v>1114</v>
      </c>
      <c r="U290" s="50" t="s">
        <v>1117</v>
      </c>
      <c r="V290" s="50" t="s">
        <v>1117</v>
      </c>
      <c r="W290" s="50" t="s">
        <v>1137</v>
      </c>
      <c r="X290" s="50" t="s">
        <v>1115</v>
      </c>
      <c r="Y290" s="50" t="s">
        <v>1114</v>
      </c>
      <c r="Z290" s="64" t="str">
        <f t="shared" si="17"/>
        <v>No</v>
      </c>
      <c r="AA290" s="65" t="str">
        <f t="shared" si="20"/>
        <v>No</v>
      </c>
      <c r="AB290" s="65" t="str">
        <f t="shared" si="19"/>
        <v>Pregnant</v>
      </c>
      <c r="AC290" s="50">
        <f>VLOOKUP(N290,Registration!O:P,2,FALSE)</f>
        <v>18</v>
      </c>
      <c r="AD290" s="60" t="s">
        <v>1117</v>
      </c>
      <c r="AE290" s="60" t="s">
        <v>105</v>
      </c>
      <c r="AF290" s="60" t="s">
        <v>105</v>
      </c>
      <c r="AG290" s="60" t="s">
        <v>105</v>
      </c>
      <c r="AH290" s="60" t="s">
        <v>105</v>
      </c>
    </row>
    <row r="291" spans="1:34" s="60" customFormat="1" ht="22.9" customHeight="1">
      <c r="A291" s="50" t="s">
        <v>38</v>
      </c>
      <c r="B291" s="50" t="s">
        <v>9</v>
      </c>
      <c r="C291" s="50" t="s">
        <v>10</v>
      </c>
      <c r="D291" s="50" t="s">
        <v>26</v>
      </c>
      <c r="E291" s="50">
        <v>2</v>
      </c>
      <c r="F291" s="50" t="s">
        <v>32</v>
      </c>
      <c r="G291" s="50" t="s">
        <v>33</v>
      </c>
      <c r="H291" s="50" t="s">
        <v>5675</v>
      </c>
      <c r="I291" s="50" t="s">
        <v>5679</v>
      </c>
      <c r="J291" s="61">
        <v>26</v>
      </c>
      <c r="K291" s="50">
        <v>4</v>
      </c>
      <c r="L291" s="50">
        <v>2019</v>
      </c>
      <c r="M291" s="62">
        <f t="shared" si="16"/>
        <v>43581</v>
      </c>
      <c r="N291" s="63" t="s">
        <v>804</v>
      </c>
      <c r="O291" s="61">
        <v>18</v>
      </c>
      <c r="P291" s="50" t="s">
        <v>1113</v>
      </c>
      <c r="Q291" s="50" t="s">
        <v>1114</v>
      </c>
      <c r="R291" s="50" t="s">
        <v>1115</v>
      </c>
      <c r="S291" s="50" t="s">
        <v>1116</v>
      </c>
      <c r="T291" s="50" t="s">
        <v>1114</v>
      </c>
      <c r="U291" s="50" t="s">
        <v>1117</v>
      </c>
      <c r="V291" s="50" t="s">
        <v>1117</v>
      </c>
      <c r="W291" s="50" t="s">
        <v>1118</v>
      </c>
      <c r="X291" s="50" t="s">
        <v>1125</v>
      </c>
      <c r="Y291" s="50" t="s">
        <v>1114</v>
      </c>
      <c r="Z291" s="64" t="str">
        <f t="shared" si="17"/>
        <v>No</v>
      </c>
      <c r="AA291" s="65" t="str">
        <f t="shared" si="20"/>
        <v>Yes</v>
      </c>
      <c r="AB291" s="65" t="str">
        <f t="shared" si="19"/>
        <v>Adopter</v>
      </c>
      <c r="AC291" s="50">
        <f>VLOOKUP(N291,Registration!O:P,2,FALSE)</f>
        <v>18</v>
      </c>
      <c r="AD291" s="60" t="s">
        <v>1117</v>
      </c>
      <c r="AE291" s="60" t="s">
        <v>105</v>
      </c>
      <c r="AF291" s="60" t="s">
        <v>105</v>
      </c>
      <c r="AG291" s="60" t="s">
        <v>105</v>
      </c>
      <c r="AH291" s="60" t="s">
        <v>105</v>
      </c>
    </row>
    <row r="292" spans="1:34" s="60" customFormat="1" ht="22.9" customHeight="1">
      <c r="A292" s="50" t="s">
        <v>38</v>
      </c>
      <c r="B292" s="50" t="s">
        <v>9</v>
      </c>
      <c r="C292" s="50" t="s">
        <v>10</v>
      </c>
      <c r="D292" s="50" t="s">
        <v>26</v>
      </c>
      <c r="E292" s="50">
        <v>2</v>
      </c>
      <c r="F292" s="50" t="s">
        <v>32</v>
      </c>
      <c r="G292" s="50" t="s">
        <v>33</v>
      </c>
      <c r="H292" s="50" t="s">
        <v>5675</v>
      </c>
      <c r="I292" s="50" t="s">
        <v>5679</v>
      </c>
      <c r="J292" s="61">
        <v>26</v>
      </c>
      <c r="K292" s="50">
        <v>4</v>
      </c>
      <c r="L292" s="50">
        <v>2019</v>
      </c>
      <c r="M292" s="62">
        <f t="shared" si="16"/>
        <v>43581</v>
      </c>
      <c r="N292" s="63" t="s">
        <v>200</v>
      </c>
      <c r="O292" s="61">
        <v>19</v>
      </c>
      <c r="P292" s="50" t="s">
        <v>1136</v>
      </c>
      <c r="Q292" s="50" t="s">
        <v>1114</v>
      </c>
      <c r="R292" s="50" t="s">
        <v>1141</v>
      </c>
      <c r="S292" s="50" t="s">
        <v>1116</v>
      </c>
      <c r="T292" s="50" t="s">
        <v>1114</v>
      </c>
      <c r="U292" s="50" t="s">
        <v>1117</v>
      </c>
      <c r="V292" s="50" t="s">
        <v>1117</v>
      </c>
      <c r="W292" s="50" t="s">
        <v>1118</v>
      </c>
      <c r="X292" s="50" t="s">
        <v>1125</v>
      </c>
      <c r="Y292" s="50" t="s">
        <v>1114</v>
      </c>
      <c r="Z292" s="64" t="str">
        <f t="shared" si="17"/>
        <v>Yes</v>
      </c>
      <c r="AA292" s="65" t="str">
        <f t="shared" si="20"/>
        <v>Yes</v>
      </c>
      <c r="AB292" s="65" t="str">
        <f t="shared" si="19"/>
        <v>Continuing User</v>
      </c>
      <c r="AC292" s="50">
        <f>VLOOKUP(N292,Registration!O:P,2,FALSE)</f>
        <v>19</v>
      </c>
      <c r="AD292" s="60" t="s">
        <v>1117</v>
      </c>
      <c r="AE292" s="60" t="s">
        <v>105</v>
      </c>
      <c r="AF292" s="60" t="s">
        <v>105</v>
      </c>
      <c r="AG292" s="60" t="s">
        <v>105</v>
      </c>
      <c r="AH292" s="60" t="s">
        <v>105</v>
      </c>
    </row>
    <row r="293" spans="1:34" s="60" customFormat="1" ht="22.9" customHeight="1">
      <c r="A293" s="50" t="s">
        <v>38</v>
      </c>
      <c r="B293" s="50" t="s">
        <v>9</v>
      </c>
      <c r="C293" s="50" t="s">
        <v>10</v>
      </c>
      <c r="D293" s="50" t="s">
        <v>26</v>
      </c>
      <c r="E293" s="50">
        <v>2</v>
      </c>
      <c r="F293" s="50" t="s">
        <v>32</v>
      </c>
      <c r="G293" s="50" t="s">
        <v>33</v>
      </c>
      <c r="H293" s="50" t="s">
        <v>5675</v>
      </c>
      <c r="I293" s="50" t="s">
        <v>5679</v>
      </c>
      <c r="J293" s="61">
        <v>26</v>
      </c>
      <c r="K293" s="50">
        <v>4</v>
      </c>
      <c r="L293" s="50">
        <v>2019</v>
      </c>
      <c r="M293" s="62">
        <f t="shared" si="16"/>
        <v>43581</v>
      </c>
      <c r="N293" s="63" t="s">
        <v>806</v>
      </c>
      <c r="O293" s="61">
        <v>18</v>
      </c>
      <c r="P293" s="50" t="s">
        <v>1113</v>
      </c>
      <c r="Q293" s="50" t="s">
        <v>1114</v>
      </c>
      <c r="R293" s="50" t="s">
        <v>1115</v>
      </c>
      <c r="S293" s="50" t="s">
        <v>1116</v>
      </c>
      <c r="T293" s="50" t="s">
        <v>1114</v>
      </c>
      <c r="U293" s="50" t="s">
        <v>1117</v>
      </c>
      <c r="V293" s="50" t="s">
        <v>1117</v>
      </c>
      <c r="W293" s="50" t="s">
        <v>1118</v>
      </c>
      <c r="X293" s="50" t="s">
        <v>1122</v>
      </c>
      <c r="Y293" s="50" t="s">
        <v>1114</v>
      </c>
      <c r="Z293" s="64" t="str">
        <f t="shared" si="17"/>
        <v>No</v>
      </c>
      <c r="AA293" s="65" t="str">
        <f t="shared" si="20"/>
        <v>Yes</v>
      </c>
      <c r="AB293" s="65" t="str">
        <f t="shared" si="19"/>
        <v>Adopter</v>
      </c>
      <c r="AC293" s="50">
        <f>VLOOKUP(N293,Registration!O:P,2,FALSE)</f>
        <v>18</v>
      </c>
      <c r="AD293" s="60" t="s">
        <v>1117</v>
      </c>
      <c r="AE293" s="60" t="s">
        <v>105</v>
      </c>
      <c r="AF293" s="60" t="s">
        <v>105</v>
      </c>
      <c r="AG293" s="60" t="s">
        <v>105</v>
      </c>
      <c r="AH293" s="60" t="s">
        <v>105</v>
      </c>
    </row>
    <row r="294" spans="1:34" s="60" customFormat="1" ht="22.9" customHeight="1">
      <c r="A294" s="50" t="s">
        <v>38</v>
      </c>
      <c r="B294" s="50" t="s">
        <v>9</v>
      </c>
      <c r="C294" s="50" t="s">
        <v>10</v>
      </c>
      <c r="D294" s="50" t="s">
        <v>26</v>
      </c>
      <c r="E294" s="50">
        <v>2</v>
      </c>
      <c r="F294" s="50" t="s">
        <v>32</v>
      </c>
      <c r="G294" s="50" t="s">
        <v>33</v>
      </c>
      <c r="H294" s="50" t="s">
        <v>5675</v>
      </c>
      <c r="I294" s="50" t="s">
        <v>5678</v>
      </c>
      <c r="J294" s="61">
        <v>27</v>
      </c>
      <c r="K294" s="50">
        <v>4</v>
      </c>
      <c r="L294" s="50">
        <v>2019</v>
      </c>
      <c r="M294" s="62">
        <f t="shared" si="16"/>
        <v>43582</v>
      </c>
      <c r="N294" s="63" t="s">
        <v>808</v>
      </c>
      <c r="O294" s="61">
        <v>18</v>
      </c>
      <c r="P294" s="50" t="s">
        <v>1113</v>
      </c>
      <c r="Q294" s="50" t="s">
        <v>1114</v>
      </c>
      <c r="R294" s="50" t="s">
        <v>1115</v>
      </c>
      <c r="S294" s="50" t="s">
        <v>1116</v>
      </c>
      <c r="T294" s="50" t="s">
        <v>1114</v>
      </c>
      <c r="U294" s="50" t="s">
        <v>1117</v>
      </c>
      <c r="V294" s="50" t="s">
        <v>1117</v>
      </c>
      <c r="W294" s="50" t="s">
        <v>1118</v>
      </c>
      <c r="X294" s="50" t="s">
        <v>1125</v>
      </c>
      <c r="Y294" s="50" t="s">
        <v>1114</v>
      </c>
      <c r="Z294" s="64" t="str">
        <f t="shared" si="17"/>
        <v>No</v>
      </c>
      <c r="AA294" s="65" t="str">
        <f t="shared" si="20"/>
        <v>Yes</v>
      </c>
      <c r="AB294" s="65" t="str">
        <f t="shared" si="19"/>
        <v>Adopter</v>
      </c>
      <c r="AC294" s="50">
        <f>VLOOKUP(N294,Registration!O:P,2,FALSE)</f>
        <v>18</v>
      </c>
      <c r="AD294" s="60" t="s">
        <v>1117</v>
      </c>
      <c r="AE294" s="60" t="s">
        <v>105</v>
      </c>
      <c r="AF294" s="60" t="s">
        <v>105</v>
      </c>
      <c r="AG294" s="60" t="s">
        <v>105</v>
      </c>
      <c r="AH294" s="60" t="s">
        <v>105</v>
      </c>
    </row>
    <row r="295" spans="1:34" s="60" customFormat="1" ht="22.9" customHeight="1">
      <c r="A295" s="50" t="s">
        <v>38</v>
      </c>
      <c r="B295" s="50" t="s">
        <v>9</v>
      </c>
      <c r="C295" s="50" t="s">
        <v>10</v>
      </c>
      <c r="D295" s="50" t="s">
        <v>26</v>
      </c>
      <c r="E295" s="50">
        <v>2</v>
      </c>
      <c r="F295" s="50" t="s">
        <v>32</v>
      </c>
      <c r="G295" s="50" t="s">
        <v>33</v>
      </c>
      <c r="H295" s="50" t="s">
        <v>5675</v>
      </c>
      <c r="I295" s="50" t="s">
        <v>5678</v>
      </c>
      <c r="J295" s="61">
        <v>27</v>
      </c>
      <c r="K295" s="50">
        <v>4</v>
      </c>
      <c r="L295" s="50">
        <v>2019</v>
      </c>
      <c r="M295" s="62">
        <f t="shared" si="16"/>
        <v>43582</v>
      </c>
      <c r="N295" s="63" t="s">
        <v>810</v>
      </c>
      <c r="O295" s="61">
        <v>19</v>
      </c>
      <c r="P295" s="50" t="s">
        <v>1113</v>
      </c>
      <c r="Q295" s="50" t="s">
        <v>1114</v>
      </c>
      <c r="R295" s="50" t="s">
        <v>1115</v>
      </c>
      <c r="S295" s="50" t="s">
        <v>1116</v>
      </c>
      <c r="T295" s="50" t="s">
        <v>1114</v>
      </c>
      <c r="U295" s="50" t="s">
        <v>1117</v>
      </c>
      <c r="V295" s="50" t="s">
        <v>1117</v>
      </c>
      <c r="W295" s="50" t="s">
        <v>1118</v>
      </c>
      <c r="X295" s="50" t="s">
        <v>1121</v>
      </c>
      <c r="Y295" s="50" t="s">
        <v>1114</v>
      </c>
      <c r="Z295" s="64" t="str">
        <f t="shared" si="17"/>
        <v>No</v>
      </c>
      <c r="AA295" s="65" t="str">
        <f t="shared" si="20"/>
        <v>Yes</v>
      </c>
      <c r="AB295" s="65" t="str">
        <f t="shared" si="19"/>
        <v>Adopter</v>
      </c>
      <c r="AC295" s="50">
        <f>VLOOKUP(N295,Registration!O:P,2,FALSE)</f>
        <v>19</v>
      </c>
      <c r="AD295" s="60" t="s">
        <v>1117</v>
      </c>
      <c r="AE295" s="60" t="s">
        <v>105</v>
      </c>
      <c r="AF295" s="60" t="s">
        <v>105</v>
      </c>
      <c r="AG295" s="60" t="s">
        <v>105</v>
      </c>
      <c r="AH295" s="60" t="s">
        <v>105</v>
      </c>
    </row>
    <row r="296" spans="1:34" s="60" customFormat="1" ht="22.9" customHeight="1">
      <c r="A296" s="50" t="s">
        <v>38</v>
      </c>
      <c r="B296" s="50" t="s">
        <v>9</v>
      </c>
      <c r="C296" s="50" t="s">
        <v>10</v>
      </c>
      <c r="D296" s="50" t="s">
        <v>26</v>
      </c>
      <c r="E296" s="50">
        <v>2</v>
      </c>
      <c r="F296" s="50" t="s">
        <v>32</v>
      </c>
      <c r="G296" s="50" t="s">
        <v>33</v>
      </c>
      <c r="H296" s="50" t="s">
        <v>5675</v>
      </c>
      <c r="I296" s="50" t="s">
        <v>5678</v>
      </c>
      <c r="J296" s="61">
        <v>27</v>
      </c>
      <c r="K296" s="50">
        <v>4</v>
      </c>
      <c r="L296" s="50">
        <v>2019</v>
      </c>
      <c r="M296" s="62">
        <f t="shared" si="16"/>
        <v>43582</v>
      </c>
      <c r="N296" s="63" t="s">
        <v>812</v>
      </c>
      <c r="O296" s="61">
        <v>18</v>
      </c>
      <c r="P296" s="50" t="s">
        <v>1113</v>
      </c>
      <c r="Q296" s="50" t="s">
        <v>1114</v>
      </c>
      <c r="R296" s="50" t="s">
        <v>1115</v>
      </c>
      <c r="S296" s="50" t="s">
        <v>1116</v>
      </c>
      <c r="T296" s="50" t="s">
        <v>1114</v>
      </c>
      <c r="U296" s="50" t="s">
        <v>1117</v>
      </c>
      <c r="V296" s="50" t="s">
        <v>1117</v>
      </c>
      <c r="W296" s="50" t="s">
        <v>1118</v>
      </c>
      <c r="X296" s="50" t="s">
        <v>1124</v>
      </c>
      <c r="Y296" s="50" t="s">
        <v>1114</v>
      </c>
      <c r="Z296" s="64" t="str">
        <f t="shared" si="17"/>
        <v>No</v>
      </c>
      <c r="AA296" s="65" t="str">
        <f t="shared" si="20"/>
        <v>Yes</v>
      </c>
      <c r="AB296" s="65" t="str">
        <f t="shared" si="19"/>
        <v>Adopter</v>
      </c>
      <c r="AC296" s="50">
        <f>VLOOKUP(N296,Registration!O:P,2,FALSE)</f>
        <v>18</v>
      </c>
      <c r="AD296" s="60" t="s">
        <v>1117</v>
      </c>
      <c r="AE296" s="60" t="s">
        <v>105</v>
      </c>
      <c r="AF296" s="60" t="s">
        <v>105</v>
      </c>
      <c r="AG296" s="60" t="s">
        <v>105</v>
      </c>
      <c r="AH296" s="60" t="s">
        <v>105</v>
      </c>
    </row>
    <row r="297" spans="1:34" s="60" customFormat="1" ht="22.9" customHeight="1">
      <c r="A297" s="50" t="s">
        <v>38</v>
      </c>
      <c r="B297" s="50" t="s">
        <v>9</v>
      </c>
      <c r="C297" s="50" t="s">
        <v>10</v>
      </c>
      <c r="D297" s="50" t="s">
        <v>26</v>
      </c>
      <c r="E297" s="50">
        <v>2</v>
      </c>
      <c r="F297" s="50" t="s">
        <v>32</v>
      </c>
      <c r="G297" s="50" t="s">
        <v>33</v>
      </c>
      <c r="H297" s="50" t="s">
        <v>5675</v>
      </c>
      <c r="I297" s="50" t="s">
        <v>5678</v>
      </c>
      <c r="J297" s="61">
        <v>27</v>
      </c>
      <c r="K297" s="50">
        <v>4</v>
      </c>
      <c r="L297" s="50">
        <v>2019</v>
      </c>
      <c r="M297" s="62">
        <f t="shared" si="16"/>
        <v>43582</v>
      </c>
      <c r="N297" s="63" t="s">
        <v>814</v>
      </c>
      <c r="O297" s="61">
        <v>18</v>
      </c>
      <c r="P297" s="50" t="s">
        <v>1113</v>
      </c>
      <c r="Q297" s="50" t="s">
        <v>1114</v>
      </c>
      <c r="R297" s="50" t="s">
        <v>1115</v>
      </c>
      <c r="S297" s="50" t="s">
        <v>1116</v>
      </c>
      <c r="T297" s="50" t="s">
        <v>1114</v>
      </c>
      <c r="U297" s="50" t="s">
        <v>1117</v>
      </c>
      <c r="V297" s="50" t="s">
        <v>1117</v>
      </c>
      <c r="W297" s="50" t="s">
        <v>1118</v>
      </c>
      <c r="X297" s="50" t="s">
        <v>1123</v>
      </c>
      <c r="Y297" s="50" t="s">
        <v>1114</v>
      </c>
      <c r="Z297" s="64" t="str">
        <f t="shared" si="17"/>
        <v>No</v>
      </c>
      <c r="AA297" s="65" t="str">
        <f t="shared" si="20"/>
        <v>Yes</v>
      </c>
      <c r="AB297" s="65" t="str">
        <f t="shared" si="19"/>
        <v>Adopter</v>
      </c>
      <c r="AC297" s="50">
        <f>VLOOKUP(N297,Registration!O:P,2,FALSE)</f>
        <v>18</v>
      </c>
      <c r="AD297" s="60" t="s">
        <v>1117</v>
      </c>
      <c r="AE297" s="60" t="s">
        <v>105</v>
      </c>
      <c r="AF297" s="60" t="s">
        <v>105</v>
      </c>
      <c r="AG297" s="60" t="s">
        <v>105</v>
      </c>
      <c r="AH297" s="60" t="s">
        <v>105</v>
      </c>
    </row>
    <row r="298" spans="1:34" s="60" customFormat="1" ht="22.9" customHeight="1">
      <c r="A298" s="50" t="s">
        <v>38</v>
      </c>
      <c r="B298" s="50" t="s">
        <v>9</v>
      </c>
      <c r="C298" s="50" t="s">
        <v>10</v>
      </c>
      <c r="D298" s="50" t="s">
        <v>26</v>
      </c>
      <c r="E298" s="50">
        <v>2</v>
      </c>
      <c r="F298" s="50" t="s">
        <v>32</v>
      </c>
      <c r="G298" s="50" t="s">
        <v>33</v>
      </c>
      <c r="H298" s="50" t="s">
        <v>5675</v>
      </c>
      <c r="I298" s="50" t="s">
        <v>5678</v>
      </c>
      <c r="J298" s="61">
        <v>27</v>
      </c>
      <c r="K298" s="50">
        <v>4</v>
      </c>
      <c r="L298" s="50">
        <v>2019</v>
      </c>
      <c r="M298" s="62">
        <f t="shared" si="16"/>
        <v>43582</v>
      </c>
      <c r="N298" s="63" t="s">
        <v>816</v>
      </c>
      <c r="O298" s="61">
        <v>18</v>
      </c>
      <c r="P298" s="50" t="s">
        <v>1113</v>
      </c>
      <c r="Q298" s="50" t="s">
        <v>1114</v>
      </c>
      <c r="R298" s="50" t="s">
        <v>1115</v>
      </c>
      <c r="S298" s="50" t="s">
        <v>1116</v>
      </c>
      <c r="T298" s="50" t="s">
        <v>1114</v>
      </c>
      <c r="U298" s="50" t="s">
        <v>1117</v>
      </c>
      <c r="V298" s="50" t="s">
        <v>1117</v>
      </c>
      <c r="W298" s="50" t="s">
        <v>1118</v>
      </c>
      <c r="X298" s="50" t="s">
        <v>1122</v>
      </c>
      <c r="Y298" s="50" t="s">
        <v>1114</v>
      </c>
      <c r="Z298" s="64" t="str">
        <f t="shared" si="17"/>
        <v>No</v>
      </c>
      <c r="AA298" s="65" t="str">
        <f t="shared" si="20"/>
        <v>Yes</v>
      </c>
      <c r="AB298" s="65" t="str">
        <f t="shared" si="19"/>
        <v>Adopter</v>
      </c>
      <c r="AC298" s="50">
        <f>VLOOKUP(N298,Registration!O:P,2,FALSE)</f>
        <v>18</v>
      </c>
      <c r="AD298" s="60" t="s">
        <v>1117</v>
      </c>
      <c r="AE298" s="60" t="s">
        <v>105</v>
      </c>
      <c r="AF298" s="60" t="s">
        <v>105</v>
      </c>
      <c r="AG298" s="60" t="s">
        <v>105</v>
      </c>
      <c r="AH298" s="60" t="s">
        <v>105</v>
      </c>
    </row>
    <row r="299" spans="1:34" s="60" customFormat="1" ht="22.9" customHeight="1">
      <c r="A299" s="50" t="s">
        <v>38</v>
      </c>
      <c r="B299" s="50" t="s">
        <v>9</v>
      </c>
      <c r="C299" s="50" t="s">
        <v>10</v>
      </c>
      <c r="D299" s="50" t="s">
        <v>26</v>
      </c>
      <c r="E299" s="50">
        <v>2</v>
      </c>
      <c r="F299" s="50" t="s">
        <v>32</v>
      </c>
      <c r="G299" s="50" t="s">
        <v>33</v>
      </c>
      <c r="H299" s="50" t="s">
        <v>5675</v>
      </c>
      <c r="I299" s="50" t="s">
        <v>5678</v>
      </c>
      <c r="J299" s="61">
        <v>27</v>
      </c>
      <c r="K299" s="50">
        <v>4</v>
      </c>
      <c r="L299" s="50">
        <v>2019</v>
      </c>
      <c r="M299" s="62">
        <f t="shared" si="16"/>
        <v>43582</v>
      </c>
      <c r="N299" s="63" t="s">
        <v>818</v>
      </c>
      <c r="O299" s="61">
        <v>19</v>
      </c>
      <c r="P299" s="50" t="s">
        <v>1113</v>
      </c>
      <c r="Q299" s="50" t="s">
        <v>1114</v>
      </c>
      <c r="R299" s="50" t="s">
        <v>1115</v>
      </c>
      <c r="S299" s="50" t="s">
        <v>1116</v>
      </c>
      <c r="T299" s="50" t="s">
        <v>1114</v>
      </c>
      <c r="U299" s="50" t="s">
        <v>1117</v>
      </c>
      <c r="V299" s="50" t="s">
        <v>1117</v>
      </c>
      <c r="W299" s="50" t="s">
        <v>1118</v>
      </c>
      <c r="X299" s="50" t="s">
        <v>1120</v>
      </c>
      <c r="Y299" s="50" t="s">
        <v>1114</v>
      </c>
      <c r="Z299" s="64" t="str">
        <f t="shared" si="17"/>
        <v>No</v>
      </c>
      <c r="AA299" s="65" t="str">
        <f t="shared" si="20"/>
        <v>Yes</v>
      </c>
      <c r="AB299" s="65" t="str">
        <f t="shared" si="19"/>
        <v>Adopter</v>
      </c>
      <c r="AC299" s="50">
        <f>VLOOKUP(N299,Registration!O:P,2,FALSE)</f>
        <v>19</v>
      </c>
      <c r="AD299" s="60" t="s">
        <v>1117</v>
      </c>
      <c r="AE299" s="60" t="s">
        <v>105</v>
      </c>
      <c r="AF299" s="60" t="s">
        <v>105</v>
      </c>
      <c r="AG299" s="60" t="s">
        <v>105</v>
      </c>
      <c r="AH299" s="60" t="s">
        <v>105</v>
      </c>
    </row>
    <row r="300" spans="1:34" s="60" customFormat="1" ht="22.9" customHeight="1">
      <c r="A300" s="50" t="s">
        <v>38</v>
      </c>
      <c r="B300" s="50" t="s">
        <v>9</v>
      </c>
      <c r="C300" s="50" t="s">
        <v>10</v>
      </c>
      <c r="D300" s="50" t="s">
        <v>26</v>
      </c>
      <c r="E300" s="50">
        <v>2</v>
      </c>
      <c r="F300" s="50" t="s">
        <v>32</v>
      </c>
      <c r="G300" s="50" t="s">
        <v>33</v>
      </c>
      <c r="H300" s="50" t="s">
        <v>5675</v>
      </c>
      <c r="I300" s="50" t="s">
        <v>5678</v>
      </c>
      <c r="J300" s="61">
        <v>27</v>
      </c>
      <c r="K300" s="50">
        <v>4</v>
      </c>
      <c r="L300" s="50">
        <v>2019</v>
      </c>
      <c r="M300" s="62">
        <f t="shared" si="16"/>
        <v>43582</v>
      </c>
      <c r="N300" s="63" t="s">
        <v>820</v>
      </c>
      <c r="O300" s="61">
        <v>18</v>
      </c>
      <c r="P300" s="50" t="s">
        <v>1113</v>
      </c>
      <c r="Q300" s="50" t="s">
        <v>1114</v>
      </c>
      <c r="R300" s="50" t="s">
        <v>1115</v>
      </c>
      <c r="S300" s="50" t="s">
        <v>1116</v>
      </c>
      <c r="T300" s="50" t="s">
        <v>1114</v>
      </c>
      <c r="U300" s="50" t="s">
        <v>1117</v>
      </c>
      <c r="V300" s="50" t="s">
        <v>1117</v>
      </c>
      <c r="W300" s="50" t="s">
        <v>1118</v>
      </c>
      <c r="X300" s="50" t="s">
        <v>1125</v>
      </c>
      <c r="Y300" s="50" t="s">
        <v>1114</v>
      </c>
      <c r="Z300" s="64" t="str">
        <f t="shared" si="17"/>
        <v>No</v>
      </c>
      <c r="AA300" s="65" t="str">
        <f t="shared" si="20"/>
        <v>Yes</v>
      </c>
      <c r="AB300" s="65" t="str">
        <f t="shared" si="19"/>
        <v>Adopter</v>
      </c>
      <c r="AC300" s="50">
        <f>VLOOKUP(N300,Registration!O:P,2,FALSE)</f>
        <v>18</v>
      </c>
      <c r="AD300" s="60" t="s">
        <v>1117</v>
      </c>
      <c r="AE300" s="60" t="s">
        <v>105</v>
      </c>
      <c r="AF300" s="60" t="s">
        <v>105</v>
      </c>
      <c r="AG300" s="60" t="s">
        <v>105</v>
      </c>
      <c r="AH300" s="60" t="s">
        <v>105</v>
      </c>
    </row>
    <row r="301" spans="1:34" s="60" customFormat="1" ht="22.9" customHeight="1">
      <c r="A301" s="50" t="s">
        <v>38</v>
      </c>
      <c r="B301" s="50" t="s">
        <v>9</v>
      </c>
      <c r="C301" s="50" t="s">
        <v>10</v>
      </c>
      <c r="D301" s="50" t="s">
        <v>26</v>
      </c>
      <c r="E301" s="50">
        <v>2</v>
      </c>
      <c r="F301" s="50" t="s">
        <v>32</v>
      </c>
      <c r="G301" s="50" t="s">
        <v>33</v>
      </c>
      <c r="H301" s="50" t="s">
        <v>5675</v>
      </c>
      <c r="I301" s="50" t="s">
        <v>5678</v>
      </c>
      <c r="J301" s="61">
        <v>27</v>
      </c>
      <c r="K301" s="50">
        <v>4</v>
      </c>
      <c r="L301" s="50">
        <v>2019</v>
      </c>
      <c r="M301" s="62">
        <f t="shared" si="16"/>
        <v>43582</v>
      </c>
      <c r="N301" s="63" t="s">
        <v>822</v>
      </c>
      <c r="O301" s="61">
        <v>19</v>
      </c>
      <c r="P301" s="50" t="s">
        <v>1113</v>
      </c>
      <c r="Q301" s="50" t="s">
        <v>1114</v>
      </c>
      <c r="R301" s="50" t="s">
        <v>1115</v>
      </c>
      <c r="S301" s="50" t="s">
        <v>1116</v>
      </c>
      <c r="T301" s="50" t="s">
        <v>1114</v>
      </c>
      <c r="U301" s="50" t="s">
        <v>1117</v>
      </c>
      <c r="V301" s="50" t="s">
        <v>1117</v>
      </c>
      <c r="W301" s="50" t="s">
        <v>1118</v>
      </c>
      <c r="X301" s="50" t="s">
        <v>1124</v>
      </c>
      <c r="Y301" s="50" t="s">
        <v>1114</v>
      </c>
      <c r="Z301" s="64" t="str">
        <f t="shared" si="17"/>
        <v>No</v>
      </c>
      <c r="AA301" s="65" t="str">
        <f t="shared" si="20"/>
        <v>Yes</v>
      </c>
      <c r="AB301" s="65" t="str">
        <f t="shared" si="19"/>
        <v>Adopter</v>
      </c>
      <c r="AC301" s="50">
        <f>VLOOKUP(N301,Registration!O:P,2,FALSE)</f>
        <v>19</v>
      </c>
      <c r="AD301" s="60" t="s">
        <v>1117</v>
      </c>
      <c r="AE301" s="60" t="s">
        <v>105</v>
      </c>
      <c r="AF301" s="60" t="s">
        <v>105</v>
      </c>
      <c r="AG301" s="60" t="s">
        <v>105</v>
      </c>
      <c r="AH301" s="60" t="s">
        <v>105</v>
      </c>
    </row>
    <row r="302" spans="1:34" s="60" customFormat="1" ht="22.9" customHeight="1">
      <c r="A302" s="50" t="s">
        <v>38</v>
      </c>
      <c r="B302" s="50" t="s">
        <v>9</v>
      </c>
      <c r="C302" s="50" t="s">
        <v>10</v>
      </c>
      <c r="D302" s="50" t="s">
        <v>26</v>
      </c>
      <c r="E302" s="50">
        <v>2</v>
      </c>
      <c r="F302" s="50" t="s">
        <v>32</v>
      </c>
      <c r="G302" s="50" t="s">
        <v>33</v>
      </c>
      <c r="H302" s="50" t="s">
        <v>5675</v>
      </c>
      <c r="I302" s="50" t="s">
        <v>5678</v>
      </c>
      <c r="J302" s="61">
        <v>27</v>
      </c>
      <c r="K302" s="50">
        <v>4</v>
      </c>
      <c r="L302" s="50">
        <v>2019</v>
      </c>
      <c r="M302" s="62">
        <f t="shared" si="16"/>
        <v>43582</v>
      </c>
      <c r="N302" s="63" t="s">
        <v>364</v>
      </c>
      <c r="O302" s="61">
        <v>18</v>
      </c>
      <c r="P302" s="50" t="s">
        <v>1134</v>
      </c>
      <c r="Q302" s="50" t="s">
        <v>1114</v>
      </c>
      <c r="R302" s="50" t="s">
        <v>1115</v>
      </c>
      <c r="S302" s="50" t="s">
        <v>1116</v>
      </c>
      <c r="T302" s="50" t="s">
        <v>1114</v>
      </c>
      <c r="U302" s="50" t="s">
        <v>1117</v>
      </c>
      <c r="V302" s="50" t="s">
        <v>1117</v>
      </c>
      <c r="W302" s="50" t="s">
        <v>1118</v>
      </c>
      <c r="X302" s="50" t="s">
        <v>1119</v>
      </c>
      <c r="Y302" s="50" t="s">
        <v>1114</v>
      </c>
      <c r="Z302" s="64" t="str">
        <f t="shared" si="17"/>
        <v>No</v>
      </c>
      <c r="AA302" s="65" t="str">
        <f t="shared" si="20"/>
        <v>Yes</v>
      </c>
      <c r="AB302" s="65" t="str">
        <f t="shared" si="19"/>
        <v>Adopter</v>
      </c>
      <c r="AC302" s="50">
        <f>VLOOKUP(N302,Registration!O:P,2,FALSE)</f>
        <v>18</v>
      </c>
      <c r="AD302" s="60" t="s">
        <v>1117</v>
      </c>
      <c r="AE302" s="60" t="s">
        <v>105</v>
      </c>
      <c r="AF302" s="60" t="s">
        <v>105</v>
      </c>
      <c r="AG302" s="60" t="s">
        <v>105</v>
      </c>
      <c r="AH302" s="60" t="s">
        <v>105</v>
      </c>
    </row>
    <row r="303" spans="1:34" s="60" customFormat="1" ht="22.9" customHeight="1">
      <c r="A303" s="50" t="s">
        <v>38</v>
      </c>
      <c r="B303" s="50" t="s">
        <v>9</v>
      </c>
      <c r="C303" s="50" t="s">
        <v>10</v>
      </c>
      <c r="D303" s="50" t="s">
        <v>26</v>
      </c>
      <c r="E303" s="50">
        <v>2</v>
      </c>
      <c r="F303" s="50" t="s">
        <v>32</v>
      </c>
      <c r="G303" s="50" t="s">
        <v>33</v>
      </c>
      <c r="H303" s="50" t="s">
        <v>5675</v>
      </c>
      <c r="I303" s="50" t="s">
        <v>5678</v>
      </c>
      <c r="J303" s="61">
        <v>27</v>
      </c>
      <c r="K303" s="50">
        <v>4</v>
      </c>
      <c r="L303" s="50">
        <v>2019</v>
      </c>
      <c r="M303" s="62">
        <f t="shared" si="16"/>
        <v>43582</v>
      </c>
      <c r="N303" s="63" t="s">
        <v>362</v>
      </c>
      <c r="O303" s="61">
        <v>19</v>
      </c>
      <c r="P303" s="50" t="s">
        <v>1134</v>
      </c>
      <c r="Q303" s="50" t="s">
        <v>1114</v>
      </c>
      <c r="R303" s="50" t="s">
        <v>1115</v>
      </c>
      <c r="S303" s="50" t="s">
        <v>1116</v>
      </c>
      <c r="T303" s="50" t="s">
        <v>1114</v>
      </c>
      <c r="U303" s="50" t="s">
        <v>1117</v>
      </c>
      <c r="V303" s="50" t="s">
        <v>1117</v>
      </c>
      <c r="W303" s="50" t="s">
        <v>1118</v>
      </c>
      <c r="X303" s="50" t="s">
        <v>1125</v>
      </c>
      <c r="Y303" s="50" t="s">
        <v>1114</v>
      </c>
      <c r="Z303" s="64" t="str">
        <f t="shared" si="17"/>
        <v>No</v>
      </c>
      <c r="AA303" s="65" t="str">
        <f t="shared" si="20"/>
        <v>Yes</v>
      </c>
      <c r="AB303" s="65" t="str">
        <f t="shared" si="19"/>
        <v>Adopter</v>
      </c>
      <c r="AC303" s="50">
        <f>VLOOKUP(N303,Registration!O:P,2,FALSE)</f>
        <v>19</v>
      </c>
      <c r="AD303" s="60" t="s">
        <v>1117</v>
      </c>
      <c r="AE303" s="60" t="s">
        <v>105</v>
      </c>
      <c r="AF303" s="60" t="s">
        <v>105</v>
      </c>
      <c r="AG303" s="60" t="s">
        <v>105</v>
      </c>
      <c r="AH303" s="60" t="s">
        <v>105</v>
      </c>
    </row>
    <row r="304" spans="1:34" s="60" customFormat="1" ht="22.9" customHeight="1">
      <c r="A304" s="50" t="s">
        <v>38</v>
      </c>
      <c r="B304" s="50" t="s">
        <v>9</v>
      </c>
      <c r="C304" s="50" t="s">
        <v>10</v>
      </c>
      <c r="D304" s="50" t="s">
        <v>26</v>
      </c>
      <c r="E304" s="50">
        <v>2</v>
      </c>
      <c r="F304" s="50" t="s">
        <v>32</v>
      </c>
      <c r="G304" s="50" t="s">
        <v>33</v>
      </c>
      <c r="H304" s="50" t="s">
        <v>5675</v>
      </c>
      <c r="I304" s="50" t="s">
        <v>5678</v>
      </c>
      <c r="J304" s="61">
        <v>27</v>
      </c>
      <c r="K304" s="50">
        <v>4</v>
      </c>
      <c r="L304" s="50">
        <v>2019</v>
      </c>
      <c r="M304" s="62">
        <f t="shared" si="16"/>
        <v>43582</v>
      </c>
      <c r="N304" s="63" t="s">
        <v>314</v>
      </c>
      <c r="O304" s="61">
        <v>19</v>
      </c>
      <c r="P304" s="50" t="s">
        <v>1134</v>
      </c>
      <c r="Q304" s="50" t="s">
        <v>1114</v>
      </c>
      <c r="R304" s="50" t="s">
        <v>1115</v>
      </c>
      <c r="S304" s="50" t="s">
        <v>1116</v>
      </c>
      <c r="T304" s="50" t="s">
        <v>1114</v>
      </c>
      <c r="U304" s="50" t="s">
        <v>1117</v>
      </c>
      <c r="V304" s="50" t="s">
        <v>1117</v>
      </c>
      <c r="W304" s="50" t="s">
        <v>1118</v>
      </c>
      <c r="X304" s="50" t="s">
        <v>1122</v>
      </c>
      <c r="Y304" s="50" t="s">
        <v>1114</v>
      </c>
      <c r="Z304" s="64" t="str">
        <f t="shared" si="17"/>
        <v>No</v>
      </c>
      <c r="AA304" s="65" t="str">
        <f t="shared" si="20"/>
        <v>Yes</v>
      </c>
      <c r="AB304" s="65" t="str">
        <f t="shared" si="19"/>
        <v>Adopter</v>
      </c>
      <c r="AC304" s="50">
        <f>VLOOKUP(N304,Registration!O:P,2,FALSE)</f>
        <v>19</v>
      </c>
      <c r="AD304" s="60" t="s">
        <v>1117</v>
      </c>
      <c r="AE304" s="60" t="s">
        <v>105</v>
      </c>
      <c r="AF304" s="60" t="s">
        <v>105</v>
      </c>
      <c r="AG304" s="60" t="s">
        <v>105</v>
      </c>
      <c r="AH304" s="60" t="s">
        <v>105</v>
      </c>
    </row>
    <row r="305" spans="1:34" s="60" customFormat="1" ht="22.9" customHeight="1">
      <c r="A305" s="50" t="s">
        <v>38</v>
      </c>
      <c r="B305" s="50" t="s">
        <v>9</v>
      </c>
      <c r="C305" s="50" t="s">
        <v>10</v>
      </c>
      <c r="D305" s="50" t="s">
        <v>26</v>
      </c>
      <c r="E305" s="50">
        <v>2</v>
      </c>
      <c r="F305" s="50" t="s">
        <v>32</v>
      </c>
      <c r="G305" s="50" t="s">
        <v>33</v>
      </c>
      <c r="H305" s="50" t="s">
        <v>5675</v>
      </c>
      <c r="I305" s="50" t="s">
        <v>5678</v>
      </c>
      <c r="J305" s="61">
        <v>27</v>
      </c>
      <c r="K305" s="50">
        <v>4</v>
      </c>
      <c r="L305" s="50">
        <v>2019</v>
      </c>
      <c r="M305" s="62">
        <f t="shared" si="16"/>
        <v>43582</v>
      </c>
      <c r="N305" s="63" t="s">
        <v>824</v>
      </c>
      <c r="O305" s="61">
        <v>18</v>
      </c>
      <c r="P305" s="50" t="s">
        <v>1113</v>
      </c>
      <c r="Q305" s="50" t="s">
        <v>1114</v>
      </c>
      <c r="R305" s="50" t="s">
        <v>1115</v>
      </c>
      <c r="S305" s="50" t="s">
        <v>1116</v>
      </c>
      <c r="T305" s="50" t="s">
        <v>1114</v>
      </c>
      <c r="U305" s="50" t="s">
        <v>1117</v>
      </c>
      <c r="V305" s="50" t="s">
        <v>1117</v>
      </c>
      <c r="W305" s="50" t="s">
        <v>1118</v>
      </c>
      <c r="X305" s="50" t="s">
        <v>1120</v>
      </c>
      <c r="Y305" s="50" t="s">
        <v>1114</v>
      </c>
      <c r="Z305" s="64" t="str">
        <f t="shared" si="17"/>
        <v>No</v>
      </c>
      <c r="AA305" s="65" t="str">
        <f t="shared" si="20"/>
        <v>Yes</v>
      </c>
      <c r="AB305" s="65" t="str">
        <f t="shared" si="19"/>
        <v>Adopter</v>
      </c>
      <c r="AC305" s="50">
        <f>VLOOKUP(N305,Registration!O:P,2,FALSE)</f>
        <v>18</v>
      </c>
      <c r="AD305" s="60" t="s">
        <v>1117</v>
      </c>
      <c r="AE305" s="60" t="s">
        <v>105</v>
      </c>
      <c r="AF305" s="60" t="s">
        <v>105</v>
      </c>
      <c r="AG305" s="60" t="s">
        <v>105</v>
      </c>
      <c r="AH305" s="60" t="s">
        <v>105</v>
      </c>
    </row>
    <row r="306" spans="1:34" s="60" customFormat="1" ht="22.9" customHeight="1">
      <c r="A306" s="50" t="s">
        <v>38</v>
      </c>
      <c r="B306" s="50" t="s">
        <v>9</v>
      </c>
      <c r="C306" s="50" t="s">
        <v>10</v>
      </c>
      <c r="D306" s="50" t="s">
        <v>26</v>
      </c>
      <c r="E306" s="50">
        <v>2</v>
      </c>
      <c r="F306" s="50" t="s">
        <v>32</v>
      </c>
      <c r="G306" s="50" t="s">
        <v>33</v>
      </c>
      <c r="H306" s="50" t="s">
        <v>5675</v>
      </c>
      <c r="I306" s="50" t="s">
        <v>5678</v>
      </c>
      <c r="J306" s="61">
        <v>27</v>
      </c>
      <c r="K306" s="50">
        <v>4</v>
      </c>
      <c r="L306" s="50">
        <v>2019</v>
      </c>
      <c r="M306" s="62">
        <f t="shared" si="16"/>
        <v>43582</v>
      </c>
      <c r="N306" s="63" t="s">
        <v>826</v>
      </c>
      <c r="O306" s="61">
        <v>19</v>
      </c>
      <c r="P306" s="50" t="s">
        <v>1113</v>
      </c>
      <c r="Q306" s="50" t="s">
        <v>1114</v>
      </c>
      <c r="R306" s="50" t="s">
        <v>1115</v>
      </c>
      <c r="S306" s="50" t="s">
        <v>1116</v>
      </c>
      <c r="T306" s="50" t="s">
        <v>1114</v>
      </c>
      <c r="U306" s="50" t="s">
        <v>1117</v>
      </c>
      <c r="V306" s="50" t="s">
        <v>1117</v>
      </c>
      <c r="W306" s="50" t="s">
        <v>1118</v>
      </c>
      <c r="X306" s="50" t="s">
        <v>1123</v>
      </c>
      <c r="Y306" s="50" t="s">
        <v>1114</v>
      </c>
      <c r="Z306" s="64" t="str">
        <f t="shared" si="17"/>
        <v>No</v>
      </c>
      <c r="AA306" s="65" t="str">
        <f t="shared" si="20"/>
        <v>Yes</v>
      </c>
      <c r="AB306" s="65" t="str">
        <f t="shared" si="19"/>
        <v>Adopter</v>
      </c>
      <c r="AC306" s="50">
        <f>VLOOKUP(N306,Registration!O:P,2,FALSE)</f>
        <v>19</v>
      </c>
      <c r="AD306" s="60" t="s">
        <v>1117</v>
      </c>
      <c r="AE306" s="60" t="s">
        <v>105</v>
      </c>
      <c r="AF306" s="60" t="s">
        <v>105</v>
      </c>
      <c r="AG306" s="60" t="s">
        <v>105</v>
      </c>
      <c r="AH306" s="60" t="s">
        <v>105</v>
      </c>
    </row>
    <row r="307" spans="1:34" s="60" customFormat="1" ht="22.9" customHeight="1">
      <c r="A307" s="50" t="s">
        <v>38</v>
      </c>
      <c r="B307" s="50" t="s">
        <v>9</v>
      </c>
      <c r="C307" s="50" t="s">
        <v>10</v>
      </c>
      <c r="D307" s="50" t="s">
        <v>26</v>
      </c>
      <c r="E307" s="50">
        <v>2</v>
      </c>
      <c r="F307" s="50" t="s">
        <v>32</v>
      </c>
      <c r="G307" s="50" t="s">
        <v>33</v>
      </c>
      <c r="H307" s="50" t="s">
        <v>5675</v>
      </c>
      <c r="I307" s="50" t="s">
        <v>5678</v>
      </c>
      <c r="J307" s="61">
        <v>27</v>
      </c>
      <c r="K307" s="50">
        <v>4</v>
      </c>
      <c r="L307" s="50">
        <v>2019</v>
      </c>
      <c r="M307" s="62">
        <f t="shared" si="16"/>
        <v>43582</v>
      </c>
      <c r="N307" s="63" t="s">
        <v>828</v>
      </c>
      <c r="O307" s="61">
        <v>18</v>
      </c>
      <c r="P307" s="50" t="s">
        <v>1113</v>
      </c>
      <c r="Q307" s="50" t="s">
        <v>1114</v>
      </c>
      <c r="R307" s="50" t="s">
        <v>1115</v>
      </c>
      <c r="S307" s="50" t="s">
        <v>1116</v>
      </c>
      <c r="T307" s="50" t="s">
        <v>1114</v>
      </c>
      <c r="U307" s="50" t="s">
        <v>1117</v>
      </c>
      <c r="V307" s="50" t="s">
        <v>1117</v>
      </c>
      <c r="W307" s="50" t="s">
        <v>1118</v>
      </c>
      <c r="X307" s="50" t="s">
        <v>1119</v>
      </c>
      <c r="Y307" s="50" t="s">
        <v>1114</v>
      </c>
      <c r="Z307" s="64" t="str">
        <f t="shared" si="17"/>
        <v>No</v>
      </c>
      <c r="AA307" s="65" t="str">
        <f t="shared" si="20"/>
        <v>Yes</v>
      </c>
      <c r="AB307" s="65" t="str">
        <f t="shared" si="19"/>
        <v>Adopter</v>
      </c>
      <c r="AC307" s="50">
        <f>VLOOKUP(N307,Registration!O:P,2,FALSE)</f>
        <v>18</v>
      </c>
      <c r="AD307" s="60" t="s">
        <v>1117</v>
      </c>
      <c r="AE307" s="60" t="s">
        <v>105</v>
      </c>
      <c r="AF307" s="60" t="s">
        <v>105</v>
      </c>
      <c r="AG307" s="60" t="s">
        <v>105</v>
      </c>
      <c r="AH307" s="60" t="s">
        <v>105</v>
      </c>
    </row>
    <row r="308" spans="1:34" s="60" customFormat="1" ht="22.9" customHeight="1">
      <c r="A308" s="50" t="s">
        <v>38</v>
      </c>
      <c r="B308" s="50" t="s">
        <v>9</v>
      </c>
      <c r="C308" s="50" t="s">
        <v>10</v>
      </c>
      <c r="D308" s="50" t="s">
        <v>26</v>
      </c>
      <c r="E308" s="50">
        <v>2</v>
      </c>
      <c r="F308" s="50" t="s">
        <v>32</v>
      </c>
      <c r="G308" s="50" t="s">
        <v>33</v>
      </c>
      <c r="H308" s="50" t="s">
        <v>5675</v>
      </c>
      <c r="I308" s="50" t="s">
        <v>5678</v>
      </c>
      <c r="J308" s="61">
        <v>27</v>
      </c>
      <c r="K308" s="50">
        <v>4</v>
      </c>
      <c r="L308" s="50">
        <v>2019</v>
      </c>
      <c r="M308" s="62">
        <f t="shared" si="16"/>
        <v>43582</v>
      </c>
      <c r="N308" s="63" t="s">
        <v>318</v>
      </c>
      <c r="O308" s="61">
        <v>19</v>
      </c>
      <c r="P308" s="50" t="s">
        <v>1134</v>
      </c>
      <c r="Q308" s="50" t="s">
        <v>1114</v>
      </c>
      <c r="R308" s="50" t="s">
        <v>1115</v>
      </c>
      <c r="S308" s="50" t="s">
        <v>1116</v>
      </c>
      <c r="T308" s="50" t="s">
        <v>1114</v>
      </c>
      <c r="U308" s="50" t="s">
        <v>1117</v>
      </c>
      <c r="V308" s="50" t="s">
        <v>1117</v>
      </c>
      <c r="W308" s="50" t="s">
        <v>1118</v>
      </c>
      <c r="X308" s="50" t="s">
        <v>1121</v>
      </c>
      <c r="Y308" s="50" t="s">
        <v>1114</v>
      </c>
      <c r="Z308" s="64" t="str">
        <f t="shared" si="17"/>
        <v>No</v>
      </c>
      <c r="AA308" s="65" t="str">
        <f t="shared" si="20"/>
        <v>Yes</v>
      </c>
      <c r="AB308" s="65" t="str">
        <f t="shared" si="19"/>
        <v>Adopter</v>
      </c>
      <c r="AC308" s="50">
        <f>VLOOKUP(N308,Registration!O:P,2,FALSE)</f>
        <v>19</v>
      </c>
      <c r="AD308" s="60" t="s">
        <v>1117</v>
      </c>
      <c r="AE308" s="60" t="s">
        <v>105</v>
      </c>
      <c r="AF308" s="60" t="s">
        <v>105</v>
      </c>
      <c r="AG308" s="60" t="s">
        <v>105</v>
      </c>
      <c r="AH308" s="60" t="s">
        <v>105</v>
      </c>
    </row>
    <row r="309" spans="1:34" s="60" customFormat="1" ht="22.9" customHeight="1">
      <c r="A309" s="50" t="s">
        <v>38</v>
      </c>
      <c r="B309" s="50" t="s">
        <v>9</v>
      </c>
      <c r="C309" s="50" t="s">
        <v>10</v>
      </c>
      <c r="D309" s="50" t="s">
        <v>26</v>
      </c>
      <c r="E309" s="50">
        <v>2</v>
      </c>
      <c r="F309" s="50" t="s">
        <v>32</v>
      </c>
      <c r="G309" s="50" t="s">
        <v>33</v>
      </c>
      <c r="H309" s="50" t="s">
        <v>5675</v>
      </c>
      <c r="I309" s="50" t="s">
        <v>5678</v>
      </c>
      <c r="J309" s="61">
        <v>27</v>
      </c>
      <c r="K309" s="50">
        <v>4</v>
      </c>
      <c r="L309" s="50">
        <v>2019</v>
      </c>
      <c r="M309" s="62">
        <f t="shared" si="16"/>
        <v>43582</v>
      </c>
      <c r="N309" s="63" t="s">
        <v>322</v>
      </c>
      <c r="O309" s="61">
        <v>19</v>
      </c>
      <c r="P309" s="50" t="s">
        <v>1134</v>
      </c>
      <c r="Q309" s="50" t="s">
        <v>1114</v>
      </c>
      <c r="R309" s="50" t="s">
        <v>1115</v>
      </c>
      <c r="S309" s="50" t="s">
        <v>1116</v>
      </c>
      <c r="T309" s="50" t="s">
        <v>1114</v>
      </c>
      <c r="U309" s="50" t="s">
        <v>1117</v>
      </c>
      <c r="V309" s="50" t="s">
        <v>1117</v>
      </c>
      <c r="W309" s="50" t="s">
        <v>1118</v>
      </c>
      <c r="X309" s="50" t="s">
        <v>1121</v>
      </c>
      <c r="Y309" s="50" t="s">
        <v>1114</v>
      </c>
      <c r="Z309" s="64" t="str">
        <f t="shared" si="17"/>
        <v>No</v>
      </c>
      <c r="AA309" s="65" t="str">
        <f t="shared" si="20"/>
        <v>Yes</v>
      </c>
      <c r="AB309" s="65" t="str">
        <f t="shared" si="19"/>
        <v>Adopter</v>
      </c>
      <c r="AC309" s="50">
        <f>VLOOKUP(N309,Registration!O:P,2,FALSE)</f>
        <v>19</v>
      </c>
      <c r="AD309" s="60" t="s">
        <v>1117</v>
      </c>
      <c r="AE309" s="60" t="s">
        <v>105</v>
      </c>
      <c r="AF309" s="60" t="s">
        <v>105</v>
      </c>
      <c r="AG309" s="60" t="s">
        <v>105</v>
      </c>
      <c r="AH309" s="60" t="s">
        <v>105</v>
      </c>
    </row>
    <row r="310" spans="1:34" s="60" customFormat="1" ht="22.9" customHeight="1">
      <c r="A310" s="50" t="s">
        <v>38</v>
      </c>
      <c r="B310" s="50" t="s">
        <v>9</v>
      </c>
      <c r="C310" s="50" t="s">
        <v>10</v>
      </c>
      <c r="D310" s="50" t="s">
        <v>26</v>
      </c>
      <c r="E310" s="50">
        <v>2</v>
      </c>
      <c r="F310" s="50" t="s">
        <v>32</v>
      </c>
      <c r="G310" s="50" t="s">
        <v>33</v>
      </c>
      <c r="H310" s="50" t="s">
        <v>5675</v>
      </c>
      <c r="I310" s="50" t="s">
        <v>5678</v>
      </c>
      <c r="J310" s="61">
        <v>27</v>
      </c>
      <c r="K310" s="50">
        <v>4</v>
      </c>
      <c r="L310" s="50">
        <v>2019</v>
      </c>
      <c r="M310" s="62">
        <f t="shared" si="16"/>
        <v>43582</v>
      </c>
      <c r="N310" s="63" t="s">
        <v>830</v>
      </c>
      <c r="O310" s="61">
        <v>19</v>
      </c>
      <c r="P310" s="50" t="s">
        <v>1113</v>
      </c>
      <c r="Q310" s="50" t="s">
        <v>1114</v>
      </c>
      <c r="R310" s="50" t="s">
        <v>1115</v>
      </c>
      <c r="S310" s="50" t="s">
        <v>1116</v>
      </c>
      <c r="T310" s="50" t="s">
        <v>1114</v>
      </c>
      <c r="U310" s="50" t="s">
        <v>1117</v>
      </c>
      <c r="V310" s="50" t="s">
        <v>1117</v>
      </c>
      <c r="W310" s="50" t="s">
        <v>1118</v>
      </c>
      <c r="X310" s="50" t="s">
        <v>1124</v>
      </c>
      <c r="Y310" s="50" t="s">
        <v>1114</v>
      </c>
      <c r="Z310" s="64" t="str">
        <f t="shared" si="17"/>
        <v>No</v>
      </c>
      <c r="AA310" s="65" t="str">
        <f t="shared" si="20"/>
        <v>Yes</v>
      </c>
      <c r="AB310" s="65" t="str">
        <f t="shared" si="19"/>
        <v>Adopter</v>
      </c>
      <c r="AC310" s="50">
        <f>VLOOKUP(N310,Registration!O:P,2,FALSE)</f>
        <v>19</v>
      </c>
      <c r="AD310" s="60" t="s">
        <v>1117</v>
      </c>
      <c r="AE310" s="60" t="s">
        <v>105</v>
      </c>
      <c r="AF310" s="60" t="s">
        <v>105</v>
      </c>
      <c r="AG310" s="60" t="s">
        <v>105</v>
      </c>
      <c r="AH310" s="60" t="s">
        <v>105</v>
      </c>
    </row>
    <row r="311" spans="1:34" s="60" customFormat="1" ht="22.9" customHeight="1">
      <c r="A311" s="50" t="s">
        <v>38</v>
      </c>
      <c r="B311" s="50" t="s">
        <v>9</v>
      </c>
      <c r="C311" s="50" t="s">
        <v>10</v>
      </c>
      <c r="D311" s="50" t="s">
        <v>26</v>
      </c>
      <c r="E311" s="50">
        <v>2</v>
      </c>
      <c r="F311" s="50" t="s">
        <v>32</v>
      </c>
      <c r="G311" s="50" t="s">
        <v>33</v>
      </c>
      <c r="H311" s="50" t="s">
        <v>5675</v>
      </c>
      <c r="I311" s="50" t="s">
        <v>5678</v>
      </c>
      <c r="J311" s="61">
        <v>27</v>
      </c>
      <c r="K311" s="50">
        <v>4</v>
      </c>
      <c r="L311" s="50">
        <v>2019</v>
      </c>
      <c r="M311" s="62">
        <f t="shared" si="16"/>
        <v>43582</v>
      </c>
      <c r="N311" s="63" t="s">
        <v>125</v>
      </c>
      <c r="O311" s="61">
        <v>18</v>
      </c>
      <c r="P311" s="50" t="s">
        <v>1113</v>
      </c>
      <c r="Q311" s="50" t="s">
        <v>1114</v>
      </c>
      <c r="R311" s="50" t="s">
        <v>1115</v>
      </c>
      <c r="S311" s="50" t="s">
        <v>1116</v>
      </c>
      <c r="T311" s="50" t="s">
        <v>1114</v>
      </c>
      <c r="U311" s="50" t="s">
        <v>1117</v>
      </c>
      <c r="V311" s="50" t="s">
        <v>1117</v>
      </c>
      <c r="W311" s="50" t="s">
        <v>1118</v>
      </c>
      <c r="X311" s="50" t="s">
        <v>1122</v>
      </c>
      <c r="Y311" s="50" t="s">
        <v>1114</v>
      </c>
      <c r="Z311" s="64" t="str">
        <f t="shared" si="17"/>
        <v>No</v>
      </c>
      <c r="AA311" s="65" t="str">
        <f t="shared" si="20"/>
        <v>Yes</v>
      </c>
      <c r="AB311" s="65" t="str">
        <f t="shared" si="19"/>
        <v>Adopter</v>
      </c>
      <c r="AC311" s="50">
        <f>VLOOKUP(N311,Registration!O:P,2,FALSE)</f>
        <v>18</v>
      </c>
      <c r="AD311" s="60" t="s">
        <v>1117</v>
      </c>
      <c r="AE311" s="60" t="s">
        <v>105</v>
      </c>
      <c r="AF311" s="60" t="s">
        <v>105</v>
      </c>
      <c r="AG311" s="60" t="s">
        <v>105</v>
      </c>
      <c r="AH311" s="60" t="s">
        <v>105</v>
      </c>
    </row>
    <row r="312" spans="1:34" s="60" customFormat="1" ht="22.9" customHeight="1">
      <c r="A312" s="50" t="s">
        <v>38</v>
      </c>
      <c r="B312" s="50" t="s">
        <v>9</v>
      </c>
      <c r="C312" s="50" t="s">
        <v>10</v>
      </c>
      <c r="D312" s="50" t="s">
        <v>62</v>
      </c>
      <c r="E312" s="50">
        <v>1</v>
      </c>
      <c r="F312" s="50" t="s">
        <v>80</v>
      </c>
      <c r="G312" s="50" t="s">
        <v>832</v>
      </c>
      <c r="H312" s="50" t="s">
        <v>5674</v>
      </c>
      <c r="I312" s="50" t="s">
        <v>5676</v>
      </c>
      <c r="J312" s="61">
        <v>25</v>
      </c>
      <c r="K312" s="50">
        <v>4</v>
      </c>
      <c r="L312" s="50">
        <v>2019</v>
      </c>
      <c r="M312" s="62">
        <f t="shared" si="16"/>
        <v>43580</v>
      </c>
      <c r="N312" s="63" t="s">
        <v>834</v>
      </c>
      <c r="O312" s="61">
        <v>19</v>
      </c>
      <c r="P312" s="50" t="s">
        <v>1113</v>
      </c>
      <c r="Q312" s="50" t="s">
        <v>1114</v>
      </c>
      <c r="R312" s="50" t="s">
        <v>1115</v>
      </c>
      <c r="S312" s="50" t="s">
        <v>1116</v>
      </c>
      <c r="T312" s="50" t="s">
        <v>1114</v>
      </c>
      <c r="U312" s="50" t="s">
        <v>1117</v>
      </c>
      <c r="V312" s="50" t="s">
        <v>1117</v>
      </c>
      <c r="W312" s="50" t="s">
        <v>1118</v>
      </c>
      <c r="X312" s="50" t="s">
        <v>1121</v>
      </c>
      <c r="Y312" s="50" t="s">
        <v>1114</v>
      </c>
      <c r="Z312" s="64" t="str">
        <f t="shared" si="17"/>
        <v>No</v>
      </c>
      <c r="AA312" s="65" t="str">
        <f t="shared" si="20"/>
        <v>Yes</v>
      </c>
      <c r="AB312" s="65" t="str">
        <f t="shared" si="19"/>
        <v>Adopter</v>
      </c>
      <c r="AC312" s="50">
        <f>VLOOKUP(N312,Registration!O:P,2,FALSE)</f>
        <v>19</v>
      </c>
      <c r="AD312" s="60" t="s">
        <v>1117</v>
      </c>
      <c r="AE312" s="60" t="s">
        <v>105</v>
      </c>
      <c r="AF312" s="60" t="s">
        <v>105</v>
      </c>
      <c r="AG312" s="60" t="s">
        <v>105</v>
      </c>
      <c r="AH312" s="60" t="s">
        <v>105</v>
      </c>
    </row>
    <row r="313" spans="1:34" s="60" customFormat="1" ht="22.9" customHeight="1">
      <c r="A313" s="50" t="s">
        <v>38</v>
      </c>
      <c r="B313" s="50" t="s">
        <v>9</v>
      </c>
      <c r="C313" s="50" t="s">
        <v>10</v>
      </c>
      <c r="D313" s="50" t="s">
        <v>62</v>
      </c>
      <c r="E313" s="50">
        <v>1</v>
      </c>
      <c r="F313" s="50" t="s">
        <v>80</v>
      </c>
      <c r="G313" s="50" t="s">
        <v>832</v>
      </c>
      <c r="H313" s="50" t="s">
        <v>5674</v>
      </c>
      <c r="I313" s="50" t="s">
        <v>5676</v>
      </c>
      <c r="J313" s="61">
        <v>25</v>
      </c>
      <c r="K313" s="50">
        <v>4</v>
      </c>
      <c r="L313" s="50">
        <v>2019</v>
      </c>
      <c r="M313" s="62">
        <f t="shared" si="16"/>
        <v>43580</v>
      </c>
      <c r="N313" s="63" t="s">
        <v>836</v>
      </c>
      <c r="O313" s="61">
        <v>19</v>
      </c>
      <c r="P313" s="50" t="s">
        <v>1113</v>
      </c>
      <c r="Q313" s="50" t="s">
        <v>1114</v>
      </c>
      <c r="R313" s="50" t="s">
        <v>1115</v>
      </c>
      <c r="S313" s="50" t="s">
        <v>1116</v>
      </c>
      <c r="T313" s="50" t="s">
        <v>1114</v>
      </c>
      <c r="U313" s="50" t="s">
        <v>1117</v>
      </c>
      <c r="V313" s="50" t="s">
        <v>1117</v>
      </c>
      <c r="W313" s="50" t="s">
        <v>1118</v>
      </c>
      <c r="X313" s="50" t="s">
        <v>1121</v>
      </c>
      <c r="Y313" s="50" t="s">
        <v>1114</v>
      </c>
      <c r="Z313" s="64" t="str">
        <f t="shared" si="17"/>
        <v>No</v>
      </c>
      <c r="AA313" s="65" t="str">
        <f t="shared" si="20"/>
        <v>Yes</v>
      </c>
      <c r="AB313" s="65" t="str">
        <f t="shared" si="19"/>
        <v>Adopter</v>
      </c>
      <c r="AC313" s="50">
        <f>VLOOKUP(N313,Registration!O:P,2,FALSE)</f>
        <v>19</v>
      </c>
      <c r="AD313" s="60" t="s">
        <v>1117</v>
      </c>
      <c r="AE313" s="60" t="s">
        <v>105</v>
      </c>
      <c r="AF313" s="60" t="s">
        <v>105</v>
      </c>
      <c r="AG313" s="60" t="s">
        <v>105</v>
      </c>
      <c r="AH313" s="60" t="s">
        <v>105</v>
      </c>
    </row>
    <row r="314" spans="1:34" s="60" customFormat="1" ht="22.9" customHeight="1">
      <c r="A314" s="50" t="s">
        <v>38</v>
      </c>
      <c r="B314" s="50" t="s">
        <v>9</v>
      </c>
      <c r="C314" s="50" t="s">
        <v>10</v>
      </c>
      <c r="D314" s="50" t="s">
        <v>62</v>
      </c>
      <c r="E314" s="50">
        <v>1</v>
      </c>
      <c r="F314" s="50" t="s">
        <v>80</v>
      </c>
      <c r="G314" s="50" t="s">
        <v>832</v>
      </c>
      <c r="H314" s="50" t="s">
        <v>5674</v>
      </c>
      <c r="I314" s="50" t="s">
        <v>5676</v>
      </c>
      <c r="J314" s="61">
        <v>25</v>
      </c>
      <c r="K314" s="50">
        <v>4</v>
      </c>
      <c r="L314" s="50">
        <v>2019</v>
      </c>
      <c r="M314" s="62">
        <f t="shared" si="16"/>
        <v>43580</v>
      </c>
      <c r="N314" s="63" t="s">
        <v>838</v>
      </c>
      <c r="O314" s="61">
        <v>19</v>
      </c>
      <c r="P314" s="50" t="s">
        <v>1113</v>
      </c>
      <c r="Q314" s="50" t="s">
        <v>1114</v>
      </c>
      <c r="R314" s="50" t="s">
        <v>1115</v>
      </c>
      <c r="S314" s="50" t="s">
        <v>1116</v>
      </c>
      <c r="T314" s="50" t="s">
        <v>1114</v>
      </c>
      <c r="U314" s="50" t="s">
        <v>1117</v>
      </c>
      <c r="V314" s="50" t="s">
        <v>1117</v>
      </c>
      <c r="W314" s="50" t="s">
        <v>1118</v>
      </c>
      <c r="X314" s="50" t="s">
        <v>1121</v>
      </c>
      <c r="Y314" s="50" t="s">
        <v>1114</v>
      </c>
      <c r="Z314" s="64" t="str">
        <f t="shared" si="17"/>
        <v>No</v>
      </c>
      <c r="AA314" s="65" t="str">
        <f t="shared" si="20"/>
        <v>Yes</v>
      </c>
      <c r="AB314" s="65" t="str">
        <f t="shared" si="19"/>
        <v>Adopter</v>
      </c>
      <c r="AC314" s="50">
        <f>VLOOKUP(N314,Registration!O:P,2,FALSE)</f>
        <v>19</v>
      </c>
      <c r="AD314" s="60" t="s">
        <v>1117</v>
      </c>
      <c r="AE314" s="60" t="s">
        <v>105</v>
      </c>
      <c r="AF314" s="60" t="s">
        <v>105</v>
      </c>
      <c r="AG314" s="60" t="s">
        <v>105</v>
      </c>
      <c r="AH314" s="60" t="s">
        <v>105</v>
      </c>
    </row>
    <row r="315" spans="1:34" s="60" customFormat="1" ht="22.9" customHeight="1">
      <c r="A315" s="50" t="s">
        <v>38</v>
      </c>
      <c r="B315" s="50" t="s">
        <v>9</v>
      </c>
      <c r="C315" s="50" t="s">
        <v>10</v>
      </c>
      <c r="D315" s="50" t="s">
        <v>62</v>
      </c>
      <c r="E315" s="50">
        <v>1</v>
      </c>
      <c r="F315" s="50" t="s">
        <v>80</v>
      </c>
      <c r="G315" s="50" t="s">
        <v>832</v>
      </c>
      <c r="H315" s="50" t="s">
        <v>5674</v>
      </c>
      <c r="I315" s="50" t="s">
        <v>5676</v>
      </c>
      <c r="J315" s="61">
        <v>25</v>
      </c>
      <c r="K315" s="50">
        <v>4</v>
      </c>
      <c r="L315" s="50">
        <v>2019</v>
      </c>
      <c r="M315" s="62">
        <f t="shared" si="16"/>
        <v>43580</v>
      </c>
      <c r="N315" s="63" t="s">
        <v>840</v>
      </c>
      <c r="O315" s="61">
        <v>18</v>
      </c>
      <c r="P315" s="50" t="s">
        <v>1113</v>
      </c>
      <c r="Q315" s="50" t="s">
        <v>1114</v>
      </c>
      <c r="R315" s="50" t="s">
        <v>1115</v>
      </c>
      <c r="S315" s="50" t="s">
        <v>1116</v>
      </c>
      <c r="T315" s="50" t="s">
        <v>1114</v>
      </c>
      <c r="U315" s="50" t="s">
        <v>1117</v>
      </c>
      <c r="V315" s="50" t="s">
        <v>1117</v>
      </c>
      <c r="W315" s="50" t="s">
        <v>1118</v>
      </c>
      <c r="X315" s="50" t="s">
        <v>1119</v>
      </c>
      <c r="Y315" s="50" t="s">
        <v>1114</v>
      </c>
      <c r="Z315" s="64" t="str">
        <f t="shared" si="17"/>
        <v>No</v>
      </c>
      <c r="AA315" s="65" t="str">
        <f t="shared" si="20"/>
        <v>Yes</v>
      </c>
      <c r="AB315" s="65" t="str">
        <f t="shared" si="19"/>
        <v>Adopter</v>
      </c>
      <c r="AC315" s="50">
        <f>VLOOKUP(N315,Registration!O:P,2,FALSE)</f>
        <v>18</v>
      </c>
      <c r="AD315" s="60" t="s">
        <v>1117</v>
      </c>
      <c r="AE315" s="60" t="s">
        <v>105</v>
      </c>
      <c r="AF315" s="60" t="s">
        <v>105</v>
      </c>
      <c r="AG315" s="60" t="s">
        <v>105</v>
      </c>
      <c r="AH315" s="60" t="s">
        <v>105</v>
      </c>
    </row>
    <row r="316" spans="1:34" s="60" customFormat="1" ht="22.9" customHeight="1">
      <c r="A316" s="50" t="s">
        <v>38</v>
      </c>
      <c r="B316" s="50" t="s">
        <v>9</v>
      </c>
      <c r="C316" s="50" t="s">
        <v>10</v>
      </c>
      <c r="D316" s="50" t="s">
        <v>62</v>
      </c>
      <c r="E316" s="50">
        <v>1</v>
      </c>
      <c r="F316" s="50" t="s">
        <v>80</v>
      </c>
      <c r="G316" s="50" t="s">
        <v>832</v>
      </c>
      <c r="H316" s="50" t="s">
        <v>5674</v>
      </c>
      <c r="I316" s="50" t="s">
        <v>5676</v>
      </c>
      <c r="J316" s="61">
        <v>25</v>
      </c>
      <c r="K316" s="50">
        <v>4</v>
      </c>
      <c r="L316" s="50">
        <v>2019</v>
      </c>
      <c r="M316" s="62">
        <f t="shared" ref="M316:M379" si="21">DATE(L316,K316,J316)</f>
        <v>43580</v>
      </c>
      <c r="N316" s="63" t="s">
        <v>842</v>
      </c>
      <c r="O316" s="61">
        <v>18</v>
      </c>
      <c r="P316" s="50" t="s">
        <v>1113</v>
      </c>
      <c r="Q316" s="50" t="s">
        <v>1114</v>
      </c>
      <c r="R316" s="50" t="s">
        <v>1115</v>
      </c>
      <c r="S316" s="50" t="s">
        <v>1116</v>
      </c>
      <c r="T316" s="50" t="s">
        <v>1114</v>
      </c>
      <c r="U316" s="50" t="s">
        <v>1117</v>
      </c>
      <c r="V316" s="50" t="s">
        <v>1117</v>
      </c>
      <c r="W316" s="50" t="s">
        <v>1118</v>
      </c>
      <c r="X316" s="50" t="s">
        <v>1121</v>
      </c>
      <c r="Y316" s="50" t="s">
        <v>1114</v>
      </c>
      <c r="Z316" s="64" t="str">
        <f t="shared" ref="Z316:Z379" si="22">IF(OR(R:R="",S:S=""),"Missing",IF(OR(S:S="Both EC and Condoms",S:S="Condom",S:S="EC"),"Yes",IF(AND(R:R&lt;&gt;"0: No Method",R:R&lt;&gt;"6: EC",R:R&lt;&gt;"5: Condoms"),"Yes","No")))</f>
        <v>No</v>
      </c>
      <c r="AA316" s="65" t="str">
        <f t="shared" ref="AA316:AA347" si="23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16" s="65" t="str">
        <f t="shared" ref="AB316:AB379" si="24">IF(W:W="Pregnant","Pregnant",IF(AND(Z:Z="No",AA:AA="Yes"),"Adopter",IF(Z:Z="Yes","Continuing User",IF(AND(Z:Z="No",AA:AA="No"),"Non-user","Missing"))))</f>
        <v>Adopter</v>
      </c>
      <c r="AC316" s="50">
        <f>VLOOKUP(N316,Registration!O:P,2,FALSE)</f>
        <v>18</v>
      </c>
      <c r="AD316" s="60" t="s">
        <v>1117</v>
      </c>
      <c r="AE316" s="60" t="s">
        <v>105</v>
      </c>
      <c r="AF316" s="60" t="s">
        <v>105</v>
      </c>
      <c r="AG316" s="60" t="s">
        <v>105</v>
      </c>
      <c r="AH316" s="60" t="s">
        <v>105</v>
      </c>
    </row>
    <row r="317" spans="1:34" s="60" customFormat="1" ht="22.9" customHeight="1">
      <c r="A317" s="50" t="s">
        <v>38</v>
      </c>
      <c r="B317" s="50" t="s">
        <v>9</v>
      </c>
      <c r="C317" s="50" t="s">
        <v>10</v>
      </c>
      <c r="D317" s="50" t="s">
        <v>62</v>
      </c>
      <c r="E317" s="50">
        <v>1</v>
      </c>
      <c r="F317" s="50" t="s">
        <v>80</v>
      </c>
      <c r="G317" s="50" t="s">
        <v>832</v>
      </c>
      <c r="H317" s="50" t="s">
        <v>5674</v>
      </c>
      <c r="I317" s="50" t="s">
        <v>5676</v>
      </c>
      <c r="J317" s="61">
        <v>25</v>
      </c>
      <c r="K317" s="50">
        <v>4</v>
      </c>
      <c r="L317" s="50">
        <v>2019</v>
      </c>
      <c r="M317" s="62">
        <f t="shared" si="21"/>
        <v>43580</v>
      </c>
      <c r="N317" s="63" t="s">
        <v>844</v>
      </c>
      <c r="O317" s="61">
        <v>19</v>
      </c>
      <c r="P317" s="50" t="s">
        <v>1113</v>
      </c>
      <c r="Q317" s="50" t="s">
        <v>1114</v>
      </c>
      <c r="R317" s="50" t="s">
        <v>1115</v>
      </c>
      <c r="S317" s="50" t="s">
        <v>1116</v>
      </c>
      <c r="T317" s="50" t="s">
        <v>1114</v>
      </c>
      <c r="U317" s="50" t="s">
        <v>1117</v>
      </c>
      <c r="V317" s="50" t="s">
        <v>1117</v>
      </c>
      <c r="W317" s="50" t="s">
        <v>1118</v>
      </c>
      <c r="X317" s="50" t="s">
        <v>1121</v>
      </c>
      <c r="Y317" s="50" t="s">
        <v>1114</v>
      </c>
      <c r="Z317" s="64" t="str">
        <f t="shared" si="22"/>
        <v>No</v>
      </c>
      <c r="AA317" s="65" t="str">
        <f t="shared" si="23"/>
        <v>Yes</v>
      </c>
      <c r="AB317" s="65" t="str">
        <f t="shared" si="24"/>
        <v>Adopter</v>
      </c>
      <c r="AC317" s="50">
        <f>VLOOKUP(N317,Registration!O:P,2,FALSE)</f>
        <v>19</v>
      </c>
      <c r="AD317" s="60" t="s">
        <v>1117</v>
      </c>
      <c r="AE317" s="60" t="s">
        <v>105</v>
      </c>
      <c r="AF317" s="60" t="s">
        <v>105</v>
      </c>
      <c r="AG317" s="60" t="s">
        <v>105</v>
      </c>
      <c r="AH317" s="60" t="s">
        <v>105</v>
      </c>
    </row>
    <row r="318" spans="1:34" s="60" customFormat="1" ht="22.9" customHeight="1">
      <c r="A318" s="50" t="s">
        <v>38</v>
      </c>
      <c r="B318" s="50" t="s">
        <v>9</v>
      </c>
      <c r="C318" s="50" t="s">
        <v>10</v>
      </c>
      <c r="D318" s="50" t="s">
        <v>62</v>
      </c>
      <c r="E318" s="50">
        <v>1</v>
      </c>
      <c r="F318" s="50" t="s">
        <v>80</v>
      </c>
      <c r="G318" s="50" t="s">
        <v>832</v>
      </c>
      <c r="H318" s="50" t="s">
        <v>5674</v>
      </c>
      <c r="I318" s="50" t="s">
        <v>5676</v>
      </c>
      <c r="J318" s="61">
        <v>25</v>
      </c>
      <c r="K318" s="50">
        <v>4</v>
      </c>
      <c r="L318" s="50">
        <v>2019</v>
      </c>
      <c r="M318" s="62">
        <f t="shared" si="21"/>
        <v>43580</v>
      </c>
      <c r="N318" s="63" t="s">
        <v>846</v>
      </c>
      <c r="O318" s="61">
        <v>19</v>
      </c>
      <c r="P318" s="50" t="s">
        <v>1113</v>
      </c>
      <c r="Q318" s="50" t="s">
        <v>1114</v>
      </c>
      <c r="R318" s="50" t="s">
        <v>1115</v>
      </c>
      <c r="S318" s="50" t="s">
        <v>1116</v>
      </c>
      <c r="T318" s="50" t="s">
        <v>1114</v>
      </c>
      <c r="U318" s="50" t="s">
        <v>1117</v>
      </c>
      <c r="V318" s="50" t="s">
        <v>1117</v>
      </c>
      <c r="W318" s="50" t="s">
        <v>1118</v>
      </c>
      <c r="X318" s="50" t="s">
        <v>1121</v>
      </c>
      <c r="Y318" s="50" t="s">
        <v>1114</v>
      </c>
      <c r="Z318" s="64" t="str">
        <f t="shared" si="22"/>
        <v>No</v>
      </c>
      <c r="AA318" s="65" t="str">
        <f t="shared" si="23"/>
        <v>Yes</v>
      </c>
      <c r="AB318" s="65" t="str">
        <f t="shared" si="24"/>
        <v>Adopter</v>
      </c>
      <c r="AC318" s="50">
        <f>VLOOKUP(N318,Registration!O:P,2,FALSE)</f>
        <v>19</v>
      </c>
      <c r="AD318" s="60" t="s">
        <v>1117</v>
      </c>
      <c r="AE318" s="60" t="s">
        <v>105</v>
      </c>
      <c r="AF318" s="60" t="s">
        <v>105</v>
      </c>
      <c r="AG318" s="60" t="s">
        <v>105</v>
      </c>
      <c r="AH318" s="60" t="s">
        <v>105</v>
      </c>
    </row>
    <row r="319" spans="1:34" s="60" customFormat="1" ht="22.9" customHeight="1">
      <c r="A319" s="50" t="s">
        <v>38</v>
      </c>
      <c r="B319" s="50" t="s">
        <v>9</v>
      </c>
      <c r="C319" s="50" t="s">
        <v>10</v>
      </c>
      <c r="D319" s="50" t="s">
        <v>62</v>
      </c>
      <c r="E319" s="50">
        <v>1</v>
      </c>
      <c r="F319" s="50" t="s">
        <v>80</v>
      </c>
      <c r="G319" s="50" t="s">
        <v>832</v>
      </c>
      <c r="H319" s="50" t="s">
        <v>5674</v>
      </c>
      <c r="I319" s="50" t="s">
        <v>5676</v>
      </c>
      <c r="J319" s="61">
        <v>25</v>
      </c>
      <c r="K319" s="50">
        <v>4</v>
      </c>
      <c r="L319" s="50">
        <v>2019</v>
      </c>
      <c r="M319" s="62">
        <f t="shared" si="21"/>
        <v>43580</v>
      </c>
      <c r="N319" s="63" t="s">
        <v>848</v>
      </c>
      <c r="O319" s="61">
        <v>18</v>
      </c>
      <c r="P319" s="50" t="s">
        <v>1113</v>
      </c>
      <c r="Q319" s="50" t="s">
        <v>1114</v>
      </c>
      <c r="R319" s="50" t="s">
        <v>1115</v>
      </c>
      <c r="S319" s="50" t="s">
        <v>1116</v>
      </c>
      <c r="T319" s="50" t="s">
        <v>1114</v>
      </c>
      <c r="U319" s="50" t="s">
        <v>1117</v>
      </c>
      <c r="V319" s="50" t="s">
        <v>1117</v>
      </c>
      <c r="W319" s="50" t="s">
        <v>1118</v>
      </c>
      <c r="X319" s="50" t="s">
        <v>1125</v>
      </c>
      <c r="Y319" s="50" t="s">
        <v>1114</v>
      </c>
      <c r="Z319" s="64" t="str">
        <f t="shared" si="22"/>
        <v>No</v>
      </c>
      <c r="AA319" s="65" t="str">
        <f t="shared" si="23"/>
        <v>Yes</v>
      </c>
      <c r="AB319" s="65" t="str">
        <f t="shared" si="24"/>
        <v>Adopter</v>
      </c>
      <c r="AC319" s="50">
        <f>VLOOKUP(N319,Registration!O:P,2,FALSE)</f>
        <v>18</v>
      </c>
      <c r="AD319" s="60" t="s">
        <v>1117</v>
      </c>
      <c r="AE319" s="60" t="s">
        <v>105</v>
      </c>
      <c r="AF319" s="60" t="s">
        <v>105</v>
      </c>
      <c r="AG319" s="60" t="s">
        <v>105</v>
      </c>
      <c r="AH319" s="60" t="s">
        <v>105</v>
      </c>
    </row>
    <row r="320" spans="1:34" s="60" customFormat="1" ht="22.9" customHeight="1">
      <c r="A320" s="50" t="s">
        <v>38</v>
      </c>
      <c r="B320" s="50" t="s">
        <v>9</v>
      </c>
      <c r="C320" s="50" t="s">
        <v>10</v>
      </c>
      <c r="D320" s="50" t="s">
        <v>62</v>
      </c>
      <c r="E320" s="50">
        <v>1</v>
      </c>
      <c r="F320" s="50" t="s">
        <v>80</v>
      </c>
      <c r="G320" s="50" t="s">
        <v>832</v>
      </c>
      <c r="H320" s="50" t="s">
        <v>5674</v>
      </c>
      <c r="I320" s="50" t="s">
        <v>5676</v>
      </c>
      <c r="J320" s="61">
        <v>25</v>
      </c>
      <c r="K320" s="50">
        <v>4</v>
      </c>
      <c r="L320" s="50">
        <v>2019</v>
      </c>
      <c r="M320" s="62">
        <f t="shared" si="21"/>
        <v>43580</v>
      </c>
      <c r="N320" s="63" t="s">
        <v>850</v>
      </c>
      <c r="O320" s="61">
        <v>19</v>
      </c>
      <c r="P320" s="50" t="s">
        <v>1113</v>
      </c>
      <c r="Q320" s="50" t="s">
        <v>1114</v>
      </c>
      <c r="R320" s="50" t="s">
        <v>1115</v>
      </c>
      <c r="S320" s="50" t="s">
        <v>1116</v>
      </c>
      <c r="T320" s="50" t="s">
        <v>1114</v>
      </c>
      <c r="U320" s="50" t="s">
        <v>1117</v>
      </c>
      <c r="V320" s="50" t="s">
        <v>1117</v>
      </c>
      <c r="W320" s="50" t="s">
        <v>1118</v>
      </c>
      <c r="X320" s="50" t="s">
        <v>1121</v>
      </c>
      <c r="Y320" s="50" t="s">
        <v>1114</v>
      </c>
      <c r="Z320" s="64" t="str">
        <f t="shared" si="22"/>
        <v>No</v>
      </c>
      <c r="AA320" s="65" t="str">
        <f t="shared" si="23"/>
        <v>Yes</v>
      </c>
      <c r="AB320" s="65" t="str">
        <f t="shared" si="24"/>
        <v>Adopter</v>
      </c>
      <c r="AC320" s="50">
        <f>VLOOKUP(N320,Registration!O:P,2,FALSE)</f>
        <v>19</v>
      </c>
      <c r="AD320" s="60" t="s">
        <v>1117</v>
      </c>
      <c r="AE320" s="60" t="s">
        <v>105</v>
      </c>
      <c r="AF320" s="60" t="s">
        <v>105</v>
      </c>
      <c r="AG320" s="60" t="s">
        <v>105</v>
      </c>
      <c r="AH320" s="60" t="s">
        <v>105</v>
      </c>
    </row>
    <row r="321" spans="1:34" s="60" customFormat="1" ht="22.9" customHeight="1">
      <c r="A321" s="50" t="s">
        <v>38</v>
      </c>
      <c r="B321" s="50" t="s">
        <v>9</v>
      </c>
      <c r="C321" s="50" t="s">
        <v>10</v>
      </c>
      <c r="D321" s="50" t="s">
        <v>62</v>
      </c>
      <c r="E321" s="50">
        <v>1</v>
      </c>
      <c r="F321" s="50" t="s">
        <v>80</v>
      </c>
      <c r="G321" s="50" t="s">
        <v>832</v>
      </c>
      <c r="H321" s="50" t="s">
        <v>5674</v>
      </c>
      <c r="I321" s="50" t="s">
        <v>5676</v>
      </c>
      <c r="J321" s="61">
        <v>25</v>
      </c>
      <c r="K321" s="50">
        <v>4</v>
      </c>
      <c r="L321" s="50">
        <v>2019</v>
      </c>
      <c r="M321" s="62">
        <f t="shared" si="21"/>
        <v>43580</v>
      </c>
      <c r="N321" s="63" t="s">
        <v>852</v>
      </c>
      <c r="O321" s="61">
        <v>19</v>
      </c>
      <c r="P321" s="50" t="s">
        <v>1113</v>
      </c>
      <c r="Q321" s="50" t="s">
        <v>1114</v>
      </c>
      <c r="R321" s="50" t="s">
        <v>1115</v>
      </c>
      <c r="S321" s="50" t="s">
        <v>1116</v>
      </c>
      <c r="T321" s="50" t="s">
        <v>1114</v>
      </c>
      <c r="U321" s="50" t="s">
        <v>1117</v>
      </c>
      <c r="V321" s="50" t="s">
        <v>1117</v>
      </c>
      <c r="W321" s="50" t="s">
        <v>1118</v>
      </c>
      <c r="X321" s="50" t="s">
        <v>1120</v>
      </c>
      <c r="Y321" s="50" t="s">
        <v>1114</v>
      </c>
      <c r="Z321" s="64" t="str">
        <f t="shared" si="22"/>
        <v>No</v>
      </c>
      <c r="AA321" s="65" t="str">
        <f t="shared" si="23"/>
        <v>Yes</v>
      </c>
      <c r="AB321" s="65" t="str">
        <f t="shared" si="24"/>
        <v>Adopter</v>
      </c>
      <c r="AC321" s="50">
        <f>VLOOKUP(N321,Registration!O:P,2,FALSE)</f>
        <v>19</v>
      </c>
      <c r="AD321" s="60" t="s">
        <v>1117</v>
      </c>
      <c r="AE321" s="60" t="s">
        <v>105</v>
      </c>
      <c r="AF321" s="60" t="s">
        <v>105</v>
      </c>
      <c r="AG321" s="60" t="s">
        <v>105</v>
      </c>
      <c r="AH321" s="60" t="s">
        <v>105</v>
      </c>
    </row>
    <row r="322" spans="1:34" s="60" customFormat="1" ht="22.9" customHeight="1">
      <c r="A322" s="50" t="s">
        <v>38</v>
      </c>
      <c r="B322" s="50" t="s">
        <v>9</v>
      </c>
      <c r="C322" s="50" t="s">
        <v>10</v>
      </c>
      <c r="D322" s="50" t="s">
        <v>62</v>
      </c>
      <c r="E322" s="50">
        <v>1</v>
      </c>
      <c r="F322" s="50" t="s">
        <v>80</v>
      </c>
      <c r="G322" s="50" t="s">
        <v>832</v>
      </c>
      <c r="H322" s="50" t="s">
        <v>5674</v>
      </c>
      <c r="I322" s="50" t="s">
        <v>5676</v>
      </c>
      <c r="J322" s="61">
        <v>25</v>
      </c>
      <c r="K322" s="50">
        <v>4</v>
      </c>
      <c r="L322" s="50">
        <v>2019</v>
      </c>
      <c r="M322" s="62">
        <f t="shared" si="21"/>
        <v>43580</v>
      </c>
      <c r="N322" s="63" t="s">
        <v>854</v>
      </c>
      <c r="O322" s="61">
        <v>18</v>
      </c>
      <c r="P322" s="50" t="s">
        <v>1113</v>
      </c>
      <c r="Q322" s="50" t="s">
        <v>1114</v>
      </c>
      <c r="R322" s="50" t="s">
        <v>1115</v>
      </c>
      <c r="S322" s="50" t="s">
        <v>1116</v>
      </c>
      <c r="T322" s="50" t="s">
        <v>1114</v>
      </c>
      <c r="U322" s="50" t="s">
        <v>1117</v>
      </c>
      <c r="V322" s="50" t="s">
        <v>1117</v>
      </c>
      <c r="W322" s="50" t="s">
        <v>1118</v>
      </c>
      <c r="X322" s="50" t="s">
        <v>1121</v>
      </c>
      <c r="Y322" s="50" t="s">
        <v>1114</v>
      </c>
      <c r="Z322" s="64" t="str">
        <f t="shared" si="22"/>
        <v>No</v>
      </c>
      <c r="AA322" s="65" t="str">
        <f t="shared" si="23"/>
        <v>Yes</v>
      </c>
      <c r="AB322" s="65" t="str">
        <f t="shared" si="24"/>
        <v>Adopter</v>
      </c>
      <c r="AC322" s="50">
        <f>VLOOKUP(N322,Registration!O:P,2,FALSE)</f>
        <v>18</v>
      </c>
      <c r="AD322" s="60" t="s">
        <v>1117</v>
      </c>
      <c r="AE322" s="60" t="s">
        <v>105</v>
      </c>
      <c r="AF322" s="60" t="s">
        <v>105</v>
      </c>
      <c r="AG322" s="60" t="s">
        <v>105</v>
      </c>
      <c r="AH322" s="60" t="s">
        <v>105</v>
      </c>
    </row>
    <row r="323" spans="1:34" s="60" customFormat="1" ht="22.9" customHeight="1">
      <c r="A323" s="50" t="s">
        <v>38</v>
      </c>
      <c r="B323" s="50" t="s">
        <v>9</v>
      </c>
      <c r="C323" s="50" t="s">
        <v>10</v>
      </c>
      <c r="D323" s="50" t="s">
        <v>62</v>
      </c>
      <c r="E323" s="50">
        <v>1</v>
      </c>
      <c r="F323" s="50" t="s">
        <v>80</v>
      </c>
      <c r="G323" s="50" t="s">
        <v>832</v>
      </c>
      <c r="H323" s="50" t="s">
        <v>5674</v>
      </c>
      <c r="I323" s="50" t="s">
        <v>5676</v>
      </c>
      <c r="J323" s="61">
        <v>25</v>
      </c>
      <c r="K323" s="50">
        <v>4</v>
      </c>
      <c r="L323" s="50">
        <v>2019</v>
      </c>
      <c r="M323" s="62">
        <f t="shared" si="21"/>
        <v>43580</v>
      </c>
      <c r="N323" s="63" t="s">
        <v>856</v>
      </c>
      <c r="O323" s="61">
        <v>18</v>
      </c>
      <c r="P323" s="50" t="s">
        <v>1113</v>
      </c>
      <c r="Q323" s="50" t="s">
        <v>1114</v>
      </c>
      <c r="R323" s="50" t="s">
        <v>1115</v>
      </c>
      <c r="S323" s="50" t="s">
        <v>1116</v>
      </c>
      <c r="T323" s="50" t="s">
        <v>1114</v>
      </c>
      <c r="U323" s="50" t="s">
        <v>1117</v>
      </c>
      <c r="V323" s="50" t="s">
        <v>1117</v>
      </c>
      <c r="W323" s="50" t="s">
        <v>1118</v>
      </c>
      <c r="X323" s="50" t="s">
        <v>1121</v>
      </c>
      <c r="Y323" s="50" t="s">
        <v>1114</v>
      </c>
      <c r="Z323" s="64" t="str">
        <f t="shared" si="22"/>
        <v>No</v>
      </c>
      <c r="AA323" s="65" t="str">
        <f t="shared" si="23"/>
        <v>Yes</v>
      </c>
      <c r="AB323" s="65" t="str">
        <f t="shared" si="24"/>
        <v>Adopter</v>
      </c>
      <c r="AC323" s="50">
        <f>VLOOKUP(N323,Registration!O:P,2,FALSE)</f>
        <v>18</v>
      </c>
      <c r="AD323" s="60" t="s">
        <v>1117</v>
      </c>
      <c r="AE323" s="60" t="s">
        <v>105</v>
      </c>
      <c r="AF323" s="60" t="s">
        <v>105</v>
      </c>
      <c r="AG323" s="60" t="s">
        <v>105</v>
      </c>
      <c r="AH323" s="60" t="s">
        <v>105</v>
      </c>
    </row>
    <row r="324" spans="1:34" s="60" customFormat="1" ht="22.9" customHeight="1">
      <c r="A324" s="50" t="s">
        <v>38</v>
      </c>
      <c r="B324" s="50" t="s">
        <v>9</v>
      </c>
      <c r="C324" s="50" t="s">
        <v>10</v>
      </c>
      <c r="D324" s="50" t="s">
        <v>62</v>
      </c>
      <c r="E324" s="50">
        <v>1</v>
      </c>
      <c r="F324" s="50" t="s">
        <v>80</v>
      </c>
      <c r="G324" s="50" t="s">
        <v>832</v>
      </c>
      <c r="H324" s="50" t="s">
        <v>5674</v>
      </c>
      <c r="I324" s="50" t="s">
        <v>5676</v>
      </c>
      <c r="J324" s="61">
        <v>25</v>
      </c>
      <c r="K324" s="50">
        <v>4</v>
      </c>
      <c r="L324" s="50">
        <v>2019</v>
      </c>
      <c r="M324" s="62">
        <f t="shared" si="21"/>
        <v>43580</v>
      </c>
      <c r="N324" s="63" t="s">
        <v>858</v>
      </c>
      <c r="O324" s="61">
        <v>19</v>
      </c>
      <c r="P324" s="50" t="s">
        <v>1113</v>
      </c>
      <c r="Q324" s="50" t="s">
        <v>1114</v>
      </c>
      <c r="R324" s="50" t="s">
        <v>1115</v>
      </c>
      <c r="S324" s="50" t="s">
        <v>1116</v>
      </c>
      <c r="T324" s="50" t="s">
        <v>1114</v>
      </c>
      <c r="U324" s="50" t="s">
        <v>1117</v>
      </c>
      <c r="V324" s="50" t="s">
        <v>1117</v>
      </c>
      <c r="W324" s="50" t="s">
        <v>1118</v>
      </c>
      <c r="X324" s="50" t="s">
        <v>1119</v>
      </c>
      <c r="Y324" s="50" t="s">
        <v>1114</v>
      </c>
      <c r="Z324" s="64" t="str">
        <f t="shared" si="22"/>
        <v>No</v>
      </c>
      <c r="AA324" s="65" t="str">
        <f t="shared" si="23"/>
        <v>Yes</v>
      </c>
      <c r="AB324" s="65" t="str">
        <f t="shared" si="24"/>
        <v>Adopter</v>
      </c>
      <c r="AC324" s="50">
        <f>VLOOKUP(N324,Registration!O:P,2,FALSE)</f>
        <v>19</v>
      </c>
      <c r="AD324" s="60" t="s">
        <v>1117</v>
      </c>
      <c r="AE324" s="60" t="s">
        <v>105</v>
      </c>
      <c r="AF324" s="60" t="s">
        <v>105</v>
      </c>
      <c r="AG324" s="60" t="s">
        <v>105</v>
      </c>
      <c r="AH324" s="60" t="s">
        <v>105</v>
      </c>
    </row>
    <row r="325" spans="1:34" s="60" customFormat="1" ht="22.9" customHeight="1">
      <c r="A325" s="50" t="s">
        <v>38</v>
      </c>
      <c r="B325" s="50" t="s">
        <v>9</v>
      </c>
      <c r="C325" s="50" t="s">
        <v>10</v>
      </c>
      <c r="D325" s="50" t="s">
        <v>62</v>
      </c>
      <c r="E325" s="50">
        <v>1</v>
      </c>
      <c r="F325" s="50" t="s">
        <v>80</v>
      </c>
      <c r="G325" s="50" t="s">
        <v>832</v>
      </c>
      <c r="H325" s="50" t="s">
        <v>5674</v>
      </c>
      <c r="I325" s="50" t="s">
        <v>5676</v>
      </c>
      <c r="J325" s="61">
        <v>25</v>
      </c>
      <c r="K325" s="50">
        <v>4</v>
      </c>
      <c r="L325" s="50">
        <v>2019</v>
      </c>
      <c r="M325" s="62">
        <f t="shared" si="21"/>
        <v>43580</v>
      </c>
      <c r="N325" s="63" t="s">
        <v>860</v>
      </c>
      <c r="O325" s="61">
        <v>19</v>
      </c>
      <c r="P325" s="50" t="s">
        <v>1113</v>
      </c>
      <c r="Q325" s="50" t="s">
        <v>1114</v>
      </c>
      <c r="R325" s="50" t="s">
        <v>1115</v>
      </c>
      <c r="S325" s="50" t="s">
        <v>1116</v>
      </c>
      <c r="T325" s="50" t="s">
        <v>1114</v>
      </c>
      <c r="U325" s="50" t="s">
        <v>1117</v>
      </c>
      <c r="V325" s="50" t="s">
        <v>1117</v>
      </c>
      <c r="W325" s="50" t="s">
        <v>1118</v>
      </c>
      <c r="X325" s="50" t="s">
        <v>1121</v>
      </c>
      <c r="Y325" s="50" t="s">
        <v>1114</v>
      </c>
      <c r="Z325" s="64" t="str">
        <f t="shared" si="22"/>
        <v>No</v>
      </c>
      <c r="AA325" s="65" t="str">
        <f t="shared" si="23"/>
        <v>Yes</v>
      </c>
      <c r="AB325" s="65" t="str">
        <f t="shared" si="24"/>
        <v>Adopter</v>
      </c>
      <c r="AC325" s="50">
        <f>VLOOKUP(N325,Registration!O:P,2,FALSE)</f>
        <v>19</v>
      </c>
      <c r="AD325" s="60" t="s">
        <v>1117</v>
      </c>
      <c r="AE325" s="60" t="s">
        <v>105</v>
      </c>
      <c r="AF325" s="60" t="s">
        <v>105</v>
      </c>
      <c r="AG325" s="60" t="s">
        <v>105</v>
      </c>
      <c r="AH325" s="60" t="s">
        <v>105</v>
      </c>
    </row>
    <row r="326" spans="1:34" s="60" customFormat="1" ht="22.9" customHeight="1">
      <c r="A326" s="50" t="s">
        <v>38</v>
      </c>
      <c r="B326" s="50" t="s">
        <v>9</v>
      </c>
      <c r="C326" s="50" t="s">
        <v>10</v>
      </c>
      <c r="D326" s="50" t="s">
        <v>62</v>
      </c>
      <c r="E326" s="50">
        <v>1</v>
      </c>
      <c r="F326" s="50" t="s">
        <v>80</v>
      </c>
      <c r="G326" s="50" t="s">
        <v>832</v>
      </c>
      <c r="H326" s="50" t="s">
        <v>5674</v>
      </c>
      <c r="I326" s="50" t="s">
        <v>5676</v>
      </c>
      <c r="J326" s="61">
        <v>25</v>
      </c>
      <c r="K326" s="50">
        <v>4</v>
      </c>
      <c r="L326" s="50">
        <v>2019</v>
      </c>
      <c r="M326" s="62">
        <f t="shared" si="21"/>
        <v>43580</v>
      </c>
      <c r="N326" s="63" t="s">
        <v>862</v>
      </c>
      <c r="O326" s="61">
        <v>18</v>
      </c>
      <c r="P326" s="50" t="s">
        <v>1113</v>
      </c>
      <c r="Q326" s="50" t="s">
        <v>1114</v>
      </c>
      <c r="R326" s="50" t="s">
        <v>1115</v>
      </c>
      <c r="S326" s="50" t="s">
        <v>1116</v>
      </c>
      <c r="T326" s="50" t="s">
        <v>1114</v>
      </c>
      <c r="U326" s="50" t="s">
        <v>1117</v>
      </c>
      <c r="V326" s="50" t="s">
        <v>1117</v>
      </c>
      <c r="W326" s="50" t="s">
        <v>1118</v>
      </c>
      <c r="X326" s="50" t="s">
        <v>1120</v>
      </c>
      <c r="Y326" s="50" t="s">
        <v>1114</v>
      </c>
      <c r="Z326" s="64" t="str">
        <f t="shared" si="22"/>
        <v>No</v>
      </c>
      <c r="AA326" s="65" t="str">
        <f t="shared" si="23"/>
        <v>Yes</v>
      </c>
      <c r="AB326" s="65" t="str">
        <f t="shared" si="24"/>
        <v>Adopter</v>
      </c>
      <c r="AC326" s="50">
        <f>VLOOKUP(N326,Registration!O:P,2,FALSE)</f>
        <v>18</v>
      </c>
      <c r="AD326" s="60" t="s">
        <v>1117</v>
      </c>
      <c r="AE326" s="60" t="s">
        <v>105</v>
      </c>
      <c r="AF326" s="60" t="s">
        <v>105</v>
      </c>
      <c r="AG326" s="60" t="s">
        <v>105</v>
      </c>
      <c r="AH326" s="60" t="s">
        <v>105</v>
      </c>
    </row>
    <row r="327" spans="1:34" s="60" customFormat="1" ht="22.9" customHeight="1">
      <c r="A327" s="50" t="s">
        <v>38</v>
      </c>
      <c r="B327" s="50" t="s">
        <v>9</v>
      </c>
      <c r="C327" s="50" t="s">
        <v>10</v>
      </c>
      <c r="D327" s="50" t="s">
        <v>62</v>
      </c>
      <c r="E327" s="50">
        <v>1</v>
      </c>
      <c r="F327" s="50" t="s">
        <v>80</v>
      </c>
      <c r="G327" s="50" t="s">
        <v>832</v>
      </c>
      <c r="H327" s="50" t="s">
        <v>5674</v>
      </c>
      <c r="I327" s="50" t="s">
        <v>5676</v>
      </c>
      <c r="J327" s="61">
        <v>25</v>
      </c>
      <c r="K327" s="50">
        <v>4</v>
      </c>
      <c r="L327" s="50">
        <v>2019</v>
      </c>
      <c r="M327" s="62">
        <f t="shared" si="21"/>
        <v>43580</v>
      </c>
      <c r="N327" s="63" t="s">
        <v>864</v>
      </c>
      <c r="O327" s="61">
        <v>19</v>
      </c>
      <c r="P327" s="50" t="s">
        <v>1113</v>
      </c>
      <c r="Q327" s="50" t="s">
        <v>1114</v>
      </c>
      <c r="R327" s="50" t="s">
        <v>1115</v>
      </c>
      <c r="S327" s="50" t="s">
        <v>1116</v>
      </c>
      <c r="T327" s="50" t="s">
        <v>1114</v>
      </c>
      <c r="U327" s="50" t="s">
        <v>1117</v>
      </c>
      <c r="V327" s="50" t="s">
        <v>1117</v>
      </c>
      <c r="W327" s="50" t="s">
        <v>1118</v>
      </c>
      <c r="X327" s="50" t="s">
        <v>1120</v>
      </c>
      <c r="Y327" s="50" t="s">
        <v>1114</v>
      </c>
      <c r="Z327" s="64" t="str">
        <f t="shared" si="22"/>
        <v>No</v>
      </c>
      <c r="AA327" s="65" t="str">
        <f t="shared" si="23"/>
        <v>Yes</v>
      </c>
      <c r="AB327" s="65" t="str">
        <f t="shared" si="24"/>
        <v>Adopter</v>
      </c>
      <c r="AC327" s="50">
        <f>VLOOKUP(N327,Registration!O:P,2,FALSE)</f>
        <v>19</v>
      </c>
      <c r="AD327" s="60" t="s">
        <v>1117</v>
      </c>
      <c r="AE327" s="60" t="s">
        <v>105</v>
      </c>
      <c r="AF327" s="60" t="s">
        <v>105</v>
      </c>
      <c r="AG327" s="60" t="s">
        <v>105</v>
      </c>
      <c r="AH327" s="60" t="s">
        <v>105</v>
      </c>
    </row>
    <row r="328" spans="1:34" s="60" customFormat="1" ht="22.9" customHeight="1">
      <c r="A328" s="50" t="s">
        <v>38</v>
      </c>
      <c r="B328" s="50" t="s">
        <v>9</v>
      </c>
      <c r="C328" s="50" t="s">
        <v>10</v>
      </c>
      <c r="D328" s="50" t="s">
        <v>62</v>
      </c>
      <c r="E328" s="50">
        <v>1</v>
      </c>
      <c r="F328" s="50" t="s">
        <v>80</v>
      </c>
      <c r="G328" s="50" t="s">
        <v>832</v>
      </c>
      <c r="H328" s="50" t="s">
        <v>5674</v>
      </c>
      <c r="I328" s="50" t="s">
        <v>5676</v>
      </c>
      <c r="J328" s="61">
        <v>25</v>
      </c>
      <c r="K328" s="50">
        <v>4</v>
      </c>
      <c r="L328" s="50">
        <v>2019</v>
      </c>
      <c r="M328" s="62">
        <f t="shared" si="21"/>
        <v>43580</v>
      </c>
      <c r="N328" s="63" t="s">
        <v>866</v>
      </c>
      <c r="O328" s="61">
        <v>18</v>
      </c>
      <c r="P328" s="50" t="s">
        <v>1113</v>
      </c>
      <c r="Q328" s="50" t="s">
        <v>1114</v>
      </c>
      <c r="R328" s="50" t="s">
        <v>1115</v>
      </c>
      <c r="S328" s="50" t="s">
        <v>1116</v>
      </c>
      <c r="T328" s="50" t="s">
        <v>1114</v>
      </c>
      <c r="U328" s="50" t="s">
        <v>1117</v>
      </c>
      <c r="V328" s="50" t="s">
        <v>1117</v>
      </c>
      <c r="W328" s="50" t="s">
        <v>1118</v>
      </c>
      <c r="X328" s="50" t="s">
        <v>1120</v>
      </c>
      <c r="Y328" s="50" t="s">
        <v>1114</v>
      </c>
      <c r="Z328" s="64" t="str">
        <f t="shared" si="22"/>
        <v>No</v>
      </c>
      <c r="AA328" s="65" t="str">
        <f t="shared" si="23"/>
        <v>Yes</v>
      </c>
      <c r="AB328" s="65" t="str">
        <f t="shared" si="24"/>
        <v>Adopter</v>
      </c>
      <c r="AC328" s="50">
        <f>VLOOKUP(N328,Registration!O:P,2,FALSE)</f>
        <v>18</v>
      </c>
      <c r="AD328" s="60" t="s">
        <v>1117</v>
      </c>
      <c r="AE328" s="60" t="s">
        <v>105</v>
      </c>
      <c r="AF328" s="60" t="s">
        <v>105</v>
      </c>
      <c r="AG328" s="60" t="s">
        <v>105</v>
      </c>
      <c r="AH328" s="60" t="s">
        <v>105</v>
      </c>
    </row>
    <row r="329" spans="1:34" s="60" customFormat="1" ht="22.9" customHeight="1">
      <c r="A329" s="50" t="s">
        <v>38</v>
      </c>
      <c r="B329" s="50" t="s">
        <v>9</v>
      </c>
      <c r="C329" s="50" t="s">
        <v>10</v>
      </c>
      <c r="D329" s="50" t="s">
        <v>62</v>
      </c>
      <c r="E329" s="50">
        <v>1</v>
      </c>
      <c r="F329" s="50" t="s">
        <v>80</v>
      </c>
      <c r="G329" s="50" t="s">
        <v>832</v>
      </c>
      <c r="H329" s="50" t="s">
        <v>5674</v>
      </c>
      <c r="I329" s="50" t="s">
        <v>5676</v>
      </c>
      <c r="J329" s="61">
        <v>25</v>
      </c>
      <c r="K329" s="50">
        <v>4</v>
      </c>
      <c r="L329" s="50">
        <v>2019</v>
      </c>
      <c r="M329" s="62">
        <f t="shared" si="21"/>
        <v>43580</v>
      </c>
      <c r="N329" s="63" t="s">
        <v>868</v>
      </c>
      <c r="O329" s="61">
        <v>18</v>
      </c>
      <c r="P329" s="50" t="s">
        <v>1113</v>
      </c>
      <c r="Q329" s="50" t="s">
        <v>1114</v>
      </c>
      <c r="R329" s="50" t="s">
        <v>1115</v>
      </c>
      <c r="S329" s="50" t="s">
        <v>1116</v>
      </c>
      <c r="T329" s="50" t="s">
        <v>1114</v>
      </c>
      <c r="U329" s="50" t="s">
        <v>1117</v>
      </c>
      <c r="V329" s="50" t="s">
        <v>1117</v>
      </c>
      <c r="W329" s="50" t="s">
        <v>1118</v>
      </c>
      <c r="X329" s="50" t="s">
        <v>1120</v>
      </c>
      <c r="Y329" s="50" t="s">
        <v>1114</v>
      </c>
      <c r="Z329" s="64" t="str">
        <f t="shared" si="22"/>
        <v>No</v>
      </c>
      <c r="AA329" s="65" t="str">
        <f t="shared" si="23"/>
        <v>Yes</v>
      </c>
      <c r="AB329" s="65" t="str">
        <f t="shared" si="24"/>
        <v>Adopter</v>
      </c>
      <c r="AC329" s="50">
        <f>VLOOKUP(N329,Registration!O:P,2,FALSE)</f>
        <v>18</v>
      </c>
      <c r="AD329" s="60" t="s">
        <v>1117</v>
      </c>
      <c r="AE329" s="60" t="s">
        <v>105</v>
      </c>
      <c r="AF329" s="60" t="s">
        <v>105</v>
      </c>
      <c r="AG329" s="60" t="s">
        <v>105</v>
      </c>
      <c r="AH329" s="60" t="s">
        <v>105</v>
      </c>
    </row>
    <row r="330" spans="1:34" s="60" customFormat="1" ht="22.9" customHeight="1">
      <c r="A330" s="50" t="s">
        <v>38</v>
      </c>
      <c r="B330" s="50" t="s">
        <v>9</v>
      </c>
      <c r="C330" s="50" t="s">
        <v>10</v>
      </c>
      <c r="D330" s="50" t="s">
        <v>62</v>
      </c>
      <c r="E330" s="50">
        <v>1</v>
      </c>
      <c r="F330" s="50" t="s">
        <v>80</v>
      </c>
      <c r="G330" s="50" t="s">
        <v>832</v>
      </c>
      <c r="H330" s="50" t="s">
        <v>5674</v>
      </c>
      <c r="I330" s="50" t="s">
        <v>5676</v>
      </c>
      <c r="J330" s="61">
        <v>25</v>
      </c>
      <c r="K330" s="50">
        <v>4</v>
      </c>
      <c r="L330" s="50">
        <v>2019</v>
      </c>
      <c r="M330" s="62">
        <f t="shared" si="21"/>
        <v>43580</v>
      </c>
      <c r="N330" s="63" t="s">
        <v>870</v>
      </c>
      <c r="O330" s="61">
        <v>19</v>
      </c>
      <c r="P330" s="50" t="s">
        <v>1113</v>
      </c>
      <c r="Q330" s="50" t="s">
        <v>1114</v>
      </c>
      <c r="R330" s="50" t="s">
        <v>1115</v>
      </c>
      <c r="S330" s="50" t="s">
        <v>1116</v>
      </c>
      <c r="T330" s="50" t="s">
        <v>1114</v>
      </c>
      <c r="U330" s="50" t="s">
        <v>1117</v>
      </c>
      <c r="V330" s="50" t="s">
        <v>1117</v>
      </c>
      <c r="W330" s="50" t="s">
        <v>1118</v>
      </c>
      <c r="X330" s="50" t="s">
        <v>1120</v>
      </c>
      <c r="Y330" s="50" t="s">
        <v>1114</v>
      </c>
      <c r="Z330" s="64" t="str">
        <f t="shared" si="22"/>
        <v>No</v>
      </c>
      <c r="AA330" s="65" t="str">
        <f t="shared" si="23"/>
        <v>Yes</v>
      </c>
      <c r="AB330" s="65" t="str">
        <f t="shared" si="24"/>
        <v>Adopter</v>
      </c>
      <c r="AC330" s="50">
        <f>VLOOKUP(N330,Registration!O:P,2,FALSE)</f>
        <v>19</v>
      </c>
      <c r="AD330" s="60" t="s">
        <v>1117</v>
      </c>
      <c r="AE330" s="60" t="s">
        <v>105</v>
      </c>
      <c r="AF330" s="60" t="s">
        <v>105</v>
      </c>
      <c r="AG330" s="60" t="s">
        <v>105</v>
      </c>
      <c r="AH330" s="60" t="s">
        <v>105</v>
      </c>
    </row>
    <row r="331" spans="1:34" s="60" customFormat="1" ht="22.9" customHeight="1">
      <c r="A331" s="50" t="s">
        <v>38</v>
      </c>
      <c r="B331" s="50" t="s">
        <v>9</v>
      </c>
      <c r="C331" s="50" t="s">
        <v>10</v>
      </c>
      <c r="D331" s="50" t="s">
        <v>62</v>
      </c>
      <c r="E331" s="50">
        <v>1</v>
      </c>
      <c r="F331" s="50" t="s">
        <v>80</v>
      </c>
      <c r="G331" s="50" t="s">
        <v>832</v>
      </c>
      <c r="H331" s="50" t="s">
        <v>5674</v>
      </c>
      <c r="I331" s="50" t="s">
        <v>5676</v>
      </c>
      <c r="J331" s="61">
        <v>25</v>
      </c>
      <c r="K331" s="50">
        <v>4</v>
      </c>
      <c r="L331" s="50">
        <v>2019</v>
      </c>
      <c r="M331" s="62">
        <f t="shared" si="21"/>
        <v>43580</v>
      </c>
      <c r="N331" s="63" t="s">
        <v>871</v>
      </c>
      <c r="O331" s="61">
        <v>18</v>
      </c>
      <c r="P331" s="50" t="s">
        <v>1113</v>
      </c>
      <c r="Q331" s="50" t="s">
        <v>1114</v>
      </c>
      <c r="R331" s="50" t="s">
        <v>1115</v>
      </c>
      <c r="S331" s="50" t="s">
        <v>1116</v>
      </c>
      <c r="T331" s="50" t="s">
        <v>1114</v>
      </c>
      <c r="U331" s="50" t="s">
        <v>1117</v>
      </c>
      <c r="V331" s="50" t="s">
        <v>1117</v>
      </c>
      <c r="W331" s="50" t="s">
        <v>1118</v>
      </c>
      <c r="X331" s="50" t="s">
        <v>1119</v>
      </c>
      <c r="Y331" s="50" t="s">
        <v>1114</v>
      </c>
      <c r="Z331" s="64" t="str">
        <f t="shared" si="22"/>
        <v>No</v>
      </c>
      <c r="AA331" s="65" t="str">
        <f t="shared" si="23"/>
        <v>Yes</v>
      </c>
      <c r="AB331" s="65" t="str">
        <f t="shared" si="24"/>
        <v>Adopter</v>
      </c>
      <c r="AC331" s="50">
        <f>VLOOKUP(N331,Registration!O:P,2,FALSE)</f>
        <v>18</v>
      </c>
      <c r="AD331" s="60" t="s">
        <v>1117</v>
      </c>
      <c r="AE331" s="60" t="s">
        <v>105</v>
      </c>
      <c r="AF331" s="60" t="s">
        <v>105</v>
      </c>
      <c r="AG331" s="60" t="s">
        <v>105</v>
      </c>
      <c r="AH331" s="60" t="s">
        <v>105</v>
      </c>
    </row>
    <row r="332" spans="1:34" s="60" customFormat="1" ht="22.9" customHeight="1">
      <c r="A332" s="50" t="s">
        <v>38</v>
      </c>
      <c r="B332" s="50" t="s">
        <v>9</v>
      </c>
      <c r="C332" s="50" t="s">
        <v>10</v>
      </c>
      <c r="D332" s="50" t="s">
        <v>62</v>
      </c>
      <c r="E332" s="50">
        <v>1</v>
      </c>
      <c r="F332" s="50" t="s">
        <v>80</v>
      </c>
      <c r="G332" s="50" t="s">
        <v>832</v>
      </c>
      <c r="H332" s="50" t="s">
        <v>5674</v>
      </c>
      <c r="I332" s="50" t="s">
        <v>5676</v>
      </c>
      <c r="J332" s="61">
        <v>25</v>
      </c>
      <c r="K332" s="50">
        <v>4</v>
      </c>
      <c r="L332" s="50">
        <v>2019</v>
      </c>
      <c r="M332" s="62">
        <f t="shared" si="21"/>
        <v>43580</v>
      </c>
      <c r="N332" s="63" t="s">
        <v>873</v>
      </c>
      <c r="O332" s="61">
        <v>18</v>
      </c>
      <c r="P332" s="50" t="s">
        <v>1113</v>
      </c>
      <c r="Q332" s="50" t="s">
        <v>1114</v>
      </c>
      <c r="R332" s="50" t="s">
        <v>1115</v>
      </c>
      <c r="S332" s="50" t="s">
        <v>1116</v>
      </c>
      <c r="T332" s="50" t="s">
        <v>1114</v>
      </c>
      <c r="U332" s="50" t="s">
        <v>1117</v>
      </c>
      <c r="V332" s="50" t="s">
        <v>1117</v>
      </c>
      <c r="W332" s="50" t="s">
        <v>1118</v>
      </c>
      <c r="X332" s="50" t="s">
        <v>1121</v>
      </c>
      <c r="Y332" s="50" t="s">
        <v>1114</v>
      </c>
      <c r="Z332" s="64" t="str">
        <f t="shared" si="22"/>
        <v>No</v>
      </c>
      <c r="AA332" s="65" t="str">
        <f t="shared" si="23"/>
        <v>Yes</v>
      </c>
      <c r="AB332" s="65" t="str">
        <f t="shared" si="24"/>
        <v>Adopter</v>
      </c>
      <c r="AC332" s="50">
        <f>VLOOKUP(N332,Registration!O:P,2,FALSE)</f>
        <v>18</v>
      </c>
      <c r="AD332" s="60" t="s">
        <v>1117</v>
      </c>
      <c r="AE332" s="60" t="s">
        <v>105</v>
      </c>
      <c r="AF332" s="60" t="s">
        <v>105</v>
      </c>
      <c r="AG332" s="60" t="s">
        <v>105</v>
      </c>
      <c r="AH332" s="60" t="s">
        <v>105</v>
      </c>
    </row>
    <row r="333" spans="1:34" s="60" customFormat="1" ht="22.9" customHeight="1">
      <c r="A333" s="50" t="s">
        <v>38</v>
      </c>
      <c r="B333" s="50" t="s">
        <v>9</v>
      </c>
      <c r="C333" s="50" t="s">
        <v>10</v>
      </c>
      <c r="D333" s="50" t="s">
        <v>62</v>
      </c>
      <c r="E333" s="50">
        <v>1</v>
      </c>
      <c r="F333" s="50" t="s">
        <v>80</v>
      </c>
      <c r="G333" s="50" t="s">
        <v>832</v>
      </c>
      <c r="H333" s="50" t="s">
        <v>5674</v>
      </c>
      <c r="I333" s="50" t="s">
        <v>5676</v>
      </c>
      <c r="J333" s="61">
        <v>25</v>
      </c>
      <c r="K333" s="50">
        <v>4</v>
      </c>
      <c r="L333" s="50">
        <v>2019</v>
      </c>
      <c r="M333" s="62">
        <f t="shared" si="21"/>
        <v>43580</v>
      </c>
      <c r="N333" s="63" t="s">
        <v>875</v>
      </c>
      <c r="O333" s="61">
        <v>18</v>
      </c>
      <c r="P333" s="50" t="s">
        <v>1113</v>
      </c>
      <c r="Q333" s="50" t="s">
        <v>1114</v>
      </c>
      <c r="R333" s="50" t="s">
        <v>1115</v>
      </c>
      <c r="S333" s="50" t="s">
        <v>1116</v>
      </c>
      <c r="T333" s="50" t="s">
        <v>1114</v>
      </c>
      <c r="U333" s="50" t="s">
        <v>1117</v>
      </c>
      <c r="V333" s="50" t="s">
        <v>1117</v>
      </c>
      <c r="W333" s="50" t="s">
        <v>1118</v>
      </c>
      <c r="X333" s="50" t="s">
        <v>1120</v>
      </c>
      <c r="Y333" s="50" t="s">
        <v>1114</v>
      </c>
      <c r="Z333" s="64" t="str">
        <f t="shared" si="22"/>
        <v>No</v>
      </c>
      <c r="AA333" s="65" t="str">
        <f t="shared" si="23"/>
        <v>Yes</v>
      </c>
      <c r="AB333" s="65" t="str">
        <f t="shared" si="24"/>
        <v>Adopter</v>
      </c>
      <c r="AC333" s="50">
        <f>VLOOKUP(N333,Registration!O:P,2,FALSE)</f>
        <v>18</v>
      </c>
      <c r="AD333" s="60" t="s">
        <v>1117</v>
      </c>
      <c r="AE333" s="60" t="s">
        <v>105</v>
      </c>
      <c r="AF333" s="60" t="s">
        <v>105</v>
      </c>
      <c r="AG333" s="60" t="s">
        <v>105</v>
      </c>
      <c r="AH333" s="60" t="s">
        <v>105</v>
      </c>
    </row>
    <row r="334" spans="1:34" s="60" customFormat="1" ht="22.9" customHeight="1">
      <c r="A334" s="50" t="s">
        <v>38</v>
      </c>
      <c r="B334" s="50" t="s">
        <v>9</v>
      </c>
      <c r="C334" s="50" t="s">
        <v>10</v>
      </c>
      <c r="D334" s="50" t="s">
        <v>62</v>
      </c>
      <c r="E334" s="50">
        <v>1</v>
      </c>
      <c r="F334" s="50" t="s">
        <v>80</v>
      </c>
      <c r="G334" s="50" t="s">
        <v>832</v>
      </c>
      <c r="H334" s="50" t="s">
        <v>5674</v>
      </c>
      <c r="I334" s="50" t="s">
        <v>5676</v>
      </c>
      <c r="J334" s="61">
        <v>25</v>
      </c>
      <c r="K334" s="50">
        <v>4</v>
      </c>
      <c r="L334" s="50">
        <v>2019</v>
      </c>
      <c r="M334" s="62">
        <f t="shared" si="21"/>
        <v>43580</v>
      </c>
      <c r="N334" s="63" t="s">
        <v>877</v>
      </c>
      <c r="O334" s="61">
        <v>19</v>
      </c>
      <c r="P334" s="50" t="s">
        <v>1113</v>
      </c>
      <c r="Q334" s="50" t="s">
        <v>1114</v>
      </c>
      <c r="R334" s="50" t="s">
        <v>1115</v>
      </c>
      <c r="S334" s="50" t="s">
        <v>1116</v>
      </c>
      <c r="T334" s="50" t="s">
        <v>1114</v>
      </c>
      <c r="U334" s="50" t="s">
        <v>1117</v>
      </c>
      <c r="V334" s="50" t="s">
        <v>1117</v>
      </c>
      <c r="W334" s="50" t="s">
        <v>1118</v>
      </c>
      <c r="X334" s="50" t="s">
        <v>1120</v>
      </c>
      <c r="Y334" s="50" t="s">
        <v>1114</v>
      </c>
      <c r="Z334" s="64" t="str">
        <f t="shared" si="22"/>
        <v>No</v>
      </c>
      <c r="AA334" s="65" t="str">
        <f t="shared" si="23"/>
        <v>Yes</v>
      </c>
      <c r="AB334" s="65" t="str">
        <f t="shared" si="24"/>
        <v>Adopter</v>
      </c>
      <c r="AC334" s="50">
        <f>VLOOKUP(N334,Registration!O:P,2,FALSE)</f>
        <v>19</v>
      </c>
      <c r="AD334" s="60" t="s">
        <v>1117</v>
      </c>
      <c r="AE334" s="60" t="s">
        <v>105</v>
      </c>
      <c r="AF334" s="60" t="s">
        <v>105</v>
      </c>
      <c r="AG334" s="60" t="s">
        <v>105</v>
      </c>
      <c r="AH334" s="60" t="s">
        <v>105</v>
      </c>
    </row>
    <row r="335" spans="1:34" s="60" customFormat="1" ht="22.9" customHeight="1">
      <c r="A335" s="50" t="s">
        <v>38</v>
      </c>
      <c r="B335" s="50" t="s">
        <v>9</v>
      </c>
      <c r="C335" s="50" t="s">
        <v>10</v>
      </c>
      <c r="D335" s="50" t="s">
        <v>62</v>
      </c>
      <c r="E335" s="50">
        <v>1</v>
      </c>
      <c r="F335" s="50" t="s">
        <v>80</v>
      </c>
      <c r="G335" s="50" t="s">
        <v>832</v>
      </c>
      <c r="H335" s="50" t="s">
        <v>5674</v>
      </c>
      <c r="I335" s="50" t="s">
        <v>5676</v>
      </c>
      <c r="J335" s="61">
        <v>25</v>
      </c>
      <c r="K335" s="50">
        <v>4</v>
      </c>
      <c r="L335" s="50">
        <v>2019</v>
      </c>
      <c r="M335" s="62">
        <f t="shared" si="21"/>
        <v>43580</v>
      </c>
      <c r="N335" s="63" t="s">
        <v>879</v>
      </c>
      <c r="O335" s="61">
        <v>19</v>
      </c>
      <c r="P335" s="50" t="s">
        <v>1113</v>
      </c>
      <c r="Q335" s="50" t="s">
        <v>1114</v>
      </c>
      <c r="R335" s="50" t="s">
        <v>1115</v>
      </c>
      <c r="S335" s="50" t="s">
        <v>1116</v>
      </c>
      <c r="T335" s="50" t="s">
        <v>1114</v>
      </c>
      <c r="U335" s="50" t="s">
        <v>1117</v>
      </c>
      <c r="V335" s="50" t="s">
        <v>1117</v>
      </c>
      <c r="W335" s="50" t="s">
        <v>1118</v>
      </c>
      <c r="X335" s="50" t="s">
        <v>1120</v>
      </c>
      <c r="Y335" s="50" t="s">
        <v>1114</v>
      </c>
      <c r="Z335" s="64" t="str">
        <f t="shared" si="22"/>
        <v>No</v>
      </c>
      <c r="AA335" s="65" t="str">
        <f t="shared" si="23"/>
        <v>Yes</v>
      </c>
      <c r="AB335" s="65" t="str">
        <f t="shared" si="24"/>
        <v>Adopter</v>
      </c>
      <c r="AC335" s="50">
        <f>VLOOKUP(N335,Registration!O:P,2,FALSE)</f>
        <v>19</v>
      </c>
      <c r="AD335" s="60" t="s">
        <v>1117</v>
      </c>
      <c r="AE335" s="60" t="s">
        <v>105</v>
      </c>
      <c r="AF335" s="60" t="s">
        <v>105</v>
      </c>
      <c r="AG335" s="60" t="s">
        <v>105</v>
      </c>
      <c r="AH335" s="60" t="s">
        <v>105</v>
      </c>
    </row>
    <row r="336" spans="1:34" s="60" customFormat="1" ht="22.9" customHeight="1">
      <c r="A336" s="50" t="s">
        <v>38</v>
      </c>
      <c r="B336" s="50" t="s">
        <v>9</v>
      </c>
      <c r="C336" s="50" t="s">
        <v>10</v>
      </c>
      <c r="D336" s="50" t="s">
        <v>62</v>
      </c>
      <c r="E336" s="50">
        <v>1</v>
      </c>
      <c r="F336" s="50" t="s">
        <v>80</v>
      </c>
      <c r="G336" s="50" t="s">
        <v>832</v>
      </c>
      <c r="H336" s="50" t="s">
        <v>5674</v>
      </c>
      <c r="I336" s="50" t="s">
        <v>5676</v>
      </c>
      <c r="J336" s="61">
        <v>25</v>
      </c>
      <c r="K336" s="50">
        <v>4</v>
      </c>
      <c r="L336" s="50">
        <v>2019</v>
      </c>
      <c r="M336" s="62">
        <f t="shared" si="21"/>
        <v>43580</v>
      </c>
      <c r="N336" s="63" t="s">
        <v>881</v>
      </c>
      <c r="O336" s="61">
        <v>18</v>
      </c>
      <c r="P336" s="50" t="s">
        <v>1113</v>
      </c>
      <c r="Q336" s="50" t="s">
        <v>1114</v>
      </c>
      <c r="R336" s="50" t="s">
        <v>1115</v>
      </c>
      <c r="S336" s="50" t="s">
        <v>1116</v>
      </c>
      <c r="T336" s="50" t="s">
        <v>1114</v>
      </c>
      <c r="U336" s="50" t="s">
        <v>1117</v>
      </c>
      <c r="V336" s="50" t="s">
        <v>1117</v>
      </c>
      <c r="W336" s="50" t="s">
        <v>1118</v>
      </c>
      <c r="X336" s="50" t="s">
        <v>1120</v>
      </c>
      <c r="Y336" s="50" t="s">
        <v>1114</v>
      </c>
      <c r="Z336" s="64" t="str">
        <f t="shared" si="22"/>
        <v>No</v>
      </c>
      <c r="AA336" s="65" t="str">
        <f t="shared" si="23"/>
        <v>Yes</v>
      </c>
      <c r="AB336" s="65" t="str">
        <f t="shared" si="24"/>
        <v>Adopter</v>
      </c>
      <c r="AC336" s="50">
        <f>VLOOKUP(N336,Registration!O:P,2,FALSE)</f>
        <v>18</v>
      </c>
      <c r="AD336" s="60" t="s">
        <v>1117</v>
      </c>
      <c r="AE336" s="60" t="s">
        <v>105</v>
      </c>
      <c r="AF336" s="60" t="s">
        <v>105</v>
      </c>
      <c r="AG336" s="60" t="s">
        <v>105</v>
      </c>
      <c r="AH336" s="60" t="s">
        <v>105</v>
      </c>
    </row>
    <row r="337" spans="1:34" s="60" customFormat="1" ht="22.9" customHeight="1">
      <c r="A337" s="50" t="s">
        <v>38</v>
      </c>
      <c r="B337" s="50" t="s">
        <v>9</v>
      </c>
      <c r="C337" s="50" t="s">
        <v>10</v>
      </c>
      <c r="D337" s="50" t="s">
        <v>62</v>
      </c>
      <c r="E337" s="50">
        <v>1</v>
      </c>
      <c r="F337" s="50" t="s">
        <v>80</v>
      </c>
      <c r="G337" s="50" t="s">
        <v>832</v>
      </c>
      <c r="H337" s="50" t="s">
        <v>5674</v>
      </c>
      <c r="I337" s="50" t="s">
        <v>5676</v>
      </c>
      <c r="J337" s="61">
        <v>25</v>
      </c>
      <c r="K337" s="50">
        <v>4</v>
      </c>
      <c r="L337" s="50">
        <v>2019</v>
      </c>
      <c r="M337" s="62">
        <f t="shared" si="21"/>
        <v>43580</v>
      </c>
      <c r="N337" s="63" t="s">
        <v>883</v>
      </c>
      <c r="O337" s="61">
        <v>18</v>
      </c>
      <c r="P337" s="50" t="s">
        <v>1113</v>
      </c>
      <c r="Q337" s="50" t="s">
        <v>1114</v>
      </c>
      <c r="R337" s="50" t="s">
        <v>1115</v>
      </c>
      <c r="S337" s="50" t="s">
        <v>1116</v>
      </c>
      <c r="T337" s="50" t="s">
        <v>1114</v>
      </c>
      <c r="U337" s="50" t="s">
        <v>1117</v>
      </c>
      <c r="V337" s="50" t="s">
        <v>1117</v>
      </c>
      <c r="W337" s="50" t="s">
        <v>1118</v>
      </c>
      <c r="X337" s="50" t="s">
        <v>1121</v>
      </c>
      <c r="Y337" s="50" t="s">
        <v>1114</v>
      </c>
      <c r="Z337" s="64" t="str">
        <f t="shared" si="22"/>
        <v>No</v>
      </c>
      <c r="AA337" s="65" t="str">
        <f t="shared" si="23"/>
        <v>Yes</v>
      </c>
      <c r="AB337" s="65" t="str">
        <f t="shared" si="24"/>
        <v>Adopter</v>
      </c>
      <c r="AC337" s="50">
        <f>VLOOKUP(N337,Registration!O:P,2,FALSE)</f>
        <v>18</v>
      </c>
      <c r="AD337" s="60" t="s">
        <v>1117</v>
      </c>
      <c r="AE337" s="60" t="s">
        <v>105</v>
      </c>
      <c r="AF337" s="60" t="s">
        <v>105</v>
      </c>
      <c r="AG337" s="60" t="s">
        <v>105</v>
      </c>
      <c r="AH337" s="60" t="s">
        <v>105</v>
      </c>
    </row>
    <row r="338" spans="1:34" s="60" customFormat="1" ht="22.9" customHeight="1">
      <c r="A338" s="50" t="s">
        <v>38</v>
      </c>
      <c r="B338" s="50" t="s">
        <v>9</v>
      </c>
      <c r="C338" s="50" t="s">
        <v>10</v>
      </c>
      <c r="D338" s="50" t="s">
        <v>62</v>
      </c>
      <c r="E338" s="50">
        <v>1</v>
      </c>
      <c r="F338" s="50" t="s">
        <v>80</v>
      </c>
      <c r="G338" s="50" t="s">
        <v>832</v>
      </c>
      <c r="H338" s="50" t="s">
        <v>5674</v>
      </c>
      <c r="I338" s="50" t="s">
        <v>5676</v>
      </c>
      <c r="J338" s="61">
        <v>25</v>
      </c>
      <c r="K338" s="50">
        <v>4</v>
      </c>
      <c r="L338" s="50">
        <v>2019</v>
      </c>
      <c r="M338" s="62">
        <f t="shared" si="21"/>
        <v>43580</v>
      </c>
      <c r="N338" s="63" t="s">
        <v>885</v>
      </c>
      <c r="O338" s="61">
        <v>19</v>
      </c>
      <c r="P338" s="50" t="s">
        <v>1113</v>
      </c>
      <c r="Q338" s="50" t="s">
        <v>1114</v>
      </c>
      <c r="R338" s="50" t="s">
        <v>1115</v>
      </c>
      <c r="S338" s="50" t="s">
        <v>1116</v>
      </c>
      <c r="T338" s="50" t="s">
        <v>1114</v>
      </c>
      <c r="U338" s="50" t="s">
        <v>1117</v>
      </c>
      <c r="V338" s="50" t="s">
        <v>1117</v>
      </c>
      <c r="W338" s="50" t="s">
        <v>1118</v>
      </c>
      <c r="X338" s="50" t="s">
        <v>1125</v>
      </c>
      <c r="Y338" s="50" t="s">
        <v>1114</v>
      </c>
      <c r="Z338" s="64" t="str">
        <f t="shared" si="22"/>
        <v>No</v>
      </c>
      <c r="AA338" s="65" t="str">
        <f t="shared" si="23"/>
        <v>Yes</v>
      </c>
      <c r="AB338" s="65" t="str">
        <f t="shared" si="24"/>
        <v>Adopter</v>
      </c>
      <c r="AC338" s="50">
        <f>VLOOKUP(N338,Registration!O:P,2,FALSE)</f>
        <v>19</v>
      </c>
      <c r="AD338" s="60" t="s">
        <v>1117</v>
      </c>
      <c r="AE338" s="60" t="s">
        <v>105</v>
      </c>
      <c r="AF338" s="60" t="s">
        <v>105</v>
      </c>
      <c r="AG338" s="60" t="s">
        <v>105</v>
      </c>
      <c r="AH338" s="60" t="s">
        <v>105</v>
      </c>
    </row>
    <row r="339" spans="1:34" s="60" customFormat="1" ht="22.9" customHeight="1">
      <c r="A339" s="50" t="s">
        <v>38</v>
      </c>
      <c r="B339" s="50" t="s">
        <v>9</v>
      </c>
      <c r="C339" s="50" t="s">
        <v>10</v>
      </c>
      <c r="D339" s="50" t="s">
        <v>62</v>
      </c>
      <c r="E339" s="50">
        <v>1</v>
      </c>
      <c r="F339" s="50" t="s">
        <v>80</v>
      </c>
      <c r="G339" s="50" t="s">
        <v>832</v>
      </c>
      <c r="H339" s="50" t="s">
        <v>5674</v>
      </c>
      <c r="I339" s="50" t="s">
        <v>5676</v>
      </c>
      <c r="J339" s="61">
        <v>25</v>
      </c>
      <c r="K339" s="50">
        <v>4</v>
      </c>
      <c r="L339" s="50">
        <v>2019</v>
      </c>
      <c r="M339" s="62">
        <f t="shared" si="21"/>
        <v>43580</v>
      </c>
      <c r="N339" s="63" t="s">
        <v>887</v>
      </c>
      <c r="O339" s="61">
        <v>19</v>
      </c>
      <c r="P339" s="50" t="s">
        <v>1113</v>
      </c>
      <c r="Q339" s="50" t="s">
        <v>1114</v>
      </c>
      <c r="R339" s="50" t="s">
        <v>1115</v>
      </c>
      <c r="S339" s="50" t="s">
        <v>1116</v>
      </c>
      <c r="T339" s="50" t="s">
        <v>1114</v>
      </c>
      <c r="U339" s="50" t="s">
        <v>1117</v>
      </c>
      <c r="V339" s="50" t="s">
        <v>1117</v>
      </c>
      <c r="W339" s="50" t="s">
        <v>1118</v>
      </c>
      <c r="X339" s="50" t="s">
        <v>1119</v>
      </c>
      <c r="Y339" s="50" t="s">
        <v>1114</v>
      </c>
      <c r="Z339" s="64" t="str">
        <f t="shared" si="22"/>
        <v>No</v>
      </c>
      <c r="AA339" s="65" t="str">
        <f t="shared" si="23"/>
        <v>Yes</v>
      </c>
      <c r="AB339" s="65" t="str">
        <f t="shared" si="24"/>
        <v>Adopter</v>
      </c>
      <c r="AC339" s="50">
        <f>VLOOKUP(N339,Registration!O:P,2,FALSE)</f>
        <v>19</v>
      </c>
      <c r="AD339" s="60" t="s">
        <v>1117</v>
      </c>
      <c r="AE339" s="60" t="s">
        <v>105</v>
      </c>
      <c r="AF339" s="60" t="s">
        <v>105</v>
      </c>
      <c r="AG339" s="60" t="s">
        <v>105</v>
      </c>
      <c r="AH339" s="60" t="s">
        <v>105</v>
      </c>
    </row>
    <row r="340" spans="1:34" s="60" customFormat="1" ht="22.9" customHeight="1">
      <c r="A340" s="50" t="s">
        <v>38</v>
      </c>
      <c r="B340" s="50" t="s">
        <v>9</v>
      </c>
      <c r="C340" s="50" t="s">
        <v>10</v>
      </c>
      <c r="D340" s="50" t="s">
        <v>62</v>
      </c>
      <c r="E340" s="50">
        <v>1</v>
      </c>
      <c r="F340" s="50" t="s">
        <v>80</v>
      </c>
      <c r="G340" s="50" t="s">
        <v>832</v>
      </c>
      <c r="H340" s="50" t="s">
        <v>5674</v>
      </c>
      <c r="I340" s="50" t="s">
        <v>5676</v>
      </c>
      <c r="J340" s="61">
        <v>25</v>
      </c>
      <c r="K340" s="50">
        <v>4</v>
      </c>
      <c r="L340" s="50">
        <v>2019</v>
      </c>
      <c r="M340" s="62">
        <f t="shared" si="21"/>
        <v>43580</v>
      </c>
      <c r="N340" s="63" t="s">
        <v>889</v>
      </c>
      <c r="O340" s="61">
        <v>19</v>
      </c>
      <c r="P340" s="50" t="s">
        <v>1113</v>
      </c>
      <c r="Q340" s="50" t="s">
        <v>1114</v>
      </c>
      <c r="R340" s="50" t="s">
        <v>1115</v>
      </c>
      <c r="S340" s="50" t="s">
        <v>1116</v>
      </c>
      <c r="T340" s="50" t="s">
        <v>1114</v>
      </c>
      <c r="U340" s="50" t="s">
        <v>1117</v>
      </c>
      <c r="V340" s="50" t="s">
        <v>1117</v>
      </c>
      <c r="W340" s="50" t="s">
        <v>1118</v>
      </c>
      <c r="X340" s="50" t="s">
        <v>1120</v>
      </c>
      <c r="Y340" s="50" t="s">
        <v>1114</v>
      </c>
      <c r="Z340" s="64" t="str">
        <f t="shared" si="22"/>
        <v>No</v>
      </c>
      <c r="AA340" s="65" t="str">
        <f t="shared" si="23"/>
        <v>Yes</v>
      </c>
      <c r="AB340" s="65" t="str">
        <f t="shared" si="24"/>
        <v>Adopter</v>
      </c>
      <c r="AC340" s="50">
        <f>VLOOKUP(N340,Registration!O:P,2,FALSE)</f>
        <v>19</v>
      </c>
      <c r="AD340" s="60" t="s">
        <v>1117</v>
      </c>
      <c r="AE340" s="60" t="s">
        <v>105</v>
      </c>
      <c r="AF340" s="60" t="s">
        <v>105</v>
      </c>
      <c r="AG340" s="60" t="s">
        <v>105</v>
      </c>
      <c r="AH340" s="60" t="s">
        <v>105</v>
      </c>
    </row>
    <row r="341" spans="1:34" s="60" customFormat="1" ht="22.9" customHeight="1">
      <c r="A341" s="50" t="s">
        <v>38</v>
      </c>
      <c r="B341" s="50" t="s">
        <v>9</v>
      </c>
      <c r="C341" s="50" t="s">
        <v>10</v>
      </c>
      <c r="D341" s="50" t="s">
        <v>62</v>
      </c>
      <c r="E341" s="50">
        <v>1</v>
      </c>
      <c r="F341" s="50" t="s">
        <v>80</v>
      </c>
      <c r="G341" s="50" t="s">
        <v>832</v>
      </c>
      <c r="H341" s="50" t="s">
        <v>5674</v>
      </c>
      <c r="I341" s="50" t="s">
        <v>5676</v>
      </c>
      <c r="J341" s="61">
        <v>25</v>
      </c>
      <c r="K341" s="50">
        <v>4</v>
      </c>
      <c r="L341" s="50">
        <v>2019</v>
      </c>
      <c r="M341" s="62">
        <f t="shared" si="21"/>
        <v>43580</v>
      </c>
      <c r="N341" s="63" t="s">
        <v>891</v>
      </c>
      <c r="O341" s="61">
        <v>19</v>
      </c>
      <c r="P341" s="50" t="s">
        <v>1113</v>
      </c>
      <c r="Q341" s="50" t="s">
        <v>1114</v>
      </c>
      <c r="R341" s="50" t="s">
        <v>1115</v>
      </c>
      <c r="S341" s="50" t="s">
        <v>1116</v>
      </c>
      <c r="T341" s="50" t="s">
        <v>1114</v>
      </c>
      <c r="U341" s="50" t="s">
        <v>1117</v>
      </c>
      <c r="V341" s="50" t="s">
        <v>1117</v>
      </c>
      <c r="W341" s="50" t="s">
        <v>1118</v>
      </c>
      <c r="X341" s="50" t="s">
        <v>1124</v>
      </c>
      <c r="Y341" s="50" t="s">
        <v>1114</v>
      </c>
      <c r="Z341" s="64" t="str">
        <f t="shared" si="22"/>
        <v>No</v>
      </c>
      <c r="AA341" s="65" t="str">
        <f t="shared" si="23"/>
        <v>Yes</v>
      </c>
      <c r="AB341" s="65" t="str">
        <f t="shared" si="24"/>
        <v>Adopter</v>
      </c>
      <c r="AC341" s="50">
        <f>VLOOKUP(N341,Registration!O:P,2,FALSE)</f>
        <v>19</v>
      </c>
      <c r="AD341" s="60" t="s">
        <v>1114</v>
      </c>
      <c r="AE341" s="66">
        <v>43580</v>
      </c>
      <c r="AF341" s="60" t="s">
        <v>1143</v>
      </c>
      <c r="AG341" s="60" t="s">
        <v>1155</v>
      </c>
      <c r="AH341" s="60" t="s">
        <v>1149</v>
      </c>
    </row>
    <row r="342" spans="1:34" s="60" customFormat="1" ht="22.9" customHeight="1">
      <c r="A342" s="50" t="s">
        <v>38</v>
      </c>
      <c r="B342" s="50" t="s">
        <v>9</v>
      </c>
      <c r="C342" s="50" t="s">
        <v>10</v>
      </c>
      <c r="D342" s="50" t="s">
        <v>62</v>
      </c>
      <c r="E342" s="50">
        <v>1</v>
      </c>
      <c r="F342" s="50" t="s">
        <v>80</v>
      </c>
      <c r="G342" s="50" t="s">
        <v>832</v>
      </c>
      <c r="H342" s="50" t="s">
        <v>5674</v>
      </c>
      <c r="I342" s="50" t="s">
        <v>5676</v>
      </c>
      <c r="J342" s="61">
        <v>25</v>
      </c>
      <c r="K342" s="50">
        <v>4</v>
      </c>
      <c r="L342" s="50">
        <v>2019</v>
      </c>
      <c r="M342" s="62">
        <f t="shared" si="21"/>
        <v>43580</v>
      </c>
      <c r="N342" s="63" t="s">
        <v>893</v>
      </c>
      <c r="O342" s="61">
        <v>18</v>
      </c>
      <c r="P342" s="50" t="s">
        <v>1113</v>
      </c>
      <c r="Q342" s="50" t="s">
        <v>1114</v>
      </c>
      <c r="R342" s="50" t="s">
        <v>1115</v>
      </c>
      <c r="S342" s="50" t="s">
        <v>1116</v>
      </c>
      <c r="T342" s="50" t="s">
        <v>1114</v>
      </c>
      <c r="U342" s="50" t="s">
        <v>1117</v>
      </c>
      <c r="V342" s="50" t="s">
        <v>1117</v>
      </c>
      <c r="W342" s="50" t="s">
        <v>1118</v>
      </c>
      <c r="X342" s="50" t="s">
        <v>1120</v>
      </c>
      <c r="Y342" s="50" t="s">
        <v>1114</v>
      </c>
      <c r="Z342" s="64" t="str">
        <f t="shared" si="22"/>
        <v>No</v>
      </c>
      <c r="AA342" s="65" t="str">
        <f t="shared" si="23"/>
        <v>Yes</v>
      </c>
      <c r="AB342" s="65" t="str">
        <f t="shared" si="24"/>
        <v>Adopter</v>
      </c>
      <c r="AC342" s="50">
        <f>VLOOKUP(N342,Registration!O:P,2,FALSE)</f>
        <v>18</v>
      </c>
      <c r="AD342" s="60" t="s">
        <v>1117</v>
      </c>
      <c r="AE342" s="60" t="s">
        <v>105</v>
      </c>
      <c r="AF342" s="60" t="s">
        <v>105</v>
      </c>
      <c r="AG342" s="60" t="s">
        <v>105</v>
      </c>
      <c r="AH342" s="60" t="s">
        <v>105</v>
      </c>
    </row>
    <row r="343" spans="1:34" s="60" customFormat="1" ht="22.9" customHeight="1">
      <c r="A343" s="50" t="s">
        <v>38</v>
      </c>
      <c r="B343" s="50" t="s">
        <v>9</v>
      </c>
      <c r="C343" s="50" t="s">
        <v>10</v>
      </c>
      <c r="D343" s="50" t="s">
        <v>62</v>
      </c>
      <c r="E343" s="50">
        <v>1</v>
      </c>
      <c r="F343" s="50" t="s">
        <v>80</v>
      </c>
      <c r="G343" s="50" t="s">
        <v>832</v>
      </c>
      <c r="H343" s="50" t="s">
        <v>5674</v>
      </c>
      <c r="I343" s="50" t="s">
        <v>5676</v>
      </c>
      <c r="J343" s="61">
        <v>25</v>
      </c>
      <c r="K343" s="50">
        <v>4</v>
      </c>
      <c r="L343" s="50">
        <v>2019</v>
      </c>
      <c r="M343" s="62">
        <f t="shared" si="21"/>
        <v>43580</v>
      </c>
      <c r="N343" s="63" t="s">
        <v>895</v>
      </c>
      <c r="O343" s="61">
        <v>18</v>
      </c>
      <c r="P343" s="50" t="s">
        <v>1113</v>
      </c>
      <c r="Q343" s="50" t="s">
        <v>1114</v>
      </c>
      <c r="R343" s="50" t="s">
        <v>1115</v>
      </c>
      <c r="S343" s="50" t="s">
        <v>1116</v>
      </c>
      <c r="T343" s="50" t="s">
        <v>1114</v>
      </c>
      <c r="U343" s="50" t="s">
        <v>1117</v>
      </c>
      <c r="V343" s="50" t="s">
        <v>1117</v>
      </c>
      <c r="W343" s="50" t="s">
        <v>1118</v>
      </c>
      <c r="X343" s="50" t="s">
        <v>1120</v>
      </c>
      <c r="Y343" s="50" t="s">
        <v>1114</v>
      </c>
      <c r="Z343" s="64" t="str">
        <f t="shared" si="22"/>
        <v>No</v>
      </c>
      <c r="AA343" s="65" t="str">
        <f t="shared" si="23"/>
        <v>Yes</v>
      </c>
      <c r="AB343" s="65" t="str">
        <f t="shared" si="24"/>
        <v>Adopter</v>
      </c>
      <c r="AC343" s="50">
        <f>VLOOKUP(N343,Registration!O:P,2,FALSE)</f>
        <v>18</v>
      </c>
      <c r="AD343" s="60" t="s">
        <v>1117</v>
      </c>
      <c r="AE343" s="60" t="s">
        <v>105</v>
      </c>
      <c r="AF343" s="60" t="s">
        <v>105</v>
      </c>
      <c r="AG343" s="60" t="s">
        <v>105</v>
      </c>
      <c r="AH343" s="60" t="s">
        <v>105</v>
      </c>
    </row>
    <row r="344" spans="1:34" s="60" customFormat="1" ht="22.9" customHeight="1">
      <c r="A344" s="50" t="s">
        <v>38</v>
      </c>
      <c r="B344" s="50" t="s">
        <v>9</v>
      </c>
      <c r="C344" s="50" t="s">
        <v>10</v>
      </c>
      <c r="D344" s="50" t="s">
        <v>62</v>
      </c>
      <c r="E344" s="50">
        <v>1</v>
      </c>
      <c r="F344" s="50" t="s">
        <v>80</v>
      </c>
      <c r="G344" s="50" t="s">
        <v>832</v>
      </c>
      <c r="H344" s="50" t="s">
        <v>5674</v>
      </c>
      <c r="I344" s="50" t="s">
        <v>5676</v>
      </c>
      <c r="J344" s="61">
        <v>25</v>
      </c>
      <c r="K344" s="50">
        <v>4</v>
      </c>
      <c r="L344" s="50">
        <v>2019</v>
      </c>
      <c r="M344" s="62">
        <f t="shared" si="21"/>
        <v>43580</v>
      </c>
      <c r="N344" s="63" t="s">
        <v>932</v>
      </c>
      <c r="O344" s="61">
        <v>18</v>
      </c>
      <c r="P344" s="50" t="s">
        <v>1113</v>
      </c>
      <c r="Q344" s="50" t="s">
        <v>1114</v>
      </c>
      <c r="R344" s="50" t="s">
        <v>1115</v>
      </c>
      <c r="S344" s="50" t="s">
        <v>1116</v>
      </c>
      <c r="T344" s="50" t="s">
        <v>1114</v>
      </c>
      <c r="U344" s="50" t="s">
        <v>1117</v>
      </c>
      <c r="V344" s="50" t="s">
        <v>1117</v>
      </c>
      <c r="W344" s="50" t="s">
        <v>1118</v>
      </c>
      <c r="X344" s="50" t="s">
        <v>1119</v>
      </c>
      <c r="Y344" s="50" t="s">
        <v>1114</v>
      </c>
      <c r="Z344" s="64" t="str">
        <f t="shared" si="22"/>
        <v>No</v>
      </c>
      <c r="AA344" s="65" t="str">
        <f t="shared" si="23"/>
        <v>Yes</v>
      </c>
      <c r="AB344" s="65" t="str">
        <f t="shared" si="24"/>
        <v>Adopter</v>
      </c>
      <c r="AC344" s="50">
        <f>VLOOKUP(N344,Registration!O:P,2,FALSE)</f>
        <v>18</v>
      </c>
      <c r="AD344" s="60" t="s">
        <v>1114</v>
      </c>
      <c r="AE344" s="66">
        <v>43580</v>
      </c>
      <c r="AF344" s="60" t="s">
        <v>1143</v>
      </c>
      <c r="AG344" s="60" t="s">
        <v>1156</v>
      </c>
      <c r="AH344" s="60" t="s">
        <v>1149</v>
      </c>
    </row>
    <row r="345" spans="1:34" s="60" customFormat="1" ht="22.9" customHeight="1">
      <c r="A345" s="50" t="s">
        <v>38</v>
      </c>
      <c r="B345" s="50" t="s">
        <v>9</v>
      </c>
      <c r="C345" s="50" t="s">
        <v>10</v>
      </c>
      <c r="D345" s="50" t="s">
        <v>62</v>
      </c>
      <c r="E345" s="50">
        <v>1</v>
      </c>
      <c r="F345" s="50" t="s">
        <v>80</v>
      </c>
      <c r="G345" s="50" t="s">
        <v>832</v>
      </c>
      <c r="H345" s="50" t="s">
        <v>5674</v>
      </c>
      <c r="I345" s="50" t="s">
        <v>5676</v>
      </c>
      <c r="J345" s="61">
        <v>25</v>
      </c>
      <c r="K345" s="50">
        <v>4</v>
      </c>
      <c r="L345" s="50">
        <v>2019</v>
      </c>
      <c r="M345" s="62">
        <f t="shared" si="21"/>
        <v>43580</v>
      </c>
      <c r="N345" s="63" t="s">
        <v>896</v>
      </c>
      <c r="O345" s="61">
        <v>19</v>
      </c>
      <c r="P345" s="50" t="s">
        <v>1113</v>
      </c>
      <c r="Q345" s="50" t="s">
        <v>1114</v>
      </c>
      <c r="R345" s="50" t="s">
        <v>1115</v>
      </c>
      <c r="S345" s="50" t="s">
        <v>1116</v>
      </c>
      <c r="T345" s="50" t="s">
        <v>1114</v>
      </c>
      <c r="U345" s="50" t="s">
        <v>1117</v>
      </c>
      <c r="V345" s="50" t="s">
        <v>1117</v>
      </c>
      <c r="W345" s="50" t="s">
        <v>1118</v>
      </c>
      <c r="X345" s="50" t="s">
        <v>1123</v>
      </c>
      <c r="Y345" s="50" t="s">
        <v>1114</v>
      </c>
      <c r="Z345" s="64" t="str">
        <f t="shared" si="22"/>
        <v>No</v>
      </c>
      <c r="AA345" s="65" t="str">
        <f t="shared" si="23"/>
        <v>Yes</v>
      </c>
      <c r="AB345" s="65" t="str">
        <f t="shared" si="24"/>
        <v>Adopter</v>
      </c>
      <c r="AC345" s="50">
        <f>VLOOKUP(N345,Registration!O:P,2,FALSE)</f>
        <v>19</v>
      </c>
      <c r="AD345" s="60" t="s">
        <v>1114</v>
      </c>
      <c r="AE345" s="66">
        <v>43580</v>
      </c>
      <c r="AF345" s="60" t="s">
        <v>1157</v>
      </c>
      <c r="AG345" s="60" t="s">
        <v>1158</v>
      </c>
      <c r="AH345" s="60" t="s">
        <v>1149</v>
      </c>
    </row>
    <row r="346" spans="1:34" s="60" customFormat="1" ht="22.9" customHeight="1">
      <c r="A346" s="50" t="s">
        <v>38</v>
      </c>
      <c r="B346" s="50" t="s">
        <v>9</v>
      </c>
      <c r="C346" s="50" t="s">
        <v>10</v>
      </c>
      <c r="D346" s="50" t="s">
        <v>62</v>
      </c>
      <c r="E346" s="50">
        <v>1</v>
      </c>
      <c r="F346" s="50" t="s">
        <v>80</v>
      </c>
      <c r="G346" s="50" t="s">
        <v>832</v>
      </c>
      <c r="H346" s="50" t="s">
        <v>5674</v>
      </c>
      <c r="I346" s="50" t="s">
        <v>5676</v>
      </c>
      <c r="J346" s="61">
        <v>25</v>
      </c>
      <c r="K346" s="50">
        <v>4</v>
      </c>
      <c r="L346" s="50">
        <v>2019</v>
      </c>
      <c r="M346" s="62">
        <f t="shared" si="21"/>
        <v>43580</v>
      </c>
      <c r="N346" s="63" t="s">
        <v>898</v>
      </c>
      <c r="O346" s="61">
        <v>18</v>
      </c>
      <c r="P346" s="50" t="s">
        <v>1113</v>
      </c>
      <c r="Q346" s="50" t="s">
        <v>1114</v>
      </c>
      <c r="R346" s="50" t="s">
        <v>1115</v>
      </c>
      <c r="S346" s="50" t="s">
        <v>1116</v>
      </c>
      <c r="T346" s="50" t="s">
        <v>1114</v>
      </c>
      <c r="U346" s="50" t="s">
        <v>1117</v>
      </c>
      <c r="V346" s="50" t="s">
        <v>1117</v>
      </c>
      <c r="W346" s="50" t="s">
        <v>1118</v>
      </c>
      <c r="X346" s="50" t="s">
        <v>1125</v>
      </c>
      <c r="Y346" s="50" t="s">
        <v>1114</v>
      </c>
      <c r="Z346" s="64" t="str">
        <f t="shared" si="22"/>
        <v>No</v>
      </c>
      <c r="AA346" s="65" t="str">
        <f t="shared" si="23"/>
        <v>Yes</v>
      </c>
      <c r="AB346" s="65" t="str">
        <f t="shared" si="24"/>
        <v>Adopter</v>
      </c>
      <c r="AC346" s="50">
        <f>VLOOKUP(N346,Registration!O:P,2,FALSE)</f>
        <v>18</v>
      </c>
      <c r="AD346" s="60" t="s">
        <v>1117</v>
      </c>
      <c r="AE346" s="60" t="s">
        <v>105</v>
      </c>
      <c r="AF346" s="60" t="s">
        <v>105</v>
      </c>
      <c r="AG346" s="60" t="s">
        <v>105</v>
      </c>
      <c r="AH346" s="60" t="s">
        <v>105</v>
      </c>
    </row>
    <row r="347" spans="1:34" s="60" customFormat="1" ht="22.9" customHeight="1">
      <c r="A347" s="50" t="s">
        <v>38</v>
      </c>
      <c r="B347" s="50" t="s">
        <v>9</v>
      </c>
      <c r="C347" s="50" t="s">
        <v>10</v>
      </c>
      <c r="D347" s="50" t="s">
        <v>62</v>
      </c>
      <c r="E347" s="50">
        <v>1</v>
      </c>
      <c r="F347" s="50" t="s">
        <v>80</v>
      </c>
      <c r="G347" s="50" t="s">
        <v>832</v>
      </c>
      <c r="H347" s="50" t="s">
        <v>5674</v>
      </c>
      <c r="I347" s="50" t="s">
        <v>5676</v>
      </c>
      <c r="J347" s="61">
        <v>25</v>
      </c>
      <c r="K347" s="50">
        <v>4</v>
      </c>
      <c r="L347" s="50">
        <v>2019</v>
      </c>
      <c r="M347" s="62">
        <f t="shared" si="21"/>
        <v>43580</v>
      </c>
      <c r="N347" s="63" t="s">
        <v>900</v>
      </c>
      <c r="O347" s="61">
        <v>19</v>
      </c>
      <c r="P347" s="50" t="s">
        <v>1113</v>
      </c>
      <c r="Q347" s="50" t="s">
        <v>1114</v>
      </c>
      <c r="R347" s="50" t="s">
        <v>1115</v>
      </c>
      <c r="S347" s="50" t="s">
        <v>1116</v>
      </c>
      <c r="T347" s="50" t="s">
        <v>1114</v>
      </c>
      <c r="U347" s="50" t="s">
        <v>1117</v>
      </c>
      <c r="V347" s="50" t="s">
        <v>1117</v>
      </c>
      <c r="W347" s="50" t="s">
        <v>1118</v>
      </c>
      <c r="X347" s="50" t="s">
        <v>1120</v>
      </c>
      <c r="Y347" s="50" t="s">
        <v>1114</v>
      </c>
      <c r="Z347" s="64" t="str">
        <f t="shared" si="22"/>
        <v>No</v>
      </c>
      <c r="AA347" s="65" t="str">
        <f t="shared" si="23"/>
        <v>Yes</v>
      </c>
      <c r="AB347" s="65" t="str">
        <f t="shared" si="24"/>
        <v>Adopter</v>
      </c>
      <c r="AC347" s="50">
        <f>VLOOKUP(N347,Registration!O:P,2,FALSE)</f>
        <v>19</v>
      </c>
      <c r="AD347" s="60" t="s">
        <v>1117</v>
      </c>
      <c r="AE347" s="60" t="s">
        <v>105</v>
      </c>
      <c r="AF347" s="60" t="s">
        <v>105</v>
      </c>
      <c r="AG347" s="60" t="s">
        <v>105</v>
      </c>
      <c r="AH347" s="60" t="s">
        <v>105</v>
      </c>
    </row>
    <row r="348" spans="1:34" s="60" customFormat="1" ht="22.9" customHeight="1">
      <c r="A348" s="50" t="s">
        <v>38</v>
      </c>
      <c r="B348" s="50" t="s">
        <v>9</v>
      </c>
      <c r="C348" s="50" t="s">
        <v>10</v>
      </c>
      <c r="D348" s="50" t="s">
        <v>62</v>
      </c>
      <c r="E348" s="50">
        <v>1</v>
      </c>
      <c r="F348" s="50" t="s">
        <v>80</v>
      </c>
      <c r="G348" s="50" t="s">
        <v>832</v>
      </c>
      <c r="H348" s="50" t="s">
        <v>5674</v>
      </c>
      <c r="I348" s="50" t="s">
        <v>5676</v>
      </c>
      <c r="J348" s="61">
        <v>25</v>
      </c>
      <c r="K348" s="50">
        <v>4</v>
      </c>
      <c r="L348" s="50">
        <v>2019</v>
      </c>
      <c r="M348" s="62">
        <f t="shared" si="21"/>
        <v>43580</v>
      </c>
      <c r="N348" s="63" t="s">
        <v>902</v>
      </c>
      <c r="O348" s="61">
        <v>18</v>
      </c>
      <c r="P348" s="50" t="s">
        <v>1113</v>
      </c>
      <c r="Q348" s="50" t="s">
        <v>1114</v>
      </c>
      <c r="R348" s="50" t="s">
        <v>1115</v>
      </c>
      <c r="S348" s="50" t="s">
        <v>1116</v>
      </c>
      <c r="T348" s="50" t="s">
        <v>1114</v>
      </c>
      <c r="U348" s="50" t="s">
        <v>1117</v>
      </c>
      <c r="V348" s="50" t="s">
        <v>1117</v>
      </c>
      <c r="W348" s="50" t="s">
        <v>1118</v>
      </c>
      <c r="X348" s="50" t="s">
        <v>1119</v>
      </c>
      <c r="Y348" s="50" t="s">
        <v>1114</v>
      </c>
      <c r="Z348" s="64" t="str">
        <f t="shared" si="22"/>
        <v>No</v>
      </c>
      <c r="AA348" s="65" t="str">
        <f t="shared" ref="AA348:AA379" si="25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48" s="65" t="str">
        <f t="shared" si="24"/>
        <v>Adopter</v>
      </c>
      <c r="AC348" s="50">
        <f>VLOOKUP(N348,Registration!O:P,2,FALSE)</f>
        <v>18</v>
      </c>
      <c r="AD348" s="60" t="s">
        <v>1114</v>
      </c>
      <c r="AE348" s="66">
        <v>43580</v>
      </c>
      <c r="AF348" s="60" t="s">
        <v>1129</v>
      </c>
      <c r="AG348" s="60" t="s">
        <v>1159</v>
      </c>
      <c r="AH348" s="60" t="s">
        <v>1149</v>
      </c>
    </row>
    <row r="349" spans="1:34" s="60" customFormat="1" ht="22.9" customHeight="1">
      <c r="A349" s="50" t="s">
        <v>38</v>
      </c>
      <c r="B349" s="50" t="s">
        <v>9</v>
      </c>
      <c r="C349" s="50" t="s">
        <v>10</v>
      </c>
      <c r="D349" s="50" t="s">
        <v>62</v>
      </c>
      <c r="E349" s="50">
        <v>1</v>
      </c>
      <c r="F349" s="50" t="s">
        <v>80</v>
      </c>
      <c r="G349" s="50" t="s">
        <v>832</v>
      </c>
      <c r="H349" s="50" t="s">
        <v>5674</v>
      </c>
      <c r="I349" s="50" t="s">
        <v>5676</v>
      </c>
      <c r="J349" s="61">
        <v>25</v>
      </c>
      <c r="K349" s="50">
        <v>4</v>
      </c>
      <c r="L349" s="50">
        <v>2019</v>
      </c>
      <c r="M349" s="62">
        <f t="shared" si="21"/>
        <v>43580</v>
      </c>
      <c r="N349" s="63" t="s">
        <v>904</v>
      </c>
      <c r="O349" s="61">
        <v>19</v>
      </c>
      <c r="P349" s="50" t="s">
        <v>1113</v>
      </c>
      <c r="Q349" s="50" t="s">
        <v>1114</v>
      </c>
      <c r="R349" s="50" t="s">
        <v>1115</v>
      </c>
      <c r="S349" s="50" t="s">
        <v>1116</v>
      </c>
      <c r="T349" s="50" t="s">
        <v>1114</v>
      </c>
      <c r="U349" s="50" t="s">
        <v>1117</v>
      </c>
      <c r="V349" s="50" t="s">
        <v>1117</v>
      </c>
      <c r="W349" s="50" t="s">
        <v>1118</v>
      </c>
      <c r="X349" s="50" t="s">
        <v>1119</v>
      </c>
      <c r="Y349" s="50" t="s">
        <v>1114</v>
      </c>
      <c r="Z349" s="64" t="str">
        <f t="shared" si="22"/>
        <v>No</v>
      </c>
      <c r="AA349" s="65" t="str">
        <f t="shared" si="25"/>
        <v>Yes</v>
      </c>
      <c r="AB349" s="65" t="str">
        <f t="shared" si="24"/>
        <v>Adopter</v>
      </c>
      <c r="AC349" s="50">
        <f>VLOOKUP(N349,Registration!O:P,2,FALSE)</f>
        <v>19</v>
      </c>
      <c r="AD349" s="60" t="s">
        <v>1117</v>
      </c>
      <c r="AE349" s="60" t="s">
        <v>105</v>
      </c>
      <c r="AF349" s="60" t="s">
        <v>105</v>
      </c>
      <c r="AG349" s="60" t="s">
        <v>105</v>
      </c>
      <c r="AH349" s="60" t="s">
        <v>105</v>
      </c>
    </row>
    <row r="350" spans="1:34" s="60" customFormat="1" ht="22.9" customHeight="1">
      <c r="A350" s="50" t="s">
        <v>38</v>
      </c>
      <c r="B350" s="50" t="s">
        <v>9</v>
      </c>
      <c r="C350" s="50" t="s">
        <v>10</v>
      </c>
      <c r="D350" s="50" t="s">
        <v>62</v>
      </c>
      <c r="E350" s="50">
        <v>1</v>
      </c>
      <c r="F350" s="50" t="s">
        <v>80</v>
      </c>
      <c r="G350" s="50" t="s">
        <v>832</v>
      </c>
      <c r="H350" s="50" t="s">
        <v>5674</v>
      </c>
      <c r="I350" s="50" t="s">
        <v>5676</v>
      </c>
      <c r="J350" s="61">
        <v>25</v>
      </c>
      <c r="K350" s="50">
        <v>4</v>
      </c>
      <c r="L350" s="50">
        <v>2019</v>
      </c>
      <c r="M350" s="62">
        <f t="shared" si="21"/>
        <v>43580</v>
      </c>
      <c r="N350" s="63" t="s">
        <v>906</v>
      </c>
      <c r="O350" s="61">
        <v>19</v>
      </c>
      <c r="P350" s="50" t="s">
        <v>1113</v>
      </c>
      <c r="Q350" s="50" t="s">
        <v>1114</v>
      </c>
      <c r="R350" s="50" t="s">
        <v>1115</v>
      </c>
      <c r="S350" s="50" t="s">
        <v>1116</v>
      </c>
      <c r="T350" s="50" t="s">
        <v>1114</v>
      </c>
      <c r="U350" s="50" t="s">
        <v>1117</v>
      </c>
      <c r="V350" s="50" t="s">
        <v>1117</v>
      </c>
      <c r="W350" s="50" t="s">
        <v>1118</v>
      </c>
      <c r="X350" s="50" t="s">
        <v>1120</v>
      </c>
      <c r="Y350" s="50" t="s">
        <v>1114</v>
      </c>
      <c r="Z350" s="64" t="str">
        <f t="shared" si="22"/>
        <v>No</v>
      </c>
      <c r="AA350" s="65" t="str">
        <f t="shared" si="25"/>
        <v>Yes</v>
      </c>
      <c r="AB350" s="65" t="str">
        <f t="shared" si="24"/>
        <v>Adopter</v>
      </c>
      <c r="AC350" s="50">
        <f>VLOOKUP(N350,Registration!O:P,2,FALSE)</f>
        <v>19</v>
      </c>
      <c r="AD350" s="60" t="s">
        <v>1117</v>
      </c>
      <c r="AE350" s="60" t="s">
        <v>105</v>
      </c>
      <c r="AF350" s="60" t="s">
        <v>105</v>
      </c>
      <c r="AG350" s="60" t="s">
        <v>105</v>
      </c>
      <c r="AH350" s="60" t="s">
        <v>105</v>
      </c>
    </row>
    <row r="351" spans="1:34" s="60" customFormat="1" ht="22.9" customHeight="1">
      <c r="A351" s="50" t="s">
        <v>38</v>
      </c>
      <c r="B351" s="50" t="s">
        <v>9</v>
      </c>
      <c r="C351" s="50" t="s">
        <v>10</v>
      </c>
      <c r="D351" s="50" t="s">
        <v>62</v>
      </c>
      <c r="E351" s="50">
        <v>1</v>
      </c>
      <c r="F351" s="50" t="s">
        <v>80</v>
      </c>
      <c r="G351" s="50" t="s">
        <v>832</v>
      </c>
      <c r="H351" s="50" t="s">
        <v>5674</v>
      </c>
      <c r="I351" s="50" t="s">
        <v>5676</v>
      </c>
      <c r="J351" s="61">
        <v>25</v>
      </c>
      <c r="K351" s="50">
        <v>4</v>
      </c>
      <c r="L351" s="50">
        <v>2019</v>
      </c>
      <c r="M351" s="62">
        <f t="shared" si="21"/>
        <v>43580</v>
      </c>
      <c r="N351" s="63" t="s">
        <v>908</v>
      </c>
      <c r="O351" s="61">
        <v>19</v>
      </c>
      <c r="P351" s="50" t="s">
        <v>1113</v>
      </c>
      <c r="Q351" s="50" t="s">
        <v>1114</v>
      </c>
      <c r="R351" s="50" t="s">
        <v>1115</v>
      </c>
      <c r="S351" s="50" t="s">
        <v>1116</v>
      </c>
      <c r="T351" s="50" t="s">
        <v>1114</v>
      </c>
      <c r="U351" s="50" t="s">
        <v>1117</v>
      </c>
      <c r="V351" s="50" t="s">
        <v>1117</v>
      </c>
      <c r="W351" s="50" t="s">
        <v>1118</v>
      </c>
      <c r="X351" s="50" t="s">
        <v>1121</v>
      </c>
      <c r="Y351" s="50" t="s">
        <v>1114</v>
      </c>
      <c r="Z351" s="64" t="str">
        <f t="shared" si="22"/>
        <v>No</v>
      </c>
      <c r="AA351" s="65" t="str">
        <f t="shared" si="25"/>
        <v>Yes</v>
      </c>
      <c r="AB351" s="65" t="str">
        <f t="shared" si="24"/>
        <v>Adopter</v>
      </c>
      <c r="AC351" s="50">
        <f>VLOOKUP(N351,Registration!O:P,2,FALSE)</f>
        <v>19</v>
      </c>
      <c r="AD351" s="60" t="s">
        <v>1117</v>
      </c>
      <c r="AE351" s="60" t="s">
        <v>105</v>
      </c>
      <c r="AF351" s="60" t="s">
        <v>105</v>
      </c>
      <c r="AG351" s="60" t="s">
        <v>105</v>
      </c>
      <c r="AH351" s="60" t="s">
        <v>105</v>
      </c>
    </row>
    <row r="352" spans="1:34" s="60" customFormat="1" ht="22.9" customHeight="1">
      <c r="A352" s="50" t="s">
        <v>38</v>
      </c>
      <c r="B352" s="50" t="s">
        <v>9</v>
      </c>
      <c r="C352" s="50" t="s">
        <v>10</v>
      </c>
      <c r="D352" s="50" t="s">
        <v>62</v>
      </c>
      <c r="E352" s="50">
        <v>1</v>
      </c>
      <c r="F352" s="50" t="s">
        <v>80</v>
      </c>
      <c r="G352" s="50" t="s">
        <v>832</v>
      </c>
      <c r="H352" s="50" t="s">
        <v>5674</v>
      </c>
      <c r="I352" s="50" t="s">
        <v>5676</v>
      </c>
      <c r="J352" s="61">
        <v>25</v>
      </c>
      <c r="K352" s="50">
        <v>4</v>
      </c>
      <c r="L352" s="50">
        <v>2019</v>
      </c>
      <c r="M352" s="62">
        <f t="shared" si="21"/>
        <v>43580</v>
      </c>
      <c r="N352" s="63" t="s">
        <v>910</v>
      </c>
      <c r="O352" s="61">
        <v>19</v>
      </c>
      <c r="P352" s="50" t="s">
        <v>1113</v>
      </c>
      <c r="Q352" s="50" t="s">
        <v>1114</v>
      </c>
      <c r="R352" s="50" t="s">
        <v>1115</v>
      </c>
      <c r="S352" s="50" t="s">
        <v>1116</v>
      </c>
      <c r="T352" s="50" t="s">
        <v>1114</v>
      </c>
      <c r="U352" s="50" t="s">
        <v>1117</v>
      </c>
      <c r="V352" s="50" t="s">
        <v>1117</v>
      </c>
      <c r="W352" s="50" t="s">
        <v>1118</v>
      </c>
      <c r="X352" s="50" t="s">
        <v>1119</v>
      </c>
      <c r="Y352" s="50" t="s">
        <v>1114</v>
      </c>
      <c r="Z352" s="64" t="str">
        <f t="shared" si="22"/>
        <v>No</v>
      </c>
      <c r="AA352" s="65" t="str">
        <f t="shared" si="25"/>
        <v>Yes</v>
      </c>
      <c r="AB352" s="65" t="str">
        <f t="shared" si="24"/>
        <v>Adopter</v>
      </c>
      <c r="AC352" s="50">
        <f>VLOOKUP(N352,Registration!O:P,2,FALSE)</f>
        <v>19</v>
      </c>
      <c r="AD352" s="60" t="s">
        <v>1117</v>
      </c>
      <c r="AE352" s="60" t="s">
        <v>105</v>
      </c>
      <c r="AF352" s="60" t="s">
        <v>105</v>
      </c>
      <c r="AG352" s="60" t="s">
        <v>105</v>
      </c>
      <c r="AH352" s="60" t="s">
        <v>105</v>
      </c>
    </row>
    <row r="353" spans="1:34" s="60" customFormat="1" ht="22.9" customHeight="1">
      <c r="A353" s="50" t="s">
        <v>38</v>
      </c>
      <c r="B353" s="50" t="s">
        <v>9</v>
      </c>
      <c r="C353" s="50" t="s">
        <v>10</v>
      </c>
      <c r="D353" s="50" t="s">
        <v>62</v>
      </c>
      <c r="E353" s="50">
        <v>1</v>
      </c>
      <c r="F353" s="50" t="s">
        <v>80</v>
      </c>
      <c r="G353" s="50" t="s">
        <v>832</v>
      </c>
      <c r="H353" s="50" t="s">
        <v>5674</v>
      </c>
      <c r="I353" s="50" t="s">
        <v>5676</v>
      </c>
      <c r="J353" s="61">
        <v>25</v>
      </c>
      <c r="K353" s="50">
        <v>4</v>
      </c>
      <c r="L353" s="50">
        <v>2019</v>
      </c>
      <c r="M353" s="62">
        <f t="shared" si="21"/>
        <v>43580</v>
      </c>
      <c r="N353" s="63" t="s">
        <v>912</v>
      </c>
      <c r="O353" s="61">
        <v>18</v>
      </c>
      <c r="P353" s="50" t="s">
        <v>1113</v>
      </c>
      <c r="Q353" s="50" t="s">
        <v>1114</v>
      </c>
      <c r="R353" s="50" t="s">
        <v>1115</v>
      </c>
      <c r="S353" s="50" t="s">
        <v>1116</v>
      </c>
      <c r="T353" s="50" t="s">
        <v>1114</v>
      </c>
      <c r="U353" s="50" t="s">
        <v>1117</v>
      </c>
      <c r="V353" s="50" t="s">
        <v>1117</v>
      </c>
      <c r="W353" s="50" t="s">
        <v>1118</v>
      </c>
      <c r="X353" s="50" t="s">
        <v>1120</v>
      </c>
      <c r="Y353" s="50" t="s">
        <v>1114</v>
      </c>
      <c r="Z353" s="64" t="str">
        <f t="shared" si="22"/>
        <v>No</v>
      </c>
      <c r="AA353" s="65" t="str">
        <f t="shared" si="25"/>
        <v>Yes</v>
      </c>
      <c r="AB353" s="65" t="str">
        <f t="shared" si="24"/>
        <v>Adopter</v>
      </c>
      <c r="AC353" s="50">
        <f>VLOOKUP(N353,Registration!O:P,2,FALSE)</f>
        <v>18</v>
      </c>
      <c r="AD353" s="60" t="s">
        <v>1117</v>
      </c>
      <c r="AE353" s="60" t="s">
        <v>105</v>
      </c>
      <c r="AF353" s="60" t="s">
        <v>105</v>
      </c>
      <c r="AG353" s="60" t="s">
        <v>105</v>
      </c>
      <c r="AH353" s="60" t="s">
        <v>105</v>
      </c>
    </row>
    <row r="354" spans="1:34" s="60" customFormat="1" ht="22.9" customHeight="1">
      <c r="A354" s="50" t="s">
        <v>38</v>
      </c>
      <c r="B354" s="50" t="s">
        <v>9</v>
      </c>
      <c r="C354" s="50" t="s">
        <v>10</v>
      </c>
      <c r="D354" s="50" t="s">
        <v>62</v>
      </c>
      <c r="E354" s="50">
        <v>1</v>
      </c>
      <c r="F354" s="50" t="s">
        <v>80</v>
      </c>
      <c r="G354" s="50" t="s">
        <v>832</v>
      </c>
      <c r="H354" s="50" t="s">
        <v>5674</v>
      </c>
      <c r="I354" s="50" t="s">
        <v>5676</v>
      </c>
      <c r="J354" s="61">
        <v>25</v>
      </c>
      <c r="K354" s="50">
        <v>4</v>
      </c>
      <c r="L354" s="50">
        <v>2019</v>
      </c>
      <c r="M354" s="62">
        <f t="shared" si="21"/>
        <v>43580</v>
      </c>
      <c r="N354" s="63" t="s">
        <v>914</v>
      </c>
      <c r="O354" s="61">
        <v>18</v>
      </c>
      <c r="P354" s="50" t="s">
        <v>1113</v>
      </c>
      <c r="Q354" s="50" t="s">
        <v>1114</v>
      </c>
      <c r="R354" s="50" t="s">
        <v>1115</v>
      </c>
      <c r="S354" s="50" t="s">
        <v>1116</v>
      </c>
      <c r="T354" s="50" t="s">
        <v>1114</v>
      </c>
      <c r="U354" s="50" t="s">
        <v>1117</v>
      </c>
      <c r="V354" s="50" t="s">
        <v>1117</v>
      </c>
      <c r="W354" s="50" t="s">
        <v>1118</v>
      </c>
      <c r="X354" s="50" t="s">
        <v>1121</v>
      </c>
      <c r="Y354" s="50" t="s">
        <v>1114</v>
      </c>
      <c r="Z354" s="64" t="str">
        <f t="shared" si="22"/>
        <v>No</v>
      </c>
      <c r="AA354" s="65" t="str">
        <f t="shared" si="25"/>
        <v>Yes</v>
      </c>
      <c r="AB354" s="65" t="str">
        <f t="shared" si="24"/>
        <v>Adopter</v>
      </c>
      <c r="AC354" s="50">
        <f>VLOOKUP(N354,Registration!O:P,2,FALSE)</f>
        <v>18</v>
      </c>
      <c r="AD354" s="60" t="s">
        <v>1117</v>
      </c>
      <c r="AE354" s="60" t="s">
        <v>105</v>
      </c>
      <c r="AF354" s="60" t="s">
        <v>105</v>
      </c>
      <c r="AG354" s="60" t="s">
        <v>105</v>
      </c>
      <c r="AH354" s="60" t="s">
        <v>105</v>
      </c>
    </row>
    <row r="355" spans="1:34" s="60" customFormat="1" ht="22.9" customHeight="1">
      <c r="A355" s="50" t="s">
        <v>38</v>
      </c>
      <c r="B355" s="50" t="s">
        <v>9</v>
      </c>
      <c r="C355" s="50" t="s">
        <v>10</v>
      </c>
      <c r="D355" s="50" t="s">
        <v>62</v>
      </c>
      <c r="E355" s="50">
        <v>1</v>
      </c>
      <c r="F355" s="50" t="s">
        <v>80</v>
      </c>
      <c r="G355" s="50" t="s">
        <v>832</v>
      </c>
      <c r="H355" s="50" t="s">
        <v>5674</v>
      </c>
      <c r="I355" s="50" t="s">
        <v>5676</v>
      </c>
      <c r="J355" s="61">
        <v>25</v>
      </c>
      <c r="K355" s="50">
        <v>4</v>
      </c>
      <c r="L355" s="50">
        <v>2019</v>
      </c>
      <c r="M355" s="62">
        <f t="shared" si="21"/>
        <v>43580</v>
      </c>
      <c r="N355" s="63" t="s">
        <v>916</v>
      </c>
      <c r="O355" s="61">
        <v>18</v>
      </c>
      <c r="P355" s="50" t="s">
        <v>1113</v>
      </c>
      <c r="Q355" s="50" t="s">
        <v>1114</v>
      </c>
      <c r="R355" s="50" t="s">
        <v>1115</v>
      </c>
      <c r="S355" s="50" t="s">
        <v>1116</v>
      </c>
      <c r="T355" s="50" t="s">
        <v>1114</v>
      </c>
      <c r="U355" s="50" t="s">
        <v>1117</v>
      </c>
      <c r="V355" s="50" t="s">
        <v>1117</v>
      </c>
      <c r="W355" s="50" t="s">
        <v>1118</v>
      </c>
      <c r="X355" s="50" t="s">
        <v>1119</v>
      </c>
      <c r="Y355" s="50" t="s">
        <v>1114</v>
      </c>
      <c r="Z355" s="64" t="str">
        <f t="shared" si="22"/>
        <v>No</v>
      </c>
      <c r="AA355" s="65" t="str">
        <f t="shared" si="25"/>
        <v>Yes</v>
      </c>
      <c r="AB355" s="65" t="str">
        <f t="shared" si="24"/>
        <v>Adopter</v>
      </c>
      <c r="AC355" s="50">
        <f>VLOOKUP(N355,Registration!O:P,2,FALSE)</f>
        <v>18</v>
      </c>
      <c r="AD355" s="60" t="s">
        <v>1117</v>
      </c>
      <c r="AE355" s="60" t="s">
        <v>105</v>
      </c>
      <c r="AF355" s="60" t="s">
        <v>105</v>
      </c>
      <c r="AG355" s="60" t="s">
        <v>105</v>
      </c>
      <c r="AH355" s="60" t="s">
        <v>105</v>
      </c>
    </row>
    <row r="356" spans="1:34" s="60" customFormat="1" ht="22.9" customHeight="1">
      <c r="A356" s="50" t="s">
        <v>38</v>
      </c>
      <c r="B356" s="50" t="s">
        <v>9</v>
      </c>
      <c r="C356" s="50" t="s">
        <v>10</v>
      </c>
      <c r="D356" s="50" t="s">
        <v>62</v>
      </c>
      <c r="E356" s="50">
        <v>1</v>
      </c>
      <c r="F356" s="50" t="s">
        <v>80</v>
      </c>
      <c r="G356" s="50" t="s">
        <v>832</v>
      </c>
      <c r="H356" s="50" t="s">
        <v>5674</v>
      </c>
      <c r="I356" s="50" t="s">
        <v>5676</v>
      </c>
      <c r="J356" s="61">
        <v>25</v>
      </c>
      <c r="K356" s="50">
        <v>4</v>
      </c>
      <c r="L356" s="50">
        <v>2019</v>
      </c>
      <c r="M356" s="62">
        <f t="shared" si="21"/>
        <v>43580</v>
      </c>
      <c r="N356" s="63" t="s">
        <v>918</v>
      </c>
      <c r="O356" s="61">
        <v>19</v>
      </c>
      <c r="P356" s="50" t="s">
        <v>1113</v>
      </c>
      <c r="Q356" s="50" t="s">
        <v>1114</v>
      </c>
      <c r="R356" s="50" t="s">
        <v>1115</v>
      </c>
      <c r="S356" s="50" t="s">
        <v>1116</v>
      </c>
      <c r="T356" s="50" t="s">
        <v>1114</v>
      </c>
      <c r="U356" s="50" t="s">
        <v>1117</v>
      </c>
      <c r="V356" s="50" t="s">
        <v>1117</v>
      </c>
      <c r="W356" s="50" t="s">
        <v>1118</v>
      </c>
      <c r="X356" s="50" t="s">
        <v>1121</v>
      </c>
      <c r="Y356" s="50" t="s">
        <v>1114</v>
      </c>
      <c r="Z356" s="64" t="str">
        <f t="shared" si="22"/>
        <v>No</v>
      </c>
      <c r="AA356" s="65" t="str">
        <f t="shared" si="25"/>
        <v>Yes</v>
      </c>
      <c r="AB356" s="65" t="str">
        <f t="shared" si="24"/>
        <v>Adopter</v>
      </c>
      <c r="AC356" s="50">
        <f>VLOOKUP(N356,Registration!O:P,2,FALSE)</f>
        <v>19</v>
      </c>
      <c r="AD356" s="60" t="s">
        <v>1117</v>
      </c>
      <c r="AE356" s="60" t="s">
        <v>105</v>
      </c>
      <c r="AF356" s="60" t="s">
        <v>105</v>
      </c>
      <c r="AG356" s="60" t="s">
        <v>105</v>
      </c>
      <c r="AH356" s="60" t="s">
        <v>105</v>
      </c>
    </row>
    <row r="357" spans="1:34" s="60" customFormat="1" ht="22.9" customHeight="1">
      <c r="A357" s="50" t="s">
        <v>38</v>
      </c>
      <c r="B357" s="50" t="s">
        <v>9</v>
      </c>
      <c r="C357" s="50" t="s">
        <v>10</v>
      </c>
      <c r="D357" s="50" t="s">
        <v>62</v>
      </c>
      <c r="E357" s="50">
        <v>1</v>
      </c>
      <c r="F357" s="50" t="s">
        <v>80</v>
      </c>
      <c r="G357" s="50" t="s">
        <v>832</v>
      </c>
      <c r="H357" s="50" t="s">
        <v>5674</v>
      </c>
      <c r="I357" s="50" t="s">
        <v>5676</v>
      </c>
      <c r="J357" s="61">
        <v>25</v>
      </c>
      <c r="K357" s="50">
        <v>4</v>
      </c>
      <c r="L357" s="50">
        <v>2019</v>
      </c>
      <c r="M357" s="62">
        <f t="shared" si="21"/>
        <v>43580</v>
      </c>
      <c r="N357" s="63" t="s">
        <v>926</v>
      </c>
      <c r="O357" s="61">
        <v>19</v>
      </c>
      <c r="P357" s="50" t="s">
        <v>1113</v>
      </c>
      <c r="Q357" s="50" t="s">
        <v>1114</v>
      </c>
      <c r="R357" s="50" t="s">
        <v>1115</v>
      </c>
      <c r="S357" s="50" t="s">
        <v>1116</v>
      </c>
      <c r="T357" s="50" t="s">
        <v>1114</v>
      </c>
      <c r="U357" s="50" t="s">
        <v>1117</v>
      </c>
      <c r="V357" s="50" t="s">
        <v>1117</v>
      </c>
      <c r="W357" s="50" t="s">
        <v>1118</v>
      </c>
      <c r="X357" s="50" t="s">
        <v>1119</v>
      </c>
      <c r="Y357" s="50" t="s">
        <v>1114</v>
      </c>
      <c r="Z357" s="64" t="str">
        <f t="shared" si="22"/>
        <v>No</v>
      </c>
      <c r="AA357" s="65" t="str">
        <f t="shared" si="25"/>
        <v>Yes</v>
      </c>
      <c r="AB357" s="65" t="str">
        <f t="shared" si="24"/>
        <v>Adopter</v>
      </c>
      <c r="AC357" s="50">
        <f>VLOOKUP(N357,Registration!O:P,2,FALSE)</f>
        <v>19</v>
      </c>
      <c r="AD357" s="60" t="s">
        <v>1117</v>
      </c>
      <c r="AE357" s="60" t="s">
        <v>105</v>
      </c>
      <c r="AF357" s="60" t="s">
        <v>105</v>
      </c>
      <c r="AG357" s="60" t="s">
        <v>105</v>
      </c>
      <c r="AH357" s="60" t="s">
        <v>105</v>
      </c>
    </row>
    <row r="358" spans="1:34" s="60" customFormat="1" ht="22.9" customHeight="1">
      <c r="A358" s="50" t="s">
        <v>38</v>
      </c>
      <c r="B358" s="50" t="s">
        <v>9</v>
      </c>
      <c r="C358" s="50" t="s">
        <v>10</v>
      </c>
      <c r="D358" s="50" t="s">
        <v>62</v>
      </c>
      <c r="E358" s="50">
        <v>1</v>
      </c>
      <c r="F358" s="50" t="s">
        <v>80</v>
      </c>
      <c r="G358" s="50" t="s">
        <v>832</v>
      </c>
      <c r="H358" s="50" t="s">
        <v>5674</v>
      </c>
      <c r="I358" s="50" t="s">
        <v>5676</v>
      </c>
      <c r="J358" s="61">
        <v>25</v>
      </c>
      <c r="K358" s="50">
        <v>4</v>
      </c>
      <c r="L358" s="50">
        <v>2019</v>
      </c>
      <c r="M358" s="62">
        <f t="shared" si="21"/>
        <v>43580</v>
      </c>
      <c r="N358" s="63" t="s">
        <v>928</v>
      </c>
      <c r="O358" s="61">
        <v>19</v>
      </c>
      <c r="P358" s="50" t="s">
        <v>1113</v>
      </c>
      <c r="Q358" s="50" t="s">
        <v>1114</v>
      </c>
      <c r="R358" s="50" t="s">
        <v>1115</v>
      </c>
      <c r="S358" s="50" t="s">
        <v>1116</v>
      </c>
      <c r="T358" s="50" t="s">
        <v>1114</v>
      </c>
      <c r="U358" s="50" t="s">
        <v>1117</v>
      </c>
      <c r="V358" s="50" t="s">
        <v>1117</v>
      </c>
      <c r="W358" s="50" t="s">
        <v>1118</v>
      </c>
      <c r="X358" s="50" t="s">
        <v>1119</v>
      </c>
      <c r="Y358" s="50" t="s">
        <v>1114</v>
      </c>
      <c r="Z358" s="64" t="str">
        <f t="shared" si="22"/>
        <v>No</v>
      </c>
      <c r="AA358" s="65" t="str">
        <f t="shared" si="25"/>
        <v>Yes</v>
      </c>
      <c r="AB358" s="65" t="str">
        <f t="shared" si="24"/>
        <v>Adopter</v>
      </c>
      <c r="AC358" s="50">
        <f>VLOOKUP(N358,Registration!O:P,2,FALSE)</f>
        <v>19</v>
      </c>
      <c r="AD358" s="60" t="s">
        <v>1117</v>
      </c>
      <c r="AE358" s="60" t="s">
        <v>105</v>
      </c>
      <c r="AF358" s="60" t="s">
        <v>105</v>
      </c>
      <c r="AG358" s="60" t="s">
        <v>105</v>
      </c>
      <c r="AH358" s="60" t="s">
        <v>105</v>
      </c>
    </row>
    <row r="359" spans="1:34" s="60" customFormat="1" ht="22.9" customHeight="1">
      <c r="A359" s="50" t="s">
        <v>38</v>
      </c>
      <c r="B359" s="50" t="s">
        <v>9</v>
      </c>
      <c r="C359" s="50" t="s">
        <v>10</v>
      </c>
      <c r="D359" s="50" t="s">
        <v>62</v>
      </c>
      <c r="E359" s="50">
        <v>1</v>
      </c>
      <c r="F359" s="50" t="s">
        <v>80</v>
      </c>
      <c r="G359" s="50" t="s">
        <v>832</v>
      </c>
      <c r="H359" s="50" t="s">
        <v>5674</v>
      </c>
      <c r="I359" s="50" t="s">
        <v>5676</v>
      </c>
      <c r="J359" s="61">
        <v>25</v>
      </c>
      <c r="K359" s="50">
        <v>4</v>
      </c>
      <c r="L359" s="50">
        <v>2019</v>
      </c>
      <c r="M359" s="62">
        <f t="shared" si="21"/>
        <v>43580</v>
      </c>
      <c r="N359" s="63" t="s">
        <v>924</v>
      </c>
      <c r="O359" s="61">
        <v>18</v>
      </c>
      <c r="P359" s="50" t="s">
        <v>1113</v>
      </c>
      <c r="Q359" s="50" t="s">
        <v>1114</v>
      </c>
      <c r="R359" s="50" t="s">
        <v>1115</v>
      </c>
      <c r="S359" s="50" t="s">
        <v>1116</v>
      </c>
      <c r="T359" s="50" t="s">
        <v>1114</v>
      </c>
      <c r="U359" s="50" t="s">
        <v>1117</v>
      </c>
      <c r="V359" s="50" t="s">
        <v>1117</v>
      </c>
      <c r="W359" s="50" t="s">
        <v>1118</v>
      </c>
      <c r="X359" s="50" t="s">
        <v>1119</v>
      </c>
      <c r="Y359" s="50" t="s">
        <v>1114</v>
      </c>
      <c r="Z359" s="64" t="str">
        <f t="shared" si="22"/>
        <v>No</v>
      </c>
      <c r="AA359" s="65" t="str">
        <f t="shared" si="25"/>
        <v>Yes</v>
      </c>
      <c r="AB359" s="65" t="str">
        <f t="shared" si="24"/>
        <v>Adopter</v>
      </c>
      <c r="AC359" s="50">
        <f>VLOOKUP(N359,Registration!O:P,2,FALSE)</f>
        <v>18</v>
      </c>
      <c r="AD359" s="60" t="s">
        <v>1117</v>
      </c>
      <c r="AE359" s="60" t="s">
        <v>105</v>
      </c>
      <c r="AF359" s="60" t="s">
        <v>105</v>
      </c>
      <c r="AG359" s="60" t="s">
        <v>105</v>
      </c>
      <c r="AH359" s="60" t="s">
        <v>105</v>
      </c>
    </row>
    <row r="360" spans="1:34" s="60" customFormat="1" ht="22.9" customHeight="1">
      <c r="A360" s="50" t="s">
        <v>38</v>
      </c>
      <c r="B360" s="50" t="s">
        <v>9</v>
      </c>
      <c r="C360" s="50" t="s">
        <v>10</v>
      </c>
      <c r="D360" s="50" t="s">
        <v>62</v>
      </c>
      <c r="E360" s="50">
        <v>1</v>
      </c>
      <c r="F360" s="50" t="s">
        <v>80</v>
      </c>
      <c r="G360" s="50" t="s">
        <v>832</v>
      </c>
      <c r="H360" s="50" t="s">
        <v>5674</v>
      </c>
      <c r="I360" s="50" t="s">
        <v>5676</v>
      </c>
      <c r="J360" s="61">
        <v>25</v>
      </c>
      <c r="K360" s="50">
        <v>4</v>
      </c>
      <c r="L360" s="50">
        <v>2019</v>
      </c>
      <c r="M360" s="62">
        <f t="shared" si="21"/>
        <v>43580</v>
      </c>
      <c r="N360" s="63" t="s">
        <v>930</v>
      </c>
      <c r="O360" s="61">
        <v>19</v>
      </c>
      <c r="P360" s="50" t="s">
        <v>1113</v>
      </c>
      <c r="Q360" s="50" t="s">
        <v>1114</v>
      </c>
      <c r="R360" s="50" t="s">
        <v>1115</v>
      </c>
      <c r="S360" s="50" t="s">
        <v>1116</v>
      </c>
      <c r="T360" s="50" t="s">
        <v>1114</v>
      </c>
      <c r="U360" s="50" t="s">
        <v>1117</v>
      </c>
      <c r="V360" s="50" t="s">
        <v>1117</v>
      </c>
      <c r="W360" s="50" t="s">
        <v>1118</v>
      </c>
      <c r="X360" s="50" t="s">
        <v>1119</v>
      </c>
      <c r="Y360" s="50" t="s">
        <v>1114</v>
      </c>
      <c r="Z360" s="64" t="str">
        <f t="shared" si="22"/>
        <v>No</v>
      </c>
      <c r="AA360" s="65" t="str">
        <f t="shared" si="25"/>
        <v>Yes</v>
      </c>
      <c r="AB360" s="65" t="str">
        <f t="shared" si="24"/>
        <v>Adopter</v>
      </c>
      <c r="AC360" s="50">
        <f>VLOOKUP(N360,Registration!O:P,2,FALSE)</f>
        <v>19</v>
      </c>
      <c r="AD360" s="60" t="s">
        <v>1114</v>
      </c>
      <c r="AE360" s="66">
        <v>43580</v>
      </c>
      <c r="AF360" s="60" t="s">
        <v>1129</v>
      </c>
      <c r="AG360" s="60" t="s">
        <v>1159</v>
      </c>
      <c r="AH360" s="60" t="s">
        <v>1149</v>
      </c>
    </row>
    <row r="361" spans="1:34" s="60" customFormat="1" ht="22.9" customHeight="1">
      <c r="A361" s="50" t="s">
        <v>38</v>
      </c>
      <c r="B361" s="50" t="s">
        <v>9</v>
      </c>
      <c r="C361" s="50" t="s">
        <v>10</v>
      </c>
      <c r="D361" s="50" t="s">
        <v>62</v>
      </c>
      <c r="E361" s="50">
        <v>1</v>
      </c>
      <c r="F361" s="50" t="s">
        <v>80</v>
      </c>
      <c r="G361" s="50" t="s">
        <v>832</v>
      </c>
      <c r="H361" s="50" t="s">
        <v>5674</v>
      </c>
      <c r="I361" s="50" t="s">
        <v>5676</v>
      </c>
      <c r="J361" s="61">
        <v>25</v>
      </c>
      <c r="K361" s="50">
        <v>4</v>
      </c>
      <c r="L361" s="50">
        <v>2019</v>
      </c>
      <c r="M361" s="62">
        <f t="shared" si="21"/>
        <v>43580</v>
      </c>
      <c r="N361" s="63" t="s">
        <v>956</v>
      </c>
      <c r="O361" s="61">
        <v>18</v>
      </c>
      <c r="P361" s="50" t="s">
        <v>1113</v>
      </c>
      <c r="Q361" s="50" t="s">
        <v>1114</v>
      </c>
      <c r="R361" s="50" t="s">
        <v>1115</v>
      </c>
      <c r="S361" s="50" t="s">
        <v>1116</v>
      </c>
      <c r="T361" s="50" t="s">
        <v>1114</v>
      </c>
      <c r="U361" s="50" t="s">
        <v>1117</v>
      </c>
      <c r="V361" s="50" t="s">
        <v>1117</v>
      </c>
      <c r="W361" s="50" t="s">
        <v>1118</v>
      </c>
      <c r="X361" s="50" t="s">
        <v>1119</v>
      </c>
      <c r="Y361" s="50" t="s">
        <v>1114</v>
      </c>
      <c r="Z361" s="64" t="str">
        <f t="shared" si="22"/>
        <v>No</v>
      </c>
      <c r="AA361" s="65" t="str">
        <f t="shared" si="25"/>
        <v>Yes</v>
      </c>
      <c r="AB361" s="65" t="str">
        <f t="shared" si="24"/>
        <v>Adopter</v>
      </c>
      <c r="AC361" s="50">
        <f>VLOOKUP(N361,Registration!O:P,2,FALSE)</f>
        <v>18</v>
      </c>
      <c r="AD361" s="60" t="s">
        <v>1117</v>
      </c>
      <c r="AE361" s="60" t="s">
        <v>105</v>
      </c>
      <c r="AF361" s="60" t="s">
        <v>105</v>
      </c>
      <c r="AG361" s="60" t="s">
        <v>105</v>
      </c>
      <c r="AH361" s="60" t="s">
        <v>105</v>
      </c>
    </row>
    <row r="362" spans="1:34" s="60" customFormat="1" ht="22.9" customHeight="1">
      <c r="A362" s="50" t="s">
        <v>38</v>
      </c>
      <c r="B362" s="50" t="s">
        <v>9</v>
      </c>
      <c r="C362" s="50" t="s">
        <v>10</v>
      </c>
      <c r="D362" s="50" t="s">
        <v>62</v>
      </c>
      <c r="E362" s="50">
        <v>1</v>
      </c>
      <c r="F362" s="50" t="s">
        <v>80</v>
      </c>
      <c r="G362" s="50" t="s">
        <v>832</v>
      </c>
      <c r="H362" s="50" t="s">
        <v>5674</v>
      </c>
      <c r="I362" s="50" t="s">
        <v>5676</v>
      </c>
      <c r="J362" s="61">
        <v>25</v>
      </c>
      <c r="K362" s="50">
        <v>4</v>
      </c>
      <c r="L362" s="50">
        <v>2019</v>
      </c>
      <c r="M362" s="62">
        <f t="shared" si="21"/>
        <v>43580</v>
      </c>
      <c r="N362" s="63" t="s">
        <v>934</v>
      </c>
      <c r="O362" s="61">
        <v>19</v>
      </c>
      <c r="P362" s="50" t="s">
        <v>1113</v>
      </c>
      <c r="Q362" s="50" t="s">
        <v>1114</v>
      </c>
      <c r="R362" s="50" t="s">
        <v>1115</v>
      </c>
      <c r="S362" s="50" t="s">
        <v>1116</v>
      </c>
      <c r="T362" s="50" t="s">
        <v>1114</v>
      </c>
      <c r="U362" s="50" t="s">
        <v>1117</v>
      </c>
      <c r="V362" s="50" t="s">
        <v>1117</v>
      </c>
      <c r="W362" s="50" t="s">
        <v>1118</v>
      </c>
      <c r="X362" s="50" t="s">
        <v>1121</v>
      </c>
      <c r="Y362" s="50" t="s">
        <v>1114</v>
      </c>
      <c r="Z362" s="64" t="str">
        <f t="shared" si="22"/>
        <v>No</v>
      </c>
      <c r="AA362" s="65" t="str">
        <f t="shared" si="25"/>
        <v>Yes</v>
      </c>
      <c r="AB362" s="65" t="str">
        <f t="shared" si="24"/>
        <v>Adopter</v>
      </c>
      <c r="AC362" s="50">
        <f>VLOOKUP(N362,Registration!O:P,2,FALSE)</f>
        <v>19</v>
      </c>
      <c r="AD362" s="60" t="s">
        <v>1117</v>
      </c>
      <c r="AE362" s="60" t="s">
        <v>105</v>
      </c>
      <c r="AF362" s="60" t="s">
        <v>105</v>
      </c>
      <c r="AG362" s="60" t="s">
        <v>105</v>
      </c>
      <c r="AH362" s="60" t="s">
        <v>105</v>
      </c>
    </row>
    <row r="363" spans="1:34" s="60" customFormat="1" ht="22.9" customHeight="1">
      <c r="A363" s="50" t="s">
        <v>38</v>
      </c>
      <c r="B363" s="50" t="s">
        <v>9</v>
      </c>
      <c r="C363" s="50" t="s">
        <v>10</v>
      </c>
      <c r="D363" s="50" t="s">
        <v>62</v>
      </c>
      <c r="E363" s="50">
        <v>1</v>
      </c>
      <c r="F363" s="50" t="s">
        <v>80</v>
      </c>
      <c r="G363" s="50" t="s">
        <v>832</v>
      </c>
      <c r="H363" s="50" t="s">
        <v>5674</v>
      </c>
      <c r="I363" s="50" t="s">
        <v>5676</v>
      </c>
      <c r="J363" s="61">
        <v>25</v>
      </c>
      <c r="K363" s="50">
        <v>4</v>
      </c>
      <c r="L363" s="50">
        <v>2019</v>
      </c>
      <c r="M363" s="62">
        <f t="shared" si="21"/>
        <v>43580</v>
      </c>
      <c r="N363" s="63" t="s">
        <v>936</v>
      </c>
      <c r="O363" s="61">
        <v>19</v>
      </c>
      <c r="P363" s="50" t="s">
        <v>1113</v>
      </c>
      <c r="Q363" s="50" t="s">
        <v>1114</v>
      </c>
      <c r="R363" s="50" t="s">
        <v>1115</v>
      </c>
      <c r="S363" s="50" t="s">
        <v>1116</v>
      </c>
      <c r="T363" s="50" t="s">
        <v>1114</v>
      </c>
      <c r="U363" s="50" t="s">
        <v>1117</v>
      </c>
      <c r="V363" s="50" t="s">
        <v>1117</v>
      </c>
      <c r="W363" s="50" t="s">
        <v>1118</v>
      </c>
      <c r="X363" s="50" t="s">
        <v>1120</v>
      </c>
      <c r="Y363" s="50" t="s">
        <v>1114</v>
      </c>
      <c r="Z363" s="64" t="str">
        <f t="shared" si="22"/>
        <v>No</v>
      </c>
      <c r="AA363" s="65" t="str">
        <f t="shared" si="25"/>
        <v>Yes</v>
      </c>
      <c r="AB363" s="65" t="str">
        <f t="shared" si="24"/>
        <v>Adopter</v>
      </c>
      <c r="AC363" s="50">
        <f>VLOOKUP(N363,Registration!O:P,2,FALSE)</f>
        <v>19</v>
      </c>
      <c r="AD363" s="60" t="s">
        <v>1117</v>
      </c>
      <c r="AE363" s="60" t="s">
        <v>105</v>
      </c>
      <c r="AF363" s="60" t="s">
        <v>105</v>
      </c>
      <c r="AG363" s="60" t="s">
        <v>105</v>
      </c>
      <c r="AH363" s="60" t="s">
        <v>105</v>
      </c>
    </row>
    <row r="364" spans="1:34" s="60" customFormat="1" ht="22.9" customHeight="1">
      <c r="A364" s="50" t="s">
        <v>38</v>
      </c>
      <c r="B364" s="50" t="s">
        <v>9</v>
      </c>
      <c r="C364" s="50" t="s">
        <v>10</v>
      </c>
      <c r="D364" s="50" t="s">
        <v>62</v>
      </c>
      <c r="E364" s="50">
        <v>1</v>
      </c>
      <c r="F364" s="50" t="s">
        <v>80</v>
      </c>
      <c r="G364" s="50" t="s">
        <v>832</v>
      </c>
      <c r="H364" s="50" t="s">
        <v>5674</v>
      </c>
      <c r="I364" s="50" t="s">
        <v>5676</v>
      </c>
      <c r="J364" s="61">
        <v>25</v>
      </c>
      <c r="K364" s="50">
        <v>4</v>
      </c>
      <c r="L364" s="50">
        <v>2019</v>
      </c>
      <c r="M364" s="62">
        <f t="shared" si="21"/>
        <v>43580</v>
      </c>
      <c r="N364" s="63" t="s">
        <v>938</v>
      </c>
      <c r="O364" s="61">
        <v>18</v>
      </c>
      <c r="P364" s="50" t="s">
        <v>1113</v>
      </c>
      <c r="Q364" s="50" t="s">
        <v>1114</v>
      </c>
      <c r="R364" s="50" t="s">
        <v>1115</v>
      </c>
      <c r="S364" s="50" t="s">
        <v>1116</v>
      </c>
      <c r="T364" s="50" t="s">
        <v>1114</v>
      </c>
      <c r="U364" s="50" t="s">
        <v>1117</v>
      </c>
      <c r="V364" s="50" t="s">
        <v>1117</v>
      </c>
      <c r="W364" s="50" t="s">
        <v>1118</v>
      </c>
      <c r="X364" s="50" t="s">
        <v>1119</v>
      </c>
      <c r="Y364" s="50" t="s">
        <v>1114</v>
      </c>
      <c r="Z364" s="64" t="str">
        <f t="shared" si="22"/>
        <v>No</v>
      </c>
      <c r="AA364" s="65" t="str">
        <f t="shared" si="25"/>
        <v>Yes</v>
      </c>
      <c r="AB364" s="65" t="str">
        <f t="shared" si="24"/>
        <v>Adopter</v>
      </c>
      <c r="AC364" s="50">
        <f>VLOOKUP(N364,Registration!O:P,2,FALSE)</f>
        <v>18</v>
      </c>
      <c r="AD364" s="60" t="s">
        <v>1117</v>
      </c>
      <c r="AE364" s="60" t="s">
        <v>105</v>
      </c>
      <c r="AF364" s="60" t="s">
        <v>105</v>
      </c>
      <c r="AG364" s="60" t="s">
        <v>105</v>
      </c>
      <c r="AH364" s="60" t="s">
        <v>105</v>
      </c>
    </row>
    <row r="365" spans="1:34" s="60" customFormat="1" ht="22.9" customHeight="1">
      <c r="A365" s="50" t="s">
        <v>38</v>
      </c>
      <c r="B365" s="50" t="s">
        <v>9</v>
      </c>
      <c r="C365" s="50" t="s">
        <v>10</v>
      </c>
      <c r="D365" s="50" t="s">
        <v>62</v>
      </c>
      <c r="E365" s="50">
        <v>1</v>
      </c>
      <c r="F365" s="50" t="s">
        <v>80</v>
      </c>
      <c r="G365" s="50" t="s">
        <v>832</v>
      </c>
      <c r="H365" s="50" t="s">
        <v>5674</v>
      </c>
      <c r="I365" s="50" t="s">
        <v>5676</v>
      </c>
      <c r="J365" s="61">
        <v>25</v>
      </c>
      <c r="K365" s="50">
        <v>4</v>
      </c>
      <c r="L365" s="50">
        <v>2019</v>
      </c>
      <c r="M365" s="62">
        <f t="shared" si="21"/>
        <v>43580</v>
      </c>
      <c r="N365" s="63" t="s">
        <v>942</v>
      </c>
      <c r="O365" s="61">
        <v>18</v>
      </c>
      <c r="P365" s="50" t="s">
        <v>1113</v>
      </c>
      <c r="Q365" s="50" t="s">
        <v>1114</v>
      </c>
      <c r="R365" s="50" t="s">
        <v>1115</v>
      </c>
      <c r="S365" s="50" t="s">
        <v>1116</v>
      </c>
      <c r="T365" s="50" t="s">
        <v>1114</v>
      </c>
      <c r="U365" s="50" t="s">
        <v>1117</v>
      </c>
      <c r="V365" s="50" t="s">
        <v>1117</v>
      </c>
      <c r="W365" s="50" t="s">
        <v>1118</v>
      </c>
      <c r="X365" s="50" t="s">
        <v>1119</v>
      </c>
      <c r="Y365" s="50" t="s">
        <v>1114</v>
      </c>
      <c r="Z365" s="64" t="str">
        <f t="shared" si="22"/>
        <v>No</v>
      </c>
      <c r="AA365" s="65" t="str">
        <f t="shared" si="25"/>
        <v>Yes</v>
      </c>
      <c r="AB365" s="65" t="str">
        <f t="shared" si="24"/>
        <v>Adopter</v>
      </c>
      <c r="AC365" s="50">
        <f>VLOOKUP(N365,Registration!O:P,2,FALSE)</f>
        <v>18</v>
      </c>
      <c r="AD365" s="60" t="s">
        <v>1117</v>
      </c>
      <c r="AE365" s="60" t="s">
        <v>105</v>
      </c>
      <c r="AF365" s="60" t="s">
        <v>105</v>
      </c>
      <c r="AG365" s="60" t="s">
        <v>105</v>
      </c>
      <c r="AH365" s="60" t="s">
        <v>105</v>
      </c>
    </row>
    <row r="366" spans="1:34" s="60" customFormat="1" ht="22.9" customHeight="1">
      <c r="A366" s="50" t="s">
        <v>38</v>
      </c>
      <c r="B366" s="50" t="s">
        <v>9</v>
      </c>
      <c r="C366" s="50" t="s">
        <v>10</v>
      </c>
      <c r="D366" s="50" t="s">
        <v>62</v>
      </c>
      <c r="E366" s="50">
        <v>1</v>
      </c>
      <c r="F366" s="50" t="s">
        <v>80</v>
      </c>
      <c r="G366" s="50" t="s">
        <v>832</v>
      </c>
      <c r="H366" s="50" t="s">
        <v>5674</v>
      </c>
      <c r="I366" s="50" t="s">
        <v>5676</v>
      </c>
      <c r="J366" s="61">
        <v>25</v>
      </c>
      <c r="K366" s="50">
        <v>4</v>
      </c>
      <c r="L366" s="50">
        <v>2019</v>
      </c>
      <c r="M366" s="62">
        <f t="shared" si="21"/>
        <v>43580</v>
      </c>
      <c r="N366" s="63" t="s">
        <v>940</v>
      </c>
      <c r="O366" s="61">
        <v>18</v>
      </c>
      <c r="P366" s="50" t="s">
        <v>1113</v>
      </c>
      <c r="Q366" s="50" t="s">
        <v>1114</v>
      </c>
      <c r="R366" s="50" t="s">
        <v>1115</v>
      </c>
      <c r="S366" s="50" t="s">
        <v>1116</v>
      </c>
      <c r="T366" s="50" t="s">
        <v>1114</v>
      </c>
      <c r="U366" s="50" t="s">
        <v>1117</v>
      </c>
      <c r="V366" s="50" t="s">
        <v>1117</v>
      </c>
      <c r="W366" s="50" t="s">
        <v>1118</v>
      </c>
      <c r="X366" s="50" t="s">
        <v>1121</v>
      </c>
      <c r="Y366" s="50" t="s">
        <v>1114</v>
      </c>
      <c r="Z366" s="64" t="str">
        <f t="shared" si="22"/>
        <v>No</v>
      </c>
      <c r="AA366" s="65" t="str">
        <f t="shared" si="25"/>
        <v>Yes</v>
      </c>
      <c r="AB366" s="65" t="str">
        <f t="shared" si="24"/>
        <v>Adopter</v>
      </c>
      <c r="AC366" s="50">
        <f>VLOOKUP(N366,Registration!O:P,2,FALSE)</f>
        <v>18</v>
      </c>
      <c r="AD366" s="60" t="s">
        <v>1117</v>
      </c>
      <c r="AE366" s="60" t="s">
        <v>105</v>
      </c>
      <c r="AF366" s="60" t="s">
        <v>105</v>
      </c>
      <c r="AG366" s="60" t="s">
        <v>105</v>
      </c>
      <c r="AH366" s="60" t="s">
        <v>105</v>
      </c>
    </row>
    <row r="367" spans="1:34" s="60" customFormat="1" ht="22.9" customHeight="1">
      <c r="A367" s="50" t="s">
        <v>38</v>
      </c>
      <c r="B367" s="50" t="s">
        <v>9</v>
      </c>
      <c r="C367" s="50" t="s">
        <v>10</v>
      </c>
      <c r="D367" s="50" t="s">
        <v>62</v>
      </c>
      <c r="E367" s="50">
        <v>1</v>
      </c>
      <c r="F367" s="50" t="s">
        <v>80</v>
      </c>
      <c r="G367" s="50" t="s">
        <v>832</v>
      </c>
      <c r="H367" s="50" t="s">
        <v>5674</v>
      </c>
      <c r="I367" s="50" t="s">
        <v>5676</v>
      </c>
      <c r="J367" s="61">
        <v>25</v>
      </c>
      <c r="K367" s="50">
        <v>4</v>
      </c>
      <c r="L367" s="50">
        <v>2019</v>
      </c>
      <c r="M367" s="62">
        <f t="shared" si="21"/>
        <v>43580</v>
      </c>
      <c r="N367" s="63" t="s">
        <v>944</v>
      </c>
      <c r="O367" s="61">
        <v>18</v>
      </c>
      <c r="P367" s="50" t="s">
        <v>1113</v>
      </c>
      <c r="Q367" s="50" t="s">
        <v>1114</v>
      </c>
      <c r="R367" s="50" t="s">
        <v>1115</v>
      </c>
      <c r="S367" s="50" t="s">
        <v>1116</v>
      </c>
      <c r="T367" s="50" t="s">
        <v>1114</v>
      </c>
      <c r="U367" s="50" t="s">
        <v>1117</v>
      </c>
      <c r="V367" s="50" t="s">
        <v>1117</v>
      </c>
      <c r="W367" s="50" t="s">
        <v>1118</v>
      </c>
      <c r="X367" s="50" t="s">
        <v>1121</v>
      </c>
      <c r="Y367" s="50" t="s">
        <v>1114</v>
      </c>
      <c r="Z367" s="64" t="str">
        <f t="shared" si="22"/>
        <v>No</v>
      </c>
      <c r="AA367" s="65" t="str">
        <f t="shared" si="25"/>
        <v>Yes</v>
      </c>
      <c r="AB367" s="65" t="str">
        <f t="shared" si="24"/>
        <v>Adopter</v>
      </c>
      <c r="AC367" s="50">
        <f>VLOOKUP(N367,Registration!O:P,2,FALSE)</f>
        <v>18</v>
      </c>
      <c r="AD367" s="60" t="s">
        <v>1117</v>
      </c>
      <c r="AE367" s="60" t="s">
        <v>105</v>
      </c>
      <c r="AF367" s="60" t="s">
        <v>105</v>
      </c>
      <c r="AG367" s="60" t="s">
        <v>105</v>
      </c>
      <c r="AH367" s="60" t="s">
        <v>105</v>
      </c>
    </row>
    <row r="368" spans="1:34" s="60" customFormat="1" ht="22.9" customHeight="1">
      <c r="A368" s="50" t="s">
        <v>38</v>
      </c>
      <c r="B368" s="50" t="s">
        <v>9</v>
      </c>
      <c r="C368" s="50" t="s">
        <v>10</v>
      </c>
      <c r="D368" s="50" t="s">
        <v>62</v>
      </c>
      <c r="E368" s="50">
        <v>1</v>
      </c>
      <c r="F368" s="50" t="s">
        <v>80</v>
      </c>
      <c r="G368" s="50" t="s">
        <v>832</v>
      </c>
      <c r="H368" s="50" t="s">
        <v>5674</v>
      </c>
      <c r="I368" s="50" t="s">
        <v>5676</v>
      </c>
      <c r="J368" s="61">
        <v>25</v>
      </c>
      <c r="K368" s="50">
        <v>4</v>
      </c>
      <c r="L368" s="50">
        <v>2019</v>
      </c>
      <c r="M368" s="62">
        <f t="shared" si="21"/>
        <v>43580</v>
      </c>
      <c r="N368" s="63" t="s">
        <v>966</v>
      </c>
      <c r="O368" s="61">
        <v>19</v>
      </c>
      <c r="P368" s="50" t="s">
        <v>1113</v>
      </c>
      <c r="Q368" s="50" t="s">
        <v>1114</v>
      </c>
      <c r="R368" s="50" t="s">
        <v>1115</v>
      </c>
      <c r="S368" s="50" t="s">
        <v>1116</v>
      </c>
      <c r="T368" s="50" t="s">
        <v>1114</v>
      </c>
      <c r="U368" s="50" t="s">
        <v>1117</v>
      </c>
      <c r="V368" s="50" t="s">
        <v>1117</v>
      </c>
      <c r="W368" s="50" t="s">
        <v>1118</v>
      </c>
      <c r="X368" s="50" t="s">
        <v>1125</v>
      </c>
      <c r="Y368" s="50" t="s">
        <v>1114</v>
      </c>
      <c r="Z368" s="64" t="str">
        <f t="shared" si="22"/>
        <v>No</v>
      </c>
      <c r="AA368" s="65" t="str">
        <f t="shared" si="25"/>
        <v>Yes</v>
      </c>
      <c r="AB368" s="65" t="str">
        <f t="shared" si="24"/>
        <v>Adopter</v>
      </c>
      <c r="AC368" s="50">
        <f>VLOOKUP(N368,Registration!O:P,2,FALSE)</f>
        <v>19</v>
      </c>
      <c r="AD368" s="60" t="s">
        <v>1117</v>
      </c>
      <c r="AE368" s="60" t="s">
        <v>105</v>
      </c>
      <c r="AF368" s="60" t="s">
        <v>105</v>
      </c>
      <c r="AG368" s="60" t="s">
        <v>105</v>
      </c>
      <c r="AH368" s="60" t="s">
        <v>105</v>
      </c>
    </row>
    <row r="369" spans="1:34" s="60" customFormat="1" ht="22.9" customHeight="1">
      <c r="A369" s="50" t="s">
        <v>38</v>
      </c>
      <c r="B369" s="50" t="s">
        <v>9</v>
      </c>
      <c r="C369" s="50" t="s">
        <v>10</v>
      </c>
      <c r="D369" s="50" t="s">
        <v>62</v>
      </c>
      <c r="E369" s="50">
        <v>1</v>
      </c>
      <c r="F369" s="50" t="s">
        <v>80</v>
      </c>
      <c r="G369" s="50" t="s">
        <v>832</v>
      </c>
      <c r="H369" s="50" t="s">
        <v>5674</v>
      </c>
      <c r="I369" s="50" t="s">
        <v>5676</v>
      </c>
      <c r="J369" s="61">
        <v>26</v>
      </c>
      <c r="K369" s="50">
        <v>4</v>
      </c>
      <c r="L369" s="50">
        <v>2019</v>
      </c>
      <c r="M369" s="62">
        <f t="shared" si="21"/>
        <v>43581</v>
      </c>
      <c r="N369" s="63" t="s">
        <v>972</v>
      </c>
      <c r="O369" s="61">
        <v>18</v>
      </c>
      <c r="P369" s="50" t="s">
        <v>1113</v>
      </c>
      <c r="Q369" s="50" t="s">
        <v>1114</v>
      </c>
      <c r="R369" s="50" t="s">
        <v>1115</v>
      </c>
      <c r="S369" s="50" t="s">
        <v>1116</v>
      </c>
      <c r="T369" s="50" t="s">
        <v>1114</v>
      </c>
      <c r="U369" s="50" t="s">
        <v>1117</v>
      </c>
      <c r="V369" s="50" t="s">
        <v>1117</v>
      </c>
      <c r="W369" s="50" t="s">
        <v>1118</v>
      </c>
      <c r="X369" s="50" t="s">
        <v>1119</v>
      </c>
      <c r="Y369" s="50" t="s">
        <v>1114</v>
      </c>
      <c r="Z369" s="64" t="str">
        <f t="shared" si="22"/>
        <v>No</v>
      </c>
      <c r="AA369" s="65" t="str">
        <f t="shared" si="25"/>
        <v>Yes</v>
      </c>
      <c r="AB369" s="65" t="str">
        <f t="shared" si="24"/>
        <v>Adopter</v>
      </c>
      <c r="AC369" s="50">
        <f>VLOOKUP(N369,Registration!O:P,2,FALSE)</f>
        <v>19</v>
      </c>
      <c r="AD369" s="60" t="s">
        <v>1117</v>
      </c>
      <c r="AE369" s="60" t="s">
        <v>105</v>
      </c>
      <c r="AF369" s="60" t="s">
        <v>105</v>
      </c>
      <c r="AG369" s="60" t="s">
        <v>105</v>
      </c>
      <c r="AH369" s="60" t="s">
        <v>105</v>
      </c>
    </row>
    <row r="370" spans="1:34" s="60" customFormat="1" ht="22.9" customHeight="1">
      <c r="A370" s="50" t="s">
        <v>38</v>
      </c>
      <c r="B370" s="50" t="s">
        <v>9</v>
      </c>
      <c r="C370" s="50" t="s">
        <v>10</v>
      </c>
      <c r="D370" s="50" t="s">
        <v>62</v>
      </c>
      <c r="E370" s="50">
        <v>1</v>
      </c>
      <c r="F370" s="50" t="s">
        <v>80</v>
      </c>
      <c r="G370" s="50" t="s">
        <v>832</v>
      </c>
      <c r="H370" s="50" t="s">
        <v>5674</v>
      </c>
      <c r="I370" s="50" t="s">
        <v>5676</v>
      </c>
      <c r="J370" s="61">
        <v>26</v>
      </c>
      <c r="K370" s="50">
        <v>4</v>
      </c>
      <c r="L370" s="50">
        <v>2019</v>
      </c>
      <c r="M370" s="62">
        <f t="shared" si="21"/>
        <v>43581</v>
      </c>
      <c r="N370" s="63" t="s">
        <v>962</v>
      </c>
      <c r="O370" s="61">
        <v>18</v>
      </c>
      <c r="P370" s="50" t="s">
        <v>1113</v>
      </c>
      <c r="Q370" s="50" t="s">
        <v>1114</v>
      </c>
      <c r="R370" s="50" t="s">
        <v>1115</v>
      </c>
      <c r="S370" s="50" t="s">
        <v>1116</v>
      </c>
      <c r="T370" s="50" t="s">
        <v>1114</v>
      </c>
      <c r="U370" s="50" t="s">
        <v>1117</v>
      </c>
      <c r="V370" s="50" t="s">
        <v>1117</v>
      </c>
      <c r="W370" s="50" t="s">
        <v>1118</v>
      </c>
      <c r="X370" s="50" t="s">
        <v>1121</v>
      </c>
      <c r="Y370" s="50" t="s">
        <v>1114</v>
      </c>
      <c r="Z370" s="64" t="str">
        <f t="shared" si="22"/>
        <v>No</v>
      </c>
      <c r="AA370" s="65" t="str">
        <f t="shared" si="25"/>
        <v>Yes</v>
      </c>
      <c r="AB370" s="65" t="str">
        <f t="shared" si="24"/>
        <v>Adopter</v>
      </c>
      <c r="AC370" s="50">
        <f>VLOOKUP(N370,Registration!O:P,2,FALSE)</f>
        <v>18</v>
      </c>
      <c r="AD370" s="60" t="s">
        <v>1117</v>
      </c>
      <c r="AE370" s="60" t="s">
        <v>105</v>
      </c>
      <c r="AF370" s="60" t="s">
        <v>105</v>
      </c>
      <c r="AG370" s="60" t="s">
        <v>105</v>
      </c>
      <c r="AH370" s="60" t="s">
        <v>105</v>
      </c>
    </row>
    <row r="371" spans="1:34" s="60" customFormat="1" ht="22.9" customHeight="1">
      <c r="A371" s="50" t="s">
        <v>38</v>
      </c>
      <c r="B371" s="50" t="s">
        <v>9</v>
      </c>
      <c r="C371" s="50" t="s">
        <v>10</v>
      </c>
      <c r="D371" s="50" t="s">
        <v>62</v>
      </c>
      <c r="E371" s="50">
        <v>1</v>
      </c>
      <c r="F371" s="50" t="s">
        <v>80</v>
      </c>
      <c r="G371" s="50" t="s">
        <v>832</v>
      </c>
      <c r="H371" s="50" t="s">
        <v>5674</v>
      </c>
      <c r="I371" s="50" t="s">
        <v>5676</v>
      </c>
      <c r="J371" s="61">
        <v>26</v>
      </c>
      <c r="K371" s="50">
        <v>4</v>
      </c>
      <c r="L371" s="50">
        <v>2019</v>
      </c>
      <c r="M371" s="62">
        <f t="shared" si="21"/>
        <v>43581</v>
      </c>
      <c r="N371" s="63" t="s">
        <v>964</v>
      </c>
      <c r="O371" s="61">
        <v>19</v>
      </c>
      <c r="P371" s="50" t="s">
        <v>1113</v>
      </c>
      <c r="Q371" s="50" t="s">
        <v>1114</v>
      </c>
      <c r="R371" s="50" t="s">
        <v>1115</v>
      </c>
      <c r="S371" s="50" t="s">
        <v>1116</v>
      </c>
      <c r="T371" s="50" t="s">
        <v>1114</v>
      </c>
      <c r="U371" s="50" t="s">
        <v>1117</v>
      </c>
      <c r="V371" s="50" t="s">
        <v>1117</v>
      </c>
      <c r="W371" s="50" t="s">
        <v>1118</v>
      </c>
      <c r="X371" s="50" t="s">
        <v>1121</v>
      </c>
      <c r="Y371" s="50" t="s">
        <v>1114</v>
      </c>
      <c r="Z371" s="64" t="str">
        <f t="shared" si="22"/>
        <v>No</v>
      </c>
      <c r="AA371" s="65" t="str">
        <f t="shared" si="25"/>
        <v>Yes</v>
      </c>
      <c r="AB371" s="65" t="str">
        <f t="shared" si="24"/>
        <v>Adopter</v>
      </c>
      <c r="AC371" s="50">
        <f>VLOOKUP(N371,Registration!O:P,2,FALSE)</f>
        <v>19</v>
      </c>
      <c r="AD371" s="60" t="s">
        <v>1117</v>
      </c>
      <c r="AE371" s="60" t="s">
        <v>105</v>
      </c>
      <c r="AF371" s="60" t="s">
        <v>105</v>
      </c>
      <c r="AG371" s="60" t="s">
        <v>105</v>
      </c>
      <c r="AH371" s="60" t="s">
        <v>105</v>
      </c>
    </row>
    <row r="372" spans="1:34" s="60" customFormat="1" ht="22.9" customHeight="1">
      <c r="A372" s="50" t="s">
        <v>38</v>
      </c>
      <c r="B372" s="50" t="s">
        <v>9</v>
      </c>
      <c r="C372" s="50" t="s">
        <v>10</v>
      </c>
      <c r="D372" s="50" t="s">
        <v>62</v>
      </c>
      <c r="E372" s="50">
        <v>1</v>
      </c>
      <c r="F372" s="50" t="s">
        <v>80</v>
      </c>
      <c r="G372" s="50" t="s">
        <v>832</v>
      </c>
      <c r="H372" s="50" t="s">
        <v>5674</v>
      </c>
      <c r="I372" s="50" t="s">
        <v>5676</v>
      </c>
      <c r="J372" s="61">
        <v>26</v>
      </c>
      <c r="K372" s="50">
        <v>4</v>
      </c>
      <c r="L372" s="50">
        <v>2019</v>
      </c>
      <c r="M372" s="62">
        <f t="shared" si="21"/>
        <v>43581</v>
      </c>
      <c r="N372" s="63" t="s">
        <v>966</v>
      </c>
      <c r="O372" s="61">
        <v>19</v>
      </c>
      <c r="P372" s="50" t="s">
        <v>1113</v>
      </c>
      <c r="Q372" s="50" t="s">
        <v>1114</v>
      </c>
      <c r="R372" s="50" t="s">
        <v>1115</v>
      </c>
      <c r="S372" s="50" t="s">
        <v>1116</v>
      </c>
      <c r="T372" s="50" t="s">
        <v>1114</v>
      </c>
      <c r="U372" s="50" t="s">
        <v>1117</v>
      </c>
      <c r="V372" s="50" t="s">
        <v>1117</v>
      </c>
      <c r="W372" s="50" t="s">
        <v>1118</v>
      </c>
      <c r="X372" s="50" t="s">
        <v>1121</v>
      </c>
      <c r="Y372" s="50" t="s">
        <v>1114</v>
      </c>
      <c r="Z372" s="64" t="str">
        <f t="shared" si="22"/>
        <v>No</v>
      </c>
      <c r="AA372" s="65" t="str">
        <f t="shared" si="25"/>
        <v>Yes</v>
      </c>
      <c r="AB372" s="65" t="str">
        <f t="shared" si="24"/>
        <v>Adopter</v>
      </c>
      <c r="AC372" s="50">
        <f>VLOOKUP(N372,Registration!O:P,2,FALSE)</f>
        <v>19</v>
      </c>
      <c r="AD372" s="60" t="s">
        <v>1117</v>
      </c>
      <c r="AE372" s="60" t="s">
        <v>105</v>
      </c>
      <c r="AF372" s="60" t="s">
        <v>105</v>
      </c>
      <c r="AG372" s="60" t="s">
        <v>105</v>
      </c>
      <c r="AH372" s="60" t="s">
        <v>105</v>
      </c>
    </row>
    <row r="373" spans="1:34" s="60" customFormat="1" ht="22.9" customHeight="1">
      <c r="A373" s="50" t="s">
        <v>38</v>
      </c>
      <c r="B373" s="50" t="s">
        <v>9</v>
      </c>
      <c r="C373" s="50" t="s">
        <v>10</v>
      </c>
      <c r="D373" s="50" t="s">
        <v>62</v>
      </c>
      <c r="E373" s="50">
        <v>1</v>
      </c>
      <c r="F373" s="50" t="s">
        <v>80</v>
      </c>
      <c r="G373" s="50" t="s">
        <v>832</v>
      </c>
      <c r="H373" s="50" t="s">
        <v>5674</v>
      </c>
      <c r="I373" s="50" t="s">
        <v>5676</v>
      </c>
      <c r="J373" s="61">
        <v>26</v>
      </c>
      <c r="K373" s="50">
        <v>4</v>
      </c>
      <c r="L373" s="50">
        <v>2019</v>
      </c>
      <c r="M373" s="62">
        <f t="shared" si="21"/>
        <v>43581</v>
      </c>
      <c r="N373" s="63" t="s">
        <v>968</v>
      </c>
      <c r="O373" s="61">
        <v>19</v>
      </c>
      <c r="P373" s="50" t="s">
        <v>1113</v>
      </c>
      <c r="Q373" s="50" t="s">
        <v>1114</v>
      </c>
      <c r="R373" s="50" t="s">
        <v>1115</v>
      </c>
      <c r="S373" s="50" t="s">
        <v>1116</v>
      </c>
      <c r="T373" s="50" t="s">
        <v>1114</v>
      </c>
      <c r="U373" s="50" t="s">
        <v>1117</v>
      </c>
      <c r="V373" s="50" t="s">
        <v>1117</v>
      </c>
      <c r="W373" s="50" t="s">
        <v>1118</v>
      </c>
      <c r="X373" s="50" t="s">
        <v>1121</v>
      </c>
      <c r="Y373" s="50" t="s">
        <v>1114</v>
      </c>
      <c r="Z373" s="64" t="str">
        <f t="shared" si="22"/>
        <v>No</v>
      </c>
      <c r="AA373" s="65" t="str">
        <f t="shared" si="25"/>
        <v>Yes</v>
      </c>
      <c r="AB373" s="65" t="str">
        <f t="shared" si="24"/>
        <v>Adopter</v>
      </c>
      <c r="AC373" s="50">
        <f>VLOOKUP(N373,Registration!O:P,2,FALSE)</f>
        <v>19</v>
      </c>
      <c r="AD373" s="60" t="s">
        <v>1117</v>
      </c>
      <c r="AE373" s="60" t="s">
        <v>105</v>
      </c>
      <c r="AF373" s="60" t="s">
        <v>105</v>
      </c>
      <c r="AG373" s="60" t="s">
        <v>105</v>
      </c>
      <c r="AH373" s="60" t="s">
        <v>105</v>
      </c>
    </row>
    <row r="374" spans="1:34" s="60" customFormat="1" ht="22.9" customHeight="1">
      <c r="A374" s="50" t="s">
        <v>38</v>
      </c>
      <c r="B374" s="50" t="s">
        <v>9</v>
      </c>
      <c r="C374" s="50" t="s">
        <v>10</v>
      </c>
      <c r="D374" s="50" t="s">
        <v>62</v>
      </c>
      <c r="E374" s="50">
        <v>1</v>
      </c>
      <c r="F374" s="50" t="s">
        <v>80</v>
      </c>
      <c r="G374" s="50" t="s">
        <v>832</v>
      </c>
      <c r="H374" s="50" t="s">
        <v>5674</v>
      </c>
      <c r="I374" s="50" t="s">
        <v>5676</v>
      </c>
      <c r="J374" s="61">
        <v>26</v>
      </c>
      <c r="K374" s="50">
        <v>4</v>
      </c>
      <c r="L374" s="50">
        <v>2019</v>
      </c>
      <c r="M374" s="62">
        <f t="shared" si="21"/>
        <v>43581</v>
      </c>
      <c r="N374" s="63" t="s">
        <v>1040</v>
      </c>
      <c r="O374" s="61">
        <v>18</v>
      </c>
      <c r="P374" s="50" t="s">
        <v>1113</v>
      </c>
      <c r="Q374" s="50" t="s">
        <v>1114</v>
      </c>
      <c r="R374" s="50" t="s">
        <v>1115</v>
      </c>
      <c r="S374" s="50" t="s">
        <v>1116</v>
      </c>
      <c r="T374" s="50" t="s">
        <v>1114</v>
      </c>
      <c r="U374" s="50" t="s">
        <v>1117</v>
      </c>
      <c r="V374" s="50" t="s">
        <v>1117</v>
      </c>
      <c r="W374" s="50" t="s">
        <v>1118</v>
      </c>
      <c r="X374" s="50" t="s">
        <v>1121</v>
      </c>
      <c r="Y374" s="50" t="s">
        <v>1114</v>
      </c>
      <c r="Z374" s="64" t="str">
        <f t="shared" si="22"/>
        <v>No</v>
      </c>
      <c r="AA374" s="65" t="str">
        <f t="shared" si="25"/>
        <v>Yes</v>
      </c>
      <c r="AB374" s="65" t="str">
        <f t="shared" si="24"/>
        <v>Adopter</v>
      </c>
      <c r="AC374" s="50">
        <f>VLOOKUP(N374,Registration!O:P,2,FALSE)</f>
        <v>18</v>
      </c>
      <c r="AD374" s="60" t="s">
        <v>1117</v>
      </c>
      <c r="AE374" s="60" t="s">
        <v>105</v>
      </c>
      <c r="AF374" s="60" t="s">
        <v>105</v>
      </c>
      <c r="AG374" s="60" t="s">
        <v>105</v>
      </c>
      <c r="AH374" s="60" t="s">
        <v>105</v>
      </c>
    </row>
    <row r="375" spans="1:34" s="60" customFormat="1" ht="22.9" customHeight="1">
      <c r="A375" s="50" t="s">
        <v>38</v>
      </c>
      <c r="B375" s="50" t="s">
        <v>9</v>
      </c>
      <c r="C375" s="50" t="s">
        <v>10</v>
      </c>
      <c r="D375" s="50" t="s">
        <v>62</v>
      </c>
      <c r="E375" s="50">
        <v>1</v>
      </c>
      <c r="F375" s="50" t="s">
        <v>80</v>
      </c>
      <c r="G375" s="50" t="s">
        <v>832</v>
      </c>
      <c r="H375" s="50" t="s">
        <v>5674</v>
      </c>
      <c r="I375" s="50" t="s">
        <v>5676</v>
      </c>
      <c r="J375" s="61">
        <v>26</v>
      </c>
      <c r="K375" s="50">
        <v>4</v>
      </c>
      <c r="L375" s="50">
        <v>2019</v>
      </c>
      <c r="M375" s="62">
        <f t="shared" si="21"/>
        <v>43581</v>
      </c>
      <c r="N375" s="63" t="s">
        <v>980</v>
      </c>
      <c r="O375" s="61">
        <v>18</v>
      </c>
      <c r="P375" s="50" t="s">
        <v>1113</v>
      </c>
      <c r="Q375" s="50" t="s">
        <v>1114</v>
      </c>
      <c r="R375" s="50" t="s">
        <v>1115</v>
      </c>
      <c r="S375" s="50" t="s">
        <v>1116</v>
      </c>
      <c r="T375" s="50" t="s">
        <v>1114</v>
      </c>
      <c r="U375" s="50" t="s">
        <v>1117</v>
      </c>
      <c r="V375" s="50" t="s">
        <v>1117</v>
      </c>
      <c r="W375" s="50" t="s">
        <v>1118</v>
      </c>
      <c r="X375" s="50" t="s">
        <v>1119</v>
      </c>
      <c r="Y375" s="50" t="s">
        <v>1114</v>
      </c>
      <c r="Z375" s="64" t="str">
        <f t="shared" si="22"/>
        <v>No</v>
      </c>
      <c r="AA375" s="65" t="str">
        <f t="shared" si="25"/>
        <v>Yes</v>
      </c>
      <c r="AB375" s="65" t="str">
        <f t="shared" si="24"/>
        <v>Adopter</v>
      </c>
      <c r="AC375" s="50">
        <f>VLOOKUP(N375,Registration!O:P,2,FALSE)</f>
        <v>18</v>
      </c>
      <c r="AD375" s="60" t="s">
        <v>1114</v>
      </c>
      <c r="AE375" s="66">
        <v>43581</v>
      </c>
      <c r="AF375" s="60" t="s">
        <v>1146</v>
      </c>
      <c r="AG375" s="60" t="s">
        <v>1160</v>
      </c>
      <c r="AH375" s="60" t="s">
        <v>1149</v>
      </c>
    </row>
    <row r="376" spans="1:34" s="60" customFormat="1" ht="22.9" customHeight="1">
      <c r="A376" s="50" t="s">
        <v>38</v>
      </c>
      <c r="B376" s="50" t="s">
        <v>9</v>
      </c>
      <c r="C376" s="50" t="s">
        <v>10</v>
      </c>
      <c r="D376" s="50" t="s">
        <v>62</v>
      </c>
      <c r="E376" s="50">
        <v>1</v>
      </c>
      <c r="F376" s="50" t="s">
        <v>80</v>
      </c>
      <c r="G376" s="50" t="s">
        <v>832</v>
      </c>
      <c r="H376" s="50" t="s">
        <v>5674</v>
      </c>
      <c r="I376" s="50" t="s">
        <v>5676</v>
      </c>
      <c r="J376" s="61">
        <v>26</v>
      </c>
      <c r="K376" s="50">
        <v>4</v>
      </c>
      <c r="L376" s="50">
        <v>2019</v>
      </c>
      <c r="M376" s="62">
        <f t="shared" si="21"/>
        <v>43581</v>
      </c>
      <c r="N376" s="63" t="s">
        <v>974</v>
      </c>
      <c r="O376" s="61">
        <v>18</v>
      </c>
      <c r="P376" s="50" t="s">
        <v>1113</v>
      </c>
      <c r="Q376" s="50" t="s">
        <v>1114</v>
      </c>
      <c r="R376" s="50" t="s">
        <v>1115</v>
      </c>
      <c r="S376" s="50" t="s">
        <v>1116</v>
      </c>
      <c r="T376" s="50" t="s">
        <v>1114</v>
      </c>
      <c r="U376" s="50" t="s">
        <v>1117</v>
      </c>
      <c r="V376" s="50" t="s">
        <v>1117</v>
      </c>
      <c r="W376" s="50" t="s">
        <v>1118</v>
      </c>
      <c r="X376" s="50" t="s">
        <v>1120</v>
      </c>
      <c r="Y376" s="50" t="s">
        <v>1114</v>
      </c>
      <c r="Z376" s="64" t="str">
        <f t="shared" si="22"/>
        <v>No</v>
      </c>
      <c r="AA376" s="65" t="str">
        <f t="shared" si="25"/>
        <v>Yes</v>
      </c>
      <c r="AB376" s="65" t="str">
        <f t="shared" si="24"/>
        <v>Adopter</v>
      </c>
      <c r="AC376" s="50">
        <f>VLOOKUP(N376,Registration!O:P,2,FALSE)</f>
        <v>18</v>
      </c>
      <c r="AD376" s="60" t="s">
        <v>1117</v>
      </c>
      <c r="AE376" s="60" t="s">
        <v>105</v>
      </c>
      <c r="AF376" s="60" t="s">
        <v>105</v>
      </c>
      <c r="AG376" s="60" t="s">
        <v>105</v>
      </c>
      <c r="AH376" s="60" t="s">
        <v>105</v>
      </c>
    </row>
    <row r="377" spans="1:34" s="60" customFormat="1" ht="22.9" customHeight="1">
      <c r="A377" s="50" t="s">
        <v>38</v>
      </c>
      <c r="B377" s="50" t="s">
        <v>9</v>
      </c>
      <c r="C377" s="50" t="s">
        <v>10</v>
      </c>
      <c r="D377" s="50" t="s">
        <v>62</v>
      </c>
      <c r="E377" s="50">
        <v>1</v>
      </c>
      <c r="F377" s="50" t="s">
        <v>80</v>
      </c>
      <c r="G377" s="50" t="s">
        <v>832</v>
      </c>
      <c r="H377" s="50" t="s">
        <v>5674</v>
      </c>
      <c r="I377" s="50" t="s">
        <v>5676</v>
      </c>
      <c r="J377" s="61">
        <v>26</v>
      </c>
      <c r="K377" s="50">
        <v>4</v>
      </c>
      <c r="L377" s="50">
        <v>2019</v>
      </c>
      <c r="M377" s="62">
        <f t="shared" si="21"/>
        <v>43581</v>
      </c>
      <c r="N377" s="63" t="s">
        <v>978</v>
      </c>
      <c r="O377" s="61">
        <v>19</v>
      </c>
      <c r="P377" s="50" t="s">
        <v>1113</v>
      </c>
      <c r="Q377" s="50" t="s">
        <v>1114</v>
      </c>
      <c r="R377" s="50" t="s">
        <v>1115</v>
      </c>
      <c r="S377" s="50" t="s">
        <v>1116</v>
      </c>
      <c r="T377" s="50" t="s">
        <v>1114</v>
      </c>
      <c r="U377" s="50" t="s">
        <v>1117</v>
      </c>
      <c r="V377" s="50" t="s">
        <v>1117</v>
      </c>
      <c r="W377" s="50" t="s">
        <v>1118</v>
      </c>
      <c r="X377" s="50" t="s">
        <v>1119</v>
      </c>
      <c r="Y377" s="50" t="s">
        <v>1114</v>
      </c>
      <c r="Z377" s="64" t="str">
        <f t="shared" si="22"/>
        <v>No</v>
      </c>
      <c r="AA377" s="65" t="str">
        <f t="shared" si="25"/>
        <v>Yes</v>
      </c>
      <c r="AB377" s="65" t="str">
        <f t="shared" si="24"/>
        <v>Adopter</v>
      </c>
      <c r="AC377" s="50">
        <f>VLOOKUP(N377,Registration!O:P,2,FALSE)</f>
        <v>19</v>
      </c>
      <c r="AD377" s="60" t="s">
        <v>1117</v>
      </c>
      <c r="AE377" s="60" t="s">
        <v>105</v>
      </c>
      <c r="AF377" s="60" t="s">
        <v>105</v>
      </c>
      <c r="AG377" s="60" t="s">
        <v>105</v>
      </c>
      <c r="AH377" s="60" t="s">
        <v>105</v>
      </c>
    </row>
    <row r="378" spans="1:34" s="60" customFormat="1" ht="22.9" customHeight="1">
      <c r="A378" s="50" t="s">
        <v>38</v>
      </c>
      <c r="B378" s="50" t="s">
        <v>9</v>
      </c>
      <c r="C378" s="50" t="s">
        <v>10</v>
      </c>
      <c r="D378" s="50" t="s">
        <v>62</v>
      </c>
      <c r="E378" s="50">
        <v>1</v>
      </c>
      <c r="F378" s="50" t="s">
        <v>80</v>
      </c>
      <c r="G378" s="50" t="s">
        <v>832</v>
      </c>
      <c r="H378" s="50" t="s">
        <v>5674</v>
      </c>
      <c r="I378" s="50" t="s">
        <v>5676</v>
      </c>
      <c r="J378" s="61">
        <v>26</v>
      </c>
      <c r="K378" s="50">
        <v>4</v>
      </c>
      <c r="L378" s="50">
        <v>2019</v>
      </c>
      <c r="M378" s="62">
        <f t="shared" si="21"/>
        <v>43581</v>
      </c>
      <c r="N378" s="63" t="s">
        <v>976</v>
      </c>
      <c r="O378" s="61">
        <v>19</v>
      </c>
      <c r="P378" s="50" t="s">
        <v>1113</v>
      </c>
      <c r="Q378" s="50" t="s">
        <v>1114</v>
      </c>
      <c r="R378" s="50" t="s">
        <v>1115</v>
      </c>
      <c r="S378" s="50" t="s">
        <v>1116</v>
      </c>
      <c r="T378" s="50" t="s">
        <v>1114</v>
      </c>
      <c r="U378" s="50" t="s">
        <v>1117</v>
      </c>
      <c r="V378" s="50" t="s">
        <v>1117</v>
      </c>
      <c r="W378" s="50" t="s">
        <v>1118</v>
      </c>
      <c r="X378" s="50" t="s">
        <v>1120</v>
      </c>
      <c r="Y378" s="50" t="s">
        <v>1114</v>
      </c>
      <c r="Z378" s="64" t="str">
        <f t="shared" si="22"/>
        <v>No</v>
      </c>
      <c r="AA378" s="65" t="str">
        <f t="shared" si="25"/>
        <v>Yes</v>
      </c>
      <c r="AB378" s="65" t="str">
        <f t="shared" si="24"/>
        <v>Adopter</v>
      </c>
      <c r="AC378" s="50">
        <f>VLOOKUP(N378,Registration!O:P,2,FALSE)</f>
        <v>19</v>
      </c>
      <c r="AD378" s="60" t="s">
        <v>1117</v>
      </c>
      <c r="AE378" s="60" t="s">
        <v>105</v>
      </c>
      <c r="AF378" s="60" t="s">
        <v>105</v>
      </c>
      <c r="AG378" s="60" t="s">
        <v>105</v>
      </c>
      <c r="AH378" s="60" t="s">
        <v>105</v>
      </c>
    </row>
    <row r="379" spans="1:34" s="60" customFormat="1" ht="22.9" customHeight="1">
      <c r="A379" s="50" t="s">
        <v>38</v>
      </c>
      <c r="B379" s="50" t="s">
        <v>9</v>
      </c>
      <c r="C379" s="50" t="s">
        <v>10</v>
      </c>
      <c r="D379" s="50" t="s">
        <v>62</v>
      </c>
      <c r="E379" s="50">
        <v>1</v>
      </c>
      <c r="F379" s="50" t="s">
        <v>80</v>
      </c>
      <c r="G379" s="50" t="s">
        <v>832</v>
      </c>
      <c r="H379" s="50" t="s">
        <v>5674</v>
      </c>
      <c r="I379" s="50" t="s">
        <v>5676</v>
      </c>
      <c r="J379" s="61">
        <v>26</v>
      </c>
      <c r="K379" s="50">
        <v>4</v>
      </c>
      <c r="L379" s="50">
        <v>2019</v>
      </c>
      <c r="M379" s="62">
        <f t="shared" si="21"/>
        <v>43581</v>
      </c>
      <c r="N379" s="63" t="s">
        <v>982</v>
      </c>
      <c r="O379" s="61">
        <v>18</v>
      </c>
      <c r="P379" s="50" t="s">
        <v>1113</v>
      </c>
      <c r="Q379" s="50" t="s">
        <v>1114</v>
      </c>
      <c r="R379" s="50" t="s">
        <v>1115</v>
      </c>
      <c r="S379" s="50" t="s">
        <v>1116</v>
      </c>
      <c r="T379" s="50" t="s">
        <v>1114</v>
      </c>
      <c r="U379" s="50" t="s">
        <v>1117</v>
      </c>
      <c r="V379" s="50" t="s">
        <v>1117</v>
      </c>
      <c r="W379" s="50" t="s">
        <v>1118</v>
      </c>
      <c r="X379" s="50" t="s">
        <v>1122</v>
      </c>
      <c r="Y379" s="50" t="s">
        <v>1114</v>
      </c>
      <c r="Z379" s="64" t="str">
        <f t="shared" si="22"/>
        <v>No</v>
      </c>
      <c r="AA379" s="65" t="str">
        <f t="shared" si="25"/>
        <v>Yes</v>
      </c>
      <c r="AB379" s="65" t="str">
        <f t="shared" si="24"/>
        <v>Adopter</v>
      </c>
      <c r="AC379" s="50">
        <f>VLOOKUP(N379,Registration!O:P,2,FALSE)</f>
        <v>18</v>
      </c>
      <c r="AD379" s="60" t="s">
        <v>1117</v>
      </c>
      <c r="AE379" s="60" t="s">
        <v>105</v>
      </c>
      <c r="AF379" s="60" t="s">
        <v>105</v>
      </c>
      <c r="AG379" s="60" t="s">
        <v>105</v>
      </c>
      <c r="AH379" s="60" t="s">
        <v>105</v>
      </c>
    </row>
    <row r="380" spans="1:34" s="60" customFormat="1" ht="22.9" customHeight="1">
      <c r="A380" s="50" t="s">
        <v>38</v>
      </c>
      <c r="B380" s="50" t="s">
        <v>9</v>
      </c>
      <c r="C380" s="50" t="s">
        <v>10</v>
      </c>
      <c r="D380" s="50" t="s">
        <v>62</v>
      </c>
      <c r="E380" s="50">
        <v>1</v>
      </c>
      <c r="F380" s="50" t="s">
        <v>80</v>
      </c>
      <c r="G380" s="50" t="s">
        <v>832</v>
      </c>
      <c r="H380" s="50" t="s">
        <v>5674</v>
      </c>
      <c r="I380" s="50" t="s">
        <v>5676</v>
      </c>
      <c r="J380" s="61">
        <v>26</v>
      </c>
      <c r="K380" s="50">
        <v>4</v>
      </c>
      <c r="L380" s="50">
        <v>2019</v>
      </c>
      <c r="M380" s="62">
        <f t="shared" ref="M380:M443" si="26">DATE(L380,K380,J380)</f>
        <v>43581</v>
      </c>
      <c r="N380" s="63" t="s">
        <v>984</v>
      </c>
      <c r="O380" s="61">
        <v>19</v>
      </c>
      <c r="P380" s="50" t="s">
        <v>1113</v>
      </c>
      <c r="Q380" s="50" t="s">
        <v>1114</v>
      </c>
      <c r="R380" s="50" t="s">
        <v>1115</v>
      </c>
      <c r="S380" s="50" t="s">
        <v>1116</v>
      </c>
      <c r="T380" s="50" t="s">
        <v>1114</v>
      </c>
      <c r="U380" s="50" t="s">
        <v>1117</v>
      </c>
      <c r="V380" s="50" t="s">
        <v>1117</v>
      </c>
      <c r="W380" s="50" t="s">
        <v>1118</v>
      </c>
      <c r="X380" s="50" t="s">
        <v>1119</v>
      </c>
      <c r="Y380" s="50" t="s">
        <v>1114</v>
      </c>
      <c r="Z380" s="64" t="str">
        <f t="shared" ref="Z380:Z443" si="27">IF(OR(R:R="",S:S=""),"Missing",IF(OR(S:S="Both EC and Condoms",S:S="Condom",S:S="EC"),"Yes",IF(AND(R:R&lt;&gt;"0: No Method",R:R&lt;&gt;"6: EC",R:R&lt;&gt;"5: Condoms"),"Yes","No")))</f>
        <v>No</v>
      </c>
      <c r="AA380" s="65" t="str">
        <f t="shared" ref="AA380:AA411" si="28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380" s="65" t="str">
        <f t="shared" ref="AB380:AB443" si="29">IF(W:W="Pregnant","Pregnant",IF(AND(Z:Z="No",AA:AA="Yes"),"Adopter",IF(Z:Z="Yes","Continuing User",IF(AND(Z:Z="No",AA:AA="No"),"Non-user","Missing"))))</f>
        <v>Adopter</v>
      </c>
      <c r="AC380" s="50">
        <f>VLOOKUP(N380,Registration!O:P,2,FALSE)</f>
        <v>19</v>
      </c>
      <c r="AD380" s="60" t="s">
        <v>1117</v>
      </c>
      <c r="AE380" s="60" t="s">
        <v>105</v>
      </c>
      <c r="AF380" s="60" t="s">
        <v>105</v>
      </c>
      <c r="AG380" s="60" t="s">
        <v>105</v>
      </c>
      <c r="AH380" s="60" t="s">
        <v>105</v>
      </c>
    </row>
    <row r="381" spans="1:34" s="60" customFormat="1" ht="22.9" customHeight="1">
      <c r="A381" s="50" t="s">
        <v>38</v>
      </c>
      <c r="B381" s="50" t="s">
        <v>9</v>
      </c>
      <c r="C381" s="50" t="s">
        <v>10</v>
      </c>
      <c r="D381" s="50" t="s">
        <v>62</v>
      </c>
      <c r="E381" s="50">
        <v>1</v>
      </c>
      <c r="F381" s="50" t="s">
        <v>80</v>
      </c>
      <c r="G381" s="50" t="s">
        <v>832</v>
      </c>
      <c r="H381" s="50" t="s">
        <v>5674</v>
      </c>
      <c r="I381" s="50" t="s">
        <v>5676</v>
      </c>
      <c r="J381" s="61">
        <v>26</v>
      </c>
      <c r="K381" s="50">
        <v>4</v>
      </c>
      <c r="L381" s="50">
        <v>2019</v>
      </c>
      <c r="M381" s="62">
        <f t="shared" si="26"/>
        <v>43581</v>
      </c>
      <c r="N381" s="63" t="s">
        <v>988</v>
      </c>
      <c r="O381" s="61">
        <v>18</v>
      </c>
      <c r="P381" s="50" t="s">
        <v>1113</v>
      </c>
      <c r="Q381" s="50" t="s">
        <v>1114</v>
      </c>
      <c r="R381" s="50" t="s">
        <v>1115</v>
      </c>
      <c r="S381" s="50" t="s">
        <v>1116</v>
      </c>
      <c r="T381" s="50" t="s">
        <v>1114</v>
      </c>
      <c r="U381" s="50" t="s">
        <v>1117</v>
      </c>
      <c r="V381" s="50" t="s">
        <v>1117</v>
      </c>
      <c r="W381" s="50" t="s">
        <v>1118</v>
      </c>
      <c r="X381" s="50" t="s">
        <v>1119</v>
      </c>
      <c r="Y381" s="50" t="s">
        <v>1114</v>
      </c>
      <c r="Z381" s="64" t="str">
        <f t="shared" si="27"/>
        <v>No</v>
      </c>
      <c r="AA381" s="65" t="str">
        <f t="shared" si="28"/>
        <v>Yes</v>
      </c>
      <c r="AB381" s="65" t="str">
        <f t="shared" si="29"/>
        <v>Adopter</v>
      </c>
      <c r="AC381" s="50">
        <f>VLOOKUP(N381,Registration!O:P,2,FALSE)</f>
        <v>18</v>
      </c>
      <c r="AD381" s="60" t="s">
        <v>1114</v>
      </c>
      <c r="AE381" s="66">
        <v>43581</v>
      </c>
      <c r="AF381" s="60" t="s">
        <v>1143</v>
      </c>
      <c r="AG381" s="60" t="s">
        <v>1161</v>
      </c>
      <c r="AH381" s="60" t="s">
        <v>1149</v>
      </c>
    </row>
    <row r="382" spans="1:34" s="60" customFormat="1" ht="22.9" customHeight="1">
      <c r="A382" s="50" t="s">
        <v>38</v>
      </c>
      <c r="B382" s="50" t="s">
        <v>9</v>
      </c>
      <c r="C382" s="50" t="s">
        <v>10</v>
      </c>
      <c r="D382" s="50" t="s">
        <v>62</v>
      </c>
      <c r="E382" s="50">
        <v>1</v>
      </c>
      <c r="F382" s="50" t="s">
        <v>80</v>
      </c>
      <c r="G382" s="50" t="s">
        <v>832</v>
      </c>
      <c r="H382" s="50" t="s">
        <v>5674</v>
      </c>
      <c r="I382" s="50" t="s">
        <v>5676</v>
      </c>
      <c r="J382" s="61">
        <v>26</v>
      </c>
      <c r="K382" s="50">
        <v>4</v>
      </c>
      <c r="L382" s="50">
        <v>2019</v>
      </c>
      <c r="M382" s="62">
        <f t="shared" si="26"/>
        <v>43581</v>
      </c>
      <c r="N382" s="63" t="s">
        <v>986</v>
      </c>
      <c r="O382" s="61">
        <v>19</v>
      </c>
      <c r="P382" s="50" t="s">
        <v>1113</v>
      </c>
      <c r="Q382" s="50" t="s">
        <v>1114</v>
      </c>
      <c r="R382" s="50" t="s">
        <v>1115</v>
      </c>
      <c r="S382" s="50" t="s">
        <v>1116</v>
      </c>
      <c r="T382" s="50" t="s">
        <v>1114</v>
      </c>
      <c r="U382" s="50" t="s">
        <v>1117</v>
      </c>
      <c r="V382" s="50" t="s">
        <v>1117</v>
      </c>
      <c r="W382" s="50" t="s">
        <v>1118</v>
      </c>
      <c r="X382" s="50" t="s">
        <v>1120</v>
      </c>
      <c r="Y382" s="50" t="s">
        <v>1114</v>
      </c>
      <c r="Z382" s="64" t="str">
        <f t="shared" si="27"/>
        <v>No</v>
      </c>
      <c r="AA382" s="65" t="str">
        <f t="shared" si="28"/>
        <v>Yes</v>
      </c>
      <c r="AB382" s="65" t="str">
        <f t="shared" si="29"/>
        <v>Adopter</v>
      </c>
      <c r="AC382" s="50">
        <f>VLOOKUP(N382,Registration!O:P,2,FALSE)</f>
        <v>19</v>
      </c>
      <c r="AD382" s="60" t="s">
        <v>1117</v>
      </c>
      <c r="AE382" s="60" t="s">
        <v>105</v>
      </c>
      <c r="AF382" s="60" t="s">
        <v>105</v>
      </c>
      <c r="AG382" s="60" t="s">
        <v>105</v>
      </c>
      <c r="AH382" s="60" t="s">
        <v>105</v>
      </c>
    </row>
    <row r="383" spans="1:34" s="60" customFormat="1" ht="22.9" customHeight="1">
      <c r="A383" s="50" t="s">
        <v>38</v>
      </c>
      <c r="B383" s="50" t="s">
        <v>9</v>
      </c>
      <c r="C383" s="50" t="s">
        <v>10</v>
      </c>
      <c r="D383" s="50" t="s">
        <v>62</v>
      </c>
      <c r="E383" s="50">
        <v>1</v>
      </c>
      <c r="F383" s="50" t="s">
        <v>80</v>
      </c>
      <c r="G383" s="50" t="s">
        <v>832</v>
      </c>
      <c r="H383" s="50" t="s">
        <v>5674</v>
      </c>
      <c r="I383" s="50" t="s">
        <v>5676</v>
      </c>
      <c r="J383" s="61">
        <v>26</v>
      </c>
      <c r="K383" s="50">
        <v>4</v>
      </c>
      <c r="L383" s="50">
        <v>2019</v>
      </c>
      <c r="M383" s="62">
        <f t="shared" si="26"/>
        <v>43581</v>
      </c>
      <c r="N383" s="63" t="s">
        <v>992</v>
      </c>
      <c r="O383" s="61">
        <v>18</v>
      </c>
      <c r="P383" s="50" t="s">
        <v>1113</v>
      </c>
      <c r="Q383" s="50" t="s">
        <v>1114</v>
      </c>
      <c r="R383" s="50" t="s">
        <v>1115</v>
      </c>
      <c r="S383" s="50" t="s">
        <v>1116</v>
      </c>
      <c r="T383" s="50" t="s">
        <v>1114</v>
      </c>
      <c r="U383" s="50" t="s">
        <v>1117</v>
      </c>
      <c r="V383" s="50" t="s">
        <v>1117</v>
      </c>
      <c r="W383" s="50" t="s">
        <v>1118</v>
      </c>
      <c r="X383" s="50" t="s">
        <v>1123</v>
      </c>
      <c r="Y383" s="50" t="s">
        <v>1114</v>
      </c>
      <c r="Z383" s="64" t="str">
        <f t="shared" si="27"/>
        <v>No</v>
      </c>
      <c r="AA383" s="65" t="str">
        <f t="shared" si="28"/>
        <v>Yes</v>
      </c>
      <c r="AB383" s="65" t="str">
        <f t="shared" si="29"/>
        <v>Adopter</v>
      </c>
      <c r="AC383" s="50">
        <f>VLOOKUP(N383,Registration!O:P,2,FALSE)</f>
        <v>18</v>
      </c>
      <c r="AD383" s="60" t="s">
        <v>1117</v>
      </c>
      <c r="AE383" s="60" t="s">
        <v>105</v>
      </c>
      <c r="AF383" s="60" t="s">
        <v>105</v>
      </c>
      <c r="AG383" s="60" t="s">
        <v>105</v>
      </c>
      <c r="AH383" s="60" t="s">
        <v>105</v>
      </c>
    </row>
    <row r="384" spans="1:34" s="60" customFormat="1" ht="22.9" customHeight="1">
      <c r="A384" s="50" t="s">
        <v>38</v>
      </c>
      <c r="B384" s="50" t="s">
        <v>9</v>
      </c>
      <c r="C384" s="50" t="s">
        <v>10</v>
      </c>
      <c r="D384" s="50" t="s">
        <v>62</v>
      </c>
      <c r="E384" s="50">
        <v>1</v>
      </c>
      <c r="F384" s="50" t="s">
        <v>80</v>
      </c>
      <c r="G384" s="50" t="s">
        <v>832</v>
      </c>
      <c r="H384" s="50" t="s">
        <v>5674</v>
      </c>
      <c r="I384" s="50" t="s">
        <v>5676</v>
      </c>
      <c r="J384" s="61">
        <v>26</v>
      </c>
      <c r="K384" s="50">
        <v>4</v>
      </c>
      <c r="L384" s="50">
        <v>2019</v>
      </c>
      <c r="M384" s="62">
        <f t="shared" si="26"/>
        <v>43581</v>
      </c>
      <c r="N384" s="63" t="s">
        <v>990</v>
      </c>
      <c r="O384" s="61">
        <v>18</v>
      </c>
      <c r="P384" s="50" t="s">
        <v>1113</v>
      </c>
      <c r="Q384" s="50" t="s">
        <v>1114</v>
      </c>
      <c r="R384" s="50" t="s">
        <v>1115</v>
      </c>
      <c r="S384" s="50" t="s">
        <v>1116</v>
      </c>
      <c r="T384" s="50" t="s">
        <v>1114</v>
      </c>
      <c r="U384" s="50" t="s">
        <v>1117</v>
      </c>
      <c r="V384" s="50" t="s">
        <v>1117</v>
      </c>
      <c r="W384" s="50" t="s">
        <v>1118</v>
      </c>
      <c r="X384" s="50" t="s">
        <v>1119</v>
      </c>
      <c r="Y384" s="50" t="s">
        <v>1114</v>
      </c>
      <c r="Z384" s="64" t="str">
        <f t="shared" si="27"/>
        <v>No</v>
      </c>
      <c r="AA384" s="65" t="str">
        <f t="shared" si="28"/>
        <v>Yes</v>
      </c>
      <c r="AB384" s="65" t="str">
        <f t="shared" si="29"/>
        <v>Adopter</v>
      </c>
      <c r="AC384" s="50">
        <f>VLOOKUP(N384,Registration!O:P,2,FALSE)</f>
        <v>18</v>
      </c>
      <c r="AD384" s="60" t="s">
        <v>1114</v>
      </c>
      <c r="AE384" s="66">
        <v>43581</v>
      </c>
      <c r="AF384" s="60" t="s">
        <v>1143</v>
      </c>
      <c r="AG384" s="60" t="s">
        <v>1162</v>
      </c>
      <c r="AH384" s="60" t="s">
        <v>1149</v>
      </c>
    </row>
    <row r="385" spans="1:34" s="60" customFormat="1" ht="22.9" customHeight="1">
      <c r="A385" s="50" t="s">
        <v>38</v>
      </c>
      <c r="B385" s="50" t="s">
        <v>9</v>
      </c>
      <c r="C385" s="50" t="s">
        <v>10</v>
      </c>
      <c r="D385" s="50" t="s">
        <v>62</v>
      </c>
      <c r="E385" s="50">
        <v>1</v>
      </c>
      <c r="F385" s="50" t="s">
        <v>80</v>
      </c>
      <c r="G385" s="50" t="s">
        <v>832</v>
      </c>
      <c r="H385" s="50" t="s">
        <v>5674</v>
      </c>
      <c r="I385" s="50" t="s">
        <v>5676</v>
      </c>
      <c r="J385" s="61">
        <v>26</v>
      </c>
      <c r="K385" s="50">
        <v>4</v>
      </c>
      <c r="L385" s="50">
        <v>2019</v>
      </c>
      <c r="M385" s="62">
        <f t="shared" si="26"/>
        <v>43581</v>
      </c>
      <c r="N385" s="63" t="s">
        <v>996</v>
      </c>
      <c r="O385" s="61">
        <v>19</v>
      </c>
      <c r="P385" s="50" t="s">
        <v>1113</v>
      </c>
      <c r="Q385" s="50" t="s">
        <v>1114</v>
      </c>
      <c r="R385" s="50" t="s">
        <v>1115</v>
      </c>
      <c r="S385" s="50" t="s">
        <v>1116</v>
      </c>
      <c r="T385" s="50" t="s">
        <v>1114</v>
      </c>
      <c r="U385" s="50" t="s">
        <v>1117</v>
      </c>
      <c r="V385" s="50" t="s">
        <v>1117</v>
      </c>
      <c r="W385" s="50" t="s">
        <v>1118</v>
      </c>
      <c r="X385" s="50" t="s">
        <v>1119</v>
      </c>
      <c r="Y385" s="50" t="s">
        <v>1114</v>
      </c>
      <c r="Z385" s="64" t="str">
        <f t="shared" si="27"/>
        <v>No</v>
      </c>
      <c r="AA385" s="65" t="str">
        <f t="shared" si="28"/>
        <v>Yes</v>
      </c>
      <c r="AB385" s="65" t="str">
        <f t="shared" si="29"/>
        <v>Adopter</v>
      </c>
      <c r="AC385" s="50">
        <f>VLOOKUP(N385,Registration!O:P,2,FALSE)</f>
        <v>19</v>
      </c>
      <c r="AD385" s="60" t="s">
        <v>1114</v>
      </c>
      <c r="AE385" s="66">
        <v>43581</v>
      </c>
      <c r="AF385" s="60" t="s">
        <v>1129</v>
      </c>
      <c r="AG385" s="60" t="s">
        <v>1162</v>
      </c>
      <c r="AH385" s="60" t="s">
        <v>1149</v>
      </c>
    </row>
    <row r="386" spans="1:34" s="60" customFormat="1" ht="22.9" customHeight="1">
      <c r="A386" s="50" t="s">
        <v>38</v>
      </c>
      <c r="B386" s="50" t="s">
        <v>9</v>
      </c>
      <c r="C386" s="50" t="s">
        <v>10</v>
      </c>
      <c r="D386" s="50" t="s">
        <v>62</v>
      </c>
      <c r="E386" s="50">
        <v>1</v>
      </c>
      <c r="F386" s="50" t="s">
        <v>80</v>
      </c>
      <c r="G386" s="50" t="s">
        <v>832</v>
      </c>
      <c r="H386" s="50" t="s">
        <v>5674</v>
      </c>
      <c r="I386" s="50" t="s">
        <v>5676</v>
      </c>
      <c r="J386" s="61">
        <v>26</v>
      </c>
      <c r="K386" s="50">
        <v>4</v>
      </c>
      <c r="L386" s="50">
        <v>2019</v>
      </c>
      <c r="M386" s="62">
        <f t="shared" si="26"/>
        <v>43581</v>
      </c>
      <c r="N386" s="63" t="s">
        <v>994</v>
      </c>
      <c r="O386" s="61">
        <v>18</v>
      </c>
      <c r="P386" s="50" t="s">
        <v>1113</v>
      </c>
      <c r="Q386" s="50" t="s">
        <v>1114</v>
      </c>
      <c r="R386" s="50" t="s">
        <v>1115</v>
      </c>
      <c r="S386" s="50" t="s">
        <v>1116</v>
      </c>
      <c r="T386" s="50" t="s">
        <v>1114</v>
      </c>
      <c r="U386" s="50" t="s">
        <v>1117</v>
      </c>
      <c r="V386" s="50" t="s">
        <v>1117</v>
      </c>
      <c r="W386" s="50" t="s">
        <v>1118</v>
      </c>
      <c r="X386" s="50" t="s">
        <v>1119</v>
      </c>
      <c r="Y386" s="50" t="s">
        <v>1114</v>
      </c>
      <c r="Z386" s="64" t="str">
        <f t="shared" si="27"/>
        <v>No</v>
      </c>
      <c r="AA386" s="65" t="str">
        <f t="shared" si="28"/>
        <v>Yes</v>
      </c>
      <c r="AB386" s="65" t="str">
        <f t="shared" si="29"/>
        <v>Adopter</v>
      </c>
      <c r="AC386" s="50">
        <f>VLOOKUP(N386,Registration!O:P,2,FALSE)</f>
        <v>18</v>
      </c>
      <c r="AD386" s="60" t="s">
        <v>1117</v>
      </c>
      <c r="AE386" s="60" t="s">
        <v>105</v>
      </c>
      <c r="AF386" s="60" t="s">
        <v>105</v>
      </c>
      <c r="AG386" s="60" t="s">
        <v>105</v>
      </c>
      <c r="AH386" s="60" t="s">
        <v>105</v>
      </c>
    </row>
    <row r="387" spans="1:34" s="60" customFormat="1" ht="22.9" customHeight="1">
      <c r="A387" s="50" t="s">
        <v>38</v>
      </c>
      <c r="B387" s="50" t="s">
        <v>9</v>
      </c>
      <c r="C387" s="50" t="s">
        <v>10</v>
      </c>
      <c r="D387" s="50" t="s">
        <v>62</v>
      </c>
      <c r="E387" s="50">
        <v>1</v>
      </c>
      <c r="F387" s="50" t="s">
        <v>80</v>
      </c>
      <c r="G387" s="50" t="s">
        <v>832</v>
      </c>
      <c r="H387" s="50" t="s">
        <v>5674</v>
      </c>
      <c r="I387" s="50" t="s">
        <v>5676</v>
      </c>
      <c r="J387" s="61">
        <v>26</v>
      </c>
      <c r="K387" s="50">
        <v>4</v>
      </c>
      <c r="L387" s="50">
        <v>2019</v>
      </c>
      <c r="M387" s="62">
        <f t="shared" si="26"/>
        <v>43581</v>
      </c>
      <c r="N387" s="63" t="s">
        <v>998</v>
      </c>
      <c r="O387" s="61">
        <v>19</v>
      </c>
      <c r="P387" s="50" t="s">
        <v>1113</v>
      </c>
      <c r="Q387" s="50" t="s">
        <v>1114</v>
      </c>
      <c r="R387" s="50" t="s">
        <v>1115</v>
      </c>
      <c r="S387" s="50" t="s">
        <v>1116</v>
      </c>
      <c r="T387" s="50" t="s">
        <v>1114</v>
      </c>
      <c r="U387" s="50" t="s">
        <v>1117</v>
      </c>
      <c r="V387" s="50" t="s">
        <v>1117</v>
      </c>
      <c r="W387" s="50" t="s">
        <v>1118</v>
      </c>
      <c r="X387" s="50" t="s">
        <v>1120</v>
      </c>
      <c r="Y387" s="50" t="s">
        <v>1114</v>
      </c>
      <c r="Z387" s="64" t="str">
        <f t="shared" si="27"/>
        <v>No</v>
      </c>
      <c r="AA387" s="65" t="str">
        <f t="shared" si="28"/>
        <v>Yes</v>
      </c>
      <c r="AB387" s="65" t="str">
        <f t="shared" si="29"/>
        <v>Adopter</v>
      </c>
      <c r="AC387" s="50">
        <f>VLOOKUP(N387,Registration!O:P,2,FALSE)</f>
        <v>19</v>
      </c>
      <c r="AD387" s="60" t="s">
        <v>1117</v>
      </c>
      <c r="AE387" s="60" t="s">
        <v>105</v>
      </c>
      <c r="AF387" s="60" t="s">
        <v>105</v>
      </c>
      <c r="AG387" s="60" t="s">
        <v>105</v>
      </c>
      <c r="AH387" s="60" t="s">
        <v>105</v>
      </c>
    </row>
    <row r="388" spans="1:34" s="60" customFormat="1" ht="22.9" customHeight="1">
      <c r="A388" s="50" t="s">
        <v>38</v>
      </c>
      <c r="B388" s="50" t="s">
        <v>9</v>
      </c>
      <c r="C388" s="50" t="s">
        <v>10</v>
      </c>
      <c r="D388" s="50" t="s">
        <v>62</v>
      </c>
      <c r="E388" s="50">
        <v>1</v>
      </c>
      <c r="F388" s="50" t="s">
        <v>80</v>
      </c>
      <c r="G388" s="50" t="s">
        <v>832</v>
      </c>
      <c r="H388" s="50" t="s">
        <v>5674</v>
      </c>
      <c r="I388" s="50" t="s">
        <v>5676</v>
      </c>
      <c r="J388" s="61">
        <v>26</v>
      </c>
      <c r="K388" s="50">
        <v>4</v>
      </c>
      <c r="L388" s="50">
        <v>2019</v>
      </c>
      <c r="M388" s="62">
        <f t="shared" si="26"/>
        <v>43581</v>
      </c>
      <c r="N388" s="63" t="s">
        <v>1002</v>
      </c>
      <c r="O388" s="61">
        <v>19</v>
      </c>
      <c r="P388" s="50" t="s">
        <v>1113</v>
      </c>
      <c r="Q388" s="50" t="s">
        <v>1114</v>
      </c>
      <c r="R388" s="50" t="s">
        <v>1115</v>
      </c>
      <c r="S388" s="50" t="s">
        <v>1116</v>
      </c>
      <c r="T388" s="50" t="s">
        <v>1114</v>
      </c>
      <c r="U388" s="50" t="s">
        <v>1117</v>
      </c>
      <c r="V388" s="50" t="s">
        <v>1117</v>
      </c>
      <c r="W388" s="50" t="s">
        <v>1118</v>
      </c>
      <c r="X388" s="50" t="s">
        <v>1123</v>
      </c>
      <c r="Y388" s="50" t="s">
        <v>1114</v>
      </c>
      <c r="Z388" s="64" t="str">
        <f t="shared" si="27"/>
        <v>No</v>
      </c>
      <c r="AA388" s="65" t="str">
        <f t="shared" si="28"/>
        <v>Yes</v>
      </c>
      <c r="AB388" s="65" t="str">
        <f t="shared" si="29"/>
        <v>Adopter</v>
      </c>
      <c r="AC388" s="50">
        <f>VLOOKUP(N388,Registration!O:P,2,FALSE)</f>
        <v>19</v>
      </c>
      <c r="AD388" s="60" t="s">
        <v>1114</v>
      </c>
      <c r="AE388" s="66">
        <v>43581</v>
      </c>
      <c r="AF388" s="60" t="s">
        <v>1143</v>
      </c>
      <c r="AG388" s="60" t="s">
        <v>1163</v>
      </c>
      <c r="AH388" s="60" t="s">
        <v>1149</v>
      </c>
    </row>
    <row r="389" spans="1:34" s="60" customFormat="1" ht="22.9" customHeight="1">
      <c r="A389" s="50" t="s">
        <v>38</v>
      </c>
      <c r="B389" s="50" t="s">
        <v>9</v>
      </c>
      <c r="C389" s="50" t="s">
        <v>10</v>
      </c>
      <c r="D389" s="50" t="s">
        <v>62</v>
      </c>
      <c r="E389" s="50">
        <v>1</v>
      </c>
      <c r="F389" s="50" t="s">
        <v>80</v>
      </c>
      <c r="G389" s="50" t="s">
        <v>832</v>
      </c>
      <c r="H389" s="50" t="s">
        <v>5674</v>
      </c>
      <c r="I389" s="50" t="s">
        <v>5676</v>
      </c>
      <c r="J389" s="61">
        <v>26</v>
      </c>
      <c r="K389" s="50">
        <v>4</v>
      </c>
      <c r="L389" s="50">
        <v>2019</v>
      </c>
      <c r="M389" s="62">
        <f t="shared" si="26"/>
        <v>43581</v>
      </c>
      <c r="N389" s="63" t="s">
        <v>1004</v>
      </c>
      <c r="O389" s="61">
        <v>19</v>
      </c>
      <c r="P389" s="50" t="s">
        <v>1113</v>
      </c>
      <c r="Q389" s="50" t="s">
        <v>1114</v>
      </c>
      <c r="R389" s="50" t="s">
        <v>1115</v>
      </c>
      <c r="S389" s="50" t="s">
        <v>1116</v>
      </c>
      <c r="T389" s="50" t="s">
        <v>1114</v>
      </c>
      <c r="U389" s="50" t="s">
        <v>1117</v>
      </c>
      <c r="V389" s="50" t="s">
        <v>1117</v>
      </c>
      <c r="W389" s="50" t="s">
        <v>1118</v>
      </c>
      <c r="X389" s="50" t="s">
        <v>1125</v>
      </c>
      <c r="Y389" s="50" t="s">
        <v>1114</v>
      </c>
      <c r="Z389" s="64" t="str">
        <f t="shared" si="27"/>
        <v>No</v>
      </c>
      <c r="AA389" s="65" t="str">
        <f t="shared" si="28"/>
        <v>Yes</v>
      </c>
      <c r="AB389" s="65" t="str">
        <f t="shared" si="29"/>
        <v>Adopter</v>
      </c>
      <c r="AC389" s="50">
        <f>VLOOKUP(N389,Registration!O:P,2,FALSE)</f>
        <v>19</v>
      </c>
      <c r="AD389" s="60" t="s">
        <v>1114</v>
      </c>
      <c r="AE389" s="66">
        <v>43581</v>
      </c>
      <c r="AF389" s="60" t="s">
        <v>1129</v>
      </c>
      <c r="AG389" s="60" t="s">
        <v>1164</v>
      </c>
      <c r="AH389" s="60" t="s">
        <v>1149</v>
      </c>
    </row>
    <row r="390" spans="1:34" s="60" customFormat="1" ht="22.9" customHeight="1">
      <c r="A390" s="50" t="s">
        <v>38</v>
      </c>
      <c r="B390" s="50" t="s">
        <v>9</v>
      </c>
      <c r="C390" s="50" t="s">
        <v>10</v>
      </c>
      <c r="D390" s="50" t="s">
        <v>62</v>
      </c>
      <c r="E390" s="50">
        <v>1</v>
      </c>
      <c r="F390" s="50" t="s">
        <v>80</v>
      </c>
      <c r="G390" s="50" t="s">
        <v>832</v>
      </c>
      <c r="H390" s="50" t="s">
        <v>5674</v>
      </c>
      <c r="I390" s="50" t="s">
        <v>5676</v>
      </c>
      <c r="J390" s="61">
        <v>26</v>
      </c>
      <c r="K390" s="50">
        <v>4</v>
      </c>
      <c r="L390" s="50">
        <v>2019</v>
      </c>
      <c r="M390" s="62">
        <f t="shared" si="26"/>
        <v>43581</v>
      </c>
      <c r="N390" s="63" t="s">
        <v>1008</v>
      </c>
      <c r="O390" s="61">
        <v>18</v>
      </c>
      <c r="P390" s="50" t="s">
        <v>1113</v>
      </c>
      <c r="Q390" s="50" t="s">
        <v>1114</v>
      </c>
      <c r="R390" s="50" t="s">
        <v>1115</v>
      </c>
      <c r="S390" s="50" t="s">
        <v>1116</v>
      </c>
      <c r="T390" s="50" t="s">
        <v>1114</v>
      </c>
      <c r="U390" s="50" t="s">
        <v>1117</v>
      </c>
      <c r="V390" s="50" t="s">
        <v>1117</v>
      </c>
      <c r="W390" s="50" t="s">
        <v>1118</v>
      </c>
      <c r="X390" s="50" t="s">
        <v>1119</v>
      </c>
      <c r="Y390" s="50" t="s">
        <v>1114</v>
      </c>
      <c r="Z390" s="64" t="str">
        <f t="shared" si="27"/>
        <v>No</v>
      </c>
      <c r="AA390" s="65" t="str">
        <f t="shared" si="28"/>
        <v>Yes</v>
      </c>
      <c r="AB390" s="65" t="str">
        <f t="shared" si="29"/>
        <v>Adopter</v>
      </c>
      <c r="AC390" s="50">
        <f>VLOOKUP(N390,Registration!O:P,2,FALSE)</f>
        <v>18</v>
      </c>
      <c r="AD390" s="60" t="s">
        <v>1117</v>
      </c>
      <c r="AE390" s="60" t="s">
        <v>105</v>
      </c>
      <c r="AF390" s="60" t="s">
        <v>105</v>
      </c>
      <c r="AG390" s="60" t="s">
        <v>105</v>
      </c>
      <c r="AH390" s="60" t="s">
        <v>105</v>
      </c>
    </row>
    <row r="391" spans="1:34" s="60" customFormat="1" ht="22.9" customHeight="1">
      <c r="A391" s="50" t="s">
        <v>38</v>
      </c>
      <c r="B391" s="50" t="s">
        <v>9</v>
      </c>
      <c r="C391" s="50" t="s">
        <v>10</v>
      </c>
      <c r="D391" s="50" t="s">
        <v>62</v>
      </c>
      <c r="E391" s="50">
        <v>1</v>
      </c>
      <c r="F391" s="50" t="s">
        <v>80</v>
      </c>
      <c r="G391" s="50" t="s">
        <v>832</v>
      </c>
      <c r="H391" s="50" t="s">
        <v>5674</v>
      </c>
      <c r="I391" s="50" t="s">
        <v>5676</v>
      </c>
      <c r="J391" s="61">
        <v>26</v>
      </c>
      <c r="K391" s="50">
        <v>4</v>
      </c>
      <c r="L391" s="50">
        <v>2019</v>
      </c>
      <c r="M391" s="62">
        <f t="shared" si="26"/>
        <v>43581</v>
      </c>
      <c r="N391" s="63" t="s">
        <v>1012</v>
      </c>
      <c r="O391" s="61">
        <v>18</v>
      </c>
      <c r="P391" s="50" t="s">
        <v>1113</v>
      </c>
      <c r="Q391" s="50" t="s">
        <v>1114</v>
      </c>
      <c r="R391" s="50" t="s">
        <v>1115</v>
      </c>
      <c r="S391" s="50" t="s">
        <v>1116</v>
      </c>
      <c r="T391" s="50" t="s">
        <v>1114</v>
      </c>
      <c r="U391" s="50" t="s">
        <v>1117</v>
      </c>
      <c r="V391" s="50" t="s">
        <v>1117</v>
      </c>
      <c r="W391" s="50" t="s">
        <v>1118</v>
      </c>
      <c r="X391" s="50" t="s">
        <v>1119</v>
      </c>
      <c r="Y391" s="50" t="s">
        <v>1114</v>
      </c>
      <c r="Z391" s="64" t="str">
        <f t="shared" si="27"/>
        <v>No</v>
      </c>
      <c r="AA391" s="65" t="str">
        <f t="shared" si="28"/>
        <v>Yes</v>
      </c>
      <c r="AB391" s="65" t="str">
        <f t="shared" si="29"/>
        <v>Adopter</v>
      </c>
      <c r="AC391" s="50">
        <f>VLOOKUP(N391,Registration!O:P,2,FALSE)</f>
        <v>18</v>
      </c>
      <c r="AD391" s="60" t="s">
        <v>1117</v>
      </c>
      <c r="AE391" s="60" t="s">
        <v>105</v>
      </c>
      <c r="AF391" s="60" t="s">
        <v>105</v>
      </c>
      <c r="AG391" s="60" t="s">
        <v>105</v>
      </c>
      <c r="AH391" s="60" t="s">
        <v>105</v>
      </c>
    </row>
    <row r="392" spans="1:34" s="60" customFormat="1" ht="22.9" customHeight="1">
      <c r="A392" s="50" t="s">
        <v>38</v>
      </c>
      <c r="B392" s="50" t="s">
        <v>9</v>
      </c>
      <c r="C392" s="50" t="s">
        <v>10</v>
      </c>
      <c r="D392" s="50" t="s">
        <v>62</v>
      </c>
      <c r="E392" s="50">
        <v>1</v>
      </c>
      <c r="F392" s="50" t="s">
        <v>80</v>
      </c>
      <c r="G392" s="50" t="s">
        <v>832</v>
      </c>
      <c r="H392" s="50" t="s">
        <v>5674</v>
      </c>
      <c r="I392" s="50" t="s">
        <v>5676</v>
      </c>
      <c r="J392" s="61">
        <v>26</v>
      </c>
      <c r="K392" s="50">
        <v>4</v>
      </c>
      <c r="L392" s="50">
        <v>2019</v>
      </c>
      <c r="M392" s="62">
        <f t="shared" si="26"/>
        <v>43581</v>
      </c>
      <c r="N392" s="63" t="s">
        <v>1010</v>
      </c>
      <c r="O392" s="61">
        <v>19</v>
      </c>
      <c r="P392" s="50" t="s">
        <v>1113</v>
      </c>
      <c r="Q392" s="50" t="s">
        <v>1114</v>
      </c>
      <c r="R392" s="50" t="s">
        <v>1115</v>
      </c>
      <c r="S392" s="50" t="s">
        <v>1116</v>
      </c>
      <c r="T392" s="50" t="s">
        <v>1114</v>
      </c>
      <c r="U392" s="50" t="s">
        <v>1117</v>
      </c>
      <c r="V392" s="50" t="s">
        <v>1117</v>
      </c>
      <c r="W392" s="50" t="s">
        <v>1118</v>
      </c>
      <c r="X392" s="50" t="s">
        <v>1121</v>
      </c>
      <c r="Y392" s="50" t="s">
        <v>1114</v>
      </c>
      <c r="Z392" s="64" t="str">
        <f t="shared" si="27"/>
        <v>No</v>
      </c>
      <c r="AA392" s="65" t="str">
        <f t="shared" si="28"/>
        <v>Yes</v>
      </c>
      <c r="AB392" s="65" t="str">
        <f t="shared" si="29"/>
        <v>Adopter</v>
      </c>
      <c r="AC392" s="50">
        <f>VLOOKUP(N392,Registration!O:P,2,FALSE)</f>
        <v>19</v>
      </c>
      <c r="AD392" s="60" t="s">
        <v>1117</v>
      </c>
      <c r="AE392" s="60" t="s">
        <v>105</v>
      </c>
      <c r="AF392" s="60" t="s">
        <v>105</v>
      </c>
      <c r="AG392" s="60" t="s">
        <v>105</v>
      </c>
      <c r="AH392" s="60" t="s">
        <v>105</v>
      </c>
    </row>
    <row r="393" spans="1:34" s="60" customFormat="1" ht="22.9" customHeight="1">
      <c r="A393" s="50" t="s">
        <v>38</v>
      </c>
      <c r="B393" s="50" t="s">
        <v>9</v>
      </c>
      <c r="C393" s="50" t="s">
        <v>10</v>
      </c>
      <c r="D393" s="50" t="s">
        <v>62</v>
      </c>
      <c r="E393" s="50">
        <v>1</v>
      </c>
      <c r="F393" s="50" t="s">
        <v>80</v>
      </c>
      <c r="G393" s="50" t="s">
        <v>832</v>
      </c>
      <c r="H393" s="50" t="s">
        <v>5674</v>
      </c>
      <c r="I393" s="50" t="s">
        <v>5676</v>
      </c>
      <c r="J393" s="61">
        <v>26</v>
      </c>
      <c r="K393" s="50">
        <v>4</v>
      </c>
      <c r="L393" s="50">
        <v>2019</v>
      </c>
      <c r="M393" s="62">
        <f t="shared" si="26"/>
        <v>43581</v>
      </c>
      <c r="N393" s="63" t="s">
        <v>1006</v>
      </c>
      <c r="O393" s="61">
        <v>19</v>
      </c>
      <c r="P393" s="50" t="s">
        <v>1113</v>
      </c>
      <c r="Q393" s="50" t="s">
        <v>1114</v>
      </c>
      <c r="R393" s="50" t="s">
        <v>1115</v>
      </c>
      <c r="S393" s="50" t="s">
        <v>1116</v>
      </c>
      <c r="T393" s="50" t="s">
        <v>1114</v>
      </c>
      <c r="U393" s="50" t="s">
        <v>1117</v>
      </c>
      <c r="V393" s="50" t="s">
        <v>1117</v>
      </c>
      <c r="W393" s="50" t="s">
        <v>1118</v>
      </c>
      <c r="X393" s="50" t="s">
        <v>1121</v>
      </c>
      <c r="Y393" s="50" t="s">
        <v>1114</v>
      </c>
      <c r="Z393" s="64" t="str">
        <f t="shared" si="27"/>
        <v>No</v>
      </c>
      <c r="AA393" s="65" t="str">
        <f t="shared" si="28"/>
        <v>Yes</v>
      </c>
      <c r="AB393" s="65" t="str">
        <f t="shared" si="29"/>
        <v>Adopter</v>
      </c>
      <c r="AC393" s="50">
        <f>VLOOKUP(N393,Registration!O:P,2,FALSE)</f>
        <v>19</v>
      </c>
      <c r="AD393" s="60" t="s">
        <v>1117</v>
      </c>
      <c r="AE393" s="60" t="s">
        <v>105</v>
      </c>
      <c r="AF393" s="60" t="s">
        <v>105</v>
      </c>
      <c r="AG393" s="60" t="s">
        <v>105</v>
      </c>
      <c r="AH393" s="60" t="s">
        <v>105</v>
      </c>
    </row>
    <row r="394" spans="1:34" s="60" customFormat="1" ht="22.9" customHeight="1">
      <c r="A394" s="50" t="s">
        <v>38</v>
      </c>
      <c r="B394" s="50" t="s">
        <v>9</v>
      </c>
      <c r="C394" s="50" t="s">
        <v>10</v>
      </c>
      <c r="D394" s="50" t="s">
        <v>62</v>
      </c>
      <c r="E394" s="50">
        <v>1</v>
      </c>
      <c r="F394" s="50" t="s">
        <v>80</v>
      </c>
      <c r="G394" s="50" t="s">
        <v>832</v>
      </c>
      <c r="H394" s="50" t="s">
        <v>5674</v>
      </c>
      <c r="I394" s="50" t="s">
        <v>5676</v>
      </c>
      <c r="J394" s="61">
        <v>26</v>
      </c>
      <c r="K394" s="50">
        <v>4</v>
      </c>
      <c r="L394" s="50">
        <v>2019</v>
      </c>
      <c r="M394" s="62">
        <f t="shared" si="26"/>
        <v>43581</v>
      </c>
      <c r="N394" s="63" t="s">
        <v>1016</v>
      </c>
      <c r="O394" s="61">
        <v>19</v>
      </c>
      <c r="P394" s="50" t="s">
        <v>1113</v>
      </c>
      <c r="Q394" s="50" t="s">
        <v>1114</v>
      </c>
      <c r="R394" s="50" t="s">
        <v>1115</v>
      </c>
      <c r="S394" s="50" t="s">
        <v>1116</v>
      </c>
      <c r="T394" s="50" t="s">
        <v>1114</v>
      </c>
      <c r="U394" s="50" t="s">
        <v>1117</v>
      </c>
      <c r="V394" s="50" t="s">
        <v>1117</v>
      </c>
      <c r="W394" s="50" t="s">
        <v>1118</v>
      </c>
      <c r="X394" s="50" t="s">
        <v>1121</v>
      </c>
      <c r="Y394" s="50" t="s">
        <v>1114</v>
      </c>
      <c r="Z394" s="64" t="str">
        <f t="shared" si="27"/>
        <v>No</v>
      </c>
      <c r="AA394" s="65" t="str">
        <f t="shared" si="28"/>
        <v>Yes</v>
      </c>
      <c r="AB394" s="65" t="str">
        <f t="shared" si="29"/>
        <v>Adopter</v>
      </c>
      <c r="AC394" s="50">
        <f>VLOOKUP(N394,Registration!O:P,2,FALSE)</f>
        <v>19</v>
      </c>
      <c r="AD394" s="60" t="s">
        <v>1117</v>
      </c>
      <c r="AE394" s="60" t="s">
        <v>105</v>
      </c>
      <c r="AF394" s="60" t="s">
        <v>105</v>
      </c>
      <c r="AG394" s="60" t="s">
        <v>105</v>
      </c>
      <c r="AH394" s="60" t="s">
        <v>105</v>
      </c>
    </row>
    <row r="395" spans="1:34" s="60" customFormat="1" ht="22.9" customHeight="1">
      <c r="A395" s="50" t="s">
        <v>38</v>
      </c>
      <c r="B395" s="50" t="s">
        <v>9</v>
      </c>
      <c r="C395" s="50" t="s">
        <v>10</v>
      </c>
      <c r="D395" s="50" t="s">
        <v>62</v>
      </c>
      <c r="E395" s="50">
        <v>1</v>
      </c>
      <c r="F395" s="50" t="s">
        <v>80</v>
      </c>
      <c r="G395" s="50" t="s">
        <v>832</v>
      </c>
      <c r="H395" s="50" t="s">
        <v>5674</v>
      </c>
      <c r="I395" s="50" t="s">
        <v>5676</v>
      </c>
      <c r="J395" s="61">
        <v>26</v>
      </c>
      <c r="K395" s="50">
        <v>4</v>
      </c>
      <c r="L395" s="50">
        <v>2019</v>
      </c>
      <c r="M395" s="62">
        <f t="shared" si="26"/>
        <v>43581</v>
      </c>
      <c r="N395" s="63" t="s">
        <v>1014</v>
      </c>
      <c r="O395" s="61">
        <v>18</v>
      </c>
      <c r="P395" s="50" t="s">
        <v>1113</v>
      </c>
      <c r="Q395" s="50" t="s">
        <v>1114</v>
      </c>
      <c r="R395" s="50" t="s">
        <v>1115</v>
      </c>
      <c r="S395" s="50" t="s">
        <v>1116</v>
      </c>
      <c r="T395" s="50" t="s">
        <v>1114</v>
      </c>
      <c r="U395" s="50" t="s">
        <v>1117</v>
      </c>
      <c r="V395" s="50" t="s">
        <v>1117</v>
      </c>
      <c r="W395" s="50" t="s">
        <v>1118</v>
      </c>
      <c r="X395" s="50" t="s">
        <v>1120</v>
      </c>
      <c r="Y395" s="50" t="s">
        <v>1114</v>
      </c>
      <c r="Z395" s="64" t="str">
        <f t="shared" si="27"/>
        <v>No</v>
      </c>
      <c r="AA395" s="65" t="str">
        <f t="shared" si="28"/>
        <v>Yes</v>
      </c>
      <c r="AB395" s="65" t="str">
        <f t="shared" si="29"/>
        <v>Adopter</v>
      </c>
      <c r="AC395" s="50">
        <f>VLOOKUP(N395,Registration!O:P,2,FALSE)</f>
        <v>18</v>
      </c>
      <c r="AD395" s="60" t="s">
        <v>1117</v>
      </c>
      <c r="AE395" s="60" t="s">
        <v>105</v>
      </c>
      <c r="AF395" s="60" t="s">
        <v>105</v>
      </c>
      <c r="AG395" s="60" t="s">
        <v>105</v>
      </c>
      <c r="AH395" s="60" t="s">
        <v>105</v>
      </c>
    </row>
    <row r="396" spans="1:34" s="60" customFormat="1" ht="22.9" customHeight="1">
      <c r="A396" s="50" t="s">
        <v>38</v>
      </c>
      <c r="B396" s="50" t="s">
        <v>9</v>
      </c>
      <c r="C396" s="50" t="s">
        <v>10</v>
      </c>
      <c r="D396" s="50" t="s">
        <v>62</v>
      </c>
      <c r="E396" s="50">
        <v>1</v>
      </c>
      <c r="F396" s="50" t="s">
        <v>80</v>
      </c>
      <c r="G396" s="50" t="s">
        <v>832</v>
      </c>
      <c r="H396" s="50" t="s">
        <v>5674</v>
      </c>
      <c r="I396" s="50" t="s">
        <v>5676</v>
      </c>
      <c r="J396" s="61">
        <v>26</v>
      </c>
      <c r="K396" s="50">
        <v>4</v>
      </c>
      <c r="L396" s="50">
        <v>2019</v>
      </c>
      <c r="M396" s="62">
        <f t="shared" si="26"/>
        <v>43581</v>
      </c>
      <c r="N396" s="63" t="s">
        <v>1018</v>
      </c>
      <c r="O396" s="61">
        <v>18</v>
      </c>
      <c r="P396" s="50" t="s">
        <v>1113</v>
      </c>
      <c r="Q396" s="50" t="s">
        <v>1114</v>
      </c>
      <c r="R396" s="50" t="s">
        <v>1115</v>
      </c>
      <c r="S396" s="50" t="s">
        <v>1116</v>
      </c>
      <c r="T396" s="50" t="s">
        <v>1114</v>
      </c>
      <c r="U396" s="50" t="s">
        <v>1117</v>
      </c>
      <c r="V396" s="50" t="s">
        <v>1117</v>
      </c>
      <c r="W396" s="50" t="s">
        <v>1118</v>
      </c>
      <c r="X396" s="50" t="s">
        <v>1124</v>
      </c>
      <c r="Y396" s="50" t="s">
        <v>1114</v>
      </c>
      <c r="Z396" s="64" t="str">
        <f t="shared" si="27"/>
        <v>No</v>
      </c>
      <c r="AA396" s="65" t="str">
        <f t="shared" si="28"/>
        <v>Yes</v>
      </c>
      <c r="AB396" s="65" t="str">
        <f t="shared" si="29"/>
        <v>Adopter</v>
      </c>
      <c r="AC396" s="50">
        <f>VLOOKUP(N396,Registration!O:P,2,FALSE)</f>
        <v>18</v>
      </c>
      <c r="AD396" s="60" t="s">
        <v>1114</v>
      </c>
      <c r="AE396" s="66">
        <v>43581</v>
      </c>
      <c r="AF396" s="60" t="s">
        <v>1129</v>
      </c>
      <c r="AG396" s="60" t="s">
        <v>1162</v>
      </c>
      <c r="AH396" s="60" t="s">
        <v>1149</v>
      </c>
    </row>
    <row r="397" spans="1:34" s="60" customFormat="1" ht="22.9" customHeight="1">
      <c r="A397" s="50" t="s">
        <v>38</v>
      </c>
      <c r="B397" s="50" t="s">
        <v>9</v>
      </c>
      <c r="C397" s="50" t="s">
        <v>10</v>
      </c>
      <c r="D397" s="50" t="s">
        <v>62</v>
      </c>
      <c r="E397" s="50">
        <v>1</v>
      </c>
      <c r="F397" s="50" t="s">
        <v>80</v>
      </c>
      <c r="G397" s="50" t="s">
        <v>832</v>
      </c>
      <c r="H397" s="50" t="s">
        <v>5674</v>
      </c>
      <c r="I397" s="50" t="s">
        <v>5676</v>
      </c>
      <c r="J397" s="61">
        <v>26</v>
      </c>
      <c r="K397" s="50">
        <v>4</v>
      </c>
      <c r="L397" s="50">
        <v>2019</v>
      </c>
      <c r="M397" s="62">
        <f t="shared" si="26"/>
        <v>43581</v>
      </c>
      <c r="N397" s="63" t="s">
        <v>1032</v>
      </c>
      <c r="O397" s="61">
        <v>18</v>
      </c>
      <c r="P397" s="50" t="s">
        <v>1113</v>
      </c>
      <c r="Q397" s="50" t="s">
        <v>1114</v>
      </c>
      <c r="R397" s="50" t="s">
        <v>1115</v>
      </c>
      <c r="S397" s="50" t="s">
        <v>1116</v>
      </c>
      <c r="T397" s="50" t="s">
        <v>1117</v>
      </c>
      <c r="U397" s="50" t="s">
        <v>1117</v>
      </c>
      <c r="V397" s="50" t="s">
        <v>1117</v>
      </c>
      <c r="W397" s="50" t="s">
        <v>1118</v>
      </c>
      <c r="X397" s="50" t="s">
        <v>1115</v>
      </c>
      <c r="Y397" s="50" t="s">
        <v>1117</v>
      </c>
      <c r="Z397" s="64" t="str">
        <f t="shared" si="27"/>
        <v>No</v>
      </c>
      <c r="AA397" s="65" t="str">
        <f t="shared" si="28"/>
        <v>No</v>
      </c>
      <c r="AB397" s="65" t="str">
        <f t="shared" si="29"/>
        <v>Non-user</v>
      </c>
      <c r="AC397" s="50">
        <f>VLOOKUP(N397,Registration!O:P,2,FALSE)</f>
        <v>18</v>
      </c>
      <c r="AD397" s="60" t="s">
        <v>1117</v>
      </c>
      <c r="AE397" s="60" t="s">
        <v>105</v>
      </c>
      <c r="AF397" s="60" t="s">
        <v>105</v>
      </c>
      <c r="AG397" s="60" t="s">
        <v>105</v>
      </c>
      <c r="AH397" s="60" t="s">
        <v>105</v>
      </c>
    </row>
    <row r="398" spans="1:34" s="60" customFormat="1" ht="22.9" customHeight="1">
      <c r="A398" s="50" t="s">
        <v>38</v>
      </c>
      <c r="B398" s="50" t="s">
        <v>9</v>
      </c>
      <c r="C398" s="50" t="s">
        <v>10</v>
      </c>
      <c r="D398" s="50" t="s">
        <v>62</v>
      </c>
      <c r="E398" s="50">
        <v>1</v>
      </c>
      <c r="F398" s="50" t="s">
        <v>80</v>
      </c>
      <c r="G398" s="50" t="s">
        <v>832</v>
      </c>
      <c r="H398" s="50" t="s">
        <v>5674</v>
      </c>
      <c r="I398" s="50" t="s">
        <v>5676</v>
      </c>
      <c r="J398" s="61">
        <v>26</v>
      </c>
      <c r="K398" s="50">
        <v>4</v>
      </c>
      <c r="L398" s="50">
        <v>2019</v>
      </c>
      <c r="M398" s="62">
        <f t="shared" si="26"/>
        <v>43581</v>
      </c>
      <c r="N398" s="63" t="s">
        <v>1030</v>
      </c>
      <c r="O398" s="61">
        <v>19</v>
      </c>
      <c r="P398" s="50" t="s">
        <v>1113</v>
      </c>
      <c r="Q398" s="50" t="s">
        <v>1114</v>
      </c>
      <c r="R398" s="50" t="s">
        <v>1115</v>
      </c>
      <c r="S398" s="50" t="s">
        <v>1116</v>
      </c>
      <c r="T398" s="50" t="s">
        <v>1117</v>
      </c>
      <c r="U398" s="50" t="s">
        <v>1117</v>
      </c>
      <c r="V398" s="50" t="s">
        <v>1117</v>
      </c>
      <c r="W398" s="50" t="s">
        <v>1118</v>
      </c>
      <c r="X398" s="50" t="s">
        <v>1115</v>
      </c>
      <c r="Y398" s="50" t="s">
        <v>1117</v>
      </c>
      <c r="Z398" s="64" t="str">
        <f t="shared" si="27"/>
        <v>No</v>
      </c>
      <c r="AA398" s="65" t="str">
        <f t="shared" si="28"/>
        <v>No</v>
      </c>
      <c r="AB398" s="65" t="str">
        <f t="shared" si="29"/>
        <v>Non-user</v>
      </c>
      <c r="AC398" s="50">
        <f>VLOOKUP(N398,Registration!O:P,2,FALSE)</f>
        <v>19</v>
      </c>
      <c r="AD398" s="60" t="s">
        <v>1117</v>
      </c>
      <c r="AE398" s="60" t="s">
        <v>105</v>
      </c>
      <c r="AF398" s="60" t="s">
        <v>105</v>
      </c>
      <c r="AG398" s="60" t="s">
        <v>105</v>
      </c>
      <c r="AH398" s="60" t="s">
        <v>105</v>
      </c>
    </row>
    <row r="399" spans="1:34" s="60" customFormat="1" ht="22.9" customHeight="1">
      <c r="A399" s="50" t="s">
        <v>38</v>
      </c>
      <c r="B399" s="50" t="s">
        <v>9</v>
      </c>
      <c r="C399" s="50" t="s">
        <v>10</v>
      </c>
      <c r="D399" s="50" t="s">
        <v>62</v>
      </c>
      <c r="E399" s="50">
        <v>1</v>
      </c>
      <c r="F399" s="50" t="s">
        <v>80</v>
      </c>
      <c r="G399" s="50" t="s">
        <v>832</v>
      </c>
      <c r="H399" s="50" t="s">
        <v>5674</v>
      </c>
      <c r="I399" s="50" t="s">
        <v>5676</v>
      </c>
      <c r="J399" s="61">
        <v>26</v>
      </c>
      <c r="K399" s="50">
        <v>4</v>
      </c>
      <c r="L399" s="50">
        <v>2019</v>
      </c>
      <c r="M399" s="62">
        <f t="shared" si="26"/>
        <v>43581</v>
      </c>
      <c r="N399" s="63" t="s">
        <v>1026</v>
      </c>
      <c r="O399" s="61">
        <v>18</v>
      </c>
      <c r="P399" s="50" t="s">
        <v>1113</v>
      </c>
      <c r="Q399" s="50" t="s">
        <v>1114</v>
      </c>
      <c r="R399" s="50" t="s">
        <v>1115</v>
      </c>
      <c r="S399" s="50" t="s">
        <v>1116</v>
      </c>
      <c r="T399" s="50" t="s">
        <v>1117</v>
      </c>
      <c r="U399" s="50" t="s">
        <v>1117</v>
      </c>
      <c r="V399" s="50" t="s">
        <v>1117</v>
      </c>
      <c r="W399" s="50" t="s">
        <v>1118</v>
      </c>
      <c r="X399" s="50" t="s">
        <v>1126</v>
      </c>
      <c r="Y399" s="50" t="s">
        <v>1117</v>
      </c>
      <c r="Z399" s="64" t="str">
        <f t="shared" si="27"/>
        <v>No</v>
      </c>
      <c r="AA399" s="65" t="str">
        <f t="shared" si="28"/>
        <v>Yes</v>
      </c>
      <c r="AB399" s="65" t="str">
        <f t="shared" si="29"/>
        <v>Adopter</v>
      </c>
      <c r="AC399" s="50">
        <f>VLOOKUP(N399,Registration!O:P,2,FALSE)</f>
        <v>18</v>
      </c>
      <c r="AD399" s="60" t="s">
        <v>1117</v>
      </c>
      <c r="AE399" s="60" t="s">
        <v>105</v>
      </c>
      <c r="AF399" s="60" t="s">
        <v>105</v>
      </c>
      <c r="AG399" s="60" t="s">
        <v>105</v>
      </c>
      <c r="AH399" s="60" t="s">
        <v>105</v>
      </c>
    </row>
    <row r="400" spans="1:34" s="60" customFormat="1" ht="22.9" customHeight="1">
      <c r="A400" s="50" t="s">
        <v>38</v>
      </c>
      <c r="B400" s="50" t="s">
        <v>9</v>
      </c>
      <c r="C400" s="50" t="s">
        <v>10</v>
      </c>
      <c r="D400" s="50" t="s">
        <v>62</v>
      </c>
      <c r="E400" s="50">
        <v>1</v>
      </c>
      <c r="F400" s="50" t="s">
        <v>80</v>
      </c>
      <c r="G400" s="50" t="s">
        <v>832</v>
      </c>
      <c r="H400" s="50" t="s">
        <v>5674</v>
      </c>
      <c r="I400" s="50" t="s">
        <v>5676</v>
      </c>
      <c r="J400" s="61">
        <v>26</v>
      </c>
      <c r="K400" s="50">
        <v>4</v>
      </c>
      <c r="L400" s="50">
        <v>2019</v>
      </c>
      <c r="M400" s="62">
        <f t="shared" si="26"/>
        <v>43581</v>
      </c>
      <c r="N400" s="63" t="s">
        <v>1024</v>
      </c>
      <c r="O400" s="61">
        <v>18</v>
      </c>
      <c r="P400" s="50" t="s">
        <v>1113</v>
      </c>
      <c r="Q400" s="50" t="s">
        <v>1114</v>
      </c>
      <c r="R400" s="50" t="s">
        <v>1115</v>
      </c>
      <c r="S400" s="50" t="s">
        <v>1116</v>
      </c>
      <c r="T400" s="50" t="s">
        <v>1114</v>
      </c>
      <c r="U400" s="50" t="s">
        <v>1117</v>
      </c>
      <c r="V400" s="50" t="s">
        <v>1117</v>
      </c>
      <c r="W400" s="50" t="s">
        <v>1118</v>
      </c>
      <c r="X400" s="50" t="s">
        <v>1120</v>
      </c>
      <c r="Y400" s="50" t="s">
        <v>1114</v>
      </c>
      <c r="Z400" s="64" t="str">
        <f t="shared" si="27"/>
        <v>No</v>
      </c>
      <c r="AA400" s="65" t="str">
        <f t="shared" si="28"/>
        <v>Yes</v>
      </c>
      <c r="AB400" s="65" t="str">
        <f t="shared" si="29"/>
        <v>Adopter</v>
      </c>
      <c r="AC400" s="50">
        <f>VLOOKUP(N400,Registration!O:P,2,FALSE)</f>
        <v>18</v>
      </c>
      <c r="AD400" s="60" t="s">
        <v>1117</v>
      </c>
      <c r="AE400" s="60" t="s">
        <v>105</v>
      </c>
      <c r="AF400" s="60" t="s">
        <v>105</v>
      </c>
      <c r="AG400" s="60" t="s">
        <v>105</v>
      </c>
      <c r="AH400" s="60" t="s">
        <v>105</v>
      </c>
    </row>
    <row r="401" spans="1:34" s="60" customFormat="1" ht="22.9" customHeight="1">
      <c r="A401" s="50" t="s">
        <v>38</v>
      </c>
      <c r="B401" s="50" t="s">
        <v>9</v>
      </c>
      <c r="C401" s="50" t="s">
        <v>10</v>
      </c>
      <c r="D401" s="50" t="s">
        <v>62</v>
      </c>
      <c r="E401" s="50">
        <v>1</v>
      </c>
      <c r="F401" s="50" t="s">
        <v>80</v>
      </c>
      <c r="G401" s="50" t="s">
        <v>832</v>
      </c>
      <c r="H401" s="50" t="s">
        <v>5674</v>
      </c>
      <c r="I401" s="50" t="s">
        <v>5676</v>
      </c>
      <c r="J401" s="61">
        <v>26</v>
      </c>
      <c r="K401" s="50">
        <v>4</v>
      </c>
      <c r="L401" s="50">
        <v>2019</v>
      </c>
      <c r="M401" s="62">
        <f t="shared" si="26"/>
        <v>43581</v>
      </c>
      <c r="N401" s="63" t="s">
        <v>1020</v>
      </c>
      <c r="O401" s="61">
        <v>19</v>
      </c>
      <c r="P401" s="50" t="s">
        <v>1113</v>
      </c>
      <c r="Q401" s="50" t="s">
        <v>1114</v>
      </c>
      <c r="R401" s="50" t="s">
        <v>1115</v>
      </c>
      <c r="S401" s="50" t="s">
        <v>1116</v>
      </c>
      <c r="T401" s="50" t="s">
        <v>1117</v>
      </c>
      <c r="U401" s="50" t="s">
        <v>1117</v>
      </c>
      <c r="V401" s="50" t="s">
        <v>1117</v>
      </c>
      <c r="W401" s="50" t="s">
        <v>1118</v>
      </c>
      <c r="X401" s="50" t="s">
        <v>1126</v>
      </c>
      <c r="Y401" s="50" t="s">
        <v>1117</v>
      </c>
      <c r="Z401" s="64" t="str">
        <f t="shared" si="27"/>
        <v>No</v>
      </c>
      <c r="AA401" s="65" t="str">
        <f t="shared" si="28"/>
        <v>Yes</v>
      </c>
      <c r="AB401" s="65" t="str">
        <f t="shared" si="29"/>
        <v>Adopter</v>
      </c>
      <c r="AC401" s="50">
        <f>VLOOKUP(N401,Registration!O:P,2,FALSE)</f>
        <v>19</v>
      </c>
      <c r="AD401" s="60" t="s">
        <v>1117</v>
      </c>
      <c r="AE401" s="60" t="s">
        <v>105</v>
      </c>
      <c r="AF401" s="60" t="s">
        <v>105</v>
      </c>
      <c r="AG401" s="60" t="s">
        <v>105</v>
      </c>
      <c r="AH401" s="60" t="s">
        <v>105</v>
      </c>
    </row>
    <row r="402" spans="1:34" s="60" customFormat="1" ht="22.9" customHeight="1">
      <c r="A402" s="50" t="s">
        <v>38</v>
      </c>
      <c r="B402" s="50" t="s">
        <v>9</v>
      </c>
      <c r="C402" s="50" t="s">
        <v>10</v>
      </c>
      <c r="D402" s="50" t="s">
        <v>62</v>
      </c>
      <c r="E402" s="50">
        <v>1</v>
      </c>
      <c r="F402" s="50" t="s">
        <v>80</v>
      </c>
      <c r="G402" s="50" t="s">
        <v>832</v>
      </c>
      <c r="H402" s="50" t="s">
        <v>5674</v>
      </c>
      <c r="I402" s="50" t="s">
        <v>5676</v>
      </c>
      <c r="J402" s="61">
        <v>26</v>
      </c>
      <c r="K402" s="50">
        <v>4</v>
      </c>
      <c r="L402" s="50">
        <v>2019</v>
      </c>
      <c r="M402" s="62">
        <f t="shared" si="26"/>
        <v>43581</v>
      </c>
      <c r="N402" s="63" t="s">
        <v>1022</v>
      </c>
      <c r="O402" s="61">
        <v>18</v>
      </c>
      <c r="P402" s="50" t="s">
        <v>1113</v>
      </c>
      <c r="Q402" s="50" t="s">
        <v>1114</v>
      </c>
      <c r="R402" s="50" t="s">
        <v>1115</v>
      </c>
      <c r="S402" s="50" t="s">
        <v>1116</v>
      </c>
      <c r="T402" s="50" t="s">
        <v>1114</v>
      </c>
      <c r="U402" s="50" t="s">
        <v>1117</v>
      </c>
      <c r="V402" s="50" t="s">
        <v>1117</v>
      </c>
      <c r="W402" s="50" t="s">
        <v>1118</v>
      </c>
      <c r="X402" s="50" t="s">
        <v>1120</v>
      </c>
      <c r="Y402" s="50" t="s">
        <v>1114</v>
      </c>
      <c r="Z402" s="64" t="str">
        <f t="shared" si="27"/>
        <v>No</v>
      </c>
      <c r="AA402" s="65" t="str">
        <f t="shared" si="28"/>
        <v>Yes</v>
      </c>
      <c r="AB402" s="65" t="str">
        <f t="shared" si="29"/>
        <v>Adopter</v>
      </c>
      <c r="AC402" s="50">
        <f>VLOOKUP(N402,Registration!O:P,2,FALSE)</f>
        <v>18</v>
      </c>
      <c r="AD402" s="60" t="s">
        <v>1117</v>
      </c>
      <c r="AE402" s="60" t="s">
        <v>105</v>
      </c>
      <c r="AF402" s="60" t="s">
        <v>105</v>
      </c>
      <c r="AG402" s="60" t="s">
        <v>105</v>
      </c>
      <c r="AH402" s="60" t="s">
        <v>105</v>
      </c>
    </row>
    <row r="403" spans="1:34" s="60" customFormat="1" ht="22.9" customHeight="1">
      <c r="A403" s="50" t="s">
        <v>38</v>
      </c>
      <c r="B403" s="50" t="s">
        <v>9</v>
      </c>
      <c r="C403" s="50" t="s">
        <v>10</v>
      </c>
      <c r="D403" s="50" t="s">
        <v>62</v>
      </c>
      <c r="E403" s="50">
        <v>1</v>
      </c>
      <c r="F403" s="50" t="s">
        <v>80</v>
      </c>
      <c r="G403" s="50" t="s">
        <v>832</v>
      </c>
      <c r="H403" s="50" t="s">
        <v>5674</v>
      </c>
      <c r="I403" s="50" t="s">
        <v>5676</v>
      </c>
      <c r="J403" s="61">
        <v>26</v>
      </c>
      <c r="K403" s="50">
        <v>4</v>
      </c>
      <c r="L403" s="50">
        <v>2019</v>
      </c>
      <c r="M403" s="62">
        <f t="shared" si="26"/>
        <v>43581</v>
      </c>
      <c r="N403" s="63" t="s">
        <v>1034</v>
      </c>
      <c r="O403" s="61">
        <v>19</v>
      </c>
      <c r="P403" s="50" t="s">
        <v>1113</v>
      </c>
      <c r="Q403" s="50" t="s">
        <v>1114</v>
      </c>
      <c r="R403" s="50" t="s">
        <v>1115</v>
      </c>
      <c r="S403" s="50" t="s">
        <v>1116</v>
      </c>
      <c r="T403" s="50" t="s">
        <v>1117</v>
      </c>
      <c r="U403" s="50" t="s">
        <v>1117</v>
      </c>
      <c r="V403" s="50" t="s">
        <v>1117</v>
      </c>
      <c r="W403" s="50" t="s">
        <v>1118</v>
      </c>
      <c r="X403" s="50" t="s">
        <v>1115</v>
      </c>
      <c r="Y403" s="50" t="s">
        <v>1117</v>
      </c>
      <c r="Z403" s="64" t="str">
        <f t="shared" si="27"/>
        <v>No</v>
      </c>
      <c r="AA403" s="65" t="str">
        <f t="shared" si="28"/>
        <v>No</v>
      </c>
      <c r="AB403" s="65" t="str">
        <f t="shared" si="29"/>
        <v>Non-user</v>
      </c>
      <c r="AC403" s="50">
        <f>VLOOKUP(N403,Registration!O:P,2,FALSE)</f>
        <v>19</v>
      </c>
      <c r="AD403" s="60" t="s">
        <v>1117</v>
      </c>
      <c r="AE403" s="60" t="s">
        <v>105</v>
      </c>
      <c r="AF403" s="60" t="s">
        <v>105</v>
      </c>
      <c r="AG403" s="60" t="s">
        <v>105</v>
      </c>
      <c r="AH403" s="60" t="s">
        <v>105</v>
      </c>
    </row>
    <row r="404" spans="1:34" s="60" customFormat="1" ht="22.9" customHeight="1">
      <c r="A404" s="50" t="s">
        <v>38</v>
      </c>
      <c r="B404" s="50" t="s">
        <v>9</v>
      </c>
      <c r="C404" s="50" t="s">
        <v>10</v>
      </c>
      <c r="D404" s="50" t="s">
        <v>62</v>
      </c>
      <c r="E404" s="50">
        <v>1</v>
      </c>
      <c r="F404" s="50" t="s">
        <v>80</v>
      </c>
      <c r="G404" s="50" t="s">
        <v>832</v>
      </c>
      <c r="H404" s="50" t="s">
        <v>5674</v>
      </c>
      <c r="I404" s="50" t="s">
        <v>5676</v>
      </c>
      <c r="J404" s="61">
        <v>26</v>
      </c>
      <c r="K404" s="50">
        <v>4</v>
      </c>
      <c r="L404" s="50">
        <v>2019</v>
      </c>
      <c r="M404" s="62">
        <f t="shared" si="26"/>
        <v>43581</v>
      </c>
      <c r="N404" s="63" t="s">
        <v>1036</v>
      </c>
      <c r="O404" s="61">
        <v>18</v>
      </c>
      <c r="P404" s="50" t="s">
        <v>1113</v>
      </c>
      <c r="Q404" s="50" t="s">
        <v>1114</v>
      </c>
      <c r="R404" s="50" t="s">
        <v>1115</v>
      </c>
      <c r="S404" s="50" t="s">
        <v>1116</v>
      </c>
      <c r="T404" s="50" t="s">
        <v>1117</v>
      </c>
      <c r="U404" s="50" t="s">
        <v>1117</v>
      </c>
      <c r="V404" s="50" t="s">
        <v>1117</v>
      </c>
      <c r="W404" s="50" t="s">
        <v>1118</v>
      </c>
      <c r="X404" s="50" t="s">
        <v>1115</v>
      </c>
      <c r="Y404" s="50" t="s">
        <v>1117</v>
      </c>
      <c r="Z404" s="64" t="str">
        <f t="shared" si="27"/>
        <v>No</v>
      </c>
      <c r="AA404" s="65" t="str">
        <f t="shared" si="28"/>
        <v>No</v>
      </c>
      <c r="AB404" s="65" t="str">
        <f t="shared" si="29"/>
        <v>Non-user</v>
      </c>
      <c r="AC404" s="50">
        <f>VLOOKUP(N404,Registration!O:P,2,FALSE)</f>
        <v>18</v>
      </c>
      <c r="AD404" s="60" t="s">
        <v>1117</v>
      </c>
      <c r="AE404" s="60" t="s">
        <v>105</v>
      </c>
      <c r="AF404" s="60" t="s">
        <v>105</v>
      </c>
      <c r="AG404" s="60" t="s">
        <v>105</v>
      </c>
      <c r="AH404" s="60" t="s">
        <v>105</v>
      </c>
    </row>
    <row r="405" spans="1:34" s="60" customFormat="1" ht="22.9" customHeight="1">
      <c r="A405" s="50" t="s">
        <v>38</v>
      </c>
      <c r="B405" s="50" t="s">
        <v>9</v>
      </c>
      <c r="C405" s="50" t="s">
        <v>10</v>
      </c>
      <c r="D405" s="50" t="s">
        <v>62</v>
      </c>
      <c r="E405" s="50">
        <v>1</v>
      </c>
      <c r="F405" s="50" t="s">
        <v>80</v>
      </c>
      <c r="G405" s="50" t="s">
        <v>832</v>
      </c>
      <c r="H405" s="50" t="s">
        <v>5674</v>
      </c>
      <c r="I405" s="50" t="s">
        <v>5676</v>
      </c>
      <c r="J405" s="61">
        <v>26</v>
      </c>
      <c r="K405" s="50">
        <v>4</v>
      </c>
      <c r="L405" s="50">
        <v>2019</v>
      </c>
      <c r="M405" s="62">
        <f t="shared" si="26"/>
        <v>43581</v>
      </c>
      <c r="N405" s="63" t="s">
        <v>1038</v>
      </c>
      <c r="O405" s="61">
        <v>19</v>
      </c>
      <c r="P405" s="50" t="s">
        <v>1113</v>
      </c>
      <c r="Q405" s="50" t="s">
        <v>1114</v>
      </c>
      <c r="R405" s="50" t="s">
        <v>1115</v>
      </c>
      <c r="S405" s="50" t="s">
        <v>1116</v>
      </c>
      <c r="T405" s="50" t="s">
        <v>1117</v>
      </c>
      <c r="U405" s="50" t="s">
        <v>1117</v>
      </c>
      <c r="V405" s="50" t="s">
        <v>1117</v>
      </c>
      <c r="W405" s="50" t="s">
        <v>1118</v>
      </c>
      <c r="X405" s="50" t="s">
        <v>1115</v>
      </c>
      <c r="Y405" s="50" t="s">
        <v>1117</v>
      </c>
      <c r="Z405" s="64" t="str">
        <f t="shared" si="27"/>
        <v>No</v>
      </c>
      <c r="AA405" s="65" t="str">
        <f t="shared" si="28"/>
        <v>No</v>
      </c>
      <c r="AB405" s="65" t="str">
        <f t="shared" si="29"/>
        <v>Non-user</v>
      </c>
      <c r="AC405" s="50">
        <f>VLOOKUP(N405,Registration!O:P,2,FALSE)</f>
        <v>19</v>
      </c>
      <c r="AD405" s="60" t="s">
        <v>1117</v>
      </c>
      <c r="AE405" s="60" t="s">
        <v>105</v>
      </c>
      <c r="AF405" s="60" t="s">
        <v>105</v>
      </c>
      <c r="AG405" s="60" t="s">
        <v>105</v>
      </c>
      <c r="AH405" s="60" t="s">
        <v>105</v>
      </c>
    </row>
    <row r="406" spans="1:34" s="60" customFormat="1" ht="22.9" customHeight="1">
      <c r="A406" s="50" t="s">
        <v>38</v>
      </c>
      <c r="B406" s="50" t="s">
        <v>9</v>
      </c>
      <c r="C406" s="50" t="s">
        <v>10</v>
      </c>
      <c r="D406" s="50" t="s">
        <v>62</v>
      </c>
      <c r="E406" s="50">
        <v>1</v>
      </c>
      <c r="F406" s="50" t="s">
        <v>80</v>
      </c>
      <c r="G406" s="50" t="s">
        <v>832</v>
      </c>
      <c r="H406" s="50" t="s">
        <v>5674</v>
      </c>
      <c r="I406" s="50" t="s">
        <v>5676</v>
      </c>
      <c r="J406" s="61">
        <v>26</v>
      </c>
      <c r="K406" s="50">
        <v>4</v>
      </c>
      <c r="L406" s="50">
        <v>2019</v>
      </c>
      <c r="M406" s="62">
        <f t="shared" si="26"/>
        <v>43581</v>
      </c>
      <c r="N406" s="63" t="s">
        <v>1028</v>
      </c>
      <c r="O406" s="61">
        <v>18</v>
      </c>
      <c r="P406" s="50" t="s">
        <v>1113</v>
      </c>
      <c r="Q406" s="50" t="s">
        <v>1114</v>
      </c>
      <c r="R406" s="50" t="s">
        <v>1115</v>
      </c>
      <c r="S406" s="50" t="s">
        <v>1116</v>
      </c>
      <c r="T406" s="50" t="s">
        <v>1114</v>
      </c>
      <c r="U406" s="50" t="s">
        <v>1117</v>
      </c>
      <c r="V406" s="50" t="s">
        <v>1117</v>
      </c>
      <c r="W406" s="50" t="s">
        <v>1118</v>
      </c>
      <c r="X406" s="50" t="s">
        <v>1126</v>
      </c>
      <c r="Y406" s="50" t="s">
        <v>1117</v>
      </c>
      <c r="Z406" s="64" t="str">
        <f t="shared" si="27"/>
        <v>No</v>
      </c>
      <c r="AA406" s="65" t="str">
        <f t="shared" si="28"/>
        <v>Yes</v>
      </c>
      <c r="AB406" s="65" t="str">
        <f t="shared" si="29"/>
        <v>Adopter</v>
      </c>
      <c r="AC406" s="50">
        <f>VLOOKUP(N406,Registration!O:P,2,FALSE)</f>
        <v>18</v>
      </c>
      <c r="AD406" s="60" t="s">
        <v>1114</v>
      </c>
      <c r="AE406" s="66">
        <v>43581</v>
      </c>
      <c r="AF406" s="60" t="s">
        <v>1143</v>
      </c>
      <c r="AG406" s="60" t="s">
        <v>1160</v>
      </c>
      <c r="AH406" s="60" t="s">
        <v>1149</v>
      </c>
    </row>
    <row r="407" spans="1:34" s="60" customFormat="1" ht="22.9" customHeight="1">
      <c r="A407" s="50" t="s">
        <v>38</v>
      </c>
      <c r="B407" s="50" t="s">
        <v>9</v>
      </c>
      <c r="C407" s="50" t="s">
        <v>10</v>
      </c>
      <c r="D407" s="50" t="s">
        <v>62</v>
      </c>
      <c r="E407" s="50">
        <v>1</v>
      </c>
      <c r="F407" s="50" t="s">
        <v>80</v>
      </c>
      <c r="G407" s="50" t="s">
        <v>832</v>
      </c>
      <c r="H407" s="50" t="s">
        <v>5674</v>
      </c>
      <c r="I407" s="50" t="s">
        <v>5676</v>
      </c>
      <c r="J407" s="61">
        <v>26</v>
      </c>
      <c r="K407" s="50">
        <v>4</v>
      </c>
      <c r="L407" s="50">
        <v>2019</v>
      </c>
      <c r="M407" s="62">
        <f t="shared" si="26"/>
        <v>43581</v>
      </c>
      <c r="N407" s="63" t="s">
        <v>1042</v>
      </c>
      <c r="O407" s="61">
        <v>19</v>
      </c>
      <c r="P407" s="50" t="s">
        <v>1113</v>
      </c>
      <c r="Q407" s="50" t="s">
        <v>1114</v>
      </c>
      <c r="R407" s="50" t="s">
        <v>1115</v>
      </c>
      <c r="S407" s="50" t="s">
        <v>1116</v>
      </c>
      <c r="T407" s="50" t="s">
        <v>1114</v>
      </c>
      <c r="U407" s="50" t="s">
        <v>1117</v>
      </c>
      <c r="V407" s="50" t="s">
        <v>1117</v>
      </c>
      <c r="W407" s="50" t="s">
        <v>1118</v>
      </c>
      <c r="X407" s="50" t="s">
        <v>1122</v>
      </c>
      <c r="Y407" s="50" t="s">
        <v>1114</v>
      </c>
      <c r="Z407" s="64" t="str">
        <f t="shared" si="27"/>
        <v>No</v>
      </c>
      <c r="AA407" s="65" t="str">
        <f t="shared" si="28"/>
        <v>Yes</v>
      </c>
      <c r="AB407" s="65" t="str">
        <f t="shared" si="29"/>
        <v>Adopter</v>
      </c>
      <c r="AC407" s="50">
        <f>VLOOKUP(N407,Registration!O:P,2,FALSE)</f>
        <v>19</v>
      </c>
      <c r="AD407" s="60" t="s">
        <v>1117</v>
      </c>
      <c r="AE407" s="60" t="s">
        <v>105</v>
      </c>
      <c r="AF407" s="60" t="s">
        <v>105</v>
      </c>
      <c r="AG407" s="60" t="s">
        <v>105</v>
      </c>
      <c r="AH407" s="60" t="s">
        <v>105</v>
      </c>
    </row>
    <row r="408" spans="1:34" s="60" customFormat="1" ht="22.9" customHeight="1">
      <c r="A408" s="50" t="s">
        <v>38</v>
      </c>
      <c r="B408" s="50" t="s">
        <v>9</v>
      </c>
      <c r="C408" s="50" t="s">
        <v>10</v>
      </c>
      <c r="D408" s="50" t="s">
        <v>62</v>
      </c>
      <c r="E408" s="50">
        <v>1</v>
      </c>
      <c r="F408" s="50" t="s">
        <v>80</v>
      </c>
      <c r="G408" s="50" t="s">
        <v>832</v>
      </c>
      <c r="H408" s="50" t="s">
        <v>5674</v>
      </c>
      <c r="I408" s="50" t="s">
        <v>5676</v>
      </c>
      <c r="J408" s="61">
        <v>26</v>
      </c>
      <c r="K408" s="50">
        <v>4</v>
      </c>
      <c r="L408" s="50">
        <v>2019</v>
      </c>
      <c r="M408" s="62">
        <f t="shared" si="26"/>
        <v>43581</v>
      </c>
      <c r="N408" s="63" t="s">
        <v>1044</v>
      </c>
      <c r="O408" s="61">
        <v>18</v>
      </c>
      <c r="P408" s="50" t="s">
        <v>1113</v>
      </c>
      <c r="Q408" s="50" t="s">
        <v>1114</v>
      </c>
      <c r="R408" s="50" t="s">
        <v>1115</v>
      </c>
      <c r="S408" s="50" t="s">
        <v>1116</v>
      </c>
      <c r="T408" s="50" t="s">
        <v>1114</v>
      </c>
      <c r="U408" s="50" t="s">
        <v>1117</v>
      </c>
      <c r="V408" s="50" t="s">
        <v>1117</v>
      </c>
      <c r="W408" s="50" t="s">
        <v>1118</v>
      </c>
      <c r="X408" s="50" t="s">
        <v>1124</v>
      </c>
      <c r="Y408" s="50" t="s">
        <v>1114</v>
      </c>
      <c r="Z408" s="64" t="str">
        <f t="shared" si="27"/>
        <v>No</v>
      </c>
      <c r="AA408" s="65" t="str">
        <f t="shared" si="28"/>
        <v>Yes</v>
      </c>
      <c r="AB408" s="65" t="str">
        <f t="shared" si="29"/>
        <v>Adopter</v>
      </c>
      <c r="AC408" s="50">
        <f>VLOOKUP(N408,Registration!O:P,2,FALSE)</f>
        <v>18</v>
      </c>
      <c r="AD408" s="60" t="s">
        <v>1117</v>
      </c>
      <c r="AE408" s="60" t="s">
        <v>105</v>
      </c>
      <c r="AF408" s="60" t="s">
        <v>105</v>
      </c>
      <c r="AG408" s="60" t="s">
        <v>105</v>
      </c>
      <c r="AH408" s="60" t="s">
        <v>105</v>
      </c>
    </row>
    <row r="409" spans="1:34" s="60" customFormat="1" ht="22.9" customHeight="1">
      <c r="A409" s="50" t="s">
        <v>38</v>
      </c>
      <c r="B409" s="50" t="s">
        <v>9</v>
      </c>
      <c r="C409" s="50" t="s">
        <v>10</v>
      </c>
      <c r="D409" s="50" t="s">
        <v>62</v>
      </c>
      <c r="E409" s="50">
        <v>1</v>
      </c>
      <c r="F409" s="50" t="s">
        <v>80</v>
      </c>
      <c r="G409" s="50" t="s">
        <v>832</v>
      </c>
      <c r="H409" s="50" t="s">
        <v>5674</v>
      </c>
      <c r="I409" s="50" t="s">
        <v>5676</v>
      </c>
      <c r="J409" s="61">
        <v>26</v>
      </c>
      <c r="K409" s="50">
        <v>4</v>
      </c>
      <c r="L409" s="50">
        <v>2019</v>
      </c>
      <c r="M409" s="62">
        <f t="shared" si="26"/>
        <v>43581</v>
      </c>
      <c r="N409" s="63" t="s">
        <v>1046</v>
      </c>
      <c r="O409" s="61">
        <v>18</v>
      </c>
      <c r="P409" s="50" t="s">
        <v>1113</v>
      </c>
      <c r="Q409" s="50" t="s">
        <v>1114</v>
      </c>
      <c r="R409" s="50" t="s">
        <v>1115</v>
      </c>
      <c r="S409" s="50" t="s">
        <v>1116</v>
      </c>
      <c r="T409" s="50" t="s">
        <v>1114</v>
      </c>
      <c r="U409" s="50" t="s">
        <v>1117</v>
      </c>
      <c r="V409" s="50" t="s">
        <v>1117</v>
      </c>
      <c r="W409" s="50" t="s">
        <v>1118</v>
      </c>
      <c r="X409" s="50" t="s">
        <v>1122</v>
      </c>
      <c r="Y409" s="50" t="s">
        <v>1114</v>
      </c>
      <c r="Z409" s="64" t="str">
        <f t="shared" si="27"/>
        <v>No</v>
      </c>
      <c r="AA409" s="65" t="str">
        <f t="shared" si="28"/>
        <v>Yes</v>
      </c>
      <c r="AB409" s="65" t="str">
        <f t="shared" si="29"/>
        <v>Adopter</v>
      </c>
      <c r="AC409" s="50">
        <f>VLOOKUP(N409,Registration!O:P,2,FALSE)</f>
        <v>18</v>
      </c>
      <c r="AD409" s="60" t="s">
        <v>1114</v>
      </c>
      <c r="AE409" s="66">
        <v>43581</v>
      </c>
      <c r="AF409" s="60" t="s">
        <v>1129</v>
      </c>
      <c r="AG409" s="60" t="s">
        <v>1160</v>
      </c>
      <c r="AH409" s="60" t="s">
        <v>1149</v>
      </c>
    </row>
    <row r="410" spans="1:34" s="60" customFormat="1" ht="22.9" customHeight="1">
      <c r="A410" s="50" t="s">
        <v>38</v>
      </c>
      <c r="B410" s="50" t="s">
        <v>9</v>
      </c>
      <c r="C410" s="50" t="s">
        <v>10</v>
      </c>
      <c r="D410" s="50" t="s">
        <v>62</v>
      </c>
      <c r="E410" s="50">
        <v>1</v>
      </c>
      <c r="F410" s="50" t="s">
        <v>80</v>
      </c>
      <c r="G410" s="50" t="s">
        <v>832</v>
      </c>
      <c r="H410" s="50" t="s">
        <v>5674</v>
      </c>
      <c r="I410" s="50" t="s">
        <v>5676</v>
      </c>
      <c r="J410" s="61">
        <v>26</v>
      </c>
      <c r="K410" s="50">
        <v>4</v>
      </c>
      <c r="L410" s="50">
        <v>2019</v>
      </c>
      <c r="M410" s="62">
        <f t="shared" si="26"/>
        <v>43581</v>
      </c>
      <c r="N410" s="63" t="s">
        <v>1050</v>
      </c>
      <c r="O410" s="61">
        <v>19</v>
      </c>
      <c r="P410" s="50" t="s">
        <v>1113</v>
      </c>
      <c r="Q410" s="50" t="s">
        <v>1114</v>
      </c>
      <c r="R410" s="50" t="s">
        <v>1115</v>
      </c>
      <c r="S410" s="50" t="s">
        <v>1116</v>
      </c>
      <c r="T410" s="50" t="s">
        <v>1114</v>
      </c>
      <c r="U410" s="50" t="s">
        <v>1117</v>
      </c>
      <c r="V410" s="50" t="s">
        <v>1117</v>
      </c>
      <c r="W410" s="50" t="s">
        <v>1118</v>
      </c>
      <c r="X410" s="50" t="s">
        <v>1123</v>
      </c>
      <c r="Y410" s="50" t="s">
        <v>1114</v>
      </c>
      <c r="Z410" s="64" t="str">
        <f t="shared" si="27"/>
        <v>No</v>
      </c>
      <c r="AA410" s="65" t="str">
        <f t="shared" si="28"/>
        <v>Yes</v>
      </c>
      <c r="AB410" s="65" t="str">
        <f t="shared" si="29"/>
        <v>Adopter</v>
      </c>
      <c r="AC410" s="50">
        <f>VLOOKUP(N410,Registration!O:P,2,FALSE)</f>
        <v>19</v>
      </c>
      <c r="AD410" s="60" t="s">
        <v>1114</v>
      </c>
      <c r="AE410" s="66">
        <v>43581</v>
      </c>
      <c r="AF410" s="60" t="s">
        <v>1143</v>
      </c>
      <c r="AG410" s="60" t="s">
        <v>1160</v>
      </c>
      <c r="AH410" s="60" t="s">
        <v>1149</v>
      </c>
    </row>
    <row r="411" spans="1:34" s="60" customFormat="1" ht="22.9" customHeight="1">
      <c r="A411" s="50" t="s">
        <v>38</v>
      </c>
      <c r="B411" s="50" t="s">
        <v>9</v>
      </c>
      <c r="C411" s="50" t="s">
        <v>10</v>
      </c>
      <c r="D411" s="50" t="s">
        <v>62</v>
      </c>
      <c r="E411" s="50">
        <v>1</v>
      </c>
      <c r="F411" s="50" t="s">
        <v>80</v>
      </c>
      <c r="G411" s="50" t="s">
        <v>832</v>
      </c>
      <c r="H411" s="50" t="s">
        <v>5674</v>
      </c>
      <c r="I411" s="50" t="s">
        <v>5676</v>
      </c>
      <c r="J411" s="61">
        <v>26</v>
      </c>
      <c r="K411" s="50">
        <v>4</v>
      </c>
      <c r="L411" s="50">
        <v>2019</v>
      </c>
      <c r="M411" s="62">
        <f t="shared" si="26"/>
        <v>43581</v>
      </c>
      <c r="N411" s="63" t="s">
        <v>1048</v>
      </c>
      <c r="O411" s="61">
        <v>19</v>
      </c>
      <c r="P411" s="50" t="s">
        <v>1113</v>
      </c>
      <c r="Q411" s="50" t="s">
        <v>1114</v>
      </c>
      <c r="R411" s="50" t="s">
        <v>1115</v>
      </c>
      <c r="S411" s="50" t="s">
        <v>1116</v>
      </c>
      <c r="T411" s="50" t="s">
        <v>1114</v>
      </c>
      <c r="U411" s="50" t="s">
        <v>1117</v>
      </c>
      <c r="V411" s="50" t="s">
        <v>1117</v>
      </c>
      <c r="W411" s="50" t="s">
        <v>1118</v>
      </c>
      <c r="X411" s="50" t="s">
        <v>1122</v>
      </c>
      <c r="Y411" s="50" t="s">
        <v>1114</v>
      </c>
      <c r="Z411" s="64" t="str">
        <f t="shared" si="27"/>
        <v>No</v>
      </c>
      <c r="AA411" s="65" t="str">
        <f t="shared" si="28"/>
        <v>Yes</v>
      </c>
      <c r="AB411" s="65" t="str">
        <f t="shared" si="29"/>
        <v>Adopter</v>
      </c>
      <c r="AC411" s="50">
        <f>VLOOKUP(N411,Registration!O:P,2,FALSE)</f>
        <v>19</v>
      </c>
      <c r="AD411" s="60" t="s">
        <v>1117</v>
      </c>
      <c r="AE411" s="60" t="s">
        <v>105</v>
      </c>
      <c r="AF411" s="60" t="s">
        <v>105</v>
      </c>
      <c r="AG411" s="60" t="s">
        <v>105</v>
      </c>
      <c r="AH411" s="60" t="s">
        <v>105</v>
      </c>
    </row>
    <row r="412" spans="1:34" s="60" customFormat="1" ht="22.9" customHeight="1">
      <c r="A412" s="50" t="s">
        <v>38</v>
      </c>
      <c r="B412" s="50" t="s">
        <v>9</v>
      </c>
      <c r="C412" s="50" t="s">
        <v>10</v>
      </c>
      <c r="D412" s="50" t="s">
        <v>62</v>
      </c>
      <c r="E412" s="50">
        <v>1</v>
      </c>
      <c r="F412" s="50" t="s">
        <v>80</v>
      </c>
      <c r="G412" s="50" t="s">
        <v>832</v>
      </c>
      <c r="H412" s="50" t="s">
        <v>5674</v>
      </c>
      <c r="I412" s="50" t="s">
        <v>5676</v>
      </c>
      <c r="J412" s="61">
        <v>26</v>
      </c>
      <c r="K412" s="50">
        <v>4</v>
      </c>
      <c r="L412" s="50">
        <v>2019</v>
      </c>
      <c r="M412" s="62">
        <f t="shared" si="26"/>
        <v>43581</v>
      </c>
      <c r="N412" s="63" t="s">
        <v>1053</v>
      </c>
      <c r="O412" s="61">
        <v>18</v>
      </c>
      <c r="P412" s="50" t="s">
        <v>1113</v>
      </c>
      <c r="Q412" s="50" t="s">
        <v>1114</v>
      </c>
      <c r="R412" s="50" t="s">
        <v>1115</v>
      </c>
      <c r="S412" s="50" t="s">
        <v>1116</v>
      </c>
      <c r="T412" s="50" t="s">
        <v>1114</v>
      </c>
      <c r="U412" s="50" t="s">
        <v>1117</v>
      </c>
      <c r="V412" s="50" t="s">
        <v>1117</v>
      </c>
      <c r="W412" s="50" t="s">
        <v>1118</v>
      </c>
      <c r="X412" s="50" t="s">
        <v>1123</v>
      </c>
      <c r="Y412" s="50" t="s">
        <v>1114</v>
      </c>
      <c r="Z412" s="64" t="str">
        <f t="shared" si="27"/>
        <v>No</v>
      </c>
      <c r="AA412" s="65" t="str">
        <f t="shared" ref="AA412:AA442" si="30">IF(X:X="","Missing",IF(X:X="0: No Method","No",IF(OR(X:X="1: IUCD",X:X="2a: Implant - Jadelle",X:X="2b: Implant - Implanon",X:X="3a: Injection - Norigynon",X:X="3b: Injection - Noristerat",X:X="3c: Injection - Depo Provera",X:X="3d: Injection - Sayana Press",X:X="4a: Pills - Microgynon",X:X="4b: Pills - Combination 3",X:X="4c: Pills - Exluton",X:X="5: Cycle bead",X:X="6a: Condom - Male",X:X="6b: Condom - Female",X:X="7: Emergency pill"),"Yes"
)))</f>
        <v>Yes</v>
      </c>
      <c r="AB412" s="65" t="str">
        <f t="shared" si="29"/>
        <v>Adopter</v>
      </c>
      <c r="AC412" s="50">
        <f>VLOOKUP(N412,Registration!O:P,2,FALSE)</f>
        <v>18</v>
      </c>
      <c r="AD412" s="60" t="s">
        <v>1117</v>
      </c>
      <c r="AE412" s="60" t="s">
        <v>105</v>
      </c>
      <c r="AF412" s="60" t="s">
        <v>105</v>
      </c>
      <c r="AG412" s="60" t="s">
        <v>105</v>
      </c>
      <c r="AH412" s="60" t="s">
        <v>105</v>
      </c>
    </row>
    <row r="413" spans="1:34" s="60" customFormat="1" ht="22.9" customHeight="1">
      <c r="A413" s="50" t="s">
        <v>38</v>
      </c>
      <c r="B413" s="50" t="s">
        <v>9</v>
      </c>
      <c r="C413" s="50" t="s">
        <v>10</v>
      </c>
      <c r="D413" s="50" t="s">
        <v>62</v>
      </c>
      <c r="E413" s="50">
        <v>1</v>
      </c>
      <c r="F413" s="50" t="s">
        <v>80</v>
      </c>
      <c r="G413" s="50" t="s">
        <v>832</v>
      </c>
      <c r="H413" s="50" t="s">
        <v>5674</v>
      </c>
      <c r="I413" s="50" t="s">
        <v>5676</v>
      </c>
      <c r="J413" s="61">
        <v>26</v>
      </c>
      <c r="K413" s="50">
        <v>4</v>
      </c>
      <c r="L413" s="50">
        <v>2019</v>
      </c>
      <c r="M413" s="62">
        <f t="shared" si="26"/>
        <v>43581</v>
      </c>
      <c r="N413" s="63" t="s">
        <v>1055</v>
      </c>
      <c r="O413" s="61">
        <v>18</v>
      </c>
      <c r="P413" s="50" t="s">
        <v>1113</v>
      </c>
      <c r="Q413" s="50" t="s">
        <v>1114</v>
      </c>
      <c r="R413" s="50" t="s">
        <v>1115</v>
      </c>
      <c r="S413" s="50" t="s">
        <v>1116</v>
      </c>
      <c r="T413" s="50" t="s">
        <v>1114</v>
      </c>
      <c r="U413" s="50" t="s">
        <v>1117</v>
      </c>
      <c r="V413" s="50" t="s">
        <v>1117</v>
      </c>
      <c r="W413" s="50" t="s">
        <v>1118</v>
      </c>
      <c r="X413" s="50" t="s">
        <v>1124</v>
      </c>
      <c r="Y413" s="50" t="s">
        <v>1114</v>
      </c>
      <c r="Z413" s="64" t="str">
        <f t="shared" si="27"/>
        <v>No</v>
      </c>
      <c r="AA413" s="65" t="str">
        <f t="shared" si="30"/>
        <v>Yes</v>
      </c>
      <c r="AB413" s="65" t="str">
        <f t="shared" si="29"/>
        <v>Adopter</v>
      </c>
      <c r="AC413" s="50">
        <f>VLOOKUP(N413,Registration!O:P,2,FALSE)</f>
        <v>18</v>
      </c>
      <c r="AD413" s="60" t="s">
        <v>1114</v>
      </c>
      <c r="AE413" s="66">
        <v>43581</v>
      </c>
      <c r="AF413" s="60" t="s">
        <v>1129</v>
      </c>
      <c r="AG413" s="60" t="s">
        <v>1160</v>
      </c>
      <c r="AH413" s="60" t="s">
        <v>1149</v>
      </c>
    </row>
    <row r="414" spans="1:34" s="60" customFormat="1" ht="22.9" customHeight="1">
      <c r="A414" s="50" t="s">
        <v>38</v>
      </c>
      <c r="B414" s="50" t="s">
        <v>9</v>
      </c>
      <c r="C414" s="50" t="s">
        <v>10</v>
      </c>
      <c r="D414" s="50" t="s">
        <v>62</v>
      </c>
      <c r="E414" s="50">
        <v>1</v>
      </c>
      <c r="F414" s="50" t="s">
        <v>80</v>
      </c>
      <c r="G414" s="50" t="s">
        <v>832</v>
      </c>
      <c r="H414" s="50" t="s">
        <v>5674</v>
      </c>
      <c r="I414" s="50" t="s">
        <v>5676</v>
      </c>
      <c r="J414" s="61">
        <v>26</v>
      </c>
      <c r="K414" s="50">
        <v>4</v>
      </c>
      <c r="L414" s="50">
        <v>2019</v>
      </c>
      <c r="M414" s="62">
        <f t="shared" si="26"/>
        <v>43581</v>
      </c>
      <c r="N414" s="63" t="s">
        <v>891</v>
      </c>
      <c r="O414" s="61">
        <v>19</v>
      </c>
      <c r="P414" s="50" t="s">
        <v>1113</v>
      </c>
      <c r="Q414" s="50" t="s">
        <v>1114</v>
      </c>
      <c r="R414" s="50" t="s">
        <v>1115</v>
      </c>
      <c r="S414" s="50" t="s">
        <v>1116</v>
      </c>
      <c r="T414" s="50" t="s">
        <v>1114</v>
      </c>
      <c r="U414" s="50" t="s">
        <v>1117</v>
      </c>
      <c r="V414" s="50" t="s">
        <v>1117</v>
      </c>
      <c r="W414" s="50" t="s">
        <v>1118</v>
      </c>
      <c r="X414" s="50" t="s">
        <v>1123</v>
      </c>
      <c r="Y414" s="50" t="s">
        <v>1114</v>
      </c>
      <c r="Z414" s="64" t="str">
        <f t="shared" si="27"/>
        <v>No</v>
      </c>
      <c r="AA414" s="65" t="str">
        <f t="shared" si="30"/>
        <v>Yes</v>
      </c>
      <c r="AB414" s="65" t="str">
        <f t="shared" si="29"/>
        <v>Adopter</v>
      </c>
      <c r="AC414" s="50">
        <f>VLOOKUP(N414,Registration!O:P,2,FALSE)</f>
        <v>19</v>
      </c>
      <c r="AD414" s="60" t="s">
        <v>1117</v>
      </c>
      <c r="AE414" s="60" t="s">
        <v>105</v>
      </c>
      <c r="AF414" s="60" t="s">
        <v>105</v>
      </c>
      <c r="AG414" s="60" t="s">
        <v>105</v>
      </c>
      <c r="AH414" s="60" t="s">
        <v>105</v>
      </c>
    </row>
    <row r="415" spans="1:34" s="60" customFormat="1" ht="22.9" customHeight="1">
      <c r="A415" s="50" t="s">
        <v>38</v>
      </c>
      <c r="B415" s="50" t="s">
        <v>9</v>
      </c>
      <c r="C415" s="50" t="s">
        <v>10</v>
      </c>
      <c r="D415" s="50" t="s">
        <v>62</v>
      </c>
      <c r="E415" s="50">
        <v>1</v>
      </c>
      <c r="F415" s="50" t="s">
        <v>80</v>
      </c>
      <c r="G415" s="50" t="s">
        <v>832</v>
      </c>
      <c r="H415" s="50" t="s">
        <v>5674</v>
      </c>
      <c r="I415" s="50" t="s">
        <v>5676</v>
      </c>
      <c r="J415" s="61">
        <v>26</v>
      </c>
      <c r="K415" s="50">
        <v>4</v>
      </c>
      <c r="L415" s="50">
        <v>2019</v>
      </c>
      <c r="M415" s="62">
        <f t="shared" si="26"/>
        <v>43581</v>
      </c>
      <c r="N415" s="63" t="s">
        <v>970</v>
      </c>
      <c r="O415" s="61">
        <v>18</v>
      </c>
      <c r="P415" s="50" t="s">
        <v>1113</v>
      </c>
      <c r="Q415" s="50" t="s">
        <v>1114</v>
      </c>
      <c r="R415" s="50" t="s">
        <v>1115</v>
      </c>
      <c r="S415" s="50" t="s">
        <v>1116</v>
      </c>
      <c r="T415" s="50" t="s">
        <v>1117</v>
      </c>
      <c r="U415" s="50" t="s">
        <v>1117</v>
      </c>
      <c r="V415" s="50" t="s">
        <v>1117</v>
      </c>
      <c r="W415" s="50" t="s">
        <v>1118</v>
      </c>
      <c r="X415" s="50" t="s">
        <v>1115</v>
      </c>
      <c r="Y415" s="50" t="s">
        <v>1117</v>
      </c>
      <c r="Z415" s="64" t="str">
        <f t="shared" si="27"/>
        <v>No</v>
      </c>
      <c r="AA415" s="65" t="str">
        <f t="shared" si="30"/>
        <v>No</v>
      </c>
      <c r="AB415" s="65" t="str">
        <f t="shared" si="29"/>
        <v>Non-user</v>
      </c>
      <c r="AC415" s="50">
        <f>VLOOKUP(N415,Registration!O:P,2,FALSE)</f>
        <v>18</v>
      </c>
      <c r="AD415" s="60" t="s">
        <v>1117</v>
      </c>
      <c r="AE415" s="60" t="s">
        <v>105</v>
      </c>
      <c r="AF415" s="60" t="s">
        <v>105</v>
      </c>
      <c r="AG415" s="60" t="s">
        <v>105</v>
      </c>
      <c r="AH415" s="60" t="s">
        <v>105</v>
      </c>
    </row>
    <row r="416" spans="1:34" s="60" customFormat="1" ht="22.9" customHeight="1">
      <c r="A416" s="50" t="s">
        <v>38</v>
      </c>
      <c r="B416" s="50" t="s">
        <v>9</v>
      </c>
      <c r="C416" s="50" t="s">
        <v>10</v>
      </c>
      <c r="D416" s="50" t="s">
        <v>62</v>
      </c>
      <c r="E416" s="50">
        <v>1</v>
      </c>
      <c r="F416" s="50" t="s">
        <v>80</v>
      </c>
      <c r="G416" s="50" t="s">
        <v>832</v>
      </c>
      <c r="H416" s="50" t="s">
        <v>5674</v>
      </c>
      <c r="I416" s="50" t="s">
        <v>5676</v>
      </c>
      <c r="J416" s="61">
        <v>26</v>
      </c>
      <c r="K416" s="50">
        <v>4</v>
      </c>
      <c r="L416" s="50">
        <v>2019</v>
      </c>
      <c r="M416" s="62">
        <f t="shared" si="26"/>
        <v>43581</v>
      </c>
      <c r="N416" s="63" t="s">
        <v>1000</v>
      </c>
      <c r="O416" s="61">
        <v>19</v>
      </c>
      <c r="P416" s="50" t="s">
        <v>1113</v>
      </c>
      <c r="Q416" s="50" t="s">
        <v>1114</v>
      </c>
      <c r="R416" s="50" t="s">
        <v>1115</v>
      </c>
      <c r="S416" s="50" t="s">
        <v>1116</v>
      </c>
      <c r="T416" s="50" t="s">
        <v>1117</v>
      </c>
      <c r="U416" s="50" t="s">
        <v>1117</v>
      </c>
      <c r="V416" s="50" t="s">
        <v>1117</v>
      </c>
      <c r="W416" s="50" t="s">
        <v>1118</v>
      </c>
      <c r="X416" s="50" t="s">
        <v>1115</v>
      </c>
      <c r="Y416" s="50" t="s">
        <v>1117</v>
      </c>
      <c r="Z416" s="64" t="str">
        <f t="shared" si="27"/>
        <v>No</v>
      </c>
      <c r="AA416" s="65" t="str">
        <f t="shared" si="30"/>
        <v>No</v>
      </c>
      <c r="AB416" s="65" t="str">
        <f t="shared" si="29"/>
        <v>Non-user</v>
      </c>
      <c r="AC416" s="50">
        <f>VLOOKUP(N416,Registration!O:P,2,FALSE)</f>
        <v>19</v>
      </c>
      <c r="AD416" s="60" t="s">
        <v>1117</v>
      </c>
      <c r="AE416" s="60" t="s">
        <v>105</v>
      </c>
      <c r="AF416" s="60" t="s">
        <v>105</v>
      </c>
      <c r="AG416" s="60" t="s">
        <v>105</v>
      </c>
      <c r="AH416" s="60" t="s">
        <v>105</v>
      </c>
    </row>
    <row r="417" spans="1:34" s="60" customFormat="1" ht="22.9" customHeight="1">
      <c r="A417" s="50" t="s">
        <v>49</v>
      </c>
      <c r="B417" s="50" t="s">
        <v>9</v>
      </c>
      <c r="C417" s="50" t="s">
        <v>10</v>
      </c>
      <c r="D417" s="50" t="s">
        <v>26</v>
      </c>
      <c r="E417" s="50">
        <v>2</v>
      </c>
      <c r="F417" s="50" t="s">
        <v>27</v>
      </c>
      <c r="G417" s="50" t="s">
        <v>28</v>
      </c>
      <c r="H417" s="50" t="s">
        <v>5675</v>
      </c>
      <c r="I417" s="50" t="s">
        <v>5679</v>
      </c>
      <c r="J417" s="61">
        <v>29</v>
      </c>
      <c r="K417" s="50">
        <v>4</v>
      </c>
      <c r="L417" s="50">
        <v>2019</v>
      </c>
      <c r="M417" s="62">
        <f t="shared" si="26"/>
        <v>43584</v>
      </c>
      <c r="N417" s="63" t="s">
        <v>1057</v>
      </c>
      <c r="O417" s="61">
        <v>19</v>
      </c>
      <c r="P417" s="50" t="s">
        <v>1113</v>
      </c>
      <c r="Q417" s="50" t="s">
        <v>1114</v>
      </c>
      <c r="R417" s="50" t="s">
        <v>1115</v>
      </c>
      <c r="S417" s="50" t="s">
        <v>1116</v>
      </c>
      <c r="T417" s="50" t="s">
        <v>1114</v>
      </c>
      <c r="U417" s="50" t="s">
        <v>1117</v>
      </c>
      <c r="V417" s="50" t="s">
        <v>1117</v>
      </c>
      <c r="W417" s="50" t="s">
        <v>1118</v>
      </c>
      <c r="X417" s="50" t="s">
        <v>1121</v>
      </c>
      <c r="Y417" s="50" t="s">
        <v>1114</v>
      </c>
      <c r="Z417" s="64" t="str">
        <f t="shared" si="27"/>
        <v>No</v>
      </c>
      <c r="AA417" s="65" t="str">
        <f t="shared" si="30"/>
        <v>Yes</v>
      </c>
      <c r="AB417" s="65" t="str">
        <f t="shared" si="29"/>
        <v>Adopter</v>
      </c>
      <c r="AC417" s="50">
        <f>VLOOKUP(N417,Registration!O:P,2,FALSE)</f>
        <v>19</v>
      </c>
      <c r="AD417" s="60" t="s">
        <v>1117</v>
      </c>
      <c r="AE417" s="60" t="s">
        <v>105</v>
      </c>
      <c r="AF417" s="60" t="s">
        <v>105</v>
      </c>
      <c r="AG417" s="60" t="s">
        <v>105</v>
      </c>
      <c r="AH417" s="60" t="s">
        <v>105</v>
      </c>
    </row>
    <row r="418" spans="1:34" s="60" customFormat="1" ht="22.9" customHeight="1">
      <c r="A418" s="50" t="s">
        <v>49</v>
      </c>
      <c r="B418" s="50" t="s">
        <v>9</v>
      </c>
      <c r="C418" s="50" t="s">
        <v>10</v>
      </c>
      <c r="D418" s="50" t="s">
        <v>26</v>
      </c>
      <c r="E418" s="50">
        <v>2</v>
      </c>
      <c r="F418" s="50" t="s">
        <v>27</v>
      </c>
      <c r="G418" s="50" t="s">
        <v>28</v>
      </c>
      <c r="H418" s="50" t="s">
        <v>5675</v>
      </c>
      <c r="I418" s="50" t="s">
        <v>5679</v>
      </c>
      <c r="J418" s="61">
        <v>29</v>
      </c>
      <c r="K418" s="50">
        <v>4</v>
      </c>
      <c r="L418" s="50">
        <v>2019</v>
      </c>
      <c r="M418" s="62">
        <f t="shared" si="26"/>
        <v>43584</v>
      </c>
      <c r="N418" s="63" t="s">
        <v>1059</v>
      </c>
      <c r="O418" s="61">
        <v>19</v>
      </c>
      <c r="P418" s="50" t="s">
        <v>1113</v>
      </c>
      <c r="Q418" s="50" t="s">
        <v>1114</v>
      </c>
      <c r="R418" s="50" t="s">
        <v>1115</v>
      </c>
      <c r="S418" s="50" t="s">
        <v>1116</v>
      </c>
      <c r="T418" s="50" t="s">
        <v>1114</v>
      </c>
      <c r="U418" s="50" t="s">
        <v>1117</v>
      </c>
      <c r="V418" s="50" t="s">
        <v>1117</v>
      </c>
      <c r="W418" s="50" t="s">
        <v>1118</v>
      </c>
      <c r="X418" s="50" t="s">
        <v>1119</v>
      </c>
      <c r="Y418" s="50" t="s">
        <v>1114</v>
      </c>
      <c r="Z418" s="64" t="str">
        <f t="shared" si="27"/>
        <v>No</v>
      </c>
      <c r="AA418" s="65" t="str">
        <f t="shared" si="30"/>
        <v>Yes</v>
      </c>
      <c r="AB418" s="65" t="str">
        <f t="shared" si="29"/>
        <v>Adopter</v>
      </c>
      <c r="AC418" s="50">
        <f>VLOOKUP(N418,Registration!O:P,2,FALSE)</f>
        <v>19</v>
      </c>
      <c r="AD418" s="60" t="s">
        <v>1117</v>
      </c>
      <c r="AE418" s="60" t="s">
        <v>105</v>
      </c>
      <c r="AF418" s="60" t="s">
        <v>105</v>
      </c>
      <c r="AG418" s="60" t="s">
        <v>105</v>
      </c>
      <c r="AH418" s="60" t="s">
        <v>105</v>
      </c>
    </row>
    <row r="419" spans="1:34" s="60" customFormat="1" ht="22.9" customHeight="1">
      <c r="A419" s="50" t="s">
        <v>49</v>
      </c>
      <c r="B419" s="50" t="s">
        <v>9</v>
      </c>
      <c r="C419" s="50" t="s">
        <v>10</v>
      </c>
      <c r="D419" s="50" t="s">
        <v>26</v>
      </c>
      <c r="E419" s="50">
        <v>2</v>
      </c>
      <c r="F419" s="50" t="s">
        <v>27</v>
      </c>
      <c r="G419" s="50" t="s">
        <v>28</v>
      </c>
      <c r="H419" s="50" t="s">
        <v>5675</v>
      </c>
      <c r="I419" s="50" t="s">
        <v>5679</v>
      </c>
      <c r="J419" s="61">
        <v>30</v>
      </c>
      <c r="K419" s="50">
        <v>4</v>
      </c>
      <c r="L419" s="50">
        <v>2019</v>
      </c>
      <c r="M419" s="62">
        <f t="shared" si="26"/>
        <v>43585</v>
      </c>
      <c r="N419" s="63" t="s">
        <v>1061</v>
      </c>
      <c r="O419" s="61">
        <v>18</v>
      </c>
      <c r="P419" s="50" t="s">
        <v>1113</v>
      </c>
      <c r="Q419" s="50" t="s">
        <v>1114</v>
      </c>
      <c r="R419" s="50" t="s">
        <v>1115</v>
      </c>
      <c r="S419" s="50" t="s">
        <v>1116</v>
      </c>
      <c r="T419" s="50" t="s">
        <v>1114</v>
      </c>
      <c r="U419" s="50" t="s">
        <v>1117</v>
      </c>
      <c r="V419" s="50" t="s">
        <v>1117</v>
      </c>
      <c r="W419" s="50" t="s">
        <v>1118</v>
      </c>
      <c r="X419" s="50" t="s">
        <v>1123</v>
      </c>
      <c r="Y419" s="50" t="s">
        <v>1114</v>
      </c>
      <c r="Z419" s="64" t="str">
        <f t="shared" si="27"/>
        <v>No</v>
      </c>
      <c r="AA419" s="65" t="str">
        <f t="shared" si="30"/>
        <v>Yes</v>
      </c>
      <c r="AB419" s="65" t="str">
        <f t="shared" si="29"/>
        <v>Adopter</v>
      </c>
      <c r="AC419" s="50">
        <f>VLOOKUP(N419,Registration!O:P,2,FALSE)</f>
        <v>18</v>
      </c>
      <c r="AD419" s="60" t="s">
        <v>1117</v>
      </c>
      <c r="AE419" s="60" t="s">
        <v>105</v>
      </c>
      <c r="AF419" s="60" t="s">
        <v>105</v>
      </c>
      <c r="AG419" s="60" t="s">
        <v>105</v>
      </c>
      <c r="AH419" s="60" t="s">
        <v>105</v>
      </c>
    </row>
    <row r="420" spans="1:34" s="60" customFormat="1" ht="22.9" customHeight="1">
      <c r="A420" s="50" t="s">
        <v>49</v>
      </c>
      <c r="B420" s="50" t="s">
        <v>9</v>
      </c>
      <c r="C420" s="50" t="s">
        <v>10</v>
      </c>
      <c r="D420" s="50" t="s">
        <v>26</v>
      </c>
      <c r="E420" s="50">
        <v>2</v>
      </c>
      <c r="F420" s="50" t="s">
        <v>27</v>
      </c>
      <c r="G420" s="50" t="s">
        <v>28</v>
      </c>
      <c r="H420" s="50" t="s">
        <v>5675</v>
      </c>
      <c r="I420" s="50" t="s">
        <v>5679</v>
      </c>
      <c r="J420" s="61">
        <v>30</v>
      </c>
      <c r="K420" s="50">
        <v>4</v>
      </c>
      <c r="L420" s="50">
        <v>2019</v>
      </c>
      <c r="M420" s="62">
        <f t="shared" si="26"/>
        <v>43585</v>
      </c>
      <c r="N420" s="63" t="s">
        <v>1063</v>
      </c>
      <c r="O420" s="61">
        <v>18</v>
      </c>
      <c r="P420" s="50" t="s">
        <v>1113</v>
      </c>
      <c r="Q420" s="50" t="s">
        <v>1114</v>
      </c>
      <c r="R420" s="50" t="s">
        <v>1115</v>
      </c>
      <c r="S420" s="50" t="s">
        <v>1116</v>
      </c>
      <c r="T420" s="50" t="s">
        <v>1114</v>
      </c>
      <c r="U420" s="50" t="s">
        <v>1117</v>
      </c>
      <c r="V420" s="50" t="s">
        <v>1117</v>
      </c>
      <c r="W420" s="50" t="s">
        <v>1118</v>
      </c>
      <c r="X420" s="50" t="s">
        <v>1125</v>
      </c>
      <c r="Y420" s="50" t="s">
        <v>1114</v>
      </c>
      <c r="Z420" s="64" t="str">
        <f t="shared" si="27"/>
        <v>No</v>
      </c>
      <c r="AA420" s="65" t="str">
        <f t="shared" si="30"/>
        <v>Yes</v>
      </c>
      <c r="AB420" s="65" t="str">
        <f t="shared" si="29"/>
        <v>Adopter</v>
      </c>
      <c r="AC420" s="50">
        <f>VLOOKUP(N420,Registration!O:P,2,FALSE)</f>
        <v>18</v>
      </c>
      <c r="AD420" s="60" t="s">
        <v>1117</v>
      </c>
      <c r="AE420" s="60" t="s">
        <v>105</v>
      </c>
      <c r="AF420" s="60" t="s">
        <v>105</v>
      </c>
      <c r="AG420" s="60" t="s">
        <v>105</v>
      </c>
      <c r="AH420" s="60" t="s">
        <v>105</v>
      </c>
    </row>
    <row r="421" spans="1:34" s="60" customFormat="1" ht="22.9" customHeight="1">
      <c r="A421" s="50" t="s">
        <v>49</v>
      </c>
      <c r="B421" s="50" t="s">
        <v>9</v>
      </c>
      <c r="C421" s="50" t="s">
        <v>10</v>
      </c>
      <c r="D421" s="50" t="s">
        <v>26</v>
      </c>
      <c r="E421" s="50">
        <v>2</v>
      </c>
      <c r="F421" s="50" t="s">
        <v>27</v>
      </c>
      <c r="G421" s="50" t="s">
        <v>28</v>
      </c>
      <c r="H421" s="50" t="s">
        <v>5675</v>
      </c>
      <c r="I421" s="50" t="s">
        <v>5679</v>
      </c>
      <c r="J421" s="61">
        <v>30</v>
      </c>
      <c r="K421" s="50">
        <v>4</v>
      </c>
      <c r="L421" s="50">
        <v>2019</v>
      </c>
      <c r="M421" s="62">
        <f t="shared" si="26"/>
        <v>43585</v>
      </c>
      <c r="N421" s="63" t="s">
        <v>186</v>
      </c>
      <c r="O421" s="61">
        <v>19</v>
      </c>
      <c r="P421" s="50" t="s">
        <v>1113</v>
      </c>
      <c r="Q421" s="50" t="s">
        <v>1114</v>
      </c>
      <c r="R421" s="50" t="s">
        <v>1115</v>
      </c>
      <c r="S421" s="50" t="s">
        <v>1116</v>
      </c>
      <c r="T421" s="50" t="s">
        <v>1114</v>
      </c>
      <c r="U421" s="50" t="s">
        <v>1117</v>
      </c>
      <c r="V421" s="50" t="s">
        <v>1117</v>
      </c>
      <c r="W421" s="50" t="s">
        <v>1118</v>
      </c>
      <c r="X421" s="50" t="s">
        <v>1125</v>
      </c>
      <c r="Y421" s="50" t="s">
        <v>1114</v>
      </c>
      <c r="Z421" s="64" t="str">
        <f t="shared" si="27"/>
        <v>No</v>
      </c>
      <c r="AA421" s="65" t="str">
        <f t="shared" si="30"/>
        <v>Yes</v>
      </c>
      <c r="AB421" s="65" t="str">
        <f t="shared" si="29"/>
        <v>Adopter</v>
      </c>
      <c r="AC421" s="50">
        <f>VLOOKUP(N421,Registration!O:P,2,FALSE)</f>
        <v>19</v>
      </c>
      <c r="AD421" s="60" t="s">
        <v>1117</v>
      </c>
      <c r="AE421" s="60" t="s">
        <v>105</v>
      </c>
      <c r="AF421" s="60" t="s">
        <v>105</v>
      </c>
      <c r="AG421" s="60" t="s">
        <v>105</v>
      </c>
      <c r="AH421" s="60" t="s">
        <v>105</v>
      </c>
    </row>
    <row r="422" spans="1:34" s="60" customFormat="1" ht="22.9" customHeight="1">
      <c r="A422" s="50" t="s">
        <v>49</v>
      </c>
      <c r="B422" s="50" t="s">
        <v>9</v>
      </c>
      <c r="C422" s="50" t="s">
        <v>10</v>
      </c>
      <c r="D422" s="50" t="s">
        <v>26</v>
      </c>
      <c r="E422" s="50">
        <v>2</v>
      </c>
      <c r="F422" s="50" t="s">
        <v>32</v>
      </c>
      <c r="G422" s="50" t="s">
        <v>33</v>
      </c>
      <c r="H422" s="50" t="s">
        <v>5675</v>
      </c>
      <c r="I422" s="50" t="s">
        <v>5679</v>
      </c>
      <c r="J422" s="61">
        <v>29</v>
      </c>
      <c r="K422" s="50">
        <v>4</v>
      </c>
      <c r="L422" s="50">
        <v>2019</v>
      </c>
      <c r="M422" s="62">
        <f t="shared" si="26"/>
        <v>43584</v>
      </c>
      <c r="N422" s="63" t="s">
        <v>366</v>
      </c>
      <c r="O422" s="61">
        <v>19</v>
      </c>
      <c r="P422" s="50" t="s">
        <v>1134</v>
      </c>
      <c r="Q422" s="50" t="s">
        <v>1114</v>
      </c>
      <c r="R422" s="50" t="s">
        <v>1115</v>
      </c>
      <c r="S422" s="50" t="s">
        <v>1116</v>
      </c>
      <c r="T422" s="50" t="s">
        <v>1117</v>
      </c>
      <c r="U422" s="50" t="s">
        <v>1117</v>
      </c>
      <c r="V422" s="50" t="s">
        <v>1117</v>
      </c>
      <c r="W422" s="50" t="s">
        <v>1118</v>
      </c>
      <c r="X422" s="50" t="s">
        <v>1126</v>
      </c>
      <c r="Y422" s="50" t="s">
        <v>1117</v>
      </c>
      <c r="Z422" s="64" t="str">
        <f t="shared" si="27"/>
        <v>No</v>
      </c>
      <c r="AA422" s="65" t="str">
        <f t="shared" si="30"/>
        <v>Yes</v>
      </c>
      <c r="AB422" s="65" t="str">
        <f t="shared" si="29"/>
        <v>Adopter</v>
      </c>
      <c r="AC422" s="50">
        <f>VLOOKUP(N422,Registration!O:P,2,FALSE)</f>
        <v>19</v>
      </c>
      <c r="AD422" s="60" t="s">
        <v>1117</v>
      </c>
      <c r="AE422" s="60" t="s">
        <v>105</v>
      </c>
      <c r="AF422" s="60" t="s">
        <v>105</v>
      </c>
      <c r="AG422" s="60" t="s">
        <v>105</v>
      </c>
      <c r="AH422" s="60" t="s">
        <v>105</v>
      </c>
    </row>
    <row r="423" spans="1:34" s="60" customFormat="1" ht="22.9" customHeight="1">
      <c r="A423" s="50" t="s">
        <v>49</v>
      </c>
      <c r="B423" s="50" t="s">
        <v>9</v>
      </c>
      <c r="C423" s="50" t="s">
        <v>10</v>
      </c>
      <c r="D423" s="50" t="s">
        <v>26</v>
      </c>
      <c r="E423" s="50">
        <v>2</v>
      </c>
      <c r="F423" s="50" t="s">
        <v>32</v>
      </c>
      <c r="G423" s="50" t="s">
        <v>33</v>
      </c>
      <c r="H423" s="50" t="s">
        <v>5675</v>
      </c>
      <c r="I423" s="50" t="s">
        <v>5679</v>
      </c>
      <c r="J423" s="61">
        <v>29</v>
      </c>
      <c r="K423" s="50">
        <v>4</v>
      </c>
      <c r="L423" s="50">
        <v>2019</v>
      </c>
      <c r="M423" s="62">
        <f t="shared" si="26"/>
        <v>43584</v>
      </c>
      <c r="N423" s="63" t="s">
        <v>331</v>
      </c>
      <c r="O423" s="61">
        <v>19</v>
      </c>
      <c r="P423" s="50" t="s">
        <v>1134</v>
      </c>
      <c r="Q423" s="50" t="s">
        <v>1114</v>
      </c>
      <c r="R423" s="50" t="s">
        <v>1115</v>
      </c>
      <c r="S423" s="50" t="s">
        <v>1116</v>
      </c>
      <c r="T423" s="50" t="s">
        <v>1114</v>
      </c>
      <c r="U423" s="50" t="s">
        <v>1117</v>
      </c>
      <c r="V423" s="50" t="s">
        <v>1117</v>
      </c>
      <c r="W423" s="50" t="s">
        <v>1118</v>
      </c>
      <c r="X423" s="50" t="s">
        <v>1121</v>
      </c>
      <c r="Y423" s="50" t="s">
        <v>1114</v>
      </c>
      <c r="Z423" s="64" t="str">
        <f t="shared" si="27"/>
        <v>No</v>
      </c>
      <c r="AA423" s="65" t="str">
        <f t="shared" si="30"/>
        <v>Yes</v>
      </c>
      <c r="AB423" s="65" t="str">
        <f t="shared" si="29"/>
        <v>Adopter</v>
      </c>
      <c r="AC423" s="50">
        <f>VLOOKUP(N423,Registration!O:P,2,FALSE)</f>
        <v>19</v>
      </c>
      <c r="AD423" s="60" t="s">
        <v>1117</v>
      </c>
      <c r="AE423" s="60" t="s">
        <v>105</v>
      </c>
      <c r="AF423" s="60" t="s">
        <v>105</v>
      </c>
      <c r="AG423" s="60" t="s">
        <v>105</v>
      </c>
      <c r="AH423" s="60" t="s">
        <v>105</v>
      </c>
    </row>
    <row r="424" spans="1:34" s="60" customFormat="1" ht="22.9" customHeight="1">
      <c r="A424" s="50" t="s">
        <v>49</v>
      </c>
      <c r="B424" s="50" t="s">
        <v>9</v>
      </c>
      <c r="C424" s="50" t="s">
        <v>10</v>
      </c>
      <c r="D424" s="50" t="s">
        <v>26</v>
      </c>
      <c r="E424" s="50">
        <v>2</v>
      </c>
      <c r="F424" s="50" t="s">
        <v>32</v>
      </c>
      <c r="G424" s="50" t="s">
        <v>33</v>
      </c>
      <c r="H424" s="50" t="s">
        <v>5675</v>
      </c>
      <c r="I424" s="50" t="s">
        <v>5679</v>
      </c>
      <c r="J424" s="61">
        <v>29</v>
      </c>
      <c r="K424" s="50">
        <v>4</v>
      </c>
      <c r="L424" s="50">
        <v>2019</v>
      </c>
      <c r="M424" s="62">
        <f t="shared" si="26"/>
        <v>43584</v>
      </c>
      <c r="N424" s="63" t="s">
        <v>1066</v>
      </c>
      <c r="O424" s="61">
        <v>18</v>
      </c>
      <c r="P424" s="50" t="s">
        <v>1113</v>
      </c>
      <c r="Q424" s="50" t="s">
        <v>1114</v>
      </c>
      <c r="R424" s="50" t="s">
        <v>1115</v>
      </c>
      <c r="S424" s="50" t="s">
        <v>1116</v>
      </c>
      <c r="T424" s="50" t="s">
        <v>1114</v>
      </c>
      <c r="U424" s="50" t="s">
        <v>1117</v>
      </c>
      <c r="V424" s="50" t="s">
        <v>1117</v>
      </c>
      <c r="W424" s="50" t="s">
        <v>1118</v>
      </c>
      <c r="X424" s="50" t="s">
        <v>1119</v>
      </c>
      <c r="Y424" s="50" t="s">
        <v>1114</v>
      </c>
      <c r="Z424" s="64" t="str">
        <f t="shared" si="27"/>
        <v>No</v>
      </c>
      <c r="AA424" s="65" t="str">
        <f t="shared" si="30"/>
        <v>Yes</v>
      </c>
      <c r="AB424" s="65" t="str">
        <f t="shared" si="29"/>
        <v>Adopter</v>
      </c>
      <c r="AC424" s="50">
        <f>VLOOKUP(N424,Registration!O:P,2,FALSE)</f>
        <v>18</v>
      </c>
      <c r="AD424" s="60" t="s">
        <v>1117</v>
      </c>
      <c r="AE424" s="60" t="s">
        <v>105</v>
      </c>
      <c r="AF424" s="60" t="s">
        <v>105</v>
      </c>
      <c r="AG424" s="60" t="s">
        <v>105</v>
      </c>
      <c r="AH424" s="60" t="s">
        <v>105</v>
      </c>
    </row>
    <row r="425" spans="1:34" s="60" customFormat="1" ht="22.9" customHeight="1">
      <c r="A425" s="50" t="s">
        <v>49</v>
      </c>
      <c r="B425" s="50" t="s">
        <v>9</v>
      </c>
      <c r="C425" s="50" t="s">
        <v>10</v>
      </c>
      <c r="D425" s="50" t="s">
        <v>26</v>
      </c>
      <c r="E425" s="50">
        <v>2</v>
      </c>
      <c r="F425" s="50" t="s">
        <v>32</v>
      </c>
      <c r="G425" s="50" t="s">
        <v>33</v>
      </c>
      <c r="H425" s="50" t="s">
        <v>5675</v>
      </c>
      <c r="I425" s="50" t="s">
        <v>5679</v>
      </c>
      <c r="J425" s="61">
        <v>29</v>
      </c>
      <c r="K425" s="50">
        <v>4</v>
      </c>
      <c r="L425" s="50">
        <v>2019</v>
      </c>
      <c r="M425" s="62">
        <f t="shared" si="26"/>
        <v>43584</v>
      </c>
      <c r="N425" s="63" t="s">
        <v>1068</v>
      </c>
      <c r="O425" s="61">
        <v>18</v>
      </c>
      <c r="P425" s="50" t="s">
        <v>1113</v>
      </c>
      <c r="Q425" s="50" t="s">
        <v>1114</v>
      </c>
      <c r="R425" s="50" t="s">
        <v>1115</v>
      </c>
      <c r="S425" s="50" t="s">
        <v>1116</v>
      </c>
      <c r="T425" s="50" t="s">
        <v>1114</v>
      </c>
      <c r="U425" s="50" t="s">
        <v>1117</v>
      </c>
      <c r="V425" s="50" t="s">
        <v>1117</v>
      </c>
      <c r="W425" s="50" t="s">
        <v>1118</v>
      </c>
      <c r="X425" s="50" t="s">
        <v>1123</v>
      </c>
      <c r="Y425" s="50" t="s">
        <v>1114</v>
      </c>
      <c r="Z425" s="64" t="str">
        <f t="shared" si="27"/>
        <v>No</v>
      </c>
      <c r="AA425" s="65" t="str">
        <f t="shared" si="30"/>
        <v>Yes</v>
      </c>
      <c r="AB425" s="65" t="str">
        <f t="shared" si="29"/>
        <v>Adopter</v>
      </c>
      <c r="AC425" s="50">
        <f>VLOOKUP(N425,Registration!O:P,2,FALSE)</f>
        <v>18</v>
      </c>
      <c r="AD425" s="60" t="s">
        <v>1117</v>
      </c>
      <c r="AE425" s="60" t="s">
        <v>105</v>
      </c>
      <c r="AF425" s="60" t="s">
        <v>105</v>
      </c>
      <c r="AG425" s="60" t="s">
        <v>105</v>
      </c>
      <c r="AH425" s="60" t="s">
        <v>105</v>
      </c>
    </row>
    <row r="426" spans="1:34" s="60" customFormat="1" ht="22.9" customHeight="1">
      <c r="A426" s="50" t="s">
        <v>49</v>
      </c>
      <c r="B426" s="50" t="s">
        <v>9</v>
      </c>
      <c r="C426" s="50" t="s">
        <v>10</v>
      </c>
      <c r="D426" s="50" t="s">
        <v>26</v>
      </c>
      <c r="E426" s="50">
        <v>2</v>
      </c>
      <c r="F426" s="50" t="s">
        <v>32</v>
      </c>
      <c r="G426" s="50" t="s">
        <v>33</v>
      </c>
      <c r="H426" s="50" t="s">
        <v>5675</v>
      </c>
      <c r="I426" s="50" t="s">
        <v>5679</v>
      </c>
      <c r="J426" s="61">
        <v>29</v>
      </c>
      <c r="K426" s="50">
        <v>4</v>
      </c>
      <c r="L426" s="50">
        <v>2019</v>
      </c>
      <c r="M426" s="62">
        <f t="shared" si="26"/>
        <v>43584</v>
      </c>
      <c r="N426" s="63" t="s">
        <v>1070</v>
      </c>
      <c r="O426" s="61">
        <v>18</v>
      </c>
      <c r="P426" s="50" t="s">
        <v>1113</v>
      </c>
      <c r="Q426" s="50" t="s">
        <v>1114</v>
      </c>
      <c r="R426" s="50" t="s">
        <v>1115</v>
      </c>
      <c r="S426" s="50" t="s">
        <v>1116</v>
      </c>
      <c r="T426" s="50" t="s">
        <v>1114</v>
      </c>
      <c r="U426" s="50" t="s">
        <v>1117</v>
      </c>
      <c r="V426" s="50" t="s">
        <v>1117</v>
      </c>
      <c r="W426" s="50" t="s">
        <v>1118</v>
      </c>
      <c r="X426" s="50" t="s">
        <v>1121</v>
      </c>
      <c r="Y426" s="50" t="s">
        <v>1114</v>
      </c>
      <c r="Z426" s="64" t="str">
        <f t="shared" si="27"/>
        <v>No</v>
      </c>
      <c r="AA426" s="65" t="str">
        <f t="shared" si="30"/>
        <v>Yes</v>
      </c>
      <c r="AB426" s="65" t="str">
        <f t="shared" si="29"/>
        <v>Adopter</v>
      </c>
      <c r="AC426" s="50">
        <f>VLOOKUP(N426,Registration!O:P,2,FALSE)</f>
        <v>18</v>
      </c>
      <c r="AD426" s="60" t="s">
        <v>1117</v>
      </c>
      <c r="AE426" s="60" t="s">
        <v>105</v>
      </c>
      <c r="AF426" s="60" t="s">
        <v>105</v>
      </c>
      <c r="AG426" s="60" t="s">
        <v>105</v>
      </c>
      <c r="AH426" s="60" t="s">
        <v>105</v>
      </c>
    </row>
    <row r="427" spans="1:34" s="60" customFormat="1" ht="22.9" customHeight="1">
      <c r="A427" s="50" t="s">
        <v>49</v>
      </c>
      <c r="B427" s="50" t="s">
        <v>9</v>
      </c>
      <c r="C427" s="50" t="s">
        <v>10</v>
      </c>
      <c r="D427" s="50" t="s">
        <v>26</v>
      </c>
      <c r="E427" s="50">
        <v>2</v>
      </c>
      <c r="F427" s="50" t="s">
        <v>32</v>
      </c>
      <c r="G427" s="50" t="s">
        <v>33</v>
      </c>
      <c r="H427" s="50" t="s">
        <v>5675</v>
      </c>
      <c r="I427" s="50" t="s">
        <v>5679</v>
      </c>
      <c r="J427" s="61">
        <v>29</v>
      </c>
      <c r="K427" s="50">
        <v>4</v>
      </c>
      <c r="L427" s="50">
        <v>2019</v>
      </c>
      <c r="M427" s="62">
        <f t="shared" si="26"/>
        <v>43584</v>
      </c>
      <c r="N427" s="63" t="s">
        <v>312</v>
      </c>
      <c r="O427" s="61">
        <v>19</v>
      </c>
      <c r="P427" s="50" t="s">
        <v>1134</v>
      </c>
      <c r="Q427" s="50" t="s">
        <v>1114</v>
      </c>
      <c r="R427" s="50" t="s">
        <v>1115</v>
      </c>
      <c r="S427" s="50" t="s">
        <v>1116</v>
      </c>
      <c r="T427" s="50" t="s">
        <v>1114</v>
      </c>
      <c r="U427" s="50" t="s">
        <v>1117</v>
      </c>
      <c r="V427" s="50" t="s">
        <v>1117</v>
      </c>
      <c r="W427" s="50" t="s">
        <v>1118</v>
      </c>
      <c r="X427" s="50" t="s">
        <v>1123</v>
      </c>
      <c r="Y427" s="50" t="s">
        <v>1114</v>
      </c>
      <c r="Z427" s="64" t="str">
        <f t="shared" si="27"/>
        <v>No</v>
      </c>
      <c r="AA427" s="65" t="str">
        <f t="shared" si="30"/>
        <v>Yes</v>
      </c>
      <c r="AB427" s="65" t="str">
        <f t="shared" si="29"/>
        <v>Adopter</v>
      </c>
      <c r="AC427" s="50">
        <f>VLOOKUP(N427,Registration!O:P,2,FALSE)</f>
        <v>19</v>
      </c>
      <c r="AD427" s="60" t="s">
        <v>1117</v>
      </c>
      <c r="AE427" s="60" t="s">
        <v>105</v>
      </c>
      <c r="AF427" s="60" t="s">
        <v>105</v>
      </c>
      <c r="AG427" s="60" t="s">
        <v>105</v>
      </c>
      <c r="AH427" s="60" t="s">
        <v>105</v>
      </c>
    </row>
    <row r="428" spans="1:34" s="60" customFormat="1" ht="22.9" customHeight="1">
      <c r="A428" s="50" t="s">
        <v>49</v>
      </c>
      <c r="B428" s="50" t="s">
        <v>9</v>
      </c>
      <c r="C428" s="50" t="s">
        <v>10</v>
      </c>
      <c r="D428" s="50" t="s">
        <v>26</v>
      </c>
      <c r="E428" s="50">
        <v>2</v>
      </c>
      <c r="F428" s="50" t="s">
        <v>32</v>
      </c>
      <c r="G428" s="50" t="s">
        <v>33</v>
      </c>
      <c r="H428" s="50" t="s">
        <v>5675</v>
      </c>
      <c r="I428" s="50" t="s">
        <v>5679</v>
      </c>
      <c r="J428" s="61">
        <v>29</v>
      </c>
      <c r="K428" s="50">
        <v>4</v>
      </c>
      <c r="L428" s="50">
        <v>2019</v>
      </c>
      <c r="M428" s="62">
        <f t="shared" si="26"/>
        <v>43584</v>
      </c>
      <c r="N428" s="63" t="s">
        <v>335</v>
      </c>
      <c r="O428" s="61">
        <v>19</v>
      </c>
      <c r="P428" s="50" t="s">
        <v>1134</v>
      </c>
      <c r="Q428" s="50" t="s">
        <v>1114</v>
      </c>
      <c r="R428" s="50" t="s">
        <v>1115</v>
      </c>
      <c r="S428" s="50" t="s">
        <v>1116</v>
      </c>
      <c r="T428" s="50" t="s">
        <v>1114</v>
      </c>
      <c r="U428" s="50" t="s">
        <v>1117</v>
      </c>
      <c r="V428" s="50" t="s">
        <v>1117</v>
      </c>
      <c r="W428" s="50" t="s">
        <v>1118</v>
      </c>
      <c r="X428" s="50" t="s">
        <v>1122</v>
      </c>
      <c r="Y428" s="50" t="s">
        <v>1114</v>
      </c>
      <c r="Z428" s="64" t="str">
        <f t="shared" si="27"/>
        <v>No</v>
      </c>
      <c r="AA428" s="65" t="str">
        <f t="shared" si="30"/>
        <v>Yes</v>
      </c>
      <c r="AB428" s="65" t="str">
        <f t="shared" si="29"/>
        <v>Adopter</v>
      </c>
      <c r="AC428" s="50">
        <f>VLOOKUP(N428,Registration!O:P,2,FALSE)</f>
        <v>19</v>
      </c>
      <c r="AD428" s="60" t="s">
        <v>1117</v>
      </c>
      <c r="AE428" s="60" t="s">
        <v>105</v>
      </c>
      <c r="AF428" s="60" t="s">
        <v>105</v>
      </c>
      <c r="AG428" s="60" t="s">
        <v>105</v>
      </c>
      <c r="AH428" s="60" t="s">
        <v>105</v>
      </c>
    </row>
    <row r="429" spans="1:34" s="60" customFormat="1" ht="22.9" customHeight="1">
      <c r="A429" s="50" t="s">
        <v>49</v>
      </c>
      <c r="B429" s="50" t="s">
        <v>9</v>
      </c>
      <c r="C429" s="50" t="s">
        <v>10</v>
      </c>
      <c r="D429" s="50" t="s">
        <v>26</v>
      </c>
      <c r="E429" s="50">
        <v>2</v>
      </c>
      <c r="F429" s="50" t="s">
        <v>32</v>
      </c>
      <c r="G429" s="50" t="s">
        <v>33</v>
      </c>
      <c r="H429" s="50" t="s">
        <v>5675</v>
      </c>
      <c r="I429" s="50" t="s">
        <v>5679</v>
      </c>
      <c r="J429" s="61">
        <v>29</v>
      </c>
      <c r="K429" s="50">
        <v>4</v>
      </c>
      <c r="L429" s="50">
        <v>2019</v>
      </c>
      <c r="M429" s="62">
        <f t="shared" si="26"/>
        <v>43584</v>
      </c>
      <c r="N429" s="63" t="s">
        <v>343</v>
      </c>
      <c r="O429" s="61">
        <v>17</v>
      </c>
      <c r="P429" s="50" t="s">
        <v>1134</v>
      </c>
      <c r="Q429" s="50" t="s">
        <v>1114</v>
      </c>
      <c r="R429" s="50" t="s">
        <v>1115</v>
      </c>
      <c r="S429" s="50" t="s">
        <v>1116</v>
      </c>
      <c r="T429" s="50" t="s">
        <v>1114</v>
      </c>
      <c r="U429" s="50" t="s">
        <v>1117</v>
      </c>
      <c r="V429" s="50" t="s">
        <v>1117</v>
      </c>
      <c r="W429" s="50" t="s">
        <v>1118</v>
      </c>
      <c r="X429" s="50" t="s">
        <v>1115</v>
      </c>
      <c r="Y429" s="50" t="s">
        <v>1114</v>
      </c>
      <c r="Z429" s="64" t="str">
        <f t="shared" si="27"/>
        <v>No</v>
      </c>
      <c r="AA429" s="65" t="str">
        <f t="shared" si="30"/>
        <v>No</v>
      </c>
      <c r="AB429" s="65" t="str">
        <f t="shared" si="29"/>
        <v>Non-user</v>
      </c>
      <c r="AC429" s="50">
        <f>VLOOKUP(N429,Registration!O:P,2,FALSE)</f>
        <v>17</v>
      </c>
      <c r="AD429" s="60" t="s">
        <v>1117</v>
      </c>
      <c r="AE429" s="60" t="s">
        <v>105</v>
      </c>
      <c r="AF429" s="60" t="s">
        <v>105</v>
      </c>
      <c r="AG429" s="60" t="s">
        <v>105</v>
      </c>
      <c r="AH429" s="60" t="s">
        <v>105</v>
      </c>
    </row>
    <row r="430" spans="1:34" s="60" customFormat="1" ht="22.9" customHeight="1">
      <c r="A430" s="50" t="s">
        <v>49</v>
      </c>
      <c r="B430" s="50" t="s">
        <v>9</v>
      </c>
      <c r="C430" s="50" t="s">
        <v>10</v>
      </c>
      <c r="D430" s="50" t="s">
        <v>26</v>
      </c>
      <c r="E430" s="50">
        <v>2</v>
      </c>
      <c r="F430" s="50" t="s">
        <v>32</v>
      </c>
      <c r="G430" s="50" t="s">
        <v>33</v>
      </c>
      <c r="H430" s="50" t="s">
        <v>5675</v>
      </c>
      <c r="I430" s="50" t="s">
        <v>5679</v>
      </c>
      <c r="J430" s="61">
        <v>29</v>
      </c>
      <c r="K430" s="50">
        <v>4</v>
      </c>
      <c r="L430" s="50">
        <v>2019</v>
      </c>
      <c r="M430" s="62">
        <f t="shared" si="26"/>
        <v>43584</v>
      </c>
      <c r="N430" s="63" t="s">
        <v>214</v>
      </c>
      <c r="O430" s="61">
        <v>18</v>
      </c>
      <c r="P430" s="50" t="s">
        <v>1113</v>
      </c>
      <c r="Q430" s="50" t="s">
        <v>1114</v>
      </c>
      <c r="R430" s="50" t="s">
        <v>1115</v>
      </c>
      <c r="S430" s="50" t="s">
        <v>1116</v>
      </c>
      <c r="T430" s="50" t="s">
        <v>1114</v>
      </c>
      <c r="U430" s="50" t="s">
        <v>1117</v>
      </c>
      <c r="V430" s="50" t="s">
        <v>1117</v>
      </c>
      <c r="W430" s="50" t="s">
        <v>1118</v>
      </c>
      <c r="X430" s="50" t="s">
        <v>1125</v>
      </c>
      <c r="Y430" s="50" t="s">
        <v>1114</v>
      </c>
      <c r="Z430" s="64" t="str">
        <f t="shared" si="27"/>
        <v>No</v>
      </c>
      <c r="AA430" s="65" t="str">
        <f t="shared" si="30"/>
        <v>Yes</v>
      </c>
      <c r="AB430" s="65" t="str">
        <f t="shared" si="29"/>
        <v>Adopter</v>
      </c>
      <c r="AC430" s="50">
        <f>VLOOKUP(N430,Registration!O:P,2,FALSE)</f>
        <v>18</v>
      </c>
      <c r="AD430" s="60" t="s">
        <v>1117</v>
      </c>
      <c r="AE430" s="60" t="s">
        <v>105</v>
      </c>
      <c r="AF430" s="60" t="s">
        <v>105</v>
      </c>
      <c r="AG430" s="60" t="s">
        <v>105</v>
      </c>
      <c r="AH430" s="60" t="s">
        <v>105</v>
      </c>
    </row>
    <row r="431" spans="1:34" s="60" customFormat="1" ht="22.9" customHeight="1">
      <c r="A431" s="50" t="s">
        <v>49</v>
      </c>
      <c r="B431" s="50" t="s">
        <v>9</v>
      </c>
      <c r="C431" s="50" t="s">
        <v>10</v>
      </c>
      <c r="D431" s="50" t="s">
        <v>26</v>
      </c>
      <c r="E431" s="50">
        <v>2</v>
      </c>
      <c r="F431" s="50" t="s">
        <v>32</v>
      </c>
      <c r="G431" s="50" t="s">
        <v>33</v>
      </c>
      <c r="H431" s="50" t="s">
        <v>5675</v>
      </c>
      <c r="I431" s="50" t="s">
        <v>5679</v>
      </c>
      <c r="J431" s="61">
        <v>29</v>
      </c>
      <c r="K431" s="50">
        <v>4</v>
      </c>
      <c r="L431" s="50">
        <v>2019</v>
      </c>
      <c r="M431" s="62">
        <f t="shared" si="26"/>
        <v>43584</v>
      </c>
      <c r="N431" s="63" t="s">
        <v>160</v>
      </c>
      <c r="O431" s="61">
        <v>19</v>
      </c>
      <c r="P431" s="50" t="s">
        <v>1113</v>
      </c>
      <c r="Q431" s="50" t="s">
        <v>1114</v>
      </c>
      <c r="R431" s="50" t="s">
        <v>1115</v>
      </c>
      <c r="S431" s="50" t="s">
        <v>1116</v>
      </c>
      <c r="T431" s="50" t="s">
        <v>1114</v>
      </c>
      <c r="U431" s="50" t="s">
        <v>1117</v>
      </c>
      <c r="V431" s="50" t="s">
        <v>1117</v>
      </c>
      <c r="W431" s="50" t="s">
        <v>1118</v>
      </c>
      <c r="X431" s="50" t="s">
        <v>1119</v>
      </c>
      <c r="Y431" s="50" t="s">
        <v>1114</v>
      </c>
      <c r="Z431" s="64" t="str">
        <f t="shared" si="27"/>
        <v>No</v>
      </c>
      <c r="AA431" s="65" t="str">
        <f t="shared" si="30"/>
        <v>Yes</v>
      </c>
      <c r="AB431" s="65" t="str">
        <f t="shared" si="29"/>
        <v>Adopter</v>
      </c>
      <c r="AC431" s="50">
        <f>VLOOKUP(N431,Registration!O:P,2,FALSE)</f>
        <v>19</v>
      </c>
      <c r="AD431" s="60" t="s">
        <v>1117</v>
      </c>
      <c r="AE431" s="60" t="s">
        <v>105</v>
      </c>
      <c r="AF431" s="60" t="s">
        <v>105</v>
      </c>
      <c r="AG431" s="60" t="s">
        <v>105</v>
      </c>
      <c r="AH431" s="60" t="s">
        <v>105</v>
      </c>
    </row>
    <row r="432" spans="1:34" s="60" customFormat="1" ht="22.9" customHeight="1">
      <c r="A432" s="50" t="s">
        <v>49</v>
      </c>
      <c r="B432" s="50" t="s">
        <v>9</v>
      </c>
      <c r="C432" s="50" t="s">
        <v>10</v>
      </c>
      <c r="D432" s="50" t="s">
        <v>26</v>
      </c>
      <c r="E432" s="50">
        <v>2</v>
      </c>
      <c r="F432" s="50" t="s">
        <v>32</v>
      </c>
      <c r="G432" s="50" t="s">
        <v>33</v>
      </c>
      <c r="H432" s="50" t="s">
        <v>5675</v>
      </c>
      <c r="I432" s="50" t="s">
        <v>5679</v>
      </c>
      <c r="J432" s="61">
        <v>30</v>
      </c>
      <c r="K432" s="50">
        <v>4</v>
      </c>
      <c r="L432" s="50">
        <v>2019</v>
      </c>
      <c r="M432" s="62">
        <f t="shared" si="26"/>
        <v>43585</v>
      </c>
      <c r="N432" s="63" t="s">
        <v>202</v>
      </c>
      <c r="O432" s="61">
        <v>18</v>
      </c>
      <c r="P432" s="50" t="s">
        <v>1136</v>
      </c>
      <c r="Q432" s="50" t="s">
        <v>1114</v>
      </c>
      <c r="R432" s="50" t="s">
        <v>1115</v>
      </c>
      <c r="S432" s="50" t="s">
        <v>1116</v>
      </c>
      <c r="T432" s="50" t="s">
        <v>1114</v>
      </c>
      <c r="U432" s="50" t="s">
        <v>1117</v>
      </c>
      <c r="V432" s="50" t="s">
        <v>1117</v>
      </c>
      <c r="W432" s="50" t="s">
        <v>1118</v>
      </c>
      <c r="X432" s="50" t="s">
        <v>1115</v>
      </c>
      <c r="Y432" s="50" t="s">
        <v>1114</v>
      </c>
      <c r="Z432" s="64" t="str">
        <f t="shared" si="27"/>
        <v>No</v>
      </c>
      <c r="AA432" s="65" t="str">
        <f t="shared" si="30"/>
        <v>No</v>
      </c>
      <c r="AB432" s="65" t="str">
        <f t="shared" si="29"/>
        <v>Non-user</v>
      </c>
      <c r="AC432" s="50">
        <f>VLOOKUP(N432,Registration!O:P,2,FALSE)</f>
        <v>18</v>
      </c>
      <c r="AD432" s="60" t="s">
        <v>1117</v>
      </c>
      <c r="AE432" s="60" t="s">
        <v>105</v>
      </c>
      <c r="AF432" s="60" t="s">
        <v>105</v>
      </c>
      <c r="AG432" s="60" t="s">
        <v>105</v>
      </c>
      <c r="AH432" s="60" t="s">
        <v>105</v>
      </c>
    </row>
    <row r="433" spans="1:35" s="60" customFormat="1" ht="22.9" customHeight="1">
      <c r="A433" s="50" t="s">
        <v>49</v>
      </c>
      <c r="B433" s="50" t="s">
        <v>9</v>
      </c>
      <c r="C433" s="50" t="s">
        <v>10</v>
      </c>
      <c r="D433" s="50" t="s">
        <v>26</v>
      </c>
      <c r="E433" s="50">
        <v>2</v>
      </c>
      <c r="F433" s="50" t="s">
        <v>32</v>
      </c>
      <c r="G433" s="50" t="s">
        <v>33</v>
      </c>
      <c r="H433" s="50" t="s">
        <v>5675</v>
      </c>
      <c r="I433" s="50" t="s">
        <v>5679</v>
      </c>
      <c r="J433" s="61">
        <v>30</v>
      </c>
      <c r="K433" s="50">
        <v>4</v>
      </c>
      <c r="L433" s="50">
        <v>2019</v>
      </c>
      <c r="M433" s="62">
        <f t="shared" si="26"/>
        <v>43585</v>
      </c>
      <c r="N433" s="63" t="s">
        <v>198</v>
      </c>
      <c r="O433" s="61">
        <v>18</v>
      </c>
      <c r="P433" s="50" t="s">
        <v>1136</v>
      </c>
      <c r="Q433" s="50" t="s">
        <v>1114</v>
      </c>
      <c r="R433" s="50" t="s">
        <v>1141</v>
      </c>
      <c r="S433" s="50" t="s">
        <v>1116</v>
      </c>
      <c r="T433" s="50" t="s">
        <v>1114</v>
      </c>
      <c r="U433" s="50" t="s">
        <v>1117</v>
      </c>
      <c r="V433" s="50" t="s">
        <v>1117</v>
      </c>
      <c r="W433" s="50" t="s">
        <v>1118</v>
      </c>
      <c r="X433" s="50" t="s">
        <v>1125</v>
      </c>
      <c r="Y433" s="50" t="s">
        <v>1114</v>
      </c>
      <c r="Z433" s="64" t="str">
        <f t="shared" si="27"/>
        <v>Yes</v>
      </c>
      <c r="AA433" s="65" t="str">
        <f t="shared" si="30"/>
        <v>Yes</v>
      </c>
      <c r="AB433" s="65" t="str">
        <f t="shared" si="29"/>
        <v>Continuing User</v>
      </c>
      <c r="AC433" s="50">
        <f>VLOOKUP(N433,Registration!O:P,2,FALSE)</f>
        <v>18</v>
      </c>
      <c r="AD433" s="60" t="s">
        <v>1117</v>
      </c>
      <c r="AE433" s="60" t="s">
        <v>105</v>
      </c>
      <c r="AF433" s="60" t="s">
        <v>105</v>
      </c>
      <c r="AG433" s="60" t="s">
        <v>105</v>
      </c>
      <c r="AH433" s="60" t="s">
        <v>105</v>
      </c>
    </row>
    <row r="434" spans="1:35" s="60" customFormat="1" ht="22.9" customHeight="1">
      <c r="A434" s="50" t="s">
        <v>49</v>
      </c>
      <c r="B434" s="50" t="s">
        <v>9</v>
      </c>
      <c r="C434" s="50" t="s">
        <v>10</v>
      </c>
      <c r="D434" s="50" t="s">
        <v>26</v>
      </c>
      <c r="E434" s="50">
        <v>2</v>
      </c>
      <c r="F434" s="50" t="s">
        <v>32</v>
      </c>
      <c r="G434" s="50" t="s">
        <v>33</v>
      </c>
      <c r="H434" s="50" t="s">
        <v>5675</v>
      </c>
      <c r="I434" s="50" t="s">
        <v>5679</v>
      </c>
      <c r="J434" s="61">
        <v>30</v>
      </c>
      <c r="K434" s="50">
        <v>4</v>
      </c>
      <c r="L434" s="50">
        <v>2019</v>
      </c>
      <c r="M434" s="62">
        <f t="shared" si="26"/>
        <v>43585</v>
      </c>
      <c r="N434" s="63" t="s">
        <v>1076</v>
      </c>
      <c r="O434" s="61">
        <v>19</v>
      </c>
      <c r="P434" s="50" t="s">
        <v>1113</v>
      </c>
      <c r="Q434" s="50" t="s">
        <v>1114</v>
      </c>
      <c r="R434" s="50" t="s">
        <v>1115</v>
      </c>
      <c r="S434" s="50" t="s">
        <v>1116</v>
      </c>
      <c r="T434" s="50" t="s">
        <v>1114</v>
      </c>
      <c r="U434" s="50" t="s">
        <v>1117</v>
      </c>
      <c r="V434" s="50" t="s">
        <v>1117</v>
      </c>
      <c r="W434" s="50" t="s">
        <v>1118</v>
      </c>
      <c r="X434" s="50" t="s">
        <v>1121</v>
      </c>
      <c r="Y434" s="50" t="s">
        <v>1114</v>
      </c>
      <c r="Z434" s="64" t="str">
        <f t="shared" si="27"/>
        <v>No</v>
      </c>
      <c r="AA434" s="65" t="str">
        <f t="shared" si="30"/>
        <v>Yes</v>
      </c>
      <c r="AB434" s="65" t="str">
        <f t="shared" si="29"/>
        <v>Adopter</v>
      </c>
      <c r="AC434" s="50">
        <f>VLOOKUP(N434,Registration!O:P,2,FALSE)</f>
        <v>19</v>
      </c>
      <c r="AD434" s="60" t="s">
        <v>1117</v>
      </c>
      <c r="AE434" s="60" t="s">
        <v>105</v>
      </c>
      <c r="AF434" s="60" t="s">
        <v>105</v>
      </c>
      <c r="AG434" s="60" t="s">
        <v>105</v>
      </c>
      <c r="AH434" s="60" t="s">
        <v>105</v>
      </c>
    </row>
    <row r="435" spans="1:35" s="60" customFormat="1" ht="22.9" customHeight="1">
      <c r="A435" s="50" t="s">
        <v>49</v>
      </c>
      <c r="B435" s="50" t="s">
        <v>9</v>
      </c>
      <c r="C435" s="50" t="s">
        <v>10</v>
      </c>
      <c r="D435" s="50" t="s">
        <v>26</v>
      </c>
      <c r="E435" s="50">
        <v>2</v>
      </c>
      <c r="F435" s="50" t="s">
        <v>32</v>
      </c>
      <c r="G435" s="50" t="s">
        <v>33</v>
      </c>
      <c r="H435" s="50" t="s">
        <v>5675</v>
      </c>
      <c r="I435" s="50" t="s">
        <v>5679</v>
      </c>
      <c r="J435" s="61">
        <v>30</v>
      </c>
      <c r="K435" s="50">
        <v>4</v>
      </c>
      <c r="L435" s="50">
        <v>2019</v>
      </c>
      <c r="M435" s="62">
        <f t="shared" si="26"/>
        <v>43585</v>
      </c>
      <c r="N435" s="63" t="s">
        <v>1074</v>
      </c>
      <c r="O435" s="61">
        <v>19</v>
      </c>
      <c r="P435" s="50" t="s">
        <v>1113</v>
      </c>
      <c r="Q435" s="50" t="s">
        <v>1114</v>
      </c>
      <c r="R435" s="50" t="s">
        <v>1115</v>
      </c>
      <c r="S435" s="50" t="s">
        <v>1116</v>
      </c>
      <c r="T435" s="50" t="s">
        <v>1114</v>
      </c>
      <c r="U435" s="50" t="s">
        <v>1117</v>
      </c>
      <c r="V435" s="50" t="s">
        <v>1117</v>
      </c>
      <c r="W435" s="50" t="s">
        <v>1118</v>
      </c>
      <c r="X435" s="50" t="s">
        <v>1119</v>
      </c>
      <c r="Y435" s="50" t="s">
        <v>1114</v>
      </c>
      <c r="Z435" s="64" t="str">
        <f t="shared" si="27"/>
        <v>No</v>
      </c>
      <c r="AA435" s="65" t="str">
        <f t="shared" si="30"/>
        <v>Yes</v>
      </c>
      <c r="AB435" s="65" t="str">
        <f t="shared" si="29"/>
        <v>Adopter</v>
      </c>
      <c r="AC435" s="50">
        <f>VLOOKUP(N435,Registration!O:P,2,FALSE)</f>
        <v>19</v>
      </c>
      <c r="AD435" s="60" t="s">
        <v>1117</v>
      </c>
      <c r="AE435" s="60" t="s">
        <v>105</v>
      </c>
      <c r="AF435" s="60" t="s">
        <v>105</v>
      </c>
      <c r="AG435" s="60" t="s">
        <v>105</v>
      </c>
      <c r="AH435" s="60" t="s">
        <v>105</v>
      </c>
    </row>
    <row r="436" spans="1:35" s="60" customFormat="1" ht="22.9" customHeight="1">
      <c r="A436" s="50" t="s">
        <v>49</v>
      </c>
      <c r="B436" s="50" t="s">
        <v>9</v>
      </c>
      <c r="C436" s="50" t="s">
        <v>10</v>
      </c>
      <c r="D436" s="50" t="s">
        <v>26</v>
      </c>
      <c r="E436" s="50">
        <v>2</v>
      </c>
      <c r="F436" s="50" t="s">
        <v>32</v>
      </c>
      <c r="G436" s="50" t="s">
        <v>33</v>
      </c>
      <c r="H436" s="50" t="s">
        <v>5675</v>
      </c>
      <c r="I436" s="50" t="s">
        <v>5679</v>
      </c>
      <c r="J436" s="61">
        <v>30</v>
      </c>
      <c r="K436" s="50">
        <v>4</v>
      </c>
      <c r="L436" s="50">
        <v>2019</v>
      </c>
      <c r="M436" s="62">
        <f t="shared" si="26"/>
        <v>43585</v>
      </c>
      <c r="N436" s="63" t="s">
        <v>191</v>
      </c>
      <c r="O436" s="61">
        <v>18</v>
      </c>
      <c r="P436" s="50" t="s">
        <v>1136</v>
      </c>
      <c r="Q436" s="50" t="s">
        <v>1114</v>
      </c>
      <c r="R436" s="50" t="s">
        <v>1141</v>
      </c>
      <c r="S436" s="50" t="s">
        <v>1116</v>
      </c>
      <c r="T436" s="50" t="s">
        <v>1114</v>
      </c>
      <c r="U436" s="50" t="s">
        <v>1117</v>
      </c>
      <c r="V436" s="50" t="s">
        <v>1117</v>
      </c>
      <c r="W436" s="50" t="s">
        <v>1118</v>
      </c>
      <c r="X436" s="50" t="s">
        <v>1123</v>
      </c>
      <c r="Y436" s="50" t="s">
        <v>1114</v>
      </c>
      <c r="Z436" s="64" t="str">
        <f t="shared" si="27"/>
        <v>Yes</v>
      </c>
      <c r="AA436" s="65" t="str">
        <f t="shared" si="30"/>
        <v>Yes</v>
      </c>
      <c r="AB436" s="65" t="str">
        <f t="shared" si="29"/>
        <v>Continuing User</v>
      </c>
      <c r="AC436" s="50">
        <f>VLOOKUP(N436,Registration!O:P,2,FALSE)</f>
        <v>18</v>
      </c>
      <c r="AD436" s="60" t="s">
        <v>1117</v>
      </c>
      <c r="AE436" s="60" t="s">
        <v>105</v>
      </c>
      <c r="AF436" s="60" t="s">
        <v>105</v>
      </c>
      <c r="AG436" s="60" t="s">
        <v>105</v>
      </c>
      <c r="AH436" s="60" t="s">
        <v>105</v>
      </c>
    </row>
    <row r="437" spans="1:35" s="60" customFormat="1" ht="22.9" customHeight="1">
      <c r="A437" s="50" t="s">
        <v>49</v>
      </c>
      <c r="B437" s="50" t="s">
        <v>9</v>
      </c>
      <c r="C437" s="50" t="s">
        <v>10</v>
      </c>
      <c r="D437" s="50" t="s">
        <v>26</v>
      </c>
      <c r="E437" s="50">
        <v>2</v>
      </c>
      <c r="F437" s="50" t="s">
        <v>32</v>
      </c>
      <c r="G437" s="50" t="s">
        <v>33</v>
      </c>
      <c r="H437" s="50" t="s">
        <v>5675</v>
      </c>
      <c r="I437" s="50" t="s">
        <v>5679</v>
      </c>
      <c r="J437" s="61">
        <v>30</v>
      </c>
      <c r="K437" s="50">
        <v>4</v>
      </c>
      <c r="L437" s="50">
        <v>2019</v>
      </c>
      <c r="M437" s="62">
        <f t="shared" si="26"/>
        <v>43585</v>
      </c>
      <c r="N437" s="63" t="s">
        <v>1077</v>
      </c>
      <c r="O437" s="61">
        <v>19</v>
      </c>
      <c r="P437" s="50" t="s">
        <v>1113</v>
      </c>
      <c r="Q437" s="50" t="s">
        <v>1114</v>
      </c>
      <c r="R437" s="50" t="s">
        <v>1115</v>
      </c>
      <c r="S437" s="50" t="s">
        <v>1116</v>
      </c>
      <c r="T437" s="50" t="s">
        <v>1114</v>
      </c>
      <c r="U437" s="50" t="s">
        <v>1117</v>
      </c>
      <c r="V437" s="50" t="s">
        <v>1117</v>
      </c>
      <c r="W437" s="50" t="s">
        <v>1118</v>
      </c>
      <c r="X437" s="50" t="s">
        <v>1125</v>
      </c>
      <c r="Y437" s="50" t="s">
        <v>1114</v>
      </c>
      <c r="Z437" s="64" t="str">
        <f t="shared" si="27"/>
        <v>No</v>
      </c>
      <c r="AA437" s="65" t="str">
        <f t="shared" si="30"/>
        <v>Yes</v>
      </c>
      <c r="AB437" s="65" t="str">
        <f t="shared" si="29"/>
        <v>Adopter</v>
      </c>
      <c r="AC437" s="50">
        <f>VLOOKUP(N437,Registration!O:P,2,FALSE)</f>
        <v>19</v>
      </c>
      <c r="AD437" s="60" t="s">
        <v>1117</v>
      </c>
      <c r="AE437" s="60" t="s">
        <v>105</v>
      </c>
      <c r="AF437" s="60" t="s">
        <v>105</v>
      </c>
      <c r="AG437" s="60" t="s">
        <v>105</v>
      </c>
      <c r="AH437" s="60" t="s">
        <v>105</v>
      </c>
    </row>
    <row r="438" spans="1:35" s="60" customFormat="1" ht="22.9" customHeight="1">
      <c r="A438" s="50" t="s">
        <v>49</v>
      </c>
      <c r="B438" s="50" t="s">
        <v>9</v>
      </c>
      <c r="C438" s="50" t="s">
        <v>10</v>
      </c>
      <c r="D438" s="50" t="s">
        <v>26</v>
      </c>
      <c r="E438" s="50">
        <v>7</v>
      </c>
      <c r="F438" s="50" t="s">
        <v>56</v>
      </c>
      <c r="G438" s="50" t="s">
        <v>57</v>
      </c>
      <c r="H438" s="50" t="s">
        <v>5674</v>
      </c>
      <c r="I438" s="50" t="s">
        <v>5677</v>
      </c>
      <c r="J438" s="61">
        <v>20</v>
      </c>
      <c r="K438" s="50">
        <v>4</v>
      </c>
      <c r="L438" s="50">
        <v>2019</v>
      </c>
      <c r="M438" s="62">
        <f t="shared" si="26"/>
        <v>43575</v>
      </c>
      <c r="N438" s="63" t="s">
        <v>1079</v>
      </c>
      <c r="O438" s="61">
        <v>19</v>
      </c>
      <c r="P438" s="50" t="s">
        <v>1113</v>
      </c>
      <c r="Q438" s="50" t="s">
        <v>1114</v>
      </c>
      <c r="R438" s="50" t="s">
        <v>1115</v>
      </c>
      <c r="S438" s="50" t="s">
        <v>1116</v>
      </c>
      <c r="T438" s="50" t="s">
        <v>1117</v>
      </c>
      <c r="U438" s="50" t="s">
        <v>1117</v>
      </c>
      <c r="V438" s="50" t="s">
        <v>1117</v>
      </c>
      <c r="W438" s="50" t="s">
        <v>1118</v>
      </c>
      <c r="X438" s="50" t="s">
        <v>1119</v>
      </c>
      <c r="Y438" s="50" t="s">
        <v>1117</v>
      </c>
      <c r="Z438" s="64" t="str">
        <f t="shared" si="27"/>
        <v>No</v>
      </c>
      <c r="AA438" s="65" t="str">
        <f t="shared" si="30"/>
        <v>Yes</v>
      </c>
      <c r="AB438" s="65" t="str">
        <f t="shared" si="29"/>
        <v>Adopter</v>
      </c>
      <c r="AC438" s="50">
        <f>VLOOKUP(N438,Registration!O:P,2,FALSE)</f>
        <v>19</v>
      </c>
      <c r="AD438" s="60" t="s">
        <v>1117</v>
      </c>
      <c r="AE438" s="60" t="s">
        <v>105</v>
      </c>
      <c r="AF438" s="60" t="s">
        <v>105</v>
      </c>
      <c r="AG438" s="60" t="s">
        <v>105</v>
      </c>
      <c r="AH438" s="60" t="s">
        <v>105</v>
      </c>
    </row>
    <row r="439" spans="1:35" s="60" customFormat="1" ht="22.9" customHeight="1">
      <c r="A439" s="50" t="s">
        <v>49</v>
      </c>
      <c r="B439" s="50" t="s">
        <v>9</v>
      </c>
      <c r="C439" s="50" t="s">
        <v>10</v>
      </c>
      <c r="D439" s="50" t="s">
        <v>26</v>
      </c>
      <c r="E439" s="50">
        <v>7</v>
      </c>
      <c r="F439" s="50" t="s">
        <v>56</v>
      </c>
      <c r="G439" s="50" t="s">
        <v>57</v>
      </c>
      <c r="H439" s="50" t="s">
        <v>5674</v>
      </c>
      <c r="I439" s="50" t="s">
        <v>5677</v>
      </c>
      <c r="J439" s="61">
        <v>20</v>
      </c>
      <c r="K439" s="50">
        <v>4</v>
      </c>
      <c r="L439" s="50">
        <v>2019</v>
      </c>
      <c r="M439" s="62">
        <f t="shared" si="26"/>
        <v>43575</v>
      </c>
      <c r="N439" s="63" t="s">
        <v>1081</v>
      </c>
      <c r="O439" s="61">
        <v>19</v>
      </c>
      <c r="P439" s="50" t="s">
        <v>1113</v>
      </c>
      <c r="Q439" s="50" t="s">
        <v>1114</v>
      </c>
      <c r="R439" s="50" t="s">
        <v>1115</v>
      </c>
      <c r="S439" s="50" t="s">
        <v>1116</v>
      </c>
      <c r="T439" s="50" t="s">
        <v>1117</v>
      </c>
      <c r="U439" s="50" t="s">
        <v>1117</v>
      </c>
      <c r="V439" s="50" t="s">
        <v>1117</v>
      </c>
      <c r="W439" s="50" t="s">
        <v>1118</v>
      </c>
      <c r="X439" s="50" t="s">
        <v>1119</v>
      </c>
      <c r="Y439" s="50" t="s">
        <v>1117</v>
      </c>
      <c r="Z439" s="64" t="str">
        <f t="shared" si="27"/>
        <v>No</v>
      </c>
      <c r="AA439" s="65" t="str">
        <f t="shared" si="30"/>
        <v>Yes</v>
      </c>
      <c r="AB439" s="65" t="str">
        <f t="shared" si="29"/>
        <v>Adopter</v>
      </c>
      <c r="AC439" s="50">
        <f>VLOOKUP(N439,Registration!O:P,2,FALSE)</f>
        <v>19</v>
      </c>
      <c r="AD439" s="60" t="s">
        <v>1117</v>
      </c>
      <c r="AE439" s="60" t="s">
        <v>105</v>
      </c>
      <c r="AF439" s="60" t="s">
        <v>105</v>
      </c>
      <c r="AG439" s="60" t="s">
        <v>105</v>
      </c>
      <c r="AH439" s="60" t="s">
        <v>105</v>
      </c>
    </row>
    <row r="440" spans="1:35" s="60" customFormat="1" ht="22.9" customHeight="1">
      <c r="A440" s="50" t="s">
        <v>49</v>
      </c>
      <c r="B440" s="50" t="s">
        <v>9</v>
      </c>
      <c r="C440" s="50" t="s">
        <v>10</v>
      </c>
      <c r="D440" s="50" t="s">
        <v>62</v>
      </c>
      <c r="E440" s="50">
        <v>7</v>
      </c>
      <c r="F440" s="50" t="s">
        <v>63</v>
      </c>
      <c r="G440" s="50" t="s">
        <v>64</v>
      </c>
      <c r="H440" s="50" t="s">
        <v>5674</v>
      </c>
      <c r="I440" s="50" t="s">
        <v>5677</v>
      </c>
      <c r="J440" s="61">
        <v>1</v>
      </c>
      <c r="K440" s="50">
        <v>4</v>
      </c>
      <c r="L440" s="50">
        <v>2019</v>
      </c>
      <c r="M440" s="62">
        <f t="shared" si="26"/>
        <v>43556</v>
      </c>
      <c r="N440" s="63" t="s">
        <v>1083</v>
      </c>
      <c r="O440" s="61">
        <v>19</v>
      </c>
      <c r="P440" s="50" t="s">
        <v>1113</v>
      </c>
      <c r="Q440" s="50" t="s">
        <v>1114</v>
      </c>
      <c r="R440" s="50" t="s">
        <v>1115</v>
      </c>
      <c r="S440" s="50" t="s">
        <v>1116</v>
      </c>
      <c r="T440" s="50" t="s">
        <v>1117</v>
      </c>
      <c r="U440" s="50" t="s">
        <v>1117</v>
      </c>
      <c r="V440" s="50" t="s">
        <v>1117</v>
      </c>
      <c r="W440" s="50" t="s">
        <v>1118</v>
      </c>
      <c r="X440" s="50" t="s">
        <v>1124</v>
      </c>
      <c r="Y440" s="50" t="s">
        <v>1117</v>
      </c>
      <c r="Z440" s="64" t="str">
        <f t="shared" si="27"/>
        <v>No</v>
      </c>
      <c r="AA440" s="65" t="str">
        <f t="shared" si="30"/>
        <v>Yes</v>
      </c>
      <c r="AB440" s="65" t="str">
        <f t="shared" si="29"/>
        <v>Adopter</v>
      </c>
      <c r="AC440" s="50">
        <f>VLOOKUP(N440,Registration!O:P,2,FALSE)</f>
        <v>19</v>
      </c>
      <c r="AD440" s="60" t="s">
        <v>1117</v>
      </c>
      <c r="AE440" s="60" t="s">
        <v>105</v>
      </c>
      <c r="AF440" s="60" t="s">
        <v>105</v>
      </c>
      <c r="AG440" s="60" t="s">
        <v>105</v>
      </c>
      <c r="AH440" s="60" t="s">
        <v>105</v>
      </c>
    </row>
    <row r="441" spans="1:35" s="60" customFormat="1" ht="22.9" customHeight="1">
      <c r="A441" s="50" t="s">
        <v>49</v>
      </c>
      <c r="B441" s="50" t="s">
        <v>9</v>
      </c>
      <c r="C441" s="50" t="s">
        <v>10</v>
      </c>
      <c r="D441" s="50" t="s">
        <v>62</v>
      </c>
      <c r="E441" s="50">
        <v>7</v>
      </c>
      <c r="F441" s="50" t="s">
        <v>63</v>
      </c>
      <c r="G441" s="50" t="s">
        <v>64</v>
      </c>
      <c r="H441" s="50" t="s">
        <v>5674</v>
      </c>
      <c r="I441" s="50" t="s">
        <v>5677</v>
      </c>
      <c r="J441" s="61">
        <v>4</v>
      </c>
      <c r="K441" s="50">
        <v>4</v>
      </c>
      <c r="L441" s="50">
        <v>2019</v>
      </c>
      <c r="M441" s="62">
        <f t="shared" si="26"/>
        <v>43559</v>
      </c>
      <c r="N441" s="63" t="s">
        <v>1085</v>
      </c>
      <c r="O441" s="61">
        <v>19</v>
      </c>
      <c r="P441" s="50" t="s">
        <v>1113</v>
      </c>
      <c r="Q441" s="50" t="s">
        <v>1114</v>
      </c>
      <c r="R441" s="50" t="s">
        <v>1115</v>
      </c>
      <c r="S441" s="50" t="s">
        <v>1116</v>
      </c>
      <c r="T441" s="50" t="s">
        <v>1117</v>
      </c>
      <c r="U441" s="50" t="s">
        <v>1117</v>
      </c>
      <c r="V441" s="50" t="s">
        <v>1117</v>
      </c>
      <c r="W441" s="50" t="s">
        <v>1118</v>
      </c>
      <c r="X441" s="50" t="s">
        <v>1121</v>
      </c>
      <c r="Y441" s="50" t="s">
        <v>1117</v>
      </c>
      <c r="Z441" s="64" t="str">
        <f t="shared" si="27"/>
        <v>No</v>
      </c>
      <c r="AA441" s="65" t="str">
        <f t="shared" si="30"/>
        <v>Yes</v>
      </c>
      <c r="AB441" s="65" t="str">
        <f t="shared" si="29"/>
        <v>Adopter</v>
      </c>
      <c r="AC441" s="50">
        <f>VLOOKUP(N441,Registration!O:P,2,FALSE)</f>
        <v>19</v>
      </c>
      <c r="AD441" s="60" t="s">
        <v>1117</v>
      </c>
      <c r="AE441" s="60" t="s">
        <v>105</v>
      </c>
      <c r="AF441" s="60" t="s">
        <v>105</v>
      </c>
      <c r="AG441" s="60" t="s">
        <v>105</v>
      </c>
      <c r="AH441" s="60" t="s">
        <v>105</v>
      </c>
    </row>
    <row r="442" spans="1:35" s="60" customFormat="1" ht="22.9" customHeight="1">
      <c r="A442" s="50" t="s">
        <v>49</v>
      </c>
      <c r="B442" s="50" t="s">
        <v>9</v>
      </c>
      <c r="C442" s="50" t="s">
        <v>10</v>
      </c>
      <c r="D442" s="50" t="s">
        <v>62</v>
      </c>
      <c r="E442" s="50">
        <v>7</v>
      </c>
      <c r="F442" s="50" t="s">
        <v>63</v>
      </c>
      <c r="G442" s="50" t="s">
        <v>64</v>
      </c>
      <c r="H442" s="50" t="s">
        <v>5674</v>
      </c>
      <c r="I442" s="50" t="s">
        <v>5677</v>
      </c>
      <c r="J442" s="61">
        <v>9</v>
      </c>
      <c r="K442" s="50">
        <v>4</v>
      </c>
      <c r="L442" s="50">
        <v>2019</v>
      </c>
      <c r="M442" s="62">
        <f t="shared" si="26"/>
        <v>43564</v>
      </c>
      <c r="N442" s="63" t="s">
        <v>1087</v>
      </c>
      <c r="O442" s="61">
        <v>19</v>
      </c>
      <c r="P442" s="50" t="s">
        <v>1113</v>
      </c>
      <c r="Q442" s="50" t="s">
        <v>1114</v>
      </c>
      <c r="R442" s="50" t="s">
        <v>1115</v>
      </c>
      <c r="S442" s="50" t="s">
        <v>1116</v>
      </c>
      <c r="T442" s="50" t="s">
        <v>1117</v>
      </c>
      <c r="U442" s="50" t="s">
        <v>1117</v>
      </c>
      <c r="V442" s="50" t="s">
        <v>1117</v>
      </c>
      <c r="W442" s="50" t="s">
        <v>1118</v>
      </c>
      <c r="X442" s="50" t="s">
        <v>1124</v>
      </c>
      <c r="Y442" s="50" t="s">
        <v>1117</v>
      </c>
      <c r="Z442" s="64" t="str">
        <f t="shared" si="27"/>
        <v>No</v>
      </c>
      <c r="AA442" s="65" t="str">
        <f t="shared" si="30"/>
        <v>Yes</v>
      </c>
      <c r="AB442" s="65" t="str">
        <f t="shared" si="29"/>
        <v>Adopter</v>
      </c>
      <c r="AC442" s="50">
        <f>VLOOKUP(N442,Registration!O:P,2,FALSE)</f>
        <v>19</v>
      </c>
      <c r="AD442" s="60" t="s">
        <v>1117</v>
      </c>
      <c r="AE442" s="60" t="s">
        <v>105</v>
      </c>
      <c r="AF442" s="60" t="s">
        <v>105</v>
      </c>
      <c r="AG442" s="60" t="s">
        <v>105</v>
      </c>
      <c r="AH442" s="60" t="s">
        <v>105</v>
      </c>
    </row>
    <row r="443" spans="1:35" ht="22.9" customHeight="1">
      <c r="A443" s="67" t="s">
        <v>42</v>
      </c>
      <c r="B443" s="67" t="s">
        <v>9</v>
      </c>
      <c r="C443" s="50" t="s">
        <v>10</v>
      </c>
      <c r="D443" s="50" t="s">
        <v>26</v>
      </c>
      <c r="E443" s="50">
        <v>2</v>
      </c>
      <c r="F443" s="50" t="s">
        <v>27</v>
      </c>
      <c r="G443" s="50" t="s">
        <v>28</v>
      </c>
      <c r="H443" s="50" t="s">
        <v>5675</v>
      </c>
      <c r="I443" s="50" t="s">
        <v>5679</v>
      </c>
      <c r="J443" s="67">
        <v>3</v>
      </c>
      <c r="K443" s="50">
        <v>5</v>
      </c>
      <c r="L443" s="50">
        <v>2019</v>
      </c>
      <c r="M443" s="62">
        <f t="shared" si="26"/>
        <v>43588</v>
      </c>
      <c r="N443" s="67" t="s">
        <v>4702</v>
      </c>
      <c r="O443" s="67">
        <v>19</v>
      </c>
      <c r="P443" s="67" t="s">
        <v>1113</v>
      </c>
      <c r="Q443" s="67" t="s">
        <v>1114</v>
      </c>
      <c r="R443" s="67" t="s">
        <v>1115</v>
      </c>
      <c r="S443" s="67" t="s">
        <v>1116</v>
      </c>
      <c r="T443" s="67" t="s">
        <v>1114</v>
      </c>
      <c r="U443" s="67" t="s">
        <v>1117</v>
      </c>
      <c r="V443" s="67" t="s">
        <v>1117</v>
      </c>
      <c r="W443" s="67" t="s">
        <v>1118</v>
      </c>
      <c r="X443" s="67" t="s">
        <v>1121</v>
      </c>
      <c r="Y443" s="67" t="s">
        <v>1114</v>
      </c>
      <c r="Z443" s="68" t="str">
        <f t="shared" si="27"/>
        <v>No</v>
      </c>
      <c r="AA443" s="68" t="str">
        <f t="shared" ref="AA443:AA506" si="31"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443" s="68" t="str">
        <f t="shared" si="29"/>
        <v>Adopter</v>
      </c>
      <c r="AC443" s="50">
        <f>VLOOKUP(N443,Registration!O:P,2,FALSE)</f>
        <v>19</v>
      </c>
      <c r="AD443" s="67" t="s">
        <v>1117</v>
      </c>
      <c r="AE443" s="67" t="s">
        <v>105</v>
      </c>
      <c r="AF443" s="67" t="s">
        <v>105</v>
      </c>
      <c r="AG443" s="67" t="s">
        <v>105</v>
      </c>
      <c r="AH443" s="67" t="s">
        <v>105</v>
      </c>
      <c r="AI443" s="49"/>
    </row>
    <row r="444" spans="1:35" ht="22.9" customHeight="1">
      <c r="A444" s="67" t="s">
        <v>42</v>
      </c>
      <c r="B444" s="67" t="s">
        <v>9</v>
      </c>
      <c r="C444" s="50" t="s">
        <v>10</v>
      </c>
      <c r="D444" s="50" t="s">
        <v>26</v>
      </c>
      <c r="E444" s="50">
        <v>2</v>
      </c>
      <c r="F444" s="50" t="s">
        <v>27</v>
      </c>
      <c r="G444" s="50" t="s">
        <v>28</v>
      </c>
      <c r="H444" s="50" t="s">
        <v>5675</v>
      </c>
      <c r="I444" s="50" t="s">
        <v>5679</v>
      </c>
      <c r="J444" s="70">
        <v>3</v>
      </c>
      <c r="K444" s="50">
        <v>5</v>
      </c>
      <c r="L444" s="50">
        <v>2019</v>
      </c>
      <c r="M444" s="62">
        <f t="shared" ref="M444:M507" si="32">DATE(L444,K444,J444)</f>
        <v>43588</v>
      </c>
      <c r="N444" s="67" t="s">
        <v>4704</v>
      </c>
      <c r="O444" s="67">
        <v>18</v>
      </c>
      <c r="P444" s="67" t="s">
        <v>1113</v>
      </c>
      <c r="Q444" s="67" t="s">
        <v>1114</v>
      </c>
      <c r="R444" s="67" t="s">
        <v>1115</v>
      </c>
      <c r="S444" s="67" t="s">
        <v>1116</v>
      </c>
      <c r="T444" s="67" t="s">
        <v>1114</v>
      </c>
      <c r="U444" s="67" t="s">
        <v>1117</v>
      </c>
      <c r="V444" s="67" t="s">
        <v>1117</v>
      </c>
      <c r="W444" s="67" t="s">
        <v>1118</v>
      </c>
      <c r="X444" s="67" t="s">
        <v>1119</v>
      </c>
      <c r="Y444" s="67" t="s">
        <v>1114</v>
      </c>
      <c r="Z444" s="68" t="str">
        <f t="shared" ref="Z444:Z507" si="33">IF(OR(R:R="",S:S=""),"Missing",IF(OR(S:S="Both EC and Condoms",S:S="Condom",S:S="EC"),"Yes",IF(AND(R:R&lt;&gt;"0: No Method",R:R&lt;&gt;"6: EC",R:R&lt;&gt;"5: Condoms"),"Yes","No")))</f>
        <v>No</v>
      </c>
      <c r="AA444" s="68" t="str">
        <f t="shared" si="31"/>
        <v>Yes</v>
      </c>
      <c r="AB444" s="68" t="str">
        <f t="shared" ref="AB444:AB507" si="34">IF(W:W="Pregnant","Pregnant",IF(AND(Z:Z="No",AA:AA="Yes"),"Adopter",IF(Z:Z="Yes","Continuing User",IF(AND(Z:Z="No",AA:AA="No"),"Non-user","Missing"))))</f>
        <v>Adopter</v>
      </c>
      <c r="AC444" s="50">
        <f>VLOOKUP(N444,Registration!O:P,2,FALSE)</f>
        <v>18</v>
      </c>
      <c r="AD444" s="67" t="s">
        <v>1117</v>
      </c>
      <c r="AE444" s="67" t="s">
        <v>105</v>
      </c>
      <c r="AF444" s="67" t="s">
        <v>105</v>
      </c>
      <c r="AG444" s="67" t="s">
        <v>105</v>
      </c>
      <c r="AH444" s="67" t="s">
        <v>105</v>
      </c>
      <c r="AI444" s="49"/>
    </row>
    <row r="445" spans="1:35" ht="22.9" customHeight="1">
      <c r="A445" s="67" t="s">
        <v>42</v>
      </c>
      <c r="B445" s="67" t="s">
        <v>9</v>
      </c>
      <c r="C445" s="50" t="s">
        <v>10</v>
      </c>
      <c r="D445" s="50" t="s">
        <v>26</v>
      </c>
      <c r="E445" s="50">
        <v>2</v>
      </c>
      <c r="F445" s="50" t="s">
        <v>27</v>
      </c>
      <c r="G445" s="50" t="s">
        <v>28</v>
      </c>
      <c r="H445" s="50" t="s">
        <v>5675</v>
      </c>
      <c r="I445" s="50" t="s">
        <v>5679</v>
      </c>
      <c r="J445" s="70">
        <v>3</v>
      </c>
      <c r="K445" s="50">
        <v>5</v>
      </c>
      <c r="L445" s="50">
        <v>2019</v>
      </c>
      <c r="M445" s="62">
        <f t="shared" si="32"/>
        <v>43588</v>
      </c>
      <c r="N445" s="67" t="s">
        <v>4706</v>
      </c>
      <c r="O445" s="67">
        <v>19</v>
      </c>
      <c r="P445" s="67" t="s">
        <v>1113</v>
      </c>
      <c r="Q445" s="67" t="s">
        <v>1114</v>
      </c>
      <c r="R445" s="67" t="s">
        <v>1115</v>
      </c>
      <c r="S445" s="67" t="s">
        <v>1116</v>
      </c>
      <c r="T445" s="67" t="s">
        <v>1114</v>
      </c>
      <c r="U445" s="67" t="s">
        <v>1117</v>
      </c>
      <c r="V445" s="67" t="s">
        <v>1117</v>
      </c>
      <c r="W445" s="67" t="s">
        <v>1118</v>
      </c>
      <c r="X445" s="67" t="s">
        <v>1121</v>
      </c>
      <c r="Y445" s="67" t="s">
        <v>1114</v>
      </c>
      <c r="Z445" s="68" t="str">
        <f t="shared" si="33"/>
        <v>No</v>
      </c>
      <c r="AA445" s="68" t="str">
        <f t="shared" si="31"/>
        <v>Yes</v>
      </c>
      <c r="AB445" s="68" t="str">
        <f t="shared" si="34"/>
        <v>Adopter</v>
      </c>
      <c r="AC445" s="50">
        <f>VLOOKUP(N445,Registration!O:P,2,FALSE)</f>
        <v>19</v>
      </c>
      <c r="AD445" s="67" t="s">
        <v>1117</v>
      </c>
      <c r="AE445" s="67" t="s">
        <v>105</v>
      </c>
      <c r="AF445" s="67" t="s">
        <v>105</v>
      </c>
      <c r="AG445" s="67" t="s">
        <v>105</v>
      </c>
      <c r="AH445" s="67" t="s">
        <v>105</v>
      </c>
      <c r="AI445" s="49"/>
    </row>
    <row r="446" spans="1:35" ht="22.9" customHeight="1">
      <c r="A446" s="67" t="s">
        <v>42</v>
      </c>
      <c r="B446" s="67" t="s">
        <v>9</v>
      </c>
      <c r="C446" s="50" t="s">
        <v>10</v>
      </c>
      <c r="D446" s="50" t="s">
        <v>26</v>
      </c>
      <c r="E446" s="50">
        <v>2</v>
      </c>
      <c r="F446" s="50" t="s">
        <v>27</v>
      </c>
      <c r="G446" s="50" t="s">
        <v>28</v>
      </c>
      <c r="H446" s="50" t="s">
        <v>5675</v>
      </c>
      <c r="I446" s="50" t="s">
        <v>5679</v>
      </c>
      <c r="J446" s="70">
        <v>3</v>
      </c>
      <c r="K446" s="50">
        <v>5</v>
      </c>
      <c r="L446" s="50">
        <v>2019</v>
      </c>
      <c r="M446" s="62">
        <f t="shared" si="32"/>
        <v>43588</v>
      </c>
      <c r="N446" s="67" t="s">
        <v>4708</v>
      </c>
      <c r="O446" s="67">
        <v>19</v>
      </c>
      <c r="P446" s="67" t="s">
        <v>1113</v>
      </c>
      <c r="Q446" s="67" t="s">
        <v>1114</v>
      </c>
      <c r="R446" s="67" t="s">
        <v>1115</v>
      </c>
      <c r="S446" s="67" t="s">
        <v>1116</v>
      </c>
      <c r="T446" s="67" t="s">
        <v>1114</v>
      </c>
      <c r="U446" s="67" t="s">
        <v>1117</v>
      </c>
      <c r="V446" s="67" t="s">
        <v>1117</v>
      </c>
      <c r="W446" s="67" t="s">
        <v>1118</v>
      </c>
      <c r="X446" s="67" t="s">
        <v>1121</v>
      </c>
      <c r="Y446" s="67" t="s">
        <v>1114</v>
      </c>
      <c r="Z446" s="68" t="str">
        <f t="shared" si="33"/>
        <v>No</v>
      </c>
      <c r="AA446" s="68" t="str">
        <f t="shared" si="31"/>
        <v>Yes</v>
      </c>
      <c r="AB446" s="68" t="str">
        <f t="shared" si="34"/>
        <v>Adopter</v>
      </c>
      <c r="AC446" s="50">
        <f>VLOOKUP(N446,Registration!O:P,2,FALSE)</f>
        <v>19</v>
      </c>
      <c r="AD446" s="67" t="s">
        <v>1117</v>
      </c>
      <c r="AE446" s="67" t="s">
        <v>105</v>
      </c>
      <c r="AF446" s="67" t="s">
        <v>105</v>
      </c>
      <c r="AG446" s="67" t="s">
        <v>105</v>
      </c>
      <c r="AH446" s="67" t="s">
        <v>105</v>
      </c>
      <c r="AI446" s="49"/>
    </row>
    <row r="447" spans="1:35" ht="22.9" customHeight="1">
      <c r="A447" s="67" t="s">
        <v>42</v>
      </c>
      <c r="B447" s="67" t="s">
        <v>9</v>
      </c>
      <c r="C447" s="50" t="s">
        <v>10</v>
      </c>
      <c r="D447" s="50" t="s">
        <v>26</v>
      </c>
      <c r="E447" s="50">
        <v>2</v>
      </c>
      <c r="F447" s="50" t="s">
        <v>27</v>
      </c>
      <c r="G447" s="50" t="s">
        <v>28</v>
      </c>
      <c r="H447" s="50" t="s">
        <v>5675</v>
      </c>
      <c r="I447" s="50" t="s">
        <v>5679</v>
      </c>
      <c r="J447" s="70">
        <v>3</v>
      </c>
      <c r="K447" s="50">
        <v>5</v>
      </c>
      <c r="L447" s="50">
        <v>2019</v>
      </c>
      <c r="M447" s="62">
        <f t="shared" si="32"/>
        <v>43588</v>
      </c>
      <c r="N447" s="67" t="s">
        <v>4710</v>
      </c>
      <c r="O447" s="67">
        <v>18</v>
      </c>
      <c r="P447" s="67" t="s">
        <v>1113</v>
      </c>
      <c r="Q447" s="67" t="s">
        <v>1114</v>
      </c>
      <c r="R447" s="67" t="s">
        <v>1115</v>
      </c>
      <c r="S447" s="67" t="s">
        <v>1116</v>
      </c>
      <c r="T447" s="67" t="s">
        <v>1114</v>
      </c>
      <c r="U447" s="67" t="s">
        <v>1117</v>
      </c>
      <c r="V447" s="67" t="s">
        <v>1117</v>
      </c>
      <c r="W447" s="67" t="s">
        <v>1118</v>
      </c>
      <c r="X447" s="67" t="s">
        <v>1125</v>
      </c>
      <c r="Y447" s="67" t="s">
        <v>1114</v>
      </c>
      <c r="Z447" s="68" t="str">
        <f t="shared" si="33"/>
        <v>No</v>
      </c>
      <c r="AA447" s="68" t="str">
        <f t="shared" si="31"/>
        <v>Yes</v>
      </c>
      <c r="AB447" s="68" t="str">
        <f t="shared" si="34"/>
        <v>Adopter</v>
      </c>
      <c r="AC447" s="50">
        <f>VLOOKUP(N447,Registration!O:P,2,FALSE)</f>
        <v>18</v>
      </c>
      <c r="AD447" s="67" t="s">
        <v>1117</v>
      </c>
      <c r="AE447" s="67" t="s">
        <v>105</v>
      </c>
      <c r="AF447" s="67" t="s">
        <v>105</v>
      </c>
      <c r="AG447" s="67" t="s">
        <v>105</v>
      </c>
      <c r="AH447" s="67" t="s">
        <v>105</v>
      </c>
      <c r="AI447" s="49"/>
    </row>
    <row r="448" spans="1:35" ht="22.9" customHeight="1">
      <c r="A448" s="67" t="s">
        <v>42</v>
      </c>
      <c r="B448" s="67" t="s">
        <v>9</v>
      </c>
      <c r="C448" s="50" t="s">
        <v>10</v>
      </c>
      <c r="D448" s="50" t="s">
        <v>26</v>
      </c>
      <c r="E448" s="50">
        <v>2</v>
      </c>
      <c r="F448" s="50" t="s">
        <v>27</v>
      </c>
      <c r="G448" s="50" t="s">
        <v>28</v>
      </c>
      <c r="H448" s="50" t="s">
        <v>5675</v>
      </c>
      <c r="I448" s="50" t="s">
        <v>5678</v>
      </c>
      <c r="J448" s="70">
        <v>4</v>
      </c>
      <c r="K448" s="50">
        <v>5</v>
      </c>
      <c r="L448" s="50">
        <v>2019</v>
      </c>
      <c r="M448" s="62">
        <f t="shared" si="32"/>
        <v>43589</v>
      </c>
      <c r="N448" s="67" t="s">
        <v>4712</v>
      </c>
      <c r="O448" s="67">
        <v>19</v>
      </c>
      <c r="P448" s="67" t="s">
        <v>1113</v>
      </c>
      <c r="Q448" s="67" t="s">
        <v>1114</v>
      </c>
      <c r="R448" s="67" t="s">
        <v>1115</v>
      </c>
      <c r="S448" s="67" t="s">
        <v>1116</v>
      </c>
      <c r="T448" s="67" t="s">
        <v>1114</v>
      </c>
      <c r="U448" s="67" t="s">
        <v>1117</v>
      </c>
      <c r="V448" s="67" t="s">
        <v>1117</v>
      </c>
      <c r="W448" s="67" t="s">
        <v>1118</v>
      </c>
      <c r="X448" s="67" t="s">
        <v>1121</v>
      </c>
      <c r="Y448" s="67" t="s">
        <v>1114</v>
      </c>
      <c r="Z448" s="68" t="str">
        <f t="shared" si="33"/>
        <v>No</v>
      </c>
      <c r="AA448" s="68" t="str">
        <f t="shared" si="31"/>
        <v>Yes</v>
      </c>
      <c r="AB448" s="68" t="str">
        <f t="shared" si="34"/>
        <v>Adopter</v>
      </c>
      <c r="AC448" s="50">
        <f>VLOOKUP(N448,Registration!O:P,2,FALSE)</f>
        <v>19</v>
      </c>
      <c r="AD448" s="67" t="s">
        <v>1114</v>
      </c>
      <c r="AE448" s="69">
        <v>43589</v>
      </c>
      <c r="AF448" s="67" t="s">
        <v>1129</v>
      </c>
      <c r="AG448" s="67" t="s">
        <v>5667</v>
      </c>
      <c r="AH448" s="67" t="s">
        <v>1149</v>
      </c>
      <c r="AI448" s="49"/>
    </row>
    <row r="449" spans="1:35" ht="22.9" customHeight="1">
      <c r="A449" s="67" t="s">
        <v>42</v>
      </c>
      <c r="B449" s="67" t="s">
        <v>9</v>
      </c>
      <c r="C449" s="50" t="s">
        <v>10</v>
      </c>
      <c r="D449" s="50" t="s">
        <v>26</v>
      </c>
      <c r="E449" s="50">
        <v>2</v>
      </c>
      <c r="F449" s="50" t="s">
        <v>27</v>
      </c>
      <c r="G449" s="50" t="s">
        <v>28</v>
      </c>
      <c r="H449" s="50" t="s">
        <v>5675</v>
      </c>
      <c r="I449" s="50" t="s">
        <v>5678</v>
      </c>
      <c r="J449" s="70">
        <v>4</v>
      </c>
      <c r="K449" s="50">
        <v>5</v>
      </c>
      <c r="L449" s="50">
        <v>2019</v>
      </c>
      <c r="M449" s="62">
        <f t="shared" si="32"/>
        <v>43589</v>
      </c>
      <c r="N449" s="67" t="s">
        <v>136</v>
      </c>
      <c r="O449" s="67">
        <v>18</v>
      </c>
      <c r="P449" s="67" t="s">
        <v>1113</v>
      </c>
      <c r="Q449" s="67" t="s">
        <v>1114</v>
      </c>
      <c r="R449" s="67" t="s">
        <v>1115</v>
      </c>
      <c r="S449" s="67" t="s">
        <v>1116</v>
      </c>
      <c r="T449" s="67" t="s">
        <v>1114</v>
      </c>
      <c r="U449" s="67" t="s">
        <v>1117</v>
      </c>
      <c r="V449" s="67" t="s">
        <v>1117</v>
      </c>
      <c r="W449" s="67" t="s">
        <v>1118</v>
      </c>
      <c r="X449" s="67" t="s">
        <v>1125</v>
      </c>
      <c r="Y449" s="67" t="s">
        <v>1114</v>
      </c>
      <c r="Z449" s="68" t="str">
        <f t="shared" si="33"/>
        <v>No</v>
      </c>
      <c r="AA449" s="68" t="str">
        <f t="shared" si="31"/>
        <v>Yes</v>
      </c>
      <c r="AB449" s="68" t="str">
        <f t="shared" si="34"/>
        <v>Adopter</v>
      </c>
      <c r="AC449" s="50">
        <f>VLOOKUP(N449,Registration!O:P,2,FALSE)</f>
        <v>15</v>
      </c>
      <c r="AD449" s="67" t="s">
        <v>1117</v>
      </c>
      <c r="AE449" s="67" t="s">
        <v>105</v>
      </c>
      <c r="AF449" s="67" t="s">
        <v>105</v>
      </c>
      <c r="AG449" s="67" t="s">
        <v>105</v>
      </c>
      <c r="AH449" s="67" t="s">
        <v>105</v>
      </c>
      <c r="AI449" s="49"/>
    </row>
    <row r="450" spans="1:35" ht="22.9" customHeight="1">
      <c r="A450" s="67" t="s">
        <v>42</v>
      </c>
      <c r="B450" s="67" t="s">
        <v>9</v>
      </c>
      <c r="C450" s="50" t="s">
        <v>10</v>
      </c>
      <c r="D450" s="50" t="s">
        <v>26</v>
      </c>
      <c r="E450" s="50">
        <v>2</v>
      </c>
      <c r="F450" s="50" t="s">
        <v>27</v>
      </c>
      <c r="G450" s="50" t="s">
        <v>28</v>
      </c>
      <c r="H450" s="50" t="s">
        <v>5675</v>
      </c>
      <c r="I450" s="50" t="s">
        <v>5678</v>
      </c>
      <c r="J450" s="70">
        <v>4</v>
      </c>
      <c r="K450" s="50">
        <v>5</v>
      </c>
      <c r="L450" s="50">
        <v>2019</v>
      </c>
      <c r="M450" s="62">
        <f t="shared" si="32"/>
        <v>43589</v>
      </c>
      <c r="N450" s="67" t="s">
        <v>4715</v>
      </c>
      <c r="O450" s="67">
        <v>18</v>
      </c>
      <c r="P450" s="67" t="s">
        <v>1113</v>
      </c>
      <c r="Q450" s="67" t="s">
        <v>1114</v>
      </c>
      <c r="R450" s="67" t="s">
        <v>1115</v>
      </c>
      <c r="S450" s="67" t="s">
        <v>1116</v>
      </c>
      <c r="T450" s="67" t="s">
        <v>1114</v>
      </c>
      <c r="U450" s="67" t="s">
        <v>1117</v>
      </c>
      <c r="V450" s="67" t="s">
        <v>1117</v>
      </c>
      <c r="W450" s="67" t="s">
        <v>1118</v>
      </c>
      <c r="X450" s="67" t="s">
        <v>1119</v>
      </c>
      <c r="Y450" s="67" t="s">
        <v>1114</v>
      </c>
      <c r="Z450" s="68" t="str">
        <f t="shared" si="33"/>
        <v>No</v>
      </c>
      <c r="AA450" s="68" t="str">
        <f t="shared" si="31"/>
        <v>Yes</v>
      </c>
      <c r="AB450" s="68" t="str">
        <f t="shared" si="34"/>
        <v>Adopter</v>
      </c>
      <c r="AC450" s="50">
        <f>VLOOKUP(N450,Registration!O:P,2,FALSE)</f>
        <v>18</v>
      </c>
      <c r="AD450" s="67" t="s">
        <v>1117</v>
      </c>
      <c r="AE450" s="67" t="s">
        <v>105</v>
      </c>
      <c r="AF450" s="67" t="s">
        <v>105</v>
      </c>
      <c r="AG450" s="67" t="s">
        <v>105</v>
      </c>
      <c r="AH450" s="67" t="s">
        <v>105</v>
      </c>
      <c r="AI450" s="49"/>
    </row>
    <row r="451" spans="1:35" ht="22.9" customHeight="1">
      <c r="A451" s="67" t="s">
        <v>42</v>
      </c>
      <c r="B451" s="67" t="s">
        <v>9</v>
      </c>
      <c r="C451" s="50" t="s">
        <v>10</v>
      </c>
      <c r="D451" s="50" t="s">
        <v>26</v>
      </c>
      <c r="E451" s="50">
        <v>2</v>
      </c>
      <c r="F451" s="50" t="s">
        <v>27</v>
      </c>
      <c r="G451" s="50" t="s">
        <v>28</v>
      </c>
      <c r="H451" s="50" t="s">
        <v>5675</v>
      </c>
      <c r="I451" s="50" t="s">
        <v>5678</v>
      </c>
      <c r="J451" s="70">
        <v>4</v>
      </c>
      <c r="K451" s="50">
        <v>5</v>
      </c>
      <c r="L451" s="50">
        <v>2019</v>
      </c>
      <c r="M451" s="62">
        <f t="shared" si="32"/>
        <v>43589</v>
      </c>
      <c r="N451" s="67" t="s">
        <v>4717</v>
      </c>
      <c r="O451" s="67">
        <v>19</v>
      </c>
      <c r="P451" s="67" t="s">
        <v>1113</v>
      </c>
      <c r="Q451" s="67" t="s">
        <v>1114</v>
      </c>
      <c r="R451" s="67" t="s">
        <v>1115</v>
      </c>
      <c r="S451" s="67" t="s">
        <v>1116</v>
      </c>
      <c r="T451" s="67" t="s">
        <v>1117</v>
      </c>
      <c r="U451" s="67" t="s">
        <v>1117</v>
      </c>
      <c r="V451" s="67" t="s">
        <v>1117</v>
      </c>
      <c r="W451" s="67" t="s">
        <v>1118</v>
      </c>
      <c r="X451" s="67" t="s">
        <v>1122</v>
      </c>
      <c r="Y451" s="67" t="s">
        <v>1114</v>
      </c>
      <c r="Z451" s="68" t="str">
        <f t="shared" si="33"/>
        <v>No</v>
      </c>
      <c r="AA451" s="68" t="str">
        <f t="shared" si="31"/>
        <v>Yes</v>
      </c>
      <c r="AB451" s="68" t="str">
        <f t="shared" si="34"/>
        <v>Adopter</v>
      </c>
      <c r="AC451" s="50">
        <f>VLOOKUP(N451,Registration!O:P,2,FALSE)</f>
        <v>19</v>
      </c>
      <c r="AD451" s="67" t="s">
        <v>1117</v>
      </c>
      <c r="AE451" s="67" t="s">
        <v>105</v>
      </c>
      <c r="AF451" s="67" t="s">
        <v>105</v>
      </c>
      <c r="AG451" s="67" t="s">
        <v>105</v>
      </c>
      <c r="AH451" s="67" t="s">
        <v>105</v>
      </c>
      <c r="AI451" s="49"/>
    </row>
    <row r="452" spans="1:35" ht="22.9" customHeight="1">
      <c r="A452" s="67" t="s">
        <v>42</v>
      </c>
      <c r="B452" s="67" t="s">
        <v>9</v>
      </c>
      <c r="C452" s="50" t="s">
        <v>10</v>
      </c>
      <c r="D452" s="50" t="s">
        <v>26</v>
      </c>
      <c r="E452" s="50">
        <v>2</v>
      </c>
      <c r="F452" s="50" t="s">
        <v>27</v>
      </c>
      <c r="G452" s="50" t="s">
        <v>28</v>
      </c>
      <c r="H452" s="50" t="s">
        <v>5675</v>
      </c>
      <c r="I452" s="50" t="s">
        <v>5678</v>
      </c>
      <c r="J452" s="70">
        <v>4</v>
      </c>
      <c r="K452" s="50">
        <v>5</v>
      </c>
      <c r="L452" s="50">
        <v>2019</v>
      </c>
      <c r="M452" s="62">
        <f t="shared" si="32"/>
        <v>43589</v>
      </c>
      <c r="N452" s="67" t="s">
        <v>4719</v>
      </c>
      <c r="O452" s="67">
        <v>18</v>
      </c>
      <c r="P452" s="67" t="s">
        <v>1113</v>
      </c>
      <c r="Q452" s="67" t="s">
        <v>1114</v>
      </c>
      <c r="R452" s="67" t="s">
        <v>1115</v>
      </c>
      <c r="S452" s="67" t="s">
        <v>1116</v>
      </c>
      <c r="T452" s="67" t="s">
        <v>1117</v>
      </c>
      <c r="U452" s="67" t="s">
        <v>1117</v>
      </c>
      <c r="V452" s="67" t="s">
        <v>1117</v>
      </c>
      <c r="W452" s="67" t="s">
        <v>1118</v>
      </c>
      <c r="X452" s="67" t="s">
        <v>1115</v>
      </c>
      <c r="Y452" s="67" t="s">
        <v>1117</v>
      </c>
      <c r="Z452" s="68" t="str">
        <f t="shared" si="33"/>
        <v>No</v>
      </c>
      <c r="AA452" s="68" t="str">
        <f t="shared" si="31"/>
        <v>No</v>
      </c>
      <c r="AB452" s="68" t="str">
        <f t="shared" si="34"/>
        <v>Non-user</v>
      </c>
      <c r="AC452" s="50">
        <f>VLOOKUP(N452,Registration!O:P,2,FALSE)</f>
        <v>18</v>
      </c>
      <c r="AD452" s="67" t="s">
        <v>1117</v>
      </c>
      <c r="AE452" s="67" t="s">
        <v>105</v>
      </c>
      <c r="AF452" s="67" t="s">
        <v>105</v>
      </c>
      <c r="AG452" s="67" t="s">
        <v>105</v>
      </c>
      <c r="AH452" s="67" t="s">
        <v>105</v>
      </c>
      <c r="AI452" s="49"/>
    </row>
    <row r="453" spans="1:35" ht="22.9" customHeight="1">
      <c r="A453" s="67" t="s">
        <v>42</v>
      </c>
      <c r="B453" s="67" t="s">
        <v>9</v>
      </c>
      <c r="C453" s="50" t="s">
        <v>10</v>
      </c>
      <c r="D453" s="50" t="s">
        <v>26</v>
      </c>
      <c r="E453" s="50">
        <v>2</v>
      </c>
      <c r="F453" s="50" t="s">
        <v>27</v>
      </c>
      <c r="G453" s="50" t="s">
        <v>28</v>
      </c>
      <c r="H453" s="50" t="s">
        <v>5675</v>
      </c>
      <c r="I453" s="50" t="s">
        <v>5678</v>
      </c>
      <c r="J453" s="70">
        <v>4</v>
      </c>
      <c r="K453" s="50">
        <v>5</v>
      </c>
      <c r="L453" s="50">
        <v>2019</v>
      </c>
      <c r="M453" s="62">
        <f t="shared" si="32"/>
        <v>43589</v>
      </c>
      <c r="N453" s="67" t="s">
        <v>4721</v>
      </c>
      <c r="O453" s="67">
        <v>19</v>
      </c>
      <c r="P453" s="67" t="s">
        <v>1113</v>
      </c>
      <c r="Q453" s="67" t="s">
        <v>1114</v>
      </c>
      <c r="R453" s="67" t="s">
        <v>1115</v>
      </c>
      <c r="S453" s="67" t="s">
        <v>1116</v>
      </c>
      <c r="T453" s="67" t="s">
        <v>1114</v>
      </c>
      <c r="U453" s="67" t="s">
        <v>1117</v>
      </c>
      <c r="V453" s="67" t="s">
        <v>1117</v>
      </c>
      <c r="W453" s="67" t="s">
        <v>1118</v>
      </c>
      <c r="X453" s="67" t="s">
        <v>1125</v>
      </c>
      <c r="Y453" s="67" t="s">
        <v>1114</v>
      </c>
      <c r="Z453" s="68" t="str">
        <f t="shared" si="33"/>
        <v>No</v>
      </c>
      <c r="AA453" s="68" t="str">
        <f t="shared" si="31"/>
        <v>Yes</v>
      </c>
      <c r="AB453" s="68" t="str">
        <f t="shared" si="34"/>
        <v>Adopter</v>
      </c>
      <c r="AC453" s="50">
        <f>VLOOKUP(N453,Registration!O:P,2,FALSE)</f>
        <v>19</v>
      </c>
      <c r="AD453" s="67" t="s">
        <v>1117</v>
      </c>
      <c r="AE453" s="67" t="s">
        <v>105</v>
      </c>
      <c r="AF453" s="67" t="s">
        <v>105</v>
      </c>
      <c r="AG453" s="67" t="s">
        <v>105</v>
      </c>
      <c r="AH453" s="67" t="s">
        <v>105</v>
      </c>
      <c r="AI453" s="49"/>
    </row>
    <row r="454" spans="1:35" ht="22.9" customHeight="1">
      <c r="A454" s="67" t="s">
        <v>42</v>
      </c>
      <c r="B454" s="67" t="s">
        <v>9</v>
      </c>
      <c r="C454" s="50" t="s">
        <v>10</v>
      </c>
      <c r="D454" s="50" t="s">
        <v>26</v>
      </c>
      <c r="E454" s="50">
        <v>2</v>
      </c>
      <c r="F454" s="50" t="s">
        <v>27</v>
      </c>
      <c r="G454" s="50" t="s">
        <v>28</v>
      </c>
      <c r="H454" s="50" t="s">
        <v>5675</v>
      </c>
      <c r="I454" s="50" t="s">
        <v>5678</v>
      </c>
      <c r="J454" s="70">
        <v>4</v>
      </c>
      <c r="K454" s="50">
        <v>5</v>
      </c>
      <c r="L454" s="50">
        <v>2019</v>
      </c>
      <c r="M454" s="62">
        <f t="shared" si="32"/>
        <v>43589</v>
      </c>
      <c r="N454" s="67" t="s">
        <v>4723</v>
      </c>
      <c r="O454" s="67">
        <v>19</v>
      </c>
      <c r="P454" s="67" t="s">
        <v>1113</v>
      </c>
      <c r="Q454" s="67" t="s">
        <v>1114</v>
      </c>
      <c r="R454" s="67" t="s">
        <v>1115</v>
      </c>
      <c r="S454" s="67" t="s">
        <v>1116</v>
      </c>
      <c r="T454" s="67" t="s">
        <v>1114</v>
      </c>
      <c r="U454" s="67" t="s">
        <v>1117</v>
      </c>
      <c r="V454" s="67" t="s">
        <v>1117</v>
      </c>
      <c r="W454" s="67" t="s">
        <v>1118</v>
      </c>
      <c r="X454" s="67" t="s">
        <v>1121</v>
      </c>
      <c r="Y454" s="67" t="s">
        <v>1114</v>
      </c>
      <c r="Z454" s="68" t="str">
        <f t="shared" si="33"/>
        <v>No</v>
      </c>
      <c r="AA454" s="68" t="str">
        <f t="shared" si="31"/>
        <v>Yes</v>
      </c>
      <c r="AB454" s="68" t="str">
        <f t="shared" si="34"/>
        <v>Adopter</v>
      </c>
      <c r="AC454" s="50">
        <f>VLOOKUP(N454,Registration!O:P,2,FALSE)</f>
        <v>19</v>
      </c>
      <c r="AD454" s="67" t="s">
        <v>1117</v>
      </c>
      <c r="AE454" s="67" t="s">
        <v>105</v>
      </c>
      <c r="AF454" s="67" t="s">
        <v>105</v>
      </c>
      <c r="AG454" s="67" t="s">
        <v>105</v>
      </c>
      <c r="AH454" s="67" t="s">
        <v>105</v>
      </c>
      <c r="AI454" s="49"/>
    </row>
    <row r="455" spans="1:35" ht="22.9" customHeight="1">
      <c r="A455" s="67" t="s">
        <v>42</v>
      </c>
      <c r="B455" s="67" t="s">
        <v>9</v>
      </c>
      <c r="C455" s="50" t="s">
        <v>10</v>
      </c>
      <c r="D455" s="50" t="s">
        <v>26</v>
      </c>
      <c r="E455" s="50">
        <v>2</v>
      </c>
      <c r="F455" s="50" t="s">
        <v>27</v>
      </c>
      <c r="G455" s="50" t="s">
        <v>28</v>
      </c>
      <c r="H455" s="50" t="s">
        <v>5675</v>
      </c>
      <c r="I455" s="50" t="s">
        <v>5678</v>
      </c>
      <c r="J455" s="70">
        <v>4</v>
      </c>
      <c r="K455" s="50">
        <v>5</v>
      </c>
      <c r="L455" s="50">
        <v>2019</v>
      </c>
      <c r="M455" s="62">
        <f t="shared" si="32"/>
        <v>43589</v>
      </c>
      <c r="N455" s="67" t="s">
        <v>4725</v>
      </c>
      <c r="O455" s="67">
        <v>19</v>
      </c>
      <c r="P455" s="67" t="s">
        <v>1113</v>
      </c>
      <c r="Q455" s="67" t="s">
        <v>1114</v>
      </c>
      <c r="R455" s="67" t="s">
        <v>1115</v>
      </c>
      <c r="S455" s="67" t="s">
        <v>1116</v>
      </c>
      <c r="T455" s="67" t="s">
        <v>1114</v>
      </c>
      <c r="U455" s="67" t="s">
        <v>1117</v>
      </c>
      <c r="V455" s="67" t="s">
        <v>1117</v>
      </c>
      <c r="W455" s="67" t="s">
        <v>1118</v>
      </c>
      <c r="X455" s="67" t="s">
        <v>1119</v>
      </c>
      <c r="Y455" s="67" t="s">
        <v>1114</v>
      </c>
      <c r="Z455" s="68" t="str">
        <f t="shared" si="33"/>
        <v>No</v>
      </c>
      <c r="AA455" s="68" t="str">
        <f t="shared" si="31"/>
        <v>Yes</v>
      </c>
      <c r="AB455" s="68" t="str">
        <f t="shared" si="34"/>
        <v>Adopter</v>
      </c>
      <c r="AC455" s="50">
        <f>VLOOKUP(N455,Registration!O:P,2,FALSE)</f>
        <v>19</v>
      </c>
      <c r="AD455" s="67" t="s">
        <v>1117</v>
      </c>
      <c r="AE455" s="67" t="s">
        <v>105</v>
      </c>
      <c r="AF455" s="67" t="s">
        <v>105</v>
      </c>
      <c r="AG455" s="67" t="s">
        <v>105</v>
      </c>
      <c r="AH455" s="67" t="s">
        <v>105</v>
      </c>
      <c r="AI455" s="49"/>
    </row>
    <row r="456" spans="1:35" ht="22.9" customHeight="1">
      <c r="A456" s="67" t="s">
        <v>42</v>
      </c>
      <c r="B456" s="67" t="s">
        <v>9</v>
      </c>
      <c r="C456" s="50" t="s">
        <v>10</v>
      </c>
      <c r="D456" s="50" t="s">
        <v>26</v>
      </c>
      <c r="E456" s="50">
        <v>2</v>
      </c>
      <c r="F456" s="50" t="s">
        <v>27</v>
      </c>
      <c r="G456" s="50" t="s">
        <v>28</v>
      </c>
      <c r="H456" s="50" t="s">
        <v>5675</v>
      </c>
      <c r="I456" s="50" t="s">
        <v>5678</v>
      </c>
      <c r="J456" s="70">
        <v>4</v>
      </c>
      <c r="K456" s="50">
        <v>5</v>
      </c>
      <c r="L456" s="50">
        <v>2019</v>
      </c>
      <c r="M456" s="62">
        <f t="shared" si="32"/>
        <v>43589</v>
      </c>
      <c r="N456" s="67" t="s">
        <v>4727</v>
      </c>
      <c r="O456" s="67">
        <v>18</v>
      </c>
      <c r="P456" s="67" t="s">
        <v>1113</v>
      </c>
      <c r="Q456" s="67" t="s">
        <v>1114</v>
      </c>
      <c r="R456" s="67" t="s">
        <v>1115</v>
      </c>
      <c r="S456" s="67" t="s">
        <v>1116</v>
      </c>
      <c r="T456" s="67" t="s">
        <v>1114</v>
      </c>
      <c r="U456" s="67" t="s">
        <v>1117</v>
      </c>
      <c r="V456" s="67" t="s">
        <v>1117</v>
      </c>
      <c r="W456" s="67" t="s">
        <v>1118</v>
      </c>
      <c r="X456" s="67" t="s">
        <v>1121</v>
      </c>
      <c r="Y456" s="67" t="s">
        <v>1114</v>
      </c>
      <c r="Z456" s="68" t="str">
        <f t="shared" si="33"/>
        <v>No</v>
      </c>
      <c r="AA456" s="68" t="str">
        <f t="shared" si="31"/>
        <v>Yes</v>
      </c>
      <c r="AB456" s="68" t="str">
        <f t="shared" si="34"/>
        <v>Adopter</v>
      </c>
      <c r="AC456" s="50">
        <f>VLOOKUP(N456,Registration!O:P,2,FALSE)</f>
        <v>18</v>
      </c>
      <c r="AD456" s="67" t="s">
        <v>1117</v>
      </c>
      <c r="AE456" s="67" t="s">
        <v>105</v>
      </c>
      <c r="AF456" s="67" t="s">
        <v>105</v>
      </c>
      <c r="AG456" s="67" t="s">
        <v>105</v>
      </c>
      <c r="AH456" s="67" t="s">
        <v>105</v>
      </c>
      <c r="AI456" s="49"/>
    </row>
    <row r="457" spans="1:35" ht="22.9" customHeight="1">
      <c r="A457" s="67" t="s">
        <v>42</v>
      </c>
      <c r="B457" s="67" t="s">
        <v>9</v>
      </c>
      <c r="C457" s="50" t="s">
        <v>10</v>
      </c>
      <c r="D457" s="50" t="s">
        <v>26</v>
      </c>
      <c r="E457" s="50">
        <v>2</v>
      </c>
      <c r="F457" s="50" t="s">
        <v>27</v>
      </c>
      <c r="G457" s="50" t="s">
        <v>28</v>
      </c>
      <c r="H457" s="50" t="s">
        <v>5675</v>
      </c>
      <c r="I457" s="50" t="s">
        <v>5678</v>
      </c>
      <c r="J457" s="70">
        <v>4</v>
      </c>
      <c r="K457" s="50">
        <v>5</v>
      </c>
      <c r="L457" s="50">
        <v>2019</v>
      </c>
      <c r="M457" s="62">
        <f t="shared" si="32"/>
        <v>43589</v>
      </c>
      <c r="N457" s="67" t="s">
        <v>4729</v>
      </c>
      <c r="O457" s="67">
        <v>19</v>
      </c>
      <c r="P457" s="67" t="s">
        <v>1113</v>
      </c>
      <c r="Q457" s="67" t="s">
        <v>1114</v>
      </c>
      <c r="R457" s="67" t="s">
        <v>1115</v>
      </c>
      <c r="S457" s="67" t="s">
        <v>1116</v>
      </c>
      <c r="T457" s="67" t="s">
        <v>1117</v>
      </c>
      <c r="U457" s="67" t="s">
        <v>1117</v>
      </c>
      <c r="V457" s="67" t="s">
        <v>1117</v>
      </c>
      <c r="W457" s="67" t="s">
        <v>1118</v>
      </c>
      <c r="X457" s="67" t="s">
        <v>1115</v>
      </c>
      <c r="Y457" s="67" t="s">
        <v>1117</v>
      </c>
      <c r="Z457" s="68" t="str">
        <f t="shared" si="33"/>
        <v>No</v>
      </c>
      <c r="AA457" s="68" t="str">
        <f t="shared" si="31"/>
        <v>No</v>
      </c>
      <c r="AB457" s="68" t="str">
        <f t="shared" si="34"/>
        <v>Non-user</v>
      </c>
      <c r="AC457" s="50">
        <f>VLOOKUP(N457,Registration!O:P,2,FALSE)</f>
        <v>19</v>
      </c>
      <c r="AD457" s="67" t="s">
        <v>1117</v>
      </c>
      <c r="AE457" s="67" t="s">
        <v>105</v>
      </c>
      <c r="AF457" s="67" t="s">
        <v>105</v>
      </c>
      <c r="AG457" s="67" t="s">
        <v>105</v>
      </c>
      <c r="AH457" s="67" t="s">
        <v>105</v>
      </c>
      <c r="AI457" s="49"/>
    </row>
    <row r="458" spans="1:35" ht="22.9" customHeight="1">
      <c r="A458" s="67" t="s">
        <v>42</v>
      </c>
      <c r="B458" s="67" t="s">
        <v>9</v>
      </c>
      <c r="C458" s="50" t="s">
        <v>10</v>
      </c>
      <c r="D458" s="50" t="s">
        <v>26</v>
      </c>
      <c r="E458" s="50">
        <v>2</v>
      </c>
      <c r="F458" s="50" t="s">
        <v>27</v>
      </c>
      <c r="G458" s="50" t="s">
        <v>28</v>
      </c>
      <c r="H458" s="50" t="s">
        <v>5675</v>
      </c>
      <c r="I458" s="50" t="s">
        <v>5678</v>
      </c>
      <c r="J458" s="70">
        <v>4</v>
      </c>
      <c r="K458" s="50">
        <v>5</v>
      </c>
      <c r="L458" s="50">
        <v>2019</v>
      </c>
      <c r="M458" s="62">
        <f t="shared" si="32"/>
        <v>43589</v>
      </c>
      <c r="N458" s="67" t="s">
        <v>4731</v>
      </c>
      <c r="O458" s="67">
        <v>18</v>
      </c>
      <c r="P458" s="67" t="s">
        <v>1113</v>
      </c>
      <c r="Q458" s="67" t="s">
        <v>1114</v>
      </c>
      <c r="R458" s="67" t="s">
        <v>1115</v>
      </c>
      <c r="S458" s="67" t="s">
        <v>1116</v>
      </c>
      <c r="T458" s="67" t="s">
        <v>1114</v>
      </c>
      <c r="U458" s="67" t="s">
        <v>1117</v>
      </c>
      <c r="V458" s="67" t="s">
        <v>1117</v>
      </c>
      <c r="W458" s="67" t="s">
        <v>1118</v>
      </c>
      <c r="X458" s="67" t="s">
        <v>1120</v>
      </c>
      <c r="Y458" s="67" t="s">
        <v>1114</v>
      </c>
      <c r="Z458" s="68" t="str">
        <f t="shared" si="33"/>
        <v>No</v>
      </c>
      <c r="AA458" s="68" t="str">
        <f t="shared" si="31"/>
        <v>Yes</v>
      </c>
      <c r="AB458" s="68" t="str">
        <f t="shared" si="34"/>
        <v>Adopter</v>
      </c>
      <c r="AC458" s="50">
        <f>VLOOKUP(N458,Registration!O:P,2,FALSE)</f>
        <v>18</v>
      </c>
      <c r="AD458" s="67" t="s">
        <v>1117</v>
      </c>
      <c r="AE458" s="67" t="s">
        <v>105</v>
      </c>
      <c r="AF458" s="67" t="s">
        <v>105</v>
      </c>
      <c r="AG458" s="67" t="s">
        <v>105</v>
      </c>
      <c r="AH458" s="67" t="s">
        <v>105</v>
      </c>
      <c r="AI458" s="49"/>
    </row>
    <row r="459" spans="1:35" ht="22.9" customHeight="1">
      <c r="A459" s="67" t="s">
        <v>42</v>
      </c>
      <c r="B459" s="67" t="s">
        <v>9</v>
      </c>
      <c r="C459" s="50" t="s">
        <v>10</v>
      </c>
      <c r="D459" s="50" t="s">
        <v>26</v>
      </c>
      <c r="E459" s="50">
        <v>2</v>
      </c>
      <c r="F459" s="50" t="s">
        <v>27</v>
      </c>
      <c r="G459" s="50" t="s">
        <v>28</v>
      </c>
      <c r="H459" s="50" t="s">
        <v>5675</v>
      </c>
      <c r="I459" s="50" t="s">
        <v>5678</v>
      </c>
      <c r="J459" s="70">
        <v>4</v>
      </c>
      <c r="K459" s="50">
        <v>5</v>
      </c>
      <c r="L459" s="50">
        <v>2019</v>
      </c>
      <c r="M459" s="62">
        <f t="shared" si="32"/>
        <v>43589</v>
      </c>
      <c r="N459" s="67" t="s">
        <v>144</v>
      </c>
      <c r="O459" s="67">
        <v>19</v>
      </c>
      <c r="P459" s="67" t="s">
        <v>1113</v>
      </c>
      <c r="Q459" s="67" t="s">
        <v>1114</v>
      </c>
      <c r="R459" s="67" t="s">
        <v>1115</v>
      </c>
      <c r="S459" s="67" t="s">
        <v>1116</v>
      </c>
      <c r="T459" s="67" t="s">
        <v>1114</v>
      </c>
      <c r="U459" s="67" t="s">
        <v>1117</v>
      </c>
      <c r="V459" s="67" t="s">
        <v>1117</v>
      </c>
      <c r="W459" s="67" t="s">
        <v>1118</v>
      </c>
      <c r="X459" s="67" t="s">
        <v>1119</v>
      </c>
      <c r="Y459" s="67" t="s">
        <v>1114</v>
      </c>
      <c r="Z459" s="68" t="str">
        <f t="shared" si="33"/>
        <v>No</v>
      </c>
      <c r="AA459" s="68" t="str">
        <f t="shared" si="31"/>
        <v>Yes</v>
      </c>
      <c r="AB459" s="68" t="str">
        <f t="shared" si="34"/>
        <v>Adopter</v>
      </c>
      <c r="AC459" s="50">
        <f>VLOOKUP(N459,Registration!O:P,2,FALSE)</f>
        <v>19</v>
      </c>
      <c r="AD459" s="67" t="s">
        <v>1117</v>
      </c>
      <c r="AE459" s="67" t="s">
        <v>105</v>
      </c>
      <c r="AF459" s="67" t="s">
        <v>105</v>
      </c>
      <c r="AG459" s="67" t="s">
        <v>105</v>
      </c>
      <c r="AH459" s="67" t="s">
        <v>105</v>
      </c>
      <c r="AI459" s="49"/>
    </row>
    <row r="460" spans="1:35" ht="22.9" customHeight="1">
      <c r="A460" s="67" t="s">
        <v>42</v>
      </c>
      <c r="B460" s="67" t="s">
        <v>9</v>
      </c>
      <c r="C460" s="50" t="s">
        <v>10</v>
      </c>
      <c r="D460" s="50" t="s">
        <v>26</v>
      </c>
      <c r="E460" s="50">
        <v>2</v>
      </c>
      <c r="F460" s="50" t="s">
        <v>27</v>
      </c>
      <c r="G460" s="50" t="s">
        <v>28</v>
      </c>
      <c r="H460" s="50" t="s">
        <v>5675</v>
      </c>
      <c r="I460" s="50" t="s">
        <v>5678</v>
      </c>
      <c r="J460" s="70">
        <v>4</v>
      </c>
      <c r="K460" s="50">
        <v>5</v>
      </c>
      <c r="L460" s="50">
        <v>2019</v>
      </c>
      <c r="M460" s="62">
        <f t="shared" si="32"/>
        <v>43589</v>
      </c>
      <c r="N460" s="67" t="s">
        <v>4734</v>
      </c>
      <c r="O460" s="67">
        <v>18</v>
      </c>
      <c r="P460" s="67" t="s">
        <v>1113</v>
      </c>
      <c r="Q460" s="67" t="s">
        <v>1114</v>
      </c>
      <c r="R460" s="67" t="s">
        <v>1115</v>
      </c>
      <c r="S460" s="67" t="s">
        <v>1116</v>
      </c>
      <c r="T460" s="67" t="s">
        <v>1114</v>
      </c>
      <c r="U460" s="67" t="s">
        <v>1117</v>
      </c>
      <c r="V460" s="67" t="s">
        <v>1117</v>
      </c>
      <c r="W460" s="67" t="s">
        <v>1118</v>
      </c>
      <c r="X460" s="67" t="s">
        <v>1119</v>
      </c>
      <c r="Y460" s="67" t="s">
        <v>1114</v>
      </c>
      <c r="Z460" s="68" t="str">
        <f t="shared" si="33"/>
        <v>No</v>
      </c>
      <c r="AA460" s="68" t="str">
        <f t="shared" si="31"/>
        <v>Yes</v>
      </c>
      <c r="AB460" s="68" t="str">
        <f t="shared" si="34"/>
        <v>Adopter</v>
      </c>
      <c r="AC460" s="50">
        <f>VLOOKUP(N460,Registration!O:P,2,FALSE)</f>
        <v>18</v>
      </c>
      <c r="AD460" s="67" t="s">
        <v>1117</v>
      </c>
      <c r="AE460" s="67" t="s">
        <v>105</v>
      </c>
      <c r="AF460" s="67" t="s">
        <v>105</v>
      </c>
      <c r="AG460" s="67" t="s">
        <v>105</v>
      </c>
      <c r="AH460" s="67" t="s">
        <v>105</v>
      </c>
      <c r="AI460" s="49"/>
    </row>
    <row r="461" spans="1:35" ht="22.9" customHeight="1">
      <c r="A461" s="67" t="s">
        <v>42</v>
      </c>
      <c r="B461" s="67" t="s">
        <v>9</v>
      </c>
      <c r="C461" s="50" t="s">
        <v>10</v>
      </c>
      <c r="D461" s="50" t="s">
        <v>26</v>
      </c>
      <c r="E461" s="50">
        <v>2</v>
      </c>
      <c r="F461" s="50" t="s">
        <v>27</v>
      </c>
      <c r="G461" s="50" t="s">
        <v>28</v>
      </c>
      <c r="H461" s="50" t="s">
        <v>5675</v>
      </c>
      <c r="I461" s="50" t="s">
        <v>5678</v>
      </c>
      <c r="J461" s="70">
        <v>4</v>
      </c>
      <c r="K461" s="50">
        <v>5</v>
      </c>
      <c r="L461" s="50">
        <v>2019</v>
      </c>
      <c r="M461" s="62">
        <f t="shared" si="32"/>
        <v>43589</v>
      </c>
      <c r="N461" s="67" t="s">
        <v>4736</v>
      </c>
      <c r="O461" s="67">
        <v>18</v>
      </c>
      <c r="P461" s="67" t="s">
        <v>1113</v>
      </c>
      <c r="Q461" s="67" t="s">
        <v>1114</v>
      </c>
      <c r="R461" s="67" t="s">
        <v>1115</v>
      </c>
      <c r="S461" s="67" t="s">
        <v>1116</v>
      </c>
      <c r="T461" s="67" t="s">
        <v>1114</v>
      </c>
      <c r="U461" s="67" t="s">
        <v>1117</v>
      </c>
      <c r="V461" s="67" t="s">
        <v>1117</v>
      </c>
      <c r="W461" s="67" t="s">
        <v>1118</v>
      </c>
      <c r="X461" s="67" t="s">
        <v>1121</v>
      </c>
      <c r="Y461" s="67" t="s">
        <v>1114</v>
      </c>
      <c r="Z461" s="68" t="str">
        <f t="shared" si="33"/>
        <v>No</v>
      </c>
      <c r="AA461" s="68" t="str">
        <f t="shared" si="31"/>
        <v>Yes</v>
      </c>
      <c r="AB461" s="68" t="str">
        <f t="shared" si="34"/>
        <v>Adopter</v>
      </c>
      <c r="AC461" s="50">
        <f>VLOOKUP(N461,Registration!O:P,2,FALSE)</f>
        <v>18</v>
      </c>
      <c r="AD461" s="67" t="s">
        <v>1117</v>
      </c>
      <c r="AE461" s="67" t="s">
        <v>105</v>
      </c>
      <c r="AF461" s="67" t="s">
        <v>105</v>
      </c>
      <c r="AG461" s="67" t="s">
        <v>105</v>
      </c>
      <c r="AH461" s="67" t="s">
        <v>105</v>
      </c>
      <c r="AI461" s="49"/>
    </row>
    <row r="462" spans="1:35" ht="22.9" customHeight="1">
      <c r="A462" s="67" t="s">
        <v>42</v>
      </c>
      <c r="B462" s="67" t="s">
        <v>9</v>
      </c>
      <c r="C462" s="50" t="s">
        <v>10</v>
      </c>
      <c r="D462" s="50" t="s">
        <v>26</v>
      </c>
      <c r="E462" s="50">
        <v>2</v>
      </c>
      <c r="F462" s="50" t="s">
        <v>27</v>
      </c>
      <c r="G462" s="50" t="s">
        <v>28</v>
      </c>
      <c r="H462" s="50" t="s">
        <v>5675</v>
      </c>
      <c r="I462" s="50" t="s">
        <v>5678</v>
      </c>
      <c r="J462" s="70">
        <v>4</v>
      </c>
      <c r="K462" s="50">
        <v>5</v>
      </c>
      <c r="L462" s="50">
        <v>2019</v>
      </c>
      <c r="M462" s="62">
        <f t="shared" si="32"/>
        <v>43589</v>
      </c>
      <c r="N462" s="67" t="s">
        <v>4738</v>
      </c>
      <c r="O462" s="67">
        <v>19</v>
      </c>
      <c r="P462" s="67" t="s">
        <v>1113</v>
      </c>
      <c r="Q462" s="67" t="s">
        <v>1114</v>
      </c>
      <c r="R462" s="67" t="s">
        <v>1115</v>
      </c>
      <c r="S462" s="67" t="s">
        <v>1116</v>
      </c>
      <c r="T462" s="67" t="s">
        <v>1114</v>
      </c>
      <c r="U462" s="67" t="s">
        <v>1117</v>
      </c>
      <c r="V462" s="67" t="s">
        <v>1117</v>
      </c>
      <c r="W462" s="67" t="s">
        <v>1118</v>
      </c>
      <c r="X462" s="67" t="s">
        <v>1125</v>
      </c>
      <c r="Y462" s="67" t="s">
        <v>1114</v>
      </c>
      <c r="Z462" s="68" t="str">
        <f t="shared" si="33"/>
        <v>No</v>
      </c>
      <c r="AA462" s="68" t="str">
        <f t="shared" si="31"/>
        <v>Yes</v>
      </c>
      <c r="AB462" s="68" t="str">
        <f t="shared" si="34"/>
        <v>Adopter</v>
      </c>
      <c r="AC462" s="50">
        <f>VLOOKUP(N462,Registration!O:P,2,FALSE)</f>
        <v>19</v>
      </c>
      <c r="AD462" s="67" t="s">
        <v>1117</v>
      </c>
      <c r="AE462" s="67" t="s">
        <v>105</v>
      </c>
      <c r="AF462" s="67" t="s">
        <v>105</v>
      </c>
      <c r="AG462" s="67" t="s">
        <v>105</v>
      </c>
      <c r="AH462" s="67" t="s">
        <v>105</v>
      </c>
      <c r="AI462" s="49"/>
    </row>
    <row r="463" spans="1:35" ht="22.9" customHeight="1">
      <c r="A463" s="67" t="s">
        <v>42</v>
      </c>
      <c r="B463" s="67" t="s">
        <v>9</v>
      </c>
      <c r="C463" s="50" t="s">
        <v>10</v>
      </c>
      <c r="D463" s="50" t="s">
        <v>26</v>
      </c>
      <c r="E463" s="50">
        <v>2</v>
      </c>
      <c r="F463" s="50" t="s">
        <v>27</v>
      </c>
      <c r="G463" s="50" t="s">
        <v>28</v>
      </c>
      <c r="H463" s="50" t="s">
        <v>5675</v>
      </c>
      <c r="I463" s="50" t="s">
        <v>5678</v>
      </c>
      <c r="J463" s="70">
        <v>4</v>
      </c>
      <c r="K463" s="50">
        <v>5</v>
      </c>
      <c r="L463" s="50">
        <v>2019</v>
      </c>
      <c r="M463" s="62">
        <f t="shared" si="32"/>
        <v>43589</v>
      </c>
      <c r="N463" s="67" t="s">
        <v>4740</v>
      </c>
      <c r="O463" s="67">
        <v>18</v>
      </c>
      <c r="P463" s="67" t="s">
        <v>1113</v>
      </c>
      <c r="Q463" s="67" t="s">
        <v>1114</v>
      </c>
      <c r="R463" s="67" t="s">
        <v>1115</v>
      </c>
      <c r="S463" s="67" t="s">
        <v>1116</v>
      </c>
      <c r="T463" s="67" t="s">
        <v>1114</v>
      </c>
      <c r="U463" s="67" t="s">
        <v>1117</v>
      </c>
      <c r="V463" s="67" t="s">
        <v>1117</v>
      </c>
      <c r="W463" s="67" t="s">
        <v>1118</v>
      </c>
      <c r="X463" s="67" t="s">
        <v>1125</v>
      </c>
      <c r="Y463" s="67" t="s">
        <v>1114</v>
      </c>
      <c r="Z463" s="68" t="str">
        <f t="shared" si="33"/>
        <v>No</v>
      </c>
      <c r="AA463" s="68" t="str">
        <f t="shared" si="31"/>
        <v>Yes</v>
      </c>
      <c r="AB463" s="68" t="str">
        <f t="shared" si="34"/>
        <v>Adopter</v>
      </c>
      <c r="AC463" s="50">
        <f>VLOOKUP(N463,Registration!O:P,2,FALSE)</f>
        <v>18</v>
      </c>
      <c r="AD463" s="67" t="s">
        <v>1117</v>
      </c>
      <c r="AE463" s="67" t="s">
        <v>105</v>
      </c>
      <c r="AF463" s="67" t="s">
        <v>105</v>
      </c>
      <c r="AG463" s="67" t="s">
        <v>105</v>
      </c>
      <c r="AH463" s="67" t="s">
        <v>105</v>
      </c>
      <c r="AI463" s="49"/>
    </row>
    <row r="464" spans="1:35" ht="22.9" customHeight="1">
      <c r="A464" s="67" t="s">
        <v>42</v>
      </c>
      <c r="B464" s="67" t="s">
        <v>9</v>
      </c>
      <c r="C464" s="50" t="s">
        <v>10</v>
      </c>
      <c r="D464" s="50" t="s">
        <v>26</v>
      </c>
      <c r="E464" s="50">
        <v>2</v>
      </c>
      <c r="F464" s="50" t="s">
        <v>32</v>
      </c>
      <c r="G464" s="50" t="s">
        <v>33</v>
      </c>
      <c r="H464" s="50" t="s">
        <v>5675</v>
      </c>
      <c r="I464" s="50" t="s">
        <v>5679</v>
      </c>
      <c r="J464" s="67">
        <v>3</v>
      </c>
      <c r="K464" s="50">
        <v>5</v>
      </c>
      <c r="L464" s="50">
        <v>2019</v>
      </c>
      <c r="M464" s="62">
        <f t="shared" si="32"/>
        <v>43588</v>
      </c>
      <c r="N464" s="67" t="s">
        <v>158</v>
      </c>
      <c r="O464" s="67">
        <v>19</v>
      </c>
      <c r="P464" s="67" t="s">
        <v>1113</v>
      </c>
      <c r="Q464" s="67" t="s">
        <v>1114</v>
      </c>
      <c r="R464" s="67" t="s">
        <v>1115</v>
      </c>
      <c r="S464" s="67" t="s">
        <v>1116</v>
      </c>
      <c r="T464" s="67" t="s">
        <v>1114</v>
      </c>
      <c r="U464" s="67" t="s">
        <v>1117</v>
      </c>
      <c r="V464" s="67" t="s">
        <v>1117</v>
      </c>
      <c r="W464" s="67" t="s">
        <v>1118</v>
      </c>
      <c r="X464" s="67" t="s">
        <v>1125</v>
      </c>
      <c r="Y464" s="67" t="s">
        <v>1114</v>
      </c>
      <c r="Z464" s="68" t="str">
        <f t="shared" si="33"/>
        <v>No</v>
      </c>
      <c r="AA464" s="68" t="str">
        <f t="shared" si="31"/>
        <v>Yes</v>
      </c>
      <c r="AB464" s="68" t="str">
        <f t="shared" si="34"/>
        <v>Adopter</v>
      </c>
      <c r="AC464" s="50">
        <f>VLOOKUP(N464,Registration!O:P,2,FALSE)</f>
        <v>19</v>
      </c>
      <c r="AD464" s="67" t="s">
        <v>1117</v>
      </c>
      <c r="AE464" s="67" t="s">
        <v>105</v>
      </c>
      <c r="AF464" s="67" t="s">
        <v>105</v>
      </c>
      <c r="AG464" s="67" t="s">
        <v>105</v>
      </c>
      <c r="AH464" s="67" t="s">
        <v>105</v>
      </c>
      <c r="AI464" s="49"/>
    </row>
    <row r="465" spans="1:35" ht="22.9" customHeight="1">
      <c r="A465" s="67" t="s">
        <v>42</v>
      </c>
      <c r="B465" s="67" t="s">
        <v>9</v>
      </c>
      <c r="C465" s="50" t="s">
        <v>10</v>
      </c>
      <c r="D465" s="50" t="s">
        <v>26</v>
      </c>
      <c r="E465" s="50">
        <v>2</v>
      </c>
      <c r="F465" s="50" t="s">
        <v>32</v>
      </c>
      <c r="G465" s="50" t="s">
        <v>33</v>
      </c>
      <c r="H465" s="50" t="s">
        <v>5675</v>
      </c>
      <c r="I465" s="50" t="s">
        <v>5679</v>
      </c>
      <c r="J465" s="67">
        <v>3</v>
      </c>
      <c r="K465" s="50">
        <v>5</v>
      </c>
      <c r="L465" s="50">
        <v>2019</v>
      </c>
      <c r="M465" s="62">
        <f t="shared" si="32"/>
        <v>43588</v>
      </c>
      <c r="N465" s="67" t="s">
        <v>166</v>
      </c>
      <c r="O465" s="67">
        <v>18</v>
      </c>
      <c r="P465" s="67" t="s">
        <v>1113</v>
      </c>
      <c r="Q465" s="67" t="s">
        <v>1114</v>
      </c>
      <c r="R465" s="67" t="s">
        <v>1115</v>
      </c>
      <c r="S465" s="67" t="s">
        <v>1116</v>
      </c>
      <c r="T465" s="67" t="s">
        <v>1117</v>
      </c>
      <c r="U465" s="67" t="s">
        <v>1117</v>
      </c>
      <c r="V465" s="67" t="s">
        <v>1117</v>
      </c>
      <c r="W465" s="67" t="s">
        <v>1118</v>
      </c>
      <c r="X465" s="67" t="s">
        <v>1115</v>
      </c>
      <c r="Y465" s="67" t="s">
        <v>1117</v>
      </c>
      <c r="Z465" s="68" t="str">
        <f t="shared" si="33"/>
        <v>No</v>
      </c>
      <c r="AA465" s="68" t="str">
        <f t="shared" si="31"/>
        <v>No</v>
      </c>
      <c r="AB465" s="68" t="str">
        <f t="shared" si="34"/>
        <v>Non-user</v>
      </c>
      <c r="AC465" s="50">
        <f>VLOOKUP(N465,Registration!O:P,2,FALSE)</f>
        <v>17</v>
      </c>
      <c r="AD465" s="67" t="s">
        <v>1117</v>
      </c>
      <c r="AE465" s="67" t="s">
        <v>105</v>
      </c>
      <c r="AF465" s="67" t="s">
        <v>105</v>
      </c>
      <c r="AG465" s="67" t="s">
        <v>105</v>
      </c>
      <c r="AH465" s="67" t="s">
        <v>105</v>
      </c>
      <c r="AI465" s="49"/>
    </row>
    <row r="466" spans="1:35" ht="22.9" customHeight="1">
      <c r="A466" s="67" t="s">
        <v>42</v>
      </c>
      <c r="B466" s="67" t="s">
        <v>9</v>
      </c>
      <c r="C466" s="50" t="s">
        <v>10</v>
      </c>
      <c r="D466" s="50" t="s">
        <v>26</v>
      </c>
      <c r="E466" s="50">
        <v>2</v>
      </c>
      <c r="F466" s="50" t="s">
        <v>32</v>
      </c>
      <c r="G466" s="50" t="s">
        <v>33</v>
      </c>
      <c r="H466" s="50" t="s">
        <v>5675</v>
      </c>
      <c r="I466" s="50" t="s">
        <v>5679</v>
      </c>
      <c r="J466" s="67">
        <v>3</v>
      </c>
      <c r="K466" s="50">
        <v>5</v>
      </c>
      <c r="L466" s="50">
        <v>2019</v>
      </c>
      <c r="M466" s="62">
        <f t="shared" si="32"/>
        <v>43588</v>
      </c>
      <c r="N466" s="67" t="s">
        <v>4743</v>
      </c>
      <c r="O466" s="67">
        <v>19</v>
      </c>
      <c r="P466" s="67" t="s">
        <v>1113</v>
      </c>
      <c r="Q466" s="67" t="s">
        <v>1114</v>
      </c>
      <c r="R466" s="67" t="s">
        <v>1115</v>
      </c>
      <c r="S466" s="67" t="s">
        <v>1116</v>
      </c>
      <c r="T466" s="67" t="s">
        <v>1114</v>
      </c>
      <c r="U466" s="67" t="s">
        <v>1117</v>
      </c>
      <c r="V466" s="67" t="s">
        <v>1117</v>
      </c>
      <c r="W466" s="67" t="s">
        <v>1118</v>
      </c>
      <c r="X466" s="67" t="s">
        <v>1119</v>
      </c>
      <c r="Y466" s="67" t="s">
        <v>1114</v>
      </c>
      <c r="Z466" s="68" t="str">
        <f t="shared" si="33"/>
        <v>No</v>
      </c>
      <c r="AA466" s="68" t="str">
        <f t="shared" si="31"/>
        <v>Yes</v>
      </c>
      <c r="AB466" s="68" t="str">
        <f t="shared" si="34"/>
        <v>Adopter</v>
      </c>
      <c r="AC466" s="50">
        <f>VLOOKUP(N466,Registration!O:P,2,FALSE)</f>
        <v>19</v>
      </c>
      <c r="AD466" s="67" t="s">
        <v>1117</v>
      </c>
      <c r="AE466" s="67" t="s">
        <v>105</v>
      </c>
      <c r="AF466" s="67" t="s">
        <v>105</v>
      </c>
      <c r="AG466" s="67" t="s">
        <v>105</v>
      </c>
      <c r="AH466" s="67" t="s">
        <v>105</v>
      </c>
      <c r="AI466" s="49"/>
    </row>
    <row r="467" spans="1:35" ht="22.9" customHeight="1">
      <c r="A467" s="67" t="s">
        <v>42</v>
      </c>
      <c r="B467" s="67" t="s">
        <v>9</v>
      </c>
      <c r="C467" s="50" t="s">
        <v>10</v>
      </c>
      <c r="D467" s="50" t="s">
        <v>26</v>
      </c>
      <c r="E467" s="50">
        <v>2</v>
      </c>
      <c r="F467" s="50" t="s">
        <v>32</v>
      </c>
      <c r="G467" s="50" t="s">
        <v>33</v>
      </c>
      <c r="H467" s="50" t="s">
        <v>5675</v>
      </c>
      <c r="I467" s="50" t="s">
        <v>5679</v>
      </c>
      <c r="J467" s="67">
        <v>3</v>
      </c>
      <c r="K467" s="50">
        <v>5</v>
      </c>
      <c r="L467" s="50">
        <v>2019</v>
      </c>
      <c r="M467" s="62">
        <f t="shared" si="32"/>
        <v>43588</v>
      </c>
      <c r="N467" s="67" t="s">
        <v>206</v>
      </c>
      <c r="O467" s="67">
        <v>18</v>
      </c>
      <c r="P467" s="67" t="s">
        <v>1136</v>
      </c>
      <c r="Q467" s="67" t="s">
        <v>1114</v>
      </c>
      <c r="R467" s="67" t="s">
        <v>1141</v>
      </c>
      <c r="S467" s="67" t="s">
        <v>1116</v>
      </c>
      <c r="T467" s="67" t="s">
        <v>1114</v>
      </c>
      <c r="U467" s="67" t="s">
        <v>1117</v>
      </c>
      <c r="V467" s="67" t="s">
        <v>1117</v>
      </c>
      <c r="W467" s="67" t="s">
        <v>1118</v>
      </c>
      <c r="X467" s="67" t="s">
        <v>1125</v>
      </c>
      <c r="Y467" s="67" t="s">
        <v>1114</v>
      </c>
      <c r="Z467" s="68" t="str">
        <f t="shared" si="33"/>
        <v>Yes</v>
      </c>
      <c r="AA467" s="68" t="str">
        <f t="shared" si="31"/>
        <v>Yes</v>
      </c>
      <c r="AB467" s="68" t="str">
        <f t="shared" si="34"/>
        <v>Continuing User</v>
      </c>
      <c r="AC467" s="50">
        <f>VLOOKUP(N467,Registration!O:P,2,FALSE)</f>
        <v>18</v>
      </c>
      <c r="AD467" s="67" t="s">
        <v>1117</v>
      </c>
      <c r="AE467" s="67" t="s">
        <v>105</v>
      </c>
      <c r="AF467" s="67" t="s">
        <v>105</v>
      </c>
      <c r="AG467" s="67" t="s">
        <v>105</v>
      </c>
      <c r="AH467" s="67" t="s">
        <v>105</v>
      </c>
      <c r="AI467" s="49"/>
    </row>
    <row r="468" spans="1:35" ht="22.9" customHeight="1">
      <c r="A468" s="67" t="s">
        <v>42</v>
      </c>
      <c r="B468" s="67" t="s">
        <v>9</v>
      </c>
      <c r="C468" s="50" t="s">
        <v>10</v>
      </c>
      <c r="D468" s="50" t="s">
        <v>26</v>
      </c>
      <c r="E468" s="50">
        <v>2</v>
      </c>
      <c r="F468" s="50" t="s">
        <v>32</v>
      </c>
      <c r="G468" s="50" t="s">
        <v>33</v>
      </c>
      <c r="H468" s="50" t="s">
        <v>5675</v>
      </c>
      <c r="I468" s="50" t="s">
        <v>5679</v>
      </c>
      <c r="J468" s="67">
        <v>3</v>
      </c>
      <c r="K468" s="50">
        <v>5</v>
      </c>
      <c r="L468" s="50">
        <v>2019</v>
      </c>
      <c r="M468" s="62">
        <f t="shared" si="32"/>
        <v>43588</v>
      </c>
      <c r="N468" s="67" t="s">
        <v>4745</v>
      </c>
      <c r="O468" s="67">
        <v>18</v>
      </c>
      <c r="P468" s="67" t="s">
        <v>1113</v>
      </c>
      <c r="Q468" s="67" t="s">
        <v>1114</v>
      </c>
      <c r="R468" s="67" t="s">
        <v>1115</v>
      </c>
      <c r="S468" s="67" t="s">
        <v>1116</v>
      </c>
      <c r="T468" s="67" t="s">
        <v>1114</v>
      </c>
      <c r="U468" s="67" t="s">
        <v>1117</v>
      </c>
      <c r="V468" s="67" t="s">
        <v>1117</v>
      </c>
      <c r="W468" s="67" t="s">
        <v>1118</v>
      </c>
      <c r="X468" s="67" t="s">
        <v>1121</v>
      </c>
      <c r="Y468" s="67" t="s">
        <v>1114</v>
      </c>
      <c r="Z468" s="68" t="str">
        <f t="shared" si="33"/>
        <v>No</v>
      </c>
      <c r="AA468" s="68" t="str">
        <f t="shared" si="31"/>
        <v>Yes</v>
      </c>
      <c r="AB468" s="68" t="str">
        <f t="shared" si="34"/>
        <v>Adopter</v>
      </c>
      <c r="AC468" s="50">
        <f>VLOOKUP(N468,Registration!O:P,2,FALSE)</f>
        <v>18</v>
      </c>
      <c r="AD468" s="67" t="s">
        <v>1117</v>
      </c>
      <c r="AE468" s="67" t="s">
        <v>105</v>
      </c>
      <c r="AF468" s="67" t="s">
        <v>105</v>
      </c>
      <c r="AG468" s="67" t="s">
        <v>105</v>
      </c>
      <c r="AH468" s="67" t="s">
        <v>105</v>
      </c>
      <c r="AI468" s="49"/>
    </row>
    <row r="469" spans="1:35" ht="22.9" customHeight="1">
      <c r="A469" s="67" t="s">
        <v>42</v>
      </c>
      <c r="B469" s="67" t="s">
        <v>9</v>
      </c>
      <c r="C469" s="50" t="s">
        <v>10</v>
      </c>
      <c r="D469" s="50" t="s">
        <v>26</v>
      </c>
      <c r="E469" s="50">
        <v>2</v>
      </c>
      <c r="F469" s="50" t="s">
        <v>32</v>
      </c>
      <c r="G469" s="50" t="s">
        <v>33</v>
      </c>
      <c r="H469" s="50" t="s">
        <v>5675</v>
      </c>
      <c r="I469" s="50" t="s">
        <v>5679</v>
      </c>
      <c r="J469" s="67">
        <v>3</v>
      </c>
      <c r="K469" s="50">
        <v>5</v>
      </c>
      <c r="L469" s="50">
        <v>2019</v>
      </c>
      <c r="M469" s="62">
        <f t="shared" si="32"/>
        <v>43588</v>
      </c>
      <c r="N469" s="67" t="s">
        <v>4747</v>
      </c>
      <c r="O469" s="67">
        <v>19</v>
      </c>
      <c r="P469" s="67" t="s">
        <v>1113</v>
      </c>
      <c r="Q469" s="67" t="s">
        <v>1114</v>
      </c>
      <c r="R469" s="67" t="s">
        <v>1115</v>
      </c>
      <c r="S469" s="67" t="s">
        <v>1116</v>
      </c>
      <c r="T469" s="67" t="s">
        <v>1114</v>
      </c>
      <c r="U469" s="67" t="s">
        <v>1117</v>
      </c>
      <c r="V469" s="67" t="s">
        <v>1117</v>
      </c>
      <c r="W469" s="67" t="s">
        <v>1118</v>
      </c>
      <c r="X469" s="67" t="s">
        <v>1119</v>
      </c>
      <c r="Y469" s="67" t="s">
        <v>1114</v>
      </c>
      <c r="Z469" s="68" t="str">
        <f t="shared" si="33"/>
        <v>No</v>
      </c>
      <c r="AA469" s="68" t="str">
        <f t="shared" si="31"/>
        <v>Yes</v>
      </c>
      <c r="AB469" s="68" t="str">
        <f t="shared" si="34"/>
        <v>Adopter</v>
      </c>
      <c r="AC469" s="50">
        <f>VLOOKUP(N469,Registration!O:P,2,FALSE)</f>
        <v>19</v>
      </c>
      <c r="AD469" s="67" t="s">
        <v>1114</v>
      </c>
      <c r="AE469" s="67" t="s">
        <v>5668</v>
      </c>
      <c r="AF469" s="69">
        <v>43558</v>
      </c>
      <c r="AG469" s="67" t="s">
        <v>1154</v>
      </c>
      <c r="AH469" s="67" t="s">
        <v>1149</v>
      </c>
      <c r="AI469" s="49"/>
    </row>
    <row r="470" spans="1:35" ht="22.9" customHeight="1">
      <c r="A470" s="67" t="s">
        <v>42</v>
      </c>
      <c r="B470" s="67" t="s">
        <v>9</v>
      </c>
      <c r="C470" s="50" t="s">
        <v>10</v>
      </c>
      <c r="D470" s="50" t="s">
        <v>26</v>
      </c>
      <c r="E470" s="50">
        <v>2</v>
      </c>
      <c r="F470" s="50" t="s">
        <v>32</v>
      </c>
      <c r="G470" s="50" t="s">
        <v>33</v>
      </c>
      <c r="H470" s="50" t="s">
        <v>5675</v>
      </c>
      <c r="I470" s="50" t="s">
        <v>5679</v>
      </c>
      <c r="J470" s="67">
        <v>3</v>
      </c>
      <c r="K470" s="50">
        <v>5</v>
      </c>
      <c r="L470" s="50">
        <v>2019</v>
      </c>
      <c r="M470" s="62">
        <f t="shared" si="32"/>
        <v>43588</v>
      </c>
      <c r="N470" s="67" t="s">
        <v>4749</v>
      </c>
      <c r="O470" s="67">
        <v>19</v>
      </c>
      <c r="P470" s="67" t="s">
        <v>1113</v>
      </c>
      <c r="Q470" s="67" t="s">
        <v>1114</v>
      </c>
      <c r="R470" s="67" t="s">
        <v>1115</v>
      </c>
      <c r="S470" s="67" t="s">
        <v>1116</v>
      </c>
      <c r="T470" s="67" t="s">
        <v>1114</v>
      </c>
      <c r="U470" s="67" t="s">
        <v>1117</v>
      </c>
      <c r="V470" s="67" t="s">
        <v>1117</v>
      </c>
      <c r="W470" s="67" t="s">
        <v>1118</v>
      </c>
      <c r="X470" s="67" t="s">
        <v>1124</v>
      </c>
      <c r="Y470" s="67" t="s">
        <v>1114</v>
      </c>
      <c r="Z470" s="68" t="str">
        <f t="shared" si="33"/>
        <v>No</v>
      </c>
      <c r="AA470" s="68" t="str">
        <f t="shared" si="31"/>
        <v>Yes</v>
      </c>
      <c r="AB470" s="68" t="str">
        <f t="shared" si="34"/>
        <v>Adopter</v>
      </c>
      <c r="AC470" s="50">
        <f>VLOOKUP(N470,Registration!O:P,2,FALSE)</f>
        <v>19</v>
      </c>
      <c r="AD470" s="67" t="s">
        <v>1117</v>
      </c>
      <c r="AE470" s="67" t="s">
        <v>105</v>
      </c>
      <c r="AF470" s="67" t="s">
        <v>105</v>
      </c>
      <c r="AG470" s="67" t="s">
        <v>105</v>
      </c>
      <c r="AH470" s="67" t="s">
        <v>105</v>
      </c>
      <c r="AI470" s="49"/>
    </row>
    <row r="471" spans="1:35" ht="22.9" customHeight="1">
      <c r="A471" s="67" t="s">
        <v>42</v>
      </c>
      <c r="B471" s="67" t="s">
        <v>9</v>
      </c>
      <c r="C471" s="50" t="s">
        <v>10</v>
      </c>
      <c r="D471" s="50" t="s">
        <v>26</v>
      </c>
      <c r="E471" s="50">
        <v>2</v>
      </c>
      <c r="F471" s="50" t="s">
        <v>32</v>
      </c>
      <c r="G471" s="50" t="s">
        <v>33</v>
      </c>
      <c r="H471" s="50" t="s">
        <v>5675</v>
      </c>
      <c r="I471" s="50" t="s">
        <v>5679</v>
      </c>
      <c r="J471" s="67">
        <v>3</v>
      </c>
      <c r="K471" s="50">
        <v>5</v>
      </c>
      <c r="L471" s="50">
        <v>2019</v>
      </c>
      <c r="M471" s="62">
        <f t="shared" si="32"/>
        <v>43588</v>
      </c>
      <c r="N471" s="67" t="s">
        <v>4751</v>
      </c>
      <c r="O471" s="67">
        <v>18</v>
      </c>
      <c r="P471" s="67" t="s">
        <v>1113</v>
      </c>
      <c r="Q471" s="67" t="s">
        <v>1114</v>
      </c>
      <c r="R471" s="67" t="s">
        <v>1115</v>
      </c>
      <c r="S471" s="67" t="s">
        <v>1116</v>
      </c>
      <c r="T471" s="67" t="s">
        <v>1114</v>
      </c>
      <c r="U471" s="67" t="s">
        <v>1117</v>
      </c>
      <c r="V471" s="67" t="s">
        <v>1117</v>
      </c>
      <c r="W471" s="67" t="s">
        <v>1118</v>
      </c>
      <c r="X471" s="67" t="s">
        <v>1121</v>
      </c>
      <c r="Y471" s="67" t="s">
        <v>1114</v>
      </c>
      <c r="Z471" s="68" t="str">
        <f t="shared" si="33"/>
        <v>No</v>
      </c>
      <c r="AA471" s="68" t="str">
        <f t="shared" si="31"/>
        <v>Yes</v>
      </c>
      <c r="AB471" s="68" t="str">
        <f t="shared" si="34"/>
        <v>Adopter</v>
      </c>
      <c r="AC471" s="50">
        <f>VLOOKUP(N471,Registration!O:P,2,FALSE)</f>
        <v>18</v>
      </c>
      <c r="AD471" s="67" t="s">
        <v>1117</v>
      </c>
      <c r="AE471" s="67" t="s">
        <v>105</v>
      </c>
      <c r="AF471" s="67" t="s">
        <v>105</v>
      </c>
      <c r="AG471" s="67" t="s">
        <v>105</v>
      </c>
      <c r="AH471" s="67" t="s">
        <v>105</v>
      </c>
      <c r="AI471" s="49"/>
    </row>
    <row r="472" spans="1:35" ht="22.9" customHeight="1">
      <c r="A472" s="67" t="s">
        <v>42</v>
      </c>
      <c r="B472" s="67" t="s">
        <v>9</v>
      </c>
      <c r="C472" s="50" t="s">
        <v>10</v>
      </c>
      <c r="D472" s="50" t="s">
        <v>26</v>
      </c>
      <c r="E472" s="50">
        <v>2</v>
      </c>
      <c r="F472" s="50" t="s">
        <v>32</v>
      </c>
      <c r="G472" s="50" t="s">
        <v>33</v>
      </c>
      <c r="H472" s="50" t="s">
        <v>5675</v>
      </c>
      <c r="I472" s="50" t="s">
        <v>5678</v>
      </c>
      <c r="J472" s="67">
        <v>4</v>
      </c>
      <c r="K472" s="50">
        <v>5</v>
      </c>
      <c r="L472" s="50">
        <v>2019</v>
      </c>
      <c r="M472" s="62">
        <f t="shared" si="32"/>
        <v>43589</v>
      </c>
      <c r="N472" s="67" t="s">
        <v>209</v>
      </c>
      <c r="O472" s="67">
        <v>19</v>
      </c>
      <c r="P472" s="67" t="s">
        <v>1113</v>
      </c>
      <c r="Q472" s="67" t="s">
        <v>1114</v>
      </c>
      <c r="R472" s="67" t="s">
        <v>1115</v>
      </c>
      <c r="S472" s="67" t="s">
        <v>1116</v>
      </c>
      <c r="T472" s="67" t="s">
        <v>1114</v>
      </c>
      <c r="U472" s="67" t="s">
        <v>1117</v>
      </c>
      <c r="V472" s="67" t="s">
        <v>1117</v>
      </c>
      <c r="W472" s="67" t="s">
        <v>1118</v>
      </c>
      <c r="X472" s="67" t="s">
        <v>1125</v>
      </c>
      <c r="Y472" s="67" t="s">
        <v>1114</v>
      </c>
      <c r="Z472" s="68" t="str">
        <f t="shared" si="33"/>
        <v>No</v>
      </c>
      <c r="AA472" s="68" t="str">
        <f t="shared" si="31"/>
        <v>Yes</v>
      </c>
      <c r="AB472" s="68" t="str">
        <f t="shared" si="34"/>
        <v>Adopter</v>
      </c>
      <c r="AC472" s="50">
        <f>VLOOKUP(N472,Registration!O:P,2,FALSE)</f>
        <v>19</v>
      </c>
      <c r="AD472" s="67" t="s">
        <v>1117</v>
      </c>
      <c r="AE472" s="67" t="s">
        <v>105</v>
      </c>
      <c r="AF472" s="67" t="s">
        <v>105</v>
      </c>
      <c r="AG472" s="67" t="s">
        <v>105</v>
      </c>
      <c r="AH472" s="67" t="s">
        <v>105</v>
      </c>
      <c r="AI472" s="49"/>
    </row>
    <row r="473" spans="1:35" ht="22.9" customHeight="1">
      <c r="A473" s="67" t="s">
        <v>42</v>
      </c>
      <c r="B473" s="67" t="s">
        <v>9</v>
      </c>
      <c r="C473" s="50" t="s">
        <v>10</v>
      </c>
      <c r="D473" s="50" t="s">
        <v>26</v>
      </c>
      <c r="E473" s="50">
        <v>2</v>
      </c>
      <c r="F473" s="50" t="s">
        <v>32</v>
      </c>
      <c r="G473" s="50" t="s">
        <v>33</v>
      </c>
      <c r="H473" s="50" t="s">
        <v>5675</v>
      </c>
      <c r="I473" s="50" t="s">
        <v>5678</v>
      </c>
      <c r="J473" s="67">
        <v>4</v>
      </c>
      <c r="K473" s="50">
        <v>5</v>
      </c>
      <c r="L473" s="50">
        <v>2019</v>
      </c>
      <c r="M473" s="62">
        <f t="shared" si="32"/>
        <v>43589</v>
      </c>
      <c r="N473" s="67" t="s">
        <v>4787</v>
      </c>
      <c r="O473" s="67">
        <v>18</v>
      </c>
      <c r="P473" s="67" t="s">
        <v>1113</v>
      </c>
      <c r="Q473" s="67" t="s">
        <v>1114</v>
      </c>
      <c r="R473" s="67" t="s">
        <v>1115</v>
      </c>
      <c r="S473" s="67" t="s">
        <v>1116</v>
      </c>
      <c r="T473" s="67" t="s">
        <v>1114</v>
      </c>
      <c r="U473" s="67" t="s">
        <v>1117</v>
      </c>
      <c r="V473" s="67" t="s">
        <v>1117</v>
      </c>
      <c r="W473" s="67" t="s">
        <v>1118</v>
      </c>
      <c r="X473" s="67" t="s">
        <v>1119</v>
      </c>
      <c r="Y473" s="67" t="s">
        <v>1114</v>
      </c>
      <c r="Z473" s="68" t="str">
        <f t="shared" si="33"/>
        <v>No</v>
      </c>
      <c r="AA473" s="68" t="str">
        <f t="shared" si="31"/>
        <v>Yes</v>
      </c>
      <c r="AB473" s="68" t="str">
        <f t="shared" si="34"/>
        <v>Adopter</v>
      </c>
      <c r="AC473" s="50">
        <f>VLOOKUP(N473,Registration!O:P,2,FALSE)</f>
        <v>18</v>
      </c>
      <c r="AD473" s="67" t="s">
        <v>1117</v>
      </c>
      <c r="AE473" s="67" t="s">
        <v>105</v>
      </c>
      <c r="AF473" s="67" t="s">
        <v>105</v>
      </c>
      <c r="AG473" s="67" t="s">
        <v>105</v>
      </c>
      <c r="AH473" s="67" t="s">
        <v>105</v>
      </c>
      <c r="AI473" s="49"/>
    </row>
    <row r="474" spans="1:35" ht="22.9" customHeight="1">
      <c r="A474" s="67" t="s">
        <v>42</v>
      </c>
      <c r="B474" s="67" t="s">
        <v>9</v>
      </c>
      <c r="C474" s="50" t="s">
        <v>10</v>
      </c>
      <c r="D474" s="50" t="s">
        <v>26</v>
      </c>
      <c r="E474" s="50">
        <v>2</v>
      </c>
      <c r="F474" s="50" t="s">
        <v>32</v>
      </c>
      <c r="G474" s="50" t="s">
        <v>33</v>
      </c>
      <c r="H474" s="50" t="s">
        <v>5675</v>
      </c>
      <c r="I474" s="50" t="s">
        <v>5678</v>
      </c>
      <c r="J474" s="67">
        <v>4</v>
      </c>
      <c r="K474" s="50">
        <v>5</v>
      </c>
      <c r="L474" s="50">
        <v>2019</v>
      </c>
      <c r="M474" s="62">
        <f t="shared" si="32"/>
        <v>43589</v>
      </c>
      <c r="N474" s="67" t="s">
        <v>4785</v>
      </c>
      <c r="O474" s="67">
        <v>18</v>
      </c>
      <c r="P474" s="67" t="s">
        <v>1113</v>
      </c>
      <c r="Q474" s="67" t="s">
        <v>1114</v>
      </c>
      <c r="R474" s="67" t="s">
        <v>1115</v>
      </c>
      <c r="S474" s="67" t="s">
        <v>1116</v>
      </c>
      <c r="T474" s="67" t="s">
        <v>1114</v>
      </c>
      <c r="U474" s="67" t="s">
        <v>1117</v>
      </c>
      <c r="V474" s="67" t="s">
        <v>1117</v>
      </c>
      <c r="W474" s="67" t="s">
        <v>1118</v>
      </c>
      <c r="X474" s="67" t="s">
        <v>1122</v>
      </c>
      <c r="Y474" s="67" t="s">
        <v>1114</v>
      </c>
      <c r="Z474" s="68" t="str">
        <f t="shared" si="33"/>
        <v>No</v>
      </c>
      <c r="AA474" s="68" t="str">
        <f t="shared" si="31"/>
        <v>Yes</v>
      </c>
      <c r="AB474" s="68" t="str">
        <f t="shared" si="34"/>
        <v>Adopter</v>
      </c>
      <c r="AC474" s="50">
        <f>VLOOKUP(N474,Registration!O:P,2,FALSE)</f>
        <v>18</v>
      </c>
      <c r="AD474" s="67" t="s">
        <v>1117</v>
      </c>
      <c r="AE474" s="67" t="s">
        <v>105</v>
      </c>
      <c r="AF474" s="67" t="s">
        <v>105</v>
      </c>
      <c r="AG474" s="67" t="s">
        <v>105</v>
      </c>
      <c r="AH474" s="67" t="s">
        <v>105</v>
      </c>
      <c r="AI474" s="49"/>
    </row>
    <row r="475" spans="1:35" ht="22.9" customHeight="1">
      <c r="A475" s="67" t="s">
        <v>42</v>
      </c>
      <c r="B475" s="67" t="s">
        <v>9</v>
      </c>
      <c r="C475" s="50" t="s">
        <v>10</v>
      </c>
      <c r="D475" s="50" t="s">
        <v>26</v>
      </c>
      <c r="E475" s="50">
        <v>2</v>
      </c>
      <c r="F475" s="50" t="s">
        <v>32</v>
      </c>
      <c r="G475" s="50" t="s">
        <v>33</v>
      </c>
      <c r="H475" s="50" t="s">
        <v>5675</v>
      </c>
      <c r="I475" s="50" t="s">
        <v>5678</v>
      </c>
      <c r="J475" s="67">
        <v>4</v>
      </c>
      <c r="K475" s="50">
        <v>5</v>
      </c>
      <c r="L475" s="50">
        <v>2019</v>
      </c>
      <c r="M475" s="62">
        <f t="shared" si="32"/>
        <v>43589</v>
      </c>
      <c r="N475" s="67" t="s">
        <v>4783</v>
      </c>
      <c r="O475" s="67">
        <v>19</v>
      </c>
      <c r="P475" s="67" t="s">
        <v>1113</v>
      </c>
      <c r="Q475" s="67" t="s">
        <v>1114</v>
      </c>
      <c r="R475" s="67" t="s">
        <v>1115</v>
      </c>
      <c r="S475" s="67" t="s">
        <v>1116</v>
      </c>
      <c r="T475" s="67" t="s">
        <v>1114</v>
      </c>
      <c r="U475" s="67" t="s">
        <v>1117</v>
      </c>
      <c r="V475" s="67" t="s">
        <v>1117</v>
      </c>
      <c r="W475" s="67" t="s">
        <v>1118</v>
      </c>
      <c r="X475" s="67" t="s">
        <v>1125</v>
      </c>
      <c r="Y475" s="67" t="s">
        <v>1114</v>
      </c>
      <c r="Z475" s="68" t="str">
        <f t="shared" si="33"/>
        <v>No</v>
      </c>
      <c r="AA475" s="68" t="str">
        <f t="shared" si="31"/>
        <v>Yes</v>
      </c>
      <c r="AB475" s="68" t="str">
        <f t="shared" si="34"/>
        <v>Adopter</v>
      </c>
      <c r="AC475" s="50">
        <f>VLOOKUP(N475,Registration!O:P,2,FALSE)</f>
        <v>19</v>
      </c>
      <c r="AD475" s="67" t="s">
        <v>1117</v>
      </c>
      <c r="AE475" s="67" t="s">
        <v>105</v>
      </c>
      <c r="AF475" s="67" t="s">
        <v>105</v>
      </c>
      <c r="AG475" s="67" t="s">
        <v>105</v>
      </c>
      <c r="AH475" s="67" t="s">
        <v>105</v>
      </c>
      <c r="AI475" s="49"/>
    </row>
    <row r="476" spans="1:35" ht="22.9" customHeight="1">
      <c r="A476" s="67" t="s">
        <v>42</v>
      </c>
      <c r="B476" s="67" t="s">
        <v>9</v>
      </c>
      <c r="C476" s="50" t="s">
        <v>10</v>
      </c>
      <c r="D476" s="50" t="s">
        <v>26</v>
      </c>
      <c r="E476" s="50">
        <v>2</v>
      </c>
      <c r="F476" s="50" t="s">
        <v>32</v>
      </c>
      <c r="G476" s="50" t="s">
        <v>33</v>
      </c>
      <c r="H476" s="50" t="s">
        <v>5675</v>
      </c>
      <c r="I476" s="50" t="s">
        <v>5678</v>
      </c>
      <c r="J476" s="67">
        <v>4</v>
      </c>
      <c r="K476" s="50">
        <v>5</v>
      </c>
      <c r="L476" s="50">
        <v>2019</v>
      </c>
      <c r="M476" s="62">
        <f t="shared" si="32"/>
        <v>43589</v>
      </c>
      <c r="N476" s="67" t="s">
        <v>4781</v>
      </c>
      <c r="O476" s="67">
        <v>19</v>
      </c>
      <c r="P476" s="67" t="s">
        <v>1113</v>
      </c>
      <c r="Q476" s="67" t="s">
        <v>1114</v>
      </c>
      <c r="R476" s="67" t="s">
        <v>1115</v>
      </c>
      <c r="S476" s="67" t="s">
        <v>1116</v>
      </c>
      <c r="T476" s="67" t="s">
        <v>1114</v>
      </c>
      <c r="U476" s="67" t="s">
        <v>1117</v>
      </c>
      <c r="V476" s="67" t="s">
        <v>1117</v>
      </c>
      <c r="W476" s="67" t="s">
        <v>1118</v>
      </c>
      <c r="X476" s="67" t="s">
        <v>1124</v>
      </c>
      <c r="Y476" s="67" t="s">
        <v>1114</v>
      </c>
      <c r="Z476" s="68" t="str">
        <f t="shared" si="33"/>
        <v>No</v>
      </c>
      <c r="AA476" s="68" t="str">
        <f t="shared" si="31"/>
        <v>Yes</v>
      </c>
      <c r="AB476" s="68" t="str">
        <f t="shared" si="34"/>
        <v>Adopter</v>
      </c>
      <c r="AC476" s="50">
        <f>VLOOKUP(N476,Registration!O:P,2,FALSE)</f>
        <v>19</v>
      </c>
      <c r="AD476" s="67" t="s">
        <v>1117</v>
      </c>
      <c r="AE476" s="67" t="s">
        <v>105</v>
      </c>
      <c r="AF476" s="67" t="s">
        <v>105</v>
      </c>
      <c r="AG476" s="67" t="s">
        <v>105</v>
      </c>
      <c r="AH476" s="67" t="s">
        <v>105</v>
      </c>
      <c r="AI476" s="49"/>
    </row>
    <row r="477" spans="1:35" ht="22.9" customHeight="1">
      <c r="A477" s="67" t="s">
        <v>42</v>
      </c>
      <c r="B477" s="67" t="s">
        <v>9</v>
      </c>
      <c r="C477" s="50" t="s">
        <v>10</v>
      </c>
      <c r="D477" s="50" t="s">
        <v>26</v>
      </c>
      <c r="E477" s="50">
        <v>2</v>
      </c>
      <c r="F477" s="50" t="s">
        <v>32</v>
      </c>
      <c r="G477" s="50" t="s">
        <v>33</v>
      </c>
      <c r="H477" s="50" t="s">
        <v>5675</v>
      </c>
      <c r="I477" s="50" t="s">
        <v>5678</v>
      </c>
      <c r="J477" s="67">
        <v>4</v>
      </c>
      <c r="K477" s="50">
        <v>5</v>
      </c>
      <c r="L477" s="50">
        <v>2019</v>
      </c>
      <c r="M477" s="62">
        <f t="shared" si="32"/>
        <v>43589</v>
      </c>
      <c r="N477" s="67" t="s">
        <v>4790</v>
      </c>
      <c r="O477" s="67">
        <v>18</v>
      </c>
      <c r="P477" s="67" t="s">
        <v>1113</v>
      </c>
      <c r="Q477" s="67" t="s">
        <v>1114</v>
      </c>
      <c r="R477" s="67" t="s">
        <v>1115</v>
      </c>
      <c r="S477" s="67" t="s">
        <v>1116</v>
      </c>
      <c r="T477" s="67" t="s">
        <v>1114</v>
      </c>
      <c r="U477" s="67" t="s">
        <v>1117</v>
      </c>
      <c r="V477" s="67" t="s">
        <v>1117</v>
      </c>
      <c r="W477" s="67" t="s">
        <v>1118</v>
      </c>
      <c r="X477" s="67" t="s">
        <v>1120</v>
      </c>
      <c r="Y477" s="67" t="s">
        <v>1114</v>
      </c>
      <c r="Z477" s="68" t="str">
        <f t="shared" si="33"/>
        <v>No</v>
      </c>
      <c r="AA477" s="68" t="str">
        <f t="shared" si="31"/>
        <v>Yes</v>
      </c>
      <c r="AB477" s="68" t="str">
        <f t="shared" si="34"/>
        <v>Adopter</v>
      </c>
      <c r="AC477" s="50">
        <f>VLOOKUP(N477,Registration!O:P,2,FALSE)</f>
        <v>18</v>
      </c>
      <c r="AD477" s="67" t="s">
        <v>1117</v>
      </c>
      <c r="AE477" s="67" t="s">
        <v>105</v>
      </c>
      <c r="AF477" s="67" t="s">
        <v>105</v>
      </c>
      <c r="AG477" s="67" t="s">
        <v>105</v>
      </c>
      <c r="AH477" s="67" t="s">
        <v>105</v>
      </c>
      <c r="AI477" s="49"/>
    </row>
    <row r="478" spans="1:35" ht="22.9" customHeight="1">
      <c r="A478" s="67" t="s">
        <v>42</v>
      </c>
      <c r="B478" s="67" t="s">
        <v>9</v>
      </c>
      <c r="C478" s="50" t="s">
        <v>10</v>
      </c>
      <c r="D478" s="50" t="s">
        <v>26</v>
      </c>
      <c r="E478" s="50">
        <v>2</v>
      </c>
      <c r="F478" s="50" t="s">
        <v>32</v>
      </c>
      <c r="G478" s="50" t="s">
        <v>33</v>
      </c>
      <c r="H478" s="50" t="s">
        <v>5675</v>
      </c>
      <c r="I478" s="50" t="s">
        <v>5678</v>
      </c>
      <c r="J478" s="67">
        <v>4</v>
      </c>
      <c r="K478" s="50">
        <v>5</v>
      </c>
      <c r="L478" s="50">
        <v>2019</v>
      </c>
      <c r="M478" s="62">
        <f t="shared" si="32"/>
        <v>43589</v>
      </c>
      <c r="N478" s="67" t="s">
        <v>4792</v>
      </c>
      <c r="O478" s="67">
        <v>18</v>
      </c>
      <c r="P478" s="67" t="s">
        <v>1113</v>
      </c>
      <c r="Q478" s="67" t="s">
        <v>1114</v>
      </c>
      <c r="R478" s="67" t="s">
        <v>1115</v>
      </c>
      <c r="S478" s="67" t="s">
        <v>1116</v>
      </c>
      <c r="T478" s="67" t="s">
        <v>1114</v>
      </c>
      <c r="U478" s="67" t="s">
        <v>1117</v>
      </c>
      <c r="V478" s="67" t="s">
        <v>1117</v>
      </c>
      <c r="W478" s="67" t="s">
        <v>1118</v>
      </c>
      <c r="X478" s="67" t="s">
        <v>1119</v>
      </c>
      <c r="Y478" s="67" t="s">
        <v>1114</v>
      </c>
      <c r="Z478" s="68" t="str">
        <f t="shared" si="33"/>
        <v>No</v>
      </c>
      <c r="AA478" s="68" t="str">
        <f t="shared" si="31"/>
        <v>Yes</v>
      </c>
      <c r="AB478" s="68" t="str">
        <f t="shared" si="34"/>
        <v>Adopter</v>
      </c>
      <c r="AC478" s="50">
        <f>VLOOKUP(N478,Registration!O:P,2,FALSE)</f>
        <v>18</v>
      </c>
      <c r="AD478" s="67" t="s">
        <v>1117</v>
      </c>
      <c r="AE478" s="67" t="s">
        <v>105</v>
      </c>
      <c r="AF478" s="67" t="s">
        <v>105</v>
      </c>
      <c r="AG478" s="67" t="s">
        <v>105</v>
      </c>
      <c r="AH478" s="67" t="s">
        <v>105</v>
      </c>
      <c r="AI478" s="49"/>
    </row>
    <row r="479" spans="1:35" ht="22.9" customHeight="1">
      <c r="A479" s="67" t="s">
        <v>42</v>
      </c>
      <c r="B479" s="67" t="s">
        <v>9</v>
      </c>
      <c r="C479" s="50" t="s">
        <v>10</v>
      </c>
      <c r="D479" s="50" t="s">
        <v>26</v>
      </c>
      <c r="E479" s="50">
        <v>2</v>
      </c>
      <c r="F479" s="50" t="s">
        <v>32</v>
      </c>
      <c r="G479" s="50" t="s">
        <v>33</v>
      </c>
      <c r="H479" s="50" t="s">
        <v>5675</v>
      </c>
      <c r="I479" s="50" t="s">
        <v>5678</v>
      </c>
      <c r="J479" s="67">
        <v>4</v>
      </c>
      <c r="K479" s="50">
        <v>5</v>
      </c>
      <c r="L479" s="50">
        <v>2019</v>
      </c>
      <c r="M479" s="62">
        <f t="shared" si="32"/>
        <v>43589</v>
      </c>
      <c r="N479" s="67" t="s">
        <v>4779</v>
      </c>
      <c r="O479" s="67">
        <v>18</v>
      </c>
      <c r="P479" s="67" t="s">
        <v>1113</v>
      </c>
      <c r="Q479" s="67" t="s">
        <v>1114</v>
      </c>
      <c r="R479" s="67" t="s">
        <v>1115</v>
      </c>
      <c r="S479" s="67" t="s">
        <v>1116</v>
      </c>
      <c r="T479" s="67" t="s">
        <v>1114</v>
      </c>
      <c r="U479" s="67" t="s">
        <v>1117</v>
      </c>
      <c r="V479" s="67" t="s">
        <v>1117</v>
      </c>
      <c r="W479" s="67" t="s">
        <v>1118</v>
      </c>
      <c r="X479" s="67" t="s">
        <v>1122</v>
      </c>
      <c r="Y479" s="67" t="s">
        <v>1114</v>
      </c>
      <c r="Z479" s="68" t="str">
        <f t="shared" si="33"/>
        <v>No</v>
      </c>
      <c r="AA479" s="68" t="str">
        <f t="shared" si="31"/>
        <v>Yes</v>
      </c>
      <c r="AB479" s="68" t="str">
        <f t="shared" si="34"/>
        <v>Adopter</v>
      </c>
      <c r="AC479" s="50">
        <f>VLOOKUP(N479,Registration!O:P,2,FALSE)</f>
        <v>18</v>
      </c>
      <c r="AD479" s="67" t="s">
        <v>1117</v>
      </c>
      <c r="AE479" s="67" t="s">
        <v>105</v>
      </c>
      <c r="AF479" s="67" t="s">
        <v>105</v>
      </c>
      <c r="AG479" s="67" t="s">
        <v>105</v>
      </c>
      <c r="AH479" s="67" t="s">
        <v>105</v>
      </c>
      <c r="AI479" s="49"/>
    </row>
    <row r="480" spans="1:35" ht="22.9" customHeight="1">
      <c r="A480" s="67" t="s">
        <v>42</v>
      </c>
      <c r="B480" s="67" t="s">
        <v>9</v>
      </c>
      <c r="C480" s="50" t="s">
        <v>10</v>
      </c>
      <c r="D480" s="50" t="s">
        <v>26</v>
      </c>
      <c r="E480" s="50">
        <v>2</v>
      </c>
      <c r="F480" s="50" t="s">
        <v>32</v>
      </c>
      <c r="G480" s="50" t="s">
        <v>33</v>
      </c>
      <c r="H480" s="50" t="s">
        <v>5675</v>
      </c>
      <c r="I480" s="50" t="s">
        <v>5678</v>
      </c>
      <c r="J480" s="67">
        <v>4</v>
      </c>
      <c r="K480" s="50">
        <v>5</v>
      </c>
      <c r="L480" s="50">
        <v>2019</v>
      </c>
      <c r="M480" s="62">
        <f t="shared" si="32"/>
        <v>43589</v>
      </c>
      <c r="N480" s="67" t="s">
        <v>208</v>
      </c>
      <c r="O480" s="67">
        <v>18</v>
      </c>
      <c r="P480" s="67" t="s">
        <v>1113</v>
      </c>
      <c r="Q480" s="67" t="s">
        <v>1114</v>
      </c>
      <c r="R480" s="67" t="s">
        <v>1115</v>
      </c>
      <c r="S480" s="67" t="s">
        <v>1116</v>
      </c>
      <c r="T480" s="67" t="s">
        <v>1114</v>
      </c>
      <c r="U480" s="67" t="s">
        <v>1117</v>
      </c>
      <c r="V480" s="67" t="s">
        <v>1117</v>
      </c>
      <c r="W480" s="67" t="s">
        <v>1118</v>
      </c>
      <c r="X480" s="67" t="s">
        <v>1124</v>
      </c>
      <c r="Y480" s="67" t="s">
        <v>1114</v>
      </c>
      <c r="Z480" s="68" t="str">
        <f t="shared" si="33"/>
        <v>No</v>
      </c>
      <c r="AA480" s="68" t="str">
        <f t="shared" si="31"/>
        <v>Yes</v>
      </c>
      <c r="AB480" s="68" t="str">
        <f t="shared" si="34"/>
        <v>Adopter</v>
      </c>
      <c r="AC480" s="50">
        <f>VLOOKUP(N480,Registration!O:P,2,FALSE)</f>
        <v>17</v>
      </c>
      <c r="AD480" s="67" t="s">
        <v>1117</v>
      </c>
      <c r="AE480" s="67" t="s">
        <v>105</v>
      </c>
      <c r="AF480" s="67" t="s">
        <v>105</v>
      </c>
      <c r="AG480" s="67" t="s">
        <v>105</v>
      </c>
      <c r="AH480" s="67" t="s">
        <v>105</v>
      </c>
      <c r="AI480" s="49"/>
    </row>
    <row r="481" spans="1:35" ht="22.9" customHeight="1">
      <c r="A481" s="67" t="s">
        <v>42</v>
      </c>
      <c r="B481" s="67" t="s">
        <v>9</v>
      </c>
      <c r="C481" s="50" t="s">
        <v>10</v>
      </c>
      <c r="D481" s="50" t="s">
        <v>26</v>
      </c>
      <c r="E481" s="50">
        <v>2</v>
      </c>
      <c r="F481" s="50" t="s">
        <v>32</v>
      </c>
      <c r="G481" s="50" t="s">
        <v>33</v>
      </c>
      <c r="H481" s="50" t="s">
        <v>5675</v>
      </c>
      <c r="I481" s="50" t="s">
        <v>5678</v>
      </c>
      <c r="J481" s="67">
        <v>4</v>
      </c>
      <c r="K481" s="50">
        <v>5</v>
      </c>
      <c r="L481" s="50">
        <v>2019</v>
      </c>
      <c r="M481" s="62">
        <f t="shared" si="32"/>
        <v>43589</v>
      </c>
      <c r="N481" s="67" t="s">
        <v>4754</v>
      </c>
      <c r="O481" s="67">
        <v>19</v>
      </c>
      <c r="P481" s="67" t="s">
        <v>1113</v>
      </c>
      <c r="Q481" s="67" t="s">
        <v>1114</v>
      </c>
      <c r="R481" s="67" t="s">
        <v>1115</v>
      </c>
      <c r="S481" s="67" t="s">
        <v>1116</v>
      </c>
      <c r="T481" s="67" t="s">
        <v>1117</v>
      </c>
      <c r="U481" s="67" t="s">
        <v>1117</v>
      </c>
      <c r="V481" s="67" t="s">
        <v>1117</v>
      </c>
      <c r="W481" s="67" t="s">
        <v>1118</v>
      </c>
      <c r="X481" s="67" t="s">
        <v>1115</v>
      </c>
      <c r="Y481" s="67" t="s">
        <v>1117</v>
      </c>
      <c r="Z481" s="68" t="str">
        <f t="shared" si="33"/>
        <v>No</v>
      </c>
      <c r="AA481" s="68" t="str">
        <f t="shared" si="31"/>
        <v>No</v>
      </c>
      <c r="AB481" s="68" t="str">
        <f t="shared" si="34"/>
        <v>Non-user</v>
      </c>
      <c r="AC481" s="50">
        <f>VLOOKUP(N481,Registration!O:P,2,FALSE)</f>
        <v>19</v>
      </c>
      <c r="AD481" s="67" t="s">
        <v>1117</v>
      </c>
      <c r="AE481" s="67" t="s">
        <v>105</v>
      </c>
      <c r="AF481" s="67" t="s">
        <v>105</v>
      </c>
      <c r="AG481" s="67" t="s">
        <v>105</v>
      </c>
      <c r="AH481" s="67" t="s">
        <v>105</v>
      </c>
      <c r="AI481" s="49"/>
    </row>
    <row r="482" spans="1:35" ht="22.9" customHeight="1">
      <c r="A482" s="67" t="s">
        <v>42</v>
      </c>
      <c r="B482" s="67" t="s">
        <v>9</v>
      </c>
      <c r="C482" s="50" t="s">
        <v>10</v>
      </c>
      <c r="D482" s="50" t="s">
        <v>26</v>
      </c>
      <c r="E482" s="50">
        <v>2</v>
      </c>
      <c r="F482" s="50" t="s">
        <v>32</v>
      </c>
      <c r="G482" s="50" t="s">
        <v>33</v>
      </c>
      <c r="H482" s="50" t="s">
        <v>5675</v>
      </c>
      <c r="I482" s="50" t="s">
        <v>5678</v>
      </c>
      <c r="J482" s="67">
        <v>4</v>
      </c>
      <c r="K482" s="50">
        <v>5</v>
      </c>
      <c r="L482" s="50">
        <v>2019</v>
      </c>
      <c r="M482" s="62">
        <f t="shared" si="32"/>
        <v>43589</v>
      </c>
      <c r="N482" s="67" t="s">
        <v>167</v>
      </c>
      <c r="O482" s="67">
        <v>19</v>
      </c>
      <c r="P482" s="67" t="s">
        <v>1113</v>
      </c>
      <c r="Q482" s="67" t="s">
        <v>1114</v>
      </c>
      <c r="R482" s="67" t="s">
        <v>1115</v>
      </c>
      <c r="S482" s="67" t="s">
        <v>1116</v>
      </c>
      <c r="T482" s="67" t="s">
        <v>1114</v>
      </c>
      <c r="U482" s="67" t="s">
        <v>1117</v>
      </c>
      <c r="V482" s="67" t="s">
        <v>1117</v>
      </c>
      <c r="W482" s="67" t="s">
        <v>1118</v>
      </c>
      <c r="X482" s="67" t="s">
        <v>1125</v>
      </c>
      <c r="Y482" s="67" t="s">
        <v>1114</v>
      </c>
      <c r="Z482" s="68" t="str">
        <f t="shared" si="33"/>
        <v>No</v>
      </c>
      <c r="AA482" s="68" t="str">
        <f t="shared" si="31"/>
        <v>Yes</v>
      </c>
      <c r="AB482" s="68" t="str">
        <f t="shared" si="34"/>
        <v>Adopter</v>
      </c>
      <c r="AC482" s="50">
        <f>VLOOKUP(N482,Registration!O:P,2,FALSE)</f>
        <v>19</v>
      </c>
      <c r="AD482" s="67" t="s">
        <v>1117</v>
      </c>
      <c r="AE482" s="67" t="s">
        <v>105</v>
      </c>
      <c r="AF482" s="67" t="s">
        <v>105</v>
      </c>
      <c r="AG482" s="67" t="s">
        <v>105</v>
      </c>
      <c r="AH482" s="67" t="s">
        <v>105</v>
      </c>
      <c r="AI482" s="49"/>
    </row>
    <row r="483" spans="1:35" ht="22.9" customHeight="1">
      <c r="A483" s="67" t="s">
        <v>42</v>
      </c>
      <c r="B483" s="67" t="s">
        <v>9</v>
      </c>
      <c r="C483" s="50" t="s">
        <v>10</v>
      </c>
      <c r="D483" s="50" t="s">
        <v>26</v>
      </c>
      <c r="E483" s="50">
        <v>2</v>
      </c>
      <c r="F483" s="50" t="s">
        <v>32</v>
      </c>
      <c r="G483" s="50" t="s">
        <v>33</v>
      </c>
      <c r="H483" s="50" t="s">
        <v>5675</v>
      </c>
      <c r="I483" s="50" t="s">
        <v>5678</v>
      </c>
      <c r="J483" s="67">
        <v>4</v>
      </c>
      <c r="K483" s="50">
        <v>5</v>
      </c>
      <c r="L483" s="50">
        <v>2019</v>
      </c>
      <c r="M483" s="62">
        <f t="shared" si="32"/>
        <v>43589</v>
      </c>
      <c r="N483" s="67" t="s">
        <v>4757</v>
      </c>
      <c r="O483" s="67">
        <v>19</v>
      </c>
      <c r="P483" s="67" t="s">
        <v>1113</v>
      </c>
      <c r="Q483" s="67" t="s">
        <v>1114</v>
      </c>
      <c r="R483" s="67" t="s">
        <v>1115</v>
      </c>
      <c r="S483" s="67" t="s">
        <v>1116</v>
      </c>
      <c r="T483" s="67" t="s">
        <v>1114</v>
      </c>
      <c r="U483" s="67" t="s">
        <v>1117</v>
      </c>
      <c r="V483" s="67" t="s">
        <v>1117</v>
      </c>
      <c r="W483" s="67" t="s">
        <v>1118</v>
      </c>
      <c r="X483" s="67" t="s">
        <v>1125</v>
      </c>
      <c r="Y483" s="67" t="s">
        <v>1114</v>
      </c>
      <c r="Z483" s="68" t="str">
        <f t="shared" si="33"/>
        <v>No</v>
      </c>
      <c r="AA483" s="68" t="str">
        <f t="shared" si="31"/>
        <v>Yes</v>
      </c>
      <c r="AB483" s="68" t="str">
        <f t="shared" si="34"/>
        <v>Adopter</v>
      </c>
      <c r="AC483" s="50">
        <f>VLOOKUP(N483,Registration!O:P,2,FALSE)</f>
        <v>19</v>
      </c>
      <c r="AD483" s="67" t="s">
        <v>1117</v>
      </c>
      <c r="AE483" s="67" t="s">
        <v>105</v>
      </c>
      <c r="AF483" s="67" t="s">
        <v>105</v>
      </c>
      <c r="AG483" s="67" t="s">
        <v>105</v>
      </c>
      <c r="AH483" s="67" t="s">
        <v>105</v>
      </c>
      <c r="AI483" s="49"/>
    </row>
    <row r="484" spans="1:35" ht="22.9" customHeight="1">
      <c r="A484" s="67" t="s">
        <v>42</v>
      </c>
      <c r="B484" s="67" t="s">
        <v>9</v>
      </c>
      <c r="C484" s="50" t="s">
        <v>10</v>
      </c>
      <c r="D484" s="50" t="s">
        <v>26</v>
      </c>
      <c r="E484" s="50">
        <v>2</v>
      </c>
      <c r="F484" s="50" t="s">
        <v>32</v>
      </c>
      <c r="G484" s="50" t="s">
        <v>33</v>
      </c>
      <c r="H484" s="50" t="s">
        <v>5675</v>
      </c>
      <c r="I484" s="50" t="s">
        <v>5678</v>
      </c>
      <c r="J484" s="67">
        <v>4</v>
      </c>
      <c r="K484" s="50">
        <v>5</v>
      </c>
      <c r="L484" s="50">
        <v>2019</v>
      </c>
      <c r="M484" s="62">
        <f t="shared" si="32"/>
        <v>43589</v>
      </c>
      <c r="N484" s="67" t="s">
        <v>4759</v>
      </c>
      <c r="O484" s="67">
        <v>18</v>
      </c>
      <c r="P484" s="67" t="s">
        <v>1113</v>
      </c>
      <c r="Q484" s="67" t="s">
        <v>1114</v>
      </c>
      <c r="R484" s="67" t="s">
        <v>1115</v>
      </c>
      <c r="S484" s="67" t="s">
        <v>1116</v>
      </c>
      <c r="T484" s="67" t="s">
        <v>1114</v>
      </c>
      <c r="U484" s="67" t="s">
        <v>1117</v>
      </c>
      <c r="V484" s="67" t="s">
        <v>1117</v>
      </c>
      <c r="W484" s="67" t="s">
        <v>1118</v>
      </c>
      <c r="X484" s="67" t="s">
        <v>1121</v>
      </c>
      <c r="Y484" s="67" t="s">
        <v>1114</v>
      </c>
      <c r="Z484" s="68" t="str">
        <f t="shared" si="33"/>
        <v>No</v>
      </c>
      <c r="AA484" s="68" t="str">
        <f t="shared" si="31"/>
        <v>Yes</v>
      </c>
      <c r="AB484" s="68" t="str">
        <f t="shared" si="34"/>
        <v>Adopter</v>
      </c>
      <c r="AC484" s="50">
        <f>VLOOKUP(N484,Registration!O:P,2,FALSE)</f>
        <v>18</v>
      </c>
      <c r="AD484" s="67" t="s">
        <v>1117</v>
      </c>
      <c r="AE484" s="67" t="s">
        <v>105</v>
      </c>
      <c r="AF484" s="67" t="s">
        <v>105</v>
      </c>
      <c r="AG484" s="67" t="s">
        <v>105</v>
      </c>
      <c r="AH484" s="67" t="s">
        <v>105</v>
      </c>
      <c r="AI484" s="49"/>
    </row>
    <row r="485" spans="1:35" ht="22.9" customHeight="1">
      <c r="A485" s="67" t="s">
        <v>42</v>
      </c>
      <c r="B485" s="67" t="s">
        <v>9</v>
      </c>
      <c r="C485" s="50" t="s">
        <v>10</v>
      </c>
      <c r="D485" s="50" t="s">
        <v>26</v>
      </c>
      <c r="E485" s="50">
        <v>2</v>
      </c>
      <c r="F485" s="50" t="s">
        <v>32</v>
      </c>
      <c r="G485" s="50" t="s">
        <v>33</v>
      </c>
      <c r="H485" s="50" t="s">
        <v>5675</v>
      </c>
      <c r="I485" s="50" t="s">
        <v>5678</v>
      </c>
      <c r="J485" s="67">
        <v>4</v>
      </c>
      <c r="K485" s="50">
        <v>5</v>
      </c>
      <c r="L485" s="50">
        <v>2019</v>
      </c>
      <c r="M485" s="62">
        <f t="shared" si="32"/>
        <v>43589</v>
      </c>
      <c r="N485" s="67" t="s">
        <v>4761</v>
      </c>
      <c r="O485" s="67">
        <v>19</v>
      </c>
      <c r="P485" s="67" t="s">
        <v>1113</v>
      </c>
      <c r="Q485" s="67" t="s">
        <v>1114</v>
      </c>
      <c r="R485" s="67" t="s">
        <v>1115</v>
      </c>
      <c r="S485" s="67" t="s">
        <v>1116</v>
      </c>
      <c r="T485" s="67" t="s">
        <v>1114</v>
      </c>
      <c r="U485" s="67" t="s">
        <v>1117</v>
      </c>
      <c r="V485" s="67" t="s">
        <v>1117</v>
      </c>
      <c r="W485" s="67" t="s">
        <v>1118</v>
      </c>
      <c r="X485" s="67" t="s">
        <v>1120</v>
      </c>
      <c r="Y485" s="67" t="s">
        <v>1114</v>
      </c>
      <c r="Z485" s="68" t="str">
        <f t="shared" si="33"/>
        <v>No</v>
      </c>
      <c r="AA485" s="68" t="str">
        <f t="shared" si="31"/>
        <v>Yes</v>
      </c>
      <c r="AB485" s="68" t="str">
        <f t="shared" si="34"/>
        <v>Adopter</v>
      </c>
      <c r="AC485" s="50">
        <f>VLOOKUP(N485,Registration!O:P,2,FALSE)</f>
        <v>19</v>
      </c>
      <c r="AD485" s="67" t="s">
        <v>1117</v>
      </c>
      <c r="AE485" s="67" t="s">
        <v>105</v>
      </c>
      <c r="AF485" s="67" t="s">
        <v>105</v>
      </c>
      <c r="AG485" s="67" t="s">
        <v>105</v>
      </c>
      <c r="AH485" s="67" t="s">
        <v>105</v>
      </c>
      <c r="AI485" s="49"/>
    </row>
    <row r="486" spans="1:35" ht="22.9" customHeight="1">
      <c r="A486" s="67" t="s">
        <v>42</v>
      </c>
      <c r="B486" s="67" t="s">
        <v>9</v>
      </c>
      <c r="C486" s="50" t="s">
        <v>10</v>
      </c>
      <c r="D486" s="50" t="s">
        <v>26</v>
      </c>
      <c r="E486" s="50">
        <v>2</v>
      </c>
      <c r="F486" s="50" t="s">
        <v>32</v>
      </c>
      <c r="G486" s="50" t="s">
        <v>33</v>
      </c>
      <c r="H486" s="50" t="s">
        <v>5675</v>
      </c>
      <c r="I486" s="50" t="s">
        <v>5678</v>
      </c>
      <c r="J486" s="67">
        <v>4</v>
      </c>
      <c r="K486" s="50">
        <v>5</v>
      </c>
      <c r="L486" s="50">
        <v>2019</v>
      </c>
      <c r="M486" s="62">
        <f t="shared" si="32"/>
        <v>43589</v>
      </c>
      <c r="N486" s="67" t="s">
        <v>4763</v>
      </c>
      <c r="O486" s="67">
        <v>18</v>
      </c>
      <c r="P486" s="67" t="s">
        <v>1113</v>
      </c>
      <c r="Q486" s="67" t="s">
        <v>1114</v>
      </c>
      <c r="R486" s="67" t="s">
        <v>1115</v>
      </c>
      <c r="S486" s="67" t="s">
        <v>1116</v>
      </c>
      <c r="T486" s="67" t="s">
        <v>1114</v>
      </c>
      <c r="U486" s="67" t="s">
        <v>1117</v>
      </c>
      <c r="V486" s="67" t="s">
        <v>1117</v>
      </c>
      <c r="W486" s="67" t="s">
        <v>1118</v>
      </c>
      <c r="X486" s="67" t="s">
        <v>1125</v>
      </c>
      <c r="Y486" s="67" t="s">
        <v>1114</v>
      </c>
      <c r="Z486" s="68" t="str">
        <f t="shared" si="33"/>
        <v>No</v>
      </c>
      <c r="AA486" s="68" t="str">
        <f t="shared" si="31"/>
        <v>Yes</v>
      </c>
      <c r="AB486" s="68" t="str">
        <f t="shared" si="34"/>
        <v>Adopter</v>
      </c>
      <c r="AC486" s="50">
        <f>VLOOKUP(N486,Registration!O:P,2,FALSE)</f>
        <v>18</v>
      </c>
      <c r="AD486" s="67" t="s">
        <v>1117</v>
      </c>
      <c r="AE486" s="67" t="s">
        <v>105</v>
      </c>
      <c r="AF486" s="67" t="s">
        <v>105</v>
      </c>
      <c r="AG486" s="67" t="s">
        <v>105</v>
      </c>
      <c r="AH486" s="67" t="s">
        <v>105</v>
      </c>
      <c r="AI486" s="49"/>
    </row>
    <row r="487" spans="1:35" ht="22.9" customHeight="1">
      <c r="A487" s="67" t="s">
        <v>42</v>
      </c>
      <c r="B487" s="67" t="s">
        <v>9</v>
      </c>
      <c r="C487" s="50" t="s">
        <v>10</v>
      </c>
      <c r="D487" s="50" t="s">
        <v>26</v>
      </c>
      <c r="E487" s="50">
        <v>2</v>
      </c>
      <c r="F487" s="50" t="s">
        <v>32</v>
      </c>
      <c r="G487" s="50" t="s">
        <v>33</v>
      </c>
      <c r="H487" s="50" t="s">
        <v>5675</v>
      </c>
      <c r="I487" s="50" t="s">
        <v>5678</v>
      </c>
      <c r="J487" s="67">
        <v>4</v>
      </c>
      <c r="K487" s="50">
        <v>5</v>
      </c>
      <c r="L487" s="50">
        <v>2019</v>
      </c>
      <c r="M487" s="62">
        <f t="shared" si="32"/>
        <v>43589</v>
      </c>
      <c r="N487" s="67" t="s">
        <v>4765</v>
      </c>
      <c r="O487" s="67">
        <v>19</v>
      </c>
      <c r="P487" s="67" t="s">
        <v>1113</v>
      </c>
      <c r="Q487" s="67" t="s">
        <v>1114</v>
      </c>
      <c r="R487" s="67" t="s">
        <v>1115</v>
      </c>
      <c r="S487" s="67" t="s">
        <v>1116</v>
      </c>
      <c r="T487" s="67" t="s">
        <v>1114</v>
      </c>
      <c r="U487" s="67" t="s">
        <v>1117</v>
      </c>
      <c r="V487" s="67" t="s">
        <v>1117</v>
      </c>
      <c r="W487" s="67" t="s">
        <v>1118</v>
      </c>
      <c r="X487" s="67" t="s">
        <v>1119</v>
      </c>
      <c r="Y487" s="67" t="s">
        <v>1114</v>
      </c>
      <c r="Z487" s="68" t="str">
        <f t="shared" si="33"/>
        <v>No</v>
      </c>
      <c r="AA487" s="68" t="str">
        <f t="shared" si="31"/>
        <v>Yes</v>
      </c>
      <c r="AB487" s="68" t="str">
        <f t="shared" si="34"/>
        <v>Adopter</v>
      </c>
      <c r="AC487" s="50">
        <f>VLOOKUP(N487,Registration!O:P,2,FALSE)</f>
        <v>19</v>
      </c>
      <c r="AD487" s="67" t="s">
        <v>1117</v>
      </c>
      <c r="AE487" s="67" t="s">
        <v>105</v>
      </c>
      <c r="AF487" s="67" t="s">
        <v>105</v>
      </c>
      <c r="AG487" s="67" t="s">
        <v>105</v>
      </c>
      <c r="AH487" s="67" t="s">
        <v>105</v>
      </c>
      <c r="AI487" s="49"/>
    </row>
    <row r="488" spans="1:35" ht="22.9" customHeight="1">
      <c r="A488" s="67" t="s">
        <v>42</v>
      </c>
      <c r="B488" s="67" t="s">
        <v>9</v>
      </c>
      <c r="C488" s="50" t="s">
        <v>10</v>
      </c>
      <c r="D488" s="50" t="s">
        <v>26</v>
      </c>
      <c r="E488" s="50">
        <v>2</v>
      </c>
      <c r="F488" s="50" t="s">
        <v>32</v>
      </c>
      <c r="G488" s="50" t="s">
        <v>33</v>
      </c>
      <c r="H488" s="50" t="s">
        <v>5675</v>
      </c>
      <c r="I488" s="50" t="s">
        <v>5678</v>
      </c>
      <c r="J488" s="67">
        <v>4</v>
      </c>
      <c r="K488" s="50">
        <v>5</v>
      </c>
      <c r="L488" s="50">
        <v>2019</v>
      </c>
      <c r="M488" s="62">
        <f t="shared" si="32"/>
        <v>43589</v>
      </c>
      <c r="N488" s="67" t="s">
        <v>4794</v>
      </c>
      <c r="O488" s="67">
        <v>18</v>
      </c>
      <c r="P488" s="67" t="s">
        <v>1113</v>
      </c>
      <c r="Q488" s="67" t="s">
        <v>1114</v>
      </c>
      <c r="R488" s="67" t="s">
        <v>1115</v>
      </c>
      <c r="S488" s="67" t="s">
        <v>1116</v>
      </c>
      <c r="T488" s="67" t="s">
        <v>1114</v>
      </c>
      <c r="U488" s="67" t="s">
        <v>1117</v>
      </c>
      <c r="V488" s="67" t="s">
        <v>1117</v>
      </c>
      <c r="W488" s="67" t="s">
        <v>1118</v>
      </c>
      <c r="X488" s="67" t="s">
        <v>1122</v>
      </c>
      <c r="Y488" s="67" t="s">
        <v>1114</v>
      </c>
      <c r="Z488" s="68" t="str">
        <f t="shared" si="33"/>
        <v>No</v>
      </c>
      <c r="AA488" s="68" t="str">
        <f t="shared" si="31"/>
        <v>Yes</v>
      </c>
      <c r="AB488" s="68" t="str">
        <f t="shared" si="34"/>
        <v>Adopter</v>
      </c>
      <c r="AC488" s="50">
        <f>VLOOKUP(N488,Registration!O:P,2,FALSE)</f>
        <v>18</v>
      </c>
      <c r="AD488" s="67" t="s">
        <v>1117</v>
      </c>
      <c r="AE488" s="67" t="s">
        <v>105</v>
      </c>
      <c r="AF488" s="67" t="s">
        <v>105</v>
      </c>
      <c r="AG488" s="67" t="s">
        <v>105</v>
      </c>
      <c r="AH488" s="67" t="s">
        <v>105</v>
      </c>
      <c r="AI488" s="49"/>
    </row>
    <row r="489" spans="1:35" ht="22.9" customHeight="1">
      <c r="A489" s="67" t="s">
        <v>42</v>
      </c>
      <c r="B489" s="67" t="s">
        <v>9</v>
      </c>
      <c r="C489" s="50" t="s">
        <v>10</v>
      </c>
      <c r="D489" s="50" t="s">
        <v>26</v>
      </c>
      <c r="E489" s="50">
        <v>2</v>
      </c>
      <c r="F489" s="50" t="s">
        <v>32</v>
      </c>
      <c r="G489" s="50" t="s">
        <v>33</v>
      </c>
      <c r="H489" s="50" t="s">
        <v>5675</v>
      </c>
      <c r="I489" s="50" t="s">
        <v>5678</v>
      </c>
      <c r="J489" s="67">
        <v>4</v>
      </c>
      <c r="K489" s="50">
        <v>5</v>
      </c>
      <c r="L489" s="50">
        <v>2019</v>
      </c>
      <c r="M489" s="62">
        <f t="shared" si="32"/>
        <v>43589</v>
      </c>
      <c r="N489" s="67" t="s">
        <v>4796</v>
      </c>
      <c r="O489" s="67">
        <v>18</v>
      </c>
      <c r="P489" s="67" t="s">
        <v>1113</v>
      </c>
      <c r="Q489" s="67" t="s">
        <v>1114</v>
      </c>
      <c r="R489" s="67" t="s">
        <v>1115</v>
      </c>
      <c r="S489" s="67" t="s">
        <v>1116</v>
      </c>
      <c r="T489" s="67" t="s">
        <v>1114</v>
      </c>
      <c r="U489" s="67" t="s">
        <v>1117</v>
      </c>
      <c r="V489" s="67" t="s">
        <v>1117</v>
      </c>
      <c r="W489" s="67" t="s">
        <v>1118</v>
      </c>
      <c r="X489" s="67" t="s">
        <v>1125</v>
      </c>
      <c r="Y489" s="67" t="s">
        <v>1114</v>
      </c>
      <c r="Z489" s="68" t="str">
        <f t="shared" si="33"/>
        <v>No</v>
      </c>
      <c r="AA489" s="68" t="str">
        <f t="shared" si="31"/>
        <v>Yes</v>
      </c>
      <c r="AB489" s="68" t="str">
        <f t="shared" si="34"/>
        <v>Adopter</v>
      </c>
      <c r="AC489" s="50">
        <f>VLOOKUP(N489,Registration!O:P,2,FALSE)</f>
        <v>18</v>
      </c>
      <c r="AD489" s="67" t="s">
        <v>1117</v>
      </c>
      <c r="AE489" s="67" t="s">
        <v>105</v>
      </c>
      <c r="AF489" s="67" t="s">
        <v>105</v>
      </c>
      <c r="AG489" s="67" t="s">
        <v>105</v>
      </c>
      <c r="AH489" s="67" t="s">
        <v>105</v>
      </c>
      <c r="AI489" s="49"/>
    </row>
    <row r="490" spans="1:35" ht="22.9" customHeight="1">
      <c r="A490" s="67" t="s">
        <v>42</v>
      </c>
      <c r="B490" s="67" t="s">
        <v>9</v>
      </c>
      <c r="C490" s="50" t="s">
        <v>10</v>
      </c>
      <c r="D490" s="50" t="s">
        <v>26</v>
      </c>
      <c r="E490" s="50">
        <v>2</v>
      </c>
      <c r="F490" s="50" t="s">
        <v>32</v>
      </c>
      <c r="G490" s="50" t="s">
        <v>33</v>
      </c>
      <c r="H490" s="50" t="s">
        <v>5675</v>
      </c>
      <c r="I490" s="50" t="s">
        <v>5678</v>
      </c>
      <c r="J490" s="67">
        <v>4</v>
      </c>
      <c r="K490" s="50">
        <v>5</v>
      </c>
      <c r="L490" s="50">
        <v>2019</v>
      </c>
      <c r="M490" s="62">
        <f t="shared" si="32"/>
        <v>43589</v>
      </c>
      <c r="N490" s="67" t="s">
        <v>4767</v>
      </c>
      <c r="O490" s="67">
        <v>19</v>
      </c>
      <c r="P490" s="67" t="s">
        <v>1113</v>
      </c>
      <c r="Q490" s="67" t="s">
        <v>1114</v>
      </c>
      <c r="R490" s="67" t="s">
        <v>1115</v>
      </c>
      <c r="S490" s="67" t="s">
        <v>1116</v>
      </c>
      <c r="T490" s="67" t="s">
        <v>1117</v>
      </c>
      <c r="U490" s="67" t="s">
        <v>1117</v>
      </c>
      <c r="V490" s="67" t="s">
        <v>1117</v>
      </c>
      <c r="W490" s="67" t="s">
        <v>1118</v>
      </c>
      <c r="X490" s="67" t="s">
        <v>1126</v>
      </c>
      <c r="Y490" s="67" t="s">
        <v>1117</v>
      </c>
      <c r="Z490" s="68" t="str">
        <f t="shared" si="33"/>
        <v>No</v>
      </c>
      <c r="AA490" s="68" t="str">
        <f t="shared" si="31"/>
        <v>Yes</v>
      </c>
      <c r="AB490" s="68" t="str">
        <f t="shared" si="34"/>
        <v>Adopter</v>
      </c>
      <c r="AC490" s="50">
        <f>VLOOKUP(N490,Registration!O:P,2,FALSE)</f>
        <v>19</v>
      </c>
      <c r="AD490" s="67" t="s">
        <v>1117</v>
      </c>
      <c r="AE490" s="67" t="s">
        <v>105</v>
      </c>
      <c r="AF490" s="67" t="s">
        <v>105</v>
      </c>
      <c r="AG490" s="67" t="s">
        <v>105</v>
      </c>
      <c r="AH490" s="67" t="s">
        <v>105</v>
      </c>
      <c r="AI490" s="49"/>
    </row>
    <row r="491" spans="1:35" ht="22.9" customHeight="1">
      <c r="A491" s="67" t="s">
        <v>42</v>
      </c>
      <c r="B491" s="67" t="s">
        <v>9</v>
      </c>
      <c r="C491" s="50" t="s">
        <v>10</v>
      </c>
      <c r="D491" s="50" t="s">
        <v>26</v>
      </c>
      <c r="E491" s="50">
        <v>2</v>
      </c>
      <c r="F491" s="50" t="s">
        <v>32</v>
      </c>
      <c r="G491" s="50" t="s">
        <v>33</v>
      </c>
      <c r="H491" s="50" t="s">
        <v>5675</v>
      </c>
      <c r="I491" s="50" t="s">
        <v>5678</v>
      </c>
      <c r="J491" s="67">
        <v>4</v>
      </c>
      <c r="K491" s="50">
        <v>5</v>
      </c>
      <c r="L491" s="50">
        <v>2019</v>
      </c>
      <c r="M491" s="62">
        <f t="shared" si="32"/>
        <v>43589</v>
      </c>
      <c r="N491" s="67" t="s">
        <v>4769</v>
      </c>
      <c r="O491" s="67">
        <v>19</v>
      </c>
      <c r="P491" s="67" t="s">
        <v>1113</v>
      </c>
      <c r="Q491" s="67" t="s">
        <v>1114</v>
      </c>
      <c r="R491" s="67" t="s">
        <v>1115</v>
      </c>
      <c r="S491" s="67" t="s">
        <v>1116</v>
      </c>
      <c r="T491" s="67" t="s">
        <v>1114</v>
      </c>
      <c r="U491" s="67" t="s">
        <v>1117</v>
      </c>
      <c r="V491" s="67" t="s">
        <v>1117</v>
      </c>
      <c r="W491" s="67" t="s">
        <v>1118</v>
      </c>
      <c r="X491" s="67" t="s">
        <v>1124</v>
      </c>
      <c r="Y491" s="67" t="s">
        <v>1114</v>
      </c>
      <c r="Z491" s="68" t="str">
        <f t="shared" si="33"/>
        <v>No</v>
      </c>
      <c r="AA491" s="68" t="str">
        <f t="shared" si="31"/>
        <v>Yes</v>
      </c>
      <c r="AB491" s="68" t="str">
        <f t="shared" si="34"/>
        <v>Adopter</v>
      </c>
      <c r="AC491" s="50">
        <f>VLOOKUP(N491,Registration!O:P,2,FALSE)</f>
        <v>19</v>
      </c>
      <c r="AD491" s="67" t="s">
        <v>1117</v>
      </c>
      <c r="AE491" s="67" t="s">
        <v>105</v>
      </c>
      <c r="AF491" s="67" t="s">
        <v>105</v>
      </c>
      <c r="AG491" s="67" t="s">
        <v>105</v>
      </c>
      <c r="AH491" s="67" t="s">
        <v>105</v>
      </c>
      <c r="AI491" s="49"/>
    </row>
    <row r="492" spans="1:35" ht="22.9" customHeight="1">
      <c r="A492" s="67" t="s">
        <v>42</v>
      </c>
      <c r="B492" s="67" t="s">
        <v>9</v>
      </c>
      <c r="C492" s="50" t="s">
        <v>10</v>
      </c>
      <c r="D492" s="50" t="s">
        <v>26</v>
      </c>
      <c r="E492" s="50">
        <v>2</v>
      </c>
      <c r="F492" s="50" t="s">
        <v>32</v>
      </c>
      <c r="G492" s="50" t="s">
        <v>33</v>
      </c>
      <c r="H492" s="50" t="s">
        <v>5675</v>
      </c>
      <c r="I492" s="50" t="s">
        <v>5678</v>
      </c>
      <c r="J492" s="67">
        <v>4</v>
      </c>
      <c r="K492" s="50">
        <v>5</v>
      </c>
      <c r="L492" s="50">
        <v>2019</v>
      </c>
      <c r="M492" s="62">
        <f t="shared" si="32"/>
        <v>43589</v>
      </c>
      <c r="N492" s="67" t="s">
        <v>4771</v>
      </c>
      <c r="O492" s="67">
        <v>19</v>
      </c>
      <c r="P492" s="67" t="s">
        <v>1113</v>
      </c>
      <c r="Q492" s="67" t="s">
        <v>1114</v>
      </c>
      <c r="R492" s="67" t="s">
        <v>1115</v>
      </c>
      <c r="S492" s="67" t="s">
        <v>1116</v>
      </c>
      <c r="T492" s="67" t="s">
        <v>1114</v>
      </c>
      <c r="U492" s="67" t="s">
        <v>1117</v>
      </c>
      <c r="V492" s="67" t="s">
        <v>1117</v>
      </c>
      <c r="W492" s="67" t="s">
        <v>1118</v>
      </c>
      <c r="X492" s="67" t="s">
        <v>1125</v>
      </c>
      <c r="Y492" s="67" t="s">
        <v>1114</v>
      </c>
      <c r="Z492" s="68" t="str">
        <f t="shared" si="33"/>
        <v>No</v>
      </c>
      <c r="AA492" s="68" t="str">
        <f t="shared" si="31"/>
        <v>Yes</v>
      </c>
      <c r="AB492" s="68" t="str">
        <f t="shared" si="34"/>
        <v>Adopter</v>
      </c>
      <c r="AC492" s="50">
        <f>VLOOKUP(N492,Registration!O:P,2,FALSE)</f>
        <v>19</v>
      </c>
      <c r="AD492" s="67" t="s">
        <v>1117</v>
      </c>
      <c r="AE492" s="67" t="s">
        <v>105</v>
      </c>
      <c r="AF492" s="67" t="s">
        <v>105</v>
      </c>
      <c r="AG492" s="67" t="s">
        <v>105</v>
      </c>
      <c r="AH492" s="67" t="s">
        <v>105</v>
      </c>
      <c r="AI492" s="49"/>
    </row>
    <row r="493" spans="1:35" ht="22.9" customHeight="1">
      <c r="A493" s="67" t="s">
        <v>42</v>
      </c>
      <c r="B493" s="67" t="s">
        <v>9</v>
      </c>
      <c r="C493" s="50" t="s">
        <v>10</v>
      </c>
      <c r="D493" s="50" t="s">
        <v>26</v>
      </c>
      <c r="E493" s="50">
        <v>2</v>
      </c>
      <c r="F493" s="50" t="s">
        <v>32</v>
      </c>
      <c r="G493" s="50" t="s">
        <v>33</v>
      </c>
      <c r="H493" s="50" t="s">
        <v>5675</v>
      </c>
      <c r="I493" s="50" t="s">
        <v>5678</v>
      </c>
      <c r="J493" s="67">
        <v>4</v>
      </c>
      <c r="K493" s="50">
        <v>5</v>
      </c>
      <c r="L493" s="50">
        <v>2019</v>
      </c>
      <c r="M493" s="62">
        <f t="shared" si="32"/>
        <v>43589</v>
      </c>
      <c r="N493" s="67" t="s">
        <v>193</v>
      </c>
      <c r="O493" s="67">
        <v>18</v>
      </c>
      <c r="P493" s="67" t="s">
        <v>1113</v>
      </c>
      <c r="Q493" s="67" t="s">
        <v>1114</v>
      </c>
      <c r="R493" s="67" t="s">
        <v>1115</v>
      </c>
      <c r="S493" s="67" t="s">
        <v>1116</v>
      </c>
      <c r="T493" s="67" t="s">
        <v>1114</v>
      </c>
      <c r="U493" s="67" t="s">
        <v>1117</v>
      </c>
      <c r="V493" s="67" t="s">
        <v>1117</v>
      </c>
      <c r="W493" s="67" t="s">
        <v>1118</v>
      </c>
      <c r="X493" s="67" t="s">
        <v>1119</v>
      </c>
      <c r="Y493" s="67" t="s">
        <v>1114</v>
      </c>
      <c r="Z493" s="68" t="str">
        <f t="shared" si="33"/>
        <v>No</v>
      </c>
      <c r="AA493" s="68" t="str">
        <f t="shared" si="31"/>
        <v>Yes</v>
      </c>
      <c r="AB493" s="68" t="str">
        <f t="shared" si="34"/>
        <v>Adopter</v>
      </c>
      <c r="AC493" s="50">
        <f>VLOOKUP(N493,Registration!O:P,2,FALSE)</f>
        <v>18</v>
      </c>
      <c r="AD493" s="67" t="s">
        <v>1117</v>
      </c>
      <c r="AE493" s="67" t="s">
        <v>105</v>
      </c>
      <c r="AF493" s="67" t="s">
        <v>105</v>
      </c>
      <c r="AG493" s="67" t="s">
        <v>105</v>
      </c>
      <c r="AH493" s="67" t="s">
        <v>105</v>
      </c>
      <c r="AI493" s="49"/>
    </row>
    <row r="494" spans="1:35" ht="22.9" customHeight="1">
      <c r="A494" s="67" t="s">
        <v>42</v>
      </c>
      <c r="B494" s="67" t="s">
        <v>9</v>
      </c>
      <c r="C494" s="50" t="s">
        <v>10</v>
      </c>
      <c r="D494" s="50" t="s">
        <v>26</v>
      </c>
      <c r="E494" s="50">
        <v>2</v>
      </c>
      <c r="F494" s="50" t="s">
        <v>32</v>
      </c>
      <c r="G494" s="50" t="s">
        <v>33</v>
      </c>
      <c r="H494" s="50" t="s">
        <v>5675</v>
      </c>
      <c r="I494" s="50" t="s">
        <v>5678</v>
      </c>
      <c r="J494" s="67">
        <v>4</v>
      </c>
      <c r="K494" s="50">
        <v>5</v>
      </c>
      <c r="L494" s="50">
        <v>2019</v>
      </c>
      <c r="M494" s="62">
        <f t="shared" si="32"/>
        <v>43589</v>
      </c>
      <c r="N494" s="67" t="s">
        <v>482</v>
      </c>
      <c r="O494" s="67">
        <v>19</v>
      </c>
      <c r="P494" s="67" t="s">
        <v>1113</v>
      </c>
      <c r="Q494" s="67" t="s">
        <v>1114</v>
      </c>
      <c r="R494" s="67" t="s">
        <v>1115</v>
      </c>
      <c r="S494" s="67" t="s">
        <v>1116</v>
      </c>
      <c r="T494" s="67" t="s">
        <v>1117</v>
      </c>
      <c r="U494" s="67" t="s">
        <v>1117</v>
      </c>
      <c r="V494" s="67" t="s">
        <v>1117</v>
      </c>
      <c r="W494" s="67" t="s">
        <v>1118</v>
      </c>
      <c r="X494" s="67" t="s">
        <v>1115</v>
      </c>
      <c r="Y494" s="67" t="s">
        <v>1117</v>
      </c>
      <c r="Z494" s="68" t="str">
        <f t="shared" si="33"/>
        <v>No</v>
      </c>
      <c r="AA494" s="68" t="str">
        <f t="shared" si="31"/>
        <v>No</v>
      </c>
      <c r="AB494" s="68" t="str">
        <f t="shared" si="34"/>
        <v>Non-user</v>
      </c>
      <c r="AC494" s="50">
        <f>VLOOKUP(N494,Registration!O:P,2,FALSE)</f>
        <v>19</v>
      </c>
      <c r="AD494" s="67" t="s">
        <v>1117</v>
      </c>
      <c r="AE494" s="67" t="s">
        <v>105</v>
      </c>
      <c r="AF494" s="67" t="s">
        <v>105</v>
      </c>
      <c r="AG494" s="67" t="s">
        <v>105</v>
      </c>
      <c r="AH494" s="67" t="s">
        <v>105</v>
      </c>
      <c r="AI494" s="49"/>
    </row>
    <row r="495" spans="1:35" ht="22.9" customHeight="1">
      <c r="A495" s="67" t="s">
        <v>42</v>
      </c>
      <c r="B495" s="67" t="s">
        <v>9</v>
      </c>
      <c r="C495" s="50" t="s">
        <v>10</v>
      </c>
      <c r="D495" s="50" t="s">
        <v>26</v>
      </c>
      <c r="E495" s="50">
        <v>2</v>
      </c>
      <c r="F495" s="50" t="s">
        <v>32</v>
      </c>
      <c r="G495" s="50" t="s">
        <v>33</v>
      </c>
      <c r="H495" s="50" t="s">
        <v>5675</v>
      </c>
      <c r="I495" s="50" t="s">
        <v>5678</v>
      </c>
      <c r="J495" s="67">
        <v>4</v>
      </c>
      <c r="K495" s="50">
        <v>5</v>
      </c>
      <c r="L495" s="50">
        <v>2019</v>
      </c>
      <c r="M495" s="62">
        <f t="shared" si="32"/>
        <v>43589</v>
      </c>
      <c r="N495" s="67" t="s">
        <v>4777</v>
      </c>
      <c r="O495" s="67">
        <v>19</v>
      </c>
      <c r="P495" s="67" t="s">
        <v>1113</v>
      </c>
      <c r="Q495" s="67" t="s">
        <v>1114</v>
      </c>
      <c r="R495" s="67" t="s">
        <v>1115</v>
      </c>
      <c r="S495" s="67" t="s">
        <v>1116</v>
      </c>
      <c r="T495" s="67" t="s">
        <v>1117</v>
      </c>
      <c r="U495" s="67" t="s">
        <v>1117</v>
      </c>
      <c r="V495" s="67" t="s">
        <v>1117</v>
      </c>
      <c r="W495" s="67" t="s">
        <v>1118</v>
      </c>
      <c r="X495" s="67" t="s">
        <v>1115</v>
      </c>
      <c r="Y495" s="67" t="s">
        <v>1117</v>
      </c>
      <c r="Z495" s="68" t="str">
        <f t="shared" si="33"/>
        <v>No</v>
      </c>
      <c r="AA495" s="68" t="str">
        <f t="shared" si="31"/>
        <v>No</v>
      </c>
      <c r="AB495" s="68" t="str">
        <f t="shared" si="34"/>
        <v>Non-user</v>
      </c>
      <c r="AC495" s="50">
        <f>VLOOKUP(N495,Registration!O:P,2,FALSE)</f>
        <v>19</v>
      </c>
      <c r="AD495" s="67" t="s">
        <v>1117</v>
      </c>
      <c r="AE495" s="67" t="s">
        <v>105</v>
      </c>
      <c r="AF495" s="67" t="s">
        <v>105</v>
      </c>
      <c r="AG495" s="67" t="s">
        <v>105</v>
      </c>
      <c r="AH495" s="67" t="s">
        <v>105</v>
      </c>
      <c r="AI495" s="49"/>
    </row>
    <row r="496" spans="1:35" ht="22.9" customHeight="1">
      <c r="A496" s="67" t="s">
        <v>42</v>
      </c>
      <c r="B496" s="67" t="s">
        <v>9</v>
      </c>
      <c r="C496" s="50" t="s">
        <v>10</v>
      </c>
      <c r="D496" s="50" t="s">
        <v>26</v>
      </c>
      <c r="E496" s="50">
        <v>2</v>
      </c>
      <c r="F496" s="50" t="s">
        <v>32</v>
      </c>
      <c r="G496" s="50" t="s">
        <v>33</v>
      </c>
      <c r="H496" s="50" t="s">
        <v>5675</v>
      </c>
      <c r="I496" s="50" t="s">
        <v>5678</v>
      </c>
      <c r="J496" s="67">
        <v>4</v>
      </c>
      <c r="K496" s="50">
        <v>5</v>
      </c>
      <c r="L496" s="50">
        <v>2019</v>
      </c>
      <c r="M496" s="62">
        <f t="shared" si="32"/>
        <v>43589</v>
      </c>
      <c r="N496" s="67" t="s">
        <v>4774</v>
      </c>
      <c r="O496" s="67">
        <v>18</v>
      </c>
      <c r="P496" s="67" t="s">
        <v>1113</v>
      </c>
      <c r="Q496" s="67" t="s">
        <v>1114</v>
      </c>
      <c r="R496" s="67" t="s">
        <v>1115</v>
      </c>
      <c r="S496" s="67" t="s">
        <v>1116</v>
      </c>
      <c r="T496" s="67" t="s">
        <v>1114</v>
      </c>
      <c r="U496" s="67" t="s">
        <v>1117</v>
      </c>
      <c r="V496" s="67" t="s">
        <v>1117</v>
      </c>
      <c r="W496" s="67" t="s">
        <v>1118</v>
      </c>
      <c r="X496" s="67" t="s">
        <v>1119</v>
      </c>
      <c r="Y496" s="67" t="s">
        <v>1114</v>
      </c>
      <c r="Z496" s="68" t="str">
        <f t="shared" si="33"/>
        <v>No</v>
      </c>
      <c r="AA496" s="68" t="str">
        <f t="shared" si="31"/>
        <v>Yes</v>
      </c>
      <c r="AB496" s="68" t="str">
        <f t="shared" si="34"/>
        <v>Adopter</v>
      </c>
      <c r="AC496" s="50">
        <f>VLOOKUP(N496,Registration!O:P,2,FALSE)</f>
        <v>18</v>
      </c>
      <c r="AD496" s="67" t="s">
        <v>1117</v>
      </c>
      <c r="AE496" s="67" t="s">
        <v>105</v>
      </c>
      <c r="AF496" s="67" t="s">
        <v>105</v>
      </c>
      <c r="AG496" s="67" t="s">
        <v>105</v>
      </c>
      <c r="AH496" s="67" t="s">
        <v>105</v>
      </c>
      <c r="AI496" s="49"/>
    </row>
    <row r="497" spans="1:35" ht="22.9" customHeight="1">
      <c r="A497" s="67" t="s">
        <v>24</v>
      </c>
      <c r="B497" s="67" t="s">
        <v>9</v>
      </c>
      <c r="C497" s="50" t="s">
        <v>10</v>
      </c>
      <c r="D497" s="50" t="s">
        <v>26</v>
      </c>
      <c r="E497" s="50">
        <v>2</v>
      </c>
      <c r="F497" s="50" t="s">
        <v>27</v>
      </c>
      <c r="G497" s="50" t="s">
        <v>28</v>
      </c>
      <c r="H497" s="50" t="s">
        <v>5675</v>
      </c>
      <c r="I497" s="50" t="s">
        <v>5679</v>
      </c>
      <c r="J497" s="70">
        <v>6</v>
      </c>
      <c r="K497" s="50">
        <v>5</v>
      </c>
      <c r="L497" s="50">
        <v>2019</v>
      </c>
      <c r="M497" s="62">
        <f t="shared" si="32"/>
        <v>43591</v>
      </c>
      <c r="N497" s="67" t="s">
        <v>4798</v>
      </c>
      <c r="O497" s="67">
        <v>19</v>
      </c>
      <c r="P497" s="67" t="s">
        <v>1113</v>
      </c>
      <c r="Q497" s="67" t="s">
        <v>1114</v>
      </c>
      <c r="R497" s="67" t="s">
        <v>1115</v>
      </c>
      <c r="S497" s="67" t="s">
        <v>1116</v>
      </c>
      <c r="T497" s="67" t="s">
        <v>1114</v>
      </c>
      <c r="U497" s="67" t="s">
        <v>1117</v>
      </c>
      <c r="V497" s="67" t="s">
        <v>1117</v>
      </c>
      <c r="W497" s="67" t="s">
        <v>1118</v>
      </c>
      <c r="X497" s="67" t="s">
        <v>1125</v>
      </c>
      <c r="Y497" s="67" t="s">
        <v>1114</v>
      </c>
      <c r="Z497" s="68" t="str">
        <f t="shared" si="33"/>
        <v>No</v>
      </c>
      <c r="AA497" s="68" t="str">
        <f t="shared" si="31"/>
        <v>Yes</v>
      </c>
      <c r="AB497" s="68" t="str">
        <f t="shared" si="34"/>
        <v>Adopter</v>
      </c>
      <c r="AC497" s="50">
        <f>VLOOKUP(N497,Registration!O:P,2,FALSE)</f>
        <v>19</v>
      </c>
      <c r="AD497" s="67" t="s">
        <v>1117</v>
      </c>
      <c r="AE497" s="67" t="s">
        <v>105</v>
      </c>
      <c r="AF497" s="67" t="s">
        <v>105</v>
      </c>
      <c r="AG497" s="67" t="s">
        <v>105</v>
      </c>
      <c r="AH497" s="67" t="s">
        <v>105</v>
      </c>
      <c r="AI497" s="49"/>
    </row>
    <row r="498" spans="1:35" ht="22.9" customHeight="1">
      <c r="A498" s="67" t="s">
        <v>24</v>
      </c>
      <c r="B498" s="67" t="s">
        <v>9</v>
      </c>
      <c r="C498" s="50" t="s">
        <v>10</v>
      </c>
      <c r="D498" s="50" t="s">
        <v>26</v>
      </c>
      <c r="E498" s="50">
        <v>2</v>
      </c>
      <c r="F498" s="50" t="s">
        <v>27</v>
      </c>
      <c r="G498" s="50" t="s">
        <v>28</v>
      </c>
      <c r="H498" s="50" t="s">
        <v>5675</v>
      </c>
      <c r="I498" s="50" t="s">
        <v>5679</v>
      </c>
      <c r="J498" s="70">
        <v>6</v>
      </c>
      <c r="K498" s="50">
        <v>5</v>
      </c>
      <c r="L498" s="50">
        <v>2019</v>
      </c>
      <c r="M498" s="62">
        <f t="shared" si="32"/>
        <v>43591</v>
      </c>
      <c r="N498" s="67" t="s">
        <v>4800</v>
      </c>
      <c r="O498" s="67">
        <v>19</v>
      </c>
      <c r="P498" s="67" t="s">
        <v>1113</v>
      </c>
      <c r="Q498" s="67" t="s">
        <v>1114</v>
      </c>
      <c r="R498" s="67" t="s">
        <v>1115</v>
      </c>
      <c r="S498" s="67" t="s">
        <v>1116</v>
      </c>
      <c r="T498" s="67" t="s">
        <v>1114</v>
      </c>
      <c r="U498" s="67" t="s">
        <v>1117</v>
      </c>
      <c r="V498" s="67" t="s">
        <v>1117</v>
      </c>
      <c r="W498" s="67" t="s">
        <v>1118</v>
      </c>
      <c r="X498" s="67" t="s">
        <v>1125</v>
      </c>
      <c r="Y498" s="67" t="s">
        <v>1114</v>
      </c>
      <c r="Z498" s="68" t="str">
        <f t="shared" si="33"/>
        <v>No</v>
      </c>
      <c r="AA498" s="68" t="str">
        <f t="shared" si="31"/>
        <v>Yes</v>
      </c>
      <c r="AB498" s="68" t="str">
        <f t="shared" si="34"/>
        <v>Adopter</v>
      </c>
      <c r="AC498" s="50">
        <f>VLOOKUP(N498,Registration!O:P,2,FALSE)</f>
        <v>19</v>
      </c>
      <c r="AD498" s="67" t="s">
        <v>1117</v>
      </c>
      <c r="AE498" s="67" t="s">
        <v>105</v>
      </c>
      <c r="AF498" s="67" t="s">
        <v>105</v>
      </c>
      <c r="AG498" s="67" t="s">
        <v>105</v>
      </c>
      <c r="AH498" s="67" t="s">
        <v>105</v>
      </c>
      <c r="AI498" s="49"/>
    </row>
    <row r="499" spans="1:35" ht="22.9" customHeight="1">
      <c r="A499" s="67" t="s">
        <v>24</v>
      </c>
      <c r="B499" s="67" t="s">
        <v>9</v>
      </c>
      <c r="C499" s="50" t="s">
        <v>10</v>
      </c>
      <c r="D499" s="50" t="s">
        <v>26</v>
      </c>
      <c r="E499" s="50">
        <v>2</v>
      </c>
      <c r="F499" s="50" t="s">
        <v>27</v>
      </c>
      <c r="G499" s="50" t="s">
        <v>28</v>
      </c>
      <c r="H499" s="50" t="s">
        <v>5675</v>
      </c>
      <c r="I499" s="50" t="s">
        <v>5679</v>
      </c>
      <c r="J499" s="70">
        <v>6</v>
      </c>
      <c r="K499" s="50">
        <v>5</v>
      </c>
      <c r="L499" s="50">
        <v>2019</v>
      </c>
      <c r="M499" s="62">
        <f t="shared" si="32"/>
        <v>43591</v>
      </c>
      <c r="N499" s="67" t="s">
        <v>4802</v>
      </c>
      <c r="O499" s="67">
        <v>19</v>
      </c>
      <c r="P499" s="67" t="s">
        <v>1113</v>
      </c>
      <c r="Q499" s="67" t="s">
        <v>1114</v>
      </c>
      <c r="R499" s="67" t="s">
        <v>1115</v>
      </c>
      <c r="S499" s="67" t="s">
        <v>1116</v>
      </c>
      <c r="T499" s="67" t="s">
        <v>1114</v>
      </c>
      <c r="U499" s="67" t="s">
        <v>1117</v>
      </c>
      <c r="V499" s="67" t="s">
        <v>1117</v>
      </c>
      <c r="W499" s="67" t="s">
        <v>1118</v>
      </c>
      <c r="X499" s="67" t="s">
        <v>1119</v>
      </c>
      <c r="Y499" s="67" t="s">
        <v>1114</v>
      </c>
      <c r="Z499" s="68" t="str">
        <f t="shared" si="33"/>
        <v>No</v>
      </c>
      <c r="AA499" s="68" t="str">
        <f t="shared" si="31"/>
        <v>Yes</v>
      </c>
      <c r="AB499" s="68" t="str">
        <f t="shared" si="34"/>
        <v>Adopter</v>
      </c>
      <c r="AC499" s="50">
        <f>VLOOKUP(N499,Registration!O:P,2,FALSE)</f>
        <v>19</v>
      </c>
      <c r="AD499" s="67" t="s">
        <v>1117</v>
      </c>
      <c r="AE499" s="67" t="s">
        <v>105</v>
      </c>
      <c r="AF499" s="67" t="s">
        <v>105</v>
      </c>
      <c r="AG499" s="67" t="s">
        <v>105</v>
      </c>
      <c r="AH499" s="67" t="s">
        <v>105</v>
      </c>
      <c r="AI499" s="49"/>
    </row>
    <row r="500" spans="1:35" ht="22.9" customHeight="1">
      <c r="A500" s="67" t="s">
        <v>24</v>
      </c>
      <c r="B500" s="67" t="s">
        <v>9</v>
      </c>
      <c r="C500" s="50" t="s">
        <v>10</v>
      </c>
      <c r="D500" s="50" t="s">
        <v>26</v>
      </c>
      <c r="E500" s="50">
        <v>2</v>
      </c>
      <c r="F500" s="50" t="s">
        <v>27</v>
      </c>
      <c r="G500" s="50" t="s">
        <v>28</v>
      </c>
      <c r="H500" s="50" t="s">
        <v>5675</v>
      </c>
      <c r="I500" s="50" t="s">
        <v>5679</v>
      </c>
      <c r="J500" s="70">
        <v>6</v>
      </c>
      <c r="K500" s="50">
        <v>5</v>
      </c>
      <c r="L500" s="50">
        <v>2019</v>
      </c>
      <c r="M500" s="62">
        <f t="shared" si="32"/>
        <v>43591</v>
      </c>
      <c r="N500" s="67" t="s">
        <v>4804</v>
      </c>
      <c r="O500" s="67">
        <v>19</v>
      </c>
      <c r="P500" s="67" t="s">
        <v>1113</v>
      </c>
      <c r="Q500" s="67" t="s">
        <v>1114</v>
      </c>
      <c r="R500" s="67" t="s">
        <v>1115</v>
      </c>
      <c r="S500" s="67" t="s">
        <v>1116</v>
      </c>
      <c r="T500" s="67" t="s">
        <v>1114</v>
      </c>
      <c r="U500" s="67" t="s">
        <v>1117</v>
      </c>
      <c r="V500" s="67" t="s">
        <v>1117</v>
      </c>
      <c r="W500" s="67" t="s">
        <v>1118</v>
      </c>
      <c r="X500" s="67" t="s">
        <v>1121</v>
      </c>
      <c r="Y500" s="67" t="s">
        <v>1114</v>
      </c>
      <c r="Z500" s="68" t="str">
        <f t="shared" si="33"/>
        <v>No</v>
      </c>
      <c r="AA500" s="68" t="str">
        <f t="shared" si="31"/>
        <v>Yes</v>
      </c>
      <c r="AB500" s="68" t="str">
        <f t="shared" si="34"/>
        <v>Adopter</v>
      </c>
      <c r="AC500" s="50">
        <f>VLOOKUP(N500,Registration!O:P,2,FALSE)</f>
        <v>19</v>
      </c>
      <c r="AD500" s="67" t="s">
        <v>1117</v>
      </c>
      <c r="AE500" s="67" t="s">
        <v>105</v>
      </c>
      <c r="AF500" s="67" t="s">
        <v>105</v>
      </c>
      <c r="AG500" s="67" t="s">
        <v>105</v>
      </c>
      <c r="AH500" s="67" t="s">
        <v>105</v>
      </c>
      <c r="AI500" s="49"/>
    </row>
    <row r="501" spans="1:35" ht="22.9" customHeight="1">
      <c r="A501" s="67" t="s">
        <v>24</v>
      </c>
      <c r="B501" s="67" t="s">
        <v>9</v>
      </c>
      <c r="C501" s="50" t="s">
        <v>10</v>
      </c>
      <c r="D501" s="50" t="s">
        <v>26</v>
      </c>
      <c r="E501" s="50">
        <v>2</v>
      </c>
      <c r="F501" s="50" t="s">
        <v>27</v>
      </c>
      <c r="G501" s="50" t="s">
        <v>28</v>
      </c>
      <c r="H501" s="50" t="s">
        <v>5675</v>
      </c>
      <c r="I501" s="50" t="s">
        <v>5679</v>
      </c>
      <c r="J501" s="70">
        <v>6</v>
      </c>
      <c r="K501" s="50">
        <v>5</v>
      </c>
      <c r="L501" s="50">
        <v>2019</v>
      </c>
      <c r="M501" s="62">
        <f t="shared" si="32"/>
        <v>43591</v>
      </c>
      <c r="N501" s="67" t="s">
        <v>4806</v>
      </c>
      <c r="O501" s="67">
        <v>18</v>
      </c>
      <c r="P501" s="67" t="s">
        <v>1113</v>
      </c>
      <c r="Q501" s="67" t="s">
        <v>1114</v>
      </c>
      <c r="R501" s="67" t="s">
        <v>1115</v>
      </c>
      <c r="S501" s="67" t="s">
        <v>1116</v>
      </c>
      <c r="T501" s="67" t="s">
        <v>1117</v>
      </c>
      <c r="U501" s="67" t="s">
        <v>1117</v>
      </c>
      <c r="V501" s="67" t="s">
        <v>1117</v>
      </c>
      <c r="W501" s="67" t="s">
        <v>1118</v>
      </c>
      <c r="X501" s="67" t="s">
        <v>1122</v>
      </c>
      <c r="Y501" s="67" t="s">
        <v>1114</v>
      </c>
      <c r="Z501" s="68" t="str">
        <f t="shared" si="33"/>
        <v>No</v>
      </c>
      <c r="AA501" s="68" t="str">
        <f t="shared" si="31"/>
        <v>Yes</v>
      </c>
      <c r="AB501" s="68" t="str">
        <f t="shared" si="34"/>
        <v>Adopter</v>
      </c>
      <c r="AC501" s="50">
        <f>VLOOKUP(N501,Registration!O:P,2,FALSE)</f>
        <v>18</v>
      </c>
      <c r="AD501" s="67" t="s">
        <v>1117</v>
      </c>
      <c r="AE501" s="67" t="s">
        <v>105</v>
      </c>
      <c r="AF501" s="67" t="s">
        <v>105</v>
      </c>
      <c r="AG501" s="67" t="s">
        <v>105</v>
      </c>
      <c r="AH501" s="67" t="s">
        <v>105</v>
      </c>
      <c r="AI501" s="49"/>
    </row>
    <row r="502" spans="1:35" ht="22.9" customHeight="1">
      <c r="A502" s="67" t="s">
        <v>24</v>
      </c>
      <c r="B502" s="67" t="s">
        <v>9</v>
      </c>
      <c r="C502" s="50" t="s">
        <v>10</v>
      </c>
      <c r="D502" s="50" t="s">
        <v>26</v>
      </c>
      <c r="E502" s="50">
        <v>2</v>
      </c>
      <c r="F502" s="50" t="s">
        <v>27</v>
      </c>
      <c r="G502" s="50" t="s">
        <v>28</v>
      </c>
      <c r="H502" s="50" t="s">
        <v>5675</v>
      </c>
      <c r="I502" s="50" t="s">
        <v>5679</v>
      </c>
      <c r="J502" s="70">
        <v>6</v>
      </c>
      <c r="K502" s="50">
        <v>5</v>
      </c>
      <c r="L502" s="50">
        <v>2019</v>
      </c>
      <c r="M502" s="62">
        <f t="shared" si="32"/>
        <v>43591</v>
      </c>
      <c r="N502" s="67" t="s">
        <v>4808</v>
      </c>
      <c r="O502" s="67">
        <v>19</v>
      </c>
      <c r="P502" s="67" t="s">
        <v>1113</v>
      </c>
      <c r="Q502" s="67" t="s">
        <v>1114</v>
      </c>
      <c r="R502" s="67" t="s">
        <v>1115</v>
      </c>
      <c r="S502" s="67" t="s">
        <v>1116</v>
      </c>
      <c r="T502" s="67" t="s">
        <v>1114</v>
      </c>
      <c r="U502" s="67" t="s">
        <v>1117</v>
      </c>
      <c r="V502" s="67" t="s">
        <v>1117</v>
      </c>
      <c r="W502" s="67" t="s">
        <v>1118</v>
      </c>
      <c r="X502" s="67" t="s">
        <v>1121</v>
      </c>
      <c r="Y502" s="67" t="s">
        <v>1114</v>
      </c>
      <c r="Z502" s="68" t="str">
        <f t="shared" si="33"/>
        <v>No</v>
      </c>
      <c r="AA502" s="68" t="str">
        <f t="shared" si="31"/>
        <v>Yes</v>
      </c>
      <c r="AB502" s="68" t="str">
        <f t="shared" si="34"/>
        <v>Adopter</v>
      </c>
      <c r="AC502" s="50">
        <f>VLOOKUP(N502,Registration!O:P,2,FALSE)</f>
        <v>19</v>
      </c>
      <c r="AD502" s="67" t="s">
        <v>1117</v>
      </c>
      <c r="AE502" s="67" t="s">
        <v>105</v>
      </c>
      <c r="AF502" s="67" t="s">
        <v>105</v>
      </c>
      <c r="AG502" s="67" t="s">
        <v>105</v>
      </c>
      <c r="AH502" s="67" t="s">
        <v>105</v>
      </c>
      <c r="AI502" s="49"/>
    </row>
    <row r="503" spans="1:35" ht="22.9" customHeight="1">
      <c r="A503" s="67" t="s">
        <v>24</v>
      </c>
      <c r="B503" s="67" t="s">
        <v>9</v>
      </c>
      <c r="C503" s="50" t="s">
        <v>10</v>
      </c>
      <c r="D503" s="50" t="s">
        <v>26</v>
      </c>
      <c r="E503" s="50">
        <v>2</v>
      </c>
      <c r="F503" s="50" t="s">
        <v>27</v>
      </c>
      <c r="G503" s="50" t="s">
        <v>28</v>
      </c>
      <c r="H503" s="50" t="s">
        <v>5675</v>
      </c>
      <c r="I503" s="50" t="s">
        <v>5679</v>
      </c>
      <c r="J503" s="70">
        <v>6</v>
      </c>
      <c r="K503" s="50">
        <v>5</v>
      </c>
      <c r="L503" s="50">
        <v>2019</v>
      </c>
      <c r="M503" s="62">
        <f t="shared" si="32"/>
        <v>43591</v>
      </c>
      <c r="N503" s="67" t="s">
        <v>4810</v>
      </c>
      <c r="O503" s="67">
        <v>18</v>
      </c>
      <c r="P503" s="67" t="s">
        <v>1113</v>
      </c>
      <c r="Q503" s="67" t="s">
        <v>1114</v>
      </c>
      <c r="R503" s="67" t="s">
        <v>1115</v>
      </c>
      <c r="S503" s="67" t="s">
        <v>1116</v>
      </c>
      <c r="T503" s="67" t="s">
        <v>1114</v>
      </c>
      <c r="U503" s="67" t="s">
        <v>1117</v>
      </c>
      <c r="V503" s="67" t="s">
        <v>1117</v>
      </c>
      <c r="W503" s="67" t="s">
        <v>1118</v>
      </c>
      <c r="X503" s="67" t="s">
        <v>1125</v>
      </c>
      <c r="Y503" s="67" t="s">
        <v>1114</v>
      </c>
      <c r="Z503" s="68" t="str">
        <f t="shared" si="33"/>
        <v>No</v>
      </c>
      <c r="AA503" s="68" t="str">
        <f t="shared" si="31"/>
        <v>Yes</v>
      </c>
      <c r="AB503" s="68" t="str">
        <f t="shared" si="34"/>
        <v>Adopter</v>
      </c>
      <c r="AC503" s="50">
        <f>VLOOKUP(N503,Registration!O:P,2,FALSE)</f>
        <v>18</v>
      </c>
      <c r="AD503" s="67" t="s">
        <v>1117</v>
      </c>
      <c r="AE503" s="67" t="s">
        <v>105</v>
      </c>
      <c r="AF503" s="67" t="s">
        <v>105</v>
      </c>
      <c r="AG503" s="67" t="s">
        <v>105</v>
      </c>
      <c r="AH503" s="67" t="s">
        <v>105</v>
      </c>
      <c r="AI503" s="49"/>
    </row>
    <row r="504" spans="1:35" ht="22.9" customHeight="1">
      <c r="A504" s="67" t="s">
        <v>24</v>
      </c>
      <c r="B504" s="67" t="s">
        <v>9</v>
      </c>
      <c r="C504" s="50" t="s">
        <v>10</v>
      </c>
      <c r="D504" s="50" t="s">
        <v>26</v>
      </c>
      <c r="E504" s="50">
        <v>2</v>
      </c>
      <c r="F504" s="50" t="s">
        <v>27</v>
      </c>
      <c r="G504" s="50" t="s">
        <v>28</v>
      </c>
      <c r="H504" s="50" t="s">
        <v>5675</v>
      </c>
      <c r="I504" s="50" t="s">
        <v>5679</v>
      </c>
      <c r="J504" s="70">
        <v>6</v>
      </c>
      <c r="K504" s="50">
        <v>5</v>
      </c>
      <c r="L504" s="50">
        <v>2019</v>
      </c>
      <c r="M504" s="62">
        <f t="shared" si="32"/>
        <v>43591</v>
      </c>
      <c r="N504" s="67" t="s">
        <v>4812</v>
      </c>
      <c r="O504" s="67">
        <v>18</v>
      </c>
      <c r="P504" s="67" t="s">
        <v>1113</v>
      </c>
      <c r="Q504" s="67" t="s">
        <v>1114</v>
      </c>
      <c r="R504" s="67" t="s">
        <v>1115</v>
      </c>
      <c r="S504" s="67" t="s">
        <v>1116</v>
      </c>
      <c r="T504" s="67" t="s">
        <v>1117</v>
      </c>
      <c r="U504" s="67" t="s">
        <v>1117</v>
      </c>
      <c r="V504" s="67" t="s">
        <v>1117</v>
      </c>
      <c r="W504" s="67" t="s">
        <v>1118</v>
      </c>
      <c r="X504" s="67" t="s">
        <v>1126</v>
      </c>
      <c r="Y504" s="67" t="s">
        <v>1114</v>
      </c>
      <c r="Z504" s="68" t="str">
        <f t="shared" si="33"/>
        <v>No</v>
      </c>
      <c r="AA504" s="68" t="str">
        <f t="shared" si="31"/>
        <v>Yes</v>
      </c>
      <c r="AB504" s="68" t="str">
        <f t="shared" si="34"/>
        <v>Adopter</v>
      </c>
      <c r="AC504" s="50">
        <f>VLOOKUP(N504,Registration!O:P,2,FALSE)</f>
        <v>18</v>
      </c>
      <c r="AD504" s="67" t="s">
        <v>1117</v>
      </c>
      <c r="AE504" s="67" t="s">
        <v>105</v>
      </c>
      <c r="AF504" s="67" t="s">
        <v>105</v>
      </c>
      <c r="AG504" s="67" t="s">
        <v>105</v>
      </c>
      <c r="AH504" s="67" t="s">
        <v>105</v>
      </c>
      <c r="AI504" s="49"/>
    </row>
    <row r="505" spans="1:35" ht="22.9" customHeight="1">
      <c r="A505" s="67" t="s">
        <v>24</v>
      </c>
      <c r="B505" s="67" t="s">
        <v>9</v>
      </c>
      <c r="C505" s="50" t="s">
        <v>10</v>
      </c>
      <c r="D505" s="50" t="s">
        <v>26</v>
      </c>
      <c r="E505" s="50">
        <v>2</v>
      </c>
      <c r="F505" s="50" t="s">
        <v>27</v>
      </c>
      <c r="G505" s="50" t="s">
        <v>28</v>
      </c>
      <c r="H505" s="50" t="s">
        <v>5675</v>
      </c>
      <c r="I505" s="50" t="s">
        <v>5679</v>
      </c>
      <c r="J505" s="70">
        <v>6</v>
      </c>
      <c r="K505" s="50">
        <v>5</v>
      </c>
      <c r="L505" s="50">
        <v>2019</v>
      </c>
      <c r="M505" s="62">
        <f t="shared" si="32"/>
        <v>43591</v>
      </c>
      <c r="N505" s="67" t="s">
        <v>4814</v>
      </c>
      <c r="O505" s="67">
        <v>19</v>
      </c>
      <c r="P505" s="67" t="s">
        <v>1113</v>
      </c>
      <c r="Q505" s="67" t="s">
        <v>1114</v>
      </c>
      <c r="R505" s="67" t="s">
        <v>1115</v>
      </c>
      <c r="S505" s="67" t="s">
        <v>1116</v>
      </c>
      <c r="T505" s="67" t="s">
        <v>1117</v>
      </c>
      <c r="U505" s="67" t="s">
        <v>1117</v>
      </c>
      <c r="V505" s="67" t="s">
        <v>1117</v>
      </c>
      <c r="W505" s="67" t="s">
        <v>1118</v>
      </c>
      <c r="X505" s="67" t="s">
        <v>1122</v>
      </c>
      <c r="Y505" s="67" t="s">
        <v>1114</v>
      </c>
      <c r="Z505" s="68" t="str">
        <f t="shared" si="33"/>
        <v>No</v>
      </c>
      <c r="AA505" s="68" t="str">
        <f t="shared" si="31"/>
        <v>Yes</v>
      </c>
      <c r="AB505" s="68" t="str">
        <f t="shared" si="34"/>
        <v>Adopter</v>
      </c>
      <c r="AC505" s="50">
        <f>VLOOKUP(N505,Registration!O:P,2,FALSE)</f>
        <v>19</v>
      </c>
      <c r="AD505" s="67" t="s">
        <v>1117</v>
      </c>
      <c r="AE505" s="67" t="s">
        <v>105</v>
      </c>
      <c r="AF505" s="67" t="s">
        <v>105</v>
      </c>
      <c r="AG505" s="67" t="s">
        <v>105</v>
      </c>
      <c r="AH505" s="67" t="s">
        <v>105</v>
      </c>
      <c r="AI505" s="49"/>
    </row>
    <row r="506" spans="1:35" ht="22.9" customHeight="1">
      <c r="A506" s="67" t="s">
        <v>24</v>
      </c>
      <c r="B506" s="67" t="s">
        <v>9</v>
      </c>
      <c r="C506" s="50" t="s">
        <v>10</v>
      </c>
      <c r="D506" s="50" t="s">
        <v>26</v>
      </c>
      <c r="E506" s="50">
        <v>2</v>
      </c>
      <c r="F506" s="50" t="s">
        <v>27</v>
      </c>
      <c r="G506" s="50" t="s">
        <v>28</v>
      </c>
      <c r="H506" s="50" t="s">
        <v>5675</v>
      </c>
      <c r="I506" s="50" t="s">
        <v>5679</v>
      </c>
      <c r="J506" s="70">
        <v>6</v>
      </c>
      <c r="K506" s="50">
        <v>5</v>
      </c>
      <c r="L506" s="50">
        <v>2019</v>
      </c>
      <c r="M506" s="62">
        <f t="shared" si="32"/>
        <v>43591</v>
      </c>
      <c r="N506" s="67" t="s">
        <v>4816</v>
      </c>
      <c r="O506" s="67">
        <v>18</v>
      </c>
      <c r="P506" s="67" t="s">
        <v>1113</v>
      </c>
      <c r="Q506" s="67" t="s">
        <v>1114</v>
      </c>
      <c r="R506" s="67" t="s">
        <v>1115</v>
      </c>
      <c r="S506" s="67" t="s">
        <v>1116</v>
      </c>
      <c r="T506" s="67" t="s">
        <v>1117</v>
      </c>
      <c r="U506" s="67" t="s">
        <v>1117</v>
      </c>
      <c r="V506" s="67" t="s">
        <v>1117</v>
      </c>
      <c r="W506" s="67" t="s">
        <v>1118</v>
      </c>
      <c r="X506" s="67" t="s">
        <v>1122</v>
      </c>
      <c r="Y506" s="67" t="s">
        <v>1114</v>
      </c>
      <c r="Z506" s="68" t="str">
        <f t="shared" si="33"/>
        <v>No</v>
      </c>
      <c r="AA506" s="68" t="str">
        <f t="shared" si="31"/>
        <v>Yes</v>
      </c>
      <c r="AB506" s="68" t="str">
        <f t="shared" si="34"/>
        <v>Adopter</v>
      </c>
      <c r="AC506" s="50">
        <f>VLOOKUP(N506,Registration!O:P,2,FALSE)</f>
        <v>18</v>
      </c>
      <c r="AD506" s="67" t="s">
        <v>1117</v>
      </c>
      <c r="AE506" s="67" t="s">
        <v>105</v>
      </c>
      <c r="AF506" s="67" t="s">
        <v>105</v>
      </c>
      <c r="AG506" s="67" t="s">
        <v>105</v>
      </c>
      <c r="AH506" s="67" t="s">
        <v>105</v>
      </c>
      <c r="AI506" s="49"/>
    </row>
    <row r="507" spans="1:35" ht="22.9" customHeight="1">
      <c r="A507" s="67" t="s">
        <v>24</v>
      </c>
      <c r="B507" s="67" t="s">
        <v>9</v>
      </c>
      <c r="C507" s="50" t="s">
        <v>10</v>
      </c>
      <c r="D507" s="50" t="s">
        <v>26</v>
      </c>
      <c r="E507" s="50">
        <v>2</v>
      </c>
      <c r="F507" s="50" t="s">
        <v>27</v>
      </c>
      <c r="G507" s="50" t="s">
        <v>28</v>
      </c>
      <c r="H507" s="50" t="s">
        <v>5675</v>
      </c>
      <c r="I507" s="50" t="s">
        <v>5679</v>
      </c>
      <c r="J507" s="70">
        <v>6</v>
      </c>
      <c r="K507" s="50">
        <v>5</v>
      </c>
      <c r="L507" s="50">
        <v>2019</v>
      </c>
      <c r="M507" s="62">
        <f t="shared" si="32"/>
        <v>43591</v>
      </c>
      <c r="N507" s="67" t="s">
        <v>4818</v>
      </c>
      <c r="O507" s="67">
        <v>18</v>
      </c>
      <c r="P507" s="67" t="s">
        <v>1113</v>
      </c>
      <c r="Q507" s="67" t="s">
        <v>1114</v>
      </c>
      <c r="R507" s="67" t="s">
        <v>1115</v>
      </c>
      <c r="S507" s="67" t="s">
        <v>1116</v>
      </c>
      <c r="T507" s="67" t="s">
        <v>1114</v>
      </c>
      <c r="U507" s="67" t="s">
        <v>1117</v>
      </c>
      <c r="V507" s="67" t="s">
        <v>1117</v>
      </c>
      <c r="W507" s="67" t="s">
        <v>1118</v>
      </c>
      <c r="X507" s="67" t="s">
        <v>1121</v>
      </c>
      <c r="Y507" s="67" t="s">
        <v>1114</v>
      </c>
      <c r="Z507" s="68" t="str">
        <f t="shared" si="33"/>
        <v>No</v>
      </c>
      <c r="AA507" s="68" t="str">
        <f t="shared" ref="AA507:AA570" si="35"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507" s="68" t="str">
        <f t="shared" si="34"/>
        <v>Adopter</v>
      </c>
      <c r="AC507" s="50">
        <f>VLOOKUP(N507,Registration!O:P,2,FALSE)</f>
        <v>18</v>
      </c>
      <c r="AD507" s="67" t="s">
        <v>1117</v>
      </c>
      <c r="AE507" s="67" t="s">
        <v>105</v>
      </c>
      <c r="AF507" s="67" t="s">
        <v>105</v>
      </c>
      <c r="AG507" s="67" t="s">
        <v>105</v>
      </c>
      <c r="AH507" s="67" t="s">
        <v>105</v>
      </c>
      <c r="AI507" s="49"/>
    </row>
    <row r="508" spans="1:35" ht="22.9" customHeight="1">
      <c r="A508" s="67" t="s">
        <v>24</v>
      </c>
      <c r="B508" s="67" t="s">
        <v>9</v>
      </c>
      <c r="C508" s="50" t="s">
        <v>10</v>
      </c>
      <c r="D508" s="50" t="s">
        <v>26</v>
      </c>
      <c r="E508" s="50">
        <v>2</v>
      </c>
      <c r="F508" s="50" t="s">
        <v>27</v>
      </c>
      <c r="G508" s="50" t="s">
        <v>28</v>
      </c>
      <c r="H508" s="50" t="s">
        <v>5675</v>
      </c>
      <c r="I508" s="50" t="s">
        <v>5679</v>
      </c>
      <c r="J508" s="70">
        <v>7</v>
      </c>
      <c r="K508" s="50">
        <v>5</v>
      </c>
      <c r="L508" s="50">
        <v>2019</v>
      </c>
      <c r="M508" s="62">
        <f t="shared" ref="M508:M571" si="36">DATE(L508,K508,J508)</f>
        <v>43592</v>
      </c>
      <c r="N508" s="67" t="s">
        <v>4820</v>
      </c>
      <c r="O508" s="67">
        <v>19</v>
      </c>
      <c r="P508" s="67" t="s">
        <v>1113</v>
      </c>
      <c r="Q508" s="67" t="s">
        <v>1114</v>
      </c>
      <c r="R508" s="67" t="s">
        <v>1115</v>
      </c>
      <c r="S508" s="67" t="s">
        <v>1116</v>
      </c>
      <c r="T508" s="67" t="s">
        <v>1114</v>
      </c>
      <c r="U508" s="67" t="s">
        <v>1117</v>
      </c>
      <c r="V508" s="67" t="s">
        <v>1117</v>
      </c>
      <c r="W508" s="67" t="s">
        <v>1118</v>
      </c>
      <c r="X508" s="67" t="s">
        <v>1119</v>
      </c>
      <c r="Y508" s="67" t="s">
        <v>1114</v>
      </c>
      <c r="Z508" s="68" t="str">
        <f t="shared" ref="Z508:Z571" si="37">IF(OR(R:R="",S:S=""),"Missing",IF(OR(S:S="Both EC and Condoms",S:S="Condom",S:S="EC"),"Yes",IF(AND(R:R&lt;&gt;"0: No Method",R:R&lt;&gt;"6: EC",R:R&lt;&gt;"5: Condoms"),"Yes","No")))</f>
        <v>No</v>
      </c>
      <c r="AA508" s="68" t="str">
        <f t="shared" si="35"/>
        <v>Yes</v>
      </c>
      <c r="AB508" s="68" t="str">
        <f t="shared" ref="AB508:AB571" si="38">IF(W:W="Pregnant","Pregnant",IF(AND(Z:Z="No",AA:AA="Yes"),"Adopter",IF(Z:Z="Yes","Continuing User",IF(AND(Z:Z="No",AA:AA="No"),"Non-user","Missing"))))</f>
        <v>Adopter</v>
      </c>
      <c r="AC508" s="50">
        <f>VLOOKUP(N508,Registration!O:P,2,FALSE)</f>
        <v>19</v>
      </c>
      <c r="AD508" s="67" t="s">
        <v>1117</v>
      </c>
      <c r="AE508" s="67" t="s">
        <v>105</v>
      </c>
      <c r="AF508" s="67" t="s">
        <v>105</v>
      </c>
      <c r="AG508" s="67" t="s">
        <v>105</v>
      </c>
      <c r="AH508" s="67" t="s">
        <v>105</v>
      </c>
      <c r="AI508" s="49"/>
    </row>
    <row r="509" spans="1:35" ht="22.9" customHeight="1">
      <c r="A509" s="67" t="s">
        <v>24</v>
      </c>
      <c r="B509" s="67" t="s">
        <v>9</v>
      </c>
      <c r="C509" s="50" t="s">
        <v>10</v>
      </c>
      <c r="D509" s="50" t="s">
        <v>26</v>
      </c>
      <c r="E509" s="50">
        <v>2</v>
      </c>
      <c r="F509" s="50" t="s">
        <v>27</v>
      </c>
      <c r="G509" s="50" t="s">
        <v>28</v>
      </c>
      <c r="H509" s="50" t="s">
        <v>5675</v>
      </c>
      <c r="I509" s="50" t="s">
        <v>5679</v>
      </c>
      <c r="J509" s="70">
        <v>7</v>
      </c>
      <c r="K509" s="50">
        <v>5</v>
      </c>
      <c r="L509" s="50">
        <v>2019</v>
      </c>
      <c r="M509" s="62">
        <f t="shared" si="36"/>
        <v>43592</v>
      </c>
      <c r="N509" s="67" t="s">
        <v>4822</v>
      </c>
      <c r="O509" s="67">
        <v>18</v>
      </c>
      <c r="P509" s="67" t="s">
        <v>1113</v>
      </c>
      <c r="Q509" s="67" t="s">
        <v>1114</v>
      </c>
      <c r="R509" s="67" t="s">
        <v>1115</v>
      </c>
      <c r="S509" s="67" t="s">
        <v>1116</v>
      </c>
      <c r="T509" s="67" t="s">
        <v>1114</v>
      </c>
      <c r="U509" s="67" t="s">
        <v>1117</v>
      </c>
      <c r="V509" s="67" t="s">
        <v>1117</v>
      </c>
      <c r="W509" s="67" t="s">
        <v>1118</v>
      </c>
      <c r="X509" s="67" t="s">
        <v>1119</v>
      </c>
      <c r="Y509" s="67" t="s">
        <v>1114</v>
      </c>
      <c r="Z509" s="68" t="str">
        <f t="shared" si="37"/>
        <v>No</v>
      </c>
      <c r="AA509" s="68" t="str">
        <f t="shared" si="35"/>
        <v>Yes</v>
      </c>
      <c r="AB509" s="68" t="str">
        <f t="shared" si="38"/>
        <v>Adopter</v>
      </c>
      <c r="AC509" s="50">
        <f>VLOOKUP(N509,Registration!O:P,2,FALSE)</f>
        <v>18</v>
      </c>
      <c r="AD509" s="67" t="s">
        <v>1117</v>
      </c>
      <c r="AE509" s="67" t="s">
        <v>105</v>
      </c>
      <c r="AF509" s="67" t="s">
        <v>105</v>
      </c>
      <c r="AG509" s="67" t="s">
        <v>105</v>
      </c>
      <c r="AH509" s="67" t="s">
        <v>105</v>
      </c>
      <c r="AI509" s="49"/>
    </row>
    <row r="510" spans="1:35" ht="22.9" customHeight="1">
      <c r="A510" s="67" t="s">
        <v>24</v>
      </c>
      <c r="B510" s="67" t="s">
        <v>9</v>
      </c>
      <c r="C510" s="50" t="s">
        <v>10</v>
      </c>
      <c r="D510" s="50" t="s">
        <v>26</v>
      </c>
      <c r="E510" s="50">
        <v>2</v>
      </c>
      <c r="F510" s="50" t="s">
        <v>27</v>
      </c>
      <c r="G510" s="50" t="s">
        <v>28</v>
      </c>
      <c r="H510" s="50" t="s">
        <v>5675</v>
      </c>
      <c r="I510" s="50" t="s">
        <v>5679</v>
      </c>
      <c r="J510" s="70">
        <v>7</v>
      </c>
      <c r="K510" s="50">
        <v>5</v>
      </c>
      <c r="L510" s="50">
        <v>2019</v>
      </c>
      <c r="M510" s="62">
        <f t="shared" si="36"/>
        <v>43592</v>
      </c>
      <c r="N510" s="67" t="s">
        <v>4824</v>
      </c>
      <c r="O510" s="67">
        <v>19</v>
      </c>
      <c r="P510" s="67" t="s">
        <v>1113</v>
      </c>
      <c r="Q510" s="67" t="s">
        <v>1114</v>
      </c>
      <c r="R510" s="67" t="s">
        <v>1115</v>
      </c>
      <c r="S510" s="67" t="s">
        <v>1116</v>
      </c>
      <c r="T510" s="67" t="s">
        <v>1117</v>
      </c>
      <c r="U510" s="67" t="s">
        <v>1117</v>
      </c>
      <c r="V510" s="67" t="s">
        <v>1117</v>
      </c>
      <c r="W510" s="67" t="s">
        <v>1118</v>
      </c>
      <c r="X510" s="67" t="s">
        <v>1122</v>
      </c>
      <c r="Y510" s="67" t="s">
        <v>1114</v>
      </c>
      <c r="Z510" s="68" t="str">
        <f t="shared" si="37"/>
        <v>No</v>
      </c>
      <c r="AA510" s="68" t="str">
        <f t="shared" si="35"/>
        <v>Yes</v>
      </c>
      <c r="AB510" s="68" t="str">
        <f t="shared" si="38"/>
        <v>Adopter</v>
      </c>
      <c r="AC510" s="50">
        <f>VLOOKUP(N510,Registration!O:P,2,FALSE)</f>
        <v>19</v>
      </c>
      <c r="AD510" s="67" t="s">
        <v>1117</v>
      </c>
      <c r="AE510" s="67" t="s">
        <v>105</v>
      </c>
      <c r="AF510" s="67" t="s">
        <v>105</v>
      </c>
      <c r="AG510" s="67" t="s">
        <v>105</v>
      </c>
      <c r="AH510" s="67" t="s">
        <v>105</v>
      </c>
      <c r="AI510" s="49"/>
    </row>
    <row r="511" spans="1:35" ht="22.9" customHeight="1">
      <c r="A511" s="67" t="s">
        <v>24</v>
      </c>
      <c r="B511" s="67" t="s">
        <v>9</v>
      </c>
      <c r="C511" s="50" t="s">
        <v>10</v>
      </c>
      <c r="D511" s="50" t="s">
        <v>26</v>
      </c>
      <c r="E511" s="50">
        <v>2</v>
      </c>
      <c r="F511" s="50" t="s">
        <v>27</v>
      </c>
      <c r="G511" s="50" t="s">
        <v>28</v>
      </c>
      <c r="H511" s="50" t="s">
        <v>5675</v>
      </c>
      <c r="I511" s="50" t="s">
        <v>5679</v>
      </c>
      <c r="J511" s="70">
        <v>7</v>
      </c>
      <c r="K511" s="50">
        <v>5</v>
      </c>
      <c r="L511" s="50">
        <v>2019</v>
      </c>
      <c r="M511" s="62">
        <f t="shared" si="36"/>
        <v>43592</v>
      </c>
      <c r="N511" s="67" t="s">
        <v>118</v>
      </c>
      <c r="O511" s="67">
        <v>19</v>
      </c>
      <c r="P511" s="67" t="s">
        <v>1113</v>
      </c>
      <c r="Q511" s="67" t="s">
        <v>1114</v>
      </c>
      <c r="R511" s="67" t="s">
        <v>1115</v>
      </c>
      <c r="S511" s="67" t="s">
        <v>1116</v>
      </c>
      <c r="T511" s="67" t="s">
        <v>1114</v>
      </c>
      <c r="U511" s="67" t="s">
        <v>1117</v>
      </c>
      <c r="V511" s="67" t="s">
        <v>1117</v>
      </c>
      <c r="W511" s="67" t="s">
        <v>1118</v>
      </c>
      <c r="X511" s="67" t="s">
        <v>1121</v>
      </c>
      <c r="Y511" s="67" t="s">
        <v>1114</v>
      </c>
      <c r="Z511" s="68" t="str">
        <f t="shared" si="37"/>
        <v>No</v>
      </c>
      <c r="AA511" s="68" t="str">
        <f t="shared" si="35"/>
        <v>Yes</v>
      </c>
      <c r="AB511" s="68" t="str">
        <f t="shared" si="38"/>
        <v>Adopter</v>
      </c>
      <c r="AC511" s="50">
        <f>VLOOKUP(N511,Registration!O:P,2,FALSE)</f>
        <v>18</v>
      </c>
      <c r="AD511" s="67" t="s">
        <v>1117</v>
      </c>
      <c r="AE511" s="67" t="s">
        <v>105</v>
      </c>
      <c r="AF511" s="67" t="s">
        <v>105</v>
      </c>
      <c r="AG511" s="67" t="s">
        <v>105</v>
      </c>
      <c r="AH511" s="67" t="s">
        <v>105</v>
      </c>
      <c r="AI511" s="49"/>
    </row>
    <row r="512" spans="1:35" ht="22.9" customHeight="1">
      <c r="A512" s="67" t="s">
        <v>24</v>
      </c>
      <c r="B512" s="67" t="s">
        <v>9</v>
      </c>
      <c r="C512" s="50" t="s">
        <v>10</v>
      </c>
      <c r="D512" s="50" t="s">
        <v>26</v>
      </c>
      <c r="E512" s="50">
        <v>2</v>
      </c>
      <c r="F512" s="50" t="s">
        <v>27</v>
      </c>
      <c r="G512" s="50" t="s">
        <v>28</v>
      </c>
      <c r="H512" s="50" t="s">
        <v>5675</v>
      </c>
      <c r="I512" s="50" t="s">
        <v>5679</v>
      </c>
      <c r="J512" s="70">
        <v>7</v>
      </c>
      <c r="K512" s="50">
        <v>5</v>
      </c>
      <c r="L512" s="50">
        <v>2019</v>
      </c>
      <c r="M512" s="62">
        <f t="shared" si="36"/>
        <v>43592</v>
      </c>
      <c r="N512" s="67" t="s">
        <v>4827</v>
      </c>
      <c r="O512" s="67">
        <v>19</v>
      </c>
      <c r="P512" s="67" t="s">
        <v>1113</v>
      </c>
      <c r="Q512" s="67" t="s">
        <v>1114</v>
      </c>
      <c r="R512" s="67" t="s">
        <v>1115</v>
      </c>
      <c r="S512" s="67" t="s">
        <v>1116</v>
      </c>
      <c r="T512" s="67" t="s">
        <v>1114</v>
      </c>
      <c r="U512" s="67" t="s">
        <v>1117</v>
      </c>
      <c r="V512" s="67" t="s">
        <v>1117</v>
      </c>
      <c r="W512" s="67" t="s">
        <v>1118</v>
      </c>
      <c r="X512" s="67" t="s">
        <v>1125</v>
      </c>
      <c r="Y512" s="67" t="s">
        <v>1114</v>
      </c>
      <c r="Z512" s="68" t="str">
        <f t="shared" si="37"/>
        <v>No</v>
      </c>
      <c r="AA512" s="68" t="str">
        <f t="shared" si="35"/>
        <v>Yes</v>
      </c>
      <c r="AB512" s="68" t="str">
        <f t="shared" si="38"/>
        <v>Adopter</v>
      </c>
      <c r="AC512" s="50">
        <f>VLOOKUP(N512,Registration!O:P,2,FALSE)</f>
        <v>19</v>
      </c>
      <c r="AD512" s="67" t="s">
        <v>1117</v>
      </c>
      <c r="AE512" s="67" t="s">
        <v>105</v>
      </c>
      <c r="AF512" s="67" t="s">
        <v>105</v>
      </c>
      <c r="AG512" s="67" t="s">
        <v>105</v>
      </c>
      <c r="AH512" s="67" t="s">
        <v>105</v>
      </c>
      <c r="AI512" s="49"/>
    </row>
    <row r="513" spans="1:35" ht="22.9" customHeight="1">
      <c r="A513" s="67" t="s">
        <v>24</v>
      </c>
      <c r="B513" s="67" t="s">
        <v>9</v>
      </c>
      <c r="C513" s="50" t="s">
        <v>10</v>
      </c>
      <c r="D513" s="50" t="s">
        <v>26</v>
      </c>
      <c r="E513" s="50">
        <v>2</v>
      </c>
      <c r="F513" s="50" t="s">
        <v>27</v>
      </c>
      <c r="G513" s="50" t="s">
        <v>28</v>
      </c>
      <c r="H513" s="50" t="s">
        <v>5675</v>
      </c>
      <c r="I513" s="50" t="s">
        <v>5679</v>
      </c>
      <c r="J513" s="70">
        <v>7</v>
      </c>
      <c r="K513" s="50">
        <v>5</v>
      </c>
      <c r="L513" s="50">
        <v>2019</v>
      </c>
      <c r="M513" s="62">
        <f t="shared" si="36"/>
        <v>43592</v>
      </c>
      <c r="N513" s="67" t="s">
        <v>4829</v>
      </c>
      <c r="O513" s="67">
        <v>18</v>
      </c>
      <c r="P513" s="67" t="s">
        <v>1113</v>
      </c>
      <c r="Q513" s="67" t="s">
        <v>1114</v>
      </c>
      <c r="R513" s="67" t="s">
        <v>1115</v>
      </c>
      <c r="S513" s="67" t="s">
        <v>1116</v>
      </c>
      <c r="T513" s="67" t="s">
        <v>1117</v>
      </c>
      <c r="U513" s="67" t="s">
        <v>1117</v>
      </c>
      <c r="V513" s="67" t="s">
        <v>1117</v>
      </c>
      <c r="W513" s="67" t="s">
        <v>1118</v>
      </c>
      <c r="X513" s="67" t="s">
        <v>1122</v>
      </c>
      <c r="Y513" s="67" t="s">
        <v>1114</v>
      </c>
      <c r="Z513" s="68" t="str">
        <f t="shared" si="37"/>
        <v>No</v>
      </c>
      <c r="AA513" s="68" t="str">
        <f t="shared" si="35"/>
        <v>Yes</v>
      </c>
      <c r="AB513" s="68" t="str">
        <f t="shared" si="38"/>
        <v>Adopter</v>
      </c>
      <c r="AC513" s="50">
        <f>VLOOKUP(N513,Registration!O:P,2,FALSE)</f>
        <v>18</v>
      </c>
      <c r="AD513" s="67" t="s">
        <v>1117</v>
      </c>
      <c r="AE513" s="67" t="s">
        <v>105</v>
      </c>
      <c r="AF513" s="67" t="s">
        <v>105</v>
      </c>
      <c r="AG513" s="67" t="s">
        <v>105</v>
      </c>
      <c r="AH513" s="67" t="s">
        <v>105</v>
      </c>
      <c r="AI513" s="49"/>
    </row>
    <row r="514" spans="1:35" ht="22.9" customHeight="1">
      <c r="A514" s="67" t="s">
        <v>24</v>
      </c>
      <c r="B514" s="67" t="s">
        <v>9</v>
      </c>
      <c r="C514" s="50" t="s">
        <v>10</v>
      </c>
      <c r="D514" s="50" t="s">
        <v>26</v>
      </c>
      <c r="E514" s="50">
        <v>2</v>
      </c>
      <c r="F514" s="50" t="s">
        <v>27</v>
      </c>
      <c r="G514" s="50" t="s">
        <v>28</v>
      </c>
      <c r="H514" s="50" t="s">
        <v>5675</v>
      </c>
      <c r="I514" s="50" t="s">
        <v>5679</v>
      </c>
      <c r="J514" s="70">
        <v>7</v>
      </c>
      <c r="K514" s="50">
        <v>5</v>
      </c>
      <c r="L514" s="50">
        <v>2019</v>
      </c>
      <c r="M514" s="62">
        <f t="shared" si="36"/>
        <v>43592</v>
      </c>
      <c r="N514" s="67" t="s">
        <v>4831</v>
      </c>
      <c r="O514" s="67">
        <v>18</v>
      </c>
      <c r="P514" s="67" t="s">
        <v>1113</v>
      </c>
      <c r="Q514" s="67" t="s">
        <v>1114</v>
      </c>
      <c r="R514" s="67" t="s">
        <v>1115</v>
      </c>
      <c r="S514" s="67" t="s">
        <v>1116</v>
      </c>
      <c r="T514" s="67" t="s">
        <v>1114</v>
      </c>
      <c r="U514" s="67" t="s">
        <v>1117</v>
      </c>
      <c r="V514" s="67" t="s">
        <v>1117</v>
      </c>
      <c r="W514" s="67" t="s">
        <v>1118</v>
      </c>
      <c r="X514" s="67" t="s">
        <v>1125</v>
      </c>
      <c r="Y514" s="67" t="s">
        <v>1114</v>
      </c>
      <c r="Z514" s="68" t="str">
        <f t="shared" si="37"/>
        <v>No</v>
      </c>
      <c r="AA514" s="68" t="str">
        <f t="shared" si="35"/>
        <v>Yes</v>
      </c>
      <c r="AB514" s="68" t="str">
        <f t="shared" si="38"/>
        <v>Adopter</v>
      </c>
      <c r="AC514" s="50">
        <f>VLOOKUP(N514,Registration!O:P,2,FALSE)</f>
        <v>18</v>
      </c>
      <c r="AD514" s="67" t="s">
        <v>1117</v>
      </c>
      <c r="AE514" s="67" t="s">
        <v>105</v>
      </c>
      <c r="AF514" s="67" t="s">
        <v>105</v>
      </c>
      <c r="AG514" s="67" t="s">
        <v>105</v>
      </c>
      <c r="AH514" s="67" t="s">
        <v>105</v>
      </c>
      <c r="AI514" s="49"/>
    </row>
    <row r="515" spans="1:35" ht="22.9" customHeight="1">
      <c r="A515" s="67" t="s">
        <v>24</v>
      </c>
      <c r="B515" s="67" t="s">
        <v>9</v>
      </c>
      <c r="C515" s="50" t="s">
        <v>10</v>
      </c>
      <c r="D515" s="50" t="s">
        <v>26</v>
      </c>
      <c r="E515" s="50">
        <v>2</v>
      </c>
      <c r="F515" s="50" t="s">
        <v>27</v>
      </c>
      <c r="G515" s="50" t="s">
        <v>28</v>
      </c>
      <c r="H515" s="50" t="s">
        <v>5675</v>
      </c>
      <c r="I515" s="50" t="s">
        <v>5679</v>
      </c>
      <c r="J515" s="70">
        <v>7</v>
      </c>
      <c r="K515" s="50">
        <v>5</v>
      </c>
      <c r="L515" s="50">
        <v>2019</v>
      </c>
      <c r="M515" s="62">
        <f t="shared" si="36"/>
        <v>43592</v>
      </c>
      <c r="N515" s="67" t="s">
        <v>4833</v>
      </c>
      <c r="O515" s="67">
        <v>18</v>
      </c>
      <c r="P515" s="67" t="s">
        <v>1113</v>
      </c>
      <c r="Q515" s="67" t="s">
        <v>1114</v>
      </c>
      <c r="R515" s="67" t="s">
        <v>1115</v>
      </c>
      <c r="S515" s="67" t="s">
        <v>1116</v>
      </c>
      <c r="T515" s="67" t="s">
        <v>1114</v>
      </c>
      <c r="U515" s="67" t="s">
        <v>1117</v>
      </c>
      <c r="V515" s="67" t="s">
        <v>1117</v>
      </c>
      <c r="W515" s="67" t="s">
        <v>1118</v>
      </c>
      <c r="X515" s="67" t="s">
        <v>1120</v>
      </c>
      <c r="Y515" s="67" t="s">
        <v>1114</v>
      </c>
      <c r="Z515" s="68" t="str">
        <f t="shared" si="37"/>
        <v>No</v>
      </c>
      <c r="AA515" s="68" t="str">
        <f t="shared" si="35"/>
        <v>Yes</v>
      </c>
      <c r="AB515" s="68" t="str">
        <f t="shared" si="38"/>
        <v>Adopter</v>
      </c>
      <c r="AC515" s="50">
        <f>VLOOKUP(N515,Registration!O:P,2,FALSE)</f>
        <v>18</v>
      </c>
      <c r="AD515" s="67" t="s">
        <v>1117</v>
      </c>
      <c r="AE515" s="67" t="s">
        <v>105</v>
      </c>
      <c r="AF515" s="67" t="s">
        <v>105</v>
      </c>
      <c r="AG515" s="67" t="s">
        <v>105</v>
      </c>
      <c r="AH515" s="67" t="s">
        <v>105</v>
      </c>
      <c r="AI515" s="49"/>
    </row>
    <row r="516" spans="1:35" ht="22.9" customHeight="1">
      <c r="A516" s="67" t="s">
        <v>24</v>
      </c>
      <c r="B516" s="67" t="s">
        <v>9</v>
      </c>
      <c r="C516" s="50" t="s">
        <v>10</v>
      </c>
      <c r="D516" s="50" t="s">
        <v>26</v>
      </c>
      <c r="E516" s="50">
        <v>2</v>
      </c>
      <c r="F516" s="50" t="s">
        <v>27</v>
      </c>
      <c r="G516" s="50" t="s">
        <v>28</v>
      </c>
      <c r="H516" s="50" t="s">
        <v>5675</v>
      </c>
      <c r="I516" s="50" t="s">
        <v>5679</v>
      </c>
      <c r="J516" s="70">
        <v>7</v>
      </c>
      <c r="K516" s="50">
        <v>5</v>
      </c>
      <c r="L516" s="50">
        <v>2019</v>
      </c>
      <c r="M516" s="62">
        <f t="shared" si="36"/>
        <v>43592</v>
      </c>
      <c r="N516" s="67" t="s">
        <v>4835</v>
      </c>
      <c r="O516" s="67">
        <v>17</v>
      </c>
      <c r="P516" s="67" t="s">
        <v>1113</v>
      </c>
      <c r="Q516" s="67" t="s">
        <v>1114</v>
      </c>
      <c r="R516" s="67" t="s">
        <v>1115</v>
      </c>
      <c r="S516" s="67" t="s">
        <v>1116</v>
      </c>
      <c r="T516" s="67" t="s">
        <v>1117</v>
      </c>
      <c r="U516" s="67" t="s">
        <v>1117</v>
      </c>
      <c r="V516" s="67" t="s">
        <v>1117</v>
      </c>
      <c r="W516" s="67" t="s">
        <v>1118</v>
      </c>
      <c r="X516" s="67" t="s">
        <v>1115</v>
      </c>
      <c r="Y516" s="67" t="s">
        <v>1114</v>
      </c>
      <c r="Z516" s="68" t="str">
        <f t="shared" si="37"/>
        <v>No</v>
      </c>
      <c r="AA516" s="68" t="str">
        <f t="shared" si="35"/>
        <v>No</v>
      </c>
      <c r="AB516" s="68" t="str">
        <f t="shared" si="38"/>
        <v>Non-user</v>
      </c>
      <c r="AC516" s="50">
        <f>VLOOKUP(N516,Registration!O:P,2,FALSE)</f>
        <v>17</v>
      </c>
      <c r="AD516" s="67" t="s">
        <v>1117</v>
      </c>
      <c r="AE516" s="67" t="s">
        <v>105</v>
      </c>
      <c r="AF516" s="67" t="s">
        <v>105</v>
      </c>
      <c r="AG516" s="67" t="s">
        <v>105</v>
      </c>
      <c r="AH516" s="67" t="s">
        <v>105</v>
      </c>
      <c r="AI516" s="49"/>
    </row>
    <row r="517" spans="1:35" ht="22.9" customHeight="1">
      <c r="A517" s="67" t="s">
        <v>24</v>
      </c>
      <c r="B517" s="67" t="s">
        <v>9</v>
      </c>
      <c r="C517" s="50" t="s">
        <v>10</v>
      </c>
      <c r="D517" s="50" t="s">
        <v>26</v>
      </c>
      <c r="E517" s="50">
        <v>2</v>
      </c>
      <c r="F517" s="50" t="s">
        <v>27</v>
      </c>
      <c r="G517" s="50" t="s">
        <v>28</v>
      </c>
      <c r="H517" s="50" t="s">
        <v>5675</v>
      </c>
      <c r="I517" s="50" t="s">
        <v>5679</v>
      </c>
      <c r="J517" s="70">
        <v>8</v>
      </c>
      <c r="K517" s="50">
        <v>5</v>
      </c>
      <c r="L517" s="50">
        <v>2019</v>
      </c>
      <c r="M517" s="62">
        <f t="shared" si="36"/>
        <v>43593</v>
      </c>
      <c r="N517" s="67" t="s">
        <v>4837</v>
      </c>
      <c r="O517" s="67">
        <v>18</v>
      </c>
      <c r="P517" s="67" t="s">
        <v>1113</v>
      </c>
      <c r="Q517" s="67" t="s">
        <v>1114</v>
      </c>
      <c r="R517" s="67" t="s">
        <v>1115</v>
      </c>
      <c r="S517" s="67" t="s">
        <v>1116</v>
      </c>
      <c r="T517" s="67" t="s">
        <v>1114</v>
      </c>
      <c r="U517" s="67" t="s">
        <v>1117</v>
      </c>
      <c r="V517" s="67" t="s">
        <v>1117</v>
      </c>
      <c r="W517" s="67" t="s">
        <v>1118</v>
      </c>
      <c r="X517" s="67" t="s">
        <v>1119</v>
      </c>
      <c r="Y517" s="67" t="s">
        <v>1114</v>
      </c>
      <c r="Z517" s="68" t="str">
        <f t="shared" si="37"/>
        <v>No</v>
      </c>
      <c r="AA517" s="68" t="str">
        <f t="shared" si="35"/>
        <v>Yes</v>
      </c>
      <c r="AB517" s="68" t="str">
        <f t="shared" si="38"/>
        <v>Adopter</v>
      </c>
      <c r="AC517" s="50">
        <f>VLOOKUP(N517,Registration!O:P,2,FALSE)</f>
        <v>18</v>
      </c>
      <c r="AD517" s="67" t="s">
        <v>1117</v>
      </c>
      <c r="AE517" s="67" t="s">
        <v>105</v>
      </c>
      <c r="AF517" s="67" t="s">
        <v>105</v>
      </c>
      <c r="AG517" s="67" t="s">
        <v>105</v>
      </c>
      <c r="AH517" s="67" t="s">
        <v>105</v>
      </c>
      <c r="AI517" s="49"/>
    </row>
    <row r="518" spans="1:35" ht="22.9" customHeight="1">
      <c r="A518" s="67" t="s">
        <v>24</v>
      </c>
      <c r="B518" s="67" t="s">
        <v>9</v>
      </c>
      <c r="C518" s="50" t="s">
        <v>10</v>
      </c>
      <c r="D518" s="50" t="s">
        <v>26</v>
      </c>
      <c r="E518" s="50">
        <v>2</v>
      </c>
      <c r="F518" s="50" t="s">
        <v>27</v>
      </c>
      <c r="G518" s="50" t="s">
        <v>28</v>
      </c>
      <c r="H518" s="50" t="s">
        <v>5675</v>
      </c>
      <c r="I518" s="50" t="s">
        <v>5679</v>
      </c>
      <c r="J518" s="70">
        <v>8</v>
      </c>
      <c r="K518" s="50">
        <v>5</v>
      </c>
      <c r="L518" s="50">
        <v>2019</v>
      </c>
      <c r="M518" s="62">
        <f t="shared" si="36"/>
        <v>43593</v>
      </c>
      <c r="N518" s="67" t="s">
        <v>4839</v>
      </c>
      <c r="O518" s="67">
        <v>17</v>
      </c>
      <c r="P518" s="67" t="s">
        <v>1113</v>
      </c>
      <c r="Q518" s="67" t="s">
        <v>1114</v>
      </c>
      <c r="R518" s="67" t="s">
        <v>1115</v>
      </c>
      <c r="S518" s="67" t="s">
        <v>1116</v>
      </c>
      <c r="T518" s="67" t="s">
        <v>1117</v>
      </c>
      <c r="U518" s="67" t="s">
        <v>1117</v>
      </c>
      <c r="V518" s="67" t="s">
        <v>1117</v>
      </c>
      <c r="W518" s="67" t="s">
        <v>1118</v>
      </c>
      <c r="X518" s="67" t="s">
        <v>1115</v>
      </c>
      <c r="Y518" s="67" t="s">
        <v>1114</v>
      </c>
      <c r="Z518" s="68" t="str">
        <f t="shared" si="37"/>
        <v>No</v>
      </c>
      <c r="AA518" s="68" t="str">
        <f t="shared" si="35"/>
        <v>No</v>
      </c>
      <c r="AB518" s="68" t="str">
        <f t="shared" si="38"/>
        <v>Non-user</v>
      </c>
      <c r="AC518" s="50">
        <f>VLOOKUP(N518,Registration!O:P,2,FALSE)</f>
        <v>17</v>
      </c>
      <c r="AD518" s="67" t="s">
        <v>1117</v>
      </c>
      <c r="AE518" s="67" t="s">
        <v>105</v>
      </c>
      <c r="AF518" s="67" t="s">
        <v>105</v>
      </c>
      <c r="AG518" s="67" t="s">
        <v>105</v>
      </c>
      <c r="AH518" s="67" t="s">
        <v>105</v>
      </c>
      <c r="AI518" s="49"/>
    </row>
    <row r="519" spans="1:35" ht="22.9" customHeight="1">
      <c r="A519" s="67" t="s">
        <v>24</v>
      </c>
      <c r="B519" s="67" t="s">
        <v>9</v>
      </c>
      <c r="C519" s="50" t="s">
        <v>10</v>
      </c>
      <c r="D519" s="50" t="s">
        <v>26</v>
      </c>
      <c r="E519" s="50">
        <v>2</v>
      </c>
      <c r="F519" s="50" t="s">
        <v>27</v>
      </c>
      <c r="G519" s="50" t="s">
        <v>28</v>
      </c>
      <c r="H519" s="50" t="s">
        <v>5675</v>
      </c>
      <c r="I519" s="50" t="s">
        <v>5679</v>
      </c>
      <c r="J519" s="70">
        <v>8</v>
      </c>
      <c r="K519" s="50">
        <v>5</v>
      </c>
      <c r="L519" s="50">
        <v>2019</v>
      </c>
      <c r="M519" s="62">
        <f t="shared" si="36"/>
        <v>43593</v>
      </c>
      <c r="N519" s="67" t="s">
        <v>4841</v>
      </c>
      <c r="O519" s="67">
        <v>19</v>
      </c>
      <c r="P519" s="67" t="s">
        <v>1113</v>
      </c>
      <c r="Q519" s="67" t="s">
        <v>1114</v>
      </c>
      <c r="R519" s="67" t="s">
        <v>1115</v>
      </c>
      <c r="S519" s="67" t="s">
        <v>1116</v>
      </c>
      <c r="T519" s="67" t="s">
        <v>1114</v>
      </c>
      <c r="U519" s="67" t="s">
        <v>1117</v>
      </c>
      <c r="V519" s="67" t="s">
        <v>1117</v>
      </c>
      <c r="W519" s="67" t="s">
        <v>1118</v>
      </c>
      <c r="X519" s="67" t="s">
        <v>1125</v>
      </c>
      <c r="Y519" s="67" t="s">
        <v>1114</v>
      </c>
      <c r="Z519" s="68" t="str">
        <f t="shared" si="37"/>
        <v>No</v>
      </c>
      <c r="AA519" s="68" t="str">
        <f t="shared" si="35"/>
        <v>Yes</v>
      </c>
      <c r="AB519" s="68" t="str">
        <f t="shared" si="38"/>
        <v>Adopter</v>
      </c>
      <c r="AC519" s="50">
        <f>VLOOKUP(N519,Registration!O:P,2,FALSE)</f>
        <v>19</v>
      </c>
      <c r="AD519" s="67" t="s">
        <v>1117</v>
      </c>
      <c r="AE519" s="67" t="s">
        <v>105</v>
      </c>
      <c r="AF519" s="67" t="s">
        <v>105</v>
      </c>
      <c r="AG519" s="67" t="s">
        <v>105</v>
      </c>
      <c r="AH519" s="67" t="s">
        <v>105</v>
      </c>
      <c r="AI519" s="49"/>
    </row>
    <row r="520" spans="1:35" ht="22.9" customHeight="1">
      <c r="A520" s="67" t="s">
        <v>24</v>
      </c>
      <c r="B520" s="67" t="s">
        <v>9</v>
      </c>
      <c r="C520" s="50" t="s">
        <v>10</v>
      </c>
      <c r="D520" s="50" t="s">
        <v>26</v>
      </c>
      <c r="E520" s="50">
        <v>2</v>
      </c>
      <c r="F520" s="50" t="s">
        <v>27</v>
      </c>
      <c r="G520" s="50" t="s">
        <v>28</v>
      </c>
      <c r="H520" s="50" t="s">
        <v>5675</v>
      </c>
      <c r="I520" s="50" t="s">
        <v>5679</v>
      </c>
      <c r="J520" s="70">
        <v>8</v>
      </c>
      <c r="K520" s="50">
        <v>5</v>
      </c>
      <c r="L520" s="50">
        <v>2019</v>
      </c>
      <c r="M520" s="62">
        <f t="shared" si="36"/>
        <v>43593</v>
      </c>
      <c r="N520" s="67" t="s">
        <v>4843</v>
      </c>
      <c r="O520" s="67">
        <v>18</v>
      </c>
      <c r="P520" s="67" t="s">
        <v>1113</v>
      </c>
      <c r="Q520" s="67" t="s">
        <v>1114</v>
      </c>
      <c r="R520" s="67" t="s">
        <v>1115</v>
      </c>
      <c r="S520" s="67" t="s">
        <v>1116</v>
      </c>
      <c r="T520" s="67" t="s">
        <v>1114</v>
      </c>
      <c r="U520" s="67" t="s">
        <v>1117</v>
      </c>
      <c r="V520" s="67" t="s">
        <v>1117</v>
      </c>
      <c r="W520" s="67" t="s">
        <v>1118</v>
      </c>
      <c r="X520" s="67" t="s">
        <v>1125</v>
      </c>
      <c r="Y520" s="67" t="s">
        <v>1114</v>
      </c>
      <c r="Z520" s="68" t="str">
        <f t="shared" si="37"/>
        <v>No</v>
      </c>
      <c r="AA520" s="68" t="str">
        <f t="shared" si="35"/>
        <v>Yes</v>
      </c>
      <c r="AB520" s="68" t="str">
        <f t="shared" si="38"/>
        <v>Adopter</v>
      </c>
      <c r="AC520" s="50">
        <f>VLOOKUP(N520,Registration!O:P,2,FALSE)</f>
        <v>18</v>
      </c>
      <c r="AD520" s="67" t="s">
        <v>1117</v>
      </c>
      <c r="AE520" s="67" t="s">
        <v>105</v>
      </c>
      <c r="AF520" s="67" t="s">
        <v>105</v>
      </c>
      <c r="AG520" s="67" t="s">
        <v>105</v>
      </c>
      <c r="AH520" s="67" t="s">
        <v>105</v>
      </c>
      <c r="AI520" s="49"/>
    </row>
    <row r="521" spans="1:35" ht="22.9" customHeight="1">
      <c r="A521" s="67" t="s">
        <v>24</v>
      </c>
      <c r="B521" s="67" t="s">
        <v>9</v>
      </c>
      <c r="C521" s="50" t="s">
        <v>10</v>
      </c>
      <c r="D521" s="50" t="s">
        <v>26</v>
      </c>
      <c r="E521" s="50">
        <v>2</v>
      </c>
      <c r="F521" s="50" t="s">
        <v>27</v>
      </c>
      <c r="G521" s="50" t="s">
        <v>28</v>
      </c>
      <c r="H521" s="50" t="s">
        <v>5675</v>
      </c>
      <c r="I521" s="50" t="s">
        <v>5679</v>
      </c>
      <c r="J521" s="70">
        <v>8</v>
      </c>
      <c r="K521" s="50">
        <v>5</v>
      </c>
      <c r="L521" s="50">
        <v>2019</v>
      </c>
      <c r="M521" s="62">
        <f t="shared" si="36"/>
        <v>43593</v>
      </c>
      <c r="N521" s="67" t="s">
        <v>4844</v>
      </c>
      <c r="O521" s="67">
        <v>19</v>
      </c>
      <c r="P521" s="67" t="s">
        <v>1113</v>
      </c>
      <c r="Q521" s="67" t="s">
        <v>1114</v>
      </c>
      <c r="R521" s="67" t="s">
        <v>1115</v>
      </c>
      <c r="S521" s="67" t="s">
        <v>1116</v>
      </c>
      <c r="T521" s="67" t="s">
        <v>1114</v>
      </c>
      <c r="U521" s="67" t="s">
        <v>1117</v>
      </c>
      <c r="V521" s="67" t="s">
        <v>1117</v>
      </c>
      <c r="W521" s="67" t="s">
        <v>1118</v>
      </c>
      <c r="X521" s="67" t="s">
        <v>1125</v>
      </c>
      <c r="Y521" s="67" t="s">
        <v>1114</v>
      </c>
      <c r="Z521" s="68" t="str">
        <f t="shared" si="37"/>
        <v>No</v>
      </c>
      <c r="AA521" s="68" t="str">
        <f t="shared" si="35"/>
        <v>Yes</v>
      </c>
      <c r="AB521" s="68" t="str">
        <f t="shared" si="38"/>
        <v>Adopter</v>
      </c>
      <c r="AC521" s="50">
        <f>VLOOKUP(N521,Registration!O:P,2,FALSE)</f>
        <v>19</v>
      </c>
      <c r="AD521" s="67" t="s">
        <v>1117</v>
      </c>
      <c r="AE521" s="67" t="s">
        <v>105</v>
      </c>
      <c r="AF521" s="67" t="s">
        <v>105</v>
      </c>
      <c r="AG521" s="67" t="s">
        <v>105</v>
      </c>
      <c r="AH521" s="67" t="s">
        <v>105</v>
      </c>
      <c r="AI521" s="49"/>
    </row>
    <row r="522" spans="1:35" ht="22.9" customHeight="1">
      <c r="A522" s="67" t="s">
        <v>24</v>
      </c>
      <c r="B522" s="67" t="s">
        <v>9</v>
      </c>
      <c r="C522" s="50" t="s">
        <v>10</v>
      </c>
      <c r="D522" s="50" t="s">
        <v>26</v>
      </c>
      <c r="E522" s="50">
        <v>2</v>
      </c>
      <c r="F522" s="50" t="s">
        <v>27</v>
      </c>
      <c r="G522" s="50" t="s">
        <v>28</v>
      </c>
      <c r="H522" s="50" t="s">
        <v>5675</v>
      </c>
      <c r="I522" s="50" t="s">
        <v>5679</v>
      </c>
      <c r="J522" s="70">
        <v>8</v>
      </c>
      <c r="K522" s="50">
        <v>5</v>
      </c>
      <c r="L522" s="50">
        <v>2019</v>
      </c>
      <c r="M522" s="62">
        <f t="shared" si="36"/>
        <v>43593</v>
      </c>
      <c r="N522" s="67" t="s">
        <v>4846</v>
      </c>
      <c r="O522" s="67">
        <v>19</v>
      </c>
      <c r="P522" s="67" t="s">
        <v>1113</v>
      </c>
      <c r="Q522" s="67" t="s">
        <v>1114</v>
      </c>
      <c r="R522" s="67" t="s">
        <v>1115</v>
      </c>
      <c r="S522" s="67" t="s">
        <v>1116</v>
      </c>
      <c r="T522" s="67" t="s">
        <v>1114</v>
      </c>
      <c r="U522" s="67" t="s">
        <v>1117</v>
      </c>
      <c r="V522" s="67" t="s">
        <v>1117</v>
      </c>
      <c r="W522" s="67" t="s">
        <v>1118</v>
      </c>
      <c r="X522" s="67" t="s">
        <v>1120</v>
      </c>
      <c r="Y522" s="67" t="s">
        <v>1114</v>
      </c>
      <c r="Z522" s="68" t="str">
        <f t="shared" si="37"/>
        <v>No</v>
      </c>
      <c r="AA522" s="68" t="str">
        <f t="shared" si="35"/>
        <v>Yes</v>
      </c>
      <c r="AB522" s="68" t="str">
        <f t="shared" si="38"/>
        <v>Adopter</v>
      </c>
      <c r="AC522" s="50">
        <f>VLOOKUP(N522,Registration!O:P,2,FALSE)</f>
        <v>19</v>
      </c>
      <c r="AD522" s="67" t="s">
        <v>1117</v>
      </c>
      <c r="AE522" s="67" t="s">
        <v>105</v>
      </c>
      <c r="AF522" s="67" t="s">
        <v>105</v>
      </c>
      <c r="AG522" s="67" t="s">
        <v>105</v>
      </c>
      <c r="AH522" s="67" t="s">
        <v>105</v>
      </c>
      <c r="AI522" s="49"/>
    </row>
    <row r="523" spans="1:35" ht="22.9" customHeight="1">
      <c r="A523" s="67" t="s">
        <v>24</v>
      </c>
      <c r="B523" s="67" t="s">
        <v>9</v>
      </c>
      <c r="C523" s="50" t="s">
        <v>10</v>
      </c>
      <c r="D523" s="50" t="s">
        <v>26</v>
      </c>
      <c r="E523" s="50">
        <v>2</v>
      </c>
      <c r="F523" s="50" t="s">
        <v>27</v>
      </c>
      <c r="G523" s="50" t="s">
        <v>28</v>
      </c>
      <c r="H523" s="50" t="s">
        <v>5675</v>
      </c>
      <c r="I523" s="50" t="s">
        <v>5679</v>
      </c>
      <c r="J523" s="70">
        <v>8</v>
      </c>
      <c r="K523" s="50">
        <v>5</v>
      </c>
      <c r="L523" s="50">
        <v>2019</v>
      </c>
      <c r="M523" s="62">
        <f t="shared" si="36"/>
        <v>43593</v>
      </c>
      <c r="N523" s="67" t="s">
        <v>4848</v>
      </c>
      <c r="O523" s="67">
        <v>18</v>
      </c>
      <c r="P523" s="67" t="s">
        <v>1113</v>
      </c>
      <c r="Q523" s="67" t="s">
        <v>1114</v>
      </c>
      <c r="R523" s="67" t="s">
        <v>1115</v>
      </c>
      <c r="S523" s="67" t="s">
        <v>1116</v>
      </c>
      <c r="T523" s="67" t="s">
        <v>1114</v>
      </c>
      <c r="U523" s="67" t="s">
        <v>1117</v>
      </c>
      <c r="V523" s="67" t="s">
        <v>1117</v>
      </c>
      <c r="W523" s="67" t="s">
        <v>1118</v>
      </c>
      <c r="X523" s="67" t="s">
        <v>1119</v>
      </c>
      <c r="Y523" s="67" t="s">
        <v>1114</v>
      </c>
      <c r="Z523" s="68" t="str">
        <f t="shared" si="37"/>
        <v>No</v>
      </c>
      <c r="AA523" s="68" t="str">
        <f t="shared" si="35"/>
        <v>Yes</v>
      </c>
      <c r="AB523" s="68" t="str">
        <f t="shared" si="38"/>
        <v>Adopter</v>
      </c>
      <c r="AC523" s="50">
        <f>VLOOKUP(N523,Registration!O:P,2,FALSE)</f>
        <v>18</v>
      </c>
      <c r="AD523" s="67" t="s">
        <v>1117</v>
      </c>
      <c r="AE523" s="67" t="s">
        <v>105</v>
      </c>
      <c r="AF523" s="67" t="s">
        <v>105</v>
      </c>
      <c r="AG523" s="67" t="s">
        <v>105</v>
      </c>
      <c r="AH523" s="67" t="s">
        <v>105</v>
      </c>
      <c r="AI523" s="49"/>
    </row>
    <row r="524" spans="1:35" ht="22.9" customHeight="1">
      <c r="A524" s="67" t="s">
        <v>24</v>
      </c>
      <c r="B524" s="67" t="s">
        <v>9</v>
      </c>
      <c r="C524" s="50" t="s">
        <v>10</v>
      </c>
      <c r="D524" s="50" t="s">
        <v>26</v>
      </c>
      <c r="E524" s="50">
        <v>2</v>
      </c>
      <c r="F524" s="50" t="s">
        <v>27</v>
      </c>
      <c r="G524" s="50" t="s">
        <v>28</v>
      </c>
      <c r="H524" s="50" t="s">
        <v>5675</v>
      </c>
      <c r="I524" s="50" t="s">
        <v>5679</v>
      </c>
      <c r="J524" s="70">
        <v>8</v>
      </c>
      <c r="K524" s="50">
        <v>5</v>
      </c>
      <c r="L524" s="50">
        <v>2019</v>
      </c>
      <c r="M524" s="62">
        <f t="shared" si="36"/>
        <v>43593</v>
      </c>
      <c r="N524" s="67" t="s">
        <v>4850</v>
      </c>
      <c r="O524" s="67">
        <v>17</v>
      </c>
      <c r="P524" s="67" t="s">
        <v>1113</v>
      </c>
      <c r="Q524" s="67" t="s">
        <v>1114</v>
      </c>
      <c r="R524" s="67" t="s">
        <v>1115</v>
      </c>
      <c r="S524" s="67" t="s">
        <v>1116</v>
      </c>
      <c r="T524" s="67" t="s">
        <v>1117</v>
      </c>
      <c r="U524" s="67" t="s">
        <v>1117</v>
      </c>
      <c r="V524" s="67" t="s">
        <v>1117</v>
      </c>
      <c r="W524" s="67" t="s">
        <v>1118</v>
      </c>
      <c r="X524" s="67" t="s">
        <v>1122</v>
      </c>
      <c r="Y524" s="67" t="s">
        <v>1114</v>
      </c>
      <c r="Z524" s="68" t="str">
        <f t="shared" si="37"/>
        <v>No</v>
      </c>
      <c r="AA524" s="68" t="str">
        <f t="shared" si="35"/>
        <v>Yes</v>
      </c>
      <c r="AB524" s="68" t="str">
        <f t="shared" si="38"/>
        <v>Adopter</v>
      </c>
      <c r="AC524" s="50">
        <f>VLOOKUP(N524,Registration!O:P,2,FALSE)</f>
        <v>17</v>
      </c>
      <c r="AD524" s="67" t="s">
        <v>1117</v>
      </c>
      <c r="AE524" s="67" t="s">
        <v>105</v>
      </c>
      <c r="AF524" s="67" t="s">
        <v>105</v>
      </c>
      <c r="AG524" s="67" t="s">
        <v>105</v>
      </c>
      <c r="AH524" s="67" t="s">
        <v>105</v>
      </c>
      <c r="AI524" s="49"/>
    </row>
    <row r="525" spans="1:35" ht="22.9" customHeight="1">
      <c r="A525" s="67" t="s">
        <v>24</v>
      </c>
      <c r="B525" s="67" t="s">
        <v>9</v>
      </c>
      <c r="C525" s="50" t="s">
        <v>10</v>
      </c>
      <c r="D525" s="50" t="s">
        <v>26</v>
      </c>
      <c r="E525" s="50">
        <v>2</v>
      </c>
      <c r="F525" s="50" t="s">
        <v>27</v>
      </c>
      <c r="G525" s="50" t="s">
        <v>28</v>
      </c>
      <c r="H525" s="50" t="s">
        <v>5675</v>
      </c>
      <c r="I525" s="50" t="s">
        <v>5679</v>
      </c>
      <c r="J525" s="70">
        <v>8</v>
      </c>
      <c r="K525" s="50">
        <v>5</v>
      </c>
      <c r="L525" s="50">
        <v>2019</v>
      </c>
      <c r="M525" s="62">
        <f t="shared" si="36"/>
        <v>43593</v>
      </c>
      <c r="N525" s="67" t="s">
        <v>4852</v>
      </c>
      <c r="O525" s="67">
        <v>18</v>
      </c>
      <c r="P525" s="67" t="s">
        <v>1113</v>
      </c>
      <c r="Q525" s="67" t="s">
        <v>1114</v>
      </c>
      <c r="R525" s="67" t="s">
        <v>1115</v>
      </c>
      <c r="S525" s="67" t="s">
        <v>1116</v>
      </c>
      <c r="T525" s="67" t="s">
        <v>1117</v>
      </c>
      <c r="U525" s="67" t="s">
        <v>1117</v>
      </c>
      <c r="V525" s="67" t="s">
        <v>1117</v>
      </c>
      <c r="W525" s="67" t="s">
        <v>1118</v>
      </c>
      <c r="X525" s="67" t="s">
        <v>1115</v>
      </c>
      <c r="Y525" s="67" t="s">
        <v>1114</v>
      </c>
      <c r="Z525" s="68" t="str">
        <f t="shared" si="37"/>
        <v>No</v>
      </c>
      <c r="AA525" s="68" t="str">
        <f t="shared" si="35"/>
        <v>No</v>
      </c>
      <c r="AB525" s="68" t="str">
        <f t="shared" si="38"/>
        <v>Non-user</v>
      </c>
      <c r="AC525" s="50">
        <f>VLOOKUP(N525,Registration!O:P,2,FALSE)</f>
        <v>18</v>
      </c>
      <c r="AD525" s="67" t="s">
        <v>1117</v>
      </c>
      <c r="AE525" s="67" t="s">
        <v>105</v>
      </c>
      <c r="AF525" s="67" t="s">
        <v>105</v>
      </c>
      <c r="AG525" s="67" t="s">
        <v>105</v>
      </c>
      <c r="AH525" s="67" t="s">
        <v>105</v>
      </c>
      <c r="AI525" s="49"/>
    </row>
    <row r="526" spans="1:35" ht="22.9" customHeight="1">
      <c r="A526" s="67" t="s">
        <v>24</v>
      </c>
      <c r="B526" s="67" t="s">
        <v>9</v>
      </c>
      <c r="C526" s="50" t="s">
        <v>10</v>
      </c>
      <c r="D526" s="50" t="s">
        <v>26</v>
      </c>
      <c r="E526" s="50">
        <v>2</v>
      </c>
      <c r="F526" s="50" t="s">
        <v>27</v>
      </c>
      <c r="G526" s="50" t="s">
        <v>28</v>
      </c>
      <c r="H526" s="50" t="s">
        <v>5675</v>
      </c>
      <c r="I526" s="50" t="s">
        <v>5679</v>
      </c>
      <c r="J526" s="70">
        <v>8</v>
      </c>
      <c r="K526" s="50">
        <v>5</v>
      </c>
      <c r="L526" s="50">
        <v>2019</v>
      </c>
      <c r="M526" s="62">
        <f t="shared" si="36"/>
        <v>43593</v>
      </c>
      <c r="N526" s="67" t="s">
        <v>4854</v>
      </c>
      <c r="O526" s="67">
        <v>18</v>
      </c>
      <c r="P526" s="67" t="s">
        <v>1113</v>
      </c>
      <c r="Q526" s="67" t="s">
        <v>1114</v>
      </c>
      <c r="R526" s="67" t="s">
        <v>1115</v>
      </c>
      <c r="S526" s="67" t="s">
        <v>1116</v>
      </c>
      <c r="T526" s="67" t="s">
        <v>1117</v>
      </c>
      <c r="U526" s="67" t="s">
        <v>1117</v>
      </c>
      <c r="V526" s="67" t="s">
        <v>1117</v>
      </c>
      <c r="W526" s="67" t="s">
        <v>1118</v>
      </c>
      <c r="X526" s="67" t="s">
        <v>1122</v>
      </c>
      <c r="Y526" s="67" t="s">
        <v>1114</v>
      </c>
      <c r="Z526" s="68" t="str">
        <f t="shared" si="37"/>
        <v>No</v>
      </c>
      <c r="AA526" s="68" t="str">
        <f t="shared" si="35"/>
        <v>Yes</v>
      </c>
      <c r="AB526" s="68" t="str">
        <f t="shared" si="38"/>
        <v>Adopter</v>
      </c>
      <c r="AC526" s="50">
        <f>VLOOKUP(N526,Registration!O:P,2,FALSE)</f>
        <v>18</v>
      </c>
      <c r="AD526" s="67" t="s">
        <v>1117</v>
      </c>
      <c r="AE526" s="67" t="s">
        <v>105</v>
      </c>
      <c r="AF526" s="67" t="s">
        <v>105</v>
      </c>
      <c r="AG526" s="67" t="s">
        <v>105</v>
      </c>
      <c r="AH526" s="67" t="s">
        <v>105</v>
      </c>
      <c r="AI526" s="49"/>
    </row>
    <row r="527" spans="1:35" ht="22.9" customHeight="1">
      <c r="A527" s="67" t="s">
        <v>24</v>
      </c>
      <c r="B527" s="67" t="s">
        <v>9</v>
      </c>
      <c r="C527" s="50" t="s">
        <v>10</v>
      </c>
      <c r="D527" s="50" t="s">
        <v>26</v>
      </c>
      <c r="E527" s="50">
        <v>2</v>
      </c>
      <c r="F527" s="50" t="s">
        <v>27</v>
      </c>
      <c r="G527" s="50" t="s">
        <v>28</v>
      </c>
      <c r="H527" s="50" t="s">
        <v>5675</v>
      </c>
      <c r="I527" s="50" t="s">
        <v>5679</v>
      </c>
      <c r="J527" s="70">
        <v>8</v>
      </c>
      <c r="K527" s="50">
        <v>5</v>
      </c>
      <c r="L527" s="50">
        <v>2019</v>
      </c>
      <c r="M527" s="62">
        <f t="shared" si="36"/>
        <v>43593</v>
      </c>
      <c r="N527" s="67" t="s">
        <v>4856</v>
      </c>
      <c r="O527" s="67">
        <v>19</v>
      </c>
      <c r="P527" s="67" t="s">
        <v>1113</v>
      </c>
      <c r="Q527" s="67" t="s">
        <v>1114</v>
      </c>
      <c r="R527" s="67" t="s">
        <v>1115</v>
      </c>
      <c r="S527" s="67" t="s">
        <v>1116</v>
      </c>
      <c r="T527" s="67" t="s">
        <v>1114</v>
      </c>
      <c r="U527" s="67" t="s">
        <v>1117</v>
      </c>
      <c r="V527" s="67" t="s">
        <v>1117</v>
      </c>
      <c r="W527" s="67" t="s">
        <v>1118</v>
      </c>
      <c r="X527" s="67" t="s">
        <v>1125</v>
      </c>
      <c r="Y527" s="67" t="s">
        <v>1114</v>
      </c>
      <c r="Z527" s="68" t="str">
        <f t="shared" si="37"/>
        <v>No</v>
      </c>
      <c r="AA527" s="68" t="str">
        <f t="shared" si="35"/>
        <v>Yes</v>
      </c>
      <c r="AB527" s="68" t="str">
        <f t="shared" si="38"/>
        <v>Adopter</v>
      </c>
      <c r="AC527" s="50">
        <f>VLOOKUP(N527,Registration!O:P,2,FALSE)</f>
        <v>19</v>
      </c>
      <c r="AD527" s="67" t="s">
        <v>1117</v>
      </c>
      <c r="AE527" s="67" t="s">
        <v>105</v>
      </c>
      <c r="AF527" s="67" t="s">
        <v>105</v>
      </c>
      <c r="AG527" s="67" t="s">
        <v>105</v>
      </c>
      <c r="AH527" s="67" t="s">
        <v>105</v>
      </c>
      <c r="AI527" s="49"/>
    </row>
    <row r="528" spans="1:35" ht="22.9" customHeight="1">
      <c r="A528" s="67" t="s">
        <v>24</v>
      </c>
      <c r="B528" s="67" t="s">
        <v>9</v>
      </c>
      <c r="C528" s="50" t="s">
        <v>10</v>
      </c>
      <c r="D528" s="50" t="s">
        <v>26</v>
      </c>
      <c r="E528" s="50">
        <v>2</v>
      </c>
      <c r="F528" s="50" t="s">
        <v>27</v>
      </c>
      <c r="G528" s="50" t="s">
        <v>28</v>
      </c>
      <c r="H528" s="50" t="s">
        <v>5675</v>
      </c>
      <c r="I528" s="50" t="s">
        <v>5679</v>
      </c>
      <c r="J528" s="70">
        <v>9</v>
      </c>
      <c r="K528" s="50">
        <v>5</v>
      </c>
      <c r="L528" s="50">
        <v>2019</v>
      </c>
      <c r="M528" s="62">
        <f t="shared" si="36"/>
        <v>43594</v>
      </c>
      <c r="N528" s="67" t="s">
        <v>4858</v>
      </c>
      <c r="O528" s="67">
        <v>17</v>
      </c>
      <c r="P528" s="67" t="s">
        <v>1113</v>
      </c>
      <c r="Q528" s="67" t="s">
        <v>1114</v>
      </c>
      <c r="R528" s="67" t="s">
        <v>1115</v>
      </c>
      <c r="S528" s="67" t="s">
        <v>1116</v>
      </c>
      <c r="T528" s="67" t="s">
        <v>1117</v>
      </c>
      <c r="U528" s="67" t="s">
        <v>1117</v>
      </c>
      <c r="V528" s="67" t="s">
        <v>1117</v>
      </c>
      <c r="W528" s="67" t="s">
        <v>1118</v>
      </c>
      <c r="X528" s="67" t="s">
        <v>1122</v>
      </c>
      <c r="Y528" s="67" t="s">
        <v>1114</v>
      </c>
      <c r="Z528" s="68" t="str">
        <f t="shared" si="37"/>
        <v>No</v>
      </c>
      <c r="AA528" s="68" t="str">
        <f t="shared" si="35"/>
        <v>Yes</v>
      </c>
      <c r="AB528" s="68" t="str">
        <f t="shared" si="38"/>
        <v>Adopter</v>
      </c>
      <c r="AC528" s="50">
        <f>VLOOKUP(N528,Registration!O:P,2,FALSE)</f>
        <v>17</v>
      </c>
      <c r="AD528" s="67" t="s">
        <v>1117</v>
      </c>
      <c r="AE528" s="67" t="s">
        <v>105</v>
      </c>
      <c r="AF528" s="67" t="s">
        <v>105</v>
      </c>
      <c r="AG528" s="67" t="s">
        <v>105</v>
      </c>
      <c r="AH528" s="67" t="s">
        <v>105</v>
      </c>
      <c r="AI528" s="49"/>
    </row>
    <row r="529" spans="1:35" ht="22.9" customHeight="1">
      <c r="A529" s="67" t="s">
        <v>24</v>
      </c>
      <c r="B529" s="67" t="s">
        <v>9</v>
      </c>
      <c r="C529" s="50" t="s">
        <v>10</v>
      </c>
      <c r="D529" s="50" t="s">
        <v>26</v>
      </c>
      <c r="E529" s="50">
        <v>2</v>
      </c>
      <c r="F529" s="50" t="s">
        <v>27</v>
      </c>
      <c r="G529" s="50" t="s">
        <v>28</v>
      </c>
      <c r="H529" s="50" t="s">
        <v>5675</v>
      </c>
      <c r="I529" s="50" t="s">
        <v>5679</v>
      </c>
      <c r="J529" s="70">
        <v>9</v>
      </c>
      <c r="K529" s="50">
        <v>5</v>
      </c>
      <c r="L529" s="50">
        <v>2019</v>
      </c>
      <c r="M529" s="62">
        <f t="shared" si="36"/>
        <v>43594</v>
      </c>
      <c r="N529" s="67" t="s">
        <v>4860</v>
      </c>
      <c r="O529" s="67">
        <v>19</v>
      </c>
      <c r="P529" s="67" t="s">
        <v>1113</v>
      </c>
      <c r="Q529" s="67" t="s">
        <v>1114</v>
      </c>
      <c r="R529" s="67" t="s">
        <v>1115</v>
      </c>
      <c r="S529" s="67" t="s">
        <v>1116</v>
      </c>
      <c r="T529" s="67" t="s">
        <v>1114</v>
      </c>
      <c r="U529" s="67" t="s">
        <v>1117</v>
      </c>
      <c r="V529" s="67" t="s">
        <v>1117</v>
      </c>
      <c r="W529" s="67" t="s">
        <v>1118</v>
      </c>
      <c r="X529" s="67" t="s">
        <v>1119</v>
      </c>
      <c r="Y529" s="67" t="s">
        <v>1114</v>
      </c>
      <c r="Z529" s="68" t="str">
        <f t="shared" si="37"/>
        <v>No</v>
      </c>
      <c r="AA529" s="68" t="str">
        <f t="shared" si="35"/>
        <v>Yes</v>
      </c>
      <c r="AB529" s="68" t="str">
        <f t="shared" si="38"/>
        <v>Adopter</v>
      </c>
      <c r="AC529" s="50">
        <f>VLOOKUP(N529,Registration!O:P,2,FALSE)</f>
        <v>19</v>
      </c>
      <c r="AD529" s="67" t="s">
        <v>1117</v>
      </c>
      <c r="AE529" s="67" t="s">
        <v>105</v>
      </c>
      <c r="AF529" s="67" t="s">
        <v>105</v>
      </c>
      <c r="AG529" s="67" t="s">
        <v>105</v>
      </c>
      <c r="AH529" s="67" t="s">
        <v>105</v>
      </c>
      <c r="AI529" s="49"/>
    </row>
    <row r="530" spans="1:35" ht="22.9" customHeight="1">
      <c r="A530" s="67" t="s">
        <v>24</v>
      </c>
      <c r="B530" s="67" t="s">
        <v>9</v>
      </c>
      <c r="C530" s="50" t="s">
        <v>10</v>
      </c>
      <c r="D530" s="50" t="s">
        <v>26</v>
      </c>
      <c r="E530" s="50">
        <v>2</v>
      </c>
      <c r="F530" s="50" t="s">
        <v>27</v>
      </c>
      <c r="G530" s="50" t="s">
        <v>28</v>
      </c>
      <c r="H530" s="50" t="s">
        <v>5675</v>
      </c>
      <c r="I530" s="50" t="s">
        <v>5679</v>
      </c>
      <c r="J530" s="70">
        <v>9</v>
      </c>
      <c r="K530" s="50">
        <v>5</v>
      </c>
      <c r="L530" s="50">
        <v>2019</v>
      </c>
      <c r="M530" s="62">
        <f t="shared" si="36"/>
        <v>43594</v>
      </c>
      <c r="N530" s="67" t="s">
        <v>4862</v>
      </c>
      <c r="O530" s="67">
        <v>19</v>
      </c>
      <c r="P530" s="67" t="s">
        <v>1113</v>
      </c>
      <c r="Q530" s="67" t="s">
        <v>1114</v>
      </c>
      <c r="R530" s="67" t="s">
        <v>1115</v>
      </c>
      <c r="S530" s="67" t="s">
        <v>1116</v>
      </c>
      <c r="T530" s="67" t="s">
        <v>1114</v>
      </c>
      <c r="U530" s="67" t="s">
        <v>1117</v>
      </c>
      <c r="V530" s="67" t="s">
        <v>1117</v>
      </c>
      <c r="W530" s="67" t="s">
        <v>1118</v>
      </c>
      <c r="X530" s="67" t="s">
        <v>1119</v>
      </c>
      <c r="Y530" s="67" t="s">
        <v>1114</v>
      </c>
      <c r="Z530" s="68" t="str">
        <f t="shared" si="37"/>
        <v>No</v>
      </c>
      <c r="AA530" s="68" t="str">
        <f t="shared" si="35"/>
        <v>Yes</v>
      </c>
      <c r="AB530" s="68" t="str">
        <f t="shared" si="38"/>
        <v>Adopter</v>
      </c>
      <c r="AC530" s="50">
        <f>VLOOKUP(N530,Registration!O:P,2,FALSE)</f>
        <v>19</v>
      </c>
      <c r="AD530" s="67" t="s">
        <v>1117</v>
      </c>
      <c r="AE530" s="67" t="s">
        <v>105</v>
      </c>
      <c r="AF530" s="67" t="s">
        <v>105</v>
      </c>
      <c r="AG530" s="67" t="s">
        <v>105</v>
      </c>
      <c r="AH530" s="67" t="s">
        <v>105</v>
      </c>
      <c r="AI530" s="49"/>
    </row>
    <row r="531" spans="1:35" ht="22.9" customHeight="1">
      <c r="A531" s="67" t="s">
        <v>24</v>
      </c>
      <c r="B531" s="67" t="s">
        <v>9</v>
      </c>
      <c r="C531" s="50" t="s">
        <v>10</v>
      </c>
      <c r="D531" s="50" t="s">
        <v>26</v>
      </c>
      <c r="E531" s="50">
        <v>2</v>
      </c>
      <c r="F531" s="50" t="s">
        <v>27</v>
      </c>
      <c r="G531" s="50" t="s">
        <v>28</v>
      </c>
      <c r="H531" s="50" t="s">
        <v>5675</v>
      </c>
      <c r="I531" s="50" t="s">
        <v>5679</v>
      </c>
      <c r="J531" s="70">
        <v>9</v>
      </c>
      <c r="K531" s="50">
        <v>5</v>
      </c>
      <c r="L531" s="50">
        <v>2019</v>
      </c>
      <c r="M531" s="62">
        <f t="shared" si="36"/>
        <v>43594</v>
      </c>
      <c r="N531" s="67" t="s">
        <v>4864</v>
      </c>
      <c r="O531" s="67">
        <v>18</v>
      </c>
      <c r="P531" s="67" t="s">
        <v>1113</v>
      </c>
      <c r="Q531" s="67" t="s">
        <v>1114</v>
      </c>
      <c r="R531" s="67" t="s">
        <v>1115</v>
      </c>
      <c r="S531" s="67" t="s">
        <v>1116</v>
      </c>
      <c r="T531" s="67" t="s">
        <v>1114</v>
      </c>
      <c r="U531" s="67" t="s">
        <v>1117</v>
      </c>
      <c r="V531" s="67" t="s">
        <v>1117</v>
      </c>
      <c r="W531" s="67" t="s">
        <v>1118</v>
      </c>
      <c r="X531" s="67" t="s">
        <v>1125</v>
      </c>
      <c r="Y531" s="67" t="s">
        <v>1114</v>
      </c>
      <c r="Z531" s="68" t="str">
        <f t="shared" si="37"/>
        <v>No</v>
      </c>
      <c r="AA531" s="68" t="str">
        <f t="shared" si="35"/>
        <v>Yes</v>
      </c>
      <c r="AB531" s="68" t="str">
        <f t="shared" si="38"/>
        <v>Adopter</v>
      </c>
      <c r="AC531" s="50">
        <f>VLOOKUP(N531,Registration!O:P,2,FALSE)</f>
        <v>18</v>
      </c>
      <c r="AD531" s="67" t="s">
        <v>1117</v>
      </c>
      <c r="AE531" s="67" t="s">
        <v>105</v>
      </c>
      <c r="AF531" s="67" t="s">
        <v>105</v>
      </c>
      <c r="AG531" s="67" t="s">
        <v>105</v>
      </c>
      <c r="AH531" s="67" t="s">
        <v>105</v>
      </c>
      <c r="AI531" s="49"/>
    </row>
    <row r="532" spans="1:35" ht="22.9" customHeight="1">
      <c r="A532" s="67" t="s">
        <v>24</v>
      </c>
      <c r="B532" s="67" t="s">
        <v>9</v>
      </c>
      <c r="C532" s="50" t="s">
        <v>10</v>
      </c>
      <c r="D532" s="50" t="s">
        <v>26</v>
      </c>
      <c r="E532" s="50">
        <v>2</v>
      </c>
      <c r="F532" s="50" t="s">
        <v>27</v>
      </c>
      <c r="G532" s="50" t="s">
        <v>28</v>
      </c>
      <c r="H532" s="50" t="s">
        <v>5675</v>
      </c>
      <c r="I532" s="50" t="s">
        <v>5679</v>
      </c>
      <c r="J532" s="70">
        <v>9</v>
      </c>
      <c r="K532" s="50">
        <v>5</v>
      </c>
      <c r="L532" s="50">
        <v>2019</v>
      </c>
      <c r="M532" s="62">
        <f t="shared" si="36"/>
        <v>43594</v>
      </c>
      <c r="N532" s="67" t="s">
        <v>4866</v>
      </c>
      <c r="O532" s="67">
        <v>18</v>
      </c>
      <c r="P532" s="67" t="s">
        <v>1113</v>
      </c>
      <c r="Q532" s="67" t="s">
        <v>1114</v>
      </c>
      <c r="R532" s="67" t="s">
        <v>1115</v>
      </c>
      <c r="S532" s="67" t="s">
        <v>1116</v>
      </c>
      <c r="T532" s="67" t="s">
        <v>1114</v>
      </c>
      <c r="U532" s="67" t="s">
        <v>1117</v>
      </c>
      <c r="V532" s="67" t="s">
        <v>1117</v>
      </c>
      <c r="W532" s="67" t="s">
        <v>1118</v>
      </c>
      <c r="X532" s="67" t="s">
        <v>1125</v>
      </c>
      <c r="Y532" s="67" t="s">
        <v>1114</v>
      </c>
      <c r="Z532" s="68" t="str">
        <f t="shared" si="37"/>
        <v>No</v>
      </c>
      <c r="AA532" s="68" t="str">
        <f t="shared" si="35"/>
        <v>Yes</v>
      </c>
      <c r="AB532" s="68" t="str">
        <f t="shared" si="38"/>
        <v>Adopter</v>
      </c>
      <c r="AC532" s="50">
        <f>VLOOKUP(N532,Registration!O:P,2,FALSE)</f>
        <v>18</v>
      </c>
      <c r="AD532" s="67" t="s">
        <v>1117</v>
      </c>
      <c r="AE532" s="67" t="s">
        <v>105</v>
      </c>
      <c r="AF532" s="67" t="s">
        <v>105</v>
      </c>
      <c r="AG532" s="67" t="s">
        <v>105</v>
      </c>
      <c r="AH532" s="67" t="s">
        <v>105</v>
      </c>
      <c r="AI532" s="49"/>
    </row>
    <row r="533" spans="1:35" ht="22.9" customHeight="1">
      <c r="A533" s="67" t="s">
        <v>24</v>
      </c>
      <c r="B533" s="67" t="s">
        <v>9</v>
      </c>
      <c r="C533" s="50" t="s">
        <v>10</v>
      </c>
      <c r="D533" s="50" t="s">
        <v>26</v>
      </c>
      <c r="E533" s="50">
        <v>2</v>
      </c>
      <c r="F533" s="50" t="s">
        <v>27</v>
      </c>
      <c r="G533" s="50" t="s">
        <v>28</v>
      </c>
      <c r="H533" s="50" t="s">
        <v>5675</v>
      </c>
      <c r="I533" s="50" t="s">
        <v>5679</v>
      </c>
      <c r="J533" s="70">
        <v>9</v>
      </c>
      <c r="K533" s="50">
        <v>5</v>
      </c>
      <c r="L533" s="50">
        <v>2019</v>
      </c>
      <c r="M533" s="62">
        <f t="shared" si="36"/>
        <v>43594</v>
      </c>
      <c r="N533" s="67" t="s">
        <v>4868</v>
      </c>
      <c r="O533" s="67">
        <v>18</v>
      </c>
      <c r="P533" s="67" t="s">
        <v>1113</v>
      </c>
      <c r="Q533" s="67" t="s">
        <v>1114</v>
      </c>
      <c r="R533" s="67" t="s">
        <v>1115</v>
      </c>
      <c r="S533" s="67" t="s">
        <v>1116</v>
      </c>
      <c r="T533" s="67" t="s">
        <v>1117</v>
      </c>
      <c r="U533" s="67" t="s">
        <v>1117</v>
      </c>
      <c r="V533" s="67" t="s">
        <v>1117</v>
      </c>
      <c r="W533" s="67" t="s">
        <v>1118</v>
      </c>
      <c r="X533" s="67" t="s">
        <v>1122</v>
      </c>
      <c r="Y533" s="67" t="s">
        <v>1114</v>
      </c>
      <c r="Z533" s="68" t="str">
        <f t="shared" si="37"/>
        <v>No</v>
      </c>
      <c r="AA533" s="68" t="str">
        <f t="shared" si="35"/>
        <v>Yes</v>
      </c>
      <c r="AB533" s="68" t="str">
        <f t="shared" si="38"/>
        <v>Adopter</v>
      </c>
      <c r="AC533" s="50">
        <f>VLOOKUP(N533,Registration!O:P,2,FALSE)</f>
        <v>18</v>
      </c>
      <c r="AD533" s="67" t="s">
        <v>1117</v>
      </c>
      <c r="AE533" s="67" t="s">
        <v>105</v>
      </c>
      <c r="AF533" s="67" t="s">
        <v>105</v>
      </c>
      <c r="AG533" s="67" t="s">
        <v>105</v>
      </c>
      <c r="AH533" s="67" t="s">
        <v>105</v>
      </c>
      <c r="AI533" s="49"/>
    </row>
    <row r="534" spans="1:35" ht="22.9" customHeight="1">
      <c r="A534" s="67" t="s">
        <v>24</v>
      </c>
      <c r="B534" s="67" t="s">
        <v>9</v>
      </c>
      <c r="C534" s="50" t="s">
        <v>10</v>
      </c>
      <c r="D534" s="50" t="s">
        <v>26</v>
      </c>
      <c r="E534" s="50">
        <v>2</v>
      </c>
      <c r="F534" s="50" t="s">
        <v>27</v>
      </c>
      <c r="G534" s="50" t="s">
        <v>28</v>
      </c>
      <c r="H534" s="50" t="s">
        <v>5675</v>
      </c>
      <c r="I534" s="50" t="s">
        <v>5679</v>
      </c>
      <c r="J534" s="70">
        <v>9</v>
      </c>
      <c r="K534" s="50">
        <v>5</v>
      </c>
      <c r="L534" s="50">
        <v>2019</v>
      </c>
      <c r="M534" s="62">
        <f t="shared" si="36"/>
        <v>43594</v>
      </c>
      <c r="N534" s="67" t="s">
        <v>4870</v>
      </c>
      <c r="O534" s="67">
        <v>19</v>
      </c>
      <c r="P534" s="67" t="s">
        <v>1113</v>
      </c>
      <c r="Q534" s="67" t="s">
        <v>1114</v>
      </c>
      <c r="R534" s="67" t="s">
        <v>1115</v>
      </c>
      <c r="S534" s="67" t="s">
        <v>1116</v>
      </c>
      <c r="T534" s="67" t="s">
        <v>1117</v>
      </c>
      <c r="U534" s="67" t="s">
        <v>1117</v>
      </c>
      <c r="V534" s="67" t="s">
        <v>1117</v>
      </c>
      <c r="W534" s="67" t="s">
        <v>1118</v>
      </c>
      <c r="X534" s="67" t="s">
        <v>1122</v>
      </c>
      <c r="Y534" s="67" t="s">
        <v>1114</v>
      </c>
      <c r="Z534" s="68" t="str">
        <f t="shared" si="37"/>
        <v>No</v>
      </c>
      <c r="AA534" s="68" t="str">
        <f t="shared" si="35"/>
        <v>Yes</v>
      </c>
      <c r="AB534" s="68" t="str">
        <f t="shared" si="38"/>
        <v>Adopter</v>
      </c>
      <c r="AC534" s="50">
        <f>VLOOKUP(N534,Registration!O:P,2,FALSE)</f>
        <v>19</v>
      </c>
      <c r="AD534" s="67" t="s">
        <v>1117</v>
      </c>
      <c r="AE534" s="67" t="s">
        <v>105</v>
      </c>
      <c r="AF534" s="67" t="s">
        <v>105</v>
      </c>
      <c r="AG534" s="67" t="s">
        <v>105</v>
      </c>
      <c r="AH534" s="67" t="s">
        <v>105</v>
      </c>
      <c r="AI534" s="49"/>
    </row>
    <row r="535" spans="1:35" ht="22.9" customHeight="1">
      <c r="A535" s="67" t="s">
        <v>24</v>
      </c>
      <c r="B535" s="67" t="s">
        <v>9</v>
      </c>
      <c r="C535" s="50" t="s">
        <v>10</v>
      </c>
      <c r="D535" s="50" t="s">
        <v>26</v>
      </c>
      <c r="E535" s="50">
        <v>2</v>
      </c>
      <c r="F535" s="50" t="s">
        <v>27</v>
      </c>
      <c r="G535" s="50" t="s">
        <v>28</v>
      </c>
      <c r="H535" s="50" t="s">
        <v>5675</v>
      </c>
      <c r="I535" s="50" t="s">
        <v>5679</v>
      </c>
      <c r="J535" s="70">
        <v>10</v>
      </c>
      <c r="K535" s="50">
        <v>5</v>
      </c>
      <c r="L535" s="50">
        <v>2019</v>
      </c>
      <c r="M535" s="62">
        <f t="shared" si="36"/>
        <v>43595</v>
      </c>
      <c r="N535" s="67" t="s">
        <v>4872</v>
      </c>
      <c r="O535" s="67">
        <v>19</v>
      </c>
      <c r="P535" s="67" t="s">
        <v>1113</v>
      </c>
      <c r="Q535" s="67" t="s">
        <v>1114</v>
      </c>
      <c r="R535" s="67" t="s">
        <v>1115</v>
      </c>
      <c r="S535" s="67" t="s">
        <v>1116</v>
      </c>
      <c r="T535" s="67" t="s">
        <v>1114</v>
      </c>
      <c r="U535" s="67" t="s">
        <v>1117</v>
      </c>
      <c r="V535" s="67" t="s">
        <v>1117</v>
      </c>
      <c r="W535" s="67" t="s">
        <v>1118</v>
      </c>
      <c r="X535" s="67" t="s">
        <v>1119</v>
      </c>
      <c r="Y535" s="67" t="s">
        <v>1114</v>
      </c>
      <c r="Z535" s="68" t="str">
        <f t="shared" si="37"/>
        <v>No</v>
      </c>
      <c r="AA535" s="68" t="str">
        <f t="shared" si="35"/>
        <v>Yes</v>
      </c>
      <c r="AB535" s="68" t="str">
        <f t="shared" si="38"/>
        <v>Adopter</v>
      </c>
      <c r="AC535" s="50">
        <f>VLOOKUP(N535,Registration!O:P,2,FALSE)</f>
        <v>19</v>
      </c>
      <c r="AD535" s="67" t="s">
        <v>1117</v>
      </c>
      <c r="AE535" s="67" t="s">
        <v>105</v>
      </c>
      <c r="AF535" s="67" t="s">
        <v>105</v>
      </c>
      <c r="AG535" s="67" t="s">
        <v>105</v>
      </c>
      <c r="AH535" s="67" t="s">
        <v>105</v>
      </c>
      <c r="AI535" s="49"/>
    </row>
    <row r="536" spans="1:35" ht="22.9" customHeight="1">
      <c r="A536" s="67" t="s">
        <v>24</v>
      </c>
      <c r="B536" s="67" t="s">
        <v>9</v>
      </c>
      <c r="C536" s="50" t="s">
        <v>10</v>
      </c>
      <c r="D536" s="50" t="s">
        <v>26</v>
      </c>
      <c r="E536" s="50">
        <v>2</v>
      </c>
      <c r="F536" s="50" t="s">
        <v>27</v>
      </c>
      <c r="G536" s="50" t="s">
        <v>28</v>
      </c>
      <c r="H536" s="50" t="s">
        <v>5675</v>
      </c>
      <c r="I536" s="50" t="s">
        <v>5679</v>
      </c>
      <c r="J536" s="70">
        <v>10</v>
      </c>
      <c r="K536" s="50">
        <v>5</v>
      </c>
      <c r="L536" s="50">
        <v>2019</v>
      </c>
      <c r="M536" s="62">
        <f t="shared" si="36"/>
        <v>43595</v>
      </c>
      <c r="N536" s="67" t="s">
        <v>4874</v>
      </c>
      <c r="O536" s="67">
        <v>18</v>
      </c>
      <c r="P536" s="67" t="s">
        <v>1113</v>
      </c>
      <c r="Q536" s="67" t="s">
        <v>1114</v>
      </c>
      <c r="R536" s="67" t="s">
        <v>1115</v>
      </c>
      <c r="S536" s="67" t="s">
        <v>1116</v>
      </c>
      <c r="T536" s="67" t="s">
        <v>1114</v>
      </c>
      <c r="U536" s="67" t="s">
        <v>1117</v>
      </c>
      <c r="V536" s="67" t="s">
        <v>1117</v>
      </c>
      <c r="W536" s="67" t="s">
        <v>1118</v>
      </c>
      <c r="X536" s="67" t="s">
        <v>1119</v>
      </c>
      <c r="Y536" s="67" t="s">
        <v>1114</v>
      </c>
      <c r="Z536" s="68" t="str">
        <f t="shared" si="37"/>
        <v>No</v>
      </c>
      <c r="AA536" s="68" t="str">
        <f t="shared" si="35"/>
        <v>Yes</v>
      </c>
      <c r="AB536" s="68" t="str">
        <f t="shared" si="38"/>
        <v>Adopter</v>
      </c>
      <c r="AC536" s="50">
        <f>VLOOKUP(N536,Registration!O:P,2,FALSE)</f>
        <v>18</v>
      </c>
      <c r="AD536" s="67" t="s">
        <v>1117</v>
      </c>
      <c r="AE536" s="67" t="s">
        <v>105</v>
      </c>
      <c r="AF536" s="67" t="s">
        <v>105</v>
      </c>
      <c r="AG536" s="67" t="s">
        <v>105</v>
      </c>
      <c r="AH536" s="67" t="s">
        <v>105</v>
      </c>
      <c r="AI536" s="49"/>
    </row>
    <row r="537" spans="1:35" ht="22.9" customHeight="1">
      <c r="A537" s="67" t="s">
        <v>24</v>
      </c>
      <c r="B537" s="67" t="s">
        <v>9</v>
      </c>
      <c r="C537" s="50" t="s">
        <v>10</v>
      </c>
      <c r="D537" s="50" t="s">
        <v>26</v>
      </c>
      <c r="E537" s="50">
        <v>2</v>
      </c>
      <c r="F537" s="50" t="s">
        <v>27</v>
      </c>
      <c r="G537" s="50" t="s">
        <v>28</v>
      </c>
      <c r="H537" s="50" t="s">
        <v>5675</v>
      </c>
      <c r="I537" s="50" t="s">
        <v>5679</v>
      </c>
      <c r="J537" s="70">
        <v>10</v>
      </c>
      <c r="K537" s="50">
        <v>5</v>
      </c>
      <c r="L537" s="50">
        <v>2019</v>
      </c>
      <c r="M537" s="62">
        <f t="shared" si="36"/>
        <v>43595</v>
      </c>
      <c r="N537" s="67" t="s">
        <v>4876</v>
      </c>
      <c r="O537" s="67">
        <v>19</v>
      </c>
      <c r="P537" s="67" t="s">
        <v>1113</v>
      </c>
      <c r="Q537" s="67" t="s">
        <v>1114</v>
      </c>
      <c r="R537" s="67" t="s">
        <v>1115</v>
      </c>
      <c r="S537" s="67" t="s">
        <v>1116</v>
      </c>
      <c r="T537" s="67" t="s">
        <v>1114</v>
      </c>
      <c r="U537" s="67" t="s">
        <v>1117</v>
      </c>
      <c r="V537" s="67" t="s">
        <v>1117</v>
      </c>
      <c r="W537" s="67" t="s">
        <v>1118</v>
      </c>
      <c r="X537" s="67" t="s">
        <v>1121</v>
      </c>
      <c r="Y537" s="67" t="s">
        <v>1114</v>
      </c>
      <c r="Z537" s="68" t="str">
        <f t="shared" si="37"/>
        <v>No</v>
      </c>
      <c r="AA537" s="68" t="str">
        <f t="shared" si="35"/>
        <v>Yes</v>
      </c>
      <c r="AB537" s="68" t="str">
        <f t="shared" si="38"/>
        <v>Adopter</v>
      </c>
      <c r="AC537" s="50">
        <f>VLOOKUP(N537,Registration!O:P,2,FALSE)</f>
        <v>19</v>
      </c>
      <c r="AD537" s="67" t="s">
        <v>1117</v>
      </c>
      <c r="AE537" s="67" t="s">
        <v>105</v>
      </c>
      <c r="AF537" s="67" t="s">
        <v>105</v>
      </c>
      <c r="AG537" s="67" t="s">
        <v>105</v>
      </c>
      <c r="AH537" s="67" t="s">
        <v>105</v>
      </c>
      <c r="AI537" s="49"/>
    </row>
    <row r="538" spans="1:35" ht="22.9" customHeight="1">
      <c r="A538" s="67" t="s">
        <v>24</v>
      </c>
      <c r="B538" s="67" t="s">
        <v>9</v>
      </c>
      <c r="C538" s="50" t="s">
        <v>10</v>
      </c>
      <c r="D538" s="50" t="s">
        <v>26</v>
      </c>
      <c r="E538" s="50">
        <v>2</v>
      </c>
      <c r="F538" s="50" t="s">
        <v>27</v>
      </c>
      <c r="G538" s="50" t="s">
        <v>28</v>
      </c>
      <c r="H538" s="50" t="s">
        <v>5675</v>
      </c>
      <c r="I538" s="50" t="s">
        <v>5679</v>
      </c>
      <c r="J538" s="70">
        <v>10</v>
      </c>
      <c r="K538" s="50">
        <v>5</v>
      </c>
      <c r="L538" s="50">
        <v>2019</v>
      </c>
      <c r="M538" s="62">
        <f t="shared" si="36"/>
        <v>43595</v>
      </c>
      <c r="N538" s="67" t="s">
        <v>4878</v>
      </c>
      <c r="O538" s="67">
        <v>16</v>
      </c>
      <c r="P538" s="67" t="s">
        <v>1113</v>
      </c>
      <c r="Q538" s="67" t="s">
        <v>1114</v>
      </c>
      <c r="R538" s="67" t="s">
        <v>1115</v>
      </c>
      <c r="S538" s="67" t="s">
        <v>1116</v>
      </c>
      <c r="T538" s="67" t="s">
        <v>1117</v>
      </c>
      <c r="U538" s="67" t="s">
        <v>1117</v>
      </c>
      <c r="V538" s="67" t="s">
        <v>1117</v>
      </c>
      <c r="W538" s="67" t="s">
        <v>1118</v>
      </c>
      <c r="X538" s="67" t="s">
        <v>1115</v>
      </c>
      <c r="Y538" s="67" t="s">
        <v>1114</v>
      </c>
      <c r="Z538" s="68" t="str">
        <f t="shared" si="37"/>
        <v>No</v>
      </c>
      <c r="AA538" s="68" t="str">
        <f t="shared" si="35"/>
        <v>No</v>
      </c>
      <c r="AB538" s="68" t="str">
        <f t="shared" si="38"/>
        <v>Non-user</v>
      </c>
      <c r="AC538" s="50">
        <f>VLOOKUP(N538,Registration!O:P,2,FALSE)</f>
        <v>16</v>
      </c>
      <c r="AD538" s="67" t="s">
        <v>1117</v>
      </c>
      <c r="AE538" s="67" t="s">
        <v>105</v>
      </c>
      <c r="AF538" s="67" t="s">
        <v>105</v>
      </c>
      <c r="AG538" s="67" t="s">
        <v>105</v>
      </c>
      <c r="AH538" s="67" t="s">
        <v>105</v>
      </c>
      <c r="AI538" s="49"/>
    </row>
    <row r="539" spans="1:35" ht="22.9" customHeight="1">
      <c r="A539" s="67" t="s">
        <v>24</v>
      </c>
      <c r="B539" s="67" t="s">
        <v>9</v>
      </c>
      <c r="C539" s="50" t="s">
        <v>10</v>
      </c>
      <c r="D539" s="50" t="s">
        <v>26</v>
      </c>
      <c r="E539" s="50">
        <v>2</v>
      </c>
      <c r="F539" s="50" t="s">
        <v>27</v>
      </c>
      <c r="G539" s="50" t="s">
        <v>28</v>
      </c>
      <c r="H539" s="50" t="s">
        <v>5675</v>
      </c>
      <c r="I539" s="50" t="s">
        <v>5679</v>
      </c>
      <c r="J539" s="70">
        <v>10</v>
      </c>
      <c r="K539" s="50">
        <v>5</v>
      </c>
      <c r="L539" s="50">
        <v>2019</v>
      </c>
      <c r="M539" s="62">
        <f t="shared" si="36"/>
        <v>43595</v>
      </c>
      <c r="N539" s="67" t="s">
        <v>4880</v>
      </c>
      <c r="O539" s="67">
        <v>18</v>
      </c>
      <c r="P539" s="67" t="s">
        <v>1113</v>
      </c>
      <c r="Q539" s="67" t="s">
        <v>1114</v>
      </c>
      <c r="R539" s="67" t="s">
        <v>1115</v>
      </c>
      <c r="S539" s="67" t="s">
        <v>1116</v>
      </c>
      <c r="T539" s="67" t="s">
        <v>1117</v>
      </c>
      <c r="U539" s="67" t="s">
        <v>1117</v>
      </c>
      <c r="V539" s="67" t="s">
        <v>1117</v>
      </c>
      <c r="W539" s="67" t="s">
        <v>1118</v>
      </c>
      <c r="X539" s="67" t="s">
        <v>1122</v>
      </c>
      <c r="Y539" s="67" t="s">
        <v>1114</v>
      </c>
      <c r="Z539" s="68" t="str">
        <f t="shared" si="37"/>
        <v>No</v>
      </c>
      <c r="AA539" s="68" t="str">
        <f t="shared" si="35"/>
        <v>Yes</v>
      </c>
      <c r="AB539" s="68" t="str">
        <f t="shared" si="38"/>
        <v>Adopter</v>
      </c>
      <c r="AC539" s="50">
        <f>VLOOKUP(N539,Registration!O:P,2,FALSE)</f>
        <v>18</v>
      </c>
      <c r="AD539" s="67" t="s">
        <v>1117</v>
      </c>
      <c r="AE539" s="67" t="s">
        <v>105</v>
      </c>
      <c r="AF539" s="67" t="s">
        <v>105</v>
      </c>
      <c r="AG539" s="67" t="s">
        <v>105</v>
      </c>
      <c r="AH539" s="67" t="s">
        <v>105</v>
      </c>
      <c r="AI539" s="49"/>
    </row>
    <row r="540" spans="1:35" ht="22.9" customHeight="1">
      <c r="A540" s="67" t="s">
        <v>24</v>
      </c>
      <c r="B540" s="67" t="s">
        <v>9</v>
      </c>
      <c r="C540" s="50" t="s">
        <v>10</v>
      </c>
      <c r="D540" s="50" t="s">
        <v>26</v>
      </c>
      <c r="E540" s="50">
        <v>2</v>
      </c>
      <c r="F540" s="50" t="s">
        <v>27</v>
      </c>
      <c r="G540" s="50" t="s">
        <v>28</v>
      </c>
      <c r="H540" s="50" t="s">
        <v>5675</v>
      </c>
      <c r="I540" s="50" t="s">
        <v>5679</v>
      </c>
      <c r="J540" s="70">
        <v>10</v>
      </c>
      <c r="K540" s="50">
        <v>5</v>
      </c>
      <c r="L540" s="50">
        <v>2019</v>
      </c>
      <c r="M540" s="62">
        <f t="shared" si="36"/>
        <v>43595</v>
      </c>
      <c r="N540" s="67" t="s">
        <v>4882</v>
      </c>
      <c r="O540" s="67">
        <v>18</v>
      </c>
      <c r="P540" s="67" t="s">
        <v>1113</v>
      </c>
      <c r="Q540" s="67" t="s">
        <v>1114</v>
      </c>
      <c r="R540" s="67" t="s">
        <v>1115</v>
      </c>
      <c r="S540" s="67" t="s">
        <v>1116</v>
      </c>
      <c r="T540" s="67" t="s">
        <v>1114</v>
      </c>
      <c r="U540" s="67" t="s">
        <v>1117</v>
      </c>
      <c r="V540" s="67" t="s">
        <v>1117</v>
      </c>
      <c r="W540" s="67" t="s">
        <v>1118</v>
      </c>
      <c r="X540" s="67" t="s">
        <v>1125</v>
      </c>
      <c r="Y540" s="67" t="s">
        <v>1114</v>
      </c>
      <c r="Z540" s="68" t="str">
        <f t="shared" si="37"/>
        <v>No</v>
      </c>
      <c r="AA540" s="68" t="str">
        <f t="shared" si="35"/>
        <v>Yes</v>
      </c>
      <c r="AB540" s="68" t="str">
        <f t="shared" si="38"/>
        <v>Adopter</v>
      </c>
      <c r="AC540" s="50">
        <f>VLOOKUP(N540,Registration!O:P,2,FALSE)</f>
        <v>18</v>
      </c>
      <c r="AD540" s="67" t="s">
        <v>1117</v>
      </c>
      <c r="AE540" s="67" t="s">
        <v>105</v>
      </c>
      <c r="AF540" s="67" t="s">
        <v>105</v>
      </c>
      <c r="AG540" s="67" t="s">
        <v>105</v>
      </c>
      <c r="AH540" s="67" t="s">
        <v>105</v>
      </c>
      <c r="AI540" s="49"/>
    </row>
    <row r="541" spans="1:35" ht="22.9" customHeight="1">
      <c r="A541" s="67" t="s">
        <v>24</v>
      </c>
      <c r="B541" s="67" t="s">
        <v>9</v>
      </c>
      <c r="C541" s="50" t="s">
        <v>10</v>
      </c>
      <c r="D541" s="50" t="s">
        <v>26</v>
      </c>
      <c r="E541" s="50">
        <v>2</v>
      </c>
      <c r="F541" s="50" t="s">
        <v>27</v>
      </c>
      <c r="G541" s="50" t="s">
        <v>28</v>
      </c>
      <c r="H541" s="50" t="s">
        <v>5675</v>
      </c>
      <c r="I541" s="50" t="s">
        <v>5679</v>
      </c>
      <c r="J541" s="70">
        <v>10</v>
      </c>
      <c r="K541" s="50">
        <v>5</v>
      </c>
      <c r="L541" s="50">
        <v>2019</v>
      </c>
      <c r="M541" s="62">
        <f t="shared" si="36"/>
        <v>43595</v>
      </c>
      <c r="N541" s="67" t="s">
        <v>4884</v>
      </c>
      <c r="O541" s="67">
        <v>19</v>
      </c>
      <c r="P541" s="67" t="s">
        <v>1113</v>
      </c>
      <c r="Q541" s="67" t="s">
        <v>1114</v>
      </c>
      <c r="R541" s="67" t="s">
        <v>1115</v>
      </c>
      <c r="S541" s="67" t="s">
        <v>1116</v>
      </c>
      <c r="T541" s="67" t="s">
        <v>1114</v>
      </c>
      <c r="U541" s="67" t="s">
        <v>1117</v>
      </c>
      <c r="V541" s="67" t="s">
        <v>1117</v>
      </c>
      <c r="W541" s="67" t="s">
        <v>1118</v>
      </c>
      <c r="X541" s="67" t="s">
        <v>1125</v>
      </c>
      <c r="Y541" s="67" t="s">
        <v>1114</v>
      </c>
      <c r="Z541" s="68" t="str">
        <f t="shared" si="37"/>
        <v>No</v>
      </c>
      <c r="AA541" s="68" t="str">
        <f t="shared" si="35"/>
        <v>Yes</v>
      </c>
      <c r="AB541" s="68" t="str">
        <f t="shared" si="38"/>
        <v>Adopter</v>
      </c>
      <c r="AC541" s="50">
        <f>VLOOKUP(N541,Registration!O:P,2,FALSE)</f>
        <v>19</v>
      </c>
      <c r="AD541" s="67" t="s">
        <v>1117</v>
      </c>
      <c r="AE541" s="67" t="s">
        <v>105</v>
      </c>
      <c r="AF541" s="67" t="s">
        <v>105</v>
      </c>
      <c r="AG541" s="67" t="s">
        <v>105</v>
      </c>
      <c r="AH541" s="67" t="s">
        <v>105</v>
      </c>
      <c r="AI541" s="49"/>
    </row>
    <row r="542" spans="1:35" ht="22.9" customHeight="1">
      <c r="A542" s="67" t="s">
        <v>24</v>
      </c>
      <c r="B542" s="67" t="s">
        <v>9</v>
      </c>
      <c r="C542" s="50" t="s">
        <v>10</v>
      </c>
      <c r="D542" s="50" t="s">
        <v>26</v>
      </c>
      <c r="E542" s="50">
        <v>2</v>
      </c>
      <c r="F542" s="50" t="s">
        <v>27</v>
      </c>
      <c r="G542" s="50" t="s">
        <v>28</v>
      </c>
      <c r="H542" s="50" t="s">
        <v>5675</v>
      </c>
      <c r="I542" s="50" t="s">
        <v>5678</v>
      </c>
      <c r="J542" s="70">
        <v>11</v>
      </c>
      <c r="K542" s="50">
        <v>5</v>
      </c>
      <c r="L542" s="50">
        <v>2019</v>
      </c>
      <c r="M542" s="62">
        <f t="shared" si="36"/>
        <v>43596</v>
      </c>
      <c r="N542" s="67" t="s">
        <v>4886</v>
      </c>
      <c r="O542" s="67">
        <v>18</v>
      </c>
      <c r="P542" s="67" t="s">
        <v>1113</v>
      </c>
      <c r="Q542" s="67" t="s">
        <v>1114</v>
      </c>
      <c r="R542" s="67" t="s">
        <v>1115</v>
      </c>
      <c r="S542" s="67" t="s">
        <v>1116</v>
      </c>
      <c r="T542" s="67" t="s">
        <v>1114</v>
      </c>
      <c r="U542" s="67" t="s">
        <v>1117</v>
      </c>
      <c r="V542" s="67" t="s">
        <v>1117</v>
      </c>
      <c r="W542" s="67" t="s">
        <v>1118</v>
      </c>
      <c r="X542" s="67" t="s">
        <v>1119</v>
      </c>
      <c r="Y542" s="67" t="s">
        <v>1114</v>
      </c>
      <c r="Z542" s="68" t="str">
        <f t="shared" si="37"/>
        <v>No</v>
      </c>
      <c r="AA542" s="68" t="str">
        <f t="shared" si="35"/>
        <v>Yes</v>
      </c>
      <c r="AB542" s="68" t="str">
        <f t="shared" si="38"/>
        <v>Adopter</v>
      </c>
      <c r="AC542" s="50">
        <f>VLOOKUP(N542,Registration!O:P,2,FALSE)</f>
        <v>18</v>
      </c>
      <c r="AD542" s="67" t="s">
        <v>1114</v>
      </c>
      <c r="AE542" s="69">
        <v>43596</v>
      </c>
      <c r="AF542" s="67" t="s">
        <v>1143</v>
      </c>
      <c r="AG542" s="67" t="s">
        <v>1130</v>
      </c>
      <c r="AH542" s="67" t="s">
        <v>1149</v>
      </c>
      <c r="AI542" s="49"/>
    </row>
    <row r="543" spans="1:35" ht="22.9" customHeight="1">
      <c r="A543" s="67" t="s">
        <v>24</v>
      </c>
      <c r="B543" s="67" t="s">
        <v>9</v>
      </c>
      <c r="C543" s="50" t="s">
        <v>10</v>
      </c>
      <c r="D543" s="50" t="s">
        <v>26</v>
      </c>
      <c r="E543" s="50">
        <v>2</v>
      </c>
      <c r="F543" s="50" t="s">
        <v>27</v>
      </c>
      <c r="G543" s="50" t="s">
        <v>28</v>
      </c>
      <c r="H543" s="50" t="s">
        <v>5675</v>
      </c>
      <c r="I543" s="50" t="s">
        <v>5678</v>
      </c>
      <c r="J543" s="70">
        <v>11</v>
      </c>
      <c r="K543" s="50">
        <v>5</v>
      </c>
      <c r="L543" s="50">
        <v>2019</v>
      </c>
      <c r="M543" s="62">
        <f t="shared" si="36"/>
        <v>43596</v>
      </c>
      <c r="N543" s="67" t="s">
        <v>4888</v>
      </c>
      <c r="O543" s="67">
        <v>18</v>
      </c>
      <c r="P543" s="67" t="s">
        <v>1113</v>
      </c>
      <c r="Q543" s="67" t="s">
        <v>1114</v>
      </c>
      <c r="R543" s="67" t="s">
        <v>1115</v>
      </c>
      <c r="S543" s="67" t="s">
        <v>1116</v>
      </c>
      <c r="T543" s="67" t="s">
        <v>1114</v>
      </c>
      <c r="U543" s="67" t="s">
        <v>1117</v>
      </c>
      <c r="V543" s="67" t="s">
        <v>1117</v>
      </c>
      <c r="W543" s="67" t="s">
        <v>1118</v>
      </c>
      <c r="X543" s="67" t="s">
        <v>1119</v>
      </c>
      <c r="Y543" s="67" t="s">
        <v>1114</v>
      </c>
      <c r="Z543" s="68" t="str">
        <f t="shared" si="37"/>
        <v>No</v>
      </c>
      <c r="AA543" s="68" t="str">
        <f t="shared" si="35"/>
        <v>Yes</v>
      </c>
      <c r="AB543" s="68" t="str">
        <f t="shared" si="38"/>
        <v>Adopter</v>
      </c>
      <c r="AC543" s="50">
        <f>VLOOKUP(N543,Registration!O:P,2,FALSE)</f>
        <v>18</v>
      </c>
      <c r="AD543" s="67" t="s">
        <v>1117</v>
      </c>
      <c r="AE543" s="67" t="s">
        <v>105</v>
      </c>
      <c r="AF543" s="67" t="s">
        <v>105</v>
      </c>
      <c r="AG543" s="67" t="s">
        <v>105</v>
      </c>
      <c r="AH543" s="67" t="s">
        <v>105</v>
      </c>
      <c r="AI543" s="49"/>
    </row>
    <row r="544" spans="1:35" ht="22.9" customHeight="1">
      <c r="A544" s="67" t="s">
        <v>24</v>
      </c>
      <c r="B544" s="67" t="s">
        <v>9</v>
      </c>
      <c r="C544" s="50" t="s">
        <v>10</v>
      </c>
      <c r="D544" s="50" t="s">
        <v>26</v>
      </c>
      <c r="E544" s="50">
        <v>2</v>
      </c>
      <c r="F544" s="50" t="s">
        <v>27</v>
      </c>
      <c r="G544" s="50" t="s">
        <v>28</v>
      </c>
      <c r="H544" s="50" t="s">
        <v>5675</v>
      </c>
      <c r="I544" s="50" t="s">
        <v>5678</v>
      </c>
      <c r="J544" s="70">
        <v>11</v>
      </c>
      <c r="K544" s="50">
        <v>5</v>
      </c>
      <c r="L544" s="50">
        <v>2019</v>
      </c>
      <c r="M544" s="62">
        <f t="shared" si="36"/>
        <v>43596</v>
      </c>
      <c r="N544" s="67" t="s">
        <v>4890</v>
      </c>
      <c r="O544" s="67">
        <v>19</v>
      </c>
      <c r="P544" s="67" t="s">
        <v>1113</v>
      </c>
      <c r="Q544" s="67" t="s">
        <v>1114</v>
      </c>
      <c r="R544" s="67" t="s">
        <v>1115</v>
      </c>
      <c r="S544" s="67" t="s">
        <v>1116</v>
      </c>
      <c r="T544" s="67" t="s">
        <v>1114</v>
      </c>
      <c r="U544" s="67" t="s">
        <v>1117</v>
      </c>
      <c r="V544" s="67" t="s">
        <v>1117</v>
      </c>
      <c r="W544" s="67" t="s">
        <v>1118</v>
      </c>
      <c r="X544" s="67" t="s">
        <v>1121</v>
      </c>
      <c r="Y544" s="67" t="s">
        <v>1114</v>
      </c>
      <c r="Z544" s="68" t="str">
        <f t="shared" si="37"/>
        <v>No</v>
      </c>
      <c r="AA544" s="68" t="str">
        <f t="shared" si="35"/>
        <v>Yes</v>
      </c>
      <c r="AB544" s="68" t="str">
        <f t="shared" si="38"/>
        <v>Adopter</v>
      </c>
      <c r="AC544" s="50">
        <f>VLOOKUP(N544,Registration!O:P,2,FALSE)</f>
        <v>19</v>
      </c>
      <c r="AD544" s="67" t="s">
        <v>1117</v>
      </c>
      <c r="AE544" s="67" t="s">
        <v>105</v>
      </c>
      <c r="AF544" s="67" t="s">
        <v>105</v>
      </c>
      <c r="AG544" s="67" t="s">
        <v>105</v>
      </c>
      <c r="AH544" s="67" t="s">
        <v>105</v>
      </c>
      <c r="AI544" s="49"/>
    </row>
    <row r="545" spans="1:35" ht="22.9" customHeight="1">
      <c r="A545" s="67" t="s">
        <v>24</v>
      </c>
      <c r="B545" s="67" t="s">
        <v>9</v>
      </c>
      <c r="C545" s="50" t="s">
        <v>10</v>
      </c>
      <c r="D545" s="50" t="s">
        <v>26</v>
      </c>
      <c r="E545" s="50">
        <v>2</v>
      </c>
      <c r="F545" s="50" t="s">
        <v>27</v>
      </c>
      <c r="G545" s="50" t="s">
        <v>28</v>
      </c>
      <c r="H545" s="50" t="s">
        <v>5675</v>
      </c>
      <c r="I545" s="50" t="s">
        <v>5678</v>
      </c>
      <c r="J545" s="70">
        <v>11</v>
      </c>
      <c r="K545" s="50">
        <v>5</v>
      </c>
      <c r="L545" s="50">
        <v>2019</v>
      </c>
      <c r="M545" s="62">
        <f t="shared" si="36"/>
        <v>43596</v>
      </c>
      <c r="N545" s="67" t="s">
        <v>4892</v>
      </c>
      <c r="O545" s="67">
        <v>19</v>
      </c>
      <c r="P545" s="67" t="s">
        <v>1113</v>
      </c>
      <c r="Q545" s="67" t="s">
        <v>1114</v>
      </c>
      <c r="R545" s="67" t="s">
        <v>1115</v>
      </c>
      <c r="S545" s="67" t="s">
        <v>1116</v>
      </c>
      <c r="T545" s="67" t="s">
        <v>1114</v>
      </c>
      <c r="U545" s="67" t="s">
        <v>1117</v>
      </c>
      <c r="V545" s="67" t="s">
        <v>1117</v>
      </c>
      <c r="W545" s="67" t="s">
        <v>1118</v>
      </c>
      <c r="X545" s="67" t="s">
        <v>1121</v>
      </c>
      <c r="Y545" s="67" t="s">
        <v>1114</v>
      </c>
      <c r="Z545" s="68" t="str">
        <f t="shared" si="37"/>
        <v>No</v>
      </c>
      <c r="AA545" s="68" t="str">
        <f t="shared" si="35"/>
        <v>Yes</v>
      </c>
      <c r="AB545" s="68" t="str">
        <f t="shared" si="38"/>
        <v>Adopter</v>
      </c>
      <c r="AC545" s="50">
        <f>VLOOKUP(N545,Registration!O:P,2,FALSE)</f>
        <v>19</v>
      </c>
      <c r="AD545" s="67" t="s">
        <v>1117</v>
      </c>
      <c r="AE545" s="67" t="s">
        <v>105</v>
      </c>
      <c r="AF545" s="67" t="s">
        <v>105</v>
      </c>
      <c r="AG545" s="67" t="s">
        <v>105</v>
      </c>
      <c r="AH545" s="67" t="s">
        <v>105</v>
      </c>
      <c r="AI545" s="49"/>
    </row>
    <row r="546" spans="1:35" ht="22.9" customHeight="1">
      <c r="A546" s="67" t="s">
        <v>24</v>
      </c>
      <c r="B546" s="67" t="s">
        <v>9</v>
      </c>
      <c r="C546" s="50" t="s">
        <v>10</v>
      </c>
      <c r="D546" s="50" t="s">
        <v>26</v>
      </c>
      <c r="E546" s="50">
        <v>2</v>
      </c>
      <c r="F546" s="50" t="s">
        <v>27</v>
      </c>
      <c r="G546" s="50" t="s">
        <v>28</v>
      </c>
      <c r="H546" s="50" t="s">
        <v>5675</v>
      </c>
      <c r="I546" s="50" t="s">
        <v>5678</v>
      </c>
      <c r="J546" s="70">
        <v>11</v>
      </c>
      <c r="K546" s="50">
        <v>5</v>
      </c>
      <c r="L546" s="50">
        <v>2019</v>
      </c>
      <c r="M546" s="62">
        <f t="shared" si="36"/>
        <v>43596</v>
      </c>
      <c r="N546" s="67" t="s">
        <v>4894</v>
      </c>
      <c r="O546" s="67">
        <v>17</v>
      </c>
      <c r="P546" s="67" t="s">
        <v>1113</v>
      </c>
      <c r="Q546" s="67" t="s">
        <v>1114</v>
      </c>
      <c r="R546" s="67" t="s">
        <v>1115</v>
      </c>
      <c r="S546" s="67" t="s">
        <v>1116</v>
      </c>
      <c r="T546" s="67" t="s">
        <v>1114</v>
      </c>
      <c r="U546" s="67" t="s">
        <v>1117</v>
      </c>
      <c r="V546" s="67" t="s">
        <v>1117</v>
      </c>
      <c r="W546" s="67" t="s">
        <v>1118</v>
      </c>
      <c r="X546" s="67" t="s">
        <v>1115</v>
      </c>
      <c r="Y546" s="67" t="s">
        <v>1114</v>
      </c>
      <c r="Z546" s="68" t="str">
        <f t="shared" si="37"/>
        <v>No</v>
      </c>
      <c r="AA546" s="68" t="str">
        <f t="shared" si="35"/>
        <v>No</v>
      </c>
      <c r="AB546" s="68" t="str">
        <f t="shared" si="38"/>
        <v>Non-user</v>
      </c>
      <c r="AC546" s="50">
        <f>VLOOKUP(N546,Registration!O:P,2,FALSE)</f>
        <v>17</v>
      </c>
      <c r="AD546" s="67" t="s">
        <v>1117</v>
      </c>
      <c r="AE546" s="67" t="s">
        <v>105</v>
      </c>
      <c r="AF546" s="67" t="s">
        <v>105</v>
      </c>
      <c r="AG546" s="67" t="s">
        <v>105</v>
      </c>
      <c r="AH546" s="67" t="s">
        <v>105</v>
      </c>
      <c r="AI546" s="49"/>
    </row>
    <row r="547" spans="1:35" ht="22.9" customHeight="1">
      <c r="A547" s="67" t="s">
        <v>24</v>
      </c>
      <c r="B547" s="67" t="s">
        <v>9</v>
      </c>
      <c r="C547" s="50" t="s">
        <v>10</v>
      </c>
      <c r="D547" s="50" t="s">
        <v>26</v>
      </c>
      <c r="E547" s="50">
        <v>2</v>
      </c>
      <c r="F547" s="50" t="s">
        <v>27</v>
      </c>
      <c r="G547" s="50" t="s">
        <v>28</v>
      </c>
      <c r="H547" s="50" t="s">
        <v>5675</v>
      </c>
      <c r="I547" s="50" t="s">
        <v>5678</v>
      </c>
      <c r="J547" s="70">
        <v>11</v>
      </c>
      <c r="K547" s="50">
        <v>5</v>
      </c>
      <c r="L547" s="50">
        <v>2019</v>
      </c>
      <c r="M547" s="62">
        <f t="shared" si="36"/>
        <v>43596</v>
      </c>
      <c r="N547" s="67" t="s">
        <v>4896</v>
      </c>
      <c r="O547" s="67">
        <v>18</v>
      </c>
      <c r="P547" s="67" t="s">
        <v>1113</v>
      </c>
      <c r="Q547" s="67" t="s">
        <v>1114</v>
      </c>
      <c r="R547" s="67" t="s">
        <v>1115</v>
      </c>
      <c r="S547" s="67" t="s">
        <v>1116</v>
      </c>
      <c r="T547" s="67" t="s">
        <v>1114</v>
      </c>
      <c r="U547" s="67" t="s">
        <v>1117</v>
      </c>
      <c r="V547" s="67" t="s">
        <v>1117</v>
      </c>
      <c r="W547" s="67" t="s">
        <v>1118</v>
      </c>
      <c r="X547" s="67" t="s">
        <v>1122</v>
      </c>
      <c r="Y547" s="67" t="s">
        <v>1114</v>
      </c>
      <c r="Z547" s="68" t="str">
        <f t="shared" si="37"/>
        <v>No</v>
      </c>
      <c r="AA547" s="68" t="str">
        <f t="shared" si="35"/>
        <v>Yes</v>
      </c>
      <c r="AB547" s="68" t="str">
        <f t="shared" si="38"/>
        <v>Adopter</v>
      </c>
      <c r="AC547" s="50">
        <f>VLOOKUP(N547,Registration!O:P,2,FALSE)</f>
        <v>18</v>
      </c>
      <c r="AD547" s="67" t="s">
        <v>1117</v>
      </c>
      <c r="AE547" s="67" t="s">
        <v>105</v>
      </c>
      <c r="AF547" s="67" t="s">
        <v>105</v>
      </c>
      <c r="AG547" s="67" t="s">
        <v>105</v>
      </c>
      <c r="AH547" s="67" t="s">
        <v>105</v>
      </c>
      <c r="AI547" s="49"/>
    </row>
    <row r="548" spans="1:35" ht="22.9" customHeight="1">
      <c r="A548" s="67" t="s">
        <v>24</v>
      </c>
      <c r="B548" s="67" t="s">
        <v>9</v>
      </c>
      <c r="C548" s="50" t="s">
        <v>10</v>
      </c>
      <c r="D548" s="50" t="s">
        <v>26</v>
      </c>
      <c r="E548" s="50">
        <v>2</v>
      </c>
      <c r="F548" s="50" t="s">
        <v>27</v>
      </c>
      <c r="G548" s="50" t="s">
        <v>28</v>
      </c>
      <c r="H548" s="50" t="s">
        <v>5675</v>
      </c>
      <c r="I548" s="50" t="s">
        <v>5678</v>
      </c>
      <c r="J548" s="70">
        <v>11</v>
      </c>
      <c r="K548" s="50">
        <v>5</v>
      </c>
      <c r="L548" s="50">
        <v>2019</v>
      </c>
      <c r="M548" s="62">
        <f t="shared" si="36"/>
        <v>43596</v>
      </c>
      <c r="N548" s="67" t="s">
        <v>4898</v>
      </c>
      <c r="O548" s="67">
        <v>19</v>
      </c>
      <c r="P548" s="67" t="s">
        <v>1113</v>
      </c>
      <c r="Q548" s="67" t="s">
        <v>1114</v>
      </c>
      <c r="R548" s="67" t="s">
        <v>1115</v>
      </c>
      <c r="S548" s="67" t="s">
        <v>1116</v>
      </c>
      <c r="T548" s="67" t="s">
        <v>1114</v>
      </c>
      <c r="U548" s="67" t="s">
        <v>1117</v>
      </c>
      <c r="V548" s="67" t="s">
        <v>1117</v>
      </c>
      <c r="W548" s="67" t="s">
        <v>1118</v>
      </c>
      <c r="X548" s="67" t="s">
        <v>1125</v>
      </c>
      <c r="Y548" s="67" t="s">
        <v>1114</v>
      </c>
      <c r="Z548" s="68" t="str">
        <f t="shared" si="37"/>
        <v>No</v>
      </c>
      <c r="AA548" s="68" t="str">
        <f t="shared" si="35"/>
        <v>Yes</v>
      </c>
      <c r="AB548" s="68" t="str">
        <f t="shared" si="38"/>
        <v>Adopter</v>
      </c>
      <c r="AC548" s="50">
        <f>VLOOKUP(N548,Registration!O:P,2,FALSE)</f>
        <v>19</v>
      </c>
      <c r="AD548" s="67" t="s">
        <v>1117</v>
      </c>
      <c r="AE548" s="67" t="s">
        <v>105</v>
      </c>
      <c r="AF548" s="67" t="s">
        <v>105</v>
      </c>
      <c r="AG548" s="67" t="s">
        <v>105</v>
      </c>
      <c r="AH548" s="67" t="s">
        <v>105</v>
      </c>
      <c r="AI548" s="49"/>
    </row>
    <row r="549" spans="1:35" ht="22.9" customHeight="1">
      <c r="A549" s="67" t="s">
        <v>24</v>
      </c>
      <c r="B549" s="67" t="s">
        <v>9</v>
      </c>
      <c r="C549" s="50" t="s">
        <v>10</v>
      </c>
      <c r="D549" s="50" t="s">
        <v>26</v>
      </c>
      <c r="E549" s="50">
        <v>2</v>
      </c>
      <c r="F549" s="50" t="s">
        <v>27</v>
      </c>
      <c r="G549" s="50" t="s">
        <v>28</v>
      </c>
      <c r="H549" s="50" t="s">
        <v>5675</v>
      </c>
      <c r="I549" s="50" t="s">
        <v>5678</v>
      </c>
      <c r="J549" s="70">
        <v>11</v>
      </c>
      <c r="K549" s="50">
        <v>5</v>
      </c>
      <c r="L549" s="50">
        <v>2019</v>
      </c>
      <c r="M549" s="62">
        <f t="shared" si="36"/>
        <v>43596</v>
      </c>
      <c r="N549" s="67" t="s">
        <v>4900</v>
      </c>
      <c r="O549" s="67">
        <v>18</v>
      </c>
      <c r="P549" s="67" t="s">
        <v>1113</v>
      </c>
      <c r="Q549" s="67" t="s">
        <v>1114</v>
      </c>
      <c r="R549" s="67" t="s">
        <v>1115</v>
      </c>
      <c r="S549" s="67" t="s">
        <v>1116</v>
      </c>
      <c r="T549" s="67" t="s">
        <v>1114</v>
      </c>
      <c r="U549" s="67" t="s">
        <v>1117</v>
      </c>
      <c r="V549" s="67" t="s">
        <v>1117</v>
      </c>
      <c r="W549" s="67" t="s">
        <v>1118</v>
      </c>
      <c r="X549" s="67" t="s">
        <v>1120</v>
      </c>
      <c r="Y549" s="67" t="s">
        <v>1114</v>
      </c>
      <c r="Z549" s="68" t="str">
        <f t="shared" si="37"/>
        <v>No</v>
      </c>
      <c r="AA549" s="68" t="str">
        <f t="shared" si="35"/>
        <v>Yes</v>
      </c>
      <c r="AB549" s="68" t="str">
        <f t="shared" si="38"/>
        <v>Adopter</v>
      </c>
      <c r="AC549" s="50">
        <f>VLOOKUP(N549,Registration!O:P,2,FALSE)</f>
        <v>18</v>
      </c>
      <c r="AD549" s="67" t="s">
        <v>1117</v>
      </c>
      <c r="AE549" s="67" t="s">
        <v>105</v>
      </c>
      <c r="AF549" s="67" t="s">
        <v>105</v>
      </c>
      <c r="AG549" s="67" t="s">
        <v>105</v>
      </c>
      <c r="AH549" s="67" t="s">
        <v>105</v>
      </c>
      <c r="AI549" s="49"/>
    </row>
    <row r="550" spans="1:35" ht="22.9" customHeight="1">
      <c r="A550" s="67" t="s">
        <v>24</v>
      </c>
      <c r="B550" s="67" t="s">
        <v>9</v>
      </c>
      <c r="C550" s="50" t="s">
        <v>10</v>
      </c>
      <c r="D550" s="50" t="s">
        <v>26</v>
      </c>
      <c r="E550" s="50">
        <v>2</v>
      </c>
      <c r="F550" s="50" t="s">
        <v>27</v>
      </c>
      <c r="G550" s="50" t="s">
        <v>28</v>
      </c>
      <c r="H550" s="50" t="s">
        <v>5675</v>
      </c>
      <c r="I550" s="50" t="s">
        <v>5678</v>
      </c>
      <c r="J550" s="70">
        <v>11</v>
      </c>
      <c r="K550" s="50">
        <v>5</v>
      </c>
      <c r="L550" s="50">
        <v>2019</v>
      </c>
      <c r="M550" s="62">
        <f t="shared" si="36"/>
        <v>43596</v>
      </c>
      <c r="N550" s="67" t="s">
        <v>4902</v>
      </c>
      <c r="O550" s="67">
        <v>19</v>
      </c>
      <c r="P550" s="67" t="s">
        <v>1113</v>
      </c>
      <c r="Q550" s="67" t="s">
        <v>1114</v>
      </c>
      <c r="R550" s="67" t="s">
        <v>1115</v>
      </c>
      <c r="S550" s="67" t="s">
        <v>1116</v>
      </c>
      <c r="T550" s="67" t="s">
        <v>1114</v>
      </c>
      <c r="U550" s="67" t="s">
        <v>1117</v>
      </c>
      <c r="V550" s="67" t="s">
        <v>1117</v>
      </c>
      <c r="W550" s="67" t="s">
        <v>1118</v>
      </c>
      <c r="X550" s="67" t="s">
        <v>1121</v>
      </c>
      <c r="Y550" s="67" t="s">
        <v>1114</v>
      </c>
      <c r="Z550" s="68" t="str">
        <f t="shared" si="37"/>
        <v>No</v>
      </c>
      <c r="AA550" s="68" t="str">
        <f t="shared" si="35"/>
        <v>Yes</v>
      </c>
      <c r="AB550" s="68" t="str">
        <f t="shared" si="38"/>
        <v>Adopter</v>
      </c>
      <c r="AC550" s="50">
        <f>VLOOKUP(N550,Registration!O:P,2,FALSE)</f>
        <v>19</v>
      </c>
      <c r="AD550" s="67" t="s">
        <v>1117</v>
      </c>
      <c r="AE550" s="67" t="s">
        <v>105</v>
      </c>
      <c r="AF550" s="67" t="s">
        <v>105</v>
      </c>
      <c r="AG550" s="67" t="s">
        <v>105</v>
      </c>
      <c r="AH550" s="67" t="s">
        <v>105</v>
      </c>
      <c r="AI550" s="49"/>
    </row>
    <row r="551" spans="1:35" ht="22.9" customHeight="1">
      <c r="A551" s="67" t="s">
        <v>24</v>
      </c>
      <c r="B551" s="67" t="s">
        <v>9</v>
      </c>
      <c r="C551" s="50" t="s">
        <v>10</v>
      </c>
      <c r="D551" s="50" t="s">
        <v>26</v>
      </c>
      <c r="E551" s="50">
        <v>2</v>
      </c>
      <c r="F551" s="50" t="s">
        <v>27</v>
      </c>
      <c r="G551" s="50" t="s">
        <v>28</v>
      </c>
      <c r="H551" s="50" t="s">
        <v>5675</v>
      </c>
      <c r="I551" s="50" t="s">
        <v>5678</v>
      </c>
      <c r="J551" s="70">
        <v>11</v>
      </c>
      <c r="K551" s="50">
        <v>5</v>
      </c>
      <c r="L551" s="50">
        <v>2019</v>
      </c>
      <c r="M551" s="62">
        <f t="shared" si="36"/>
        <v>43596</v>
      </c>
      <c r="N551" s="67" t="s">
        <v>4904</v>
      </c>
      <c r="O551" s="67">
        <v>18</v>
      </c>
      <c r="P551" s="67" t="s">
        <v>1113</v>
      </c>
      <c r="Q551" s="67" t="s">
        <v>1114</v>
      </c>
      <c r="R551" s="67" t="s">
        <v>1115</v>
      </c>
      <c r="S551" s="67" t="s">
        <v>1116</v>
      </c>
      <c r="T551" s="67" t="s">
        <v>1114</v>
      </c>
      <c r="U551" s="67" t="s">
        <v>1117</v>
      </c>
      <c r="V551" s="67" t="s">
        <v>1117</v>
      </c>
      <c r="W551" s="67" t="s">
        <v>1118</v>
      </c>
      <c r="X551" s="67" t="s">
        <v>1121</v>
      </c>
      <c r="Y551" s="67" t="s">
        <v>1114</v>
      </c>
      <c r="Z551" s="68" t="str">
        <f t="shared" si="37"/>
        <v>No</v>
      </c>
      <c r="AA551" s="68" t="str">
        <f t="shared" si="35"/>
        <v>Yes</v>
      </c>
      <c r="AB551" s="68" t="str">
        <f t="shared" si="38"/>
        <v>Adopter</v>
      </c>
      <c r="AC551" s="50">
        <f>VLOOKUP(N551,Registration!O:P,2,FALSE)</f>
        <v>18</v>
      </c>
      <c r="AD551" s="67" t="s">
        <v>1117</v>
      </c>
      <c r="AE551" s="67" t="s">
        <v>105</v>
      </c>
      <c r="AF551" s="67" t="s">
        <v>105</v>
      </c>
      <c r="AG551" s="67" t="s">
        <v>105</v>
      </c>
      <c r="AH551" s="67" t="s">
        <v>105</v>
      </c>
      <c r="AI551" s="49"/>
    </row>
    <row r="552" spans="1:35" ht="22.9" customHeight="1">
      <c r="A552" s="67" t="s">
        <v>24</v>
      </c>
      <c r="B552" s="67" t="s">
        <v>9</v>
      </c>
      <c r="C552" s="50" t="s">
        <v>10</v>
      </c>
      <c r="D552" s="50" t="s">
        <v>26</v>
      </c>
      <c r="E552" s="50">
        <v>2</v>
      </c>
      <c r="F552" s="50" t="s">
        <v>27</v>
      </c>
      <c r="G552" s="50" t="s">
        <v>28</v>
      </c>
      <c r="H552" s="50" t="s">
        <v>5675</v>
      </c>
      <c r="I552" s="50" t="s">
        <v>5678</v>
      </c>
      <c r="J552" s="70">
        <v>11</v>
      </c>
      <c r="K552" s="50">
        <v>5</v>
      </c>
      <c r="L552" s="50">
        <v>2019</v>
      </c>
      <c r="M552" s="62">
        <f t="shared" si="36"/>
        <v>43596</v>
      </c>
      <c r="N552" s="67" t="s">
        <v>4906</v>
      </c>
      <c r="O552" s="67">
        <v>19</v>
      </c>
      <c r="P552" s="67" t="s">
        <v>1113</v>
      </c>
      <c r="Q552" s="67" t="s">
        <v>1114</v>
      </c>
      <c r="R552" s="67" t="s">
        <v>1115</v>
      </c>
      <c r="S552" s="67" t="s">
        <v>1116</v>
      </c>
      <c r="T552" s="67" t="s">
        <v>1114</v>
      </c>
      <c r="U552" s="67" t="s">
        <v>1117</v>
      </c>
      <c r="V552" s="67" t="s">
        <v>1117</v>
      </c>
      <c r="W552" s="67" t="s">
        <v>1118</v>
      </c>
      <c r="X552" s="67" t="s">
        <v>1119</v>
      </c>
      <c r="Y552" s="67" t="s">
        <v>1114</v>
      </c>
      <c r="Z552" s="68" t="str">
        <f t="shared" si="37"/>
        <v>No</v>
      </c>
      <c r="AA552" s="68" t="str">
        <f t="shared" si="35"/>
        <v>Yes</v>
      </c>
      <c r="AB552" s="68" t="str">
        <f t="shared" si="38"/>
        <v>Adopter</v>
      </c>
      <c r="AC552" s="50">
        <f>VLOOKUP(N552,Registration!O:P,2,FALSE)</f>
        <v>19</v>
      </c>
      <c r="AD552" s="67" t="s">
        <v>1117</v>
      </c>
      <c r="AE552" s="67" t="s">
        <v>105</v>
      </c>
      <c r="AF552" s="67" t="s">
        <v>105</v>
      </c>
      <c r="AG552" s="67" t="s">
        <v>105</v>
      </c>
      <c r="AH552" s="67" t="s">
        <v>105</v>
      </c>
      <c r="AI552" s="49"/>
    </row>
    <row r="553" spans="1:35" ht="22.9" customHeight="1">
      <c r="A553" s="67" t="s">
        <v>24</v>
      </c>
      <c r="B553" s="67" t="s">
        <v>9</v>
      </c>
      <c r="C553" s="50" t="s">
        <v>10</v>
      </c>
      <c r="D553" s="50" t="s">
        <v>26</v>
      </c>
      <c r="E553" s="50">
        <v>2</v>
      </c>
      <c r="F553" s="50" t="s">
        <v>27</v>
      </c>
      <c r="G553" s="50" t="s">
        <v>28</v>
      </c>
      <c r="H553" s="50" t="s">
        <v>5675</v>
      </c>
      <c r="I553" s="50" t="s">
        <v>5678</v>
      </c>
      <c r="J553" s="70">
        <v>11</v>
      </c>
      <c r="K553" s="50">
        <v>5</v>
      </c>
      <c r="L553" s="50">
        <v>2019</v>
      </c>
      <c r="M553" s="62">
        <f t="shared" si="36"/>
        <v>43596</v>
      </c>
      <c r="N553" s="67" t="s">
        <v>4908</v>
      </c>
      <c r="O553" s="67">
        <v>18</v>
      </c>
      <c r="P553" s="67" t="s">
        <v>1113</v>
      </c>
      <c r="Q553" s="67" t="s">
        <v>1114</v>
      </c>
      <c r="R553" s="67" t="s">
        <v>1115</v>
      </c>
      <c r="S553" s="67" t="s">
        <v>1116</v>
      </c>
      <c r="T553" s="67" t="s">
        <v>1114</v>
      </c>
      <c r="U553" s="67" t="s">
        <v>1117</v>
      </c>
      <c r="V553" s="67" t="s">
        <v>1117</v>
      </c>
      <c r="W553" s="67" t="s">
        <v>1118</v>
      </c>
      <c r="X553" s="67" t="s">
        <v>1125</v>
      </c>
      <c r="Y553" s="67" t="s">
        <v>1114</v>
      </c>
      <c r="Z553" s="68" t="str">
        <f t="shared" si="37"/>
        <v>No</v>
      </c>
      <c r="AA553" s="68" t="str">
        <f t="shared" si="35"/>
        <v>Yes</v>
      </c>
      <c r="AB553" s="68" t="str">
        <f t="shared" si="38"/>
        <v>Adopter</v>
      </c>
      <c r="AC553" s="50">
        <f>VLOOKUP(N553,Registration!O:P,2,FALSE)</f>
        <v>18</v>
      </c>
      <c r="AD553" s="67" t="s">
        <v>1117</v>
      </c>
      <c r="AE553" s="67" t="s">
        <v>105</v>
      </c>
      <c r="AF553" s="67" t="s">
        <v>105</v>
      </c>
      <c r="AG553" s="67" t="s">
        <v>105</v>
      </c>
      <c r="AH553" s="67" t="s">
        <v>105</v>
      </c>
      <c r="AI553" s="49"/>
    </row>
    <row r="554" spans="1:35" ht="22.9" customHeight="1">
      <c r="A554" s="67" t="s">
        <v>24</v>
      </c>
      <c r="B554" s="67" t="s">
        <v>9</v>
      </c>
      <c r="C554" s="50" t="s">
        <v>10</v>
      </c>
      <c r="D554" s="50" t="s">
        <v>26</v>
      </c>
      <c r="E554" s="50">
        <v>2</v>
      </c>
      <c r="F554" s="50" t="s">
        <v>27</v>
      </c>
      <c r="G554" s="50" t="s">
        <v>28</v>
      </c>
      <c r="H554" s="50" t="s">
        <v>5675</v>
      </c>
      <c r="I554" s="50" t="s">
        <v>5678</v>
      </c>
      <c r="J554" s="70">
        <v>11</v>
      </c>
      <c r="K554" s="50">
        <v>5</v>
      </c>
      <c r="L554" s="50">
        <v>2019</v>
      </c>
      <c r="M554" s="62">
        <f t="shared" si="36"/>
        <v>43596</v>
      </c>
      <c r="N554" s="67" t="s">
        <v>4910</v>
      </c>
      <c r="O554" s="67">
        <v>19</v>
      </c>
      <c r="P554" s="67" t="s">
        <v>1113</v>
      </c>
      <c r="Q554" s="67" t="s">
        <v>1114</v>
      </c>
      <c r="R554" s="67" t="s">
        <v>1115</v>
      </c>
      <c r="S554" s="67" t="s">
        <v>1116</v>
      </c>
      <c r="T554" s="67" t="s">
        <v>1114</v>
      </c>
      <c r="U554" s="67" t="s">
        <v>1117</v>
      </c>
      <c r="V554" s="67" t="s">
        <v>1117</v>
      </c>
      <c r="W554" s="67" t="s">
        <v>1118</v>
      </c>
      <c r="X554" s="67" t="s">
        <v>1121</v>
      </c>
      <c r="Y554" s="67" t="s">
        <v>1114</v>
      </c>
      <c r="Z554" s="68" t="str">
        <f t="shared" si="37"/>
        <v>No</v>
      </c>
      <c r="AA554" s="68" t="str">
        <f t="shared" si="35"/>
        <v>Yes</v>
      </c>
      <c r="AB554" s="68" t="str">
        <f t="shared" si="38"/>
        <v>Adopter</v>
      </c>
      <c r="AC554" s="50">
        <f>VLOOKUP(N554,Registration!O:P,2,FALSE)</f>
        <v>19</v>
      </c>
      <c r="AD554" s="67" t="s">
        <v>1117</v>
      </c>
      <c r="AE554" s="67" t="s">
        <v>105</v>
      </c>
      <c r="AF554" s="67" t="s">
        <v>105</v>
      </c>
      <c r="AG554" s="67" t="s">
        <v>105</v>
      </c>
      <c r="AH554" s="67" t="s">
        <v>105</v>
      </c>
      <c r="AI554" s="49"/>
    </row>
    <row r="555" spans="1:35" ht="22.9" customHeight="1">
      <c r="A555" s="67" t="s">
        <v>24</v>
      </c>
      <c r="B555" s="67" t="s">
        <v>9</v>
      </c>
      <c r="C555" s="50" t="s">
        <v>10</v>
      </c>
      <c r="D555" s="50" t="s">
        <v>26</v>
      </c>
      <c r="E555" s="50">
        <v>2</v>
      </c>
      <c r="F555" s="50" t="s">
        <v>27</v>
      </c>
      <c r="G555" s="50" t="s">
        <v>28</v>
      </c>
      <c r="H555" s="50" t="s">
        <v>5675</v>
      </c>
      <c r="I555" s="50" t="s">
        <v>5678</v>
      </c>
      <c r="J555" s="70">
        <v>11</v>
      </c>
      <c r="K555" s="50">
        <v>5</v>
      </c>
      <c r="L555" s="50">
        <v>2019</v>
      </c>
      <c r="M555" s="62">
        <f t="shared" si="36"/>
        <v>43596</v>
      </c>
      <c r="N555" s="67" t="s">
        <v>4912</v>
      </c>
      <c r="O555" s="67">
        <v>17</v>
      </c>
      <c r="P555" s="67" t="s">
        <v>1113</v>
      </c>
      <c r="Q555" s="67" t="s">
        <v>1114</v>
      </c>
      <c r="R555" s="67" t="s">
        <v>1115</v>
      </c>
      <c r="S555" s="67" t="s">
        <v>1116</v>
      </c>
      <c r="T555" s="67" t="s">
        <v>1117</v>
      </c>
      <c r="U555" s="67" t="s">
        <v>1117</v>
      </c>
      <c r="V555" s="67" t="s">
        <v>1117</v>
      </c>
      <c r="W555" s="67" t="s">
        <v>1118</v>
      </c>
      <c r="X555" s="67" t="s">
        <v>1115</v>
      </c>
      <c r="Y555" s="67" t="s">
        <v>1114</v>
      </c>
      <c r="Z555" s="68" t="str">
        <f t="shared" si="37"/>
        <v>No</v>
      </c>
      <c r="AA555" s="68" t="str">
        <f t="shared" si="35"/>
        <v>No</v>
      </c>
      <c r="AB555" s="68" t="str">
        <f t="shared" si="38"/>
        <v>Non-user</v>
      </c>
      <c r="AC555" s="50">
        <f>VLOOKUP(N555,Registration!O:P,2,FALSE)</f>
        <v>17</v>
      </c>
      <c r="AD555" s="67" t="s">
        <v>1117</v>
      </c>
      <c r="AE555" s="67" t="s">
        <v>105</v>
      </c>
      <c r="AF555" s="67" t="s">
        <v>105</v>
      </c>
      <c r="AG555" s="67" t="s">
        <v>105</v>
      </c>
      <c r="AH555" s="67" t="s">
        <v>105</v>
      </c>
      <c r="AI555" s="49"/>
    </row>
    <row r="556" spans="1:35" ht="22.9" customHeight="1">
      <c r="A556" s="67" t="s">
        <v>24</v>
      </c>
      <c r="B556" s="67" t="s">
        <v>9</v>
      </c>
      <c r="C556" s="50" t="s">
        <v>10</v>
      </c>
      <c r="D556" s="50" t="s">
        <v>26</v>
      </c>
      <c r="E556" s="50">
        <v>2</v>
      </c>
      <c r="F556" s="50" t="s">
        <v>27</v>
      </c>
      <c r="G556" s="50" t="s">
        <v>28</v>
      </c>
      <c r="H556" s="50" t="s">
        <v>5675</v>
      </c>
      <c r="I556" s="50" t="s">
        <v>5678</v>
      </c>
      <c r="J556" s="70">
        <v>11</v>
      </c>
      <c r="K556" s="50">
        <v>5</v>
      </c>
      <c r="L556" s="50">
        <v>2019</v>
      </c>
      <c r="M556" s="62">
        <f t="shared" si="36"/>
        <v>43596</v>
      </c>
      <c r="N556" s="67" t="s">
        <v>4914</v>
      </c>
      <c r="O556" s="67">
        <v>18</v>
      </c>
      <c r="P556" s="67" t="s">
        <v>1113</v>
      </c>
      <c r="Q556" s="67" t="s">
        <v>1114</v>
      </c>
      <c r="R556" s="67" t="s">
        <v>1115</v>
      </c>
      <c r="S556" s="67" t="s">
        <v>1116</v>
      </c>
      <c r="T556" s="67" t="s">
        <v>1114</v>
      </c>
      <c r="U556" s="67" t="s">
        <v>1117</v>
      </c>
      <c r="V556" s="67" t="s">
        <v>1117</v>
      </c>
      <c r="W556" s="67" t="s">
        <v>1118</v>
      </c>
      <c r="X556" s="67" t="s">
        <v>1119</v>
      </c>
      <c r="Y556" s="67" t="s">
        <v>1114</v>
      </c>
      <c r="Z556" s="68" t="str">
        <f t="shared" si="37"/>
        <v>No</v>
      </c>
      <c r="AA556" s="68" t="str">
        <f t="shared" si="35"/>
        <v>Yes</v>
      </c>
      <c r="AB556" s="68" t="str">
        <f t="shared" si="38"/>
        <v>Adopter</v>
      </c>
      <c r="AC556" s="50">
        <f>VLOOKUP(N556,Registration!O:P,2,FALSE)</f>
        <v>18</v>
      </c>
      <c r="AD556" s="67" t="s">
        <v>1117</v>
      </c>
      <c r="AE556" s="67" t="s">
        <v>105</v>
      </c>
      <c r="AF556" s="67" t="s">
        <v>105</v>
      </c>
      <c r="AG556" s="67" t="s">
        <v>105</v>
      </c>
      <c r="AH556" s="67" t="s">
        <v>105</v>
      </c>
      <c r="AI556" s="49"/>
    </row>
    <row r="557" spans="1:35" ht="22.9" customHeight="1">
      <c r="A557" s="67" t="s">
        <v>24</v>
      </c>
      <c r="B557" s="67" t="s">
        <v>9</v>
      </c>
      <c r="C557" s="50" t="s">
        <v>10</v>
      </c>
      <c r="D557" s="50" t="s">
        <v>26</v>
      </c>
      <c r="E557" s="50">
        <v>2</v>
      </c>
      <c r="F557" s="50" t="s">
        <v>27</v>
      </c>
      <c r="G557" s="50" t="s">
        <v>28</v>
      </c>
      <c r="H557" s="50" t="s">
        <v>5675</v>
      </c>
      <c r="I557" s="50" t="s">
        <v>5678</v>
      </c>
      <c r="J557" s="70">
        <v>11</v>
      </c>
      <c r="K557" s="50">
        <v>5</v>
      </c>
      <c r="L557" s="50">
        <v>2019</v>
      </c>
      <c r="M557" s="62">
        <f t="shared" si="36"/>
        <v>43596</v>
      </c>
      <c r="N557" s="67" t="s">
        <v>4916</v>
      </c>
      <c r="O557" s="67">
        <v>17</v>
      </c>
      <c r="P557" s="67" t="s">
        <v>1113</v>
      </c>
      <c r="Q557" s="67" t="s">
        <v>1114</v>
      </c>
      <c r="R557" s="67" t="s">
        <v>1115</v>
      </c>
      <c r="S557" s="67" t="s">
        <v>1116</v>
      </c>
      <c r="T557" s="67" t="s">
        <v>1117</v>
      </c>
      <c r="U557" s="67" t="s">
        <v>1117</v>
      </c>
      <c r="V557" s="67" t="s">
        <v>1117</v>
      </c>
      <c r="W557" s="67" t="s">
        <v>1118</v>
      </c>
      <c r="X557" s="67" t="s">
        <v>1115</v>
      </c>
      <c r="Y557" s="67" t="s">
        <v>1114</v>
      </c>
      <c r="Z557" s="68" t="str">
        <f t="shared" si="37"/>
        <v>No</v>
      </c>
      <c r="AA557" s="68" t="str">
        <f t="shared" si="35"/>
        <v>No</v>
      </c>
      <c r="AB557" s="68" t="str">
        <f t="shared" si="38"/>
        <v>Non-user</v>
      </c>
      <c r="AC557" s="50">
        <f>VLOOKUP(N557,Registration!O:P,2,FALSE)</f>
        <v>17</v>
      </c>
      <c r="AD557" s="67" t="s">
        <v>1117</v>
      </c>
      <c r="AE557" s="67" t="s">
        <v>105</v>
      </c>
      <c r="AF557" s="67" t="s">
        <v>105</v>
      </c>
      <c r="AG557" s="67" t="s">
        <v>105</v>
      </c>
      <c r="AH557" s="67" t="s">
        <v>105</v>
      </c>
      <c r="AI557" s="49"/>
    </row>
    <row r="558" spans="1:35" ht="22.9" customHeight="1">
      <c r="A558" s="67" t="s">
        <v>24</v>
      </c>
      <c r="B558" s="67" t="s">
        <v>9</v>
      </c>
      <c r="C558" s="50" t="s">
        <v>10</v>
      </c>
      <c r="D558" s="50" t="s">
        <v>26</v>
      </c>
      <c r="E558" s="50">
        <v>2</v>
      </c>
      <c r="F558" s="50" t="s">
        <v>27</v>
      </c>
      <c r="G558" s="50" t="s">
        <v>28</v>
      </c>
      <c r="H558" s="50" t="s">
        <v>5675</v>
      </c>
      <c r="I558" s="50" t="s">
        <v>5678</v>
      </c>
      <c r="J558" s="70">
        <v>11</v>
      </c>
      <c r="K558" s="50">
        <v>5</v>
      </c>
      <c r="L558" s="50">
        <v>2019</v>
      </c>
      <c r="M558" s="62">
        <f t="shared" si="36"/>
        <v>43596</v>
      </c>
      <c r="N558" s="67" t="s">
        <v>4918</v>
      </c>
      <c r="O558" s="67">
        <v>19</v>
      </c>
      <c r="P558" s="67" t="s">
        <v>1113</v>
      </c>
      <c r="Q558" s="67" t="s">
        <v>1114</v>
      </c>
      <c r="R558" s="67" t="s">
        <v>1115</v>
      </c>
      <c r="S558" s="67" t="s">
        <v>1116</v>
      </c>
      <c r="T558" s="67" t="s">
        <v>1114</v>
      </c>
      <c r="U558" s="67" t="s">
        <v>1117</v>
      </c>
      <c r="V558" s="67" t="s">
        <v>1117</v>
      </c>
      <c r="W558" s="67" t="s">
        <v>1118</v>
      </c>
      <c r="X558" s="67" t="s">
        <v>1120</v>
      </c>
      <c r="Y558" s="67" t="s">
        <v>1114</v>
      </c>
      <c r="Z558" s="68" t="str">
        <f t="shared" si="37"/>
        <v>No</v>
      </c>
      <c r="AA558" s="68" t="str">
        <f t="shared" si="35"/>
        <v>Yes</v>
      </c>
      <c r="AB558" s="68" t="str">
        <f t="shared" si="38"/>
        <v>Adopter</v>
      </c>
      <c r="AC558" s="50">
        <f>VLOOKUP(N558,Registration!O:P,2,FALSE)</f>
        <v>19</v>
      </c>
      <c r="AD558" s="67" t="s">
        <v>1117</v>
      </c>
      <c r="AE558" s="67" t="s">
        <v>105</v>
      </c>
      <c r="AF558" s="67" t="s">
        <v>105</v>
      </c>
      <c r="AG558" s="67" t="s">
        <v>105</v>
      </c>
      <c r="AH558" s="67" t="s">
        <v>105</v>
      </c>
      <c r="AI558" s="49"/>
    </row>
    <row r="559" spans="1:35" ht="22.9" customHeight="1">
      <c r="A559" s="67" t="s">
        <v>24</v>
      </c>
      <c r="B559" s="67" t="s">
        <v>9</v>
      </c>
      <c r="C559" s="50" t="s">
        <v>10</v>
      </c>
      <c r="D559" s="50" t="s">
        <v>26</v>
      </c>
      <c r="E559" s="50">
        <v>2</v>
      </c>
      <c r="F559" s="50" t="s">
        <v>27</v>
      </c>
      <c r="G559" s="50" t="s">
        <v>28</v>
      </c>
      <c r="H559" s="50" t="s">
        <v>5675</v>
      </c>
      <c r="I559" s="50" t="s">
        <v>5678</v>
      </c>
      <c r="J559" s="70">
        <v>11</v>
      </c>
      <c r="K559" s="50">
        <v>5</v>
      </c>
      <c r="L559" s="50">
        <v>2019</v>
      </c>
      <c r="M559" s="62">
        <f t="shared" si="36"/>
        <v>43596</v>
      </c>
      <c r="N559" s="67" t="s">
        <v>4920</v>
      </c>
      <c r="O559" s="67">
        <v>18</v>
      </c>
      <c r="P559" s="67" t="s">
        <v>1113</v>
      </c>
      <c r="Q559" s="67" t="s">
        <v>1114</v>
      </c>
      <c r="R559" s="67" t="s">
        <v>1115</v>
      </c>
      <c r="S559" s="67" t="s">
        <v>1116</v>
      </c>
      <c r="T559" s="67" t="s">
        <v>1114</v>
      </c>
      <c r="U559" s="67" t="s">
        <v>1117</v>
      </c>
      <c r="V559" s="67" t="s">
        <v>1117</v>
      </c>
      <c r="W559" s="67" t="s">
        <v>1118</v>
      </c>
      <c r="X559" s="67" t="s">
        <v>1125</v>
      </c>
      <c r="Y559" s="67" t="s">
        <v>1114</v>
      </c>
      <c r="Z559" s="68" t="str">
        <f t="shared" si="37"/>
        <v>No</v>
      </c>
      <c r="AA559" s="68" t="str">
        <f t="shared" si="35"/>
        <v>Yes</v>
      </c>
      <c r="AB559" s="68" t="str">
        <f t="shared" si="38"/>
        <v>Adopter</v>
      </c>
      <c r="AC559" s="50">
        <f>VLOOKUP(N559,Registration!O:P,2,FALSE)</f>
        <v>18</v>
      </c>
      <c r="AD559" s="67" t="s">
        <v>1117</v>
      </c>
      <c r="AE559" s="67" t="s">
        <v>105</v>
      </c>
      <c r="AF559" s="67" t="s">
        <v>105</v>
      </c>
      <c r="AG559" s="67" t="s">
        <v>105</v>
      </c>
      <c r="AH559" s="67" t="s">
        <v>105</v>
      </c>
      <c r="AI559" s="49"/>
    </row>
    <row r="560" spans="1:35" ht="22.9" customHeight="1">
      <c r="A560" s="67" t="s">
        <v>24</v>
      </c>
      <c r="B560" s="67" t="s">
        <v>9</v>
      </c>
      <c r="C560" s="50" t="s">
        <v>10</v>
      </c>
      <c r="D560" s="50" t="s">
        <v>26</v>
      </c>
      <c r="E560" s="50">
        <v>2</v>
      </c>
      <c r="F560" s="50" t="s">
        <v>27</v>
      </c>
      <c r="G560" s="50" t="s">
        <v>28</v>
      </c>
      <c r="H560" s="50" t="s">
        <v>5675</v>
      </c>
      <c r="I560" s="50" t="s">
        <v>5678</v>
      </c>
      <c r="J560" s="70">
        <v>11</v>
      </c>
      <c r="K560" s="50">
        <v>5</v>
      </c>
      <c r="L560" s="50">
        <v>2019</v>
      </c>
      <c r="M560" s="62">
        <f t="shared" si="36"/>
        <v>43596</v>
      </c>
      <c r="N560" s="67" t="s">
        <v>4922</v>
      </c>
      <c r="O560" s="67">
        <v>19</v>
      </c>
      <c r="P560" s="67" t="s">
        <v>1113</v>
      </c>
      <c r="Q560" s="67" t="s">
        <v>1114</v>
      </c>
      <c r="R560" s="67" t="s">
        <v>1115</v>
      </c>
      <c r="S560" s="67" t="s">
        <v>1116</v>
      </c>
      <c r="T560" s="67" t="s">
        <v>1114</v>
      </c>
      <c r="U560" s="67" t="s">
        <v>1117</v>
      </c>
      <c r="V560" s="67" t="s">
        <v>1117</v>
      </c>
      <c r="W560" s="67" t="s">
        <v>1118</v>
      </c>
      <c r="X560" s="67" t="s">
        <v>1125</v>
      </c>
      <c r="Y560" s="67" t="s">
        <v>1114</v>
      </c>
      <c r="Z560" s="68" t="str">
        <f t="shared" si="37"/>
        <v>No</v>
      </c>
      <c r="AA560" s="68" t="str">
        <f t="shared" si="35"/>
        <v>Yes</v>
      </c>
      <c r="AB560" s="68" t="str">
        <f t="shared" si="38"/>
        <v>Adopter</v>
      </c>
      <c r="AC560" s="50">
        <f>VLOOKUP(N560,Registration!O:P,2,FALSE)</f>
        <v>19</v>
      </c>
      <c r="AD560" s="67" t="s">
        <v>1117</v>
      </c>
      <c r="AE560" s="67" t="s">
        <v>105</v>
      </c>
      <c r="AF560" s="67" t="s">
        <v>105</v>
      </c>
      <c r="AG560" s="67" t="s">
        <v>105</v>
      </c>
      <c r="AH560" s="67" t="s">
        <v>105</v>
      </c>
      <c r="AI560" s="49"/>
    </row>
    <row r="561" spans="1:35" ht="22.9" customHeight="1">
      <c r="A561" s="67" t="s">
        <v>24</v>
      </c>
      <c r="B561" s="67" t="s">
        <v>9</v>
      </c>
      <c r="C561" s="50" t="s">
        <v>10</v>
      </c>
      <c r="D561" s="50" t="s">
        <v>26</v>
      </c>
      <c r="E561" s="50">
        <v>2</v>
      </c>
      <c r="F561" s="50" t="s">
        <v>32</v>
      </c>
      <c r="G561" s="50" t="s">
        <v>33</v>
      </c>
      <c r="H561" s="50" t="s">
        <v>5675</v>
      </c>
      <c r="I561" s="50" t="s">
        <v>5679</v>
      </c>
      <c r="J561" s="70">
        <v>6</v>
      </c>
      <c r="K561" s="50">
        <v>5</v>
      </c>
      <c r="L561" s="50">
        <v>2019</v>
      </c>
      <c r="M561" s="62">
        <f t="shared" si="36"/>
        <v>43591</v>
      </c>
      <c r="N561" s="67" t="s">
        <v>4924</v>
      </c>
      <c r="O561" s="67">
        <v>18</v>
      </c>
      <c r="P561" s="67" t="s">
        <v>1113</v>
      </c>
      <c r="Q561" s="67" t="s">
        <v>1114</v>
      </c>
      <c r="R561" s="67" t="s">
        <v>1115</v>
      </c>
      <c r="S561" s="67" t="s">
        <v>1116</v>
      </c>
      <c r="T561" s="67" t="s">
        <v>1114</v>
      </c>
      <c r="U561" s="67" t="s">
        <v>1117</v>
      </c>
      <c r="V561" s="67" t="s">
        <v>1117</v>
      </c>
      <c r="W561" s="67" t="s">
        <v>1118</v>
      </c>
      <c r="X561" s="67" t="s">
        <v>1121</v>
      </c>
      <c r="Y561" s="67" t="s">
        <v>1114</v>
      </c>
      <c r="Z561" s="68" t="str">
        <f t="shared" si="37"/>
        <v>No</v>
      </c>
      <c r="AA561" s="68" t="str">
        <f t="shared" si="35"/>
        <v>Yes</v>
      </c>
      <c r="AB561" s="68" t="str">
        <f t="shared" si="38"/>
        <v>Adopter</v>
      </c>
      <c r="AC561" s="50">
        <f>VLOOKUP(N561,Registration!O:P,2,FALSE)</f>
        <v>18</v>
      </c>
      <c r="AD561" s="67" t="s">
        <v>1117</v>
      </c>
      <c r="AE561" s="67" t="s">
        <v>105</v>
      </c>
      <c r="AF561" s="67" t="s">
        <v>105</v>
      </c>
      <c r="AG561" s="67" t="s">
        <v>105</v>
      </c>
      <c r="AH561" s="67" t="s">
        <v>105</v>
      </c>
      <c r="AI561" s="49"/>
    </row>
    <row r="562" spans="1:35" ht="22.9" customHeight="1">
      <c r="A562" s="67" t="s">
        <v>24</v>
      </c>
      <c r="B562" s="67" t="s">
        <v>9</v>
      </c>
      <c r="C562" s="50" t="s">
        <v>10</v>
      </c>
      <c r="D562" s="50" t="s">
        <v>26</v>
      </c>
      <c r="E562" s="50">
        <v>2</v>
      </c>
      <c r="F562" s="50" t="s">
        <v>32</v>
      </c>
      <c r="G562" s="50" t="s">
        <v>33</v>
      </c>
      <c r="H562" s="50" t="s">
        <v>5675</v>
      </c>
      <c r="I562" s="50" t="s">
        <v>5679</v>
      </c>
      <c r="J562" s="70">
        <v>6</v>
      </c>
      <c r="K562" s="50">
        <v>5</v>
      </c>
      <c r="L562" s="50">
        <v>2019</v>
      </c>
      <c r="M562" s="62">
        <f t="shared" si="36"/>
        <v>43591</v>
      </c>
      <c r="N562" s="67" t="s">
        <v>4926</v>
      </c>
      <c r="O562" s="67">
        <v>19</v>
      </c>
      <c r="P562" s="67" t="s">
        <v>1113</v>
      </c>
      <c r="Q562" s="67" t="s">
        <v>1114</v>
      </c>
      <c r="R562" s="67" t="s">
        <v>1115</v>
      </c>
      <c r="S562" s="67" t="s">
        <v>1116</v>
      </c>
      <c r="T562" s="67" t="s">
        <v>1114</v>
      </c>
      <c r="U562" s="67" t="s">
        <v>1117</v>
      </c>
      <c r="V562" s="67" t="s">
        <v>1117</v>
      </c>
      <c r="W562" s="67" t="s">
        <v>1118</v>
      </c>
      <c r="X562" s="67" t="s">
        <v>1119</v>
      </c>
      <c r="Y562" s="67" t="s">
        <v>1114</v>
      </c>
      <c r="Z562" s="68" t="str">
        <f t="shared" si="37"/>
        <v>No</v>
      </c>
      <c r="AA562" s="68" t="str">
        <f t="shared" si="35"/>
        <v>Yes</v>
      </c>
      <c r="AB562" s="68" t="str">
        <f t="shared" si="38"/>
        <v>Adopter</v>
      </c>
      <c r="AC562" s="50">
        <f>VLOOKUP(N562,Registration!O:P,2,FALSE)</f>
        <v>19</v>
      </c>
      <c r="AD562" s="67" t="s">
        <v>1114</v>
      </c>
      <c r="AE562" s="69">
        <v>43591</v>
      </c>
      <c r="AF562" s="67" t="s">
        <v>1129</v>
      </c>
      <c r="AG562" s="67" t="s">
        <v>5669</v>
      </c>
      <c r="AH562" s="67" t="s">
        <v>1149</v>
      </c>
      <c r="AI562" s="49"/>
    </row>
    <row r="563" spans="1:35" ht="22.9" customHeight="1">
      <c r="A563" s="67" t="s">
        <v>24</v>
      </c>
      <c r="B563" s="67" t="s">
        <v>9</v>
      </c>
      <c r="C563" s="50" t="s">
        <v>10</v>
      </c>
      <c r="D563" s="50" t="s">
        <v>26</v>
      </c>
      <c r="E563" s="50">
        <v>2</v>
      </c>
      <c r="F563" s="50" t="s">
        <v>32</v>
      </c>
      <c r="G563" s="50" t="s">
        <v>33</v>
      </c>
      <c r="H563" s="50" t="s">
        <v>5675</v>
      </c>
      <c r="I563" s="50" t="s">
        <v>5679</v>
      </c>
      <c r="J563" s="70">
        <v>6</v>
      </c>
      <c r="K563" s="50">
        <v>5</v>
      </c>
      <c r="L563" s="50">
        <v>2019</v>
      </c>
      <c r="M563" s="62">
        <f t="shared" si="36"/>
        <v>43591</v>
      </c>
      <c r="N563" s="67" t="s">
        <v>4928</v>
      </c>
      <c r="O563" s="67">
        <v>19</v>
      </c>
      <c r="P563" s="67" t="s">
        <v>1113</v>
      </c>
      <c r="Q563" s="67" t="s">
        <v>1114</v>
      </c>
      <c r="R563" s="67" t="s">
        <v>1115</v>
      </c>
      <c r="S563" s="67" t="s">
        <v>1116</v>
      </c>
      <c r="T563" s="67" t="s">
        <v>1114</v>
      </c>
      <c r="U563" s="67" t="s">
        <v>1117</v>
      </c>
      <c r="V563" s="67" t="s">
        <v>1117</v>
      </c>
      <c r="W563" s="67" t="s">
        <v>1118</v>
      </c>
      <c r="X563" s="67" t="s">
        <v>1125</v>
      </c>
      <c r="Y563" s="67" t="s">
        <v>1114</v>
      </c>
      <c r="Z563" s="68" t="str">
        <f t="shared" si="37"/>
        <v>No</v>
      </c>
      <c r="AA563" s="68" t="str">
        <f t="shared" si="35"/>
        <v>Yes</v>
      </c>
      <c r="AB563" s="68" t="str">
        <f t="shared" si="38"/>
        <v>Adopter</v>
      </c>
      <c r="AC563" s="50">
        <f>VLOOKUP(N563,Registration!O:P,2,FALSE)</f>
        <v>19</v>
      </c>
      <c r="AD563" s="67" t="s">
        <v>1117</v>
      </c>
      <c r="AE563" s="67" t="s">
        <v>105</v>
      </c>
      <c r="AF563" s="67" t="s">
        <v>105</v>
      </c>
      <c r="AG563" s="67" t="s">
        <v>105</v>
      </c>
      <c r="AH563" s="67" t="s">
        <v>105</v>
      </c>
      <c r="AI563" s="49"/>
    </row>
    <row r="564" spans="1:35" ht="22.9" customHeight="1">
      <c r="A564" s="67" t="s">
        <v>24</v>
      </c>
      <c r="B564" s="67" t="s">
        <v>9</v>
      </c>
      <c r="C564" s="50" t="s">
        <v>10</v>
      </c>
      <c r="D564" s="50" t="s">
        <v>26</v>
      </c>
      <c r="E564" s="50">
        <v>2</v>
      </c>
      <c r="F564" s="50" t="s">
        <v>32</v>
      </c>
      <c r="G564" s="50" t="s">
        <v>33</v>
      </c>
      <c r="H564" s="50" t="s">
        <v>5675</v>
      </c>
      <c r="I564" s="50" t="s">
        <v>5679</v>
      </c>
      <c r="J564" s="70">
        <v>6</v>
      </c>
      <c r="K564" s="50">
        <v>5</v>
      </c>
      <c r="L564" s="50">
        <v>2019</v>
      </c>
      <c r="M564" s="62">
        <f t="shared" si="36"/>
        <v>43591</v>
      </c>
      <c r="N564" s="67" t="s">
        <v>4930</v>
      </c>
      <c r="O564" s="67">
        <v>18</v>
      </c>
      <c r="P564" s="67" t="s">
        <v>1113</v>
      </c>
      <c r="Q564" s="67" t="s">
        <v>1114</v>
      </c>
      <c r="R564" s="67" t="s">
        <v>1115</v>
      </c>
      <c r="S564" s="67" t="s">
        <v>1116</v>
      </c>
      <c r="T564" s="67" t="s">
        <v>1114</v>
      </c>
      <c r="U564" s="67" t="s">
        <v>1117</v>
      </c>
      <c r="V564" s="67" t="s">
        <v>1117</v>
      </c>
      <c r="W564" s="67" t="s">
        <v>1118</v>
      </c>
      <c r="X564" s="67" t="s">
        <v>1122</v>
      </c>
      <c r="Y564" s="67" t="s">
        <v>1114</v>
      </c>
      <c r="Z564" s="68" t="str">
        <f t="shared" si="37"/>
        <v>No</v>
      </c>
      <c r="AA564" s="68" t="str">
        <f t="shared" si="35"/>
        <v>Yes</v>
      </c>
      <c r="AB564" s="68" t="str">
        <f t="shared" si="38"/>
        <v>Adopter</v>
      </c>
      <c r="AC564" s="50">
        <f>VLOOKUP(N564,Registration!O:P,2,FALSE)</f>
        <v>18</v>
      </c>
      <c r="AD564" s="67" t="s">
        <v>1117</v>
      </c>
      <c r="AE564" s="67" t="s">
        <v>105</v>
      </c>
      <c r="AF564" s="67" t="s">
        <v>105</v>
      </c>
      <c r="AG564" s="67" t="s">
        <v>105</v>
      </c>
      <c r="AH564" s="67" t="s">
        <v>105</v>
      </c>
      <c r="AI564" s="49"/>
    </row>
    <row r="565" spans="1:35" ht="22.9" customHeight="1">
      <c r="A565" s="67" t="s">
        <v>24</v>
      </c>
      <c r="B565" s="67" t="s">
        <v>9</v>
      </c>
      <c r="C565" s="50" t="s">
        <v>10</v>
      </c>
      <c r="D565" s="50" t="s">
        <v>26</v>
      </c>
      <c r="E565" s="50">
        <v>2</v>
      </c>
      <c r="F565" s="50" t="s">
        <v>32</v>
      </c>
      <c r="G565" s="50" t="s">
        <v>33</v>
      </c>
      <c r="H565" s="50" t="s">
        <v>5675</v>
      </c>
      <c r="I565" s="50" t="s">
        <v>5679</v>
      </c>
      <c r="J565" s="70">
        <v>6</v>
      </c>
      <c r="K565" s="50">
        <v>5</v>
      </c>
      <c r="L565" s="50">
        <v>2019</v>
      </c>
      <c r="M565" s="62">
        <f t="shared" si="36"/>
        <v>43591</v>
      </c>
      <c r="N565" s="67" t="s">
        <v>4932</v>
      </c>
      <c r="O565" s="67">
        <v>18</v>
      </c>
      <c r="P565" s="67" t="s">
        <v>1113</v>
      </c>
      <c r="Q565" s="67" t="s">
        <v>1114</v>
      </c>
      <c r="R565" s="67" t="s">
        <v>1115</v>
      </c>
      <c r="S565" s="67" t="s">
        <v>1116</v>
      </c>
      <c r="T565" s="67" t="s">
        <v>1114</v>
      </c>
      <c r="U565" s="67" t="s">
        <v>1117</v>
      </c>
      <c r="V565" s="67" t="s">
        <v>1117</v>
      </c>
      <c r="W565" s="67" t="s">
        <v>1118</v>
      </c>
      <c r="X565" s="67" t="s">
        <v>1121</v>
      </c>
      <c r="Y565" s="67" t="s">
        <v>1114</v>
      </c>
      <c r="Z565" s="68" t="str">
        <f t="shared" si="37"/>
        <v>No</v>
      </c>
      <c r="AA565" s="68" t="str">
        <f t="shared" si="35"/>
        <v>Yes</v>
      </c>
      <c r="AB565" s="68" t="str">
        <f t="shared" si="38"/>
        <v>Adopter</v>
      </c>
      <c r="AC565" s="50">
        <f>VLOOKUP(N565,Registration!O:P,2,FALSE)</f>
        <v>18</v>
      </c>
      <c r="AD565" s="67" t="s">
        <v>1117</v>
      </c>
      <c r="AE565" s="67" t="s">
        <v>105</v>
      </c>
      <c r="AF565" s="67" t="s">
        <v>105</v>
      </c>
      <c r="AG565" s="67" t="s">
        <v>105</v>
      </c>
      <c r="AH565" s="67" t="s">
        <v>105</v>
      </c>
      <c r="AI565" s="49"/>
    </row>
    <row r="566" spans="1:35" ht="22.9" customHeight="1">
      <c r="A566" s="67" t="s">
        <v>24</v>
      </c>
      <c r="B566" s="67" t="s">
        <v>9</v>
      </c>
      <c r="C566" s="50" t="s">
        <v>10</v>
      </c>
      <c r="D566" s="50" t="s">
        <v>26</v>
      </c>
      <c r="E566" s="50">
        <v>2</v>
      </c>
      <c r="F566" s="50" t="s">
        <v>32</v>
      </c>
      <c r="G566" s="50" t="s">
        <v>33</v>
      </c>
      <c r="H566" s="50" t="s">
        <v>5675</v>
      </c>
      <c r="I566" s="50" t="s">
        <v>5679</v>
      </c>
      <c r="J566" s="70">
        <v>6</v>
      </c>
      <c r="K566" s="50">
        <v>5</v>
      </c>
      <c r="L566" s="50">
        <v>2019</v>
      </c>
      <c r="M566" s="62">
        <f t="shared" si="36"/>
        <v>43591</v>
      </c>
      <c r="N566" s="67" t="s">
        <v>207</v>
      </c>
      <c r="O566" s="67">
        <v>18</v>
      </c>
      <c r="P566" s="67" t="s">
        <v>1113</v>
      </c>
      <c r="Q566" s="67" t="s">
        <v>1114</v>
      </c>
      <c r="R566" s="67" t="s">
        <v>1115</v>
      </c>
      <c r="S566" s="67" t="s">
        <v>1116</v>
      </c>
      <c r="T566" s="67" t="s">
        <v>1114</v>
      </c>
      <c r="U566" s="67" t="s">
        <v>1117</v>
      </c>
      <c r="V566" s="67" t="s">
        <v>1117</v>
      </c>
      <c r="W566" s="67" t="s">
        <v>1118</v>
      </c>
      <c r="X566" s="67" t="s">
        <v>1121</v>
      </c>
      <c r="Y566" s="67" t="s">
        <v>1114</v>
      </c>
      <c r="Z566" s="68" t="str">
        <f t="shared" si="37"/>
        <v>No</v>
      </c>
      <c r="AA566" s="68" t="str">
        <f t="shared" si="35"/>
        <v>Yes</v>
      </c>
      <c r="AB566" s="68" t="str">
        <f t="shared" si="38"/>
        <v>Adopter</v>
      </c>
      <c r="AC566" s="50">
        <f>VLOOKUP(N566,Registration!O:P,2,FALSE)</f>
        <v>18</v>
      </c>
      <c r="AD566" s="67" t="s">
        <v>1117</v>
      </c>
      <c r="AE566" s="67" t="s">
        <v>105</v>
      </c>
      <c r="AF566" s="67" t="s">
        <v>105</v>
      </c>
      <c r="AG566" s="67" t="s">
        <v>105</v>
      </c>
      <c r="AH566" s="67" t="s">
        <v>105</v>
      </c>
      <c r="AI566" s="49"/>
    </row>
    <row r="567" spans="1:35" ht="22.9" customHeight="1">
      <c r="A567" s="67" t="s">
        <v>24</v>
      </c>
      <c r="B567" s="67" t="s">
        <v>9</v>
      </c>
      <c r="C567" s="50" t="s">
        <v>10</v>
      </c>
      <c r="D567" s="50" t="s">
        <v>26</v>
      </c>
      <c r="E567" s="50">
        <v>2</v>
      </c>
      <c r="F567" s="50" t="s">
        <v>32</v>
      </c>
      <c r="G567" s="50" t="s">
        <v>33</v>
      </c>
      <c r="H567" s="50" t="s">
        <v>5675</v>
      </c>
      <c r="I567" s="50" t="s">
        <v>5679</v>
      </c>
      <c r="J567" s="70">
        <v>7</v>
      </c>
      <c r="K567" s="50">
        <v>5</v>
      </c>
      <c r="L567" s="50">
        <v>2019</v>
      </c>
      <c r="M567" s="62">
        <f t="shared" si="36"/>
        <v>43592</v>
      </c>
      <c r="N567" s="67" t="s">
        <v>455</v>
      </c>
      <c r="O567" s="67">
        <v>18</v>
      </c>
      <c r="P567" s="67" t="s">
        <v>1113</v>
      </c>
      <c r="Q567" s="67" t="s">
        <v>1114</v>
      </c>
      <c r="R567" s="67" t="s">
        <v>1115</v>
      </c>
      <c r="S567" s="67" t="s">
        <v>1116</v>
      </c>
      <c r="T567" s="67" t="s">
        <v>1114</v>
      </c>
      <c r="U567" s="67" t="s">
        <v>1117</v>
      </c>
      <c r="V567" s="67" t="s">
        <v>1117</v>
      </c>
      <c r="W567" s="67" t="s">
        <v>1118</v>
      </c>
      <c r="X567" s="67" t="s">
        <v>1125</v>
      </c>
      <c r="Y567" s="67" t="s">
        <v>1114</v>
      </c>
      <c r="Z567" s="68" t="str">
        <f t="shared" si="37"/>
        <v>No</v>
      </c>
      <c r="AA567" s="68" t="str">
        <f t="shared" si="35"/>
        <v>Yes</v>
      </c>
      <c r="AB567" s="68" t="str">
        <f t="shared" si="38"/>
        <v>Adopter</v>
      </c>
      <c r="AC567" s="50">
        <f>VLOOKUP(N567,Registration!O:P,2,FALSE)</f>
        <v>19</v>
      </c>
      <c r="AD567" s="67" t="s">
        <v>1117</v>
      </c>
      <c r="AE567" s="67" t="s">
        <v>105</v>
      </c>
      <c r="AF567" s="67" t="s">
        <v>105</v>
      </c>
      <c r="AG567" s="67" t="s">
        <v>105</v>
      </c>
      <c r="AH567" s="67" t="s">
        <v>105</v>
      </c>
      <c r="AI567" s="49"/>
    </row>
    <row r="568" spans="1:35" ht="22.9" customHeight="1">
      <c r="A568" s="67" t="s">
        <v>24</v>
      </c>
      <c r="B568" s="67" t="s">
        <v>9</v>
      </c>
      <c r="C568" s="50" t="s">
        <v>10</v>
      </c>
      <c r="D568" s="50" t="s">
        <v>26</v>
      </c>
      <c r="E568" s="50">
        <v>2</v>
      </c>
      <c r="F568" s="50" t="s">
        <v>32</v>
      </c>
      <c r="G568" s="50" t="s">
        <v>33</v>
      </c>
      <c r="H568" s="50" t="s">
        <v>5675</v>
      </c>
      <c r="I568" s="50" t="s">
        <v>5679</v>
      </c>
      <c r="J568" s="70">
        <v>7</v>
      </c>
      <c r="K568" s="50">
        <v>5</v>
      </c>
      <c r="L568" s="50">
        <v>2019</v>
      </c>
      <c r="M568" s="62">
        <f t="shared" si="36"/>
        <v>43592</v>
      </c>
      <c r="N568" s="67" t="s">
        <v>4936</v>
      </c>
      <c r="O568" s="67">
        <v>19</v>
      </c>
      <c r="P568" s="67" t="s">
        <v>1113</v>
      </c>
      <c r="Q568" s="67" t="s">
        <v>1114</v>
      </c>
      <c r="R568" s="67" t="s">
        <v>1115</v>
      </c>
      <c r="S568" s="67" t="s">
        <v>1116</v>
      </c>
      <c r="T568" s="67" t="s">
        <v>1114</v>
      </c>
      <c r="U568" s="67" t="s">
        <v>1117</v>
      </c>
      <c r="V568" s="67" t="s">
        <v>1117</v>
      </c>
      <c r="W568" s="67" t="s">
        <v>1118</v>
      </c>
      <c r="X568" s="67" t="s">
        <v>1119</v>
      </c>
      <c r="Y568" s="67" t="s">
        <v>1114</v>
      </c>
      <c r="Z568" s="68" t="str">
        <f t="shared" si="37"/>
        <v>No</v>
      </c>
      <c r="AA568" s="68" t="str">
        <f t="shared" si="35"/>
        <v>Yes</v>
      </c>
      <c r="AB568" s="68" t="str">
        <f t="shared" si="38"/>
        <v>Adopter</v>
      </c>
      <c r="AC568" s="50">
        <f>VLOOKUP(N568,Registration!O:P,2,FALSE)</f>
        <v>19</v>
      </c>
      <c r="AD568" s="67" t="s">
        <v>1117</v>
      </c>
      <c r="AE568" s="67" t="s">
        <v>105</v>
      </c>
      <c r="AF568" s="67" t="s">
        <v>105</v>
      </c>
      <c r="AG568" s="67" t="s">
        <v>105</v>
      </c>
      <c r="AH568" s="67" t="s">
        <v>105</v>
      </c>
      <c r="AI568" s="49"/>
    </row>
    <row r="569" spans="1:35" ht="22.9" customHeight="1">
      <c r="A569" s="67" t="s">
        <v>24</v>
      </c>
      <c r="B569" s="67" t="s">
        <v>9</v>
      </c>
      <c r="C569" s="50" t="s">
        <v>10</v>
      </c>
      <c r="D569" s="50" t="s">
        <v>26</v>
      </c>
      <c r="E569" s="50">
        <v>2</v>
      </c>
      <c r="F569" s="50" t="s">
        <v>32</v>
      </c>
      <c r="G569" s="50" t="s">
        <v>33</v>
      </c>
      <c r="H569" s="50" t="s">
        <v>5675</v>
      </c>
      <c r="I569" s="50" t="s">
        <v>5679</v>
      </c>
      <c r="J569" s="70">
        <v>7</v>
      </c>
      <c r="K569" s="50">
        <v>5</v>
      </c>
      <c r="L569" s="50">
        <v>2019</v>
      </c>
      <c r="M569" s="62">
        <f t="shared" si="36"/>
        <v>43592</v>
      </c>
      <c r="N569" s="67" t="s">
        <v>4938</v>
      </c>
      <c r="O569" s="67">
        <v>18</v>
      </c>
      <c r="P569" s="67" t="s">
        <v>1113</v>
      </c>
      <c r="Q569" s="67" t="s">
        <v>1114</v>
      </c>
      <c r="R569" s="67" t="s">
        <v>1115</v>
      </c>
      <c r="S569" s="67" t="s">
        <v>1116</v>
      </c>
      <c r="T569" s="67" t="s">
        <v>1114</v>
      </c>
      <c r="U569" s="67" t="s">
        <v>1117</v>
      </c>
      <c r="V569" s="67" t="s">
        <v>1117</v>
      </c>
      <c r="W569" s="67" t="s">
        <v>1118</v>
      </c>
      <c r="X569" s="67" t="s">
        <v>1119</v>
      </c>
      <c r="Y569" s="67" t="s">
        <v>1114</v>
      </c>
      <c r="Z569" s="68" t="str">
        <f t="shared" si="37"/>
        <v>No</v>
      </c>
      <c r="AA569" s="68" t="str">
        <f t="shared" si="35"/>
        <v>Yes</v>
      </c>
      <c r="AB569" s="68" t="str">
        <f t="shared" si="38"/>
        <v>Adopter</v>
      </c>
      <c r="AC569" s="50">
        <f>VLOOKUP(N569,Registration!O:P,2,FALSE)</f>
        <v>18</v>
      </c>
      <c r="AD569" s="67" t="s">
        <v>1117</v>
      </c>
      <c r="AE569" s="67" t="s">
        <v>105</v>
      </c>
      <c r="AF569" s="67" t="s">
        <v>105</v>
      </c>
      <c r="AG569" s="67" t="s">
        <v>105</v>
      </c>
      <c r="AH569" s="67" t="s">
        <v>105</v>
      </c>
      <c r="AI569" s="49"/>
    </row>
    <row r="570" spans="1:35" ht="22.9" customHeight="1">
      <c r="A570" s="67" t="s">
        <v>24</v>
      </c>
      <c r="B570" s="67" t="s">
        <v>9</v>
      </c>
      <c r="C570" s="50" t="s">
        <v>10</v>
      </c>
      <c r="D570" s="50" t="s">
        <v>26</v>
      </c>
      <c r="E570" s="50">
        <v>2</v>
      </c>
      <c r="F570" s="50" t="s">
        <v>32</v>
      </c>
      <c r="G570" s="50" t="s">
        <v>33</v>
      </c>
      <c r="H570" s="50" t="s">
        <v>5675</v>
      </c>
      <c r="I570" s="50" t="s">
        <v>5679</v>
      </c>
      <c r="J570" s="70">
        <v>7</v>
      </c>
      <c r="K570" s="50">
        <v>5</v>
      </c>
      <c r="L570" s="50">
        <v>2019</v>
      </c>
      <c r="M570" s="62">
        <f t="shared" si="36"/>
        <v>43592</v>
      </c>
      <c r="N570" s="67" t="s">
        <v>4940</v>
      </c>
      <c r="O570" s="67">
        <v>19</v>
      </c>
      <c r="P570" s="67" t="s">
        <v>1113</v>
      </c>
      <c r="Q570" s="67" t="s">
        <v>1114</v>
      </c>
      <c r="R570" s="67" t="s">
        <v>1115</v>
      </c>
      <c r="S570" s="67" t="s">
        <v>1116</v>
      </c>
      <c r="T570" s="67" t="s">
        <v>1114</v>
      </c>
      <c r="U570" s="67" t="s">
        <v>1117</v>
      </c>
      <c r="V570" s="67" t="s">
        <v>1117</v>
      </c>
      <c r="W570" s="67" t="s">
        <v>1118</v>
      </c>
      <c r="X570" s="67" t="s">
        <v>1121</v>
      </c>
      <c r="Y570" s="67" t="s">
        <v>1114</v>
      </c>
      <c r="Z570" s="68" t="str">
        <f t="shared" si="37"/>
        <v>No</v>
      </c>
      <c r="AA570" s="68" t="str">
        <f t="shared" si="35"/>
        <v>Yes</v>
      </c>
      <c r="AB570" s="68" t="str">
        <f t="shared" si="38"/>
        <v>Adopter</v>
      </c>
      <c r="AC570" s="50">
        <f>VLOOKUP(N570,Registration!O:P,2,FALSE)</f>
        <v>19</v>
      </c>
      <c r="AD570" s="67" t="s">
        <v>1117</v>
      </c>
      <c r="AE570" s="67" t="s">
        <v>105</v>
      </c>
      <c r="AF570" s="67" t="s">
        <v>105</v>
      </c>
      <c r="AG570" s="67" t="s">
        <v>105</v>
      </c>
      <c r="AH570" s="67" t="s">
        <v>105</v>
      </c>
      <c r="AI570" s="49"/>
    </row>
    <row r="571" spans="1:35" ht="22.9" customHeight="1">
      <c r="A571" s="67" t="s">
        <v>24</v>
      </c>
      <c r="B571" s="67" t="s">
        <v>9</v>
      </c>
      <c r="C571" s="50" t="s">
        <v>10</v>
      </c>
      <c r="D571" s="50" t="s">
        <v>26</v>
      </c>
      <c r="E571" s="50">
        <v>2</v>
      </c>
      <c r="F571" s="50" t="s">
        <v>32</v>
      </c>
      <c r="G571" s="50" t="s">
        <v>33</v>
      </c>
      <c r="H571" s="50" t="s">
        <v>5675</v>
      </c>
      <c r="I571" s="50" t="s">
        <v>5679</v>
      </c>
      <c r="J571" s="70">
        <v>7</v>
      </c>
      <c r="K571" s="50">
        <v>5</v>
      </c>
      <c r="L571" s="50">
        <v>2019</v>
      </c>
      <c r="M571" s="62">
        <f t="shared" si="36"/>
        <v>43592</v>
      </c>
      <c r="N571" s="67" t="s">
        <v>4942</v>
      </c>
      <c r="O571" s="67">
        <v>19</v>
      </c>
      <c r="P571" s="67" t="s">
        <v>1113</v>
      </c>
      <c r="Q571" s="67" t="s">
        <v>1114</v>
      </c>
      <c r="R571" s="67" t="s">
        <v>1115</v>
      </c>
      <c r="S571" s="67" t="s">
        <v>1116</v>
      </c>
      <c r="T571" s="67" t="s">
        <v>1114</v>
      </c>
      <c r="U571" s="67" t="s">
        <v>1117</v>
      </c>
      <c r="V571" s="67" t="s">
        <v>1117</v>
      </c>
      <c r="W571" s="67" t="s">
        <v>1118</v>
      </c>
      <c r="X571" s="67" t="s">
        <v>1119</v>
      </c>
      <c r="Y571" s="67" t="s">
        <v>1114</v>
      </c>
      <c r="Z571" s="68" t="str">
        <f t="shared" si="37"/>
        <v>No</v>
      </c>
      <c r="AA571" s="68" t="str">
        <f t="shared" ref="AA571:AA634" si="39"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571" s="68" t="str">
        <f t="shared" si="38"/>
        <v>Adopter</v>
      </c>
      <c r="AC571" s="50">
        <f>VLOOKUP(N571,Registration!O:P,2,FALSE)</f>
        <v>19</v>
      </c>
      <c r="AD571" s="67" t="s">
        <v>1117</v>
      </c>
      <c r="AE571" s="67" t="s">
        <v>105</v>
      </c>
      <c r="AF571" s="67" t="s">
        <v>105</v>
      </c>
      <c r="AG571" s="67" t="s">
        <v>105</v>
      </c>
      <c r="AH571" s="67" t="s">
        <v>105</v>
      </c>
      <c r="AI571" s="49"/>
    </row>
    <row r="572" spans="1:35" ht="22.9" customHeight="1">
      <c r="A572" s="67" t="s">
        <v>24</v>
      </c>
      <c r="B572" s="67" t="s">
        <v>9</v>
      </c>
      <c r="C572" s="50" t="s">
        <v>10</v>
      </c>
      <c r="D572" s="50" t="s">
        <v>26</v>
      </c>
      <c r="E572" s="50">
        <v>2</v>
      </c>
      <c r="F572" s="50" t="s">
        <v>32</v>
      </c>
      <c r="G572" s="50" t="s">
        <v>33</v>
      </c>
      <c r="H572" s="50" t="s">
        <v>5675</v>
      </c>
      <c r="I572" s="50" t="s">
        <v>5679</v>
      </c>
      <c r="J572" s="70">
        <v>7</v>
      </c>
      <c r="K572" s="50">
        <v>5</v>
      </c>
      <c r="L572" s="50">
        <v>2019</v>
      </c>
      <c r="M572" s="62">
        <f t="shared" ref="M572:M635" si="40">DATE(L572,K572,J572)</f>
        <v>43592</v>
      </c>
      <c r="N572" s="67" t="s">
        <v>4944</v>
      </c>
      <c r="O572" s="67">
        <v>19</v>
      </c>
      <c r="P572" s="67" t="s">
        <v>1113</v>
      </c>
      <c r="Q572" s="67" t="s">
        <v>1114</v>
      </c>
      <c r="R572" s="67" t="s">
        <v>1115</v>
      </c>
      <c r="S572" s="67" t="s">
        <v>1116</v>
      </c>
      <c r="T572" s="67" t="s">
        <v>1117</v>
      </c>
      <c r="U572" s="67" t="s">
        <v>1117</v>
      </c>
      <c r="V572" s="67" t="s">
        <v>1117</v>
      </c>
      <c r="W572" s="67" t="s">
        <v>1118</v>
      </c>
      <c r="X572" s="67" t="s">
        <v>1115</v>
      </c>
      <c r="Y572" s="67" t="s">
        <v>1114</v>
      </c>
      <c r="Z572" s="68" t="str">
        <f t="shared" ref="Z572:Z635" si="41">IF(OR(R:R="",S:S=""),"Missing",IF(OR(S:S="Both EC and Condoms",S:S="Condom",S:S="EC"),"Yes",IF(AND(R:R&lt;&gt;"0: No Method",R:R&lt;&gt;"6: EC",R:R&lt;&gt;"5: Condoms"),"Yes","No")))</f>
        <v>No</v>
      </c>
      <c r="AA572" s="68" t="str">
        <f t="shared" si="39"/>
        <v>No</v>
      </c>
      <c r="AB572" s="68" t="str">
        <f t="shared" ref="AB572:AB635" si="42">IF(W:W="Pregnant","Pregnant",IF(AND(Z:Z="No",AA:AA="Yes"),"Adopter",IF(Z:Z="Yes","Continuing User",IF(AND(Z:Z="No",AA:AA="No"),"Non-user","Missing"))))</f>
        <v>Non-user</v>
      </c>
      <c r="AC572" s="50">
        <f>VLOOKUP(N572,Registration!O:P,2,FALSE)</f>
        <v>19</v>
      </c>
      <c r="AD572" s="67" t="s">
        <v>1117</v>
      </c>
      <c r="AE572" s="67" t="s">
        <v>105</v>
      </c>
      <c r="AF572" s="67" t="s">
        <v>105</v>
      </c>
      <c r="AG572" s="67" t="s">
        <v>105</v>
      </c>
      <c r="AH572" s="67" t="s">
        <v>105</v>
      </c>
      <c r="AI572" s="49"/>
    </row>
    <row r="573" spans="1:35" ht="22.9" customHeight="1">
      <c r="A573" s="67" t="s">
        <v>24</v>
      </c>
      <c r="B573" s="67" t="s">
        <v>9</v>
      </c>
      <c r="C573" s="50" t="s">
        <v>10</v>
      </c>
      <c r="D573" s="50" t="s">
        <v>26</v>
      </c>
      <c r="E573" s="50">
        <v>2</v>
      </c>
      <c r="F573" s="50" t="s">
        <v>32</v>
      </c>
      <c r="G573" s="50" t="s">
        <v>33</v>
      </c>
      <c r="H573" s="50" t="s">
        <v>5675</v>
      </c>
      <c r="I573" s="50" t="s">
        <v>5679</v>
      </c>
      <c r="J573" s="70">
        <v>8</v>
      </c>
      <c r="K573" s="50">
        <v>5</v>
      </c>
      <c r="L573" s="50">
        <v>2019</v>
      </c>
      <c r="M573" s="62">
        <f t="shared" si="40"/>
        <v>43593</v>
      </c>
      <c r="N573" s="67" t="s">
        <v>185</v>
      </c>
      <c r="O573" s="67">
        <v>18</v>
      </c>
      <c r="P573" s="67" t="s">
        <v>1113</v>
      </c>
      <c r="Q573" s="67" t="s">
        <v>1114</v>
      </c>
      <c r="R573" s="67" t="s">
        <v>1115</v>
      </c>
      <c r="S573" s="67" t="s">
        <v>1116</v>
      </c>
      <c r="T573" s="67" t="s">
        <v>1114</v>
      </c>
      <c r="U573" s="67" t="s">
        <v>1117</v>
      </c>
      <c r="V573" s="67" t="s">
        <v>1117</v>
      </c>
      <c r="W573" s="67" t="s">
        <v>1118</v>
      </c>
      <c r="X573" s="67" t="s">
        <v>1119</v>
      </c>
      <c r="Y573" s="67" t="s">
        <v>1114</v>
      </c>
      <c r="Z573" s="68" t="str">
        <f t="shared" si="41"/>
        <v>No</v>
      </c>
      <c r="AA573" s="68" t="str">
        <f t="shared" si="39"/>
        <v>Yes</v>
      </c>
      <c r="AB573" s="68" t="str">
        <f t="shared" si="42"/>
        <v>Adopter</v>
      </c>
      <c r="AC573" s="50">
        <f>VLOOKUP(N573,Registration!O:P,2,FALSE)</f>
        <v>19</v>
      </c>
      <c r="AD573" s="67" t="s">
        <v>1117</v>
      </c>
      <c r="AE573" s="67" t="s">
        <v>105</v>
      </c>
      <c r="AF573" s="67" t="s">
        <v>105</v>
      </c>
      <c r="AG573" s="67" t="s">
        <v>105</v>
      </c>
      <c r="AH573" s="67" t="s">
        <v>105</v>
      </c>
      <c r="AI573" s="49"/>
    </row>
    <row r="574" spans="1:35" ht="22.9" customHeight="1">
      <c r="A574" s="67" t="s">
        <v>24</v>
      </c>
      <c r="B574" s="67" t="s">
        <v>9</v>
      </c>
      <c r="C574" s="50" t="s">
        <v>10</v>
      </c>
      <c r="D574" s="50" t="s">
        <v>26</v>
      </c>
      <c r="E574" s="50">
        <v>2</v>
      </c>
      <c r="F574" s="50" t="s">
        <v>32</v>
      </c>
      <c r="G574" s="50" t="s">
        <v>33</v>
      </c>
      <c r="H574" s="50" t="s">
        <v>5675</v>
      </c>
      <c r="I574" s="50" t="s">
        <v>5679</v>
      </c>
      <c r="J574" s="70">
        <v>8</v>
      </c>
      <c r="K574" s="50">
        <v>5</v>
      </c>
      <c r="L574" s="50">
        <v>2019</v>
      </c>
      <c r="M574" s="62">
        <f t="shared" si="40"/>
        <v>43593</v>
      </c>
      <c r="N574" s="67" t="s">
        <v>228</v>
      </c>
      <c r="O574" s="67">
        <v>18</v>
      </c>
      <c r="P574" s="67" t="s">
        <v>1113</v>
      </c>
      <c r="Q574" s="67" t="s">
        <v>1114</v>
      </c>
      <c r="R574" s="67" t="s">
        <v>1115</v>
      </c>
      <c r="S574" s="67" t="s">
        <v>1116</v>
      </c>
      <c r="T574" s="67" t="s">
        <v>1117</v>
      </c>
      <c r="U574" s="67" t="s">
        <v>1117</v>
      </c>
      <c r="V574" s="67" t="s">
        <v>1117</v>
      </c>
      <c r="W574" s="67" t="s">
        <v>1118</v>
      </c>
      <c r="X574" s="67" t="s">
        <v>1115</v>
      </c>
      <c r="Y574" s="67" t="s">
        <v>1114</v>
      </c>
      <c r="Z574" s="68" t="str">
        <f t="shared" si="41"/>
        <v>No</v>
      </c>
      <c r="AA574" s="68" t="str">
        <f t="shared" si="39"/>
        <v>No</v>
      </c>
      <c r="AB574" s="68" t="str">
        <f t="shared" si="42"/>
        <v>Non-user</v>
      </c>
      <c r="AC574" s="50">
        <f>VLOOKUP(N574,Registration!O:P,2,FALSE)</f>
        <v>19</v>
      </c>
      <c r="AD574" s="67" t="s">
        <v>1117</v>
      </c>
      <c r="AE574" s="67" t="s">
        <v>105</v>
      </c>
      <c r="AF574" s="67" t="s">
        <v>105</v>
      </c>
      <c r="AG574" s="67" t="s">
        <v>105</v>
      </c>
      <c r="AH574" s="67" t="s">
        <v>105</v>
      </c>
      <c r="AI574" s="49"/>
    </row>
    <row r="575" spans="1:35" ht="22.9" customHeight="1">
      <c r="A575" s="67" t="s">
        <v>24</v>
      </c>
      <c r="B575" s="67" t="s">
        <v>9</v>
      </c>
      <c r="C575" s="50" t="s">
        <v>10</v>
      </c>
      <c r="D575" s="50" t="s">
        <v>26</v>
      </c>
      <c r="E575" s="50">
        <v>2</v>
      </c>
      <c r="F575" s="50" t="s">
        <v>32</v>
      </c>
      <c r="G575" s="50" t="s">
        <v>33</v>
      </c>
      <c r="H575" s="50" t="s">
        <v>5675</v>
      </c>
      <c r="I575" s="50" t="s">
        <v>5679</v>
      </c>
      <c r="J575" s="70">
        <v>8</v>
      </c>
      <c r="K575" s="50">
        <v>5</v>
      </c>
      <c r="L575" s="50">
        <v>2019</v>
      </c>
      <c r="M575" s="62">
        <f t="shared" si="40"/>
        <v>43593</v>
      </c>
      <c r="N575" s="67" t="s">
        <v>4948</v>
      </c>
      <c r="O575" s="67">
        <v>19</v>
      </c>
      <c r="P575" s="67" t="s">
        <v>1113</v>
      </c>
      <c r="Q575" s="67" t="s">
        <v>1114</v>
      </c>
      <c r="R575" s="67" t="s">
        <v>1115</v>
      </c>
      <c r="S575" s="67" t="s">
        <v>1116</v>
      </c>
      <c r="T575" s="67" t="s">
        <v>1114</v>
      </c>
      <c r="U575" s="67" t="s">
        <v>1117</v>
      </c>
      <c r="V575" s="67" t="s">
        <v>1117</v>
      </c>
      <c r="W575" s="67" t="s">
        <v>1118</v>
      </c>
      <c r="X575" s="67" t="s">
        <v>1119</v>
      </c>
      <c r="Y575" s="67" t="s">
        <v>1114</v>
      </c>
      <c r="Z575" s="68" t="str">
        <f t="shared" si="41"/>
        <v>No</v>
      </c>
      <c r="AA575" s="68" t="str">
        <f t="shared" si="39"/>
        <v>Yes</v>
      </c>
      <c r="AB575" s="68" t="str">
        <f t="shared" si="42"/>
        <v>Adopter</v>
      </c>
      <c r="AC575" s="50">
        <f>VLOOKUP(N575,Registration!O:P,2,FALSE)</f>
        <v>19</v>
      </c>
      <c r="AD575" s="67" t="s">
        <v>1117</v>
      </c>
      <c r="AE575" s="67" t="s">
        <v>105</v>
      </c>
      <c r="AF575" s="67" t="s">
        <v>105</v>
      </c>
      <c r="AG575" s="67" t="s">
        <v>105</v>
      </c>
      <c r="AH575" s="67" t="s">
        <v>105</v>
      </c>
      <c r="AI575" s="49"/>
    </row>
    <row r="576" spans="1:35" ht="22.9" customHeight="1">
      <c r="A576" s="67" t="s">
        <v>24</v>
      </c>
      <c r="B576" s="67" t="s">
        <v>9</v>
      </c>
      <c r="C576" s="50" t="s">
        <v>10</v>
      </c>
      <c r="D576" s="50" t="s">
        <v>26</v>
      </c>
      <c r="E576" s="50">
        <v>2</v>
      </c>
      <c r="F576" s="50" t="s">
        <v>32</v>
      </c>
      <c r="G576" s="50" t="s">
        <v>33</v>
      </c>
      <c r="H576" s="50" t="s">
        <v>5675</v>
      </c>
      <c r="I576" s="50" t="s">
        <v>5679</v>
      </c>
      <c r="J576" s="70">
        <v>8</v>
      </c>
      <c r="K576" s="50">
        <v>5</v>
      </c>
      <c r="L576" s="50">
        <v>2019</v>
      </c>
      <c r="M576" s="62">
        <f t="shared" si="40"/>
        <v>43593</v>
      </c>
      <c r="N576" s="67" t="s">
        <v>4950</v>
      </c>
      <c r="O576" s="67">
        <v>18</v>
      </c>
      <c r="P576" s="67" t="s">
        <v>1113</v>
      </c>
      <c r="Q576" s="67" t="s">
        <v>1114</v>
      </c>
      <c r="R576" s="67" t="s">
        <v>1115</v>
      </c>
      <c r="S576" s="67" t="s">
        <v>1116</v>
      </c>
      <c r="T576" s="67" t="s">
        <v>1114</v>
      </c>
      <c r="U576" s="67" t="s">
        <v>1117</v>
      </c>
      <c r="V576" s="67" t="s">
        <v>1117</v>
      </c>
      <c r="W576" s="67" t="s">
        <v>1118</v>
      </c>
      <c r="X576" s="67" t="s">
        <v>1124</v>
      </c>
      <c r="Y576" s="67" t="s">
        <v>1114</v>
      </c>
      <c r="Z576" s="68" t="str">
        <f t="shared" si="41"/>
        <v>No</v>
      </c>
      <c r="AA576" s="68" t="str">
        <f t="shared" si="39"/>
        <v>Yes</v>
      </c>
      <c r="AB576" s="68" t="str">
        <f t="shared" si="42"/>
        <v>Adopter</v>
      </c>
      <c r="AC576" s="50">
        <f>VLOOKUP(N576,Registration!O:P,2,FALSE)</f>
        <v>18</v>
      </c>
      <c r="AD576" s="67" t="s">
        <v>1114</v>
      </c>
      <c r="AE576" s="69">
        <v>43593</v>
      </c>
      <c r="AF576" s="67" t="s">
        <v>1129</v>
      </c>
      <c r="AG576" s="67" t="s">
        <v>5670</v>
      </c>
      <c r="AH576" s="67" t="s">
        <v>1149</v>
      </c>
      <c r="AI576" s="49"/>
    </row>
    <row r="577" spans="1:35" ht="22.9" customHeight="1">
      <c r="A577" s="67" t="s">
        <v>24</v>
      </c>
      <c r="B577" s="67" t="s">
        <v>9</v>
      </c>
      <c r="C577" s="50" t="s">
        <v>10</v>
      </c>
      <c r="D577" s="50" t="s">
        <v>26</v>
      </c>
      <c r="E577" s="50">
        <v>2</v>
      </c>
      <c r="F577" s="50" t="s">
        <v>32</v>
      </c>
      <c r="G577" s="50" t="s">
        <v>33</v>
      </c>
      <c r="H577" s="50" t="s">
        <v>5675</v>
      </c>
      <c r="I577" s="50" t="s">
        <v>5679</v>
      </c>
      <c r="J577" s="70">
        <v>8</v>
      </c>
      <c r="K577" s="50">
        <v>5</v>
      </c>
      <c r="L577" s="50">
        <v>2019</v>
      </c>
      <c r="M577" s="62">
        <f t="shared" si="40"/>
        <v>43593</v>
      </c>
      <c r="N577" s="67" t="s">
        <v>4952</v>
      </c>
      <c r="O577" s="67">
        <v>19</v>
      </c>
      <c r="P577" s="67" t="s">
        <v>1113</v>
      </c>
      <c r="Q577" s="67" t="s">
        <v>1114</v>
      </c>
      <c r="R577" s="67" t="s">
        <v>1115</v>
      </c>
      <c r="S577" s="67" t="s">
        <v>1116</v>
      </c>
      <c r="T577" s="67" t="s">
        <v>1114</v>
      </c>
      <c r="U577" s="67" t="s">
        <v>1117</v>
      </c>
      <c r="V577" s="67" t="s">
        <v>1117</v>
      </c>
      <c r="W577" s="67" t="s">
        <v>1118</v>
      </c>
      <c r="X577" s="67" t="s">
        <v>1121</v>
      </c>
      <c r="Y577" s="67" t="s">
        <v>1114</v>
      </c>
      <c r="Z577" s="68" t="str">
        <f t="shared" si="41"/>
        <v>No</v>
      </c>
      <c r="AA577" s="68" t="str">
        <f t="shared" si="39"/>
        <v>Yes</v>
      </c>
      <c r="AB577" s="68" t="str">
        <f t="shared" si="42"/>
        <v>Adopter</v>
      </c>
      <c r="AC577" s="50">
        <f>VLOOKUP(N577,Registration!O:P,2,FALSE)</f>
        <v>19</v>
      </c>
      <c r="AD577" s="67" t="s">
        <v>1117</v>
      </c>
      <c r="AE577" s="67" t="s">
        <v>105</v>
      </c>
      <c r="AF577" s="67" t="s">
        <v>105</v>
      </c>
      <c r="AG577" s="67" t="s">
        <v>105</v>
      </c>
      <c r="AH577" s="67" t="s">
        <v>105</v>
      </c>
      <c r="AI577" s="49"/>
    </row>
    <row r="578" spans="1:35" ht="22.9" customHeight="1">
      <c r="A578" s="67" t="s">
        <v>24</v>
      </c>
      <c r="B578" s="67" t="s">
        <v>9</v>
      </c>
      <c r="C578" s="50" t="s">
        <v>10</v>
      </c>
      <c r="D578" s="50" t="s">
        <v>26</v>
      </c>
      <c r="E578" s="50">
        <v>2</v>
      </c>
      <c r="F578" s="50" t="s">
        <v>32</v>
      </c>
      <c r="G578" s="50" t="s">
        <v>33</v>
      </c>
      <c r="H578" s="50" t="s">
        <v>5675</v>
      </c>
      <c r="I578" s="50" t="s">
        <v>5679</v>
      </c>
      <c r="J578" s="70">
        <v>8</v>
      </c>
      <c r="K578" s="50">
        <v>5</v>
      </c>
      <c r="L578" s="50">
        <v>2019</v>
      </c>
      <c r="M578" s="62">
        <f t="shared" si="40"/>
        <v>43593</v>
      </c>
      <c r="N578" s="67" t="s">
        <v>4954</v>
      </c>
      <c r="O578" s="67">
        <v>19</v>
      </c>
      <c r="P578" s="67" t="s">
        <v>1113</v>
      </c>
      <c r="Q578" s="67" t="s">
        <v>1114</v>
      </c>
      <c r="R578" s="67" t="s">
        <v>1115</v>
      </c>
      <c r="S578" s="67" t="s">
        <v>1116</v>
      </c>
      <c r="T578" s="67" t="s">
        <v>1114</v>
      </c>
      <c r="U578" s="67" t="s">
        <v>1117</v>
      </c>
      <c r="V578" s="67" t="s">
        <v>1117</v>
      </c>
      <c r="W578" s="67" t="s">
        <v>1137</v>
      </c>
      <c r="X578" s="67" t="s">
        <v>1115</v>
      </c>
      <c r="Y578" s="67" t="s">
        <v>1114</v>
      </c>
      <c r="Z578" s="68" t="str">
        <f t="shared" si="41"/>
        <v>No</v>
      </c>
      <c r="AA578" s="68" t="str">
        <f t="shared" si="39"/>
        <v>No</v>
      </c>
      <c r="AB578" s="68" t="str">
        <f t="shared" si="42"/>
        <v>Pregnant</v>
      </c>
      <c r="AC578" s="50">
        <f>VLOOKUP(N578,Registration!O:P,2,FALSE)</f>
        <v>19</v>
      </c>
      <c r="AD578" s="67" t="s">
        <v>1117</v>
      </c>
      <c r="AE578" s="67" t="s">
        <v>105</v>
      </c>
      <c r="AF578" s="67" t="s">
        <v>105</v>
      </c>
      <c r="AG578" s="67" t="s">
        <v>105</v>
      </c>
      <c r="AH578" s="67" t="s">
        <v>105</v>
      </c>
      <c r="AI578" s="49"/>
    </row>
    <row r="579" spans="1:35" ht="22.9" customHeight="1">
      <c r="A579" s="67" t="s">
        <v>24</v>
      </c>
      <c r="B579" s="67" t="s">
        <v>9</v>
      </c>
      <c r="C579" s="50" t="s">
        <v>10</v>
      </c>
      <c r="D579" s="50" t="s">
        <v>26</v>
      </c>
      <c r="E579" s="50">
        <v>2</v>
      </c>
      <c r="F579" s="50" t="s">
        <v>32</v>
      </c>
      <c r="G579" s="50" t="s">
        <v>33</v>
      </c>
      <c r="H579" s="50" t="s">
        <v>5675</v>
      </c>
      <c r="I579" s="50" t="s">
        <v>5679</v>
      </c>
      <c r="J579" s="70">
        <v>9</v>
      </c>
      <c r="K579" s="50">
        <v>5</v>
      </c>
      <c r="L579" s="50">
        <v>2019</v>
      </c>
      <c r="M579" s="62">
        <f t="shared" si="40"/>
        <v>43594</v>
      </c>
      <c r="N579" s="67" t="s">
        <v>4956</v>
      </c>
      <c r="O579" s="67">
        <v>18</v>
      </c>
      <c r="P579" s="67" t="s">
        <v>1113</v>
      </c>
      <c r="Q579" s="67" t="s">
        <v>1114</v>
      </c>
      <c r="R579" s="67" t="s">
        <v>1115</v>
      </c>
      <c r="S579" s="67" t="s">
        <v>1116</v>
      </c>
      <c r="T579" s="67" t="s">
        <v>1114</v>
      </c>
      <c r="U579" s="67" t="s">
        <v>1117</v>
      </c>
      <c r="V579" s="67" t="s">
        <v>1117</v>
      </c>
      <c r="W579" s="67" t="s">
        <v>1118</v>
      </c>
      <c r="X579" s="67" t="s">
        <v>1122</v>
      </c>
      <c r="Y579" s="67" t="s">
        <v>1114</v>
      </c>
      <c r="Z579" s="68" t="str">
        <f t="shared" si="41"/>
        <v>No</v>
      </c>
      <c r="AA579" s="68" t="str">
        <f t="shared" si="39"/>
        <v>Yes</v>
      </c>
      <c r="AB579" s="68" t="str">
        <f t="shared" si="42"/>
        <v>Adopter</v>
      </c>
      <c r="AC579" s="50">
        <f>VLOOKUP(N579,Registration!O:P,2,FALSE)</f>
        <v>18</v>
      </c>
      <c r="AD579" s="67" t="s">
        <v>1117</v>
      </c>
      <c r="AE579" s="67" t="s">
        <v>105</v>
      </c>
      <c r="AF579" s="67" t="s">
        <v>105</v>
      </c>
      <c r="AG579" s="67" t="s">
        <v>105</v>
      </c>
      <c r="AH579" s="67" t="s">
        <v>105</v>
      </c>
      <c r="AI579" s="49"/>
    </row>
    <row r="580" spans="1:35" ht="22.9" customHeight="1">
      <c r="A580" s="67" t="s">
        <v>24</v>
      </c>
      <c r="B580" s="67" t="s">
        <v>9</v>
      </c>
      <c r="C580" s="50" t="s">
        <v>10</v>
      </c>
      <c r="D580" s="50" t="s">
        <v>26</v>
      </c>
      <c r="E580" s="50">
        <v>2</v>
      </c>
      <c r="F580" s="50" t="s">
        <v>32</v>
      </c>
      <c r="G580" s="50" t="s">
        <v>33</v>
      </c>
      <c r="H580" s="50" t="s">
        <v>5675</v>
      </c>
      <c r="I580" s="50" t="s">
        <v>5679</v>
      </c>
      <c r="J580" s="70">
        <v>9</v>
      </c>
      <c r="K580" s="50">
        <v>5</v>
      </c>
      <c r="L580" s="50">
        <v>2019</v>
      </c>
      <c r="M580" s="62">
        <f t="shared" si="40"/>
        <v>43594</v>
      </c>
      <c r="N580" s="67" t="s">
        <v>4958</v>
      </c>
      <c r="O580" s="67">
        <v>19</v>
      </c>
      <c r="P580" s="67" t="s">
        <v>1113</v>
      </c>
      <c r="Q580" s="67" t="s">
        <v>1114</v>
      </c>
      <c r="R580" s="67" t="s">
        <v>1115</v>
      </c>
      <c r="S580" s="67" t="s">
        <v>1116</v>
      </c>
      <c r="T580" s="67" t="s">
        <v>1114</v>
      </c>
      <c r="U580" s="67" t="s">
        <v>1117</v>
      </c>
      <c r="V580" s="67" t="s">
        <v>1117</v>
      </c>
      <c r="W580" s="67" t="s">
        <v>1118</v>
      </c>
      <c r="X580" s="67" t="s">
        <v>1125</v>
      </c>
      <c r="Y580" s="67" t="s">
        <v>1114</v>
      </c>
      <c r="Z580" s="68" t="str">
        <f t="shared" si="41"/>
        <v>No</v>
      </c>
      <c r="AA580" s="68" t="str">
        <f t="shared" si="39"/>
        <v>Yes</v>
      </c>
      <c r="AB580" s="68" t="str">
        <f t="shared" si="42"/>
        <v>Adopter</v>
      </c>
      <c r="AC580" s="50">
        <f>VLOOKUP(N580,Registration!O:P,2,FALSE)</f>
        <v>19</v>
      </c>
      <c r="AD580" s="67" t="s">
        <v>1117</v>
      </c>
      <c r="AE580" s="67" t="s">
        <v>105</v>
      </c>
      <c r="AF580" s="67" t="s">
        <v>105</v>
      </c>
      <c r="AG580" s="67" t="s">
        <v>105</v>
      </c>
      <c r="AH580" s="67" t="s">
        <v>105</v>
      </c>
      <c r="AI580" s="49"/>
    </row>
    <row r="581" spans="1:35" ht="22.9" customHeight="1">
      <c r="A581" s="67" t="s">
        <v>24</v>
      </c>
      <c r="B581" s="67" t="s">
        <v>9</v>
      </c>
      <c r="C581" s="50" t="s">
        <v>10</v>
      </c>
      <c r="D581" s="50" t="s">
        <v>26</v>
      </c>
      <c r="E581" s="50">
        <v>2</v>
      </c>
      <c r="F581" s="50" t="s">
        <v>32</v>
      </c>
      <c r="G581" s="50" t="s">
        <v>33</v>
      </c>
      <c r="H581" s="50" t="s">
        <v>5675</v>
      </c>
      <c r="I581" s="50" t="s">
        <v>5679</v>
      </c>
      <c r="J581" s="70">
        <v>9</v>
      </c>
      <c r="K581" s="50">
        <v>5</v>
      </c>
      <c r="L581" s="50">
        <v>2019</v>
      </c>
      <c r="M581" s="62">
        <f t="shared" si="40"/>
        <v>43594</v>
      </c>
      <c r="N581" s="67" t="s">
        <v>4960</v>
      </c>
      <c r="O581" s="67">
        <v>19</v>
      </c>
      <c r="P581" s="67" t="s">
        <v>1113</v>
      </c>
      <c r="Q581" s="67" t="s">
        <v>1114</v>
      </c>
      <c r="R581" s="67" t="s">
        <v>1115</v>
      </c>
      <c r="S581" s="67" t="s">
        <v>1116</v>
      </c>
      <c r="T581" s="67" t="s">
        <v>1114</v>
      </c>
      <c r="U581" s="67" t="s">
        <v>1117</v>
      </c>
      <c r="V581" s="67" t="s">
        <v>1117</v>
      </c>
      <c r="W581" s="67" t="s">
        <v>1118</v>
      </c>
      <c r="X581" s="67" t="s">
        <v>1121</v>
      </c>
      <c r="Y581" s="67" t="s">
        <v>1114</v>
      </c>
      <c r="Z581" s="68" t="str">
        <f t="shared" si="41"/>
        <v>No</v>
      </c>
      <c r="AA581" s="68" t="str">
        <f t="shared" si="39"/>
        <v>Yes</v>
      </c>
      <c r="AB581" s="68" t="str">
        <f t="shared" si="42"/>
        <v>Adopter</v>
      </c>
      <c r="AC581" s="50">
        <f>VLOOKUP(N581,Registration!O:P,2,FALSE)</f>
        <v>19</v>
      </c>
      <c r="AD581" s="67" t="s">
        <v>1117</v>
      </c>
      <c r="AE581" s="67" t="s">
        <v>105</v>
      </c>
      <c r="AF581" s="67" t="s">
        <v>105</v>
      </c>
      <c r="AG581" s="67" t="s">
        <v>105</v>
      </c>
      <c r="AH581" s="67" t="s">
        <v>105</v>
      </c>
      <c r="AI581" s="49"/>
    </row>
    <row r="582" spans="1:35" ht="22.9" customHeight="1">
      <c r="A582" s="67" t="s">
        <v>24</v>
      </c>
      <c r="B582" s="67" t="s">
        <v>9</v>
      </c>
      <c r="C582" s="50" t="s">
        <v>10</v>
      </c>
      <c r="D582" s="50" t="s">
        <v>26</v>
      </c>
      <c r="E582" s="50">
        <v>2</v>
      </c>
      <c r="F582" s="50" t="s">
        <v>32</v>
      </c>
      <c r="G582" s="50" t="s">
        <v>33</v>
      </c>
      <c r="H582" s="50" t="s">
        <v>5675</v>
      </c>
      <c r="I582" s="50" t="s">
        <v>5679</v>
      </c>
      <c r="J582" s="70">
        <v>9</v>
      </c>
      <c r="K582" s="50">
        <v>5</v>
      </c>
      <c r="L582" s="50">
        <v>2019</v>
      </c>
      <c r="M582" s="62">
        <f t="shared" si="40"/>
        <v>43594</v>
      </c>
      <c r="N582" s="67" t="s">
        <v>143</v>
      </c>
      <c r="O582" s="67">
        <v>19</v>
      </c>
      <c r="P582" s="67" t="s">
        <v>1113</v>
      </c>
      <c r="Q582" s="67" t="s">
        <v>1114</v>
      </c>
      <c r="R582" s="67" t="s">
        <v>1115</v>
      </c>
      <c r="S582" s="67" t="s">
        <v>1116</v>
      </c>
      <c r="T582" s="67" t="s">
        <v>1114</v>
      </c>
      <c r="U582" s="67" t="s">
        <v>1117</v>
      </c>
      <c r="V582" s="67" t="s">
        <v>1117</v>
      </c>
      <c r="W582" s="67" t="s">
        <v>1118</v>
      </c>
      <c r="X582" s="67" t="s">
        <v>1125</v>
      </c>
      <c r="Y582" s="67" t="s">
        <v>1114</v>
      </c>
      <c r="Z582" s="68" t="str">
        <f t="shared" si="41"/>
        <v>No</v>
      </c>
      <c r="AA582" s="68" t="str">
        <f t="shared" si="39"/>
        <v>Yes</v>
      </c>
      <c r="AB582" s="68" t="str">
        <f t="shared" si="42"/>
        <v>Adopter</v>
      </c>
      <c r="AC582" s="50">
        <f>VLOOKUP(N582,Registration!O:P,2,FALSE)</f>
        <v>19</v>
      </c>
      <c r="AD582" s="67" t="s">
        <v>1117</v>
      </c>
      <c r="AE582" s="67" t="s">
        <v>105</v>
      </c>
      <c r="AF582" s="67" t="s">
        <v>105</v>
      </c>
      <c r="AG582" s="67" t="s">
        <v>105</v>
      </c>
      <c r="AH582" s="67" t="s">
        <v>105</v>
      </c>
      <c r="AI582" s="49"/>
    </row>
    <row r="583" spans="1:35" ht="22.9" customHeight="1">
      <c r="A583" s="67" t="s">
        <v>24</v>
      </c>
      <c r="B583" s="67" t="s">
        <v>9</v>
      </c>
      <c r="C583" s="50" t="s">
        <v>10</v>
      </c>
      <c r="D583" s="50" t="s">
        <v>26</v>
      </c>
      <c r="E583" s="50">
        <v>2</v>
      </c>
      <c r="F583" s="50" t="s">
        <v>32</v>
      </c>
      <c r="G583" s="50" t="s">
        <v>33</v>
      </c>
      <c r="H583" s="50" t="s">
        <v>5675</v>
      </c>
      <c r="I583" s="50" t="s">
        <v>5679</v>
      </c>
      <c r="J583" s="70">
        <v>9</v>
      </c>
      <c r="K583" s="50">
        <v>5</v>
      </c>
      <c r="L583" s="50">
        <v>2019</v>
      </c>
      <c r="M583" s="62">
        <f t="shared" si="40"/>
        <v>43594</v>
      </c>
      <c r="N583" s="67" t="s">
        <v>4963</v>
      </c>
      <c r="O583" s="67">
        <v>18</v>
      </c>
      <c r="P583" s="67" t="s">
        <v>1113</v>
      </c>
      <c r="Q583" s="67" t="s">
        <v>1114</v>
      </c>
      <c r="R583" s="67" t="s">
        <v>1115</v>
      </c>
      <c r="S583" s="67" t="s">
        <v>1116</v>
      </c>
      <c r="T583" s="67" t="s">
        <v>1114</v>
      </c>
      <c r="U583" s="67" t="s">
        <v>1117</v>
      </c>
      <c r="V583" s="67" t="s">
        <v>1117</v>
      </c>
      <c r="W583" s="67" t="s">
        <v>1118</v>
      </c>
      <c r="X583" s="67" t="s">
        <v>1119</v>
      </c>
      <c r="Y583" s="67" t="s">
        <v>1114</v>
      </c>
      <c r="Z583" s="68" t="str">
        <f t="shared" si="41"/>
        <v>No</v>
      </c>
      <c r="AA583" s="68" t="str">
        <f t="shared" si="39"/>
        <v>Yes</v>
      </c>
      <c r="AB583" s="68" t="str">
        <f t="shared" si="42"/>
        <v>Adopter</v>
      </c>
      <c r="AC583" s="50">
        <f>VLOOKUP(N583,Registration!O:P,2,FALSE)</f>
        <v>18</v>
      </c>
      <c r="AD583" s="67" t="s">
        <v>1117</v>
      </c>
      <c r="AE583" s="67" t="s">
        <v>105</v>
      </c>
      <c r="AF583" s="67" t="s">
        <v>105</v>
      </c>
      <c r="AG583" s="67" t="s">
        <v>105</v>
      </c>
      <c r="AH583" s="67" t="s">
        <v>105</v>
      </c>
      <c r="AI583" s="49"/>
    </row>
    <row r="584" spans="1:35" ht="22.9" customHeight="1">
      <c r="A584" s="67" t="s">
        <v>24</v>
      </c>
      <c r="B584" s="67" t="s">
        <v>9</v>
      </c>
      <c r="C584" s="50" t="s">
        <v>10</v>
      </c>
      <c r="D584" s="50" t="s">
        <v>26</v>
      </c>
      <c r="E584" s="50">
        <v>2</v>
      </c>
      <c r="F584" s="50" t="s">
        <v>32</v>
      </c>
      <c r="G584" s="50" t="s">
        <v>33</v>
      </c>
      <c r="H584" s="50" t="s">
        <v>5675</v>
      </c>
      <c r="I584" s="50" t="s">
        <v>5679</v>
      </c>
      <c r="J584" s="70">
        <v>9</v>
      </c>
      <c r="K584" s="50">
        <v>5</v>
      </c>
      <c r="L584" s="50">
        <v>2019</v>
      </c>
      <c r="M584" s="62">
        <f t="shared" si="40"/>
        <v>43594</v>
      </c>
      <c r="N584" s="67" t="s">
        <v>4965</v>
      </c>
      <c r="O584" s="67">
        <v>18</v>
      </c>
      <c r="P584" s="67" t="s">
        <v>1113</v>
      </c>
      <c r="Q584" s="67" t="s">
        <v>1114</v>
      </c>
      <c r="R584" s="67" t="s">
        <v>1115</v>
      </c>
      <c r="S584" s="67" t="s">
        <v>1116</v>
      </c>
      <c r="T584" s="67" t="s">
        <v>1114</v>
      </c>
      <c r="U584" s="67" t="s">
        <v>1117</v>
      </c>
      <c r="V584" s="67" t="s">
        <v>1117</v>
      </c>
      <c r="W584" s="67" t="s">
        <v>1118</v>
      </c>
      <c r="X584" s="67" t="s">
        <v>1125</v>
      </c>
      <c r="Y584" s="67" t="s">
        <v>1114</v>
      </c>
      <c r="Z584" s="68" t="str">
        <f t="shared" si="41"/>
        <v>No</v>
      </c>
      <c r="AA584" s="68" t="str">
        <f t="shared" si="39"/>
        <v>Yes</v>
      </c>
      <c r="AB584" s="68" t="str">
        <f t="shared" si="42"/>
        <v>Adopter</v>
      </c>
      <c r="AC584" s="50">
        <f>VLOOKUP(N584,Registration!O:P,2,FALSE)</f>
        <v>18</v>
      </c>
      <c r="AD584" s="67" t="s">
        <v>1117</v>
      </c>
      <c r="AE584" s="67" t="s">
        <v>105</v>
      </c>
      <c r="AF584" s="67" t="s">
        <v>105</v>
      </c>
      <c r="AG584" s="67" t="s">
        <v>105</v>
      </c>
      <c r="AH584" s="67" t="s">
        <v>105</v>
      </c>
      <c r="AI584" s="49"/>
    </row>
    <row r="585" spans="1:35" ht="22.9" customHeight="1">
      <c r="A585" s="67" t="s">
        <v>24</v>
      </c>
      <c r="B585" s="67" t="s">
        <v>9</v>
      </c>
      <c r="C585" s="50" t="s">
        <v>10</v>
      </c>
      <c r="D585" s="50" t="s">
        <v>26</v>
      </c>
      <c r="E585" s="50">
        <v>2</v>
      </c>
      <c r="F585" s="50" t="s">
        <v>32</v>
      </c>
      <c r="G585" s="50" t="s">
        <v>33</v>
      </c>
      <c r="H585" s="50" t="s">
        <v>5675</v>
      </c>
      <c r="I585" s="50" t="s">
        <v>5679</v>
      </c>
      <c r="J585" s="70">
        <v>9</v>
      </c>
      <c r="K585" s="50">
        <v>5</v>
      </c>
      <c r="L585" s="50">
        <v>2019</v>
      </c>
      <c r="M585" s="62">
        <f t="shared" si="40"/>
        <v>43594</v>
      </c>
      <c r="N585" s="67" t="s">
        <v>4967</v>
      </c>
      <c r="O585" s="67">
        <v>19</v>
      </c>
      <c r="P585" s="67" t="s">
        <v>1113</v>
      </c>
      <c r="Q585" s="67" t="s">
        <v>1114</v>
      </c>
      <c r="R585" s="67" t="s">
        <v>1115</v>
      </c>
      <c r="S585" s="67" t="s">
        <v>1116</v>
      </c>
      <c r="T585" s="67" t="s">
        <v>1114</v>
      </c>
      <c r="U585" s="67" t="s">
        <v>1117</v>
      </c>
      <c r="V585" s="67" t="s">
        <v>1117</v>
      </c>
      <c r="W585" s="67" t="s">
        <v>1118</v>
      </c>
      <c r="X585" s="67" t="s">
        <v>1124</v>
      </c>
      <c r="Y585" s="67" t="s">
        <v>1114</v>
      </c>
      <c r="Z585" s="68" t="str">
        <f t="shared" si="41"/>
        <v>No</v>
      </c>
      <c r="AA585" s="68" t="str">
        <f t="shared" si="39"/>
        <v>Yes</v>
      </c>
      <c r="AB585" s="68" t="str">
        <f t="shared" si="42"/>
        <v>Adopter</v>
      </c>
      <c r="AC585" s="50">
        <f>VLOOKUP(N585,Registration!O:P,2,FALSE)</f>
        <v>19</v>
      </c>
      <c r="AD585" s="67" t="s">
        <v>1117</v>
      </c>
      <c r="AE585" s="67" t="s">
        <v>105</v>
      </c>
      <c r="AF585" s="67" t="s">
        <v>105</v>
      </c>
      <c r="AG585" s="67" t="s">
        <v>105</v>
      </c>
      <c r="AH585" s="67" t="s">
        <v>105</v>
      </c>
      <c r="AI585" s="49"/>
    </row>
    <row r="586" spans="1:35" ht="22.9" customHeight="1">
      <c r="A586" s="67" t="s">
        <v>24</v>
      </c>
      <c r="B586" s="67" t="s">
        <v>9</v>
      </c>
      <c r="C586" s="50" t="s">
        <v>10</v>
      </c>
      <c r="D586" s="50" t="s">
        <v>26</v>
      </c>
      <c r="E586" s="50">
        <v>2</v>
      </c>
      <c r="F586" s="50" t="s">
        <v>32</v>
      </c>
      <c r="G586" s="50" t="s">
        <v>33</v>
      </c>
      <c r="H586" s="50" t="s">
        <v>5675</v>
      </c>
      <c r="I586" s="50" t="s">
        <v>5679</v>
      </c>
      <c r="J586" s="70">
        <v>9</v>
      </c>
      <c r="K586" s="50">
        <v>5</v>
      </c>
      <c r="L586" s="50">
        <v>2019</v>
      </c>
      <c r="M586" s="62">
        <f t="shared" si="40"/>
        <v>43594</v>
      </c>
      <c r="N586" s="67" t="s">
        <v>4969</v>
      </c>
      <c r="O586" s="67">
        <v>18</v>
      </c>
      <c r="P586" s="67" t="s">
        <v>1113</v>
      </c>
      <c r="Q586" s="67" t="s">
        <v>1114</v>
      </c>
      <c r="R586" s="67" t="s">
        <v>1115</v>
      </c>
      <c r="S586" s="67" t="s">
        <v>1116</v>
      </c>
      <c r="T586" s="67" t="s">
        <v>1114</v>
      </c>
      <c r="U586" s="67" t="s">
        <v>1117</v>
      </c>
      <c r="V586" s="67" t="s">
        <v>1117</v>
      </c>
      <c r="W586" s="67" t="s">
        <v>1118</v>
      </c>
      <c r="X586" s="67" t="s">
        <v>1124</v>
      </c>
      <c r="Y586" s="67" t="s">
        <v>1114</v>
      </c>
      <c r="Z586" s="68" t="str">
        <f t="shared" si="41"/>
        <v>No</v>
      </c>
      <c r="AA586" s="68" t="str">
        <f t="shared" si="39"/>
        <v>Yes</v>
      </c>
      <c r="AB586" s="68" t="str">
        <f t="shared" si="42"/>
        <v>Adopter</v>
      </c>
      <c r="AC586" s="50">
        <f>VLOOKUP(N586,Registration!O:P,2,FALSE)</f>
        <v>18</v>
      </c>
      <c r="AD586" s="67" t="s">
        <v>1117</v>
      </c>
      <c r="AE586" s="67" t="s">
        <v>105</v>
      </c>
      <c r="AF586" s="67" t="s">
        <v>105</v>
      </c>
      <c r="AG586" s="67" t="s">
        <v>105</v>
      </c>
      <c r="AH586" s="67" t="s">
        <v>105</v>
      </c>
      <c r="AI586" s="49"/>
    </row>
    <row r="587" spans="1:35" ht="22.9" customHeight="1">
      <c r="A587" s="67" t="s">
        <v>24</v>
      </c>
      <c r="B587" s="67" t="s">
        <v>9</v>
      </c>
      <c r="C587" s="50" t="s">
        <v>10</v>
      </c>
      <c r="D587" s="50" t="s">
        <v>26</v>
      </c>
      <c r="E587" s="50">
        <v>2</v>
      </c>
      <c r="F587" s="50" t="s">
        <v>32</v>
      </c>
      <c r="G587" s="50" t="s">
        <v>33</v>
      </c>
      <c r="H587" s="50" t="s">
        <v>5675</v>
      </c>
      <c r="I587" s="50" t="s">
        <v>5679</v>
      </c>
      <c r="J587" s="70">
        <v>9</v>
      </c>
      <c r="K587" s="50">
        <v>5</v>
      </c>
      <c r="L587" s="50">
        <v>2019</v>
      </c>
      <c r="M587" s="62">
        <f t="shared" si="40"/>
        <v>43594</v>
      </c>
      <c r="N587" s="67" t="s">
        <v>4971</v>
      </c>
      <c r="O587" s="67">
        <v>19</v>
      </c>
      <c r="P587" s="67" t="s">
        <v>1113</v>
      </c>
      <c r="Q587" s="67" t="s">
        <v>1114</v>
      </c>
      <c r="R587" s="67" t="s">
        <v>1115</v>
      </c>
      <c r="S587" s="67" t="s">
        <v>1116</v>
      </c>
      <c r="T587" s="67" t="s">
        <v>1114</v>
      </c>
      <c r="U587" s="67" t="s">
        <v>1117</v>
      </c>
      <c r="V587" s="67" t="s">
        <v>1117</v>
      </c>
      <c r="W587" s="67" t="s">
        <v>1118</v>
      </c>
      <c r="X587" s="67" t="s">
        <v>1119</v>
      </c>
      <c r="Y587" s="67" t="s">
        <v>1114</v>
      </c>
      <c r="Z587" s="68" t="str">
        <f t="shared" si="41"/>
        <v>No</v>
      </c>
      <c r="AA587" s="68" t="str">
        <f t="shared" si="39"/>
        <v>Yes</v>
      </c>
      <c r="AB587" s="68" t="str">
        <f t="shared" si="42"/>
        <v>Adopter</v>
      </c>
      <c r="AC587" s="50">
        <f>VLOOKUP(N587,Registration!O:P,2,FALSE)</f>
        <v>19</v>
      </c>
      <c r="AD587" s="67" t="s">
        <v>1117</v>
      </c>
      <c r="AE587" s="67" t="s">
        <v>105</v>
      </c>
      <c r="AF587" s="67" t="s">
        <v>105</v>
      </c>
      <c r="AG587" s="67" t="s">
        <v>105</v>
      </c>
      <c r="AH587" s="67" t="s">
        <v>105</v>
      </c>
      <c r="AI587" s="49"/>
    </row>
    <row r="588" spans="1:35" ht="22.9" customHeight="1">
      <c r="A588" s="67" t="s">
        <v>24</v>
      </c>
      <c r="B588" s="67" t="s">
        <v>9</v>
      </c>
      <c r="C588" s="50" t="s">
        <v>10</v>
      </c>
      <c r="D588" s="50" t="s">
        <v>26</v>
      </c>
      <c r="E588" s="50">
        <v>2</v>
      </c>
      <c r="F588" s="50" t="s">
        <v>32</v>
      </c>
      <c r="G588" s="50" t="s">
        <v>33</v>
      </c>
      <c r="H588" s="50" t="s">
        <v>5675</v>
      </c>
      <c r="I588" s="50" t="s">
        <v>5679</v>
      </c>
      <c r="J588" s="70">
        <v>10</v>
      </c>
      <c r="K588" s="50">
        <v>5</v>
      </c>
      <c r="L588" s="50">
        <v>2019</v>
      </c>
      <c r="M588" s="62">
        <f t="shared" si="40"/>
        <v>43595</v>
      </c>
      <c r="N588" s="67" t="s">
        <v>4973</v>
      </c>
      <c r="O588" s="67">
        <v>18</v>
      </c>
      <c r="P588" s="67" t="s">
        <v>1113</v>
      </c>
      <c r="Q588" s="67" t="s">
        <v>1114</v>
      </c>
      <c r="R588" s="67" t="s">
        <v>1115</v>
      </c>
      <c r="S588" s="67" t="s">
        <v>1116</v>
      </c>
      <c r="T588" s="67" t="s">
        <v>1114</v>
      </c>
      <c r="U588" s="67" t="s">
        <v>1117</v>
      </c>
      <c r="V588" s="67" t="s">
        <v>1117</v>
      </c>
      <c r="W588" s="67" t="s">
        <v>1118</v>
      </c>
      <c r="X588" s="67" t="s">
        <v>1125</v>
      </c>
      <c r="Y588" s="67" t="s">
        <v>1114</v>
      </c>
      <c r="Z588" s="68" t="str">
        <f t="shared" si="41"/>
        <v>No</v>
      </c>
      <c r="AA588" s="68" t="str">
        <f t="shared" si="39"/>
        <v>Yes</v>
      </c>
      <c r="AB588" s="68" t="str">
        <f t="shared" si="42"/>
        <v>Adopter</v>
      </c>
      <c r="AC588" s="50">
        <f>VLOOKUP(N588,Registration!O:P,2,FALSE)</f>
        <v>18</v>
      </c>
      <c r="AD588" s="67" t="s">
        <v>1117</v>
      </c>
      <c r="AE588" s="67" t="s">
        <v>105</v>
      </c>
      <c r="AF588" s="67" t="s">
        <v>105</v>
      </c>
      <c r="AG588" s="67" t="s">
        <v>105</v>
      </c>
      <c r="AH588" s="67" t="s">
        <v>105</v>
      </c>
      <c r="AI588" s="49"/>
    </row>
    <row r="589" spans="1:35" ht="22.9" customHeight="1">
      <c r="A589" s="67" t="s">
        <v>24</v>
      </c>
      <c r="B589" s="67" t="s">
        <v>9</v>
      </c>
      <c r="C589" s="50" t="s">
        <v>10</v>
      </c>
      <c r="D589" s="50" t="s">
        <v>26</v>
      </c>
      <c r="E589" s="50">
        <v>2</v>
      </c>
      <c r="F589" s="50" t="s">
        <v>32</v>
      </c>
      <c r="G589" s="50" t="s">
        <v>33</v>
      </c>
      <c r="H589" s="50" t="s">
        <v>5675</v>
      </c>
      <c r="I589" s="50" t="s">
        <v>5679</v>
      </c>
      <c r="J589" s="70">
        <v>10</v>
      </c>
      <c r="K589" s="50">
        <v>5</v>
      </c>
      <c r="L589" s="50">
        <v>2019</v>
      </c>
      <c r="M589" s="62">
        <f t="shared" si="40"/>
        <v>43595</v>
      </c>
      <c r="N589" s="67" t="s">
        <v>4975</v>
      </c>
      <c r="O589" s="67">
        <v>19</v>
      </c>
      <c r="P589" s="67" t="s">
        <v>1113</v>
      </c>
      <c r="Q589" s="67" t="s">
        <v>1114</v>
      </c>
      <c r="R589" s="67" t="s">
        <v>1115</v>
      </c>
      <c r="S589" s="67" t="s">
        <v>1116</v>
      </c>
      <c r="T589" s="67" t="s">
        <v>1114</v>
      </c>
      <c r="U589" s="67" t="s">
        <v>1117</v>
      </c>
      <c r="V589" s="67" t="s">
        <v>1117</v>
      </c>
      <c r="W589" s="67" t="s">
        <v>1118</v>
      </c>
      <c r="X589" s="67" t="s">
        <v>1119</v>
      </c>
      <c r="Y589" s="67" t="s">
        <v>1114</v>
      </c>
      <c r="Z589" s="68" t="str">
        <f t="shared" si="41"/>
        <v>No</v>
      </c>
      <c r="AA589" s="68" t="str">
        <f t="shared" si="39"/>
        <v>Yes</v>
      </c>
      <c r="AB589" s="68" t="str">
        <f t="shared" si="42"/>
        <v>Adopter</v>
      </c>
      <c r="AC589" s="50">
        <f>VLOOKUP(N589,Registration!O:P,2,FALSE)</f>
        <v>19</v>
      </c>
      <c r="AD589" s="67" t="s">
        <v>1117</v>
      </c>
      <c r="AE589" s="67" t="s">
        <v>105</v>
      </c>
      <c r="AF589" s="67" t="s">
        <v>105</v>
      </c>
      <c r="AG589" s="67" t="s">
        <v>105</v>
      </c>
      <c r="AH589" s="67" t="s">
        <v>105</v>
      </c>
      <c r="AI589" s="49"/>
    </row>
    <row r="590" spans="1:35" ht="22.9" customHeight="1">
      <c r="A590" s="67" t="s">
        <v>24</v>
      </c>
      <c r="B590" s="67" t="s">
        <v>9</v>
      </c>
      <c r="C590" s="50" t="s">
        <v>10</v>
      </c>
      <c r="D590" s="50" t="s">
        <v>26</v>
      </c>
      <c r="E590" s="50">
        <v>2</v>
      </c>
      <c r="F590" s="50" t="s">
        <v>32</v>
      </c>
      <c r="G590" s="50" t="s">
        <v>33</v>
      </c>
      <c r="H590" s="50" t="s">
        <v>5675</v>
      </c>
      <c r="I590" s="50" t="s">
        <v>5679</v>
      </c>
      <c r="J590" s="70">
        <v>10</v>
      </c>
      <c r="K590" s="50">
        <v>5</v>
      </c>
      <c r="L590" s="50">
        <v>2019</v>
      </c>
      <c r="M590" s="62">
        <f t="shared" si="40"/>
        <v>43595</v>
      </c>
      <c r="N590" s="67" t="s">
        <v>215</v>
      </c>
      <c r="O590" s="67">
        <v>19</v>
      </c>
      <c r="P590" s="67" t="s">
        <v>1113</v>
      </c>
      <c r="Q590" s="67" t="s">
        <v>1114</v>
      </c>
      <c r="R590" s="67" t="s">
        <v>1115</v>
      </c>
      <c r="S590" s="67" t="s">
        <v>1116</v>
      </c>
      <c r="T590" s="67" t="s">
        <v>1114</v>
      </c>
      <c r="U590" s="67" t="s">
        <v>1117</v>
      </c>
      <c r="V590" s="67" t="s">
        <v>1117</v>
      </c>
      <c r="W590" s="67" t="s">
        <v>1118</v>
      </c>
      <c r="X590" s="67" t="s">
        <v>1122</v>
      </c>
      <c r="Y590" s="67" t="s">
        <v>1114</v>
      </c>
      <c r="Z590" s="68" t="str">
        <f t="shared" si="41"/>
        <v>No</v>
      </c>
      <c r="AA590" s="68" t="str">
        <f t="shared" si="39"/>
        <v>Yes</v>
      </c>
      <c r="AB590" s="68" t="str">
        <f t="shared" si="42"/>
        <v>Adopter</v>
      </c>
      <c r="AC590" s="50">
        <f>VLOOKUP(N590,Registration!O:P,2,FALSE)</f>
        <v>19</v>
      </c>
      <c r="AD590" s="67" t="s">
        <v>1117</v>
      </c>
      <c r="AE590" s="67" t="s">
        <v>105</v>
      </c>
      <c r="AF590" s="67" t="s">
        <v>105</v>
      </c>
      <c r="AG590" s="67" t="s">
        <v>105</v>
      </c>
      <c r="AH590" s="67" t="s">
        <v>105</v>
      </c>
      <c r="AI590" s="49"/>
    </row>
    <row r="591" spans="1:35" ht="22.9" customHeight="1">
      <c r="A591" s="67" t="s">
        <v>24</v>
      </c>
      <c r="B591" s="67" t="s">
        <v>9</v>
      </c>
      <c r="C591" s="50" t="s">
        <v>10</v>
      </c>
      <c r="D591" s="50" t="s">
        <v>26</v>
      </c>
      <c r="E591" s="50">
        <v>2</v>
      </c>
      <c r="F591" s="50" t="s">
        <v>32</v>
      </c>
      <c r="G591" s="50" t="s">
        <v>33</v>
      </c>
      <c r="H591" s="50" t="s">
        <v>5675</v>
      </c>
      <c r="I591" s="50" t="s">
        <v>5679</v>
      </c>
      <c r="J591" s="70">
        <v>10</v>
      </c>
      <c r="K591" s="50">
        <v>5</v>
      </c>
      <c r="L591" s="50">
        <v>2019</v>
      </c>
      <c r="M591" s="62">
        <f t="shared" si="40"/>
        <v>43595</v>
      </c>
      <c r="N591" s="67" t="s">
        <v>4978</v>
      </c>
      <c r="O591" s="67">
        <v>19</v>
      </c>
      <c r="P591" s="67" t="s">
        <v>1113</v>
      </c>
      <c r="Q591" s="67" t="s">
        <v>1114</v>
      </c>
      <c r="R591" s="67" t="s">
        <v>1115</v>
      </c>
      <c r="S591" s="67" t="s">
        <v>1116</v>
      </c>
      <c r="T591" s="67" t="s">
        <v>1114</v>
      </c>
      <c r="U591" s="67" t="s">
        <v>1117</v>
      </c>
      <c r="V591" s="67" t="s">
        <v>1117</v>
      </c>
      <c r="W591" s="67" t="s">
        <v>1118</v>
      </c>
      <c r="X591" s="67" t="s">
        <v>1124</v>
      </c>
      <c r="Y591" s="67" t="s">
        <v>1114</v>
      </c>
      <c r="Z591" s="68" t="str">
        <f t="shared" si="41"/>
        <v>No</v>
      </c>
      <c r="AA591" s="68" t="str">
        <f t="shared" si="39"/>
        <v>Yes</v>
      </c>
      <c r="AB591" s="68" t="str">
        <f t="shared" si="42"/>
        <v>Adopter</v>
      </c>
      <c r="AC591" s="50">
        <f>VLOOKUP(N591,Registration!O:P,2,FALSE)</f>
        <v>19</v>
      </c>
      <c r="AD591" s="67" t="s">
        <v>1117</v>
      </c>
      <c r="AE591" s="67" t="s">
        <v>105</v>
      </c>
      <c r="AF591" s="67" t="s">
        <v>105</v>
      </c>
      <c r="AG591" s="67" t="s">
        <v>105</v>
      </c>
      <c r="AH591" s="67" t="s">
        <v>105</v>
      </c>
      <c r="AI591" s="49"/>
    </row>
    <row r="592" spans="1:35" ht="22.9" customHeight="1">
      <c r="A592" s="67" t="s">
        <v>24</v>
      </c>
      <c r="B592" s="67" t="s">
        <v>9</v>
      </c>
      <c r="C592" s="50" t="s">
        <v>10</v>
      </c>
      <c r="D592" s="50" t="s">
        <v>26</v>
      </c>
      <c r="E592" s="50">
        <v>2</v>
      </c>
      <c r="F592" s="50" t="s">
        <v>32</v>
      </c>
      <c r="G592" s="50" t="s">
        <v>33</v>
      </c>
      <c r="H592" s="50" t="s">
        <v>5675</v>
      </c>
      <c r="I592" s="50" t="s">
        <v>5679</v>
      </c>
      <c r="J592" s="70">
        <v>10</v>
      </c>
      <c r="K592" s="50">
        <v>5</v>
      </c>
      <c r="L592" s="50">
        <v>2019</v>
      </c>
      <c r="M592" s="62">
        <f t="shared" si="40"/>
        <v>43595</v>
      </c>
      <c r="N592" s="67" t="s">
        <v>4980</v>
      </c>
      <c r="O592" s="67">
        <v>18</v>
      </c>
      <c r="P592" s="67" t="s">
        <v>1113</v>
      </c>
      <c r="Q592" s="67" t="s">
        <v>1114</v>
      </c>
      <c r="R592" s="67" t="s">
        <v>1115</v>
      </c>
      <c r="S592" s="67" t="s">
        <v>1116</v>
      </c>
      <c r="T592" s="67" t="s">
        <v>1114</v>
      </c>
      <c r="U592" s="67" t="s">
        <v>1117</v>
      </c>
      <c r="V592" s="67" t="s">
        <v>1117</v>
      </c>
      <c r="W592" s="67" t="s">
        <v>1118</v>
      </c>
      <c r="X592" s="67" t="s">
        <v>1119</v>
      </c>
      <c r="Y592" s="67" t="s">
        <v>1114</v>
      </c>
      <c r="Z592" s="68" t="str">
        <f t="shared" si="41"/>
        <v>No</v>
      </c>
      <c r="AA592" s="68" t="str">
        <f t="shared" si="39"/>
        <v>Yes</v>
      </c>
      <c r="AB592" s="68" t="str">
        <f t="shared" si="42"/>
        <v>Adopter</v>
      </c>
      <c r="AC592" s="50">
        <f>VLOOKUP(N592,Registration!O:P,2,FALSE)</f>
        <v>18</v>
      </c>
      <c r="AD592" s="67" t="s">
        <v>1117</v>
      </c>
      <c r="AE592" s="67" t="s">
        <v>105</v>
      </c>
      <c r="AF592" s="67" t="s">
        <v>105</v>
      </c>
      <c r="AG592" s="67" t="s">
        <v>105</v>
      </c>
      <c r="AH592" s="67" t="s">
        <v>105</v>
      </c>
      <c r="AI592" s="49"/>
    </row>
    <row r="593" spans="1:35" ht="22.9" customHeight="1">
      <c r="A593" s="67" t="s">
        <v>24</v>
      </c>
      <c r="B593" s="67" t="s">
        <v>9</v>
      </c>
      <c r="C593" s="50" t="s">
        <v>10</v>
      </c>
      <c r="D593" s="50" t="s">
        <v>26</v>
      </c>
      <c r="E593" s="50">
        <v>2</v>
      </c>
      <c r="F593" s="50" t="s">
        <v>32</v>
      </c>
      <c r="G593" s="50" t="s">
        <v>33</v>
      </c>
      <c r="H593" s="50" t="s">
        <v>5675</v>
      </c>
      <c r="I593" s="50" t="s">
        <v>5679</v>
      </c>
      <c r="J593" s="70">
        <v>10</v>
      </c>
      <c r="K593" s="50">
        <v>5</v>
      </c>
      <c r="L593" s="50">
        <v>2019</v>
      </c>
      <c r="M593" s="62">
        <f t="shared" si="40"/>
        <v>43595</v>
      </c>
      <c r="N593" s="67" t="s">
        <v>4982</v>
      </c>
      <c r="O593" s="67">
        <v>19</v>
      </c>
      <c r="P593" s="67" t="s">
        <v>1113</v>
      </c>
      <c r="Q593" s="67" t="s">
        <v>1114</v>
      </c>
      <c r="R593" s="67" t="s">
        <v>1115</v>
      </c>
      <c r="S593" s="67" t="s">
        <v>1116</v>
      </c>
      <c r="T593" s="67" t="s">
        <v>1114</v>
      </c>
      <c r="U593" s="67" t="s">
        <v>1117</v>
      </c>
      <c r="V593" s="67" t="s">
        <v>1117</v>
      </c>
      <c r="W593" s="67" t="s">
        <v>1118</v>
      </c>
      <c r="X593" s="67" t="s">
        <v>1121</v>
      </c>
      <c r="Y593" s="67" t="s">
        <v>1114</v>
      </c>
      <c r="Z593" s="68" t="str">
        <f t="shared" si="41"/>
        <v>No</v>
      </c>
      <c r="AA593" s="68" t="str">
        <f t="shared" si="39"/>
        <v>Yes</v>
      </c>
      <c r="AB593" s="68" t="str">
        <f t="shared" si="42"/>
        <v>Adopter</v>
      </c>
      <c r="AC593" s="50">
        <f>VLOOKUP(N593,Registration!O:P,2,FALSE)</f>
        <v>19</v>
      </c>
      <c r="AD593" s="67" t="s">
        <v>1114</v>
      </c>
      <c r="AE593" s="69">
        <v>43595</v>
      </c>
      <c r="AF593" s="67" t="s">
        <v>1143</v>
      </c>
      <c r="AG593" s="67" t="s">
        <v>5671</v>
      </c>
      <c r="AH593" s="67" t="s">
        <v>1149</v>
      </c>
      <c r="AI593" s="49"/>
    </row>
    <row r="594" spans="1:35" ht="22.9" customHeight="1">
      <c r="A594" s="67" t="s">
        <v>24</v>
      </c>
      <c r="B594" s="67" t="s">
        <v>9</v>
      </c>
      <c r="C594" s="50" t="s">
        <v>10</v>
      </c>
      <c r="D594" s="50" t="s">
        <v>26</v>
      </c>
      <c r="E594" s="50">
        <v>2</v>
      </c>
      <c r="F594" s="50" t="s">
        <v>32</v>
      </c>
      <c r="G594" s="50" t="s">
        <v>33</v>
      </c>
      <c r="H594" s="50" t="s">
        <v>5675</v>
      </c>
      <c r="I594" s="50" t="s">
        <v>5679</v>
      </c>
      <c r="J594" s="70">
        <v>10</v>
      </c>
      <c r="K594" s="50">
        <v>5</v>
      </c>
      <c r="L594" s="50">
        <v>2019</v>
      </c>
      <c r="M594" s="62">
        <f t="shared" si="40"/>
        <v>43595</v>
      </c>
      <c r="N594" s="67" t="s">
        <v>4984</v>
      </c>
      <c r="O594" s="67">
        <v>19</v>
      </c>
      <c r="P594" s="67" t="s">
        <v>1113</v>
      </c>
      <c r="Q594" s="67" t="s">
        <v>1114</v>
      </c>
      <c r="R594" s="67" t="s">
        <v>1115</v>
      </c>
      <c r="S594" s="67" t="s">
        <v>1116</v>
      </c>
      <c r="T594" s="67" t="s">
        <v>1114</v>
      </c>
      <c r="U594" s="67" t="s">
        <v>1117</v>
      </c>
      <c r="V594" s="67" t="s">
        <v>1117</v>
      </c>
      <c r="W594" s="67" t="s">
        <v>1118</v>
      </c>
      <c r="X594" s="67" t="s">
        <v>1119</v>
      </c>
      <c r="Y594" s="67" t="s">
        <v>1114</v>
      </c>
      <c r="Z594" s="68" t="str">
        <f t="shared" si="41"/>
        <v>No</v>
      </c>
      <c r="AA594" s="68" t="str">
        <f t="shared" si="39"/>
        <v>Yes</v>
      </c>
      <c r="AB594" s="68" t="str">
        <f t="shared" si="42"/>
        <v>Adopter</v>
      </c>
      <c r="AC594" s="50">
        <f>VLOOKUP(N594,Registration!O:P,2,FALSE)</f>
        <v>19</v>
      </c>
      <c r="AD594" s="67" t="s">
        <v>1117</v>
      </c>
      <c r="AE594" s="67" t="s">
        <v>105</v>
      </c>
      <c r="AF594" s="67" t="s">
        <v>105</v>
      </c>
      <c r="AG594" s="67" t="s">
        <v>105</v>
      </c>
      <c r="AH594" s="67" t="s">
        <v>105</v>
      </c>
      <c r="AI594" s="49"/>
    </row>
    <row r="595" spans="1:35" ht="22.9" customHeight="1">
      <c r="A595" s="67" t="s">
        <v>24</v>
      </c>
      <c r="B595" s="67" t="s">
        <v>9</v>
      </c>
      <c r="C595" s="50" t="s">
        <v>10</v>
      </c>
      <c r="D595" s="50" t="s">
        <v>26</v>
      </c>
      <c r="E595" s="50">
        <v>2</v>
      </c>
      <c r="F595" s="50" t="s">
        <v>32</v>
      </c>
      <c r="G595" s="50" t="s">
        <v>33</v>
      </c>
      <c r="H595" s="50" t="s">
        <v>5675</v>
      </c>
      <c r="I595" s="50" t="s">
        <v>5679</v>
      </c>
      <c r="J595" s="70">
        <v>10</v>
      </c>
      <c r="K595" s="50">
        <v>5</v>
      </c>
      <c r="L595" s="50">
        <v>2019</v>
      </c>
      <c r="M595" s="62">
        <f t="shared" si="40"/>
        <v>43595</v>
      </c>
      <c r="N595" s="67" t="s">
        <v>4986</v>
      </c>
      <c r="O595" s="67">
        <v>18</v>
      </c>
      <c r="P595" s="67" t="s">
        <v>1113</v>
      </c>
      <c r="Q595" s="67" t="s">
        <v>1114</v>
      </c>
      <c r="R595" s="67" t="s">
        <v>1115</v>
      </c>
      <c r="S595" s="67" t="s">
        <v>1116</v>
      </c>
      <c r="T595" s="67" t="s">
        <v>1114</v>
      </c>
      <c r="U595" s="67" t="s">
        <v>1117</v>
      </c>
      <c r="V595" s="67" t="s">
        <v>1117</v>
      </c>
      <c r="W595" s="67" t="s">
        <v>1118</v>
      </c>
      <c r="X595" s="67" t="s">
        <v>1119</v>
      </c>
      <c r="Y595" s="67" t="s">
        <v>1114</v>
      </c>
      <c r="Z595" s="68" t="str">
        <f t="shared" si="41"/>
        <v>No</v>
      </c>
      <c r="AA595" s="68" t="str">
        <f t="shared" si="39"/>
        <v>Yes</v>
      </c>
      <c r="AB595" s="68" t="str">
        <f t="shared" si="42"/>
        <v>Adopter</v>
      </c>
      <c r="AC595" s="50">
        <f>VLOOKUP(N595,Registration!O:P,2,FALSE)</f>
        <v>18</v>
      </c>
      <c r="AD595" s="67" t="s">
        <v>1117</v>
      </c>
      <c r="AE595" s="67" t="s">
        <v>105</v>
      </c>
      <c r="AF595" s="67" t="s">
        <v>105</v>
      </c>
      <c r="AG595" s="67" t="s">
        <v>105</v>
      </c>
      <c r="AH595" s="67" t="s">
        <v>105</v>
      </c>
      <c r="AI595" s="49"/>
    </row>
    <row r="596" spans="1:35" ht="22.9" customHeight="1">
      <c r="A596" s="67" t="s">
        <v>24</v>
      </c>
      <c r="B596" s="67" t="s">
        <v>9</v>
      </c>
      <c r="C596" s="50" t="s">
        <v>10</v>
      </c>
      <c r="D596" s="50" t="s">
        <v>26</v>
      </c>
      <c r="E596" s="50">
        <v>2</v>
      </c>
      <c r="F596" s="50" t="s">
        <v>32</v>
      </c>
      <c r="G596" s="50" t="s">
        <v>33</v>
      </c>
      <c r="H596" s="50" t="s">
        <v>5675</v>
      </c>
      <c r="I596" s="50" t="s">
        <v>5679</v>
      </c>
      <c r="J596" s="70">
        <v>10</v>
      </c>
      <c r="K596" s="50">
        <v>5</v>
      </c>
      <c r="L596" s="50">
        <v>2019</v>
      </c>
      <c r="M596" s="62">
        <f t="shared" si="40"/>
        <v>43595</v>
      </c>
      <c r="N596" s="67" t="s">
        <v>4988</v>
      </c>
      <c r="O596" s="67">
        <v>19</v>
      </c>
      <c r="P596" s="67" t="s">
        <v>1113</v>
      </c>
      <c r="Q596" s="67" t="s">
        <v>1114</v>
      </c>
      <c r="R596" s="67" t="s">
        <v>1115</v>
      </c>
      <c r="S596" s="67" t="s">
        <v>1116</v>
      </c>
      <c r="T596" s="67" t="s">
        <v>1114</v>
      </c>
      <c r="U596" s="67" t="s">
        <v>1117</v>
      </c>
      <c r="V596" s="67" t="s">
        <v>1117</v>
      </c>
      <c r="W596" s="67" t="s">
        <v>1118</v>
      </c>
      <c r="X596" s="67" t="s">
        <v>1125</v>
      </c>
      <c r="Y596" s="67" t="s">
        <v>1114</v>
      </c>
      <c r="Z596" s="68" t="str">
        <f t="shared" si="41"/>
        <v>No</v>
      </c>
      <c r="AA596" s="68" t="str">
        <f t="shared" si="39"/>
        <v>Yes</v>
      </c>
      <c r="AB596" s="68" t="str">
        <f t="shared" si="42"/>
        <v>Adopter</v>
      </c>
      <c r="AC596" s="50">
        <f>VLOOKUP(N596,Registration!O:P,2,FALSE)</f>
        <v>19</v>
      </c>
      <c r="AD596" s="67" t="s">
        <v>1114</v>
      </c>
      <c r="AE596" s="69">
        <v>43595</v>
      </c>
      <c r="AF596" s="67" t="s">
        <v>1129</v>
      </c>
      <c r="AG596" s="67" t="s">
        <v>5671</v>
      </c>
      <c r="AH596" s="67" t="s">
        <v>1149</v>
      </c>
      <c r="AI596" s="49"/>
    </row>
    <row r="597" spans="1:35" ht="22.9" customHeight="1">
      <c r="A597" s="67" t="s">
        <v>24</v>
      </c>
      <c r="B597" s="67" t="s">
        <v>9</v>
      </c>
      <c r="C597" s="50" t="s">
        <v>10</v>
      </c>
      <c r="D597" s="50" t="s">
        <v>26</v>
      </c>
      <c r="E597" s="50">
        <v>2</v>
      </c>
      <c r="F597" s="50" t="s">
        <v>32</v>
      </c>
      <c r="G597" s="50" t="s">
        <v>33</v>
      </c>
      <c r="H597" s="50" t="s">
        <v>5675</v>
      </c>
      <c r="I597" s="50" t="s">
        <v>5678</v>
      </c>
      <c r="J597" s="70">
        <v>11</v>
      </c>
      <c r="K597" s="50">
        <v>5</v>
      </c>
      <c r="L597" s="50">
        <v>2019</v>
      </c>
      <c r="M597" s="62">
        <f t="shared" si="40"/>
        <v>43596</v>
      </c>
      <c r="N597" s="67" t="s">
        <v>220</v>
      </c>
      <c r="O597" s="67">
        <v>19</v>
      </c>
      <c r="P597" s="67" t="s">
        <v>1113</v>
      </c>
      <c r="Q597" s="67" t="s">
        <v>1114</v>
      </c>
      <c r="R597" s="67" t="s">
        <v>1115</v>
      </c>
      <c r="S597" s="67" t="s">
        <v>1116</v>
      </c>
      <c r="T597" s="67" t="s">
        <v>1114</v>
      </c>
      <c r="U597" s="67" t="s">
        <v>1117</v>
      </c>
      <c r="V597" s="67" t="s">
        <v>1117</v>
      </c>
      <c r="W597" s="67" t="s">
        <v>1118</v>
      </c>
      <c r="X597" s="67" t="s">
        <v>1120</v>
      </c>
      <c r="Y597" s="67" t="s">
        <v>1114</v>
      </c>
      <c r="Z597" s="68" t="str">
        <f t="shared" si="41"/>
        <v>No</v>
      </c>
      <c r="AA597" s="68" t="str">
        <f t="shared" si="39"/>
        <v>Yes</v>
      </c>
      <c r="AB597" s="68" t="str">
        <f t="shared" si="42"/>
        <v>Adopter</v>
      </c>
      <c r="AC597" s="50">
        <f>VLOOKUP(N597,Registration!O:P,2,FALSE)</f>
        <v>19</v>
      </c>
      <c r="AD597" s="67" t="s">
        <v>1117</v>
      </c>
      <c r="AE597" s="67" t="s">
        <v>105</v>
      </c>
      <c r="AF597" s="67" t="s">
        <v>105</v>
      </c>
      <c r="AG597" s="67" t="s">
        <v>105</v>
      </c>
      <c r="AH597" s="67" t="s">
        <v>105</v>
      </c>
      <c r="AI597" s="49"/>
    </row>
    <row r="598" spans="1:35" ht="22.9" customHeight="1">
      <c r="A598" s="67" t="s">
        <v>24</v>
      </c>
      <c r="B598" s="67" t="s">
        <v>9</v>
      </c>
      <c r="C598" s="50" t="s">
        <v>10</v>
      </c>
      <c r="D598" s="50" t="s">
        <v>26</v>
      </c>
      <c r="E598" s="50">
        <v>2</v>
      </c>
      <c r="F598" s="50" t="s">
        <v>32</v>
      </c>
      <c r="G598" s="50" t="s">
        <v>33</v>
      </c>
      <c r="H598" s="50" t="s">
        <v>5675</v>
      </c>
      <c r="I598" s="50" t="s">
        <v>5678</v>
      </c>
      <c r="J598" s="70">
        <v>11</v>
      </c>
      <c r="K598" s="50">
        <v>5</v>
      </c>
      <c r="L598" s="50">
        <v>2019</v>
      </c>
      <c r="M598" s="62">
        <f t="shared" si="40"/>
        <v>43596</v>
      </c>
      <c r="N598" s="67" t="s">
        <v>4991</v>
      </c>
      <c r="O598" s="67">
        <v>19</v>
      </c>
      <c r="P598" s="67" t="s">
        <v>1113</v>
      </c>
      <c r="Q598" s="67" t="s">
        <v>1114</v>
      </c>
      <c r="R598" s="67" t="s">
        <v>1115</v>
      </c>
      <c r="S598" s="67" t="s">
        <v>1116</v>
      </c>
      <c r="T598" s="67" t="s">
        <v>1114</v>
      </c>
      <c r="U598" s="67" t="s">
        <v>1117</v>
      </c>
      <c r="V598" s="67" t="s">
        <v>1117</v>
      </c>
      <c r="W598" s="67" t="s">
        <v>1118</v>
      </c>
      <c r="X598" s="67" t="s">
        <v>1125</v>
      </c>
      <c r="Y598" s="67" t="s">
        <v>1114</v>
      </c>
      <c r="Z598" s="68" t="str">
        <f t="shared" si="41"/>
        <v>No</v>
      </c>
      <c r="AA598" s="68" t="str">
        <f t="shared" si="39"/>
        <v>Yes</v>
      </c>
      <c r="AB598" s="68" t="str">
        <f t="shared" si="42"/>
        <v>Adopter</v>
      </c>
      <c r="AC598" s="50">
        <f>VLOOKUP(N598,Registration!O:P,2,FALSE)</f>
        <v>19</v>
      </c>
      <c r="AD598" s="67" t="s">
        <v>1117</v>
      </c>
      <c r="AE598" s="67" t="s">
        <v>105</v>
      </c>
      <c r="AF598" s="67" t="s">
        <v>105</v>
      </c>
      <c r="AG598" s="67" t="s">
        <v>105</v>
      </c>
      <c r="AH598" s="67" t="s">
        <v>105</v>
      </c>
      <c r="AI598" s="49"/>
    </row>
    <row r="599" spans="1:35" ht="22.9" customHeight="1">
      <c r="A599" s="67" t="s">
        <v>24</v>
      </c>
      <c r="B599" s="67" t="s">
        <v>9</v>
      </c>
      <c r="C599" s="50" t="s">
        <v>10</v>
      </c>
      <c r="D599" s="50" t="s">
        <v>26</v>
      </c>
      <c r="E599" s="50">
        <v>2</v>
      </c>
      <c r="F599" s="50" t="s">
        <v>32</v>
      </c>
      <c r="G599" s="50" t="s">
        <v>33</v>
      </c>
      <c r="H599" s="50" t="s">
        <v>5675</v>
      </c>
      <c r="I599" s="50" t="s">
        <v>5678</v>
      </c>
      <c r="J599" s="70">
        <v>11</v>
      </c>
      <c r="K599" s="50">
        <v>5</v>
      </c>
      <c r="L599" s="50">
        <v>2019</v>
      </c>
      <c r="M599" s="62">
        <f t="shared" si="40"/>
        <v>43596</v>
      </c>
      <c r="N599" s="67" t="s">
        <v>470</v>
      </c>
      <c r="O599" s="67">
        <v>18</v>
      </c>
      <c r="P599" s="67" t="s">
        <v>1113</v>
      </c>
      <c r="Q599" s="67" t="s">
        <v>1114</v>
      </c>
      <c r="R599" s="67" t="s">
        <v>1115</v>
      </c>
      <c r="S599" s="67" t="s">
        <v>1116</v>
      </c>
      <c r="T599" s="67" t="s">
        <v>1117</v>
      </c>
      <c r="U599" s="67" t="s">
        <v>1117</v>
      </c>
      <c r="V599" s="67" t="s">
        <v>1117</v>
      </c>
      <c r="W599" s="67" t="s">
        <v>1118</v>
      </c>
      <c r="X599" s="67" t="s">
        <v>1126</v>
      </c>
      <c r="Y599" s="67" t="s">
        <v>1114</v>
      </c>
      <c r="Z599" s="68" t="str">
        <f t="shared" si="41"/>
        <v>No</v>
      </c>
      <c r="AA599" s="68" t="str">
        <f t="shared" si="39"/>
        <v>Yes</v>
      </c>
      <c r="AB599" s="68" t="str">
        <f t="shared" si="42"/>
        <v>Adopter</v>
      </c>
      <c r="AC599" s="50">
        <f>VLOOKUP(N599,Registration!O:P,2,FALSE)</f>
        <v>17</v>
      </c>
      <c r="AD599" s="67" t="s">
        <v>1117</v>
      </c>
      <c r="AE599" s="67" t="s">
        <v>105</v>
      </c>
      <c r="AF599" s="67" t="s">
        <v>105</v>
      </c>
      <c r="AG599" s="67" t="s">
        <v>105</v>
      </c>
      <c r="AH599" s="67" t="s">
        <v>105</v>
      </c>
      <c r="AI599" s="49"/>
    </row>
    <row r="600" spans="1:35" ht="22.9" customHeight="1">
      <c r="A600" s="67" t="s">
        <v>24</v>
      </c>
      <c r="B600" s="67" t="s">
        <v>9</v>
      </c>
      <c r="C600" s="50" t="s">
        <v>10</v>
      </c>
      <c r="D600" s="50" t="s">
        <v>26</v>
      </c>
      <c r="E600" s="50">
        <v>2</v>
      </c>
      <c r="F600" s="50" t="s">
        <v>32</v>
      </c>
      <c r="G600" s="50" t="s">
        <v>33</v>
      </c>
      <c r="H600" s="50" t="s">
        <v>5675</v>
      </c>
      <c r="I600" s="50" t="s">
        <v>5678</v>
      </c>
      <c r="J600" s="70">
        <v>11</v>
      </c>
      <c r="K600" s="50">
        <v>5</v>
      </c>
      <c r="L600" s="50">
        <v>2019</v>
      </c>
      <c r="M600" s="62">
        <f t="shared" si="40"/>
        <v>43596</v>
      </c>
      <c r="N600" s="67" t="s">
        <v>4994</v>
      </c>
      <c r="O600" s="67">
        <v>19</v>
      </c>
      <c r="P600" s="67" t="s">
        <v>1113</v>
      </c>
      <c r="Q600" s="67" t="s">
        <v>1114</v>
      </c>
      <c r="R600" s="67" t="s">
        <v>1115</v>
      </c>
      <c r="S600" s="67" t="s">
        <v>1116</v>
      </c>
      <c r="T600" s="67" t="s">
        <v>1114</v>
      </c>
      <c r="U600" s="67" t="s">
        <v>1117</v>
      </c>
      <c r="V600" s="67" t="s">
        <v>1117</v>
      </c>
      <c r="W600" s="67" t="s">
        <v>1118</v>
      </c>
      <c r="X600" s="67" t="s">
        <v>1122</v>
      </c>
      <c r="Y600" s="67" t="s">
        <v>1114</v>
      </c>
      <c r="Z600" s="68" t="str">
        <f t="shared" si="41"/>
        <v>No</v>
      </c>
      <c r="AA600" s="68" t="str">
        <f t="shared" si="39"/>
        <v>Yes</v>
      </c>
      <c r="AB600" s="68" t="str">
        <f t="shared" si="42"/>
        <v>Adopter</v>
      </c>
      <c r="AC600" s="50">
        <f>VLOOKUP(N600,Registration!O:P,2,FALSE)</f>
        <v>19</v>
      </c>
      <c r="AD600" s="67" t="s">
        <v>1117</v>
      </c>
      <c r="AE600" s="67" t="s">
        <v>105</v>
      </c>
      <c r="AF600" s="67" t="s">
        <v>105</v>
      </c>
      <c r="AG600" s="67" t="s">
        <v>105</v>
      </c>
      <c r="AH600" s="67" t="s">
        <v>105</v>
      </c>
      <c r="AI600" s="49"/>
    </row>
    <row r="601" spans="1:35" ht="22.9" customHeight="1">
      <c r="A601" s="67" t="s">
        <v>24</v>
      </c>
      <c r="B601" s="67" t="s">
        <v>9</v>
      </c>
      <c r="C601" s="50" t="s">
        <v>10</v>
      </c>
      <c r="D601" s="50" t="s">
        <v>26</v>
      </c>
      <c r="E601" s="50">
        <v>2</v>
      </c>
      <c r="F601" s="50" t="s">
        <v>32</v>
      </c>
      <c r="G601" s="50" t="s">
        <v>33</v>
      </c>
      <c r="H601" s="50" t="s">
        <v>5675</v>
      </c>
      <c r="I601" s="50" t="s">
        <v>5678</v>
      </c>
      <c r="J601" s="70">
        <v>11</v>
      </c>
      <c r="K601" s="50">
        <v>5</v>
      </c>
      <c r="L601" s="50">
        <v>2019</v>
      </c>
      <c r="M601" s="62">
        <f t="shared" si="40"/>
        <v>43596</v>
      </c>
      <c r="N601" s="67" t="s">
        <v>4995</v>
      </c>
      <c r="O601" s="67">
        <v>18</v>
      </c>
      <c r="P601" s="67" t="s">
        <v>1113</v>
      </c>
      <c r="Q601" s="67" t="s">
        <v>1114</v>
      </c>
      <c r="R601" s="67" t="s">
        <v>1115</v>
      </c>
      <c r="S601" s="67" t="s">
        <v>1116</v>
      </c>
      <c r="T601" s="67" t="s">
        <v>1114</v>
      </c>
      <c r="U601" s="67" t="s">
        <v>1117</v>
      </c>
      <c r="V601" s="67" t="s">
        <v>1117</v>
      </c>
      <c r="W601" s="67" t="s">
        <v>1118</v>
      </c>
      <c r="X601" s="67" t="s">
        <v>1119</v>
      </c>
      <c r="Y601" s="67" t="s">
        <v>1114</v>
      </c>
      <c r="Z601" s="68" t="str">
        <f t="shared" si="41"/>
        <v>No</v>
      </c>
      <c r="AA601" s="68" t="str">
        <f t="shared" si="39"/>
        <v>Yes</v>
      </c>
      <c r="AB601" s="68" t="str">
        <f t="shared" si="42"/>
        <v>Adopter</v>
      </c>
      <c r="AC601" s="50">
        <f>VLOOKUP(N601,Registration!O:P,2,FALSE)</f>
        <v>18</v>
      </c>
      <c r="AD601" s="67" t="s">
        <v>1117</v>
      </c>
      <c r="AE601" s="67" t="s">
        <v>105</v>
      </c>
      <c r="AF601" s="67" t="s">
        <v>105</v>
      </c>
      <c r="AG601" s="67" t="s">
        <v>105</v>
      </c>
      <c r="AH601" s="67" t="s">
        <v>105</v>
      </c>
      <c r="AI601" s="49"/>
    </row>
    <row r="602" spans="1:35" ht="22.9" customHeight="1">
      <c r="A602" s="67" t="s">
        <v>24</v>
      </c>
      <c r="B602" s="67" t="s">
        <v>9</v>
      </c>
      <c r="C602" s="50" t="s">
        <v>10</v>
      </c>
      <c r="D602" s="50" t="s">
        <v>26</v>
      </c>
      <c r="E602" s="50">
        <v>2</v>
      </c>
      <c r="F602" s="50" t="s">
        <v>32</v>
      </c>
      <c r="G602" s="50" t="s">
        <v>33</v>
      </c>
      <c r="H602" s="50" t="s">
        <v>5675</v>
      </c>
      <c r="I602" s="50" t="s">
        <v>5678</v>
      </c>
      <c r="J602" s="70">
        <v>11</v>
      </c>
      <c r="K602" s="50">
        <v>5</v>
      </c>
      <c r="L602" s="50">
        <v>2019</v>
      </c>
      <c r="M602" s="62">
        <f t="shared" si="40"/>
        <v>43596</v>
      </c>
      <c r="N602" s="67" t="s">
        <v>4997</v>
      </c>
      <c r="O602" s="67">
        <v>19</v>
      </c>
      <c r="P602" s="67" t="s">
        <v>1113</v>
      </c>
      <c r="Q602" s="67" t="s">
        <v>1114</v>
      </c>
      <c r="R602" s="67" t="s">
        <v>1115</v>
      </c>
      <c r="S602" s="67" t="s">
        <v>1116</v>
      </c>
      <c r="T602" s="67" t="s">
        <v>1114</v>
      </c>
      <c r="U602" s="67" t="s">
        <v>1117</v>
      </c>
      <c r="V602" s="67" t="s">
        <v>1117</v>
      </c>
      <c r="W602" s="67" t="s">
        <v>1118</v>
      </c>
      <c r="X602" s="67" t="s">
        <v>1119</v>
      </c>
      <c r="Y602" s="67" t="s">
        <v>1114</v>
      </c>
      <c r="Z602" s="68" t="str">
        <f t="shared" si="41"/>
        <v>No</v>
      </c>
      <c r="AA602" s="68" t="str">
        <f t="shared" si="39"/>
        <v>Yes</v>
      </c>
      <c r="AB602" s="68" t="str">
        <f t="shared" si="42"/>
        <v>Adopter</v>
      </c>
      <c r="AC602" s="50">
        <f>VLOOKUP(N602,Registration!O:P,2,FALSE)</f>
        <v>19</v>
      </c>
      <c r="AD602" s="67" t="s">
        <v>1117</v>
      </c>
      <c r="AE602" s="67" t="s">
        <v>105</v>
      </c>
      <c r="AF602" s="67" t="s">
        <v>105</v>
      </c>
      <c r="AG602" s="67" t="s">
        <v>105</v>
      </c>
      <c r="AH602" s="67" t="s">
        <v>105</v>
      </c>
      <c r="AI602" s="49"/>
    </row>
    <row r="603" spans="1:35" ht="22.9" customHeight="1">
      <c r="A603" s="67" t="s">
        <v>24</v>
      </c>
      <c r="B603" s="67" t="s">
        <v>9</v>
      </c>
      <c r="C603" s="50" t="s">
        <v>10</v>
      </c>
      <c r="D603" s="50" t="s">
        <v>26</v>
      </c>
      <c r="E603" s="50">
        <v>2</v>
      </c>
      <c r="F603" s="50" t="s">
        <v>32</v>
      </c>
      <c r="G603" s="50" t="s">
        <v>33</v>
      </c>
      <c r="H603" s="50" t="s">
        <v>5675</v>
      </c>
      <c r="I603" s="50" t="s">
        <v>5678</v>
      </c>
      <c r="J603" s="70">
        <v>11</v>
      </c>
      <c r="K603" s="50">
        <v>5</v>
      </c>
      <c r="L603" s="50">
        <v>2019</v>
      </c>
      <c r="M603" s="62">
        <f t="shared" si="40"/>
        <v>43596</v>
      </c>
      <c r="N603" s="67" t="s">
        <v>4999</v>
      </c>
      <c r="O603" s="67">
        <v>19</v>
      </c>
      <c r="P603" s="67" t="s">
        <v>1113</v>
      </c>
      <c r="Q603" s="67" t="s">
        <v>1114</v>
      </c>
      <c r="R603" s="67" t="s">
        <v>1115</v>
      </c>
      <c r="S603" s="67" t="s">
        <v>1116</v>
      </c>
      <c r="T603" s="67" t="s">
        <v>1114</v>
      </c>
      <c r="U603" s="67" t="s">
        <v>1117</v>
      </c>
      <c r="V603" s="67" t="s">
        <v>1117</v>
      </c>
      <c r="W603" s="67" t="s">
        <v>1118</v>
      </c>
      <c r="X603" s="67" t="s">
        <v>1124</v>
      </c>
      <c r="Y603" s="67" t="s">
        <v>1114</v>
      </c>
      <c r="Z603" s="68" t="str">
        <f t="shared" si="41"/>
        <v>No</v>
      </c>
      <c r="AA603" s="68" t="str">
        <f t="shared" si="39"/>
        <v>Yes</v>
      </c>
      <c r="AB603" s="68" t="str">
        <f t="shared" si="42"/>
        <v>Adopter</v>
      </c>
      <c r="AC603" s="50">
        <f>VLOOKUP(N603,Registration!O:P,2,FALSE)</f>
        <v>19</v>
      </c>
      <c r="AD603" s="67" t="s">
        <v>1117</v>
      </c>
      <c r="AE603" s="67" t="s">
        <v>105</v>
      </c>
      <c r="AF603" s="67" t="s">
        <v>105</v>
      </c>
      <c r="AG603" s="67" t="s">
        <v>105</v>
      </c>
      <c r="AH603" s="67" t="s">
        <v>105</v>
      </c>
      <c r="AI603" s="49"/>
    </row>
    <row r="604" spans="1:35" ht="22.9" customHeight="1">
      <c r="A604" s="67" t="s">
        <v>24</v>
      </c>
      <c r="B604" s="67" t="s">
        <v>9</v>
      </c>
      <c r="C604" s="50" t="s">
        <v>10</v>
      </c>
      <c r="D604" s="50" t="s">
        <v>26</v>
      </c>
      <c r="E604" s="50">
        <v>2</v>
      </c>
      <c r="F604" s="50" t="s">
        <v>32</v>
      </c>
      <c r="G604" s="50" t="s">
        <v>33</v>
      </c>
      <c r="H604" s="50" t="s">
        <v>5675</v>
      </c>
      <c r="I604" s="50" t="s">
        <v>5678</v>
      </c>
      <c r="J604" s="70">
        <v>11</v>
      </c>
      <c r="K604" s="50">
        <v>5</v>
      </c>
      <c r="L604" s="50">
        <v>2019</v>
      </c>
      <c r="M604" s="62">
        <f t="shared" si="40"/>
        <v>43596</v>
      </c>
      <c r="N604" s="67" t="s">
        <v>5001</v>
      </c>
      <c r="O604" s="67">
        <v>19</v>
      </c>
      <c r="P604" s="67" t="s">
        <v>1113</v>
      </c>
      <c r="Q604" s="67" t="s">
        <v>1114</v>
      </c>
      <c r="R604" s="67" t="s">
        <v>1115</v>
      </c>
      <c r="S604" s="67" t="s">
        <v>1116</v>
      </c>
      <c r="T604" s="67" t="s">
        <v>1114</v>
      </c>
      <c r="U604" s="67" t="s">
        <v>1117</v>
      </c>
      <c r="V604" s="67" t="s">
        <v>1117</v>
      </c>
      <c r="W604" s="67" t="s">
        <v>1118</v>
      </c>
      <c r="X604" s="67" t="s">
        <v>1120</v>
      </c>
      <c r="Y604" s="67" t="s">
        <v>1114</v>
      </c>
      <c r="Z604" s="68" t="str">
        <f t="shared" si="41"/>
        <v>No</v>
      </c>
      <c r="AA604" s="68" t="str">
        <f t="shared" si="39"/>
        <v>Yes</v>
      </c>
      <c r="AB604" s="68" t="str">
        <f t="shared" si="42"/>
        <v>Adopter</v>
      </c>
      <c r="AC604" s="50">
        <f>VLOOKUP(N604,Registration!O:P,2,FALSE)</f>
        <v>19</v>
      </c>
      <c r="AD604" s="67" t="s">
        <v>1117</v>
      </c>
      <c r="AE604" s="67" t="s">
        <v>105</v>
      </c>
      <c r="AF604" s="67" t="s">
        <v>105</v>
      </c>
      <c r="AG604" s="67" t="s">
        <v>105</v>
      </c>
      <c r="AH604" s="67" t="s">
        <v>105</v>
      </c>
      <c r="AI604" s="49"/>
    </row>
    <row r="605" spans="1:35" ht="22.9" customHeight="1">
      <c r="A605" s="67" t="s">
        <v>24</v>
      </c>
      <c r="B605" s="67" t="s">
        <v>9</v>
      </c>
      <c r="C605" s="50" t="s">
        <v>10</v>
      </c>
      <c r="D605" s="50" t="s">
        <v>26</v>
      </c>
      <c r="E605" s="50">
        <v>2</v>
      </c>
      <c r="F605" s="50" t="s">
        <v>32</v>
      </c>
      <c r="G605" s="50" t="s">
        <v>33</v>
      </c>
      <c r="H605" s="50" t="s">
        <v>5675</v>
      </c>
      <c r="I605" s="50" t="s">
        <v>5678</v>
      </c>
      <c r="J605" s="70">
        <v>11</v>
      </c>
      <c r="K605" s="50">
        <v>5</v>
      </c>
      <c r="L605" s="50">
        <v>2019</v>
      </c>
      <c r="M605" s="62">
        <f t="shared" si="40"/>
        <v>43596</v>
      </c>
      <c r="N605" s="67" t="s">
        <v>5003</v>
      </c>
      <c r="O605" s="67">
        <v>18</v>
      </c>
      <c r="P605" s="67" t="s">
        <v>1113</v>
      </c>
      <c r="Q605" s="67" t="s">
        <v>1114</v>
      </c>
      <c r="R605" s="67" t="s">
        <v>1115</v>
      </c>
      <c r="S605" s="67" t="s">
        <v>1116</v>
      </c>
      <c r="T605" s="67" t="s">
        <v>1114</v>
      </c>
      <c r="U605" s="67" t="s">
        <v>1117</v>
      </c>
      <c r="V605" s="67" t="s">
        <v>1117</v>
      </c>
      <c r="W605" s="67" t="s">
        <v>1118</v>
      </c>
      <c r="X605" s="67" t="s">
        <v>1122</v>
      </c>
      <c r="Y605" s="67" t="s">
        <v>1114</v>
      </c>
      <c r="Z605" s="68" t="str">
        <f t="shared" si="41"/>
        <v>No</v>
      </c>
      <c r="AA605" s="68" t="str">
        <f t="shared" si="39"/>
        <v>Yes</v>
      </c>
      <c r="AB605" s="68" t="str">
        <f t="shared" si="42"/>
        <v>Adopter</v>
      </c>
      <c r="AC605" s="50">
        <f>VLOOKUP(N605,Registration!O:P,2,FALSE)</f>
        <v>18</v>
      </c>
      <c r="AD605" s="67" t="s">
        <v>1117</v>
      </c>
      <c r="AE605" s="67" t="s">
        <v>105</v>
      </c>
      <c r="AF605" s="67" t="s">
        <v>105</v>
      </c>
      <c r="AG605" s="67" t="s">
        <v>105</v>
      </c>
      <c r="AH605" s="67" t="s">
        <v>105</v>
      </c>
      <c r="AI605" s="49"/>
    </row>
    <row r="606" spans="1:35" ht="22.9" customHeight="1">
      <c r="A606" s="67" t="s">
        <v>24</v>
      </c>
      <c r="B606" s="67" t="s">
        <v>9</v>
      </c>
      <c r="C606" s="50" t="s">
        <v>10</v>
      </c>
      <c r="D606" s="50" t="s">
        <v>26</v>
      </c>
      <c r="E606" s="50">
        <v>2</v>
      </c>
      <c r="F606" s="50" t="s">
        <v>32</v>
      </c>
      <c r="G606" s="50" t="s">
        <v>33</v>
      </c>
      <c r="H606" s="50" t="s">
        <v>5675</v>
      </c>
      <c r="I606" s="50" t="s">
        <v>5678</v>
      </c>
      <c r="J606" s="70">
        <v>11</v>
      </c>
      <c r="K606" s="50">
        <v>5</v>
      </c>
      <c r="L606" s="50">
        <v>2019</v>
      </c>
      <c r="M606" s="62">
        <f t="shared" si="40"/>
        <v>43596</v>
      </c>
      <c r="N606" s="67" t="s">
        <v>5005</v>
      </c>
      <c r="O606" s="67">
        <v>19</v>
      </c>
      <c r="P606" s="67" t="s">
        <v>1113</v>
      </c>
      <c r="Q606" s="67" t="s">
        <v>1114</v>
      </c>
      <c r="R606" s="67" t="s">
        <v>1115</v>
      </c>
      <c r="S606" s="67" t="s">
        <v>1116</v>
      </c>
      <c r="T606" s="67" t="s">
        <v>1114</v>
      </c>
      <c r="U606" s="67" t="s">
        <v>1117</v>
      </c>
      <c r="V606" s="67" t="s">
        <v>1117</v>
      </c>
      <c r="W606" s="67" t="s">
        <v>1118</v>
      </c>
      <c r="X606" s="67" t="s">
        <v>1121</v>
      </c>
      <c r="Y606" s="67" t="s">
        <v>1114</v>
      </c>
      <c r="Z606" s="68" t="str">
        <f t="shared" si="41"/>
        <v>No</v>
      </c>
      <c r="AA606" s="68" t="str">
        <f t="shared" si="39"/>
        <v>Yes</v>
      </c>
      <c r="AB606" s="68" t="str">
        <f t="shared" si="42"/>
        <v>Adopter</v>
      </c>
      <c r="AC606" s="50">
        <f>VLOOKUP(N606,Registration!O:P,2,FALSE)</f>
        <v>19</v>
      </c>
      <c r="AD606" s="67" t="s">
        <v>1117</v>
      </c>
      <c r="AE606" s="67" t="s">
        <v>105</v>
      </c>
      <c r="AF606" s="67" t="s">
        <v>105</v>
      </c>
      <c r="AG606" s="67" t="s">
        <v>105</v>
      </c>
      <c r="AH606" s="67" t="s">
        <v>105</v>
      </c>
      <c r="AI606" s="49"/>
    </row>
    <row r="607" spans="1:35" ht="22.9" customHeight="1">
      <c r="A607" s="67" t="s">
        <v>24</v>
      </c>
      <c r="B607" s="67" t="s">
        <v>9</v>
      </c>
      <c r="C607" s="50" t="s">
        <v>10</v>
      </c>
      <c r="D607" s="50" t="s">
        <v>26</v>
      </c>
      <c r="E607" s="50">
        <v>2</v>
      </c>
      <c r="F607" s="50" t="s">
        <v>32</v>
      </c>
      <c r="G607" s="50" t="s">
        <v>33</v>
      </c>
      <c r="H607" s="50" t="s">
        <v>5675</v>
      </c>
      <c r="I607" s="50" t="s">
        <v>5678</v>
      </c>
      <c r="J607" s="70">
        <v>11</v>
      </c>
      <c r="K607" s="50">
        <v>5</v>
      </c>
      <c r="L607" s="50">
        <v>2019</v>
      </c>
      <c r="M607" s="62">
        <f t="shared" si="40"/>
        <v>43596</v>
      </c>
      <c r="N607" s="67" t="s">
        <v>5007</v>
      </c>
      <c r="O607" s="67">
        <v>19</v>
      </c>
      <c r="P607" s="67" t="s">
        <v>1113</v>
      </c>
      <c r="Q607" s="67" t="s">
        <v>1114</v>
      </c>
      <c r="R607" s="67" t="s">
        <v>1115</v>
      </c>
      <c r="S607" s="67" t="s">
        <v>1116</v>
      </c>
      <c r="T607" s="67" t="s">
        <v>1114</v>
      </c>
      <c r="U607" s="67" t="s">
        <v>1117</v>
      </c>
      <c r="V607" s="67" t="s">
        <v>1117</v>
      </c>
      <c r="W607" s="67" t="s">
        <v>1118</v>
      </c>
      <c r="X607" s="67" t="s">
        <v>1124</v>
      </c>
      <c r="Y607" s="67" t="s">
        <v>1114</v>
      </c>
      <c r="Z607" s="68" t="str">
        <f t="shared" si="41"/>
        <v>No</v>
      </c>
      <c r="AA607" s="68" t="str">
        <f t="shared" si="39"/>
        <v>Yes</v>
      </c>
      <c r="AB607" s="68" t="str">
        <f t="shared" si="42"/>
        <v>Adopter</v>
      </c>
      <c r="AC607" s="50">
        <f>VLOOKUP(N607,Registration!O:P,2,FALSE)</f>
        <v>19</v>
      </c>
      <c r="AD607" s="67" t="s">
        <v>1114</v>
      </c>
      <c r="AE607" s="69">
        <v>43596</v>
      </c>
      <c r="AF607" s="67" t="s">
        <v>1129</v>
      </c>
      <c r="AG607" s="67" t="s">
        <v>5671</v>
      </c>
      <c r="AH607" s="67" t="s">
        <v>1149</v>
      </c>
      <c r="AI607" s="49"/>
    </row>
    <row r="608" spans="1:35" ht="22.9" customHeight="1">
      <c r="A608" s="67" t="s">
        <v>24</v>
      </c>
      <c r="B608" s="67" t="s">
        <v>9</v>
      </c>
      <c r="C608" s="50" t="s">
        <v>10</v>
      </c>
      <c r="D608" s="50" t="s">
        <v>26</v>
      </c>
      <c r="E608" s="50">
        <v>2</v>
      </c>
      <c r="F608" s="50" t="s">
        <v>32</v>
      </c>
      <c r="G608" s="50" t="s">
        <v>33</v>
      </c>
      <c r="H608" s="50" t="s">
        <v>5675</v>
      </c>
      <c r="I608" s="50" t="s">
        <v>5678</v>
      </c>
      <c r="J608" s="70">
        <v>11</v>
      </c>
      <c r="K608" s="50">
        <v>5</v>
      </c>
      <c r="L608" s="50">
        <v>2019</v>
      </c>
      <c r="M608" s="62">
        <f t="shared" si="40"/>
        <v>43596</v>
      </c>
      <c r="N608" s="67" t="s">
        <v>5009</v>
      </c>
      <c r="O608" s="67">
        <v>18</v>
      </c>
      <c r="P608" s="67" t="s">
        <v>1113</v>
      </c>
      <c r="Q608" s="67" t="s">
        <v>1114</v>
      </c>
      <c r="R608" s="67" t="s">
        <v>1115</v>
      </c>
      <c r="S608" s="67" t="s">
        <v>1116</v>
      </c>
      <c r="T608" s="67" t="s">
        <v>1114</v>
      </c>
      <c r="U608" s="67" t="s">
        <v>1117</v>
      </c>
      <c r="V608" s="67" t="s">
        <v>1117</v>
      </c>
      <c r="W608" s="67" t="s">
        <v>1118</v>
      </c>
      <c r="X608" s="67" t="s">
        <v>1120</v>
      </c>
      <c r="Y608" s="67" t="s">
        <v>1114</v>
      </c>
      <c r="Z608" s="68" t="str">
        <f t="shared" si="41"/>
        <v>No</v>
      </c>
      <c r="AA608" s="68" t="str">
        <f t="shared" si="39"/>
        <v>Yes</v>
      </c>
      <c r="AB608" s="68" t="str">
        <f t="shared" si="42"/>
        <v>Adopter</v>
      </c>
      <c r="AC608" s="50">
        <f>VLOOKUP(N608,Registration!O:P,2,FALSE)</f>
        <v>18</v>
      </c>
      <c r="AD608" s="67" t="s">
        <v>1117</v>
      </c>
      <c r="AE608" s="67" t="s">
        <v>105</v>
      </c>
      <c r="AF608" s="67" t="s">
        <v>105</v>
      </c>
      <c r="AG608" s="67" t="s">
        <v>105</v>
      </c>
      <c r="AH608" s="67" t="s">
        <v>105</v>
      </c>
      <c r="AI608" s="49"/>
    </row>
    <row r="609" spans="1:35" ht="22.9" customHeight="1">
      <c r="A609" s="67" t="s">
        <v>24</v>
      </c>
      <c r="B609" s="67" t="s">
        <v>9</v>
      </c>
      <c r="C609" s="50" t="s">
        <v>10</v>
      </c>
      <c r="D609" s="50" t="s">
        <v>26</v>
      </c>
      <c r="E609" s="50">
        <v>2</v>
      </c>
      <c r="F609" s="50" t="s">
        <v>32</v>
      </c>
      <c r="G609" s="50" t="s">
        <v>33</v>
      </c>
      <c r="H609" s="50" t="s">
        <v>5675</v>
      </c>
      <c r="I609" s="50" t="s">
        <v>5678</v>
      </c>
      <c r="J609" s="70">
        <v>11</v>
      </c>
      <c r="K609" s="50">
        <v>5</v>
      </c>
      <c r="L609" s="50">
        <v>2019</v>
      </c>
      <c r="M609" s="62">
        <f t="shared" si="40"/>
        <v>43596</v>
      </c>
      <c r="N609" s="67" t="s">
        <v>5011</v>
      </c>
      <c r="O609" s="67">
        <v>18</v>
      </c>
      <c r="P609" s="67" t="s">
        <v>1113</v>
      </c>
      <c r="Q609" s="67" t="s">
        <v>1114</v>
      </c>
      <c r="R609" s="67" t="s">
        <v>1115</v>
      </c>
      <c r="S609" s="67" t="s">
        <v>1116</v>
      </c>
      <c r="T609" s="67" t="s">
        <v>1114</v>
      </c>
      <c r="U609" s="67" t="s">
        <v>1117</v>
      </c>
      <c r="V609" s="67" t="s">
        <v>1117</v>
      </c>
      <c r="W609" s="67" t="s">
        <v>1118</v>
      </c>
      <c r="X609" s="67" t="s">
        <v>1119</v>
      </c>
      <c r="Y609" s="67" t="s">
        <v>1114</v>
      </c>
      <c r="Z609" s="68" t="str">
        <f t="shared" si="41"/>
        <v>No</v>
      </c>
      <c r="AA609" s="68" t="str">
        <f t="shared" si="39"/>
        <v>Yes</v>
      </c>
      <c r="AB609" s="68" t="str">
        <f t="shared" si="42"/>
        <v>Adopter</v>
      </c>
      <c r="AC609" s="50">
        <f>VLOOKUP(N609,Registration!O:P,2,FALSE)</f>
        <v>18</v>
      </c>
      <c r="AD609" s="67" t="s">
        <v>1117</v>
      </c>
      <c r="AE609" s="69" t="s">
        <v>105</v>
      </c>
      <c r="AF609" s="67" t="s">
        <v>105</v>
      </c>
      <c r="AG609" s="67" t="s">
        <v>105</v>
      </c>
      <c r="AH609" s="67" t="s">
        <v>105</v>
      </c>
      <c r="AI609" s="49"/>
    </row>
    <row r="610" spans="1:35" ht="22.9" customHeight="1">
      <c r="A610" s="67" t="s">
        <v>24</v>
      </c>
      <c r="B610" s="67" t="s">
        <v>9</v>
      </c>
      <c r="C610" s="50" t="s">
        <v>10</v>
      </c>
      <c r="D610" s="50" t="s">
        <v>26</v>
      </c>
      <c r="E610" s="50">
        <v>2</v>
      </c>
      <c r="F610" s="50" t="s">
        <v>32</v>
      </c>
      <c r="G610" s="50" t="s">
        <v>33</v>
      </c>
      <c r="H610" s="50" t="s">
        <v>5675</v>
      </c>
      <c r="I610" s="50" t="s">
        <v>5678</v>
      </c>
      <c r="J610" s="70">
        <v>11</v>
      </c>
      <c r="K610" s="50">
        <v>5</v>
      </c>
      <c r="L610" s="50">
        <v>2019</v>
      </c>
      <c r="M610" s="62">
        <f t="shared" si="40"/>
        <v>43596</v>
      </c>
      <c r="N610" s="67" t="s">
        <v>5015</v>
      </c>
      <c r="O610" s="67">
        <v>18</v>
      </c>
      <c r="P610" s="67" t="s">
        <v>1113</v>
      </c>
      <c r="Q610" s="67" t="s">
        <v>1114</v>
      </c>
      <c r="R610" s="67" t="s">
        <v>1115</v>
      </c>
      <c r="S610" s="67" t="s">
        <v>1116</v>
      </c>
      <c r="T610" s="67" t="s">
        <v>1114</v>
      </c>
      <c r="U610" s="67" t="s">
        <v>1117</v>
      </c>
      <c r="V610" s="67" t="s">
        <v>1117</v>
      </c>
      <c r="W610" s="67" t="s">
        <v>1118</v>
      </c>
      <c r="X610" s="67" t="s">
        <v>1125</v>
      </c>
      <c r="Y610" s="67" t="s">
        <v>1114</v>
      </c>
      <c r="Z610" s="68" t="str">
        <f t="shared" si="41"/>
        <v>No</v>
      </c>
      <c r="AA610" s="68" t="str">
        <f t="shared" si="39"/>
        <v>Yes</v>
      </c>
      <c r="AB610" s="68" t="str">
        <f t="shared" si="42"/>
        <v>Adopter</v>
      </c>
      <c r="AC610" s="50">
        <f>VLOOKUP(N610,Registration!O:P,2,FALSE)</f>
        <v>18</v>
      </c>
      <c r="AD610" s="67" t="s">
        <v>1117</v>
      </c>
      <c r="AE610" s="67" t="s">
        <v>105</v>
      </c>
      <c r="AF610" s="67" t="s">
        <v>105</v>
      </c>
      <c r="AG610" s="67" t="s">
        <v>105</v>
      </c>
      <c r="AH610" s="67" t="s">
        <v>105</v>
      </c>
      <c r="AI610" s="49"/>
    </row>
    <row r="611" spans="1:35" ht="22.9" customHeight="1">
      <c r="A611" s="67" t="s">
        <v>24</v>
      </c>
      <c r="B611" s="67" t="s">
        <v>9</v>
      </c>
      <c r="C611" s="50" t="s">
        <v>10</v>
      </c>
      <c r="D611" s="50" t="s">
        <v>26</v>
      </c>
      <c r="E611" s="50">
        <v>2</v>
      </c>
      <c r="F611" s="50" t="s">
        <v>32</v>
      </c>
      <c r="G611" s="50" t="s">
        <v>33</v>
      </c>
      <c r="H611" s="50" t="s">
        <v>5675</v>
      </c>
      <c r="I611" s="50" t="s">
        <v>5678</v>
      </c>
      <c r="J611" s="70">
        <v>11</v>
      </c>
      <c r="K611" s="50">
        <v>5</v>
      </c>
      <c r="L611" s="50">
        <v>2019</v>
      </c>
      <c r="M611" s="62">
        <f t="shared" si="40"/>
        <v>43596</v>
      </c>
      <c r="N611" s="67" t="s">
        <v>5017</v>
      </c>
      <c r="O611" s="67">
        <v>19</v>
      </c>
      <c r="P611" s="67" t="s">
        <v>1113</v>
      </c>
      <c r="Q611" s="67" t="s">
        <v>1114</v>
      </c>
      <c r="R611" s="67" t="s">
        <v>1115</v>
      </c>
      <c r="S611" s="67" t="s">
        <v>1116</v>
      </c>
      <c r="T611" s="67" t="s">
        <v>1114</v>
      </c>
      <c r="U611" s="67" t="s">
        <v>1117</v>
      </c>
      <c r="V611" s="67" t="s">
        <v>1117</v>
      </c>
      <c r="W611" s="67" t="s">
        <v>1118</v>
      </c>
      <c r="X611" s="67" t="s">
        <v>1121</v>
      </c>
      <c r="Y611" s="67" t="s">
        <v>1114</v>
      </c>
      <c r="Z611" s="68" t="str">
        <f t="shared" si="41"/>
        <v>No</v>
      </c>
      <c r="AA611" s="68" t="str">
        <f t="shared" si="39"/>
        <v>Yes</v>
      </c>
      <c r="AB611" s="68" t="str">
        <f t="shared" si="42"/>
        <v>Adopter</v>
      </c>
      <c r="AC611" s="50">
        <f>VLOOKUP(N611,Registration!O:P,2,FALSE)</f>
        <v>19</v>
      </c>
      <c r="AD611" s="67" t="s">
        <v>1114</v>
      </c>
      <c r="AE611" s="69">
        <v>43596</v>
      </c>
      <c r="AF611" s="67" t="s">
        <v>5672</v>
      </c>
      <c r="AG611" s="67" t="s">
        <v>5671</v>
      </c>
      <c r="AH611" s="67" t="s">
        <v>1149</v>
      </c>
      <c r="AI611" s="49"/>
    </row>
    <row r="612" spans="1:35" ht="22.9" customHeight="1">
      <c r="A612" s="67" t="s">
        <v>24</v>
      </c>
      <c r="B612" s="67" t="s">
        <v>9</v>
      </c>
      <c r="C612" s="50" t="s">
        <v>10</v>
      </c>
      <c r="D612" s="50" t="s">
        <v>26</v>
      </c>
      <c r="E612" s="50">
        <v>2</v>
      </c>
      <c r="F612" s="50" t="s">
        <v>32</v>
      </c>
      <c r="G612" s="50" t="s">
        <v>33</v>
      </c>
      <c r="H612" s="50" t="s">
        <v>5675</v>
      </c>
      <c r="I612" s="50" t="s">
        <v>5678</v>
      </c>
      <c r="J612" s="70">
        <v>11</v>
      </c>
      <c r="K612" s="50">
        <v>5</v>
      </c>
      <c r="L612" s="50">
        <v>2019</v>
      </c>
      <c r="M612" s="62">
        <f t="shared" si="40"/>
        <v>43596</v>
      </c>
      <c r="N612" s="67" t="s">
        <v>632</v>
      </c>
      <c r="O612" s="67">
        <v>18</v>
      </c>
      <c r="P612" s="67" t="s">
        <v>1113</v>
      </c>
      <c r="Q612" s="67" t="s">
        <v>1114</v>
      </c>
      <c r="R612" s="67" t="s">
        <v>1115</v>
      </c>
      <c r="S612" s="67" t="s">
        <v>1116</v>
      </c>
      <c r="T612" s="67" t="s">
        <v>1114</v>
      </c>
      <c r="U612" s="67" t="s">
        <v>1117</v>
      </c>
      <c r="V612" s="67" t="s">
        <v>1117</v>
      </c>
      <c r="W612" s="67" t="s">
        <v>1118</v>
      </c>
      <c r="X612" s="67" t="s">
        <v>1125</v>
      </c>
      <c r="Y612" s="67" t="s">
        <v>1114</v>
      </c>
      <c r="Z612" s="68" t="str">
        <f t="shared" si="41"/>
        <v>No</v>
      </c>
      <c r="AA612" s="68" t="str">
        <f t="shared" si="39"/>
        <v>Yes</v>
      </c>
      <c r="AB612" s="68" t="str">
        <f t="shared" si="42"/>
        <v>Adopter</v>
      </c>
      <c r="AC612" s="50">
        <f>VLOOKUP(N612,Registration!O:P,2,FALSE)</f>
        <v>19</v>
      </c>
      <c r="AD612" s="67" t="s">
        <v>1117</v>
      </c>
      <c r="AE612" s="67" t="s">
        <v>105</v>
      </c>
      <c r="AF612" s="67" t="s">
        <v>105</v>
      </c>
      <c r="AG612" s="67" t="s">
        <v>105</v>
      </c>
      <c r="AH612" s="67" t="s">
        <v>105</v>
      </c>
      <c r="AI612" s="49"/>
    </row>
    <row r="613" spans="1:35" ht="22.9" customHeight="1">
      <c r="A613" s="67" t="s">
        <v>24</v>
      </c>
      <c r="B613" s="67" t="s">
        <v>9</v>
      </c>
      <c r="C613" s="50" t="s">
        <v>10</v>
      </c>
      <c r="D613" s="50" t="s">
        <v>26</v>
      </c>
      <c r="E613" s="50">
        <v>2</v>
      </c>
      <c r="F613" s="50" t="s">
        <v>32</v>
      </c>
      <c r="G613" s="50" t="s">
        <v>33</v>
      </c>
      <c r="H613" s="50" t="s">
        <v>5675</v>
      </c>
      <c r="I613" s="50" t="s">
        <v>5678</v>
      </c>
      <c r="J613" s="67">
        <v>11</v>
      </c>
      <c r="K613" s="50">
        <v>5</v>
      </c>
      <c r="L613" s="50">
        <v>2019</v>
      </c>
      <c r="M613" s="62">
        <f t="shared" si="40"/>
        <v>43596</v>
      </c>
      <c r="N613" s="67" t="s">
        <v>5013</v>
      </c>
      <c r="O613" s="67">
        <v>18</v>
      </c>
      <c r="P613" s="67" t="s">
        <v>1113</v>
      </c>
      <c r="Q613" s="67" t="s">
        <v>1114</v>
      </c>
      <c r="R613" s="67" t="s">
        <v>1115</v>
      </c>
      <c r="S613" s="67" t="s">
        <v>1116</v>
      </c>
      <c r="T613" s="67" t="s">
        <v>1114</v>
      </c>
      <c r="U613" s="67" t="s">
        <v>1117</v>
      </c>
      <c r="V613" s="67" t="s">
        <v>1117</v>
      </c>
      <c r="W613" s="67" t="s">
        <v>1118</v>
      </c>
      <c r="X613" s="67" t="s">
        <v>1124</v>
      </c>
      <c r="Y613" s="67" t="s">
        <v>1114</v>
      </c>
      <c r="Z613" s="68" t="str">
        <f t="shared" si="41"/>
        <v>No</v>
      </c>
      <c r="AA613" s="68" t="str">
        <f t="shared" si="39"/>
        <v>Yes</v>
      </c>
      <c r="AB613" s="68" t="str">
        <f t="shared" si="42"/>
        <v>Adopter</v>
      </c>
      <c r="AC613" s="50">
        <f>VLOOKUP(N613,Registration!O:P,2,FALSE)</f>
        <v>18</v>
      </c>
      <c r="AD613" s="67" t="s">
        <v>1117</v>
      </c>
      <c r="AE613" s="67" t="s">
        <v>105</v>
      </c>
      <c r="AF613" s="67" t="s">
        <v>105</v>
      </c>
      <c r="AG613" s="67" t="s">
        <v>105</v>
      </c>
      <c r="AH613" s="67" t="s">
        <v>105</v>
      </c>
      <c r="AI613" s="49"/>
    </row>
    <row r="614" spans="1:35" ht="22.9" customHeight="1">
      <c r="A614" s="67" t="s">
        <v>35</v>
      </c>
      <c r="B614" s="67" t="s">
        <v>9</v>
      </c>
      <c r="C614" s="50" t="s">
        <v>10</v>
      </c>
      <c r="D614" s="50" t="s">
        <v>26</v>
      </c>
      <c r="E614" s="50">
        <v>2</v>
      </c>
      <c r="F614" s="50" t="s">
        <v>27</v>
      </c>
      <c r="G614" s="50" t="s">
        <v>28</v>
      </c>
      <c r="H614" s="50" t="s">
        <v>5675</v>
      </c>
      <c r="I614" s="50" t="s">
        <v>5679</v>
      </c>
      <c r="J614" s="70">
        <v>13</v>
      </c>
      <c r="K614" s="50">
        <v>5</v>
      </c>
      <c r="L614" s="50">
        <v>2019</v>
      </c>
      <c r="M614" s="62">
        <f t="shared" si="40"/>
        <v>43598</v>
      </c>
      <c r="N614" s="67" t="s">
        <v>5020</v>
      </c>
      <c r="O614" s="67">
        <v>17</v>
      </c>
      <c r="P614" s="67" t="s">
        <v>1113</v>
      </c>
      <c r="Q614" s="67" t="s">
        <v>1114</v>
      </c>
      <c r="R614" s="67" t="s">
        <v>1115</v>
      </c>
      <c r="S614" s="67" t="s">
        <v>1116</v>
      </c>
      <c r="T614" s="67" t="s">
        <v>1114</v>
      </c>
      <c r="U614" s="67" t="s">
        <v>1117</v>
      </c>
      <c r="V614" s="67" t="s">
        <v>1117</v>
      </c>
      <c r="W614" s="67" t="s">
        <v>1118</v>
      </c>
      <c r="X614" s="67" t="s">
        <v>1122</v>
      </c>
      <c r="Y614" s="67" t="s">
        <v>1114</v>
      </c>
      <c r="Z614" s="68" t="str">
        <f t="shared" si="41"/>
        <v>No</v>
      </c>
      <c r="AA614" s="68" t="str">
        <f t="shared" si="39"/>
        <v>Yes</v>
      </c>
      <c r="AB614" s="68" t="str">
        <f t="shared" si="42"/>
        <v>Adopter</v>
      </c>
      <c r="AC614" s="50">
        <f>VLOOKUP(N614,Registration!O:P,2,FALSE)</f>
        <v>17</v>
      </c>
      <c r="AD614" s="67" t="s">
        <v>1117</v>
      </c>
      <c r="AE614" s="67" t="s">
        <v>105</v>
      </c>
      <c r="AF614" s="67" t="s">
        <v>105</v>
      </c>
      <c r="AG614" s="67" t="s">
        <v>105</v>
      </c>
      <c r="AH614" s="67" t="s">
        <v>105</v>
      </c>
      <c r="AI614" s="49"/>
    </row>
    <row r="615" spans="1:35" ht="22.9" customHeight="1">
      <c r="A615" s="67" t="s">
        <v>35</v>
      </c>
      <c r="B615" s="67" t="s">
        <v>9</v>
      </c>
      <c r="C615" s="50" t="s">
        <v>10</v>
      </c>
      <c r="D615" s="50" t="s">
        <v>26</v>
      </c>
      <c r="E615" s="50">
        <v>2</v>
      </c>
      <c r="F615" s="50" t="s">
        <v>27</v>
      </c>
      <c r="G615" s="50" t="s">
        <v>28</v>
      </c>
      <c r="H615" s="50" t="s">
        <v>5675</v>
      </c>
      <c r="I615" s="50" t="s">
        <v>5679</v>
      </c>
      <c r="J615" s="70">
        <v>13</v>
      </c>
      <c r="K615" s="50">
        <v>5</v>
      </c>
      <c r="L615" s="50">
        <v>2019</v>
      </c>
      <c r="M615" s="62">
        <f t="shared" si="40"/>
        <v>43598</v>
      </c>
      <c r="N615" s="67" t="s">
        <v>5022</v>
      </c>
      <c r="O615" s="67">
        <v>18</v>
      </c>
      <c r="P615" s="67" t="s">
        <v>1113</v>
      </c>
      <c r="Q615" s="67" t="s">
        <v>1114</v>
      </c>
      <c r="R615" s="67" t="s">
        <v>1115</v>
      </c>
      <c r="S615" s="67" t="s">
        <v>1116</v>
      </c>
      <c r="T615" s="67" t="s">
        <v>1114</v>
      </c>
      <c r="U615" s="67" t="s">
        <v>1117</v>
      </c>
      <c r="V615" s="67" t="s">
        <v>1117</v>
      </c>
      <c r="W615" s="67" t="s">
        <v>1118</v>
      </c>
      <c r="X615" s="67" t="s">
        <v>1125</v>
      </c>
      <c r="Y615" s="67" t="s">
        <v>1114</v>
      </c>
      <c r="Z615" s="68" t="str">
        <f t="shared" si="41"/>
        <v>No</v>
      </c>
      <c r="AA615" s="68" t="str">
        <f t="shared" si="39"/>
        <v>Yes</v>
      </c>
      <c r="AB615" s="68" t="str">
        <f t="shared" si="42"/>
        <v>Adopter</v>
      </c>
      <c r="AC615" s="50">
        <f>VLOOKUP(N615,Registration!O:P,2,FALSE)</f>
        <v>18</v>
      </c>
      <c r="AD615" s="67" t="s">
        <v>1117</v>
      </c>
      <c r="AE615" s="67" t="s">
        <v>105</v>
      </c>
      <c r="AF615" s="67" t="s">
        <v>105</v>
      </c>
      <c r="AG615" s="67" t="s">
        <v>105</v>
      </c>
      <c r="AH615" s="67" t="s">
        <v>105</v>
      </c>
      <c r="AI615" s="49"/>
    </row>
    <row r="616" spans="1:35" ht="22.9" customHeight="1">
      <c r="A616" s="67" t="s">
        <v>35</v>
      </c>
      <c r="B616" s="67" t="s">
        <v>9</v>
      </c>
      <c r="C616" s="50" t="s">
        <v>10</v>
      </c>
      <c r="D616" s="50" t="s">
        <v>26</v>
      </c>
      <c r="E616" s="50">
        <v>2</v>
      </c>
      <c r="F616" s="50" t="s">
        <v>27</v>
      </c>
      <c r="G616" s="50" t="s">
        <v>28</v>
      </c>
      <c r="H616" s="50" t="s">
        <v>5675</v>
      </c>
      <c r="I616" s="50" t="s">
        <v>5679</v>
      </c>
      <c r="J616" s="70">
        <v>13</v>
      </c>
      <c r="K616" s="50">
        <v>5</v>
      </c>
      <c r="L616" s="50">
        <v>2019</v>
      </c>
      <c r="M616" s="62">
        <f t="shared" si="40"/>
        <v>43598</v>
      </c>
      <c r="N616" s="67" t="s">
        <v>5024</v>
      </c>
      <c r="O616" s="67">
        <v>18</v>
      </c>
      <c r="P616" s="67" t="s">
        <v>1113</v>
      </c>
      <c r="Q616" s="67" t="s">
        <v>1114</v>
      </c>
      <c r="R616" s="67" t="s">
        <v>1115</v>
      </c>
      <c r="S616" s="67" t="s">
        <v>1116</v>
      </c>
      <c r="T616" s="67" t="s">
        <v>1114</v>
      </c>
      <c r="U616" s="67" t="s">
        <v>1117</v>
      </c>
      <c r="V616" s="67" t="s">
        <v>1117</v>
      </c>
      <c r="W616" s="67" t="s">
        <v>1118</v>
      </c>
      <c r="X616" s="67" t="s">
        <v>1119</v>
      </c>
      <c r="Y616" s="67" t="s">
        <v>1114</v>
      </c>
      <c r="Z616" s="68" t="str">
        <f t="shared" si="41"/>
        <v>No</v>
      </c>
      <c r="AA616" s="68" t="str">
        <f t="shared" si="39"/>
        <v>Yes</v>
      </c>
      <c r="AB616" s="68" t="str">
        <f t="shared" si="42"/>
        <v>Adopter</v>
      </c>
      <c r="AC616" s="50">
        <f>VLOOKUP(N616,Registration!O:P,2,FALSE)</f>
        <v>18</v>
      </c>
      <c r="AD616" s="67" t="s">
        <v>1117</v>
      </c>
      <c r="AE616" s="67" t="s">
        <v>105</v>
      </c>
      <c r="AF616" s="67" t="s">
        <v>105</v>
      </c>
      <c r="AG616" s="67" t="s">
        <v>105</v>
      </c>
      <c r="AH616" s="67" t="s">
        <v>105</v>
      </c>
      <c r="AI616" s="49"/>
    </row>
    <row r="617" spans="1:35" ht="22.9" customHeight="1">
      <c r="A617" s="67" t="s">
        <v>35</v>
      </c>
      <c r="B617" s="67" t="s">
        <v>9</v>
      </c>
      <c r="C617" s="50" t="s">
        <v>10</v>
      </c>
      <c r="D617" s="50" t="s">
        <v>26</v>
      </c>
      <c r="E617" s="50">
        <v>2</v>
      </c>
      <c r="F617" s="50" t="s">
        <v>27</v>
      </c>
      <c r="G617" s="50" t="s">
        <v>28</v>
      </c>
      <c r="H617" s="50" t="s">
        <v>5675</v>
      </c>
      <c r="I617" s="50" t="s">
        <v>5679</v>
      </c>
      <c r="J617" s="70">
        <v>13</v>
      </c>
      <c r="K617" s="50">
        <v>5</v>
      </c>
      <c r="L617" s="50">
        <v>2019</v>
      </c>
      <c r="M617" s="62">
        <f t="shared" si="40"/>
        <v>43598</v>
      </c>
      <c r="N617" s="67" t="s">
        <v>5026</v>
      </c>
      <c r="O617" s="67">
        <v>18</v>
      </c>
      <c r="P617" s="67" t="s">
        <v>1113</v>
      </c>
      <c r="Q617" s="67" t="s">
        <v>1114</v>
      </c>
      <c r="R617" s="67" t="s">
        <v>1115</v>
      </c>
      <c r="S617" s="67" t="s">
        <v>1116</v>
      </c>
      <c r="T617" s="67" t="s">
        <v>1114</v>
      </c>
      <c r="U617" s="67" t="s">
        <v>1117</v>
      </c>
      <c r="V617" s="67" t="s">
        <v>1117</v>
      </c>
      <c r="W617" s="67" t="s">
        <v>1118</v>
      </c>
      <c r="X617" s="67" t="s">
        <v>1125</v>
      </c>
      <c r="Y617" s="67" t="s">
        <v>1114</v>
      </c>
      <c r="Z617" s="68" t="str">
        <f t="shared" si="41"/>
        <v>No</v>
      </c>
      <c r="AA617" s="68" t="str">
        <f t="shared" si="39"/>
        <v>Yes</v>
      </c>
      <c r="AB617" s="68" t="str">
        <f t="shared" si="42"/>
        <v>Adopter</v>
      </c>
      <c r="AC617" s="50">
        <f>VLOOKUP(N617,Registration!O:P,2,FALSE)</f>
        <v>18</v>
      </c>
      <c r="AD617" s="67" t="s">
        <v>1117</v>
      </c>
      <c r="AE617" s="67" t="s">
        <v>105</v>
      </c>
      <c r="AF617" s="67" t="s">
        <v>105</v>
      </c>
      <c r="AG617" s="67" t="s">
        <v>105</v>
      </c>
      <c r="AH617" s="67" t="s">
        <v>105</v>
      </c>
      <c r="AI617" s="49"/>
    </row>
    <row r="618" spans="1:35" ht="22.9" customHeight="1">
      <c r="A618" s="67" t="s">
        <v>35</v>
      </c>
      <c r="B618" s="67" t="s">
        <v>9</v>
      </c>
      <c r="C618" s="50" t="s">
        <v>10</v>
      </c>
      <c r="D618" s="50" t="s">
        <v>26</v>
      </c>
      <c r="E618" s="50">
        <v>2</v>
      </c>
      <c r="F618" s="50" t="s">
        <v>27</v>
      </c>
      <c r="G618" s="50" t="s">
        <v>28</v>
      </c>
      <c r="H618" s="50" t="s">
        <v>5675</v>
      </c>
      <c r="I618" s="50" t="s">
        <v>5679</v>
      </c>
      <c r="J618" s="70">
        <v>13</v>
      </c>
      <c r="K618" s="50">
        <v>5</v>
      </c>
      <c r="L618" s="50">
        <v>2019</v>
      </c>
      <c r="M618" s="62">
        <f t="shared" si="40"/>
        <v>43598</v>
      </c>
      <c r="N618" s="67" t="s">
        <v>5028</v>
      </c>
      <c r="O618" s="67">
        <v>18</v>
      </c>
      <c r="P618" s="67" t="s">
        <v>1113</v>
      </c>
      <c r="Q618" s="67" t="s">
        <v>1114</v>
      </c>
      <c r="R618" s="67" t="s">
        <v>1115</v>
      </c>
      <c r="S618" s="67" t="s">
        <v>1116</v>
      </c>
      <c r="T618" s="67" t="s">
        <v>1114</v>
      </c>
      <c r="U618" s="67" t="s">
        <v>1117</v>
      </c>
      <c r="V618" s="67" t="s">
        <v>1117</v>
      </c>
      <c r="W618" s="67" t="s">
        <v>1118</v>
      </c>
      <c r="X618" s="67" t="s">
        <v>1121</v>
      </c>
      <c r="Y618" s="67" t="s">
        <v>1114</v>
      </c>
      <c r="Z618" s="68" t="str">
        <f t="shared" si="41"/>
        <v>No</v>
      </c>
      <c r="AA618" s="68" t="str">
        <f t="shared" si="39"/>
        <v>Yes</v>
      </c>
      <c r="AB618" s="68" t="str">
        <f t="shared" si="42"/>
        <v>Adopter</v>
      </c>
      <c r="AC618" s="50">
        <f>VLOOKUP(N618,Registration!O:P,2,FALSE)</f>
        <v>18</v>
      </c>
      <c r="AD618" s="67" t="s">
        <v>1117</v>
      </c>
      <c r="AE618" s="67" t="s">
        <v>105</v>
      </c>
      <c r="AF618" s="67" t="s">
        <v>105</v>
      </c>
      <c r="AG618" s="67" t="s">
        <v>105</v>
      </c>
      <c r="AH618" s="67" t="s">
        <v>105</v>
      </c>
      <c r="AI618" s="49"/>
    </row>
    <row r="619" spans="1:35" ht="22.9" customHeight="1">
      <c r="A619" s="67" t="s">
        <v>35</v>
      </c>
      <c r="B619" s="67" t="s">
        <v>9</v>
      </c>
      <c r="C619" s="50" t="s">
        <v>10</v>
      </c>
      <c r="D619" s="50" t="s">
        <v>26</v>
      </c>
      <c r="E619" s="50">
        <v>2</v>
      </c>
      <c r="F619" s="50" t="s">
        <v>27</v>
      </c>
      <c r="G619" s="50" t="s">
        <v>28</v>
      </c>
      <c r="H619" s="50" t="s">
        <v>5675</v>
      </c>
      <c r="I619" s="50" t="s">
        <v>5679</v>
      </c>
      <c r="J619" s="70">
        <v>13</v>
      </c>
      <c r="K619" s="50">
        <v>5</v>
      </c>
      <c r="L619" s="50">
        <v>2019</v>
      </c>
      <c r="M619" s="62">
        <f t="shared" si="40"/>
        <v>43598</v>
      </c>
      <c r="N619" s="67" t="s">
        <v>5030</v>
      </c>
      <c r="O619" s="67">
        <v>19</v>
      </c>
      <c r="P619" s="67" t="s">
        <v>1113</v>
      </c>
      <c r="Q619" s="67" t="s">
        <v>1114</v>
      </c>
      <c r="R619" s="67" t="s">
        <v>1115</v>
      </c>
      <c r="S619" s="67" t="s">
        <v>1116</v>
      </c>
      <c r="T619" s="67" t="s">
        <v>1114</v>
      </c>
      <c r="U619" s="67" t="s">
        <v>1117</v>
      </c>
      <c r="V619" s="67" t="s">
        <v>1117</v>
      </c>
      <c r="W619" s="67" t="s">
        <v>1118</v>
      </c>
      <c r="X619" s="67" t="s">
        <v>1122</v>
      </c>
      <c r="Y619" s="67" t="s">
        <v>1114</v>
      </c>
      <c r="Z619" s="68" t="str">
        <f t="shared" si="41"/>
        <v>No</v>
      </c>
      <c r="AA619" s="68" t="str">
        <f t="shared" si="39"/>
        <v>Yes</v>
      </c>
      <c r="AB619" s="68" t="str">
        <f t="shared" si="42"/>
        <v>Adopter</v>
      </c>
      <c r="AC619" s="50">
        <f>VLOOKUP(N619,Registration!O:P,2,FALSE)</f>
        <v>19</v>
      </c>
      <c r="AD619" s="67" t="s">
        <v>1117</v>
      </c>
      <c r="AE619" s="67" t="s">
        <v>105</v>
      </c>
      <c r="AF619" s="67" t="s">
        <v>105</v>
      </c>
      <c r="AG619" s="67" t="s">
        <v>105</v>
      </c>
      <c r="AH619" s="67" t="s">
        <v>105</v>
      </c>
      <c r="AI619" s="49"/>
    </row>
    <row r="620" spans="1:35" ht="22.9" customHeight="1">
      <c r="A620" s="67" t="s">
        <v>35</v>
      </c>
      <c r="B620" s="67" t="s">
        <v>9</v>
      </c>
      <c r="C620" s="50" t="s">
        <v>10</v>
      </c>
      <c r="D620" s="50" t="s">
        <v>26</v>
      </c>
      <c r="E620" s="50">
        <v>2</v>
      </c>
      <c r="F620" s="50" t="s">
        <v>27</v>
      </c>
      <c r="G620" s="50" t="s">
        <v>28</v>
      </c>
      <c r="H620" s="50" t="s">
        <v>5675</v>
      </c>
      <c r="I620" s="50" t="s">
        <v>5679</v>
      </c>
      <c r="J620" s="70">
        <v>13</v>
      </c>
      <c r="K620" s="50">
        <v>5</v>
      </c>
      <c r="L620" s="50">
        <v>2019</v>
      </c>
      <c r="M620" s="62">
        <f t="shared" si="40"/>
        <v>43598</v>
      </c>
      <c r="N620" s="67" t="s">
        <v>5032</v>
      </c>
      <c r="O620" s="67">
        <v>19</v>
      </c>
      <c r="P620" s="67" t="s">
        <v>1113</v>
      </c>
      <c r="Q620" s="67" t="s">
        <v>1114</v>
      </c>
      <c r="R620" s="67" t="s">
        <v>1115</v>
      </c>
      <c r="S620" s="67" t="s">
        <v>1116</v>
      </c>
      <c r="T620" s="67" t="s">
        <v>1114</v>
      </c>
      <c r="U620" s="67" t="s">
        <v>1117</v>
      </c>
      <c r="V620" s="67" t="s">
        <v>1117</v>
      </c>
      <c r="W620" s="67" t="s">
        <v>1118</v>
      </c>
      <c r="X620" s="67" t="s">
        <v>1119</v>
      </c>
      <c r="Y620" s="67" t="s">
        <v>1114</v>
      </c>
      <c r="Z620" s="68" t="str">
        <f t="shared" si="41"/>
        <v>No</v>
      </c>
      <c r="AA620" s="68" t="str">
        <f t="shared" si="39"/>
        <v>Yes</v>
      </c>
      <c r="AB620" s="68" t="str">
        <f t="shared" si="42"/>
        <v>Adopter</v>
      </c>
      <c r="AC620" s="50">
        <f>VLOOKUP(N620,Registration!O:P,2,FALSE)</f>
        <v>19</v>
      </c>
      <c r="AD620" s="67" t="s">
        <v>1117</v>
      </c>
      <c r="AE620" s="67" t="s">
        <v>105</v>
      </c>
      <c r="AF620" s="67" t="s">
        <v>105</v>
      </c>
      <c r="AG620" s="67" t="s">
        <v>105</v>
      </c>
      <c r="AH620" s="67" t="s">
        <v>105</v>
      </c>
      <c r="AI620" s="49"/>
    </row>
    <row r="621" spans="1:35" ht="22.9" customHeight="1">
      <c r="A621" s="67" t="s">
        <v>35</v>
      </c>
      <c r="B621" s="67" t="s">
        <v>9</v>
      </c>
      <c r="C621" s="50" t="s">
        <v>10</v>
      </c>
      <c r="D621" s="50" t="s">
        <v>26</v>
      </c>
      <c r="E621" s="50">
        <v>2</v>
      </c>
      <c r="F621" s="50" t="s">
        <v>27</v>
      </c>
      <c r="G621" s="50" t="s">
        <v>28</v>
      </c>
      <c r="H621" s="50" t="s">
        <v>5675</v>
      </c>
      <c r="I621" s="50" t="s">
        <v>5679</v>
      </c>
      <c r="J621" s="70">
        <v>14</v>
      </c>
      <c r="K621" s="50">
        <v>5</v>
      </c>
      <c r="L621" s="50">
        <v>2019</v>
      </c>
      <c r="M621" s="62">
        <f t="shared" si="40"/>
        <v>43599</v>
      </c>
      <c r="N621" s="67" t="s">
        <v>5034</v>
      </c>
      <c r="O621" s="67">
        <v>18</v>
      </c>
      <c r="P621" s="67" t="s">
        <v>1113</v>
      </c>
      <c r="Q621" s="67" t="s">
        <v>1114</v>
      </c>
      <c r="R621" s="67" t="s">
        <v>1115</v>
      </c>
      <c r="S621" s="67" t="s">
        <v>1116</v>
      </c>
      <c r="T621" s="67" t="s">
        <v>1114</v>
      </c>
      <c r="U621" s="67" t="s">
        <v>1117</v>
      </c>
      <c r="V621" s="67" t="s">
        <v>1117</v>
      </c>
      <c r="W621" s="67" t="s">
        <v>1118</v>
      </c>
      <c r="X621" s="67" t="s">
        <v>1119</v>
      </c>
      <c r="Y621" s="67" t="s">
        <v>1114</v>
      </c>
      <c r="Z621" s="68" t="str">
        <f t="shared" si="41"/>
        <v>No</v>
      </c>
      <c r="AA621" s="68" t="str">
        <f t="shared" si="39"/>
        <v>Yes</v>
      </c>
      <c r="AB621" s="68" t="str">
        <f t="shared" si="42"/>
        <v>Adopter</v>
      </c>
      <c r="AC621" s="50">
        <f>VLOOKUP(N621,Registration!O:P,2,FALSE)</f>
        <v>18</v>
      </c>
      <c r="AD621" s="67" t="s">
        <v>1117</v>
      </c>
      <c r="AE621" s="67" t="s">
        <v>105</v>
      </c>
      <c r="AF621" s="67" t="s">
        <v>105</v>
      </c>
      <c r="AG621" s="67" t="s">
        <v>105</v>
      </c>
      <c r="AH621" s="67" t="s">
        <v>105</v>
      </c>
      <c r="AI621" s="49"/>
    </row>
    <row r="622" spans="1:35" ht="22.9" customHeight="1">
      <c r="A622" s="67" t="s">
        <v>35</v>
      </c>
      <c r="B622" s="67" t="s">
        <v>9</v>
      </c>
      <c r="C622" s="50" t="s">
        <v>10</v>
      </c>
      <c r="D622" s="50" t="s">
        <v>26</v>
      </c>
      <c r="E622" s="50">
        <v>2</v>
      </c>
      <c r="F622" s="50" t="s">
        <v>27</v>
      </c>
      <c r="G622" s="50" t="s">
        <v>28</v>
      </c>
      <c r="H622" s="50" t="s">
        <v>5675</v>
      </c>
      <c r="I622" s="50" t="s">
        <v>5679</v>
      </c>
      <c r="J622" s="70">
        <v>14</v>
      </c>
      <c r="K622" s="50">
        <v>5</v>
      </c>
      <c r="L622" s="50">
        <v>2019</v>
      </c>
      <c r="M622" s="62">
        <f t="shared" si="40"/>
        <v>43599</v>
      </c>
      <c r="N622" s="67" t="s">
        <v>5036</v>
      </c>
      <c r="O622" s="67">
        <v>18</v>
      </c>
      <c r="P622" s="67" t="s">
        <v>1113</v>
      </c>
      <c r="Q622" s="67" t="s">
        <v>1114</v>
      </c>
      <c r="R622" s="67" t="s">
        <v>1115</v>
      </c>
      <c r="S622" s="67" t="s">
        <v>1116</v>
      </c>
      <c r="T622" s="67" t="s">
        <v>1114</v>
      </c>
      <c r="U622" s="67" t="s">
        <v>1117</v>
      </c>
      <c r="V622" s="67" t="s">
        <v>1117</v>
      </c>
      <c r="W622" s="67" t="s">
        <v>1118</v>
      </c>
      <c r="X622" s="67" t="s">
        <v>1122</v>
      </c>
      <c r="Y622" s="67" t="s">
        <v>1114</v>
      </c>
      <c r="Z622" s="68" t="str">
        <f t="shared" si="41"/>
        <v>No</v>
      </c>
      <c r="AA622" s="68" t="str">
        <f t="shared" si="39"/>
        <v>Yes</v>
      </c>
      <c r="AB622" s="68" t="str">
        <f t="shared" si="42"/>
        <v>Adopter</v>
      </c>
      <c r="AC622" s="50">
        <f>VLOOKUP(N622,Registration!O:P,2,FALSE)</f>
        <v>18</v>
      </c>
      <c r="AD622" s="67" t="s">
        <v>1117</v>
      </c>
      <c r="AE622" s="67" t="s">
        <v>105</v>
      </c>
      <c r="AF622" s="67" t="s">
        <v>105</v>
      </c>
      <c r="AG622" s="67" t="s">
        <v>105</v>
      </c>
      <c r="AH622" s="67" t="s">
        <v>105</v>
      </c>
      <c r="AI622" s="49"/>
    </row>
    <row r="623" spans="1:35" ht="22.9" customHeight="1">
      <c r="A623" s="67" t="s">
        <v>35</v>
      </c>
      <c r="B623" s="67" t="s">
        <v>9</v>
      </c>
      <c r="C623" s="50" t="s">
        <v>10</v>
      </c>
      <c r="D623" s="50" t="s">
        <v>26</v>
      </c>
      <c r="E623" s="50">
        <v>2</v>
      </c>
      <c r="F623" s="50" t="s">
        <v>27</v>
      </c>
      <c r="G623" s="50" t="s">
        <v>28</v>
      </c>
      <c r="H623" s="50" t="s">
        <v>5675</v>
      </c>
      <c r="I623" s="50" t="s">
        <v>5679</v>
      </c>
      <c r="J623" s="70">
        <v>14</v>
      </c>
      <c r="K623" s="50">
        <v>5</v>
      </c>
      <c r="L623" s="50">
        <v>2019</v>
      </c>
      <c r="M623" s="62">
        <f t="shared" si="40"/>
        <v>43599</v>
      </c>
      <c r="N623" s="67" t="s">
        <v>5038</v>
      </c>
      <c r="O623" s="67">
        <v>17</v>
      </c>
      <c r="P623" s="67" t="s">
        <v>1113</v>
      </c>
      <c r="Q623" s="67" t="s">
        <v>1114</v>
      </c>
      <c r="R623" s="67" t="s">
        <v>1115</v>
      </c>
      <c r="S623" s="67" t="s">
        <v>1116</v>
      </c>
      <c r="T623" s="67" t="s">
        <v>1114</v>
      </c>
      <c r="U623" s="67" t="s">
        <v>1114</v>
      </c>
      <c r="V623" s="67" t="s">
        <v>1114</v>
      </c>
      <c r="W623" s="67" t="s">
        <v>1118</v>
      </c>
      <c r="X623" s="67" t="s">
        <v>1125</v>
      </c>
      <c r="Y623" s="67" t="s">
        <v>1114</v>
      </c>
      <c r="Z623" s="68" t="str">
        <f t="shared" si="41"/>
        <v>No</v>
      </c>
      <c r="AA623" s="68" t="str">
        <f t="shared" si="39"/>
        <v>Yes</v>
      </c>
      <c r="AB623" s="68" t="str">
        <f t="shared" si="42"/>
        <v>Adopter</v>
      </c>
      <c r="AC623" s="50">
        <f>VLOOKUP(N623,Registration!O:P,2,FALSE)</f>
        <v>17</v>
      </c>
      <c r="AD623" s="67" t="s">
        <v>1117</v>
      </c>
      <c r="AE623" s="67" t="s">
        <v>105</v>
      </c>
      <c r="AF623" s="67" t="s">
        <v>105</v>
      </c>
      <c r="AG623" s="67" t="s">
        <v>105</v>
      </c>
      <c r="AH623" s="67" t="s">
        <v>105</v>
      </c>
      <c r="AI623" s="49"/>
    </row>
    <row r="624" spans="1:35" ht="22.9" customHeight="1">
      <c r="A624" s="67" t="s">
        <v>35</v>
      </c>
      <c r="B624" s="67" t="s">
        <v>9</v>
      </c>
      <c r="C624" s="50" t="s">
        <v>10</v>
      </c>
      <c r="D624" s="50" t="s">
        <v>26</v>
      </c>
      <c r="E624" s="50">
        <v>2</v>
      </c>
      <c r="F624" s="50" t="s">
        <v>27</v>
      </c>
      <c r="G624" s="50" t="s">
        <v>28</v>
      </c>
      <c r="H624" s="50" t="s">
        <v>5675</v>
      </c>
      <c r="I624" s="50" t="s">
        <v>5679</v>
      </c>
      <c r="J624" s="70">
        <v>14</v>
      </c>
      <c r="K624" s="50">
        <v>5</v>
      </c>
      <c r="L624" s="50">
        <v>2019</v>
      </c>
      <c r="M624" s="62">
        <f t="shared" si="40"/>
        <v>43599</v>
      </c>
      <c r="N624" s="67" t="s">
        <v>5040</v>
      </c>
      <c r="O624" s="67">
        <v>18</v>
      </c>
      <c r="P624" s="67" t="s">
        <v>1113</v>
      </c>
      <c r="Q624" s="67" t="s">
        <v>1114</v>
      </c>
      <c r="R624" s="67" t="s">
        <v>1115</v>
      </c>
      <c r="S624" s="67" t="s">
        <v>1116</v>
      </c>
      <c r="T624" s="67" t="s">
        <v>1114</v>
      </c>
      <c r="U624" s="67" t="s">
        <v>1117</v>
      </c>
      <c r="V624" s="67" t="s">
        <v>1117</v>
      </c>
      <c r="W624" s="67" t="s">
        <v>1118</v>
      </c>
      <c r="X624" s="67" t="s">
        <v>1121</v>
      </c>
      <c r="Y624" s="67" t="s">
        <v>1114</v>
      </c>
      <c r="Z624" s="68" t="str">
        <f t="shared" si="41"/>
        <v>No</v>
      </c>
      <c r="AA624" s="68" t="str">
        <f t="shared" si="39"/>
        <v>Yes</v>
      </c>
      <c r="AB624" s="68" t="str">
        <f t="shared" si="42"/>
        <v>Adopter</v>
      </c>
      <c r="AC624" s="50">
        <f>VLOOKUP(N624,Registration!O:P,2,FALSE)</f>
        <v>18</v>
      </c>
      <c r="AD624" s="67" t="s">
        <v>1117</v>
      </c>
      <c r="AE624" s="67" t="s">
        <v>105</v>
      </c>
      <c r="AF624" s="67" t="s">
        <v>105</v>
      </c>
      <c r="AG624" s="67" t="s">
        <v>105</v>
      </c>
      <c r="AH624" s="67" t="s">
        <v>105</v>
      </c>
      <c r="AI624" s="49"/>
    </row>
    <row r="625" spans="1:35" ht="22.9" customHeight="1">
      <c r="A625" s="67" t="s">
        <v>35</v>
      </c>
      <c r="B625" s="67" t="s">
        <v>9</v>
      </c>
      <c r="C625" s="50" t="s">
        <v>10</v>
      </c>
      <c r="D625" s="50" t="s">
        <v>26</v>
      </c>
      <c r="E625" s="50">
        <v>2</v>
      </c>
      <c r="F625" s="50" t="s">
        <v>27</v>
      </c>
      <c r="G625" s="50" t="s">
        <v>28</v>
      </c>
      <c r="H625" s="50" t="s">
        <v>5675</v>
      </c>
      <c r="I625" s="50" t="s">
        <v>5679</v>
      </c>
      <c r="J625" s="70">
        <v>14</v>
      </c>
      <c r="K625" s="50">
        <v>5</v>
      </c>
      <c r="L625" s="50">
        <v>2019</v>
      </c>
      <c r="M625" s="62">
        <f t="shared" si="40"/>
        <v>43599</v>
      </c>
      <c r="N625" s="67" t="s">
        <v>5042</v>
      </c>
      <c r="O625" s="67">
        <v>19</v>
      </c>
      <c r="P625" s="67" t="s">
        <v>1113</v>
      </c>
      <c r="Q625" s="67" t="s">
        <v>1114</v>
      </c>
      <c r="R625" s="67" t="s">
        <v>1115</v>
      </c>
      <c r="S625" s="67" t="s">
        <v>1116</v>
      </c>
      <c r="T625" s="67" t="s">
        <v>1114</v>
      </c>
      <c r="U625" s="67" t="s">
        <v>1117</v>
      </c>
      <c r="V625" s="67" t="s">
        <v>1117</v>
      </c>
      <c r="W625" s="67" t="s">
        <v>1118</v>
      </c>
      <c r="X625" s="67" t="s">
        <v>1119</v>
      </c>
      <c r="Y625" s="67" t="s">
        <v>1114</v>
      </c>
      <c r="Z625" s="68" t="str">
        <f t="shared" si="41"/>
        <v>No</v>
      </c>
      <c r="AA625" s="68" t="str">
        <f t="shared" si="39"/>
        <v>Yes</v>
      </c>
      <c r="AB625" s="68" t="str">
        <f t="shared" si="42"/>
        <v>Adopter</v>
      </c>
      <c r="AC625" s="50">
        <f>VLOOKUP(N625,Registration!O:P,2,FALSE)</f>
        <v>19</v>
      </c>
      <c r="AD625" s="67" t="s">
        <v>1117</v>
      </c>
      <c r="AE625" s="67" t="s">
        <v>105</v>
      </c>
      <c r="AF625" s="67" t="s">
        <v>105</v>
      </c>
      <c r="AG625" s="67" t="s">
        <v>105</v>
      </c>
      <c r="AH625" s="67" t="s">
        <v>105</v>
      </c>
      <c r="AI625" s="49"/>
    </row>
    <row r="626" spans="1:35" ht="22.9" customHeight="1">
      <c r="A626" s="67" t="s">
        <v>35</v>
      </c>
      <c r="B626" s="67" t="s">
        <v>9</v>
      </c>
      <c r="C626" s="50" t="s">
        <v>10</v>
      </c>
      <c r="D626" s="50" t="s">
        <v>26</v>
      </c>
      <c r="E626" s="50">
        <v>2</v>
      </c>
      <c r="F626" s="50" t="s">
        <v>27</v>
      </c>
      <c r="G626" s="50" t="s">
        <v>28</v>
      </c>
      <c r="H626" s="50" t="s">
        <v>5675</v>
      </c>
      <c r="I626" s="50" t="s">
        <v>5679</v>
      </c>
      <c r="J626" s="70">
        <v>14</v>
      </c>
      <c r="K626" s="50">
        <v>5</v>
      </c>
      <c r="L626" s="50">
        <v>2019</v>
      </c>
      <c r="M626" s="62">
        <f t="shared" si="40"/>
        <v>43599</v>
      </c>
      <c r="N626" s="67" t="s">
        <v>5044</v>
      </c>
      <c r="O626" s="67">
        <v>19</v>
      </c>
      <c r="P626" s="67" t="s">
        <v>1113</v>
      </c>
      <c r="Q626" s="67" t="s">
        <v>1114</v>
      </c>
      <c r="R626" s="67" t="s">
        <v>1115</v>
      </c>
      <c r="S626" s="67" t="s">
        <v>1116</v>
      </c>
      <c r="T626" s="67" t="s">
        <v>1114</v>
      </c>
      <c r="U626" s="67" t="s">
        <v>1117</v>
      </c>
      <c r="V626" s="67" t="s">
        <v>1117</v>
      </c>
      <c r="W626" s="67" t="s">
        <v>1118</v>
      </c>
      <c r="X626" s="67" t="s">
        <v>1125</v>
      </c>
      <c r="Y626" s="67" t="s">
        <v>1114</v>
      </c>
      <c r="Z626" s="68" t="str">
        <f t="shared" si="41"/>
        <v>No</v>
      </c>
      <c r="AA626" s="68" t="str">
        <f t="shared" si="39"/>
        <v>Yes</v>
      </c>
      <c r="AB626" s="68" t="str">
        <f t="shared" si="42"/>
        <v>Adopter</v>
      </c>
      <c r="AC626" s="50">
        <f>VLOOKUP(N626,Registration!O:P,2,FALSE)</f>
        <v>19</v>
      </c>
      <c r="AD626" s="67" t="s">
        <v>1117</v>
      </c>
      <c r="AE626" s="67" t="s">
        <v>105</v>
      </c>
      <c r="AF626" s="67" t="s">
        <v>105</v>
      </c>
      <c r="AG626" s="67" t="s">
        <v>105</v>
      </c>
      <c r="AH626" s="67" t="s">
        <v>105</v>
      </c>
      <c r="AI626" s="49"/>
    </row>
    <row r="627" spans="1:35" ht="22.9" customHeight="1">
      <c r="A627" s="67" t="s">
        <v>35</v>
      </c>
      <c r="B627" s="67" t="s">
        <v>9</v>
      </c>
      <c r="C627" s="50" t="s">
        <v>10</v>
      </c>
      <c r="D627" s="50" t="s">
        <v>26</v>
      </c>
      <c r="E627" s="50">
        <v>2</v>
      </c>
      <c r="F627" s="50" t="s">
        <v>27</v>
      </c>
      <c r="G627" s="50" t="s">
        <v>28</v>
      </c>
      <c r="H627" s="50" t="s">
        <v>5675</v>
      </c>
      <c r="I627" s="50" t="s">
        <v>5679</v>
      </c>
      <c r="J627" s="70">
        <v>15</v>
      </c>
      <c r="K627" s="50">
        <v>5</v>
      </c>
      <c r="L627" s="50">
        <v>2019</v>
      </c>
      <c r="M627" s="62">
        <f t="shared" si="40"/>
        <v>43600</v>
      </c>
      <c r="N627" s="67" t="s">
        <v>5046</v>
      </c>
      <c r="O627" s="67">
        <v>19</v>
      </c>
      <c r="P627" s="67" t="s">
        <v>1113</v>
      </c>
      <c r="Q627" s="67" t="s">
        <v>1114</v>
      </c>
      <c r="R627" s="67" t="s">
        <v>1115</v>
      </c>
      <c r="S627" s="67" t="s">
        <v>1116</v>
      </c>
      <c r="T627" s="67" t="s">
        <v>1114</v>
      </c>
      <c r="U627" s="67" t="s">
        <v>1117</v>
      </c>
      <c r="V627" s="67" t="s">
        <v>1117</v>
      </c>
      <c r="W627" s="67" t="s">
        <v>1118</v>
      </c>
      <c r="X627" s="67" t="s">
        <v>1119</v>
      </c>
      <c r="Y627" s="67" t="s">
        <v>1114</v>
      </c>
      <c r="Z627" s="68" t="str">
        <f t="shared" si="41"/>
        <v>No</v>
      </c>
      <c r="AA627" s="68" t="str">
        <f t="shared" si="39"/>
        <v>Yes</v>
      </c>
      <c r="AB627" s="68" t="str">
        <f t="shared" si="42"/>
        <v>Adopter</v>
      </c>
      <c r="AC627" s="50">
        <f>VLOOKUP(N627,Registration!O:P,2,FALSE)</f>
        <v>19</v>
      </c>
      <c r="AD627" s="67" t="s">
        <v>1117</v>
      </c>
      <c r="AE627" s="67" t="s">
        <v>105</v>
      </c>
      <c r="AF627" s="67" t="s">
        <v>105</v>
      </c>
      <c r="AG627" s="67" t="s">
        <v>105</v>
      </c>
      <c r="AH627" s="67" t="s">
        <v>105</v>
      </c>
      <c r="AI627" s="49"/>
    </row>
    <row r="628" spans="1:35" ht="22.9" customHeight="1">
      <c r="A628" s="67" t="s">
        <v>35</v>
      </c>
      <c r="B628" s="67" t="s">
        <v>9</v>
      </c>
      <c r="C628" s="50" t="s">
        <v>10</v>
      </c>
      <c r="D628" s="50" t="s">
        <v>26</v>
      </c>
      <c r="E628" s="50">
        <v>2</v>
      </c>
      <c r="F628" s="50" t="s">
        <v>27</v>
      </c>
      <c r="G628" s="50" t="s">
        <v>28</v>
      </c>
      <c r="H628" s="50" t="s">
        <v>5675</v>
      </c>
      <c r="I628" s="50" t="s">
        <v>5679</v>
      </c>
      <c r="J628" s="70">
        <v>15</v>
      </c>
      <c r="K628" s="50">
        <v>5</v>
      </c>
      <c r="L628" s="50">
        <v>2019</v>
      </c>
      <c r="M628" s="62">
        <f t="shared" si="40"/>
        <v>43600</v>
      </c>
      <c r="N628" s="67" t="s">
        <v>5048</v>
      </c>
      <c r="O628" s="67">
        <v>18</v>
      </c>
      <c r="P628" s="67" t="s">
        <v>1113</v>
      </c>
      <c r="Q628" s="67" t="s">
        <v>1114</v>
      </c>
      <c r="R628" s="67" t="s">
        <v>1115</v>
      </c>
      <c r="S628" s="67" t="s">
        <v>1116</v>
      </c>
      <c r="T628" s="67" t="s">
        <v>1114</v>
      </c>
      <c r="U628" s="67" t="s">
        <v>1117</v>
      </c>
      <c r="V628" s="67" t="s">
        <v>1117</v>
      </c>
      <c r="W628" s="67" t="s">
        <v>1118</v>
      </c>
      <c r="X628" s="67" t="s">
        <v>1125</v>
      </c>
      <c r="Y628" s="67" t="s">
        <v>1114</v>
      </c>
      <c r="Z628" s="68" t="str">
        <f t="shared" si="41"/>
        <v>No</v>
      </c>
      <c r="AA628" s="68" t="str">
        <f t="shared" si="39"/>
        <v>Yes</v>
      </c>
      <c r="AB628" s="68" t="str">
        <f t="shared" si="42"/>
        <v>Adopter</v>
      </c>
      <c r="AC628" s="50">
        <f>VLOOKUP(N628,Registration!O:P,2,FALSE)</f>
        <v>18</v>
      </c>
      <c r="AD628" s="67" t="s">
        <v>1117</v>
      </c>
      <c r="AE628" s="67" t="s">
        <v>105</v>
      </c>
      <c r="AF628" s="67" t="s">
        <v>105</v>
      </c>
      <c r="AG628" s="67" t="s">
        <v>105</v>
      </c>
      <c r="AH628" s="67" t="s">
        <v>105</v>
      </c>
      <c r="AI628" s="49"/>
    </row>
    <row r="629" spans="1:35" ht="22.9" customHeight="1">
      <c r="A629" s="67" t="s">
        <v>35</v>
      </c>
      <c r="B629" s="67" t="s">
        <v>9</v>
      </c>
      <c r="C629" s="50" t="s">
        <v>10</v>
      </c>
      <c r="D629" s="50" t="s">
        <v>26</v>
      </c>
      <c r="E629" s="50">
        <v>2</v>
      </c>
      <c r="F629" s="50" t="s">
        <v>27</v>
      </c>
      <c r="G629" s="50" t="s">
        <v>28</v>
      </c>
      <c r="H629" s="50" t="s">
        <v>5675</v>
      </c>
      <c r="I629" s="50" t="s">
        <v>5679</v>
      </c>
      <c r="J629" s="70">
        <v>15</v>
      </c>
      <c r="K629" s="50">
        <v>5</v>
      </c>
      <c r="L629" s="50">
        <v>2019</v>
      </c>
      <c r="M629" s="62">
        <f t="shared" si="40"/>
        <v>43600</v>
      </c>
      <c r="N629" s="67" t="s">
        <v>5050</v>
      </c>
      <c r="O629" s="67">
        <v>18</v>
      </c>
      <c r="P629" s="67" t="s">
        <v>1113</v>
      </c>
      <c r="Q629" s="67" t="s">
        <v>1114</v>
      </c>
      <c r="R629" s="67" t="s">
        <v>1115</v>
      </c>
      <c r="S629" s="67" t="s">
        <v>1116</v>
      </c>
      <c r="T629" s="67" t="s">
        <v>1114</v>
      </c>
      <c r="U629" s="67" t="s">
        <v>1117</v>
      </c>
      <c r="V629" s="67" t="s">
        <v>1117</v>
      </c>
      <c r="W629" s="67" t="s">
        <v>1118</v>
      </c>
      <c r="X629" s="67" t="s">
        <v>1122</v>
      </c>
      <c r="Y629" s="67" t="s">
        <v>1114</v>
      </c>
      <c r="Z629" s="68" t="str">
        <f t="shared" si="41"/>
        <v>No</v>
      </c>
      <c r="AA629" s="68" t="str">
        <f t="shared" si="39"/>
        <v>Yes</v>
      </c>
      <c r="AB629" s="68" t="str">
        <f t="shared" si="42"/>
        <v>Adopter</v>
      </c>
      <c r="AC629" s="50">
        <f>VLOOKUP(N629,Registration!O:P,2,FALSE)</f>
        <v>18</v>
      </c>
      <c r="AD629" s="67" t="s">
        <v>1117</v>
      </c>
      <c r="AE629" s="67" t="s">
        <v>105</v>
      </c>
      <c r="AF629" s="67" t="s">
        <v>105</v>
      </c>
      <c r="AG629" s="67" t="s">
        <v>105</v>
      </c>
      <c r="AH629" s="67" t="s">
        <v>105</v>
      </c>
      <c r="AI629" s="49"/>
    </row>
    <row r="630" spans="1:35" ht="22.9" customHeight="1">
      <c r="A630" s="67" t="s">
        <v>35</v>
      </c>
      <c r="B630" s="67" t="s">
        <v>9</v>
      </c>
      <c r="C630" s="50" t="s">
        <v>10</v>
      </c>
      <c r="D630" s="50" t="s">
        <v>26</v>
      </c>
      <c r="E630" s="50">
        <v>2</v>
      </c>
      <c r="F630" s="50" t="s">
        <v>27</v>
      </c>
      <c r="G630" s="50" t="s">
        <v>28</v>
      </c>
      <c r="H630" s="50" t="s">
        <v>5675</v>
      </c>
      <c r="I630" s="50" t="s">
        <v>5679</v>
      </c>
      <c r="J630" s="70">
        <v>15</v>
      </c>
      <c r="K630" s="50">
        <v>5</v>
      </c>
      <c r="L630" s="50">
        <v>2019</v>
      </c>
      <c r="M630" s="62">
        <f t="shared" si="40"/>
        <v>43600</v>
      </c>
      <c r="N630" s="67" t="s">
        <v>5052</v>
      </c>
      <c r="O630" s="67">
        <v>19</v>
      </c>
      <c r="P630" s="67" t="s">
        <v>1113</v>
      </c>
      <c r="Q630" s="67" t="s">
        <v>1114</v>
      </c>
      <c r="R630" s="67" t="s">
        <v>1115</v>
      </c>
      <c r="S630" s="67" t="s">
        <v>1116</v>
      </c>
      <c r="T630" s="67" t="s">
        <v>1114</v>
      </c>
      <c r="U630" s="67" t="s">
        <v>1117</v>
      </c>
      <c r="V630" s="67" t="s">
        <v>1117</v>
      </c>
      <c r="W630" s="67" t="s">
        <v>1118</v>
      </c>
      <c r="X630" s="67" t="s">
        <v>1121</v>
      </c>
      <c r="Y630" s="67" t="s">
        <v>1114</v>
      </c>
      <c r="Z630" s="68" t="str">
        <f t="shared" si="41"/>
        <v>No</v>
      </c>
      <c r="AA630" s="68" t="str">
        <f t="shared" si="39"/>
        <v>Yes</v>
      </c>
      <c r="AB630" s="68" t="str">
        <f t="shared" si="42"/>
        <v>Adopter</v>
      </c>
      <c r="AC630" s="50">
        <f>VLOOKUP(N630,Registration!O:P,2,FALSE)</f>
        <v>19</v>
      </c>
      <c r="AD630" s="67" t="s">
        <v>1117</v>
      </c>
      <c r="AE630" s="67" t="s">
        <v>105</v>
      </c>
      <c r="AF630" s="67" t="s">
        <v>105</v>
      </c>
      <c r="AG630" s="67" t="s">
        <v>105</v>
      </c>
      <c r="AH630" s="67" t="s">
        <v>105</v>
      </c>
      <c r="AI630" s="49"/>
    </row>
    <row r="631" spans="1:35" ht="22.9" customHeight="1">
      <c r="A631" s="67" t="s">
        <v>35</v>
      </c>
      <c r="B631" s="67" t="s">
        <v>9</v>
      </c>
      <c r="C631" s="50" t="s">
        <v>10</v>
      </c>
      <c r="D631" s="50" t="s">
        <v>26</v>
      </c>
      <c r="E631" s="50">
        <v>2</v>
      </c>
      <c r="F631" s="50" t="s">
        <v>27</v>
      </c>
      <c r="G631" s="50" t="s">
        <v>28</v>
      </c>
      <c r="H631" s="50" t="s">
        <v>5675</v>
      </c>
      <c r="I631" s="50" t="s">
        <v>5679</v>
      </c>
      <c r="J631" s="70">
        <v>15</v>
      </c>
      <c r="K631" s="50">
        <v>5</v>
      </c>
      <c r="L631" s="50">
        <v>2019</v>
      </c>
      <c r="M631" s="62">
        <f t="shared" si="40"/>
        <v>43600</v>
      </c>
      <c r="N631" s="67" t="s">
        <v>5054</v>
      </c>
      <c r="O631" s="67">
        <v>17</v>
      </c>
      <c r="P631" s="67" t="s">
        <v>1113</v>
      </c>
      <c r="Q631" s="67" t="s">
        <v>1114</v>
      </c>
      <c r="R631" s="67" t="s">
        <v>1115</v>
      </c>
      <c r="S631" s="67" t="s">
        <v>1116</v>
      </c>
      <c r="T631" s="67" t="s">
        <v>1114</v>
      </c>
      <c r="U631" s="67" t="s">
        <v>1117</v>
      </c>
      <c r="V631" s="67" t="s">
        <v>1117</v>
      </c>
      <c r="W631" s="67" t="s">
        <v>1118</v>
      </c>
      <c r="X631" s="67" t="s">
        <v>1122</v>
      </c>
      <c r="Y631" s="67" t="s">
        <v>1114</v>
      </c>
      <c r="Z631" s="68" t="str">
        <f t="shared" si="41"/>
        <v>No</v>
      </c>
      <c r="AA631" s="68" t="str">
        <f t="shared" si="39"/>
        <v>Yes</v>
      </c>
      <c r="AB631" s="68" t="str">
        <f t="shared" si="42"/>
        <v>Adopter</v>
      </c>
      <c r="AC631" s="50">
        <f>VLOOKUP(N631,Registration!O:P,2,FALSE)</f>
        <v>17</v>
      </c>
      <c r="AD631" s="67" t="s">
        <v>1117</v>
      </c>
      <c r="AE631" s="67" t="s">
        <v>105</v>
      </c>
      <c r="AF631" s="67" t="s">
        <v>105</v>
      </c>
      <c r="AG631" s="67" t="s">
        <v>105</v>
      </c>
      <c r="AH631" s="67" t="s">
        <v>105</v>
      </c>
      <c r="AI631" s="49"/>
    </row>
    <row r="632" spans="1:35" ht="22.9" customHeight="1">
      <c r="A632" s="67" t="s">
        <v>35</v>
      </c>
      <c r="B632" s="67" t="s">
        <v>9</v>
      </c>
      <c r="C632" s="50" t="s">
        <v>10</v>
      </c>
      <c r="D632" s="50" t="s">
        <v>26</v>
      </c>
      <c r="E632" s="50">
        <v>2</v>
      </c>
      <c r="F632" s="50" t="s">
        <v>27</v>
      </c>
      <c r="G632" s="50" t="s">
        <v>28</v>
      </c>
      <c r="H632" s="50" t="s">
        <v>5675</v>
      </c>
      <c r="I632" s="50" t="s">
        <v>5679</v>
      </c>
      <c r="J632" s="70">
        <v>16</v>
      </c>
      <c r="K632" s="50">
        <v>5</v>
      </c>
      <c r="L632" s="50">
        <v>2019</v>
      </c>
      <c r="M632" s="62">
        <f t="shared" si="40"/>
        <v>43601</v>
      </c>
      <c r="N632" s="67" t="s">
        <v>5056</v>
      </c>
      <c r="O632" s="67">
        <v>19</v>
      </c>
      <c r="P632" s="67" t="s">
        <v>1113</v>
      </c>
      <c r="Q632" s="67" t="s">
        <v>1114</v>
      </c>
      <c r="R632" s="67" t="s">
        <v>1115</v>
      </c>
      <c r="S632" s="67" t="s">
        <v>1116</v>
      </c>
      <c r="T632" s="67" t="s">
        <v>1114</v>
      </c>
      <c r="U632" s="67" t="s">
        <v>1117</v>
      </c>
      <c r="V632" s="67" t="s">
        <v>1117</v>
      </c>
      <c r="W632" s="67" t="s">
        <v>1118</v>
      </c>
      <c r="X632" s="67" t="s">
        <v>1122</v>
      </c>
      <c r="Y632" s="67" t="s">
        <v>1114</v>
      </c>
      <c r="Z632" s="68" t="str">
        <f t="shared" si="41"/>
        <v>No</v>
      </c>
      <c r="AA632" s="68" t="str">
        <f t="shared" si="39"/>
        <v>Yes</v>
      </c>
      <c r="AB632" s="68" t="str">
        <f t="shared" si="42"/>
        <v>Adopter</v>
      </c>
      <c r="AC632" s="50">
        <f>VLOOKUP(N632,Registration!O:P,2,FALSE)</f>
        <v>19</v>
      </c>
      <c r="AD632" s="67" t="s">
        <v>1117</v>
      </c>
      <c r="AE632" s="67" t="s">
        <v>105</v>
      </c>
      <c r="AF632" s="67" t="s">
        <v>105</v>
      </c>
      <c r="AG632" s="67" t="s">
        <v>105</v>
      </c>
      <c r="AH632" s="67" t="s">
        <v>105</v>
      </c>
      <c r="AI632" s="49"/>
    </row>
    <row r="633" spans="1:35" ht="22.9" customHeight="1">
      <c r="A633" s="67" t="s">
        <v>35</v>
      </c>
      <c r="B633" s="67" t="s">
        <v>9</v>
      </c>
      <c r="C633" s="50" t="s">
        <v>10</v>
      </c>
      <c r="D633" s="50" t="s">
        <v>26</v>
      </c>
      <c r="E633" s="50">
        <v>2</v>
      </c>
      <c r="F633" s="50" t="s">
        <v>27</v>
      </c>
      <c r="G633" s="50" t="s">
        <v>28</v>
      </c>
      <c r="H633" s="50" t="s">
        <v>5675</v>
      </c>
      <c r="I633" s="50" t="s">
        <v>5679</v>
      </c>
      <c r="J633" s="70">
        <v>16</v>
      </c>
      <c r="K633" s="50">
        <v>5</v>
      </c>
      <c r="L633" s="50">
        <v>2019</v>
      </c>
      <c r="M633" s="62">
        <f t="shared" si="40"/>
        <v>43601</v>
      </c>
      <c r="N633" s="67" t="s">
        <v>5058</v>
      </c>
      <c r="O633" s="67">
        <v>18</v>
      </c>
      <c r="P633" s="67" t="s">
        <v>1113</v>
      </c>
      <c r="Q633" s="67" t="s">
        <v>1114</v>
      </c>
      <c r="R633" s="67" t="s">
        <v>1115</v>
      </c>
      <c r="S633" s="67" t="s">
        <v>1116</v>
      </c>
      <c r="T633" s="67" t="s">
        <v>1114</v>
      </c>
      <c r="U633" s="67" t="s">
        <v>1117</v>
      </c>
      <c r="V633" s="67" t="s">
        <v>1117</v>
      </c>
      <c r="W633" s="67" t="s">
        <v>1118</v>
      </c>
      <c r="X633" s="67" t="s">
        <v>1122</v>
      </c>
      <c r="Y633" s="67" t="s">
        <v>1114</v>
      </c>
      <c r="Z633" s="68" t="str">
        <f t="shared" si="41"/>
        <v>No</v>
      </c>
      <c r="AA633" s="68" t="str">
        <f t="shared" si="39"/>
        <v>Yes</v>
      </c>
      <c r="AB633" s="68" t="str">
        <f t="shared" si="42"/>
        <v>Adopter</v>
      </c>
      <c r="AC633" s="50">
        <f>VLOOKUP(N633,Registration!O:P,2,FALSE)</f>
        <v>18</v>
      </c>
      <c r="AD633" s="67" t="s">
        <v>1117</v>
      </c>
      <c r="AE633" s="67" t="s">
        <v>105</v>
      </c>
      <c r="AF633" s="67" t="s">
        <v>105</v>
      </c>
      <c r="AG633" s="67" t="s">
        <v>105</v>
      </c>
      <c r="AH633" s="67" t="s">
        <v>105</v>
      </c>
      <c r="AI633" s="49"/>
    </row>
    <row r="634" spans="1:35" ht="22.9" customHeight="1">
      <c r="A634" s="67" t="s">
        <v>35</v>
      </c>
      <c r="B634" s="67" t="s">
        <v>9</v>
      </c>
      <c r="C634" s="50" t="s">
        <v>10</v>
      </c>
      <c r="D634" s="50" t="s">
        <v>26</v>
      </c>
      <c r="E634" s="50">
        <v>2</v>
      </c>
      <c r="F634" s="50" t="s">
        <v>27</v>
      </c>
      <c r="G634" s="50" t="s">
        <v>28</v>
      </c>
      <c r="H634" s="50" t="s">
        <v>5675</v>
      </c>
      <c r="I634" s="50" t="s">
        <v>5679</v>
      </c>
      <c r="J634" s="70">
        <v>16</v>
      </c>
      <c r="K634" s="50">
        <v>5</v>
      </c>
      <c r="L634" s="50">
        <v>2019</v>
      </c>
      <c r="M634" s="62">
        <f t="shared" si="40"/>
        <v>43601</v>
      </c>
      <c r="N634" s="67" t="s">
        <v>5060</v>
      </c>
      <c r="O634" s="67">
        <v>19</v>
      </c>
      <c r="P634" s="67" t="s">
        <v>1113</v>
      </c>
      <c r="Q634" s="67" t="s">
        <v>1114</v>
      </c>
      <c r="R634" s="67" t="s">
        <v>1115</v>
      </c>
      <c r="S634" s="67" t="s">
        <v>1116</v>
      </c>
      <c r="T634" s="67" t="s">
        <v>1114</v>
      </c>
      <c r="U634" s="67" t="s">
        <v>1117</v>
      </c>
      <c r="V634" s="67" t="s">
        <v>1117</v>
      </c>
      <c r="W634" s="67" t="s">
        <v>1118</v>
      </c>
      <c r="X634" s="67" t="s">
        <v>1125</v>
      </c>
      <c r="Y634" s="67" t="s">
        <v>1114</v>
      </c>
      <c r="Z634" s="68" t="str">
        <f t="shared" si="41"/>
        <v>No</v>
      </c>
      <c r="AA634" s="68" t="str">
        <f t="shared" si="39"/>
        <v>Yes</v>
      </c>
      <c r="AB634" s="68" t="str">
        <f t="shared" si="42"/>
        <v>Adopter</v>
      </c>
      <c r="AC634" s="50">
        <f>VLOOKUP(N634,Registration!O:P,2,FALSE)</f>
        <v>19</v>
      </c>
      <c r="AD634" s="67" t="s">
        <v>1117</v>
      </c>
      <c r="AE634" s="67" t="s">
        <v>105</v>
      </c>
      <c r="AF634" s="67" t="s">
        <v>105</v>
      </c>
      <c r="AG634" s="67" t="s">
        <v>105</v>
      </c>
      <c r="AH634" s="67" t="s">
        <v>105</v>
      </c>
      <c r="AI634" s="49"/>
    </row>
    <row r="635" spans="1:35" ht="22.9" customHeight="1">
      <c r="A635" s="67" t="s">
        <v>35</v>
      </c>
      <c r="B635" s="67" t="s">
        <v>9</v>
      </c>
      <c r="C635" s="50" t="s">
        <v>10</v>
      </c>
      <c r="D635" s="50" t="s">
        <v>26</v>
      </c>
      <c r="E635" s="50">
        <v>2</v>
      </c>
      <c r="F635" s="50" t="s">
        <v>27</v>
      </c>
      <c r="G635" s="50" t="s">
        <v>28</v>
      </c>
      <c r="H635" s="50" t="s">
        <v>5675</v>
      </c>
      <c r="I635" s="50" t="s">
        <v>5679</v>
      </c>
      <c r="J635" s="70">
        <v>16</v>
      </c>
      <c r="K635" s="50">
        <v>5</v>
      </c>
      <c r="L635" s="50">
        <v>2019</v>
      </c>
      <c r="M635" s="62">
        <f t="shared" si="40"/>
        <v>43601</v>
      </c>
      <c r="N635" s="67" t="s">
        <v>5062</v>
      </c>
      <c r="O635" s="67">
        <v>18</v>
      </c>
      <c r="P635" s="67" t="s">
        <v>1113</v>
      </c>
      <c r="Q635" s="67" t="s">
        <v>1114</v>
      </c>
      <c r="R635" s="67" t="s">
        <v>1115</v>
      </c>
      <c r="S635" s="67" t="s">
        <v>1116</v>
      </c>
      <c r="T635" s="67" t="s">
        <v>1114</v>
      </c>
      <c r="U635" s="67" t="s">
        <v>1117</v>
      </c>
      <c r="V635" s="67" t="s">
        <v>1117</v>
      </c>
      <c r="W635" s="67" t="s">
        <v>1118</v>
      </c>
      <c r="X635" s="67" t="s">
        <v>1119</v>
      </c>
      <c r="Y635" s="67" t="s">
        <v>1114</v>
      </c>
      <c r="Z635" s="68" t="str">
        <f t="shared" si="41"/>
        <v>No</v>
      </c>
      <c r="AA635" s="68" t="str">
        <f t="shared" ref="AA635:AA698" si="43"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635" s="68" t="str">
        <f t="shared" si="42"/>
        <v>Adopter</v>
      </c>
      <c r="AC635" s="50">
        <f>VLOOKUP(N635,Registration!O:P,2,FALSE)</f>
        <v>18</v>
      </c>
      <c r="AD635" s="67" t="s">
        <v>1117</v>
      </c>
      <c r="AE635" s="67" t="s">
        <v>105</v>
      </c>
      <c r="AF635" s="67" t="s">
        <v>105</v>
      </c>
      <c r="AG635" s="67" t="s">
        <v>105</v>
      </c>
      <c r="AH635" s="67" t="s">
        <v>105</v>
      </c>
      <c r="AI635" s="49"/>
    </row>
    <row r="636" spans="1:35" ht="22.9" customHeight="1">
      <c r="A636" s="67" t="s">
        <v>35</v>
      </c>
      <c r="B636" s="67" t="s">
        <v>9</v>
      </c>
      <c r="C636" s="50" t="s">
        <v>10</v>
      </c>
      <c r="D636" s="50" t="s">
        <v>26</v>
      </c>
      <c r="E636" s="50">
        <v>2</v>
      </c>
      <c r="F636" s="50" t="s">
        <v>27</v>
      </c>
      <c r="G636" s="50" t="s">
        <v>28</v>
      </c>
      <c r="H636" s="50" t="s">
        <v>5675</v>
      </c>
      <c r="I636" s="50" t="s">
        <v>5679</v>
      </c>
      <c r="J636" s="70">
        <v>16</v>
      </c>
      <c r="K636" s="50">
        <v>5</v>
      </c>
      <c r="L636" s="50">
        <v>2019</v>
      </c>
      <c r="M636" s="62">
        <f t="shared" ref="M636:M699" si="44">DATE(L636,K636,J636)</f>
        <v>43601</v>
      </c>
      <c r="N636" s="67" t="s">
        <v>5064</v>
      </c>
      <c r="O636" s="67">
        <v>18</v>
      </c>
      <c r="P636" s="67" t="s">
        <v>1113</v>
      </c>
      <c r="Q636" s="67" t="s">
        <v>1114</v>
      </c>
      <c r="R636" s="67" t="s">
        <v>1115</v>
      </c>
      <c r="S636" s="67" t="s">
        <v>1116</v>
      </c>
      <c r="T636" s="67" t="s">
        <v>1114</v>
      </c>
      <c r="U636" s="67" t="s">
        <v>1117</v>
      </c>
      <c r="V636" s="67" t="s">
        <v>1117</v>
      </c>
      <c r="W636" s="67" t="s">
        <v>1118</v>
      </c>
      <c r="X636" s="67" t="s">
        <v>1121</v>
      </c>
      <c r="Y636" s="67" t="s">
        <v>1114</v>
      </c>
      <c r="Z636" s="68" t="str">
        <f t="shared" ref="Z636:Z699" si="45">IF(OR(R:R="",S:S=""),"Missing",IF(OR(S:S="Both EC and Condoms",S:S="Condom",S:S="EC"),"Yes",IF(AND(R:R&lt;&gt;"0: No Method",R:R&lt;&gt;"6: EC",R:R&lt;&gt;"5: Condoms"),"Yes","No")))</f>
        <v>No</v>
      </c>
      <c r="AA636" s="68" t="str">
        <f t="shared" si="43"/>
        <v>Yes</v>
      </c>
      <c r="AB636" s="68" t="str">
        <f t="shared" ref="AB636:AB699" si="46">IF(W:W="Pregnant","Pregnant",IF(AND(Z:Z="No",AA:AA="Yes"),"Adopter",IF(Z:Z="Yes","Continuing User",IF(AND(Z:Z="No",AA:AA="No"),"Non-user","Missing"))))</f>
        <v>Adopter</v>
      </c>
      <c r="AC636" s="50">
        <f>VLOOKUP(N636,Registration!O:P,2,FALSE)</f>
        <v>18</v>
      </c>
      <c r="AD636" s="67" t="s">
        <v>1117</v>
      </c>
      <c r="AE636" s="67" t="s">
        <v>105</v>
      </c>
      <c r="AF636" s="67" t="s">
        <v>105</v>
      </c>
      <c r="AG636" s="67" t="s">
        <v>105</v>
      </c>
      <c r="AH636" s="67" t="s">
        <v>105</v>
      </c>
      <c r="AI636" s="49"/>
    </row>
    <row r="637" spans="1:35" ht="22.9" customHeight="1">
      <c r="A637" s="67" t="s">
        <v>35</v>
      </c>
      <c r="B637" s="67" t="s">
        <v>9</v>
      </c>
      <c r="C637" s="50" t="s">
        <v>10</v>
      </c>
      <c r="D637" s="50" t="s">
        <v>26</v>
      </c>
      <c r="E637" s="50">
        <v>2</v>
      </c>
      <c r="F637" s="50" t="s">
        <v>27</v>
      </c>
      <c r="G637" s="50" t="s">
        <v>28</v>
      </c>
      <c r="H637" s="50" t="s">
        <v>5675</v>
      </c>
      <c r="I637" s="50" t="s">
        <v>5679</v>
      </c>
      <c r="J637" s="70">
        <v>16</v>
      </c>
      <c r="K637" s="50">
        <v>5</v>
      </c>
      <c r="L637" s="50">
        <v>2019</v>
      </c>
      <c r="M637" s="62">
        <f t="shared" si="44"/>
        <v>43601</v>
      </c>
      <c r="N637" s="67" t="s">
        <v>5066</v>
      </c>
      <c r="O637" s="67">
        <v>17</v>
      </c>
      <c r="P637" s="67" t="s">
        <v>1113</v>
      </c>
      <c r="Q637" s="67" t="s">
        <v>1114</v>
      </c>
      <c r="R637" s="67" t="s">
        <v>1115</v>
      </c>
      <c r="S637" s="67" t="s">
        <v>1116</v>
      </c>
      <c r="T637" s="67" t="s">
        <v>1117</v>
      </c>
      <c r="U637" s="67" t="s">
        <v>1117</v>
      </c>
      <c r="V637" s="67" t="s">
        <v>1117</v>
      </c>
      <c r="W637" s="67" t="s">
        <v>1118</v>
      </c>
      <c r="X637" s="67" t="s">
        <v>1115</v>
      </c>
      <c r="Y637" s="67" t="s">
        <v>1114</v>
      </c>
      <c r="Z637" s="68" t="str">
        <f t="shared" si="45"/>
        <v>No</v>
      </c>
      <c r="AA637" s="68" t="str">
        <f t="shared" si="43"/>
        <v>No</v>
      </c>
      <c r="AB637" s="68" t="str">
        <f t="shared" si="46"/>
        <v>Non-user</v>
      </c>
      <c r="AC637" s="50">
        <f>VLOOKUP(N637,Registration!O:P,2,FALSE)</f>
        <v>17</v>
      </c>
      <c r="AD637" s="67" t="s">
        <v>1117</v>
      </c>
      <c r="AE637" s="67" t="s">
        <v>105</v>
      </c>
      <c r="AF637" s="67" t="s">
        <v>105</v>
      </c>
      <c r="AG637" s="67" t="s">
        <v>105</v>
      </c>
      <c r="AH637" s="67" t="s">
        <v>105</v>
      </c>
      <c r="AI637" s="49"/>
    </row>
    <row r="638" spans="1:35" ht="22.9" customHeight="1">
      <c r="A638" s="67" t="s">
        <v>35</v>
      </c>
      <c r="B638" s="67" t="s">
        <v>9</v>
      </c>
      <c r="C638" s="50" t="s">
        <v>10</v>
      </c>
      <c r="D638" s="50" t="s">
        <v>26</v>
      </c>
      <c r="E638" s="50">
        <v>2</v>
      </c>
      <c r="F638" s="50" t="s">
        <v>27</v>
      </c>
      <c r="G638" s="50" t="s">
        <v>28</v>
      </c>
      <c r="H638" s="50" t="s">
        <v>5675</v>
      </c>
      <c r="I638" s="50" t="s">
        <v>5679</v>
      </c>
      <c r="J638" s="70">
        <v>16</v>
      </c>
      <c r="K638" s="50">
        <v>5</v>
      </c>
      <c r="L638" s="50">
        <v>2019</v>
      </c>
      <c r="M638" s="62">
        <f t="shared" si="44"/>
        <v>43601</v>
      </c>
      <c r="N638" s="67" t="s">
        <v>5068</v>
      </c>
      <c r="O638" s="67">
        <v>19</v>
      </c>
      <c r="P638" s="67" t="s">
        <v>1113</v>
      </c>
      <c r="Q638" s="67" t="s">
        <v>1114</v>
      </c>
      <c r="R638" s="67" t="s">
        <v>1115</v>
      </c>
      <c r="S638" s="67" t="s">
        <v>1116</v>
      </c>
      <c r="T638" s="67" t="s">
        <v>1114</v>
      </c>
      <c r="U638" s="67" t="s">
        <v>1117</v>
      </c>
      <c r="V638" s="67" t="s">
        <v>1117</v>
      </c>
      <c r="W638" s="67" t="s">
        <v>1118</v>
      </c>
      <c r="X638" s="67" t="s">
        <v>1121</v>
      </c>
      <c r="Y638" s="67" t="s">
        <v>1114</v>
      </c>
      <c r="Z638" s="68" t="str">
        <f t="shared" si="45"/>
        <v>No</v>
      </c>
      <c r="AA638" s="68" t="str">
        <f t="shared" si="43"/>
        <v>Yes</v>
      </c>
      <c r="AB638" s="68" t="str">
        <f t="shared" si="46"/>
        <v>Adopter</v>
      </c>
      <c r="AC638" s="50">
        <f>VLOOKUP(N638,Registration!O:P,2,FALSE)</f>
        <v>19</v>
      </c>
      <c r="AD638" s="67" t="s">
        <v>1117</v>
      </c>
      <c r="AE638" s="67" t="s">
        <v>105</v>
      </c>
      <c r="AF638" s="67" t="s">
        <v>105</v>
      </c>
      <c r="AG638" s="67" t="s">
        <v>105</v>
      </c>
      <c r="AH638" s="67" t="s">
        <v>105</v>
      </c>
      <c r="AI638" s="49"/>
    </row>
    <row r="639" spans="1:35" ht="22.9" customHeight="1">
      <c r="A639" s="67" t="s">
        <v>35</v>
      </c>
      <c r="B639" s="67" t="s">
        <v>9</v>
      </c>
      <c r="C639" s="50" t="s">
        <v>10</v>
      </c>
      <c r="D639" s="50" t="s">
        <v>26</v>
      </c>
      <c r="E639" s="50">
        <v>2</v>
      </c>
      <c r="F639" s="50" t="s">
        <v>27</v>
      </c>
      <c r="G639" s="50" t="s">
        <v>28</v>
      </c>
      <c r="H639" s="50" t="s">
        <v>5675</v>
      </c>
      <c r="I639" s="50" t="s">
        <v>5679</v>
      </c>
      <c r="J639" s="70">
        <v>16</v>
      </c>
      <c r="K639" s="50">
        <v>5</v>
      </c>
      <c r="L639" s="50">
        <v>2019</v>
      </c>
      <c r="M639" s="62">
        <f t="shared" si="44"/>
        <v>43601</v>
      </c>
      <c r="N639" s="67" t="s">
        <v>5070</v>
      </c>
      <c r="O639" s="67">
        <v>19</v>
      </c>
      <c r="P639" s="67" t="s">
        <v>1113</v>
      </c>
      <c r="Q639" s="67" t="s">
        <v>1114</v>
      </c>
      <c r="R639" s="67" t="s">
        <v>1115</v>
      </c>
      <c r="S639" s="67" t="s">
        <v>1116</v>
      </c>
      <c r="T639" s="67" t="s">
        <v>1114</v>
      </c>
      <c r="U639" s="67" t="s">
        <v>1117</v>
      </c>
      <c r="V639" s="67" t="s">
        <v>1117</v>
      </c>
      <c r="W639" s="67" t="s">
        <v>1118</v>
      </c>
      <c r="X639" s="67" t="s">
        <v>1125</v>
      </c>
      <c r="Y639" s="67" t="s">
        <v>1114</v>
      </c>
      <c r="Z639" s="68" t="str">
        <f t="shared" si="45"/>
        <v>No</v>
      </c>
      <c r="AA639" s="68" t="str">
        <f t="shared" si="43"/>
        <v>Yes</v>
      </c>
      <c r="AB639" s="68" t="str">
        <f t="shared" si="46"/>
        <v>Adopter</v>
      </c>
      <c r="AC639" s="50">
        <f>VLOOKUP(N639,Registration!O:P,2,FALSE)</f>
        <v>19</v>
      </c>
      <c r="AD639" s="67" t="s">
        <v>1117</v>
      </c>
      <c r="AE639" s="67" t="s">
        <v>105</v>
      </c>
      <c r="AF639" s="67" t="s">
        <v>105</v>
      </c>
      <c r="AG639" s="67" t="s">
        <v>105</v>
      </c>
      <c r="AH639" s="67" t="s">
        <v>105</v>
      </c>
      <c r="AI639" s="49"/>
    </row>
    <row r="640" spans="1:35" ht="22.9" customHeight="1">
      <c r="A640" s="67" t="s">
        <v>35</v>
      </c>
      <c r="B640" s="67" t="s">
        <v>9</v>
      </c>
      <c r="C640" s="50" t="s">
        <v>10</v>
      </c>
      <c r="D640" s="50" t="s">
        <v>26</v>
      </c>
      <c r="E640" s="50">
        <v>2</v>
      </c>
      <c r="F640" s="50" t="s">
        <v>27</v>
      </c>
      <c r="G640" s="50" t="s">
        <v>28</v>
      </c>
      <c r="H640" s="50" t="s">
        <v>5675</v>
      </c>
      <c r="I640" s="50" t="s">
        <v>5679</v>
      </c>
      <c r="J640" s="70">
        <v>16</v>
      </c>
      <c r="K640" s="50">
        <v>5</v>
      </c>
      <c r="L640" s="50">
        <v>2019</v>
      </c>
      <c r="M640" s="62">
        <f t="shared" si="44"/>
        <v>43601</v>
      </c>
      <c r="N640" s="67" t="s">
        <v>5072</v>
      </c>
      <c r="O640" s="67">
        <v>18</v>
      </c>
      <c r="P640" s="67" t="s">
        <v>1113</v>
      </c>
      <c r="Q640" s="67" t="s">
        <v>1114</v>
      </c>
      <c r="R640" s="67" t="s">
        <v>1115</v>
      </c>
      <c r="S640" s="67" t="s">
        <v>1116</v>
      </c>
      <c r="T640" s="67" t="s">
        <v>1114</v>
      </c>
      <c r="U640" s="67" t="s">
        <v>1117</v>
      </c>
      <c r="V640" s="67" t="s">
        <v>1117</v>
      </c>
      <c r="W640" s="67" t="s">
        <v>1118</v>
      </c>
      <c r="X640" s="67" t="s">
        <v>1125</v>
      </c>
      <c r="Y640" s="67" t="s">
        <v>1114</v>
      </c>
      <c r="Z640" s="68" t="str">
        <f t="shared" si="45"/>
        <v>No</v>
      </c>
      <c r="AA640" s="68" t="str">
        <f t="shared" si="43"/>
        <v>Yes</v>
      </c>
      <c r="AB640" s="68" t="str">
        <f t="shared" si="46"/>
        <v>Adopter</v>
      </c>
      <c r="AC640" s="50">
        <f>VLOOKUP(N640,Registration!O:P,2,FALSE)</f>
        <v>18</v>
      </c>
      <c r="AD640" s="67" t="s">
        <v>1117</v>
      </c>
      <c r="AE640" s="67" t="s">
        <v>105</v>
      </c>
      <c r="AF640" s="67" t="s">
        <v>105</v>
      </c>
      <c r="AG640" s="67" t="s">
        <v>105</v>
      </c>
      <c r="AH640" s="67" t="s">
        <v>105</v>
      </c>
      <c r="AI640" s="49"/>
    </row>
    <row r="641" spans="1:35" ht="22.9" customHeight="1">
      <c r="A641" s="67" t="s">
        <v>35</v>
      </c>
      <c r="B641" s="67" t="s">
        <v>9</v>
      </c>
      <c r="C641" s="50" t="s">
        <v>10</v>
      </c>
      <c r="D641" s="50" t="s">
        <v>26</v>
      </c>
      <c r="E641" s="50">
        <v>2</v>
      </c>
      <c r="F641" s="50" t="s">
        <v>27</v>
      </c>
      <c r="G641" s="50" t="s">
        <v>28</v>
      </c>
      <c r="H641" s="50" t="s">
        <v>5675</v>
      </c>
      <c r="I641" s="50" t="s">
        <v>5679</v>
      </c>
      <c r="J641" s="70">
        <v>17</v>
      </c>
      <c r="K641" s="50">
        <v>5</v>
      </c>
      <c r="L641" s="50">
        <v>2019</v>
      </c>
      <c r="M641" s="62">
        <f t="shared" si="44"/>
        <v>43602</v>
      </c>
      <c r="N641" s="67" t="s">
        <v>5074</v>
      </c>
      <c r="O641" s="67">
        <v>18</v>
      </c>
      <c r="P641" s="67" t="s">
        <v>1113</v>
      </c>
      <c r="Q641" s="67" t="s">
        <v>1114</v>
      </c>
      <c r="R641" s="67" t="s">
        <v>1115</v>
      </c>
      <c r="S641" s="67" t="s">
        <v>1116</v>
      </c>
      <c r="T641" s="67" t="s">
        <v>1114</v>
      </c>
      <c r="U641" s="67" t="s">
        <v>1117</v>
      </c>
      <c r="V641" s="67" t="s">
        <v>1117</v>
      </c>
      <c r="W641" s="67" t="s">
        <v>1118</v>
      </c>
      <c r="X641" s="67" t="s">
        <v>1125</v>
      </c>
      <c r="Y641" s="67" t="s">
        <v>1114</v>
      </c>
      <c r="Z641" s="68" t="str">
        <f t="shared" si="45"/>
        <v>No</v>
      </c>
      <c r="AA641" s="68" t="str">
        <f t="shared" si="43"/>
        <v>Yes</v>
      </c>
      <c r="AB641" s="68" t="str">
        <f t="shared" si="46"/>
        <v>Adopter</v>
      </c>
      <c r="AC641" s="50">
        <f>VLOOKUP(N641,Registration!O:P,2,FALSE)</f>
        <v>18</v>
      </c>
      <c r="AD641" s="67" t="s">
        <v>1117</v>
      </c>
      <c r="AE641" s="67" t="s">
        <v>105</v>
      </c>
      <c r="AF641" s="67" t="s">
        <v>105</v>
      </c>
      <c r="AG641" s="67" t="s">
        <v>105</v>
      </c>
      <c r="AH641" s="67" t="s">
        <v>105</v>
      </c>
      <c r="AI641" s="49"/>
    </row>
    <row r="642" spans="1:35" ht="22.9" customHeight="1">
      <c r="A642" s="67" t="s">
        <v>35</v>
      </c>
      <c r="B642" s="67" t="s">
        <v>9</v>
      </c>
      <c r="C642" s="50" t="s">
        <v>10</v>
      </c>
      <c r="D642" s="50" t="s">
        <v>26</v>
      </c>
      <c r="E642" s="50">
        <v>2</v>
      </c>
      <c r="F642" s="50" t="s">
        <v>27</v>
      </c>
      <c r="G642" s="50" t="s">
        <v>28</v>
      </c>
      <c r="H642" s="50" t="s">
        <v>5675</v>
      </c>
      <c r="I642" s="50" t="s">
        <v>5679</v>
      </c>
      <c r="J642" s="70">
        <v>17</v>
      </c>
      <c r="K642" s="50">
        <v>5</v>
      </c>
      <c r="L642" s="50">
        <v>2019</v>
      </c>
      <c r="M642" s="62">
        <f t="shared" si="44"/>
        <v>43602</v>
      </c>
      <c r="N642" s="67" t="s">
        <v>5076</v>
      </c>
      <c r="O642" s="67">
        <v>17</v>
      </c>
      <c r="P642" s="67" t="s">
        <v>1113</v>
      </c>
      <c r="Q642" s="67" t="s">
        <v>1114</v>
      </c>
      <c r="R642" s="67" t="s">
        <v>1115</v>
      </c>
      <c r="S642" s="67" t="s">
        <v>1116</v>
      </c>
      <c r="T642" s="67" t="s">
        <v>1117</v>
      </c>
      <c r="U642" s="67" t="s">
        <v>1117</v>
      </c>
      <c r="V642" s="67" t="s">
        <v>1117</v>
      </c>
      <c r="W642" s="67" t="s">
        <v>1118</v>
      </c>
      <c r="X642" s="67" t="s">
        <v>1115</v>
      </c>
      <c r="Y642" s="67" t="s">
        <v>1117</v>
      </c>
      <c r="Z642" s="68" t="str">
        <f t="shared" si="45"/>
        <v>No</v>
      </c>
      <c r="AA642" s="68" t="str">
        <f t="shared" si="43"/>
        <v>No</v>
      </c>
      <c r="AB642" s="68" t="str">
        <f t="shared" si="46"/>
        <v>Non-user</v>
      </c>
      <c r="AC642" s="50">
        <f>VLOOKUP(N642,Registration!O:P,2,FALSE)</f>
        <v>17</v>
      </c>
      <c r="AD642" s="67" t="s">
        <v>1117</v>
      </c>
      <c r="AE642" s="67" t="s">
        <v>105</v>
      </c>
      <c r="AF642" s="67" t="s">
        <v>105</v>
      </c>
      <c r="AG642" s="67" t="s">
        <v>105</v>
      </c>
      <c r="AH642" s="67" t="s">
        <v>105</v>
      </c>
      <c r="AI642" s="49"/>
    </row>
    <row r="643" spans="1:35" ht="22.9" customHeight="1">
      <c r="A643" s="67" t="s">
        <v>35</v>
      </c>
      <c r="B643" s="67" t="s">
        <v>9</v>
      </c>
      <c r="C643" s="50" t="s">
        <v>10</v>
      </c>
      <c r="D643" s="50" t="s">
        <v>26</v>
      </c>
      <c r="E643" s="50">
        <v>2</v>
      </c>
      <c r="F643" s="50" t="s">
        <v>27</v>
      </c>
      <c r="G643" s="50" t="s">
        <v>28</v>
      </c>
      <c r="H643" s="50" t="s">
        <v>5675</v>
      </c>
      <c r="I643" s="50" t="s">
        <v>5679</v>
      </c>
      <c r="J643" s="70">
        <v>17</v>
      </c>
      <c r="K643" s="50">
        <v>5</v>
      </c>
      <c r="L643" s="50">
        <v>2019</v>
      </c>
      <c r="M643" s="62">
        <f t="shared" si="44"/>
        <v>43602</v>
      </c>
      <c r="N643" s="67" t="s">
        <v>5078</v>
      </c>
      <c r="O643" s="67">
        <v>19</v>
      </c>
      <c r="P643" s="67" t="s">
        <v>1113</v>
      </c>
      <c r="Q643" s="67" t="s">
        <v>1114</v>
      </c>
      <c r="R643" s="67" t="s">
        <v>1115</v>
      </c>
      <c r="S643" s="67" t="s">
        <v>1116</v>
      </c>
      <c r="T643" s="67" t="s">
        <v>1114</v>
      </c>
      <c r="U643" s="67" t="s">
        <v>1117</v>
      </c>
      <c r="V643" s="67" t="s">
        <v>1117</v>
      </c>
      <c r="W643" s="67" t="s">
        <v>1118</v>
      </c>
      <c r="X643" s="67" t="s">
        <v>1120</v>
      </c>
      <c r="Y643" s="67" t="s">
        <v>1114</v>
      </c>
      <c r="Z643" s="68" t="str">
        <f t="shared" si="45"/>
        <v>No</v>
      </c>
      <c r="AA643" s="68" t="str">
        <f t="shared" si="43"/>
        <v>Yes</v>
      </c>
      <c r="AB643" s="68" t="str">
        <f t="shared" si="46"/>
        <v>Adopter</v>
      </c>
      <c r="AC643" s="50">
        <f>VLOOKUP(N643,Registration!O:P,2,FALSE)</f>
        <v>19</v>
      </c>
      <c r="AD643" s="67" t="s">
        <v>1117</v>
      </c>
      <c r="AE643" s="67" t="s">
        <v>105</v>
      </c>
      <c r="AF643" s="67" t="s">
        <v>105</v>
      </c>
      <c r="AG643" s="67" t="s">
        <v>105</v>
      </c>
      <c r="AH643" s="67" t="s">
        <v>105</v>
      </c>
      <c r="AI643" s="49"/>
    </row>
    <row r="644" spans="1:35" ht="22.9" customHeight="1">
      <c r="A644" s="67" t="s">
        <v>35</v>
      </c>
      <c r="B644" s="67" t="s">
        <v>9</v>
      </c>
      <c r="C644" s="50" t="s">
        <v>10</v>
      </c>
      <c r="D644" s="50" t="s">
        <v>26</v>
      </c>
      <c r="E644" s="50">
        <v>2</v>
      </c>
      <c r="F644" s="50" t="s">
        <v>27</v>
      </c>
      <c r="G644" s="50" t="s">
        <v>28</v>
      </c>
      <c r="H644" s="50" t="s">
        <v>5675</v>
      </c>
      <c r="I644" s="50" t="s">
        <v>5679</v>
      </c>
      <c r="J644" s="70">
        <v>17</v>
      </c>
      <c r="K644" s="50">
        <v>5</v>
      </c>
      <c r="L644" s="50">
        <v>2019</v>
      </c>
      <c r="M644" s="62">
        <f t="shared" si="44"/>
        <v>43602</v>
      </c>
      <c r="N644" s="67" t="s">
        <v>5080</v>
      </c>
      <c r="O644" s="67">
        <v>19</v>
      </c>
      <c r="P644" s="67" t="s">
        <v>1113</v>
      </c>
      <c r="Q644" s="67" t="s">
        <v>1114</v>
      </c>
      <c r="R644" s="67" t="s">
        <v>1115</v>
      </c>
      <c r="S644" s="67" t="s">
        <v>1116</v>
      </c>
      <c r="T644" s="67" t="s">
        <v>1114</v>
      </c>
      <c r="U644" s="67" t="s">
        <v>1117</v>
      </c>
      <c r="V644" s="67" t="s">
        <v>1117</v>
      </c>
      <c r="W644" s="67" t="s">
        <v>1118</v>
      </c>
      <c r="X644" s="67" t="s">
        <v>1119</v>
      </c>
      <c r="Y644" s="67" t="s">
        <v>1114</v>
      </c>
      <c r="Z644" s="68" t="str">
        <f t="shared" si="45"/>
        <v>No</v>
      </c>
      <c r="AA644" s="68" t="str">
        <f t="shared" si="43"/>
        <v>Yes</v>
      </c>
      <c r="AB644" s="68" t="str">
        <f t="shared" si="46"/>
        <v>Adopter</v>
      </c>
      <c r="AC644" s="50">
        <f>VLOOKUP(N644,Registration!O:P,2,FALSE)</f>
        <v>19</v>
      </c>
      <c r="AD644" s="67" t="s">
        <v>1117</v>
      </c>
      <c r="AE644" s="67" t="s">
        <v>105</v>
      </c>
      <c r="AF644" s="67" t="s">
        <v>105</v>
      </c>
      <c r="AG644" s="67" t="s">
        <v>105</v>
      </c>
      <c r="AH644" s="67" t="s">
        <v>105</v>
      </c>
      <c r="AI644" s="49"/>
    </row>
    <row r="645" spans="1:35" ht="22.9" customHeight="1">
      <c r="A645" s="67" t="s">
        <v>35</v>
      </c>
      <c r="B645" s="67" t="s">
        <v>9</v>
      </c>
      <c r="C645" s="50" t="s">
        <v>10</v>
      </c>
      <c r="D645" s="50" t="s">
        <v>26</v>
      </c>
      <c r="E645" s="50">
        <v>2</v>
      </c>
      <c r="F645" s="50" t="s">
        <v>27</v>
      </c>
      <c r="G645" s="50" t="s">
        <v>28</v>
      </c>
      <c r="H645" s="50" t="s">
        <v>5675</v>
      </c>
      <c r="I645" s="50" t="s">
        <v>5679</v>
      </c>
      <c r="J645" s="70">
        <v>17</v>
      </c>
      <c r="K645" s="50">
        <v>5</v>
      </c>
      <c r="L645" s="50">
        <v>2019</v>
      </c>
      <c r="M645" s="62">
        <f t="shared" si="44"/>
        <v>43602</v>
      </c>
      <c r="N645" s="67" t="s">
        <v>5082</v>
      </c>
      <c r="O645" s="67">
        <v>18</v>
      </c>
      <c r="P645" s="67" t="s">
        <v>1113</v>
      </c>
      <c r="Q645" s="67" t="s">
        <v>1114</v>
      </c>
      <c r="R645" s="67" t="s">
        <v>1115</v>
      </c>
      <c r="S645" s="67" t="s">
        <v>1116</v>
      </c>
      <c r="T645" s="67" t="s">
        <v>1114</v>
      </c>
      <c r="U645" s="67" t="s">
        <v>1117</v>
      </c>
      <c r="V645" s="67" t="s">
        <v>1117</v>
      </c>
      <c r="W645" s="67" t="s">
        <v>1118</v>
      </c>
      <c r="X645" s="67" t="s">
        <v>1125</v>
      </c>
      <c r="Y645" s="67" t="s">
        <v>1114</v>
      </c>
      <c r="Z645" s="68" t="str">
        <f t="shared" si="45"/>
        <v>No</v>
      </c>
      <c r="AA645" s="68" t="str">
        <f t="shared" si="43"/>
        <v>Yes</v>
      </c>
      <c r="AB645" s="68" t="str">
        <f t="shared" si="46"/>
        <v>Adopter</v>
      </c>
      <c r="AC645" s="50">
        <f>VLOOKUP(N645,Registration!O:P,2,FALSE)</f>
        <v>18</v>
      </c>
      <c r="AD645" s="67" t="s">
        <v>1117</v>
      </c>
      <c r="AE645" s="67" t="s">
        <v>105</v>
      </c>
      <c r="AF645" s="67" t="s">
        <v>105</v>
      </c>
      <c r="AG645" s="67" t="s">
        <v>105</v>
      </c>
      <c r="AH645" s="67" t="s">
        <v>105</v>
      </c>
      <c r="AI645" s="49"/>
    </row>
    <row r="646" spans="1:35" ht="22.9" customHeight="1">
      <c r="A646" s="67" t="s">
        <v>35</v>
      </c>
      <c r="B646" s="67" t="s">
        <v>9</v>
      </c>
      <c r="C646" s="50" t="s">
        <v>10</v>
      </c>
      <c r="D646" s="50" t="s">
        <v>26</v>
      </c>
      <c r="E646" s="50">
        <v>2</v>
      </c>
      <c r="F646" s="50" t="s">
        <v>27</v>
      </c>
      <c r="G646" s="50" t="s">
        <v>28</v>
      </c>
      <c r="H646" s="50" t="s">
        <v>5675</v>
      </c>
      <c r="I646" s="50" t="s">
        <v>5679</v>
      </c>
      <c r="J646" s="70">
        <v>17</v>
      </c>
      <c r="K646" s="50">
        <v>5</v>
      </c>
      <c r="L646" s="50">
        <v>2019</v>
      </c>
      <c r="M646" s="62">
        <f t="shared" si="44"/>
        <v>43602</v>
      </c>
      <c r="N646" s="67" t="s">
        <v>5084</v>
      </c>
      <c r="O646" s="67">
        <v>17</v>
      </c>
      <c r="P646" s="67" t="s">
        <v>1113</v>
      </c>
      <c r="Q646" s="67" t="s">
        <v>1114</v>
      </c>
      <c r="R646" s="67" t="s">
        <v>1115</v>
      </c>
      <c r="S646" s="67" t="s">
        <v>1116</v>
      </c>
      <c r="T646" s="67" t="s">
        <v>1114</v>
      </c>
      <c r="U646" s="67" t="s">
        <v>1117</v>
      </c>
      <c r="V646" s="67" t="s">
        <v>1117</v>
      </c>
      <c r="W646" s="67" t="s">
        <v>1118</v>
      </c>
      <c r="X646" s="67" t="s">
        <v>1122</v>
      </c>
      <c r="Y646" s="67" t="s">
        <v>1114</v>
      </c>
      <c r="Z646" s="68" t="str">
        <f t="shared" si="45"/>
        <v>No</v>
      </c>
      <c r="AA646" s="68" t="str">
        <f t="shared" si="43"/>
        <v>Yes</v>
      </c>
      <c r="AB646" s="68" t="str">
        <f t="shared" si="46"/>
        <v>Adopter</v>
      </c>
      <c r="AC646" s="50">
        <f>VLOOKUP(N646,Registration!O:P,2,FALSE)</f>
        <v>17</v>
      </c>
      <c r="AD646" s="67" t="s">
        <v>1114</v>
      </c>
      <c r="AE646" s="69">
        <v>43602</v>
      </c>
      <c r="AF646" s="67" t="s">
        <v>1143</v>
      </c>
      <c r="AG646" s="67" t="s">
        <v>5671</v>
      </c>
      <c r="AH646" s="67" t="s">
        <v>1149</v>
      </c>
      <c r="AI646" s="49"/>
    </row>
    <row r="647" spans="1:35" ht="22.9" customHeight="1">
      <c r="A647" s="67" t="s">
        <v>35</v>
      </c>
      <c r="B647" s="67" t="s">
        <v>9</v>
      </c>
      <c r="C647" s="50" t="s">
        <v>10</v>
      </c>
      <c r="D647" s="50" t="s">
        <v>26</v>
      </c>
      <c r="E647" s="50">
        <v>2</v>
      </c>
      <c r="F647" s="50" t="s">
        <v>27</v>
      </c>
      <c r="G647" s="50" t="s">
        <v>28</v>
      </c>
      <c r="H647" s="50" t="s">
        <v>5675</v>
      </c>
      <c r="I647" s="50" t="s">
        <v>5678</v>
      </c>
      <c r="J647" s="70">
        <v>18</v>
      </c>
      <c r="K647" s="50">
        <v>5</v>
      </c>
      <c r="L647" s="50">
        <v>2019</v>
      </c>
      <c r="M647" s="62">
        <f t="shared" si="44"/>
        <v>43603</v>
      </c>
      <c r="N647" s="67" t="s">
        <v>5086</v>
      </c>
      <c r="O647" s="67">
        <v>19</v>
      </c>
      <c r="P647" s="67" t="s">
        <v>1113</v>
      </c>
      <c r="Q647" s="67" t="s">
        <v>1114</v>
      </c>
      <c r="R647" s="67" t="s">
        <v>1115</v>
      </c>
      <c r="S647" s="67" t="s">
        <v>1116</v>
      </c>
      <c r="T647" s="67" t="s">
        <v>1114</v>
      </c>
      <c r="U647" s="67" t="s">
        <v>1117</v>
      </c>
      <c r="V647" s="67" t="s">
        <v>1117</v>
      </c>
      <c r="W647" s="67" t="s">
        <v>1118</v>
      </c>
      <c r="X647" s="67" t="s">
        <v>1125</v>
      </c>
      <c r="Y647" s="67" t="s">
        <v>1114</v>
      </c>
      <c r="Z647" s="68" t="str">
        <f t="shared" si="45"/>
        <v>No</v>
      </c>
      <c r="AA647" s="68" t="str">
        <f t="shared" si="43"/>
        <v>Yes</v>
      </c>
      <c r="AB647" s="68" t="str">
        <f t="shared" si="46"/>
        <v>Adopter</v>
      </c>
      <c r="AC647" s="50">
        <f>VLOOKUP(N647,Registration!O:P,2,FALSE)</f>
        <v>19</v>
      </c>
      <c r="AD647" s="67" t="s">
        <v>1117</v>
      </c>
      <c r="AE647" s="67" t="s">
        <v>105</v>
      </c>
      <c r="AF647" s="67" t="s">
        <v>105</v>
      </c>
      <c r="AG647" s="67" t="s">
        <v>105</v>
      </c>
      <c r="AH647" s="67" t="s">
        <v>105</v>
      </c>
      <c r="AI647" s="49"/>
    </row>
    <row r="648" spans="1:35" ht="22.9" customHeight="1">
      <c r="A648" s="67" t="s">
        <v>35</v>
      </c>
      <c r="B648" s="67" t="s">
        <v>9</v>
      </c>
      <c r="C648" s="50" t="s">
        <v>10</v>
      </c>
      <c r="D648" s="50" t="s">
        <v>26</v>
      </c>
      <c r="E648" s="50">
        <v>2</v>
      </c>
      <c r="F648" s="50" t="s">
        <v>27</v>
      </c>
      <c r="G648" s="50" t="s">
        <v>28</v>
      </c>
      <c r="H648" s="50" t="s">
        <v>5675</v>
      </c>
      <c r="I648" s="50" t="s">
        <v>5678</v>
      </c>
      <c r="J648" s="70">
        <v>18</v>
      </c>
      <c r="K648" s="50">
        <v>5</v>
      </c>
      <c r="L648" s="50">
        <v>2019</v>
      </c>
      <c r="M648" s="62">
        <f t="shared" si="44"/>
        <v>43603</v>
      </c>
      <c r="N648" s="67" t="s">
        <v>5088</v>
      </c>
      <c r="O648" s="67">
        <v>19</v>
      </c>
      <c r="P648" s="67" t="s">
        <v>1113</v>
      </c>
      <c r="Q648" s="67" t="s">
        <v>1114</v>
      </c>
      <c r="R648" s="67" t="s">
        <v>1115</v>
      </c>
      <c r="S648" s="67" t="s">
        <v>1116</v>
      </c>
      <c r="T648" s="67" t="s">
        <v>1114</v>
      </c>
      <c r="U648" s="67" t="s">
        <v>1117</v>
      </c>
      <c r="V648" s="67" t="s">
        <v>1117</v>
      </c>
      <c r="W648" s="67" t="s">
        <v>1118</v>
      </c>
      <c r="X648" s="67" t="s">
        <v>1125</v>
      </c>
      <c r="Y648" s="67" t="s">
        <v>1114</v>
      </c>
      <c r="Z648" s="68" t="str">
        <f t="shared" si="45"/>
        <v>No</v>
      </c>
      <c r="AA648" s="68" t="str">
        <f t="shared" si="43"/>
        <v>Yes</v>
      </c>
      <c r="AB648" s="68" t="str">
        <f t="shared" si="46"/>
        <v>Adopter</v>
      </c>
      <c r="AC648" s="50">
        <f>VLOOKUP(N648,Registration!O:P,2,FALSE)</f>
        <v>19</v>
      </c>
      <c r="AD648" s="67" t="s">
        <v>1117</v>
      </c>
      <c r="AE648" s="67" t="s">
        <v>105</v>
      </c>
      <c r="AF648" s="67" t="s">
        <v>105</v>
      </c>
      <c r="AG648" s="67" t="s">
        <v>105</v>
      </c>
      <c r="AH648" s="67" t="s">
        <v>105</v>
      </c>
      <c r="AI648" s="49"/>
    </row>
    <row r="649" spans="1:35" ht="22.9" customHeight="1">
      <c r="A649" s="67" t="s">
        <v>35</v>
      </c>
      <c r="B649" s="67" t="s">
        <v>9</v>
      </c>
      <c r="C649" s="50" t="s">
        <v>10</v>
      </c>
      <c r="D649" s="50" t="s">
        <v>26</v>
      </c>
      <c r="E649" s="50">
        <v>2</v>
      </c>
      <c r="F649" s="50" t="s">
        <v>27</v>
      </c>
      <c r="G649" s="50" t="s">
        <v>28</v>
      </c>
      <c r="H649" s="50" t="s">
        <v>5675</v>
      </c>
      <c r="I649" s="50" t="s">
        <v>5678</v>
      </c>
      <c r="J649" s="70">
        <v>18</v>
      </c>
      <c r="K649" s="50">
        <v>5</v>
      </c>
      <c r="L649" s="50">
        <v>2019</v>
      </c>
      <c r="M649" s="62">
        <f t="shared" si="44"/>
        <v>43603</v>
      </c>
      <c r="N649" s="67" t="s">
        <v>5090</v>
      </c>
      <c r="O649" s="67">
        <v>18</v>
      </c>
      <c r="P649" s="67" t="s">
        <v>1113</v>
      </c>
      <c r="Q649" s="67" t="s">
        <v>1114</v>
      </c>
      <c r="R649" s="67" t="s">
        <v>1115</v>
      </c>
      <c r="S649" s="67" t="s">
        <v>1116</v>
      </c>
      <c r="T649" s="67" t="s">
        <v>1114</v>
      </c>
      <c r="U649" s="67" t="s">
        <v>1117</v>
      </c>
      <c r="V649" s="67" t="s">
        <v>1117</v>
      </c>
      <c r="W649" s="67" t="s">
        <v>1118</v>
      </c>
      <c r="X649" s="67" t="s">
        <v>1120</v>
      </c>
      <c r="Y649" s="67" t="s">
        <v>1114</v>
      </c>
      <c r="Z649" s="68" t="str">
        <f t="shared" si="45"/>
        <v>No</v>
      </c>
      <c r="AA649" s="68" t="str">
        <f t="shared" si="43"/>
        <v>Yes</v>
      </c>
      <c r="AB649" s="68" t="str">
        <f t="shared" si="46"/>
        <v>Adopter</v>
      </c>
      <c r="AC649" s="50">
        <f>VLOOKUP(N649,Registration!O:P,2,FALSE)</f>
        <v>18</v>
      </c>
      <c r="AD649" s="67" t="s">
        <v>1117</v>
      </c>
      <c r="AE649" s="67" t="s">
        <v>105</v>
      </c>
      <c r="AF649" s="67" t="s">
        <v>105</v>
      </c>
      <c r="AG649" s="67" t="s">
        <v>105</v>
      </c>
      <c r="AH649" s="67" t="s">
        <v>105</v>
      </c>
      <c r="AI649" s="49"/>
    </row>
    <row r="650" spans="1:35" ht="22.9" customHeight="1">
      <c r="A650" s="67" t="s">
        <v>35</v>
      </c>
      <c r="B650" s="67" t="s">
        <v>9</v>
      </c>
      <c r="C650" s="50" t="s">
        <v>10</v>
      </c>
      <c r="D650" s="50" t="s">
        <v>26</v>
      </c>
      <c r="E650" s="50">
        <v>2</v>
      </c>
      <c r="F650" s="50" t="s">
        <v>27</v>
      </c>
      <c r="G650" s="50" t="s">
        <v>28</v>
      </c>
      <c r="H650" s="50" t="s">
        <v>5675</v>
      </c>
      <c r="I650" s="50" t="s">
        <v>5678</v>
      </c>
      <c r="J650" s="70">
        <v>18</v>
      </c>
      <c r="K650" s="50">
        <v>5</v>
      </c>
      <c r="L650" s="50">
        <v>2019</v>
      </c>
      <c r="M650" s="62">
        <f t="shared" si="44"/>
        <v>43603</v>
      </c>
      <c r="N650" s="67" t="s">
        <v>5092</v>
      </c>
      <c r="O650" s="67">
        <v>19</v>
      </c>
      <c r="P650" s="67" t="s">
        <v>1113</v>
      </c>
      <c r="Q650" s="67" t="s">
        <v>1114</v>
      </c>
      <c r="R650" s="67" t="s">
        <v>1115</v>
      </c>
      <c r="S650" s="67" t="s">
        <v>1116</v>
      </c>
      <c r="T650" s="67" t="s">
        <v>1114</v>
      </c>
      <c r="U650" s="67" t="s">
        <v>1117</v>
      </c>
      <c r="V650" s="67" t="s">
        <v>1117</v>
      </c>
      <c r="W650" s="67" t="s">
        <v>1118</v>
      </c>
      <c r="X650" s="67" t="s">
        <v>1121</v>
      </c>
      <c r="Y650" s="67" t="s">
        <v>1114</v>
      </c>
      <c r="Z650" s="68" t="str">
        <f t="shared" si="45"/>
        <v>No</v>
      </c>
      <c r="AA650" s="68" t="str">
        <f t="shared" si="43"/>
        <v>Yes</v>
      </c>
      <c r="AB650" s="68" t="str">
        <f t="shared" si="46"/>
        <v>Adopter</v>
      </c>
      <c r="AC650" s="50">
        <f>VLOOKUP(N650,Registration!O:P,2,FALSE)</f>
        <v>19</v>
      </c>
      <c r="AD650" s="67" t="s">
        <v>1117</v>
      </c>
      <c r="AE650" s="67" t="s">
        <v>105</v>
      </c>
      <c r="AF650" s="67" t="s">
        <v>105</v>
      </c>
      <c r="AG650" s="67" t="s">
        <v>105</v>
      </c>
      <c r="AH650" s="67" t="s">
        <v>105</v>
      </c>
      <c r="AI650" s="49"/>
    </row>
    <row r="651" spans="1:35" ht="22.9" customHeight="1">
      <c r="A651" s="67" t="s">
        <v>35</v>
      </c>
      <c r="B651" s="67" t="s">
        <v>9</v>
      </c>
      <c r="C651" s="50" t="s">
        <v>10</v>
      </c>
      <c r="D651" s="50" t="s">
        <v>26</v>
      </c>
      <c r="E651" s="50">
        <v>2</v>
      </c>
      <c r="F651" s="50" t="s">
        <v>27</v>
      </c>
      <c r="G651" s="50" t="s">
        <v>28</v>
      </c>
      <c r="H651" s="50" t="s">
        <v>5675</v>
      </c>
      <c r="I651" s="50" t="s">
        <v>5678</v>
      </c>
      <c r="J651" s="70">
        <v>18</v>
      </c>
      <c r="K651" s="50">
        <v>5</v>
      </c>
      <c r="L651" s="50">
        <v>2019</v>
      </c>
      <c r="M651" s="62">
        <f t="shared" si="44"/>
        <v>43603</v>
      </c>
      <c r="N651" s="67" t="s">
        <v>5094</v>
      </c>
      <c r="O651" s="67">
        <v>18</v>
      </c>
      <c r="P651" s="67" t="s">
        <v>1113</v>
      </c>
      <c r="Q651" s="67" t="s">
        <v>1114</v>
      </c>
      <c r="R651" s="67" t="s">
        <v>1115</v>
      </c>
      <c r="S651" s="67" t="s">
        <v>1116</v>
      </c>
      <c r="T651" s="67" t="s">
        <v>1114</v>
      </c>
      <c r="U651" s="67" t="s">
        <v>1117</v>
      </c>
      <c r="V651" s="67" t="s">
        <v>1117</v>
      </c>
      <c r="W651" s="67" t="s">
        <v>1118</v>
      </c>
      <c r="X651" s="67" t="s">
        <v>1119</v>
      </c>
      <c r="Y651" s="67" t="s">
        <v>1114</v>
      </c>
      <c r="Z651" s="68" t="str">
        <f t="shared" si="45"/>
        <v>No</v>
      </c>
      <c r="AA651" s="68" t="str">
        <f t="shared" si="43"/>
        <v>Yes</v>
      </c>
      <c r="AB651" s="68" t="str">
        <f t="shared" si="46"/>
        <v>Adopter</v>
      </c>
      <c r="AC651" s="50">
        <f>VLOOKUP(N651,Registration!O:P,2,FALSE)</f>
        <v>18</v>
      </c>
      <c r="AD651" s="67" t="s">
        <v>1114</v>
      </c>
      <c r="AE651" s="69">
        <v>43603</v>
      </c>
      <c r="AF651" s="67" t="s">
        <v>1143</v>
      </c>
      <c r="AG651" s="67" t="s">
        <v>5671</v>
      </c>
      <c r="AH651" s="67" t="s">
        <v>1149</v>
      </c>
      <c r="AI651" s="49"/>
    </row>
    <row r="652" spans="1:35" ht="22.9" customHeight="1">
      <c r="A652" s="67" t="s">
        <v>35</v>
      </c>
      <c r="B652" s="67" t="s">
        <v>9</v>
      </c>
      <c r="C652" s="50" t="s">
        <v>10</v>
      </c>
      <c r="D652" s="50" t="s">
        <v>26</v>
      </c>
      <c r="E652" s="50">
        <v>2</v>
      </c>
      <c r="F652" s="50" t="s">
        <v>27</v>
      </c>
      <c r="G652" s="50" t="s">
        <v>28</v>
      </c>
      <c r="H652" s="50" t="s">
        <v>5675</v>
      </c>
      <c r="I652" s="50" t="s">
        <v>5678</v>
      </c>
      <c r="J652" s="70">
        <v>18</v>
      </c>
      <c r="K652" s="50">
        <v>5</v>
      </c>
      <c r="L652" s="50">
        <v>2019</v>
      </c>
      <c r="M652" s="62">
        <f t="shared" si="44"/>
        <v>43603</v>
      </c>
      <c r="N652" s="67" t="s">
        <v>5096</v>
      </c>
      <c r="O652" s="67">
        <v>18</v>
      </c>
      <c r="P652" s="67" t="s">
        <v>1113</v>
      </c>
      <c r="Q652" s="67" t="s">
        <v>1114</v>
      </c>
      <c r="R652" s="67" t="s">
        <v>1115</v>
      </c>
      <c r="S652" s="67" t="s">
        <v>1116</v>
      </c>
      <c r="T652" s="67" t="s">
        <v>1114</v>
      </c>
      <c r="U652" s="67" t="s">
        <v>1117</v>
      </c>
      <c r="V652" s="67" t="s">
        <v>1117</v>
      </c>
      <c r="W652" s="67" t="s">
        <v>1118</v>
      </c>
      <c r="X652" s="67" t="s">
        <v>1121</v>
      </c>
      <c r="Y652" s="67" t="s">
        <v>1114</v>
      </c>
      <c r="Z652" s="68" t="str">
        <f t="shared" si="45"/>
        <v>No</v>
      </c>
      <c r="AA652" s="68" t="str">
        <f t="shared" si="43"/>
        <v>Yes</v>
      </c>
      <c r="AB652" s="68" t="str">
        <f t="shared" si="46"/>
        <v>Adopter</v>
      </c>
      <c r="AC652" s="50">
        <f>VLOOKUP(N652,Registration!O:P,2,FALSE)</f>
        <v>18</v>
      </c>
      <c r="AD652" s="67" t="s">
        <v>1117</v>
      </c>
      <c r="AE652" s="67" t="s">
        <v>105</v>
      </c>
      <c r="AF652" s="67" t="s">
        <v>105</v>
      </c>
      <c r="AG652" s="67" t="s">
        <v>105</v>
      </c>
      <c r="AH652" s="67" t="s">
        <v>105</v>
      </c>
      <c r="AI652" s="49"/>
    </row>
    <row r="653" spans="1:35" ht="22.9" customHeight="1">
      <c r="A653" s="67" t="s">
        <v>35</v>
      </c>
      <c r="B653" s="67" t="s">
        <v>9</v>
      </c>
      <c r="C653" s="50" t="s">
        <v>10</v>
      </c>
      <c r="D653" s="50" t="s">
        <v>26</v>
      </c>
      <c r="E653" s="50">
        <v>2</v>
      </c>
      <c r="F653" s="50" t="s">
        <v>27</v>
      </c>
      <c r="G653" s="50" t="s">
        <v>28</v>
      </c>
      <c r="H653" s="50" t="s">
        <v>5675</v>
      </c>
      <c r="I653" s="50" t="s">
        <v>5678</v>
      </c>
      <c r="J653" s="70">
        <v>18</v>
      </c>
      <c r="K653" s="50">
        <v>5</v>
      </c>
      <c r="L653" s="50">
        <v>2019</v>
      </c>
      <c r="M653" s="62">
        <f t="shared" si="44"/>
        <v>43603</v>
      </c>
      <c r="N653" s="67" t="s">
        <v>5098</v>
      </c>
      <c r="O653" s="67">
        <v>19</v>
      </c>
      <c r="P653" s="67" t="s">
        <v>1113</v>
      </c>
      <c r="Q653" s="67" t="s">
        <v>1114</v>
      </c>
      <c r="R653" s="67" t="s">
        <v>1115</v>
      </c>
      <c r="S653" s="67" t="s">
        <v>1116</v>
      </c>
      <c r="T653" s="67" t="s">
        <v>1114</v>
      </c>
      <c r="U653" s="67" t="s">
        <v>1117</v>
      </c>
      <c r="V653" s="67" t="s">
        <v>1117</v>
      </c>
      <c r="W653" s="67" t="s">
        <v>1118</v>
      </c>
      <c r="X653" s="67" t="s">
        <v>1120</v>
      </c>
      <c r="Y653" s="67" t="s">
        <v>1114</v>
      </c>
      <c r="Z653" s="68" t="str">
        <f t="shared" si="45"/>
        <v>No</v>
      </c>
      <c r="AA653" s="68" t="str">
        <f t="shared" si="43"/>
        <v>Yes</v>
      </c>
      <c r="AB653" s="68" t="str">
        <f t="shared" si="46"/>
        <v>Adopter</v>
      </c>
      <c r="AC653" s="50">
        <f>VLOOKUP(N653,Registration!O:P,2,FALSE)</f>
        <v>19</v>
      </c>
      <c r="AD653" s="67" t="s">
        <v>1117</v>
      </c>
      <c r="AE653" s="67" t="s">
        <v>105</v>
      </c>
      <c r="AF653" s="67" t="s">
        <v>105</v>
      </c>
      <c r="AG653" s="67" t="s">
        <v>105</v>
      </c>
      <c r="AH653" s="67" t="s">
        <v>105</v>
      </c>
      <c r="AI653" s="49"/>
    </row>
    <row r="654" spans="1:35" ht="22.9" customHeight="1">
      <c r="A654" s="67" t="s">
        <v>35</v>
      </c>
      <c r="B654" s="67" t="s">
        <v>9</v>
      </c>
      <c r="C654" s="50" t="s">
        <v>10</v>
      </c>
      <c r="D654" s="50" t="s">
        <v>26</v>
      </c>
      <c r="E654" s="50">
        <v>2</v>
      </c>
      <c r="F654" s="50" t="s">
        <v>27</v>
      </c>
      <c r="G654" s="50" t="s">
        <v>28</v>
      </c>
      <c r="H654" s="50" t="s">
        <v>5675</v>
      </c>
      <c r="I654" s="50" t="s">
        <v>5678</v>
      </c>
      <c r="J654" s="70">
        <v>18</v>
      </c>
      <c r="K654" s="50">
        <v>5</v>
      </c>
      <c r="L654" s="50">
        <v>2019</v>
      </c>
      <c r="M654" s="62">
        <f t="shared" si="44"/>
        <v>43603</v>
      </c>
      <c r="N654" s="67" t="s">
        <v>5104</v>
      </c>
      <c r="O654" s="67">
        <v>19</v>
      </c>
      <c r="P654" s="67" t="s">
        <v>1113</v>
      </c>
      <c r="Q654" s="67" t="s">
        <v>1114</v>
      </c>
      <c r="R654" s="67" t="s">
        <v>1115</v>
      </c>
      <c r="S654" s="67" t="s">
        <v>1116</v>
      </c>
      <c r="T654" s="67" t="s">
        <v>1114</v>
      </c>
      <c r="U654" s="67" t="s">
        <v>1117</v>
      </c>
      <c r="V654" s="67" t="s">
        <v>1117</v>
      </c>
      <c r="W654" s="67" t="s">
        <v>1118</v>
      </c>
      <c r="X654" s="67" t="s">
        <v>1125</v>
      </c>
      <c r="Y654" s="67" t="s">
        <v>1114</v>
      </c>
      <c r="Z654" s="68" t="str">
        <f t="shared" si="45"/>
        <v>No</v>
      </c>
      <c r="AA654" s="68" t="str">
        <f t="shared" si="43"/>
        <v>Yes</v>
      </c>
      <c r="AB654" s="68" t="str">
        <f t="shared" si="46"/>
        <v>Adopter</v>
      </c>
      <c r="AC654" s="50">
        <f>VLOOKUP(N654,Registration!O:P,2,FALSE)</f>
        <v>19</v>
      </c>
      <c r="AD654" s="67" t="s">
        <v>1117</v>
      </c>
      <c r="AE654" s="67" t="s">
        <v>105</v>
      </c>
      <c r="AF654" s="67" t="s">
        <v>105</v>
      </c>
      <c r="AG654" s="67" t="s">
        <v>105</v>
      </c>
      <c r="AH654" s="67" t="s">
        <v>105</v>
      </c>
      <c r="AI654" s="49"/>
    </row>
    <row r="655" spans="1:35" ht="22.9" customHeight="1">
      <c r="A655" s="67" t="s">
        <v>35</v>
      </c>
      <c r="B655" s="67" t="s">
        <v>9</v>
      </c>
      <c r="C655" s="50" t="s">
        <v>10</v>
      </c>
      <c r="D655" s="50" t="s">
        <v>26</v>
      </c>
      <c r="E655" s="50">
        <v>2</v>
      </c>
      <c r="F655" s="50" t="s">
        <v>27</v>
      </c>
      <c r="G655" s="50" t="s">
        <v>28</v>
      </c>
      <c r="H655" s="50" t="s">
        <v>5675</v>
      </c>
      <c r="I655" s="50" t="s">
        <v>5678</v>
      </c>
      <c r="J655" s="70">
        <v>18</v>
      </c>
      <c r="K655" s="50">
        <v>5</v>
      </c>
      <c r="L655" s="50">
        <v>2019</v>
      </c>
      <c r="M655" s="62">
        <f t="shared" si="44"/>
        <v>43603</v>
      </c>
      <c r="N655" s="67" t="s">
        <v>5100</v>
      </c>
      <c r="O655" s="67">
        <v>17</v>
      </c>
      <c r="P655" s="67" t="s">
        <v>1113</v>
      </c>
      <c r="Q655" s="67" t="s">
        <v>1114</v>
      </c>
      <c r="R655" s="67" t="s">
        <v>1115</v>
      </c>
      <c r="S655" s="67" t="s">
        <v>1116</v>
      </c>
      <c r="T655" s="67" t="s">
        <v>1117</v>
      </c>
      <c r="U655" s="67" t="s">
        <v>1117</v>
      </c>
      <c r="V655" s="67" t="s">
        <v>1117</v>
      </c>
      <c r="W655" s="67" t="s">
        <v>1118</v>
      </c>
      <c r="X655" s="67" t="s">
        <v>1126</v>
      </c>
      <c r="Y655" s="67" t="s">
        <v>1117</v>
      </c>
      <c r="Z655" s="68" t="str">
        <f t="shared" si="45"/>
        <v>No</v>
      </c>
      <c r="AA655" s="68" t="str">
        <f t="shared" si="43"/>
        <v>Yes</v>
      </c>
      <c r="AB655" s="68" t="str">
        <f t="shared" si="46"/>
        <v>Adopter</v>
      </c>
      <c r="AC655" s="50">
        <f>VLOOKUP(N655,Registration!O:P,2,FALSE)</f>
        <v>17</v>
      </c>
      <c r="AD655" s="67" t="s">
        <v>1117</v>
      </c>
      <c r="AE655" s="67" t="s">
        <v>105</v>
      </c>
      <c r="AF655" s="67" t="s">
        <v>105</v>
      </c>
      <c r="AG655" s="67" t="s">
        <v>105</v>
      </c>
      <c r="AH655" s="67" t="s">
        <v>105</v>
      </c>
      <c r="AI655" s="49"/>
    </row>
    <row r="656" spans="1:35" ht="22.9" customHeight="1">
      <c r="A656" s="67" t="s">
        <v>35</v>
      </c>
      <c r="B656" s="67" t="s">
        <v>9</v>
      </c>
      <c r="C656" s="50" t="s">
        <v>10</v>
      </c>
      <c r="D656" s="50" t="s">
        <v>26</v>
      </c>
      <c r="E656" s="50">
        <v>2</v>
      </c>
      <c r="F656" s="50" t="s">
        <v>27</v>
      </c>
      <c r="G656" s="50" t="s">
        <v>28</v>
      </c>
      <c r="H656" s="50" t="s">
        <v>5675</v>
      </c>
      <c r="I656" s="50" t="s">
        <v>5678</v>
      </c>
      <c r="J656" s="70">
        <v>18</v>
      </c>
      <c r="K656" s="50">
        <v>5</v>
      </c>
      <c r="L656" s="50">
        <v>2019</v>
      </c>
      <c r="M656" s="62">
        <f t="shared" si="44"/>
        <v>43603</v>
      </c>
      <c r="N656" s="67" t="s">
        <v>5102</v>
      </c>
      <c r="O656" s="67">
        <v>16</v>
      </c>
      <c r="P656" s="67" t="s">
        <v>1113</v>
      </c>
      <c r="Q656" s="67" t="s">
        <v>1114</v>
      </c>
      <c r="R656" s="67" t="s">
        <v>1115</v>
      </c>
      <c r="S656" s="67" t="s">
        <v>1116</v>
      </c>
      <c r="T656" s="67" t="s">
        <v>1117</v>
      </c>
      <c r="U656" s="67" t="s">
        <v>1117</v>
      </c>
      <c r="V656" s="67" t="s">
        <v>1117</v>
      </c>
      <c r="W656" s="67" t="s">
        <v>1118</v>
      </c>
      <c r="X656" s="67" t="s">
        <v>1115</v>
      </c>
      <c r="Y656" s="67" t="s">
        <v>1117</v>
      </c>
      <c r="Z656" s="68" t="str">
        <f t="shared" si="45"/>
        <v>No</v>
      </c>
      <c r="AA656" s="68" t="str">
        <f t="shared" si="43"/>
        <v>No</v>
      </c>
      <c r="AB656" s="68" t="str">
        <f t="shared" si="46"/>
        <v>Non-user</v>
      </c>
      <c r="AC656" s="50">
        <f>VLOOKUP(N656,Registration!O:P,2,FALSE)</f>
        <v>16</v>
      </c>
      <c r="AD656" s="67" t="s">
        <v>1117</v>
      </c>
      <c r="AE656" s="67" t="s">
        <v>105</v>
      </c>
      <c r="AF656" s="67" t="s">
        <v>105</v>
      </c>
      <c r="AG656" s="67" t="s">
        <v>105</v>
      </c>
      <c r="AH656" s="67" t="s">
        <v>105</v>
      </c>
      <c r="AI656" s="49"/>
    </row>
    <row r="657" spans="1:35" ht="22.9" customHeight="1">
      <c r="A657" s="67" t="s">
        <v>35</v>
      </c>
      <c r="B657" s="67" t="s">
        <v>9</v>
      </c>
      <c r="C657" s="50" t="s">
        <v>10</v>
      </c>
      <c r="D657" s="50" t="s">
        <v>26</v>
      </c>
      <c r="E657" s="50">
        <v>2</v>
      </c>
      <c r="F657" s="50" t="s">
        <v>27</v>
      </c>
      <c r="G657" s="50" t="s">
        <v>28</v>
      </c>
      <c r="H657" s="50" t="s">
        <v>5675</v>
      </c>
      <c r="I657" s="50" t="s">
        <v>5678</v>
      </c>
      <c r="J657" s="70">
        <v>18</v>
      </c>
      <c r="K657" s="50">
        <v>5</v>
      </c>
      <c r="L657" s="50">
        <v>2019</v>
      </c>
      <c r="M657" s="62">
        <f t="shared" si="44"/>
        <v>43603</v>
      </c>
      <c r="N657" s="67" t="s">
        <v>5106</v>
      </c>
      <c r="O657" s="67">
        <v>19</v>
      </c>
      <c r="P657" s="67" t="s">
        <v>1113</v>
      </c>
      <c r="Q657" s="67" t="s">
        <v>1114</v>
      </c>
      <c r="R657" s="67" t="s">
        <v>1115</v>
      </c>
      <c r="S657" s="67" t="s">
        <v>1116</v>
      </c>
      <c r="T657" s="67" t="s">
        <v>1114</v>
      </c>
      <c r="U657" s="67" t="s">
        <v>1117</v>
      </c>
      <c r="V657" s="67" t="s">
        <v>1117</v>
      </c>
      <c r="W657" s="67" t="s">
        <v>1118</v>
      </c>
      <c r="X657" s="67" t="s">
        <v>1125</v>
      </c>
      <c r="Y657" s="67" t="s">
        <v>1114</v>
      </c>
      <c r="Z657" s="68" t="str">
        <f t="shared" si="45"/>
        <v>No</v>
      </c>
      <c r="AA657" s="68" t="str">
        <f t="shared" si="43"/>
        <v>Yes</v>
      </c>
      <c r="AB657" s="68" t="str">
        <f t="shared" si="46"/>
        <v>Adopter</v>
      </c>
      <c r="AC657" s="50">
        <f>VLOOKUP(N657,Registration!O:P,2,FALSE)</f>
        <v>19</v>
      </c>
      <c r="AD657" s="67" t="s">
        <v>1117</v>
      </c>
      <c r="AE657" s="67" t="s">
        <v>105</v>
      </c>
      <c r="AF657" s="67" t="s">
        <v>105</v>
      </c>
      <c r="AG657" s="67" t="s">
        <v>105</v>
      </c>
      <c r="AH657" s="67" t="s">
        <v>105</v>
      </c>
      <c r="AI657" s="49"/>
    </row>
    <row r="658" spans="1:35" ht="22.9" customHeight="1">
      <c r="A658" s="67" t="s">
        <v>35</v>
      </c>
      <c r="B658" s="67" t="s">
        <v>9</v>
      </c>
      <c r="C658" s="50" t="s">
        <v>10</v>
      </c>
      <c r="D658" s="50" t="s">
        <v>26</v>
      </c>
      <c r="E658" s="50">
        <v>2</v>
      </c>
      <c r="F658" s="50" t="s">
        <v>27</v>
      </c>
      <c r="G658" s="50" t="s">
        <v>28</v>
      </c>
      <c r="H658" s="50" t="s">
        <v>5675</v>
      </c>
      <c r="I658" s="50" t="s">
        <v>5678</v>
      </c>
      <c r="J658" s="70">
        <v>18</v>
      </c>
      <c r="K658" s="50">
        <v>5</v>
      </c>
      <c r="L658" s="50">
        <v>2019</v>
      </c>
      <c r="M658" s="62">
        <f t="shared" si="44"/>
        <v>43603</v>
      </c>
      <c r="N658" s="67" t="s">
        <v>5108</v>
      </c>
      <c r="O658" s="67">
        <v>19</v>
      </c>
      <c r="P658" s="67" t="s">
        <v>1113</v>
      </c>
      <c r="Q658" s="67" t="s">
        <v>1114</v>
      </c>
      <c r="R658" s="67" t="s">
        <v>1115</v>
      </c>
      <c r="S658" s="67" t="s">
        <v>1116</v>
      </c>
      <c r="T658" s="67" t="s">
        <v>1114</v>
      </c>
      <c r="U658" s="67" t="s">
        <v>1117</v>
      </c>
      <c r="V658" s="67" t="s">
        <v>1117</v>
      </c>
      <c r="W658" s="67" t="s">
        <v>1118</v>
      </c>
      <c r="X658" s="67" t="s">
        <v>1125</v>
      </c>
      <c r="Y658" s="67" t="s">
        <v>1114</v>
      </c>
      <c r="Z658" s="68" t="str">
        <f t="shared" si="45"/>
        <v>No</v>
      </c>
      <c r="AA658" s="68" t="str">
        <f t="shared" si="43"/>
        <v>Yes</v>
      </c>
      <c r="AB658" s="68" t="str">
        <f t="shared" si="46"/>
        <v>Adopter</v>
      </c>
      <c r="AC658" s="50">
        <f>VLOOKUP(N658,Registration!O:P,2,FALSE)</f>
        <v>19</v>
      </c>
      <c r="AD658" s="67" t="s">
        <v>1117</v>
      </c>
      <c r="AE658" s="67" t="s">
        <v>105</v>
      </c>
      <c r="AF658" s="67" t="s">
        <v>105</v>
      </c>
      <c r="AG658" s="67" t="s">
        <v>105</v>
      </c>
      <c r="AH658" s="67" t="s">
        <v>105</v>
      </c>
      <c r="AI658" s="49"/>
    </row>
    <row r="659" spans="1:35" ht="22.9" customHeight="1">
      <c r="A659" s="67" t="s">
        <v>35</v>
      </c>
      <c r="B659" s="67" t="s">
        <v>9</v>
      </c>
      <c r="C659" s="50" t="s">
        <v>10</v>
      </c>
      <c r="D659" s="50" t="s">
        <v>26</v>
      </c>
      <c r="E659" s="50">
        <v>2</v>
      </c>
      <c r="F659" s="50" t="s">
        <v>27</v>
      </c>
      <c r="G659" s="50" t="s">
        <v>28</v>
      </c>
      <c r="H659" s="50" t="s">
        <v>5675</v>
      </c>
      <c r="I659" s="50" t="s">
        <v>5678</v>
      </c>
      <c r="J659" s="70">
        <v>18</v>
      </c>
      <c r="K659" s="50">
        <v>5</v>
      </c>
      <c r="L659" s="50">
        <v>2019</v>
      </c>
      <c r="M659" s="62">
        <f t="shared" si="44"/>
        <v>43603</v>
      </c>
      <c r="N659" s="67" t="s">
        <v>5110</v>
      </c>
      <c r="O659" s="67">
        <v>17</v>
      </c>
      <c r="P659" s="67" t="s">
        <v>1113</v>
      </c>
      <c r="Q659" s="67" t="s">
        <v>1114</v>
      </c>
      <c r="R659" s="67" t="s">
        <v>1115</v>
      </c>
      <c r="S659" s="67" t="s">
        <v>1116</v>
      </c>
      <c r="T659" s="67" t="s">
        <v>1117</v>
      </c>
      <c r="U659" s="67" t="s">
        <v>1117</v>
      </c>
      <c r="V659" s="67" t="s">
        <v>1117</v>
      </c>
      <c r="W659" s="67" t="s">
        <v>1118</v>
      </c>
      <c r="X659" s="67" t="s">
        <v>1126</v>
      </c>
      <c r="Y659" s="67" t="s">
        <v>1117</v>
      </c>
      <c r="Z659" s="68" t="str">
        <f t="shared" si="45"/>
        <v>No</v>
      </c>
      <c r="AA659" s="68" t="str">
        <f t="shared" si="43"/>
        <v>Yes</v>
      </c>
      <c r="AB659" s="68" t="str">
        <f t="shared" si="46"/>
        <v>Adopter</v>
      </c>
      <c r="AC659" s="50">
        <f>VLOOKUP(N659,Registration!O:P,2,FALSE)</f>
        <v>17</v>
      </c>
      <c r="AD659" s="67" t="s">
        <v>1117</v>
      </c>
      <c r="AE659" s="67" t="s">
        <v>105</v>
      </c>
      <c r="AF659" s="67" t="s">
        <v>105</v>
      </c>
      <c r="AG659" s="67" t="s">
        <v>105</v>
      </c>
      <c r="AH659" s="67" t="s">
        <v>105</v>
      </c>
      <c r="AI659" s="49"/>
    </row>
    <row r="660" spans="1:35" ht="22.9" customHeight="1">
      <c r="A660" s="67" t="s">
        <v>35</v>
      </c>
      <c r="B660" s="67" t="s">
        <v>9</v>
      </c>
      <c r="C660" s="50" t="s">
        <v>10</v>
      </c>
      <c r="D660" s="50" t="s">
        <v>26</v>
      </c>
      <c r="E660" s="50">
        <v>2</v>
      </c>
      <c r="F660" s="50" t="s">
        <v>27</v>
      </c>
      <c r="G660" s="50" t="s">
        <v>28</v>
      </c>
      <c r="H660" s="50" t="s">
        <v>5675</v>
      </c>
      <c r="I660" s="50" t="s">
        <v>5678</v>
      </c>
      <c r="J660" s="70">
        <v>18</v>
      </c>
      <c r="K660" s="50">
        <v>5</v>
      </c>
      <c r="L660" s="50">
        <v>2019</v>
      </c>
      <c r="M660" s="62">
        <f t="shared" si="44"/>
        <v>43603</v>
      </c>
      <c r="N660" s="67" t="s">
        <v>5112</v>
      </c>
      <c r="O660" s="67">
        <v>19</v>
      </c>
      <c r="P660" s="67" t="s">
        <v>1113</v>
      </c>
      <c r="Q660" s="67" t="s">
        <v>1114</v>
      </c>
      <c r="R660" s="67" t="s">
        <v>1115</v>
      </c>
      <c r="S660" s="67" t="s">
        <v>1116</v>
      </c>
      <c r="T660" s="67" t="s">
        <v>1114</v>
      </c>
      <c r="U660" s="67" t="s">
        <v>1117</v>
      </c>
      <c r="V660" s="67" t="s">
        <v>1117</v>
      </c>
      <c r="W660" s="67" t="s">
        <v>1118</v>
      </c>
      <c r="X660" s="67" t="s">
        <v>1121</v>
      </c>
      <c r="Y660" s="67" t="s">
        <v>1114</v>
      </c>
      <c r="Z660" s="68" t="str">
        <f t="shared" si="45"/>
        <v>No</v>
      </c>
      <c r="AA660" s="68" t="str">
        <f t="shared" si="43"/>
        <v>Yes</v>
      </c>
      <c r="AB660" s="68" t="str">
        <f t="shared" si="46"/>
        <v>Adopter</v>
      </c>
      <c r="AC660" s="50">
        <f>VLOOKUP(N660,Registration!O:P,2,FALSE)</f>
        <v>19</v>
      </c>
      <c r="AD660" s="67" t="s">
        <v>1117</v>
      </c>
      <c r="AE660" s="67" t="s">
        <v>105</v>
      </c>
      <c r="AF660" s="67" t="s">
        <v>105</v>
      </c>
      <c r="AG660" s="67" t="s">
        <v>105</v>
      </c>
      <c r="AH660" s="67" t="s">
        <v>105</v>
      </c>
      <c r="AI660" s="49"/>
    </row>
    <row r="661" spans="1:35" ht="22.9" customHeight="1">
      <c r="A661" s="67" t="s">
        <v>35</v>
      </c>
      <c r="B661" s="67" t="s">
        <v>9</v>
      </c>
      <c r="C661" s="50" t="s">
        <v>10</v>
      </c>
      <c r="D661" s="50" t="s">
        <v>26</v>
      </c>
      <c r="E661" s="50">
        <v>2</v>
      </c>
      <c r="F661" s="50" t="s">
        <v>27</v>
      </c>
      <c r="G661" s="50" t="s">
        <v>28</v>
      </c>
      <c r="H661" s="50" t="s">
        <v>5675</v>
      </c>
      <c r="I661" s="50" t="s">
        <v>5678</v>
      </c>
      <c r="J661" s="70">
        <v>18</v>
      </c>
      <c r="K661" s="50">
        <v>5</v>
      </c>
      <c r="L661" s="50">
        <v>2019</v>
      </c>
      <c r="M661" s="62">
        <f t="shared" si="44"/>
        <v>43603</v>
      </c>
      <c r="N661" s="67" t="s">
        <v>5114</v>
      </c>
      <c r="O661" s="67">
        <v>18</v>
      </c>
      <c r="P661" s="67" t="s">
        <v>1113</v>
      </c>
      <c r="Q661" s="67" t="s">
        <v>1114</v>
      </c>
      <c r="R661" s="67" t="s">
        <v>1115</v>
      </c>
      <c r="S661" s="67" t="s">
        <v>1116</v>
      </c>
      <c r="T661" s="67" t="s">
        <v>1114</v>
      </c>
      <c r="U661" s="67" t="s">
        <v>1117</v>
      </c>
      <c r="V661" s="67" t="s">
        <v>1117</v>
      </c>
      <c r="W661" s="67" t="s">
        <v>1118</v>
      </c>
      <c r="X661" s="67" t="s">
        <v>1122</v>
      </c>
      <c r="Y661" s="67" t="s">
        <v>1114</v>
      </c>
      <c r="Z661" s="68" t="str">
        <f t="shared" si="45"/>
        <v>No</v>
      </c>
      <c r="AA661" s="68" t="str">
        <f t="shared" si="43"/>
        <v>Yes</v>
      </c>
      <c r="AB661" s="68" t="str">
        <f t="shared" si="46"/>
        <v>Adopter</v>
      </c>
      <c r="AC661" s="50">
        <f>VLOOKUP(N661,Registration!O:P,2,FALSE)</f>
        <v>18</v>
      </c>
      <c r="AD661" s="67" t="s">
        <v>1117</v>
      </c>
      <c r="AE661" s="67" t="s">
        <v>105</v>
      </c>
      <c r="AF661" s="67" t="s">
        <v>105</v>
      </c>
      <c r="AG661" s="67" t="s">
        <v>105</v>
      </c>
      <c r="AH661" s="67" t="s">
        <v>105</v>
      </c>
      <c r="AI661" s="49"/>
    </row>
    <row r="662" spans="1:35" ht="22.9" customHeight="1">
      <c r="A662" s="67" t="s">
        <v>35</v>
      </c>
      <c r="B662" s="67" t="s">
        <v>9</v>
      </c>
      <c r="C662" s="50" t="s">
        <v>10</v>
      </c>
      <c r="D662" s="50" t="s">
        <v>26</v>
      </c>
      <c r="E662" s="50">
        <v>2</v>
      </c>
      <c r="F662" s="50" t="s">
        <v>27</v>
      </c>
      <c r="G662" s="50" t="s">
        <v>28</v>
      </c>
      <c r="H662" s="50" t="s">
        <v>5675</v>
      </c>
      <c r="I662" s="50" t="s">
        <v>5678</v>
      </c>
      <c r="J662" s="70">
        <v>18</v>
      </c>
      <c r="K662" s="50">
        <v>5</v>
      </c>
      <c r="L662" s="50">
        <v>2019</v>
      </c>
      <c r="M662" s="62">
        <f t="shared" si="44"/>
        <v>43603</v>
      </c>
      <c r="N662" s="67" t="s">
        <v>5116</v>
      </c>
      <c r="O662" s="67">
        <v>18</v>
      </c>
      <c r="P662" s="67" t="s">
        <v>1113</v>
      </c>
      <c r="Q662" s="67" t="s">
        <v>1114</v>
      </c>
      <c r="R662" s="67" t="s">
        <v>1115</v>
      </c>
      <c r="S662" s="67" t="s">
        <v>1116</v>
      </c>
      <c r="T662" s="67" t="s">
        <v>1114</v>
      </c>
      <c r="U662" s="67" t="s">
        <v>1117</v>
      </c>
      <c r="V662" s="67" t="s">
        <v>1117</v>
      </c>
      <c r="W662" s="67" t="s">
        <v>1118</v>
      </c>
      <c r="X662" s="67" t="s">
        <v>1125</v>
      </c>
      <c r="Y662" s="67" t="s">
        <v>1114</v>
      </c>
      <c r="Z662" s="68" t="str">
        <f t="shared" si="45"/>
        <v>No</v>
      </c>
      <c r="AA662" s="68" t="str">
        <f t="shared" si="43"/>
        <v>Yes</v>
      </c>
      <c r="AB662" s="68" t="str">
        <f t="shared" si="46"/>
        <v>Adopter</v>
      </c>
      <c r="AC662" s="50">
        <f>VLOOKUP(N662,Registration!O:P,2,FALSE)</f>
        <v>18</v>
      </c>
      <c r="AD662" s="67" t="s">
        <v>1117</v>
      </c>
      <c r="AE662" s="67" t="s">
        <v>105</v>
      </c>
      <c r="AF662" s="67" t="s">
        <v>105</v>
      </c>
      <c r="AG662" s="67" t="s">
        <v>105</v>
      </c>
      <c r="AH662" s="67" t="s">
        <v>105</v>
      </c>
      <c r="AI662" s="49"/>
    </row>
    <row r="663" spans="1:35" ht="22.9" customHeight="1">
      <c r="A663" s="67" t="s">
        <v>35</v>
      </c>
      <c r="B663" s="67" t="s">
        <v>9</v>
      </c>
      <c r="C663" s="50" t="s">
        <v>10</v>
      </c>
      <c r="D663" s="50" t="s">
        <v>26</v>
      </c>
      <c r="E663" s="50">
        <v>2</v>
      </c>
      <c r="F663" s="50" t="s">
        <v>27</v>
      </c>
      <c r="G663" s="50" t="s">
        <v>28</v>
      </c>
      <c r="H663" s="50" t="s">
        <v>5675</v>
      </c>
      <c r="I663" s="50" t="s">
        <v>5678</v>
      </c>
      <c r="J663" s="70">
        <v>18</v>
      </c>
      <c r="K663" s="50">
        <v>5</v>
      </c>
      <c r="L663" s="50">
        <v>2019</v>
      </c>
      <c r="M663" s="62">
        <f t="shared" si="44"/>
        <v>43603</v>
      </c>
      <c r="N663" s="67" t="s">
        <v>5118</v>
      </c>
      <c r="O663" s="67">
        <v>17</v>
      </c>
      <c r="P663" s="67" t="s">
        <v>1113</v>
      </c>
      <c r="Q663" s="67" t="s">
        <v>1114</v>
      </c>
      <c r="R663" s="67" t="s">
        <v>1115</v>
      </c>
      <c r="S663" s="67" t="s">
        <v>1116</v>
      </c>
      <c r="T663" s="67" t="s">
        <v>1114</v>
      </c>
      <c r="U663" s="67" t="s">
        <v>1114</v>
      </c>
      <c r="V663" s="67" t="s">
        <v>1114</v>
      </c>
      <c r="W663" s="67" t="s">
        <v>1118</v>
      </c>
      <c r="X663" s="67" t="s">
        <v>1122</v>
      </c>
      <c r="Y663" s="67" t="s">
        <v>1114</v>
      </c>
      <c r="Z663" s="68" t="str">
        <f t="shared" si="45"/>
        <v>No</v>
      </c>
      <c r="AA663" s="68" t="str">
        <f t="shared" si="43"/>
        <v>Yes</v>
      </c>
      <c r="AB663" s="68" t="str">
        <f t="shared" si="46"/>
        <v>Adopter</v>
      </c>
      <c r="AC663" s="50">
        <f>VLOOKUP(N663,Registration!O:P,2,FALSE)</f>
        <v>17</v>
      </c>
      <c r="AD663" s="67" t="s">
        <v>1117</v>
      </c>
      <c r="AE663" s="67" t="s">
        <v>105</v>
      </c>
      <c r="AF663" s="67" t="s">
        <v>105</v>
      </c>
      <c r="AG663" s="67" t="s">
        <v>105</v>
      </c>
      <c r="AH663" s="67" t="s">
        <v>105</v>
      </c>
      <c r="AI663" s="49"/>
    </row>
    <row r="664" spans="1:35" ht="22.9" customHeight="1">
      <c r="A664" s="67" t="s">
        <v>35</v>
      </c>
      <c r="B664" s="67" t="s">
        <v>9</v>
      </c>
      <c r="C664" s="50" t="s">
        <v>10</v>
      </c>
      <c r="D664" s="50" t="s">
        <v>26</v>
      </c>
      <c r="E664" s="50">
        <v>2</v>
      </c>
      <c r="F664" s="50" t="s">
        <v>27</v>
      </c>
      <c r="G664" s="50" t="s">
        <v>28</v>
      </c>
      <c r="H664" s="50" t="s">
        <v>5675</v>
      </c>
      <c r="I664" s="50" t="s">
        <v>5678</v>
      </c>
      <c r="J664" s="70">
        <v>18</v>
      </c>
      <c r="K664" s="50">
        <v>5</v>
      </c>
      <c r="L664" s="50">
        <v>2019</v>
      </c>
      <c r="M664" s="62">
        <f t="shared" si="44"/>
        <v>43603</v>
      </c>
      <c r="N664" s="67" t="s">
        <v>5120</v>
      </c>
      <c r="O664" s="67">
        <v>19</v>
      </c>
      <c r="P664" s="67" t="s">
        <v>1113</v>
      </c>
      <c r="Q664" s="67" t="s">
        <v>1114</v>
      </c>
      <c r="R664" s="67" t="s">
        <v>1115</v>
      </c>
      <c r="S664" s="67" t="s">
        <v>1116</v>
      </c>
      <c r="T664" s="67" t="s">
        <v>1114</v>
      </c>
      <c r="U664" s="67" t="s">
        <v>1117</v>
      </c>
      <c r="V664" s="67" t="s">
        <v>1117</v>
      </c>
      <c r="W664" s="67" t="s">
        <v>1118</v>
      </c>
      <c r="X664" s="67" t="s">
        <v>1121</v>
      </c>
      <c r="Y664" s="67" t="s">
        <v>1114</v>
      </c>
      <c r="Z664" s="68" t="str">
        <f t="shared" si="45"/>
        <v>No</v>
      </c>
      <c r="AA664" s="68" t="str">
        <f t="shared" si="43"/>
        <v>Yes</v>
      </c>
      <c r="AB664" s="68" t="str">
        <f t="shared" si="46"/>
        <v>Adopter</v>
      </c>
      <c r="AC664" s="50">
        <f>VLOOKUP(N664,Registration!O:P,2,FALSE)</f>
        <v>19</v>
      </c>
      <c r="AD664" s="67" t="s">
        <v>1117</v>
      </c>
      <c r="AE664" s="67" t="s">
        <v>105</v>
      </c>
      <c r="AF664" s="67" t="s">
        <v>105</v>
      </c>
      <c r="AG664" s="67" t="s">
        <v>105</v>
      </c>
      <c r="AH664" s="67" t="s">
        <v>105</v>
      </c>
      <c r="AI664" s="49"/>
    </row>
    <row r="665" spans="1:35" ht="22.9" customHeight="1">
      <c r="A665" s="67" t="s">
        <v>35</v>
      </c>
      <c r="B665" s="67" t="s">
        <v>9</v>
      </c>
      <c r="C665" s="50" t="s">
        <v>10</v>
      </c>
      <c r="D665" s="50" t="s">
        <v>26</v>
      </c>
      <c r="E665" s="50">
        <v>2</v>
      </c>
      <c r="F665" s="50" t="s">
        <v>32</v>
      </c>
      <c r="G665" s="50" t="s">
        <v>33</v>
      </c>
      <c r="H665" s="50" t="s">
        <v>5675</v>
      </c>
      <c r="I665" s="50" t="s">
        <v>5679</v>
      </c>
      <c r="J665" s="67">
        <v>13</v>
      </c>
      <c r="K665" s="50">
        <v>5</v>
      </c>
      <c r="L665" s="50">
        <v>2019</v>
      </c>
      <c r="M665" s="62">
        <f t="shared" si="44"/>
        <v>43598</v>
      </c>
      <c r="N665" s="67" t="s">
        <v>5128</v>
      </c>
      <c r="O665" s="67">
        <v>18</v>
      </c>
      <c r="P665" s="67" t="s">
        <v>1113</v>
      </c>
      <c r="Q665" s="67" t="s">
        <v>1114</v>
      </c>
      <c r="R665" s="67" t="s">
        <v>1115</v>
      </c>
      <c r="S665" s="67" t="s">
        <v>1116</v>
      </c>
      <c r="T665" s="67" t="s">
        <v>1114</v>
      </c>
      <c r="U665" s="67" t="s">
        <v>1117</v>
      </c>
      <c r="V665" s="67" t="s">
        <v>1117</v>
      </c>
      <c r="W665" s="67" t="s">
        <v>1118</v>
      </c>
      <c r="X665" s="67" t="s">
        <v>1124</v>
      </c>
      <c r="Y665" s="67" t="s">
        <v>1114</v>
      </c>
      <c r="Z665" s="68" t="str">
        <f t="shared" si="45"/>
        <v>No</v>
      </c>
      <c r="AA665" s="68" t="str">
        <f t="shared" si="43"/>
        <v>Yes</v>
      </c>
      <c r="AB665" s="68" t="str">
        <f t="shared" si="46"/>
        <v>Adopter</v>
      </c>
      <c r="AC665" s="50">
        <f>VLOOKUP(N665,Registration!O:P,2,FALSE)</f>
        <v>18</v>
      </c>
      <c r="AD665" s="67" t="s">
        <v>1117</v>
      </c>
      <c r="AE665" s="67" t="s">
        <v>105</v>
      </c>
      <c r="AF665" s="67" t="s">
        <v>105</v>
      </c>
      <c r="AG665" s="67" t="s">
        <v>105</v>
      </c>
      <c r="AH665" s="67" t="s">
        <v>105</v>
      </c>
      <c r="AI665" s="49"/>
    </row>
    <row r="666" spans="1:35" ht="22.9" customHeight="1">
      <c r="A666" s="67" t="s">
        <v>35</v>
      </c>
      <c r="B666" s="67" t="s">
        <v>9</v>
      </c>
      <c r="C666" s="50" t="s">
        <v>10</v>
      </c>
      <c r="D666" s="50" t="s">
        <v>26</v>
      </c>
      <c r="E666" s="50">
        <v>2</v>
      </c>
      <c r="F666" s="50" t="s">
        <v>32</v>
      </c>
      <c r="G666" s="50" t="s">
        <v>33</v>
      </c>
      <c r="H666" s="50" t="s">
        <v>5675</v>
      </c>
      <c r="I666" s="50" t="s">
        <v>5679</v>
      </c>
      <c r="J666" s="67">
        <v>13</v>
      </c>
      <c r="K666" s="50">
        <v>5</v>
      </c>
      <c r="L666" s="50">
        <v>2019</v>
      </c>
      <c r="M666" s="62">
        <f t="shared" si="44"/>
        <v>43598</v>
      </c>
      <c r="N666" s="67" t="s">
        <v>5124</v>
      </c>
      <c r="O666" s="67">
        <v>19</v>
      </c>
      <c r="P666" s="67" t="s">
        <v>1113</v>
      </c>
      <c r="Q666" s="67" t="s">
        <v>1114</v>
      </c>
      <c r="R666" s="67" t="s">
        <v>1115</v>
      </c>
      <c r="S666" s="67" t="s">
        <v>1116</v>
      </c>
      <c r="T666" s="67" t="s">
        <v>1114</v>
      </c>
      <c r="U666" s="67" t="s">
        <v>1117</v>
      </c>
      <c r="V666" s="67" t="s">
        <v>1117</v>
      </c>
      <c r="W666" s="67" t="s">
        <v>1118</v>
      </c>
      <c r="X666" s="67" t="s">
        <v>1119</v>
      </c>
      <c r="Y666" s="67" t="s">
        <v>1114</v>
      </c>
      <c r="Z666" s="68" t="str">
        <f t="shared" si="45"/>
        <v>No</v>
      </c>
      <c r="AA666" s="68" t="str">
        <f t="shared" si="43"/>
        <v>Yes</v>
      </c>
      <c r="AB666" s="68" t="str">
        <f t="shared" si="46"/>
        <v>Adopter</v>
      </c>
      <c r="AC666" s="50">
        <f>VLOOKUP(N666,Registration!O:P,2,FALSE)</f>
        <v>19</v>
      </c>
      <c r="AD666" s="67" t="s">
        <v>1117</v>
      </c>
      <c r="AE666" s="67" t="s">
        <v>105</v>
      </c>
      <c r="AF666" s="67" t="s">
        <v>105</v>
      </c>
      <c r="AG666" s="67" t="s">
        <v>105</v>
      </c>
      <c r="AH666" s="67" t="s">
        <v>105</v>
      </c>
      <c r="AI666" s="49"/>
    </row>
    <row r="667" spans="1:35" ht="22.9" customHeight="1">
      <c r="A667" s="67" t="s">
        <v>35</v>
      </c>
      <c r="B667" s="67" t="s">
        <v>9</v>
      </c>
      <c r="C667" s="50" t="s">
        <v>10</v>
      </c>
      <c r="D667" s="50" t="s">
        <v>26</v>
      </c>
      <c r="E667" s="50">
        <v>2</v>
      </c>
      <c r="F667" s="50" t="s">
        <v>32</v>
      </c>
      <c r="G667" s="50" t="s">
        <v>33</v>
      </c>
      <c r="H667" s="50" t="s">
        <v>5675</v>
      </c>
      <c r="I667" s="50" t="s">
        <v>5679</v>
      </c>
      <c r="J667" s="67">
        <v>13</v>
      </c>
      <c r="K667" s="50">
        <v>5</v>
      </c>
      <c r="L667" s="50">
        <v>2019</v>
      </c>
      <c r="M667" s="62">
        <f t="shared" si="44"/>
        <v>43598</v>
      </c>
      <c r="N667" s="67" t="s">
        <v>5126</v>
      </c>
      <c r="O667" s="67">
        <v>17</v>
      </c>
      <c r="P667" s="67" t="s">
        <v>1113</v>
      </c>
      <c r="Q667" s="67" t="s">
        <v>1114</v>
      </c>
      <c r="R667" s="67" t="s">
        <v>1115</v>
      </c>
      <c r="S667" s="67" t="s">
        <v>1116</v>
      </c>
      <c r="T667" s="67" t="s">
        <v>1117</v>
      </c>
      <c r="U667" s="67" t="s">
        <v>1117</v>
      </c>
      <c r="V667" s="67" t="s">
        <v>1117</v>
      </c>
      <c r="W667" s="67" t="s">
        <v>1118</v>
      </c>
      <c r="X667" s="67" t="s">
        <v>1126</v>
      </c>
      <c r="Y667" s="67" t="s">
        <v>1117</v>
      </c>
      <c r="Z667" s="68" t="str">
        <f t="shared" si="45"/>
        <v>No</v>
      </c>
      <c r="AA667" s="68" t="str">
        <f t="shared" si="43"/>
        <v>Yes</v>
      </c>
      <c r="AB667" s="68" t="str">
        <f t="shared" si="46"/>
        <v>Adopter</v>
      </c>
      <c r="AC667" s="50">
        <f>VLOOKUP(N667,Registration!O:P,2,FALSE)</f>
        <v>17</v>
      </c>
      <c r="AD667" s="67" t="s">
        <v>1117</v>
      </c>
      <c r="AE667" s="67" t="s">
        <v>105</v>
      </c>
      <c r="AF667" s="67" t="s">
        <v>105</v>
      </c>
      <c r="AG667" s="67" t="s">
        <v>105</v>
      </c>
      <c r="AH667" s="67" t="s">
        <v>105</v>
      </c>
      <c r="AI667" s="49"/>
    </row>
    <row r="668" spans="1:35" ht="22.9" customHeight="1">
      <c r="A668" s="67" t="s">
        <v>35</v>
      </c>
      <c r="B668" s="67" t="s">
        <v>9</v>
      </c>
      <c r="C668" s="50" t="s">
        <v>10</v>
      </c>
      <c r="D668" s="50" t="s">
        <v>26</v>
      </c>
      <c r="E668" s="50">
        <v>2</v>
      </c>
      <c r="F668" s="50" t="s">
        <v>32</v>
      </c>
      <c r="G668" s="50" t="s">
        <v>33</v>
      </c>
      <c r="H668" s="50" t="s">
        <v>5675</v>
      </c>
      <c r="I668" s="50" t="s">
        <v>5679</v>
      </c>
      <c r="J668" s="67">
        <v>13</v>
      </c>
      <c r="K668" s="50">
        <v>5</v>
      </c>
      <c r="L668" s="50">
        <v>2019</v>
      </c>
      <c r="M668" s="62">
        <f t="shared" si="44"/>
        <v>43598</v>
      </c>
      <c r="N668" s="67" t="s">
        <v>5134</v>
      </c>
      <c r="O668" s="67">
        <v>19</v>
      </c>
      <c r="P668" s="67" t="s">
        <v>1113</v>
      </c>
      <c r="Q668" s="67" t="s">
        <v>1114</v>
      </c>
      <c r="R668" s="67" t="s">
        <v>1115</v>
      </c>
      <c r="S668" s="67" t="s">
        <v>1116</v>
      </c>
      <c r="T668" s="67" t="s">
        <v>1114</v>
      </c>
      <c r="U668" s="67" t="s">
        <v>1117</v>
      </c>
      <c r="V668" s="67" t="s">
        <v>1117</v>
      </c>
      <c r="W668" s="67" t="s">
        <v>1118</v>
      </c>
      <c r="X668" s="67" t="s">
        <v>1119</v>
      </c>
      <c r="Y668" s="67" t="s">
        <v>1114</v>
      </c>
      <c r="Z668" s="68" t="str">
        <f t="shared" si="45"/>
        <v>No</v>
      </c>
      <c r="AA668" s="68" t="str">
        <f t="shared" si="43"/>
        <v>Yes</v>
      </c>
      <c r="AB668" s="68" t="str">
        <f t="shared" si="46"/>
        <v>Adopter</v>
      </c>
      <c r="AC668" s="50">
        <f>VLOOKUP(N668,Registration!O:P,2,FALSE)</f>
        <v>19</v>
      </c>
      <c r="AD668" s="67" t="s">
        <v>1117</v>
      </c>
      <c r="AE668" s="67" t="s">
        <v>105</v>
      </c>
      <c r="AF668" s="67" t="s">
        <v>105</v>
      </c>
      <c r="AG668" s="67" t="s">
        <v>105</v>
      </c>
      <c r="AH668" s="67" t="s">
        <v>105</v>
      </c>
      <c r="AI668" s="49"/>
    </row>
    <row r="669" spans="1:35" ht="22.9" customHeight="1">
      <c r="A669" s="67" t="s">
        <v>35</v>
      </c>
      <c r="B669" s="67" t="s">
        <v>9</v>
      </c>
      <c r="C669" s="50" t="s">
        <v>10</v>
      </c>
      <c r="D669" s="50" t="s">
        <v>26</v>
      </c>
      <c r="E669" s="50">
        <v>2</v>
      </c>
      <c r="F669" s="50" t="s">
        <v>32</v>
      </c>
      <c r="G669" s="50" t="s">
        <v>33</v>
      </c>
      <c r="H669" s="50" t="s">
        <v>5675</v>
      </c>
      <c r="I669" s="50" t="s">
        <v>5679</v>
      </c>
      <c r="J669" s="67">
        <v>13</v>
      </c>
      <c r="K669" s="50">
        <v>5</v>
      </c>
      <c r="L669" s="50">
        <v>2019</v>
      </c>
      <c r="M669" s="62">
        <f t="shared" si="44"/>
        <v>43598</v>
      </c>
      <c r="N669" s="67" t="s">
        <v>5130</v>
      </c>
      <c r="O669" s="67">
        <v>19</v>
      </c>
      <c r="P669" s="67" t="s">
        <v>1113</v>
      </c>
      <c r="Q669" s="67" t="s">
        <v>1114</v>
      </c>
      <c r="R669" s="67" t="s">
        <v>1115</v>
      </c>
      <c r="S669" s="67" t="s">
        <v>1116</v>
      </c>
      <c r="T669" s="67" t="s">
        <v>1114</v>
      </c>
      <c r="U669" s="67" t="s">
        <v>1117</v>
      </c>
      <c r="V669" s="67" t="s">
        <v>1117</v>
      </c>
      <c r="W669" s="67" t="s">
        <v>1118</v>
      </c>
      <c r="X669" s="67" t="s">
        <v>1121</v>
      </c>
      <c r="Y669" s="67" t="s">
        <v>1114</v>
      </c>
      <c r="Z669" s="68" t="str">
        <f t="shared" si="45"/>
        <v>No</v>
      </c>
      <c r="AA669" s="68" t="str">
        <f t="shared" si="43"/>
        <v>Yes</v>
      </c>
      <c r="AB669" s="68" t="str">
        <f t="shared" si="46"/>
        <v>Adopter</v>
      </c>
      <c r="AC669" s="50">
        <f>VLOOKUP(N669,Registration!O:P,2,FALSE)</f>
        <v>19</v>
      </c>
      <c r="AD669" s="67" t="s">
        <v>1117</v>
      </c>
      <c r="AE669" s="67" t="s">
        <v>105</v>
      </c>
      <c r="AF669" s="67" t="s">
        <v>105</v>
      </c>
      <c r="AG669" s="67" t="s">
        <v>105</v>
      </c>
      <c r="AH669" s="67" t="s">
        <v>105</v>
      </c>
      <c r="AI669" s="49"/>
    </row>
    <row r="670" spans="1:35" ht="22.9" customHeight="1">
      <c r="A670" s="67" t="s">
        <v>35</v>
      </c>
      <c r="B670" s="67" t="s">
        <v>9</v>
      </c>
      <c r="C670" s="50" t="s">
        <v>10</v>
      </c>
      <c r="D670" s="50" t="s">
        <v>26</v>
      </c>
      <c r="E670" s="50">
        <v>2</v>
      </c>
      <c r="F670" s="50" t="s">
        <v>32</v>
      </c>
      <c r="G670" s="50" t="s">
        <v>33</v>
      </c>
      <c r="H670" s="50" t="s">
        <v>5675</v>
      </c>
      <c r="I670" s="50" t="s">
        <v>5679</v>
      </c>
      <c r="J670" s="67">
        <v>13</v>
      </c>
      <c r="K670" s="50">
        <v>5</v>
      </c>
      <c r="L670" s="50">
        <v>2019</v>
      </c>
      <c r="M670" s="62">
        <f t="shared" si="44"/>
        <v>43598</v>
      </c>
      <c r="N670" s="67" t="s">
        <v>5132</v>
      </c>
      <c r="O670" s="67">
        <v>16</v>
      </c>
      <c r="P670" s="67" t="s">
        <v>1113</v>
      </c>
      <c r="Q670" s="67" t="s">
        <v>1114</v>
      </c>
      <c r="R670" s="67" t="s">
        <v>1115</v>
      </c>
      <c r="S670" s="67" t="s">
        <v>1116</v>
      </c>
      <c r="T670" s="67" t="s">
        <v>1117</v>
      </c>
      <c r="U670" s="67" t="s">
        <v>1117</v>
      </c>
      <c r="V670" s="67" t="s">
        <v>1117</v>
      </c>
      <c r="W670" s="67" t="s">
        <v>1118</v>
      </c>
      <c r="X670" s="67" t="s">
        <v>1126</v>
      </c>
      <c r="Y670" s="67" t="s">
        <v>1117</v>
      </c>
      <c r="Z670" s="68" t="str">
        <f t="shared" si="45"/>
        <v>No</v>
      </c>
      <c r="AA670" s="68" t="str">
        <f t="shared" si="43"/>
        <v>Yes</v>
      </c>
      <c r="AB670" s="68" t="str">
        <f t="shared" si="46"/>
        <v>Adopter</v>
      </c>
      <c r="AC670" s="50">
        <f>VLOOKUP(N670,Registration!O:P,2,FALSE)</f>
        <v>16</v>
      </c>
      <c r="AD670" s="67" t="s">
        <v>1117</v>
      </c>
      <c r="AE670" s="67" t="s">
        <v>105</v>
      </c>
      <c r="AF670" s="67" t="s">
        <v>105</v>
      </c>
      <c r="AG670" s="67" t="s">
        <v>105</v>
      </c>
      <c r="AH670" s="67" t="s">
        <v>105</v>
      </c>
      <c r="AI670" s="49"/>
    </row>
    <row r="671" spans="1:35" ht="22.9" customHeight="1">
      <c r="A671" s="67" t="s">
        <v>35</v>
      </c>
      <c r="B671" s="67" t="s">
        <v>9</v>
      </c>
      <c r="C671" s="50" t="s">
        <v>10</v>
      </c>
      <c r="D671" s="50" t="s">
        <v>26</v>
      </c>
      <c r="E671" s="50">
        <v>2</v>
      </c>
      <c r="F671" s="50" t="s">
        <v>32</v>
      </c>
      <c r="G671" s="50" t="s">
        <v>33</v>
      </c>
      <c r="H671" s="50" t="s">
        <v>5675</v>
      </c>
      <c r="I671" s="50" t="s">
        <v>5679</v>
      </c>
      <c r="J671" s="67">
        <v>13</v>
      </c>
      <c r="K671" s="50">
        <v>5</v>
      </c>
      <c r="L671" s="50">
        <v>2019</v>
      </c>
      <c r="M671" s="62">
        <f t="shared" si="44"/>
        <v>43598</v>
      </c>
      <c r="N671" s="67" t="s">
        <v>5122</v>
      </c>
      <c r="O671" s="67">
        <v>18</v>
      </c>
      <c r="P671" s="67" t="s">
        <v>1113</v>
      </c>
      <c r="Q671" s="67" t="s">
        <v>1114</v>
      </c>
      <c r="R671" s="67" t="s">
        <v>1115</v>
      </c>
      <c r="S671" s="67" t="s">
        <v>1116</v>
      </c>
      <c r="T671" s="67" t="s">
        <v>1114</v>
      </c>
      <c r="U671" s="67" t="s">
        <v>1117</v>
      </c>
      <c r="V671" s="67" t="s">
        <v>1117</v>
      </c>
      <c r="W671" s="67" t="s">
        <v>1118</v>
      </c>
      <c r="X671" s="67" t="s">
        <v>1121</v>
      </c>
      <c r="Y671" s="67" t="s">
        <v>1114</v>
      </c>
      <c r="Z671" s="68" t="str">
        <f t="shared" si="45"/>
        <v>No</v>
      </c>
      <c r="AA671" s="68" t="str">
        <f t="shared" si="43"/>
        <v>Yes</v>
      </c>
      <c r="AB671" s="68" t="str">
        <f t="shared" si="46"/>
        <v>Adopter</v>
      </c>
      <c r="AC671" s="50">
        <f>VLOOKUP(N671,Registration!O:P,2,FALSE)</f>
        <v>18</v>
      </c>
      <c r="AD671" s="67" t="s">
        <v>1117</v>
      </c>
      <c r="AE671" s="67" t="s">
        <v>105</v>
      </c>
      <c r="AF671" s="67" t="s">
        <v>105</v>
      </c>
      <c r="AG671" s="67" t="s">
        <v>105</v>
      </c>
      <c r="AH671" s="67" t="s">
        <v>105</v>
      </c>
      <c r="AI671" s="49"/>
    </row>
    <row r="672" spans="1:35" ht="22.9" customHeight="1">
      <c r="A672" s="67" t="s">
        <v>35</v>
      </c>
      <c r="B672" s="67" t="s">
        <v>9</v>
      </c>
      <c r="C672" s="50" t="s">
        <v>10</v>
      </c>
      <c r="D672" s="50" t="s">
        <v>26</v>
      </c>
      <c r="E672" s="50">
        <v>2</v>
      </c>
      <c r="F672" s="50" t="s">
        <v>32</v>
      </c>
      <c r="G672" s="50" t="s">
        <v>33</v>
      </c>
      <c r="H672" s="50" t="s">
        <v>5675</v>
      </c>
      <c r="I672" s="50" t="s">
        <v>5679</v>
      </c>
      <c r="J672" s="70">
        <v>14</v>
      </c>
      <c r="K672" s="50">
        <v>5</v>
      </c>
      <c r="L672" s="50">
        <v>2019</v>
      </c>
      <c r="M672" s="62">
        <f t="shared" si="44"/>
        <v>43599</v>
      </c>
      <c r="N672" s="67" t="s">
        <v>5135</v>
      </c>
      <c r="O672" s="67">
        <v>18</v>
      </c>
      <c r="P672" s="67" t="s">
        <v>1113</v>
      </c>
      <c r="Q672" s="67" t="s">
        <v>1114</v>
      </c>
      <c r="R672" s="67" t="s">
        <v>1115</v>
      </c>
      <c r="S672" s="67" t="s">
        <v>1116</v>
      </c>
      <c r="T672" s="67" t="s">
        <v>1114</v>
      </c>
      <c r="U672" s="67" t="s">
        <v>1117</v>
      </c>
      <c r="V672" s="67" t="s">
        <v>1117</v>
      </c>
      <c r="W672" s="67" t="s">
        <v>1118</v>
      </c>
      <c r="X672" s="67" t="s">
        <v>1124</v>
      </c>
      <c r="Y672" s="67" t="s">
        <v>1114</v>
      </c>
      <c r="Z672" s="68" t="str">
        <f t="shared" si="45"/>
        <v>No</v>
      </c>
      <c r="AA672" s="68" t="str">
        <f t="shared" si="43"/>
        <v>Yes</v>
      </c>
      <c r="AB672" s="68" t="str">
        <f t="shared" si="46"/>
        <v>Adopter</v>
      </c>
      <c r="AC672" s="50">
        <f>VLOOKUP(N672,Registration!O:P,2,FALSE)</f>
        <v>18</v>
      </c>
      <c r="AD672" s="67" t="s">
        <v>1117</v>
      </c>
      <c r="AE672" s="67" t="s">
        <v>105</v>
      </c>
      <c r="AF672" s="67" t="s">
        <v>105</v>
      </c>
      <c r="AG672" s="67" t="s">
        <v>105</v>
      </c>
      <c r="AH672" s="67" t="s">
        <v>105</v>
      </c>
      <c r="AI672" s="49"/>
    </row>
    <row r="673" spans="1:35" ht="22.9" customHeight="1">
      <c r="A673" s="67" t="s">
        <v>35</v>
      </c>
      <c r="B673" s="67" t="s">
        <v>9</v>
      </c>
      <c r="C673" s="50" t="s">
        <v>10</v>
      </c>
      <c r="D673" s="50" t="s">
        <v>26</v>
      </c>
      <c r="E673" s="50">
        <v>2</v>
      </c>
      <c r="F673" s="50" t="s">
        <v>32</v>
      </c>
      <c r="G673" s="50" t="s">
        <v>33</v>
      </c>
      <c r="H673" s="50" t="s">
        <v>5675</v>
      </c>
      <c r="I673" s="50" t="s">
        <v>5679</v>
      </c>
      <c r="J673" s="70">
        <v>14</v>
      </c>
      <c r="K673" s="50">
        <v>5</v>
      </c>
      <c r="L673" s="50">
        <v>2019</v>
      </c>
      <c r="M673" s="62">
        <f t="shared" si="44"/>
        <v>43599</v>
      </c>
      <c r="N673" s="67" t="s">
        <v>5137</v>
      </c>
      <c r="O673" s="67">
        <v>18</v>
      </c>
      <c r="P673" s="67" t="s">
        <v>1113</v>
      </c>
      <c r="Q673" s="67" t="s">
        <v>1114</v>
      </c>
      <c r="R673" s="67" t="s">
        <v>1115</v>
      </c>
      <c r="S673" s="67" t="s">
        <v>1116</v>
      </c>
      <c r="T673" s="67" t="s">
        <v>1114</v>
      </c>
      <c r="U673" s="67" t="s">
        <v>1117</v>
      </c>
      <c r="V673" s="67" t="s">
        <v>1117</v>
      </c>
      <c r="W673" s="67" t="s">
        <v>1118</v>
      </c>
      <c r="X673" s="67" t="s">
        <v>1122</v>
      </c>
      <c r="Y673" s="67" t="s">
        <v>1114</v>
      </c>
      <c r="Z673" s="68" t="str">
        <f t="shared" si="45"/>
        <v>No</v>
      </c>
      <c r="AA673" s="68" t="str">
        <f t="shared" si="43"/>
        <v>Yes</v>
      </c>
      <c r="AB673" s="68" t="str">
        <f t="shared" si="46"/>
        <v>Adopter</v>
      </c>
      <c r="AC673" s="50">
        <f>VLOOKUP(N673,Registration!O:P,2,FALSE)</f>
        <v>18</v>
      </c>
      <c r="AD673" s="67" t="s">
        <v>1117</v>
      </c>
      <c r="AE673" s="67" t="s">
        <v>105</v>
      </c>
      <c r="AF673" s="67" t="s">
        <v>105</v>
      </c>
      <c r="AG673" s="67" t="s">
        <v>105</v>
      </c>
      <c r="AH673" s="67" t="s">
        <v>105</v>
      </c>
      <c r="AI673" s="49"/>
    </row>
    <row r="674" spans="1:35" ht="22.9" customHeight="1">
      <c r="A674" s="67" t="s">
        <v>35</v>
      </c>
      <c r="B674" s="67" t="s">
        <v>9</v>
      </c>
      <c r="C674" s="50" t="s">
        <v>10</v>
      </c>
      <c r="D674" s="50" t="s">
        <v>26</v>
      </c>
      <c r="E674" s="50">
        <v>2</v>
      </c>
      <c r="F674" s="50" t="s">
        <v>32</v>
      </c>
      <c r="G674" s="50" t="s">
        <v>33</v>
      </c>
      <c r="H674" s="50" t="s">
        <v>5675</v>
      </c>
      <c r="I674" s="50" t="s">
        <v>5679</v>
      </c>
      <c r="J674" s="70">
        <v>14</v>
      </c>
      <c r="K674" s="50">
        <v>5</v>
      </c>
      <c r="L674" s="50">
        <v>2019</v>
      </c>
      <c r="M674" s="62">
        <f t="shared" si="44"/>
        <v>43599</v>
      </c>
      <c r="N674" s="67" t="s">
        <v>5139</v>
      </c>
      <c r="O674" s="67">
        <v>18</v>
      </c>
      <c r="P674" s="67" t="s">
        <v>1113</v>
      </c>
      <c r="Q674" s="67" t="s">
        <v>1114</v>
      </c>
      <c r="R674" s="67" t="s">
        <v>1115</v>
      </c>
      <c r="S674" s="67" t="s">
        <v>1116</v>
      </c>
      <c r="T674" s="67" t="s">
        <v>1114</v>
      </c>
      <c r="U674" s="67" t="s">
        <v>1117</v>
      </c>
      <c r="V674" s="67" t="s">
        <v>1117</v>
      </c>
      <c r="W674" s="67" t="s">
        <v>1118</v>
      </c>
      <c r="X674" s="67" t="s">
        <v>1119</v>
      </c>
      <c r="Y674" s="67" t="s">
        <v>1114</v>
      </c>
      <c r="Z674" s="68" t="str">
        <f t="shared" si="45"/>
        <v>No</v>
      </c>
      <c r="AA674" s="68" t="str">
        <f t="shared" si="43"/>
        <v>Yes</v>
      </c>
      <c r="AB674" s="68" t="str">
        <f t="shared" si="46"/>
        <v>Adopter</v>
      </c>
      <c r="AC674" s="50">
        <f>VLOOKUP(N674,Registration!O:P,2,FALSE)</f>
        <v>18</v>
      </c>
      <c r="AD674" s="67" t="s">
        <v>1117</v>
      </c>
      <c r="AE674" s="67" t="s">
        <v>105</v>
      </c>
      <c r="AF674" s="67" t="s">
        <v>105</v>
      </c>
      <c r="AG674" s="67" t="s">
        <v>105</v>
      </c>
      <c r="AH674" s="67" t="s">
        <v>105</v>
      </c>
      <c r="AI674" s="49"/>
    </row>
    <row r="675" spans="1:35" ht="22.9" customHeight="1">
      <c r="A675" s="67" t="s">
        <v>35</v>
      </c>
      <c r="B675" s="67" t="s">
        <v>9</v>
      </c>
      <c r="C675" s="50" t="s">
        <v>10</v>
      </c>
      <c r="D675" s="50" t="s">
        <v>26</v>
      </c>
      <c r="E675" s="50">
        <v>2</v>
      </c>
      <c r="F675" s="50" t="s">
        <v>32</v>
      </c>
      <c r="G675" s="50" t="s">
        <v>33</v>
      </c>
      <c r="H675" s="50" t="s">
        <v>5675</v>
      </c>
      <c r="I675" s="50" t="s">
        <v>5679</v>
      </c>
      <c r="J675" s="70">
        <v>14</v>
      </c>
      <c r="K675" s="50">
        <v>5</v>
      </c>
      <c r="L675" s="50">
        <v>2019</v>
      </c>
      <c r="M675" s="62">
        <f t="shared" si="44"/>
        <v>43599</v>
      </c>
      <c r="N675" s="67" t="s">
        <v>5141</v>
      </c>
      <c r="O675" s="67">
        <v>19</v>
      </c>
      <c r="P675" s="67" t="s">
        <v>1113</v>
      </c>
      <c r="Q675" s="67" t="s">
        <v>1114</v>
      </c>
      <c r="R675" s="67" t="s">
        <v>1115</v>
      </c>
      <c r="S675" s="67" t="s">
        <v>1116</v>
      </c>
      <c r="T675" s="67" t="s">
        <v>1114</v>
      </c>
      <c r="U675" s="67" t="s">
        <v>1117</v>
      </c>
      <c r="V675" s="67" t="s">
        <v>1117</v>
      </c>
      <c r="W675" s="67" t="s">
        <v>1118</v>
      </c>
      <c r="X675" s="67" t="s">
        <v>1124</v>
      </c>
      <c r="Y675" s="67" t="s">
        <v>1114</v>
      </c>
      <c r="Z675" s="68" t="str">
        <f t="shared" si="45"/>
        <v>No</v>
      </c>
      <c r="AA675" s="68" t="str">
        <f t="shared" si="43"/>
        <v>Yes</v>
      </c>
      <c r="AB675" s="68" t="str">
        <f t="shared" si="46"/>
        <v>Adopter</v>
      </c>
      <c r="AC675" s="50">
        <f>VLOOKUP(N675,Registration!O:P,2,FALSE)</f>
        <v>19</v>
      </c>
      <c r="AD675" s="67" t="s">
        <v>1117</v>
      </c>
      <c r="AE675" s="67" t="s">
        <v>105</v>
      </c>
      <c r="AF675" s="67" t="s">
        <v>105</v>
      </c>
      <c r="AG675" s="67" t="s">
        <v>105</v>
      </c>
      <c r="AH675" s="67" t="s">
        <v>105</v>
      </c>
      <c r="AI675" s="49"/>
    </row>
    <row r="676" spans="1:35" ht="22.9" customHeight="1">
      <c r="A676" s="67" t="s">
        <v>35</v>
      </c>
      <c r="B676" s="67" t="s">
        <v>9</v>
      </c>
      <c r="C676" s="50" t="s">
        <v>10</v>
      </c>
      <c r="D676" s="50" t="s">
        <v>26</v>
      </c>
      <c r="E676" s="50">
        <v>2</v>
      </c>
      <c r="F676" s="50" t="s">
        <v>32</v>
      </c>
      <c r="G676" s="50" t="s">
        <v>33</v>
      </c>
      <c r="H676" s="50" t="s">
        <v>5675</v>
      </c>
      <c r="I676" s="50" t="s">
        <v>5679</v>
      </c>
      <c r="J676" s="70">
        <v>14</v>
      </c>
      <c r="K676" s="50">
        <v>5</v>
      </c>
      <c r="L676" s="50">
        <v>2019</v>
      </c>
      <c r="M676" s="62">
        <f t="shared" si="44"/>
        <v>43599</v>
      </c>
      <c r="N676" s="67" t="s">
        <v>176</v>
      </c>
      <c r="O676" s="67">
        <v>18</v>
      </c>
      <c r="P676" s="67" t="s">
        <v>1113</v>
      </c>
      <c r="Q676" s="67" t="s">
        <v>1114</v>
      </c>
      <c r="R676" s="67" t="s">
        <v>1115</v>
      </c>
      <c r="S676" s="67" t="s">
        <v>1116</v>
      </c>
      <c r="T676" s="67" t="s">
        <v>1114</v>
      </c>
      <c r="U676" s="67" t="s">
        <v>1117</v>
      </c>
      <c r="V676" s="67" t="s">
        <v>1117</v>
      </c>
      <c r="W676" s="67" t="s">
        <v>1118</v>
      </c>
      <c r="X676" s="67" t="s">
        <v>1125</v>
      </c>
      <c r="Y676" s="67" t="s">
        <v>1114</v>
      </c>
      <c r="Z676" s="68" t="str">
        <f t="shared" si="45"/>
        <v>No</v>
      </c>
      <c r="AA676" s="68" t="str">
        <f t="shared" si="43"/>
        <v>Yes</v>
      </c>
      <c r="AB676" s="68" t="str">
        <f t="shared" si="46"/>
        <v>Adopter</v>
      </c>
      <c r="AC676" s="50">
        <f>VLOOKUP(N676,Registration!O:P,2,FALSE)</f>
        <v>19</v>
      </c>
      <c r="AD676" s="67" t="s">
        <v>1117</v>
      </c>
      <c r="AE676" s="67" t="s">
        <v>105</v>
      </c>
      <c r="AF676" s="67" t="s">
        <v>105</v>
      </c>
      <c r="AG676" s="67" t="s">
        <v>105</v>
      </c>
      <c r="AH676" s="67" t="s">
        <v>105</v>
      </c>
      <c r="AI676" s="49"/>
    </row>
    <row r="677" spans="1:35" ht="22.9" customHeight="1">
      <c r="A677" s="67" t="s">
        <v>35</v>
      </c>
      <c r="B677" s="67" t="s">
        <v>9</v>
      </c>
      <c r="C677" s="50" t="s">
        <v>10</v>
      </c>
      <c r="D677" s="50" t="s">
        <v>26</v>
      </c>
      <c r="E677" s="50">
        <v>2</v>
      </c>
      <c r="F677" s="50" t="s">
        <v>32</v>
      </c>
      <c r="G677" s="50" t="s">
        <v>33</v>
      </c>
      <c r="H677" s="50" t="s">
        <v>5675</v>
      </c>
      <c r="I677" s="50" t="s">
        <v>5679</v>
      </c>
      <c r="J677" s="70">
        <v>15</v>
      </c>
      <c r="K677" s="50">
        <v>5</v>
      </c>
      <c r="L677" s="50">
        <v>2019</v>
      </c>
      <c r="M677" s="62">
        <f t="shared" si="44"/>
        <v>43600</v>
      </c>
      <c r="N677" s="67" t="s">
        <v>5144</v>
      </c>
      <c r="O677" s="67">
        <v>18</v>
      </c>
      <c r="P677" s="67" t="s">
        <v>1113</v>
      </c>
      <c r="Q677" s="67" t="s">
        <v>1114</v>
      </c>
      <c r="R677" s="67" t="s">
        <v>1115</v>
      </c>
      <c r="S677" s="67" t="s">
        <v>1116</v>
      </c>
      <c r="T677" s="67" t="s">
        <v>1114</v>
      </c>
      <c r="U677" s="67" t="s">
        <v>1117</v>
      </c>
      <c r="V677" s="67" t="s">
        <v>1117</v>
      </c>
      <c r="W677" s="67" t="s">
        <v>1118</v>
      </c>
      <c r="X677" s="67" t="s">
        <v>1121</v>
      </c>
      <c r="Y677" s="67" t="s">
        <v>1114</v>
      </c>
      <c r="Z677" s="68" t="str">
        <f t="shared" si="45"/>
        <v>No</v>
      </c>
      <c r="AA677" s="68" t="str">
        <f t="shared" si="43"/>
        <v>Yes</v>
      </c>
      <c r="AB677" s="68" t="str">
        <f t="shared" si="46"/>
        <v>Adopter</v>
      </c>
      <c r="AC677" s="50">
        <f>VLOOKUP(N677,Registration!O:P,2,FALSE)</f>
        <v>18</v>
      </c>
      <c r="AD677" s="67" t="s">
        <v>1117</v>
      </c>
      <c r="AE677" s="67" t="s">
        <v>105</v>
      </c>
      <c r="AF677" s="67" t="s">
        <v>105</v>
      </c>
      <c r="AG677" s="67" t="s">
        <v>105</v>
      </c>
      <c r="AH677" s="67" t="s">
        <v>105</v>
      </c>
      <c r="AI677" s="49"/>
    </row>
    <row r="678" spans="1:35" ht="22.9" customHeight="1">
      <c r="A678" s="67" t="s">
        <v>35</v>
      </c>
      <c r="B678" s="67" t="s">
        <v>9</v>
      </c>
      <c r="C678" s="50" t="s">
        <v>10</v>
      </c>
      <c r="D678" s="50" t="s">
        <v>26</v>
      </c>
      <c r="E678" s="50">
        <v>2</v>
      </c>
      <c r="F678" s="50" t="s">
        <v>32</v>
      </c>
      <c r="G678" s="50" t="s">
        <v>33</v>
      </c>
      <c r="H678" s="50" t="s">
        <v>5675</v>
      </c>
      <c r="I678" s="50" t="s">
        <v>5679</v>
      </c>
      <c r="J678" s="70">
        <v>15</v>
      </c>
      <c r="K678" s="50">
        <v>5</v>
      </c>
      <c r="L678" s="50">
        <v>2019</v>
      </c>
      <c r="M678" s="62">
        <f t="shared" si="44"/>
        <v>43600</v>
      </c>
      <c r="N678" s="67" t="s">
        <v>182</v>
      </c>
      <c r="O678" s="67">
        <v>19</v>
      </c>
      <c r="P678" s="67" t="s">
        <v>1113</v>
      </c>
      <c r="Q678" s="67" t="s">
        <v>1114</v>
      </c>
      <c r="R678" s="67" t="s">
        <v>1115</v>
      </c>
      <c r="S678" s="67" t="s">
        <v>1116</v>
      </c>
      <c r="T678" s="67" t="s">
        <v>1114</v>
      </c>
      <c r="U678" s="67" t="s">
        <v>1117</v>
      </c>
      <c r="V678" s="67" t="s">
        <v>1117</v>
      </c>
      <c r="W678" s="67" t="s">
        <v>1118</v>
      </c>
      <c r="X678" s="67" t="s">
        <v>1124</v>
      </c>
      <c r="Y678" s="67" t="s">
        <v>1114</v>
      </c>
      <c r="Z678" s="68" t="str">
        <f t="shared" si="45"/>
        <v>No</v>
      </c>
      <c r="AA678" s="68" t="str">
        <f t="shared" si="43"/>
        <v>Yes</v>
      </c>
      <c r="AB678" s="68" t="str">
        <f t="shared" si="46"/>
        <v>Adopter</v>
      </c>
      <c r="AC678" s="50">
        <f>VLOOKUP(N678,Registration!O:P,2,FALSE)</f>
        <v>18</v>
      </c>
      <c r="AD678" s="67" t="s">
        <v>1117</v>
      </c>
      <c r="AE678" s="67" t="s">
        <v>105</v>
      </c>
      <c r="AF678" s="67" t="s">
        <v>105</v>
      </c>
      <c r="AG678" s="67" t="s">
        <v>105</v>
      </c>
      <c r="AH678" s="67" t="s">
        <v>105</v>
      </c>
      <c r="AI678" s="49"/>
    </row>
    <row r="679" spans="1:35" ht="22.9" customHeight="1">
      <c r="A679" s="67" t="s">
        <v>35</v>
      </c>
      <c r="B679" s="67" t="s">
        <v>9</v>
      </c>
      <c r="C679" s="50" t="s">
        <v>10</v>
      </c>
      <c r="D679" s="50" t="s">
        <v>26</v>
      </c>
      <c r="E679" s="50">
        <v>2</v>
      </c>
      <c r="F679" s="50" t="s">
        <v>32</v>
      </c>
      <c r="G679" s="50" t="s">
        <v>33</v>
      </c>
      <c r="H679" s="50" t="s">
        <v>5675</v>
      </c>
      <c r="I679" s="50" t="s">
        <v>5679</v>
      </c>
      <c r="J679" s="70">
        <v>15</v>
      </c>
      <c r="K679" s="50">
        <v>5</v>
      </c>
      <c r="L679" s="50">
        <v>2019</v>
      </c>
      <c r="M679" s="62">
        <f t="shared" si="44"/>
        <v>43600</v>
      </c>
      <c r="N679" s="67" t="s">
        <v>5147</v>
      </c>
      <c r="O679" s="67">
        <v>17</v>
      </c>
      <c r="P679" s="67" t="s">
        <v>1113</v>
      </c>
      <c r="Q679" s="67" t="s">
        <v>1114</v>
      </c>
      <c r="R679" s="67" t="s">
        <v>1115</v>
      </c>
      <c r="S679" s="67" t="s">
        <v>1116</v>
      </c>
      <c r="T679" s="67" t="s">
        <v>1117</v>
      </c>
      <c r="U679" s="67" t="s">
        <v>1117</v>
      </c>
      <c r="V679" s="67" t="s">
        <v>1117</v>
      </c>
      <c r="W679" s="67" t="s">
        <v>1118</v>
      </c>
      <c r="X679" s="67" t="s">
        <v>1126</v>
      </c>
      <c r="Y679" s="67" t="s">
        <v>1117</v>
      </c>
      <c r="Z679" s="68" t="str">
        <f t="shared" si="45"/>
        <v>No</v>
      </c>
      <c r="AA679" s="68" t="str">
        <f t="shared" si="43"/>
        <v>Yes</v>
      </c>
      <c r="AB679" s="68" t="str">
        <f t="shared" si="46"/>
        <v>Adopter</v>
      </c>
      <c r="AC679" s="50">
        <f>VLOOKUP(N679,Registration!O:P,2,FALSE)</f>
        <v>17</v>
      </c>
      <c r="AD679" s="67" t="s">
        <v>1117</v>
      </c>
      <c r="AE679" s="67" t="s">
        <v>105</v>
      </c>
      <c r="AF679" s="67" t="s">
        <v>105</v>
      </c>
      <c r="AG679" s="67" t="s">
        <v>105</v>
      </c>
      <c r="AH679" s="67" t="s">
        <v>105</v>
      </c>
      <c r="AI679" s="49"/>
    </row>
    <row r="680" spans="1:35" ht="22.9" customHeight="1">
      <c r="A680" s="67" t="s">
        <v>35</v>
      </c>
      <c r="B680" s="67" t="s">
        <v>9</v>
      </c>
      <c r="C680" s="50" t="s">
        <v>10</v>
      </c>
      <c r="D680" s="50" t="s">
        <v>26</v>
      </c>
      <c r="E680" s="50">
        <v>2</v>
      </c>
      <c r="F680" s="50" t="s">
        <v>32</v>
      </c>
      <c r="G680" s="50" t="s">
        <v>33</v>
      </c>
      <c r="H680" s="50" t="s">
        <v>5675</v>
      </c>
      <c r="I680" s="50" t="s">
        <v>5679</v>
      </c>
      <c r="J680" s="70">
        <v>15</v>
      </c>
      <c r="K680" s="50">
        <v>5</v>
      </c>
      <c r="L680" s="50">
        <v>2019</v>
      </c>
      <c r="M680" s="62">
        <f t="shared" si="44"/>
        <v>43600</v>
      </c>
      <c r="N680" s="67" t="s">
        <v>5149</v>
      </c>
      <c r="O680" s="67">
        <v>19</v>
      </c>
      <c r="P680" s="67" t="s">
        <v>1113</v>
      </c>
      <c r="Q680" s="67" t="s">
        <v>1114</v>
      </c>
      <c r="R680" s="67" t="s">
        <v>1115</v>
      </c>
      <c r="S680" s="67" t="s">
        <v>1116</v>
      </c>
      <c r="T680" s="67" t="s">
        <v>1114</v>
      </c>
      <c r="U680" s="67" t="s">
        <v>1117</v>
      </c>
      <c r="V680" s="67" t="s">
        <v>1117</v>
      </c>
      <c r="W680" s="67" t="s">
        <v>1118</v>
      </c>
      <c r="X680" s="67" t="s">
        <v>1121</v>
      </c>
      <c r="Y680" s="67" t="s">
        <v>1114</v>
      </c>
      <c r="Z680" s="68" t="str">
        <f t="shared" si="45"/>
        <v>No</v>
      </c>
      <c r="AA680" s="68" t="str">
        <f t="shared" si="43"/>
        <v>Yes</v>
      </c>
      <c r="AB680" s="68" t="str">
        <f t="shared" si="46"/>
        <v>Adopter</v>
      </c>
      <c r="AC680" s="50">
        <f>VLOOKUP(N680,Registration!O:P,2,FALSE)</f>
        <v>19</v>
      </c>
      <c r="AD680" s="67" t="s">
        <v>1117</v>
      </c>
      <c r="AE680" s="67" t="s">
        <v>105</v>
      </c>
      <c r="AF680" s="67" t="s">
        <v>105</v>
      </c>
      <c r="AG680" s="67" t="s">
        <v>105</v>
      </c>
      <c r="AH680" s="67" t="s">
        <v>105</v>
      </c>
      <c r="AI680" s="49"/>
    </row>
    <row r="681" spans="1:35" ht="22.9" customHeight="1">
      <c r="A681" s="67" t="s">
        <v>35</v>
      </c>
      <c r="B681" s="67" t="s">
        <v>9</v>
      </c>
      <c r="C681" s="50" t="s">
        <v>10</v>
      </c>
      <c r="D681" s="50" t="s">
        <v>26</v>
      </c>
      <c r="E681" s="50">
        <v>2</v>
      </c>
      <c r="F681" s="50" t="s">
        <v>32</v>
      </c>
      <c r="G681" s="50" t="s">
        <v>33</v>
      </c>
      <c r="H681" s="50" t="s">
        <v>5675</v>
      </c>
      <c r="I681" s="50" t="s">
        <v>5679</v>
      </c>
      <c r="J681" s="70">
        <v>16</v>
      </c>
      <c r="K681" s="50">
        <v>5</v>
      </c>
      <c r="L681" s="50">
        <v>2019</v>
      </c>
      <c r="M681" s="62">
        <f t="shared" si="44"/>
        <v>43601</v>
      </c>
      <c r="N681" s="67" t="s">
        <v>5151</v>
      </c>
      <c r="O681" s="67">
        <v>19</v>
      </c>
      <c r="P681" s="67" t="s">
        <v>1113</v>
      </c>
      <c r="Q681" s="67" t="s">
        <v>1114</v>
      </c>
      <c r="R681" s="67" t="s">
        <v>1115</v>
      </c>
      <c r="S681" s="67" t="s">
        <v>1116</v>
      </c>
      <c r="T681" s="67" t="s">
        <v>1114</v>
      </c>
      <c r="U681" s="67" t="s">
        <v>1117</v>
      </c>
      <c r="V681" s="67" t="s">
        <v>1117</v>
      </c>
      <c r="W681" s="67" t="s">
        <v>1118</v>
      </c>
      <c r="X681" s="67" t="s">
        <v>1119</v>
      </c>
      <c r="Y681" s="67" t="s">
        <v>1114</v>
      </c>
      <c r="Z681" s="68" t="str">
        <f t="shared" si="45"/>
        <v>No</v>
      </c>
      <c r="AA681" s="68" t="str">
        <f t="shared" si="43"/>
        <v>Yes</v>
      </c>
      <c r="AB681" s="68" t="str">
        <f t="shared" si="46"/>
        <v>Adopter</v>
      </c>
      <c r="AC681" s="50">
        <f>VLOOKUP(N681,Registration!O:P,2,FALSE)</f>
        <v>19</v>
      </c>
      <c r="AD681" s="67" t="s">
        <v>1117</v>
      </c>
      <c r="AE681" s="67" t="s">
        <v>105</v>
      </c>
      <c r="AF681" s="67" t="s">
        <v>105</v>
      </c>
      <c r="AG681" s="67" t="s">
        <v>105</v>
      </c>
      <c r="AH681" s="67" t="s">
        <v>105</v>
      </c>
      <c r="AI681" s="49"/>
    </row>
    <row r="682" spans="1:35" ht="22.9" customHeight="1">
      <c r="A682" s="67" t="s">
        <v>35</v>
      </c>
      <c r="B682" s="67" t="s">
        <v>9</v>
      </c>
      <c r="C682" s="50" t="s">
        <v>10</v>
      </c>
      <c r="D682" s="50" t="s">
        <v>26</v>
      </c>
      <c r="E682" s="50">
        <v>2</v>
      </c>
      <c r="F682" s="50" t="s">
        <v>32</v>
      </c>
      <c r="G682" s="50" t="s">
        <v>33</v>
      </c>
      <c r="H682" s="50" t="s">
        <v>5675</v>
      </c>
      <c r="I682" s="50" t="s">
        <v>5679</v>
      </c>
      <c r="J682" s="70">
        <v>16</v>
      </c>
      <c r="K682" s="50">
        <v>5</v>
      </c>
      <c r="L682" s="50">
        <v>2019</v>
      </c>
      <c r="M682" s="62">
        <f t="shared" si="44"/>
        <v>43601</v>
      </c>
      <c r="N682" s="67" t="s">
        <v>5153</v>
      </c>
      <c r="O682" s="67">
        <v>19</v>
      </c>
      <c r="P682" s="67" t="s">
        <v>1113</v>
      </c>
      <c r="Q682" s="67" t="s">
        <v>1114</v>
      </c>
      <c r="R682" s="67" t="s">
        <v>1115</v>
      </c>
      <c r="S682" s="67" t="s">
        <v>1116</v>
      </c>
      <c r="T682" s="67" t="s">
        <v>1114</v>
      </c>
      <c r="U682" s="67" t="s">
        <v>1117</v>
      </c>
      <c r="V682" s="67" t="s">
        <v>1117</v>
      </c>
      <c r="W682" s="67" t="s">
        <v>1118</v>
      </c>
      <c r="X682" s="67" t="s">
        <v>1119</v>
      </c>
      <c r="Y682" s="67" t="s">
        <v>1114</v>
      </c>
      <c r="Z682" s="68" t="str">
        <f t="shared" si="45"/>
        <v>No</v>
      </c>
      <c r="AA682" s="68" t="str">
        <f t="shared" si="43"/>
        <v>Yes</v>
      </c>
      <c r="AB682" s="68" t="str">
        <f t="shared" si="46"/>
        <v>Adopter</v>
      </c>
      <c r="AC682" s="50">
        <f>VLOOKUP(N682,Registration!O:P,2,FALSE)</f>
        <v>19</v>
      </c>
      <c r="AD682" s="67" t="s">
        <v>1117</v>
      </c>
      <c r="AE682" s="67" t="s">
        <v>105</v>
      </c>
      <c r="AF682" s="67" t="s">
        <v>105</v>
      </c>
      <c r="AG682" s="67" t="s">
        <v>105</v>
      </c>
      <c r="AH682" s="67" t="s">
        <v>105</v>
      </c>
      <c r="AI682" s="49"/>
    </row>
    <row r="683" spans="1:35" ht="22.9" customHeight="1">
      <c r="A683" s="67" t="s">
        <v>35</v>
      </c>
      <c r="B683" s="67" t="s">
        <v>9</v>
      </c>
      <c r="C683" s="50" t="s">
        <v>10</v>
      </c>
      <c r="D683" s="50" t="s">
        <v>26</v>
      </c>
      <c r="E683" s="50">
        <v>2</v>
      </c>
      <c r="F683" s="50" t="s">
        <v>32</v>
      </c>
      <c r="G683" s="50" t="s">
        <v>33</v>
      </c>
      <c r="H683" s="50" t="s">
        <v>5675</v>
      </c>
      <c r="I683" s="50" t="s">
        <v>5679</v>
      </c>
      <c r="J683" s="70">
        <v>16</v>
      </c>
      <c r="K683" s="50">
        <v>5</v>
      </c>
      <c r="L683" s="50">
        <v>2019</v>
      </c>
      <c r="M683" s="62">
        <f t="shared" si="44"/>
        <v>43601</v>
      </c>
      <c r="N683" s="67" t="s">
        <v>5155</v>
      </c>
      <c r="O683" s="67">
        <v>19</v>
      </c>
      <c r="P683" s="67" t="s">
        <v>1113</v>
      </c>
      <c r="Q683" s="67" t="s">
        <v>1114</v>
      </c>
      <c r="R683" s="67" t="s">
        <v>1115</v>
      </c>
      <c r="S683" s="67" t="s">
        <v>1116</v>
      </c>
      <c r="T683" s="67" t="s">
        <v>1114</v>
      </c>
      <c r="U683" s="67" t="s">
        <v>1117</v>
      </c>
      <c r="V683" s="67" t="s">
        <v>1117</v>
      </c>
      <c r="W683" s="67" t="s">
        <v>1118</v>
      </c>
      <c r="X683" s="67" t="s">
        <v>1122</v>
      </c>
      <c r="Y683" s="67" t="s">
        <v>1114</v>
      </c>
      <c r="Z683" s="68" t="str">
        <f t="shared" si="45"/>
        <v>No</v>
      </c>
      <c r="AA683" s="68" t="str">
        <f t="shared" si="43"/>
        <v>Yes</v>
      </c>
      <c r="AB683" s="68" t="str">
        <f t="shared" si="46"/>
        <v>Adopter</v>
      </c>
      <c r="AC683" s="50">
        <f>VLOOKUP(N683,Registration!O:P,2,FALSE)</f>
        <v>19</v>
      </c>
      <c r="AD683" s="67" t="s">
        <v>1117</v>
      </c>
      <c r="AE683" s="67" t="s">
        <v>105</v>
      </c>
      <c r="AF683" s="67" t="s">
        <v>105</v>
      </c>
      <c r="AG683" s="67" t="s">
        <v>105</v>
      </c>
      <c r="AH683" s="67" t="s">
        <v>105</v>
      </c>
      <c r="AI683" s="49"/>
    </row>
    <row r="684" spans="1:35" ht="22.9" customHeight="1">
      <c r="A684" s="67" t="s">
        <v>35</v>
      </c>
      <c r="B684" s="67" t="s">
        <v>9</v>
      </c>
      <c r="C684" s="50" t="s">
        <v>10</v>
      </c>
      <c r="D684" s="50" t="s">
        <v>26</v>
      </c>
      <c r="E684" s="50">
        <v>2</v>
      </c>
      <c r="F684" s="50" t="s">
        <v>32</v>
      </c>
      <c r="G684" s="50" t="s">
        <v>33</v>
      </c>
      <c r="H684" s="50" t="s">
        <v>5675</v>
      </c>
      <c r="I684" s="50" t="s">
        <v>5679</v>
      </c>
      <c r="J684" s="70">
        <v>16</v>
      </c>
      <c r="K684" s="50">
        <v>5</v>
      </c>
      <c r="L684" s="50">
        <v>2019</v>
      </c>
      <c r="M684" s="62">
        <f t="shared" si="44"/>
        <v>43601</v>
      </c>
      <c r="N684" s="67" t="s">
        <v>5157</v>
      </c>
      <c r="O684" s="67">
        <v>19</v>
      </c>
      <c r="P684" s="67" t="s">
        <v>1113</v>
      </c>
      <c r="Q684" s="67" t="s">
        <v>1114</v>
      </c>
      <c r="R684" s="67" t="s">
        <v>1115</v>
      </c>
      <c r="S684" s="67" t="s">
        <v>1116</v>
      </c>
      <c r="T684" s="67" t="s">
        <v>1114</v>
      </c>
      <c r="U684" s="67" t="s">
        <v>1117</v>
      </c>
      <c r="V684" s="67" t="s">
        <v>1117</v>
      </c>
      <c r="W684" s="67" t="s">
        <v>1118</v>
      </c>
      <c r="X684" s="67" t="s">
        <v>1124</v>
      </c>
      <c r="Y684" s="67" t="s">
        <v>1114</v>
      </c>
      <c r="Z684" s="68" t="str">
        <f t="shared" si="45"/>
        <v>No</v>
      </c>
      <c r="AA684" s="68" t="str">
        <f t="shared" si="43"/>
        <v>Yes</v>
      </c>
      <c r="AB684" s="68" t="str">
        <f t="shared" si="46"/>
        <v>Adopter</v>
      </c>
      <c r="AC684" s="50">
        <f>VLOOKUP(N684,Registration!O:P,2,FALSE)</f>
        <v>19</v>
      </c>
      <c r="AD684" s="67" t="s">
        <v>1117</v>
      </c>
      <c r="AE684" s="67" t="s">
        <v>105</v>
      </c>
      <c r="AF684" s="67" t="s">
        <v>105</v>
      </c>
      <c r="AG684" s="67" t="s">
        <v>105</v>
      </c>
      <c r="AH684" s="67" t="s">
        <v>105</v>
      </c>
      <c r="AI684" s="49"/>
    </row>
    <row r="685" spans="1:35" ht="22.9" customHeight="1">
      <c r="A685" s="67" t="s">
        <v>35</v>
      </c>
      <c r="B685" s="67" t="s">
        <v>9</v>
      </c>
      <c r="C685" s="50" t="s">
        <v>10</v>
      </c>
      <c r="D685" s="50" t="s">
        <v>26</v>
      </c>
      <c r="E685" s="50">
        <v>2</v>
      </c>
      <c r="F685" s="50" t="s">
        <v>32</v>
      </c>
      <c r="G685" s="50" t="s">
        <v>33</v>
      </c>
      <c r="H685" s="50" t="s">
        <v>5675</v>
      </c>
      <c r="I685" s="50" t="s">
        <v>5679</v>
      </c>
      <c r="J685" s="70">
        <v>16</v>
      </c>
      <c r="K685" s="50">
        <v>5</v>
      </c>
      <c r="L685" s="50">
        <v>2019</v>
      </c>
      <c r="M685" s="62">
        <f t="shared" si="44"/>
        <v>43601</v>
      </c>
      <c r="N685" s="67" t="s">
        <v>5159</v>
      </c>
      <c r="O685" s="67">
        <v>19</v>
      </c>
      <c r="P685" s="67" t="s">
        <v>1113</v>
      </c>
      <c r="Q685" s="67" t="s">
        <v>1114</v>
      </c>
      <c r="R685" s="67" t="s">
        <v>1115</v>
      </c>
      <c r="S685" s="67" t="s">
        <v>1116</v>
      </c>
      <c r="T685" s="67" t="s">
        <v>1114</v>
      </c>
      <c r="U685" s="67" t="s">
        <v>1117</v>
      </c>
      <c r="V685" s="67" t="s">
        <v>1117</v>
      </c>
      <c r="W685" s="67" t="s">
        <v>1118</v>
      </c>
      <c r="X685" s="67" t="s">
        <v>1121</v>
      </c>
      <c r="Y685" s="67" t="s">
        <v>1114</v>
      </c>
      <c r="Z685" s="68" t="str">
        <f t="shared" si="45"/>
        <v>No</v>
      </c>
      <c r="AA685" s="68" t="str">
        <f t="shared" si="43"/>
        <v>Yes</v>
      </c>
      <c r="AB685" s="68" t="str">
        <f t="shared" si="46"/>
        <v>Adopter</v>
      </c>
      <c r="AC685" s="50">
        <f>VLOOKUP(N685,Registration!O:P,2,FALSE)</f>
        <v>19</v>
      </c>
      <c r="AD685" s="67" t="s">
        <v>1117</v>
      </c>
      <c r="AE685" s="67" t="s">
        <v>105</v>
      </c>
      <c r="AF685" s="67" t="s">
        <v>105</v>
      </c>
      <c r="AG685" s="67" t="s">
        <v>105</v>
      </c>
      <c r="AH685" s="67" t="s">
        <v>105</v>
      </c>
      <c r="AI685" s="49"/>
    </row>
    <row r="686" spans="1:35" ht="22.9" customHeight="1">
      <c r="A686" s="67" t="s">
        <v>35</v>
      </c>
      <c r="B686" s="67" t="s">
        <v>9</v>
      </c>
      <c r="C686" s="50" t="s">
        <v>10</v>
      </c>
      <c r="D686" s="50" t="s">
        <v>26</v>
      </c>
      <c r="E686" s="50">
        <v>2</v>
      </c>
      <c r="F686" s="50" t="s">
        <v>32</v>
      </c>
      <c r="G686" s="50" t="s">
        <v>33</v>
      </c>
      <c r="H686" s="50" t="s">
        <v>5675</v>
      </c>
      <c r="I686" s="50" t="s">
        <v>5679</v>
      </c>
      <c r="J686" s="70">
        <v>17</v>
      </c>
      <c r="K686" s="50">
        <v>5</v>
      </c>
      <c r="L686" s="50">
        <v>2019</v>
      </c>
      <c r="M686" s="62">
        <f t="shared" si="44"/>
        <v>43602</v>
      </c>
      <c r="N686" s="67" t="s">
        <v>5161</v>
      </c>
      <c r="O686" s="67">
        <v>18</v>
      </c>
      <c r="P686" s="67" t="s">
        <v>1113</v>
      </c>
      <c r="Q686" s="67" t="s">
        <v>1114</v>
      </c>
      <c r="R686" s="67" t="s">
        <v>1115</v>
      </c>
      <c r="S686" s="67" t="s">
        <v>1116</v>
      </c>
      <c r="T686" s="67" t="s">
        <v>1114</v>
      </c>
      <c r="U686" s="67" t="s">
        <v>1117</v>
      </c>
      <c r="V686" s="67" t="s">
        <v>1117</v>
      </c>
      <c r="W686" s="67" t="s">
        <v>1118</v>
      </c>
      <c r="X686" s="67" t="s">
        <v>1119</v>
      </c>
      <c r="Y686" s="67" t="s">
        <v>1114</v>
      </c>
      <c r="Z686" s="68" t="str">
        <f t="shared" si="45"/>
        <v>No</v>
      </c>
      <c r="AA686" s="68" t="str">
        <f t="shared" si="43"/>
        <v>Yes</v>
      </c>
      <c r="AB686" s="68" t="str">
        <f t="shared" si="46"/>
        <v>Adopter</v>
      </c>
      <c r="AC686" s="50">
        <f>VLOOKUP(N686,Registration!O:P,2,FALSE)</f>
        <v>18</v>
      </c>
      <c r="AD686" s="67" t="s">
        <v>1117</v>
      </c>
      <c r="AE686" s="67" t="s">
        <v>105</v>
      </c>
      <c r="AF686" s="67" t="s">
        <v>105</v>
      </c>
      <c r="AG686" s="67" t="s">
        <v>105</v>
      </c>
      <c r="AH686" s="67" t="s">
        <v>105</v>
      </c>
      <c r="AI686" s="49"/>
    </row>
    <row r="687" spans="1:35" ht="22.9" customHeight="1">
      <c r="A687" s="67" t="s">
        <v>35</v>
      </c>
      <c r="B687" s="67" t="s">
        <v>9</v>
      </c>
      <c r="C687" s="50" t="s">
        <v>10</v>
      </c>
      <c r="D687" s="50" t="s">
        <v>26</v>
      </c>
      <c r="E687" s="50">
        <v>2</v>
      </c>
      <c r="F687" s="50" t="s">
        <v>32</v>
      </c>
      <c r="G687" s="50" t="s">
        <v>33</v>
      </c>
      <c r="H687" s="50" t="s">
        <v>5675</v>
      </c>
      <c r="I687" s="50" t="s">
        <v>5679</v>
      </c>
      <c r="J687" s="70">
        <v>17</v>
      </c>
      <c r="K687" s="50">
        <v>5</v>
      </c>
      <c r="L687" s="50">
        <v>2019</v>
      </c>
      <c r="M687" s="62">
        <f t="shared" si="44"/>
        <v>43602</v>
      </c>
      <c r="N687" s="67" t="s">
        <v>217</v>
      </c>
      <c r="O687" s="67">
        <v>19</v>
      </c>
      <c r="P687" s="67" t="s">
        <v>1113</v>
      </c>
      <c r="Q687" s="67" t="s">
        <v>1114</v>
      </c>
      <c r="R687" s="67" t="s">
        <v>1115</v>
      </c>
      <c r="S687" s="67" t="s">
        <v>1116</v>
      </c>
      <c r="T687" s="67" t="s">
        <v>1114</v>
      </c>
      <c r="U687" s="67" t="s">
        <v>1117</v>
      </c>
      <c r="V687" s="67" t="s">
        <v>1117</v>
      </c>
      <c r="W687" s="67" t="s">
        <v>1118</v>
      </c>
      <c r="X687" s="67" t="s">
        <v>1119</v>
      </c>
      <c r="Y687" s="67" t="s">
        <v>1114</v>
      </c>
      <c r="Z687" s="68" t="str">
        <f t="shared" si="45"/>
        <v>No</v>
      </c>
      <c r="AA687" s="68" t="str">
        <f t="shared" si="43"/>
        <v>Yes</v>
      </c>
      <c r="AB687" s="68" t="str">
        <f t="shared" si="46"/>
        <v>Adopter</v>
      </c>
      <c r="AC687" s="50">
        <f>VLOOKUP(N687,Registration!O:P,2,FALSE)</f>
        <v>19</v>
      </c>
      <c r="AD687" s="67" t="s">
        <v>1114</v>
      </c>
      <c r="AE687" s="69">
        <v>43602</v>
      </c>
      <c r="AF687" s="67" t="s">
        <v>1143</v>
      </c>
      <c r="AG687" s="67" t="s">
        <v>5671</v>
      </c>
      <c r="AH687" s="67" t="s">
        <v>1149</v>
      </c>
      <c r="AI687" s="49"/>
    </row>
    <row r="688" spans="1:35" ht="22.9" customHeight="1">
      <c r="A688" s="67" t="s">
        <v>35</v>
      </c>
      <c r="B688" s="67" t="s">
        <v>9</v>
      </c>
      <c r="C688" s="50" t="s">
        <v>10</v>
      </c>
      <c r="D688" s="50" t="s">
        <v>26</v>
      </c>
      <c r="E688" s="50">
        <v>2</v>
      </c>
      <c r="F688" s="50" t="s">
        <v>32</v>
      </c>
      <c r="G688" s="50" t="s">
        <v>33</v>
      </c>
      <c r="H688" s="50" t="s">
        <v>5675</v>
      </c>
      <c r="I688" s="50" t="s">
        <v>5679</v>
      </c>
      <c r="J688" s="70">
        <v>17</v>
      </c>
      <c r="K688" s="50">
        <v>5</v>
      </c>
      <c r="L688" s="50">
        <v>2019</v>
      </c>
      <c r="M688" s="62">
        <f t="shared" si="44"/>
        <v>43602</v>
      </c>
      <c r="N688" s="67" t="s">
        <v>5164</v>
      </c>
      <c r="O688" s="67">
        <v>18</v>
      </c>
      <c r="P688" s="67" t="s">
        <v>1113</v>
      </c>
      <c r="Q688" s="67" t="s">
        <v>1114</v>
      </c>
      <c r="R688" s="67" t="s">
        <v>1115</v>
      </c>
      <c r="S688" s="67" t="s">
        <v>1116</v>
      </c>
      <c r="T688" s="67" t="s">
        <v>1114</v>
      </c>
      <c r="U688" s="67" t="s">
        <v>1117</v>
      </c>
      <c r="V688" s="67" t="s">
        <v>1117</v>
      </c>
      <c r="W688" s="67" t="s">
        <v>1118</v>
      </c>
      <c r="X688" s="67" t="s">
        <v>1121</v>
      </c>
      <c r="Y688" s="67" t="s">
        <v>1114</v>
      </c>
      <c r="Z688" s="68" t="str">
        <f t="shared" si="45"/>
        <v>No</v>
      </c>
      <c r="AA688" s="68" t="str">
        <f t="shared" si="43"/>
        <v>Yes</v>
      </c>
      <c r="AB688" s="68" t="str">
        <f t="shared" si="46"/>
        <v>Adopter</v>
      </c>
      <c r="AC688" s="50">
        <f>VLOOKUP(N688,Registration!O:P,2,FALSE)</f>
        <v>18</v>
      </c>
      <c r="AD688" s="67" t="s">
        <v>1117</v>
      </c>
      <c r="AE688" s="67" t="s">
        <v>105</v>
      </c>
      <c r="AF688" s="67" t="s">
        <v>105</v>
      </c>
      <c r="AG688" s="67" t="s">
        <v>105</v>
      </c>
      <c r="AH688" s="67" t="s">
        <v>105</v>
      </c>
      <c r="AI688" s="49"/>
    </row>
    <row r="689" spans="1:35" ht="22.9" customHeight="1">
      <c r="A689" s="67" t="s">
        <v>35</v>
      </c>
      <c r="B689" s="67" t="s">
        <v>9</v>
      </c>
      <c r="C689" s="50" t="s">
        <v>10</v>
      </c>
      <c r="D689" s="50" t="s">
        <v>26</v>
      </c>
      <c r="E689" s="50">
        <v>2</v>
      </c>
      <c r="F689" s="50" t="s">
        <v>32</v>
      </c>
      <c r="G689" s="50" t="s">
        <v>33</v>
      </c>
      <c r="H689" s="50" t="s">
        <v>5675</v>
      </c>
      <c r="I689" s="50" t="s">
        <v>5679</v>
      </c>
      <c r="J689" s="70">
        <v>17</v>
      </c>
      <c r="K689" s="50">
        <v>5</v>
      </c>
      <c r="L689" s="50">
        <v>2019</v>
      </c>
      <c r="M689" s="62">
        <f t="shared" si="44"/>
        <v>43602</v>
      </c>
      <c r="N689" s="67" t="s">
        <v>5166</v>
      </c>
      <c r="O689" s="67">
        <v>17</v>
      </c>
      <c r="P689" s="67" t="s">
        <v>1113</v>
      </c>
      <c r="Q689" s="67" t="s">
        <v>1114</v>
      </c>
      <c r="R689" s="67" t="s">
        <v>1115</v>
      </c>
      <c r="S689" s="67" t="s">
        <v>1116</v>
      </c>
      <c r="T689" s="67" t="s">
        <v>1114</v>
      </c>
      <c r="U689" s="67" t="s">
        <v>1114</v>
      </c>
      <c r="V689" s="67" t="s">
        <v>1114</v>
      </c>
      <c r="W689" s="67" t="s">
        <v>1118</v>
      </c>
      <c r="X689" s="67" t="s">
        <v>1125</v>
      </c>
      <c r="Y689" s="67" t="s">
        <v>1114</v>
      </c>
      <c r="Z689" s="68" t="str">
        <f t="shared" si="45"/>
        <v>No</v>
      </c>
      <c r="AA689" s="68" t="str">
        <f t="shared" si="43"/>
        <v>Yes</v>
      </c>
      <c r="AB689" s="68" t="str">
        <f t="shared" si="46"/>
        <v>Adopter</v>
      </c>
      <c r="AC689" s="50">
        <f>VLOOKUP(N689,Registration!O:P,2,FALSE)</f>
        <v>17</v>
      </c>
      <c r="AD689" s="67" t="s">
        <v>1117</v>
      </c>
      <c r="AE689" s="67" t="s">
        <v>105</v>
      </c>
      <c r="AF689" s="67" t="s">
        <v>105</v>
      </c>
      <c r="AG689" s="67" t="s">
        <v>105</v>
      </c>
      <c r="AH689" s="67" t="s">
        <v>105</v>
      </c>
      <c r="AI689" s="49"/>
    </row>
    <row r="690" spans="1:35" ht="22.9" customHeight="1">
      <c r="A690" s="67" t="s">
        <v>35</v>
      </c>
      <c r="B690" s="67" t="s">
        <v>9</v>
      </c>
      <c r="C690" s="50" t="s">
        <v>10</v>
      </c>
      <c r="D690" s="50" t="s">
        <v>26</v>
      </c>
      <c r="E690" s="50">
        <v>2</v>
      </c>
      <c r="F690" s="50" t="s">
        <v>32</v>
      </c>
      <c r="G690" s="50" t="s">
        <v>33</v>
      </c>
      <c r="H690" s="50" t="s">
        <v>5675</v>
      </c>
      <c r="I690" s="50" t="s">
        <v>5679</v>
      </c>
      <c r="J690" s="70">
        <v>17</v>
      </c>
      <c r="K690" s="50">
        <v>5</v>
      </c>
      <c r="L690" s="50">
        <v>2019</v>
      </c>
      <c r="M690" s="62">
        <f t="shared" si="44"/>
        <v>43602</v>
      </c>
      <c r="N690" s="67" t="s">
        <v>5168</v>
      </c>
      <c r="O690" s="67">
        <v>18</v>
      </c>
      <c r="P690" s="67" t="s">
        <v>1113</v>
      </c>
      <c r="Q690" s="67" t="s">
        <v>1114</v>
      </c>
      <c r="R690" s="67" t="s">
        <v>1115</v>
      </c>
      <c r="S690" s="67" t="s">
        <v>1116</v>
      </c>
      <c r="T690" s="67" t="s">
        <v>1114</v>
      </c>
      <c r="U690" s="67" t="s">
        <v>1117</v>
      </c>
      <c r="V690" s="67" t="s">
        <v>1117</v>
      </c>
      <c r="W690" s="67" t="s">
        <v>1118</v>
      </c>
      <c r="X690" s="67" t="s">
        <v>1119</v>
      </c>
      <c r="Y690" s="67" t="s">
        <v>1114</v>
      </c>
      <c r="Z690" s="68" t="str">
        <f t="shared" si="45"/>
        <v>No</v>
      </c>
      <c r="AA690" s="68" t="str">
        <f t="shared" si="43"/>
        <v>Yes</v>
      </c>
      <c r="AB690" s="68" t="str">
        <f t="shared" si="46"/>
        <v>Adopter</v>
      </c>
      <c r="AC690" s="50">
        <f>VLOOKUP(N690,Registration!O:P,2,FALSE)</f>
        <v>18</v>
      </c>
      <c r="AD690" s="67" t="s">
        <v>1114</v>
      </c>
      <c r="AE690" s="69">
        <v>43602</v>
      </c>
      <c r="AF690" s="67" t="s">
        <v>1129</v>
      </c>
      <c r="AG690" s="67" t="s">
        <v>5671</v>
      </c>
      <c r="AH690" s="67" t="s">
        <v>1149</v>
      </c>
      <c r="AI690" s="49"/>
    </row>
    <row r="691" spans="1:35" ht="22.9" customHeight="1">
      <c r="A691" s="67" t="s">
        <v>35</v>
      </c>
      <c r="B691" s="67" t="s">
        <v>9</v>
      </c>
      <c r="C691" s="50" t="s">
        <v>10</v>
      </c>
      <c r="D691" s="50" t="s">
        <v>26</v>
      </c>
      <c r="E691" s="50">
        <v>2</v>
      </c>
      <c r="F691" s="50" t="s">
        <v>32</v>
      </c>
      <c r="G691" s="50" t="s">
        <v>33</v>
      </c>
      <c r="H691" s="50" t="s">
        <v>5675</v>
      </c>
      <c r="I691" s="50" t="s">
        <v>5679</v>
      </c>
      <c r="J691" s="70">
        <v>17</v>
      </c>
      <c r="K691" s="50">
        <v>5</v>
      </c>
      <c r="L691" s="50">
        <v>2019</v>
      </c>
      <c r="M691" s="62">
        <f t="shared" si="44"/>
        <v>43602</v>
      </c>
      <c r="N691" s="67" t="s">
        <v>5170</v>
      </c>
      <c r="O691" s="67">
        <v>19</v>
      </c>
      <c r="P691" s="67" t="s">
        <v>1113</v>
      </c>
      <c r="Q691" s="67" t="s">
        <v>1114</v>
      </c>
      <c r="R691" s="67" t="s">
        <v>1115</v>
      </c>
      <c r="S691" s="67" t="s">
        <v>1116</v>
      </c>
      <c r="T691" s="67" t="s">
        <v>1114</v>
      </c>
      <c r="U691" s="67" t="s">
        <v>1117</v>
      </c>
      <c r="V691" s="67" t="s">
        <v>1117</v>
      </c>
      <c r="W691" s="67" t="s">
        <v>1118</v>
      </c>
      <c r="X691" s="67" t="s">
        <v>1120</v>
      </c>
      <c r="Y691" s="67" t="s">
        <v>1114</v>
      </c>
      <c r="Z691" s="68" t="str">
        <f t="shared" si="45"/>
        <v>No</v>
      </c>
      <c r="AA691" s="68" t="str">
        <f t="shared" si="43"/>
        <v>Yes</v>
      </c>
      <c r="AB691" s="68" t="str">
        <f t="shared" si="46"/>
        <v>Adopter</v>
      </c>
      <c r="AC691" s="50">
        <f>VLOOKUP(N691,Registration!O:P,2,FALSE)</f>
        <v>19</v>
      </c>
      <c r="AD691" s="67" t="s">
        <v>1117</v>
      </c>
      <c r="AE691" s="67" t="s">
        <v>105</v>
      </c>
      <c r="AF691" s="67" t="s">
        <v>105</v>
      </c>
      <c r="AG691" s="67" t="s">
        <v>105</v>
      </c>
      <c r="AH691" s="67" t="s">
        <v>105</v>
      </c>
      <c r="AI691" s="49"/>
    </row>
    <row r="692" spans="1:35" ht="22.9" customHeight="1">
      <c r="A692" s="67" t="s">
        <v>35</v>
      </c>
      <c r="B692" s="67" t="s">
        <v>9</v>
      </c>
      <c r="C692" s="50" t="s">
        <v>10</v>
      </c>
      <c r="D692" s="50" t="s">
        <v>26</v>
      </c>
      <c r="E692" s="50">
        <v>2</v>
      </c>
      <c r="F692" s="50" t="s">
        <v>32</v>
      </c>
      <c r="G692" s="50" t="s">
        <v>33</v>
      </c>
      <c r="H692" s="50" t="s">
        <v>5675</v>
      </c>
      <c r="I692" s="50" t="s">
        <v>5679</v>
      </c>
      <c r="J692" s="70">
        <v>17</v>
      </c>
      <c r="K692" s="50">
        <v>5</v>
      </c>
      <c r="L692" s="50">
        <v>2019</v>
      </c>
      <c r="M692" s="62">
        <f t="shared" si="44"/>
        <v>43602</v>
      </c>
      <c r="N692" s="67" t="s">
        <v>5172</v>
      </c>
      <c r="O692" s="67">
        <v>19</v>
      </c>
      <c r="P692" s="67" t="s">
        <v>1113</v>
      </c>
      <c r="Q692" s="67" t="s">
        <v>1114</v>
      </c>
      <c r="R692" s="67" t="s">
        <v>1115</v>
      </c>
      <c r="S692" s="67" t="s">
        <v>1116</v>
      </c>
      <c r="T692" s="67" t="s">
        <v>1114</v>
      </c>
      <c r="U692" s="67" t="s">
        <v>1117</v>
      </c>
      <c r="V692" s="67" t="s">
        <v>1117</v>
      </c>
      <c r="W692" s="67" t="s">
        <v>1137</v>
      </c>
      <c r="X692" s="67" t="s">
        <v>1115</v>
      </c>
      <c r="Y692" s="67" t="s">
        <v>1117</v>
      </c>
      <c r="Z692" s="68" t="str">
        <f t="shared" si="45"/>
        <v>No</v>
      </c>
      <c r="AA692" s="68" t="str">
        <f t="shared" si="43"/>
        <v>No</v>
      </c>
      <c r="AB692" s="68" t="str">
        <f t="shared" si="46"/>
        <v>Pregnant</v>
      </c>
      <c r="AC692" s="50">
        <f>VLOOKUP(N692,Registration!O:P,2,FALSE)</f>
        <v>19</v>
      </c>
      <c r="AD692" s="67" t="s">
        <v>1117</v>
      </c>
      <c r="AE692" s="67" t="s">
        <v>105</v>
      </c>
      <c r="AF692" s="67" t="s">
        <v>105</v>
      </c>
      <c r="AG692" s="67" t="s">
        <v>105</v>
      </c>
      <c r="AH692" s="67" t="s">
        <v>105</v>
      </c>
      <c r="AI692" s="49"/>
    </row>
    <row r="693" spans="1:35" ht="22.9" customHeight="1">
      <c r="A693" s="67" t="s">
        <v>35</v>
      </c>
      <c r="B693" s="67" t="s">
        <v>9</v>
      </c>
      <c r="C693" s="50" t="s">
        <v>10</v>
      </c>
      <c r="D693" s="50" t="s">
        <v>26</v>
      </c>
      <c r="E693" s="50">
        <v>2</v>
      </c>
      <c r="F693" s="50" t="s">
        <v>32</v>
      </c>
      <c r="G693" s="50" t="s">
        <v>33</v>
      </c>
      <c r="H693" s="50" t="s">
        <v>5675</v>
      </c>
      <c r="I693" s="50" t="s">
        <v>5678</v>
      </c>
      <c r="J693" s="70">
        <v>18</v>
      </c>
      <c r="K693" s="50">
        <v>5</v>
      </c>
      <c r="L693" s="50">
        <v>2019</v>
      </c>
      <c r="M693" s="62">
        <f t="shared" si="44"/>
        <v>43603</v>
      </c>
      <c r="N693" s="67" t="s">
        <v>5174</v>
      </c>
      <c r="O693" s="67">
        <v>19</v>
      </c>
      <c r="P693" s="67" t="s">
        <v>1113</v>
      </c>
      <c r="Q693" s="67" t="s">
        <v>1114</v>
      </c>
      <c r="R693" s="67" t="s">
        <v>1115</v>
      </c>
      <c r="S693" s="67" t="s">
        <v>1116</v>
      </c>
      <c r="T693" s="67" t="s">
        <v>1114</v>
      </c>
      <c r="U693" s="67" t="s">
        <v>1117</v>
      </c>
      <c r="V693" s="67" t="s">
        <v>1117</v>
      </c>
      <c r="W693" s="67" t="s">
        <v>1118</v>
      </c>
      <c r="X693" s="67" t="s">
        <v>1119</v>
      </c>
      <c r="Y693" s="67" t="s">
        <v>1114</v>
      </c>
      <c r="Z693" s="68" t="str">
        <f t="shared" si="45"/>
        <v>No</v>
      </c>
      <c r="AA693" s="68" t="str">
        <f t="shared" si="43"/>
        <v>Yes</v>
      </c>
      <c r="AB693" s="68" t="str">
        <f t="shared" si="46"/>
        <v>Adopter</v>
      </c>
      <c r="AC693" s="50">
        <f>VLOOKUP(N693,Registration!O:P,2,FALSE)</f>
        <v>19</v>
      </c>
      <c r="AD693" s="67" t="s">
        <v>1117</v>
      </c>
      <c r="AE693" s="67" t="s">
        <v>105</v>
      </c>
      <c r="AF693" s="67" t="s">
        <v>105</v>
      </c>
      <c r="AG693" s="67" t="s">
        <v>105</v>
      </c>
      <c r="AH693" s="67" t="s">
        <v>105</v>
      </c>
      <c r="AI693" s="49"/>
    </row>
    <row r="694" spans="1:35" ht="22.9" customHeight="1">
      <c r="A694" s="67" t="s">
        <v>35</v>
      </c>
      <c r="B694" s="67" t="s">
        <v>9</v>
      </c>
      <c r="C694" s="50" t="s">
        <v>10</v>
      </c>
      <c r="D694" s="50" t="s">
        <v>26</v>
      </c>
      <c r="E694" s="50">
        <v>2</v>
      </c>
      <c r="F694" s="50" t="s">
        <v>32</v>
      </c>
      <c r="G694" s="50" t="s">
        <v>33</v>
      </c>
      <c r="H694" s="50" t="s">
        <v>5675</v>
      </c>
      <c r="I694" s="50" t="s">
        <v>5678</v>
      </c>
      <c r="J694" s="70">
        <v>18</v>
      </c>
      <c r="K694" s="50">
        <v>5</v>
      </c>
      <c r="L694" s="50">
        <v>2019</v>
      </c>
      <c r="M694" s="62">
        <f t="shared" si="44"/>
        <v>43603</v>
      </c>
      <c r="N694" s="67" t="s">
        <v>5176</v>
      </c>
      <c r="O694" s="67">
        <v>18</v>
      </c>
      <c r="P694" s="67" t="s">
        <v>1113</v>
      </c>
      <c r="Q694" s="67" t="s">
        <v>1114</v>
      </c>
      <c r="R694" s="67" t="s">
        <v>1115</v>
      </c>
      <c r="S694" s="67" t="s">
        <v>1116</v>
      </c>
      <c r="T694" s="67" t="s">
        <v>1114</v>
      </c>
      <c r="U694" s="67" t="s">
        <v>1117</v>
      </c>
      <c r="V694" s="67" t="s">
        <v>1117</v>
      </c>
      <c r="W694" s="67" t="s">
        <v>1118</v>
      </c>
      <c r="X694" s="67" t="s">
        <v>1124</v>
      </c>
      <c r="Y694" s="67" t="s">
        <v>1114</v>
      </c>
      <c r="Z694" s="68" t="str">
        <f t="shared" si="45"/>
        <v>No</v>
      </c>
      <c r="AA694" s="68" t="str">
        <f t="shared" si="43"/>
        <v>Yes</v>
      </c>
      <c r="AB694" s="68" t="str">
        <f t="shared" si="46"/>
        <v>Adopter</v>
      </c>
      <c r="AC694" s="50">
        <f>VLOOKUP(N694,Registration!O:P,2,FALSE)</f>
        <v>18</v>
      </c>
      <c r="AD694" s="67" t="s">
        <v>1117</v>
      </c>
      <c r="AE694" s="67" t="s">
        <v>105</v>
      </c>
      <c r="AF694" s="67" t="s">
        <v>105</v>
      </c>
      <c r="AG694" s="67" t="s">
        <v>105</v>
      </c>
      <c r="AH694" s="67" t="s">
        <v>105</v>
      </c>
      <c r="AI694" s="49"/>
    </row>
    <row r="695" spans="1:35" ht="22.9" customHeight="1">
      <c r="A695" s="67" t="s">
        <v>35</v>
      </c>
      <c r="B695" s="67" t="s">
        <v>9</v>
      </c>
      <c r="C695" s="50" t="s">
        <v>10</v>
      </c>
      <c r="D695" s="50" t="s">
        <v>26</v>
      </c>
      <c r="E695" s="50">
        <v>2</v>
      </c>
      <c r="F695" s="50" t="s">
        <v>32</v>
      </c>
      <c r="G695" s="50" t="s">
        <v>33</v>
      </c>
      <c r="H695" s="50" t="s">
        <v>5675</v>
      </c>
      <c r="I695" s="50" t="s">
        <v>5678</v>
      </c>
      <c r="J695" s="70">
        <v>18</v>
      </c>
      <c r="K695" s="50">
        <v>5</v>
      </c>
      <c r="L695" s="50">
        <v>2019</v>
      </c>
      <c r="M695" s="62">
        <f t="shared" si="44"/>
        <v>43603</v>
      </c>
      <c r="N695" s="67" t="s">
        <v>5178</v>
      </c>
      <c r="O695" s="67">
        <v>18</v>
      </c>
      <c r="P695" s="67" t="s">
        <v>1113</v>
      </c>
      <c r="Q695" s="67" t="s">
        <v>1114</v>
      </c>
      <c r="R695" s="67" t="s">
        <v>1115</v>
      </c>
      <c r="S695" s="67" t="s">
        <v>1116</v>
      </c>
      <c r="T695" s="67" t="s">
        <v>1114</v>
      </c>
      <c r="U695" s="67" t="s">
        <v>1117</v>
      </c>
      <c r="V695" s="67" t="s">
        <v>1117</v>
      </c>
      <c r="W695" s="67" t="s">
        <v>1118</v>
      </c>
      <c r="X695" s="67" t="s">
        <v>1122</v>
      </c>
      <c r="Y695" s="67" t="s">
        <v>1114</v>
      </c>
      <c r="Z695" s="68" t="str">
        <f t="shared" si="45"/>
        <v>No</v>
      </c>
      <c r="AA695" s="68" t="str">
        <f t="shared" si="43"/>
        <v>Yes</v>
      </c>
      <c r="AB695" s="68" t="str">
        <f t="shared" si="46"/>
        <v>Adopter</v>
      </c>
      <c r="AC695" s="50">
        <f>VLOOKUP(N695,Registration!O:P,2,FALSE)</f>
        <v>18</v>
      </c>
      <c r="AD695" s="67" t="s">
        <v>1117</v>
      </c>
      <c r="AE695" s="67" t="s">
        <v>105</v>
      </c>
      <c r="AF695" s="67" t="s">
        <v>105</v>
      </c>
      <c r="AG695" s="67" t="s">
        <v>105</v>
      </c>
      <c r="AH695" s="67" t="s">
        <v>105</v>
      </c>
      <c r="AI695" s="49"/>
    </row>
    <row r="696" spans="1:35" ht="22.9" customHeight="1">
      <c r="A696" s="67" t="s">
        <v>35</v>
      </c>
      <c r="B696" s="67" t="s">
        <v>9</v>
      </c>
      <c r="C696" s="50" t="s">
        <v>10</v>
      </c>
      <c r="D696" s="50" t="s">
        <v>26</v>
      </c>
      <c r="E696" s="50">
        <v>2</v>
      </c>
      <c r="F696" s="50" t="s">
        <v>32</v>
      </c>
      <c r="G696" s="50" t="s">
        <v>33</v>
      </c>
      <c r="H696" s="50" t="s">
        <v>5675</v>
      </c>
      <c r="I696" s="50" t="s">
        <v>5678</v>
      </c>
      <c r="J696" s="70">
        <v>18</v>
      </c>
      <c r="K696" s="50">
        <v>5</v>
      </c>
      <c r="L696" s="50">
        <v>2019</v>
      </c>
      <c r="M696" s="62">
        <f t="shared" si="44"/>
        <v>43603</v>
      </c>
      <c r="N696" s="67" t="s">
        <v>5180</v>
      </c>
      <c r="O696" s="67">
        <v>18</v>
      </c>
      <c r="P696" s="67" t="s">
        <v>1113</v>
      </c>
      <c r="Q696" s="67" t="s">
        <v>1114</v>
      </c>
      <c r="R696" s="67" t="s">
        <v>1115</v>
      </c>
      <c r="S696" s="67" t="s">
        <v>1116</v>
      </c>
      <c r="T696" s="67" t="s">
        <v>1114</v>
      </c>
      <c r="U696" s="67" t="s">
        <v>1117</v>
      </c>
      <c r="V696" s="67" t="s">
        <v>1117</v>
      </c>
      <c r="W696" s="67" t="s">
        <v>1118</v>
      </c>
      <c r="X696" s="67" t="s">
        <v>1121</v>
      </c>
      <c r="Y696" s="67" t="s">
        <v>1114</v>
      </c>
      <c r="Z696" s="68" t="str">
        <f t="shared" si="45"/>
        <v>No</v>
      </c>
      <c r="AA696" s="68" t="str">
        <f t="shared" si="43"/>
        <v>Yes</v>
      </c>
      <c r="AB696" s="68" t="str">
        <f t="shared" si="46"/>
        <v>Adopter</v>
      </c>
      <c r="AC696" s="50">
        <f>VLOOKUP(N696,Registration!O:P,2,FALSE)</f>
        <v>18</v>
      </c>
      <c r="AD696" s="67" t="s">
        <v>1117</v>
      </c>
      <c r="AE696" s="67" t="s">
        <v>105</v>
      </c>
      <c r="AF696" s="67" t="s">
        <v>105</v>
      </c>
      <c r="AG696" s="67" t="s">
        <v>105</v>
      </c>
      <c r="AH696" s="67" t="s">
        <v>105</v>
      </c>
      <c r="AI696" s="49"/>
    </row>
    <row r="697" spans="1:35" ht="22.9" customHeight="1">
      <c r="A697" s="67" t="s">
        <v>35</v>
      </c>
      <c r="B697" s="67" t="s">
        <v>9</v>
      </c>
      <c r="C697" s="50" t="s">
        <v>10</v>
      </c>
      <c r="D697" s="50" t="s">
        <v>26</v>
      </c>
      <c r="E697" s="50">
        <v>2</v>
      </c>
      <c r="F697" s="50" t="s">
        <v>32</v>
      </c>
      <c r="G697" s="50" t="s">
        <v>33</v>
      </c>
      <c r="H697" s="50" t="s">
        <v>5675</v>
      </c>
      <c r="I697" s="50" t="s">
        <v>5678</v>
      </c>
      <c r="J697" s="70">
        <v>18</v>
      </c>
      <c r="K697" s="50">
        <v>5</v>
      </c>
      <c r="L697" s="50">
        <v>2019</v>
      </c>
      <c r="M697" s="62">
        <f t="shared" si="44"/>
        <v>43603</v>
      </c>
      <c r="N697" s="67" t="s">
        <v>5182</v>
      </c>
      <c r="O697" s="67">
        <v>18</v>
      </c>
      <c r="P697" s="67" t="s">
        <v>1113</v>
      </c>
      <c r="Q697" s="67" t="s">
        <v>1114</v>
      </c>
      <c r="R697" s="67" t="s">
        <v>1115</v>
      </c>
      <c r="S697" s="67" t="s">
        <v>1116</v>
      </c>
      <c r="T697" s="67" t="s">
        <v>1114</v>
      </c>
      <c r="U697" s="67" t="s">
        <v>1117</v>
      </c>
      <c r="V697" s="67" t="s">
        <v>1117</v>
      </c>
      <c r="W697" s="67" t="s">
        <v>1118</v>
      </c>
      <c r="X697" s="67" t="s">
        <v>1124</v>
      </c>
      <c r="Y697" s="67" t="s">
        <v>1114</v>
      </c>
      <c r="Z697" s="68" t="str">
        <f t="shared" si="45"/>
        <v>No</v>
      </c>
      <c r="AA697" s="68" t="str">
        <f t="shared" si="43"/>
        <v>Yes</v>
      </c>
      <c r="AB697" s="68" t="str">
        <f t="shared" si="46"/>
        <v>Adopter</v>
      </c>
      <c r="AC697" s="50">
        <f>VLOOKUP(N697,Registration!O:P,2,FALSE)</f>
        <v>18</v>
      </c>
      <c r="AD697" s="67" t="s">
        <v>1117</v>
      </c>
      <c r="AE697" s="67" t="s">
        <v>105</v>
      </c>
      <c r="AF697" s="67" t="s">
        <v>105</v>
      </c>
      <c r="AG697" s="67" t="s">
        <v>105</v>
      </c>
      <c r="AH697" s="67" t="s">
        <v>105</v>
      </c>
      <c r="AI697" s="49"/>
    </row>
    <row r="698" spans="1:35" ht="22.9" customHeight="1">
      <c r="A698" s="67" t="s">
        <v>35</v>
      </c>
      <c r="B698" s="67" t="s">
        <v>9</v>
      </c>
      <c r="C698" s="50" t="s">
        <v>10</v>
      </c>
      <c r="D698" s="50" t="s">
        <v>26</v>
      </c>
      <c r="E698" s="50">
        <v>2</v>
      </c>
      <c r="F698" s="50" t="s">
        <v>32</v>
      </c>
      <c r="G698" s="50" t="s">
        <v>33</v>
      </c>
      <c r="H698" s="50" t="s">
        <v>5675</v>
      </c>
      <c r="I698" s="50" t="s">
        <v>5678</v>
      </c>
      <c r="J698" s="70">
        <v>18</v>
      </c>
      <c r="K698" s="50">
        <v>5</v>
      </c>
      <c r="L698" s="50">
        <v>2019</v>
      </c>
      <c r="M698" s="62">
        <f t="shared" si="44"/>
        <v>43603</v>
      </c>
      <c r="N698" s="67" t="s">
        <v>149</v>
      </c>
      <c r="O698" s="67">
        <v>18</v>
      </c>
      <c r="P698" s="67" t="s">
        <v>1113</v>
      </c>
      <c r="Q698" s="67" t="s">
        <v>1114</v>
      </c>
      <c r="R698" s="67" t="s">
        <v>1115</v>
      </c>
      <c r="S698" s="67" t="s">
        <v>1116</v>
      </c>
      <c r="T698" s="67" t="s">
        <v>1114</v>
      </c>
      <c r="U698" s="67" t="s">
        <v>1117</v>
      </c>
      <c r="V698" s="67" t="s">
        <v>1117</v>
      </c>
      <c r="W698" s="67" t="s">
        <v>1118</v>
      </c>
      <c r="X698" s="67" t="s">
        <v>1125</v>
      </c>
      <c r="Y698" s="67" t="s">
        <v>1114</v>
      </c>
      <c r="Z698" s="68" t="str">
        <f t="shared" si="45"/>
        <v>No</v>
      </c>
      <c r="AA698" s="68" t="str">
        <f t="shared" si="43"/>
        <v>Yes</v>
      </c>
      <c r="AB698" s="68" t="str">
        <f t="shared" si="46"/>
        <v>Adopter</v>
      </c>
      <c r="AC698" s="50">
        <f>VLOOKUP(N698,Registration!O:P,2,FALSE)</f>
        <v>19</v>
      </c>
      <c r="AD698" s="67" t="s">
        <v>1117</v>
      </c>
      <c r="AE698" s="67" t="s">
        <v>105</v>
      </c>
      <c r="AF698" s="67" t="s">
        <v>105</v>
      </c>
      <c r="AG698" s="67" t="s">
        <v>105</v>
      </c>
      <c r="AH698" s="67" t="s">
        <v>105</v>
      </c>
      <c r="AI698" s="49"/>
    </row>
    <row r="699" spans="1:35" ht="22.9" customHeight="1">
      <c r="A699" s="67" t="s">
        <v>35</v>
      </c>
      <c r="B699" s="67" t="s">
        <v>9</v>
      </c>
      <c r="C699" s="50" t="s">
        <v>10</v>
      </c>
      <c r="D699" s="50" t="s">
        <v>26</v>
      </c>
      <c r="E699" s="50">
        <v>2</v>
      </c>
      <c r="F699" s="50" t="s">
        <v>32</v>
      </c>
      <c r="G699" s="50" t="s">
        <v>33</v>
      </c>
      <c r="H699" s="50" t="s">
        <v>5675</v>
      </c>
      <c r="I699" s="50" t="s">
        <v>5678</v>
      </c>
      <c r="J699" s="70">
        <v>18</v>
      </c>
      <c r="K699" s="50">
        <v>5</v>
      </c>
      <c r="L699" s="50">
        <v>2019</v>
      </c>
      <c r="M699" s="62">
        <f t="shared" si="44"/>
        <v>43603</v>
      </c>
      <c r="N699" s="67" t="s">
        <v>5185</v>
      </c>
      <c r="O699" s="67">
        <v>19</v>
      </c>
      <c r="P699" s="67" t="s">
        <v>1113</v>
      </c>
      <c r="Q699" s="67" t="s">
        <v>1114</v>
      </c>
      <c r="R699" s="67" t="s">
        <v>1115</v>
      </c>
      <c r="S699" s="67" t="s">
        <v>1116</v>
      </c>
      <c r="T699" s="67" t="s">
        <v>1114</v>
      </c>
      <c r="U699" s="67" t="s">
        <v>1117</v>
      </c>
      <c r="V699" s="67" t="s">
        <v>1117</v>
      </c>
      <c r="W699" s="67" t="s">
        <v>1118</v>
      </c>
      <c r="X699" s="67" t="s">
        <v>1120</v>
      </c>
      <c r="Y699" s="67" t="s">
        <v>1114</v>
      </c>
      <c r="Z699" s="68" t="str">
        <f t="shared" si="45"/>
        <v>No</v>
      </c>
      <c r="AA699" s="68" t="str">
        <f t="shared" ref="AA699:AA762" si="47"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699" s="68" t="str">
        <f t="shared" si="46"/>
        <v>Adopter</v>
      </c>
      <c r="AC699" s="50">
        <f>VLOOKUP(N699,Registration!O:P,2,FALSE)</f>
        <v>19</v>
      </c>
      <c r="AD699" s="67" t="s">
        <v>1117</v>
      </c>
      <c r="AE699" s="67" t="s">
        <v>105</v>
      </c>
      <c r="AF699" s="67" t="s">
        <v>105</v>
      </c>
      <c r="AG699" s="67" t="s">
        <v>105</v>
      </c>
      <c r="AH699" s="67" t="s">
        <v>105</v>
      </c>
      <c r="AI699" s="49"/>
    </row>
    <row r="700" spans="1:35" ht="22.9" customHeight="1">
      <c r="A700" s="67" t="s">
        <v>35</v>
      </c>
      <c r="B700" s="67" t="s">
        <v>9</v>
      </c>
      <c r="C700" s="50" t="s">
        <v>10</v>
      </c>
      <c r="D700" s="50" t="s">
        <v>26</v>
      </c>
      <c r="E700" s="50">
        <v>2</v>
      </c>
      <c r="F700" s="50" t="s">
        <v>32</v>
      </c>
      <c r="G700" s="50" t="s">
        <v>33</v>
      </c>
      <c r="H700" s="50" t="s">
        <v>5675</v>
      </c>
      <c r="I700" s="50" t="s">
        <v>5678</v>
      </c>
      <c r="J700" s="70">
        <v>18</v>
      </c>
      <c r="K700" s="50">
        <v>5</v>
      </c>
      <c r="L700" s="50">
        <v>2019</v>
      </c>
      <c r="M700" s="62">
        <f t="shared" ref="M700:M763" si="48">DATE(L700,K700,J700)</f>
        <v>43603</v>
      </c>
      <c r="N700" s="67" t="s">
        <v>5187</v>
      </c>
      <c r="O700" s="67">
        <v>19</v>
      </c>
      <c r="P700" s="67" t="s">
        <v>1113</v>
      </c>
      <c r="Q700" s="67" t="s">
        <v>1114</v>
      </c>
      <c r="R700" s="67" t="s">
        <v>1115</v>
      </c>
      <c r="S700" s="67" t="s">
        <v>1116</v>
      </c>
      <c r="T700" s="67" t="s">
        <v>1114</v>
      </c>
      <c r="U700" s="67" t="s">
        <v>1117</v>
      </c>
      <c r="V700" s="67" t="s">
        <v>1117</v>
      </c>
      <c r="W700" s="67" t="s">
        <v>1118</v>
      </c>
      <c r="X700" s="67" t="s">
        <v>1122</v>
      </c>
      <c r="Y700" s="67" t="s">
        <v>1114</v>
      </c>
      <c r="Z700" s="68" t="str">
        <f t="shared" ref="Z700:Z763" si="49">IF(OR(R:R="",S:S=""),"Missing",IF(OR(S:S="Both EC and Condoms",S:S="Condom",S:S="EC"),"Yes",IF(AND(R:R&lt;&gt;"0: No Method",R:R&lt;&gt;"6: EC",R:R&lt;&gt;"5: Condoms"),"Yes","No")))</f>
        <v>No</v>
      </c>
      <c r="AA700" s="68" t="str">
        <f t="shared" si="47"/>
        <v>Yes</v>
      </c>
      <c r="AB700" s="68" t="str">
        <f t="shared" ref="AB700:AB763" si="50">IF(W:W="Pregnant","Pregnant",IF(AND(Z:Z="No",AA:AA="Yes"),"Adopter",IF(Z:Z="Yes","Continuing User",IF(AND(Z:Z="No",AA:AA="No"),"Non-user","Missing"))))</f>
        <v>Adopter</v>
      </c>
      <c r="AC700" s="50">
        <f>VLOOKUP(N700,Registration!O:P,2,FALSE)</f>
        <v>19</v>
      </c>
      <c r="AD700" s="67" t="s">
        <v>1117</v>
      </c>
      <c r="AE700" s="67" t="s">
        <v>105</v>
      </c>
      <c r="AF700" s="67" t="s">
        <v>105</v>
      </c>
      <c r="AG700" s="67" t="s">
        <v>105</v>
      </c>
      <c r="AH700" s="67" t="s">
        <v>105</v>
      </c>
      <c r="AI700" s="49"/>
    </row>
    <row r="701" spans="1:35" ht="22.9" customHeight="1">
      <c r="A701" s="67" t="s">
        <v>35</v>
      </c>
      <c r="B701" s="67" t="s">
        <v>9</v>
      </c>
      <c r="C701" s="50" t="s">
        <v>10</v>
      </c>
      <c r="D701" s="50" t="s">
        <v>26</v>
      </c>
      <c r="E701" s="50">
        <v>2</v>
      </c>
      <c r="F701" s="50" t="s">
        <v>32</v>
      </c>
      <c r="G701" s="50" t="s">
        <v>33</v>
      </c>
      <c r="H701" s="50" t="s">
        <v>5675</v>
      </c>
      <c r="I701" s="50" t="s">
        <v>5678</v>
      </c>
      <c r="J701" s="70">
        <v>18</v>
      </c>
      <c r="K701" s="50">
        <v>5</v>
      </c>
      <c r="L701" s="50">
        <v>2019</v>
      </c>
      <c r="M701" s="62">
        <f t="shared" si="48"/>
        <v>43603</v>
      </c>
      <c r="N701" s="67" t="s">
        <v>5189</v>
      </c>
      <c r="O701" s="67">
        <v>17</v>
      </c>
      <c r="P701" s="67" t="s">
        <v>1113</v>
      </c>
      <c r="Q701" s="67" t="s">
        <v>1114</v>
      </c>
      <c r="R701" s="67" t="s">
        <v>1115</v>
      </c>
      <c r="S701" s="67" t="s">
        <v>1116</v>
      </c>
      <c r="T701" s="67" t="s">
        <v>1114</v>
      </c>
      <c r="U701" s="67" t="s">
        <v>1114</v>
      </c>
      <c r="V701" s="67" t="s">
        <v>1114</v>
      </c>
      <c r="W701" s="67" t="s">
        <v>1118</v>
      </c>
      <c r="X701" s="67" t="s">
        <v>1119</v>
      </c>
      <c r="Y701" s="67" t="s">
        <v>1114</v>
      </c>
      <c r="Z701" s="68" t="str">
        <f t="shared" si="49"/>
        <v>No</v>
      </c>
      <c r="AA701" s="68" t="str">
        <f t="shared" si="47"/>
        <v>Yes</v>
      </c>
      <c r="AB701" s="68" t="str">
        <f t="shared" si="50"/>
        <v>Adopter</v>
      </c>
      <c r="AC701" s="50">
        <f>VLOOKUP(N701,Registration!O:P,2,FALSE)</f>
        <v>17</v>
      </c>
      <c r="AD701" s="67" t="s">
        <v>1117</v>
      </c>
      <c r="AE701" s="67" t="s">
        <v>105</v>
      </c>
      <c r="AF701" s="67" t="s">
        <v>105</v>
      </c>
      <c r="AG701" s="67" t="s">
        <v>105</v>
      </c>
      <c r="AH701" s="67" t="s">
        <v>105</v>
      </c>
      <c r="AI701" s="49"/>
    </row>
    <row r="702" spans="1:35" ht="22.9" customHeight="1">
      <c r="A702" s="67" t="s">
        <v>35</v>
      </c>
      <c r="B702" s="67" t="s">
        <v>9</v>
      </c>
      <c r="C702" s="50" t="s">
        <v>10</v>
      </c>
      <c r="D702" s="50" t="s">
        <v>26</v>
      </c>
      <c r="E702" s="50">
        <v>2</v>
      </c>
      <c r="F702" s="50" t="s">
        <v>32</v>
      </c>
      <c r="G702" s="50" t="s">
        <v>33</v>
      </c>
      <c r="H702" s="50" t="s">
        <v>5675</v>
      </c>
      <c r="I702" s="50" t="s">
        <v>5678</v>
      </c>
      <c r="J702" s="70">
        <v>18</v>
      </c>
      <c r="K702" s="50">
        <v>5</v>
      </c>
      <c r="L702" s="50">
        <v>2019</v>
      </c>
      <c r="M702" s="62">
        <f t="shared" si="48"/>
        <v>43603</v>
      </c>
      <c r="N702" s="67" t="s">
        <v>5191</v>
      </c>
      <c r="O702" s="67">
        <v>18</v>
      </c>
      <c r="P702" s="67" t="s">
        <v>1113</v>
      </c>
      <c r="Q702" s="67" t="s">
        <v>1114</v>
      </c>
      <c r="R702" s="67" t="s">
        <v>1115</v>
      </c>
      <c r="S702" s="67" t="s">
        <v>1116</v>
      </c>
      <c r="T702" s="67" t="s">
        <v>1114</v>
      </c>
      <c r="U702" s="67" t="s">
        <v>1117</v>
      </c>
      <c r="V702" s="67" t="s">
        <v>1117</v>
      </c>
      <c r="W702" s="67" t="s">
        <v>1118</v>
      </c>
      <c r="X702" s="67" t="s">
        <v>1119</v>
      </c>
      <c r="Y702" s="67" t="s">
        <v>1114</v>
      </c>
      <c r="Z702" s="68" t="str">
        <f t="shared" si="49"/>
        <v>No</v>
      </c>
      <c r="AA702" s="68" t="str">
        <f t="shared" si="47"/>
        <v>Yes</v>
      </c>
      <c r="AB702" s="68" t="str">
        <f t="shared" si="50"/>
        <v>Adopter</v>
      </c>
      <c r="AC702" s="50">
        <f>VLOOKUP(N702,Registration!O:P,2,FALSE)</f>
        <v>18</v>
      </c>
      <c r="AD702" s="67" t="s">
        <v>1117</v>
      </c>
      <c r="AE702" s="67" t="s">
        <v>105</v>
      </c>
      <c r="AF702" s="67" t="s">
        <v>105</v>
      </c>
      <c r="AG702" s="67" t="s">
        <v>105</v>
      </c>
      <c r="AH702" s="67" t="s">
        <v>105</v>
      </c>
      <c r="AI702" s="49"/>
    </row>
    <row r="703" spans="1:35" ht="22.9" customHeight="1">
      <c r="A703" s="67" t="s">
        <v>35</v>
      </c>
      <c r="B703" s="67" t="s">
        <v>9</v>
      </c>
      <c r="C703" s="50" t="s">
        <v>10</v>
      </c>
      <c r="D703" s="50" t="s">
        <v>26</v>
      </c>
      <c r="E703" s="50">
        <v>2</v>
      </c>
      <c r="F703" s="50" t="s">
        <v>32</v>
      </c>
      <c r="G703" s="50" t="s">
        <v>33</v>
      </c>
      <c r="H703" s="50" t="s">
        <v>5675</v>
      </c>
      <c r="I703" s="50" t="s">
        <v>5678</v>
      </c>
      <c r="J703" s="70">
        <v>18</v>
      </c>
      <c r="K703" s="50">
        <v>5</v>
      </c>
      <c r="L703" s="50">
        <v>2019</v>
      </c>
      <c r="M703" s="62">
        <f t="shared" si="48"/>
        <v>43603</v>
      </c>
      <c r="N703" s="67" t="s">
        <v>5193</v>
      </c>
      <c r="O703" s="67">
        <v>18</v>
      </c>
      <c r="P703" s="67" t="s">
        <v>1113</v>
      </c>
      <c r="Q703" s="67" t="s">
        <v>1114</v>
      </c>
      <c r="R703" s="67" t="s">
        <v>1115</v>
      </c>
      <c r="S703" s="67" t="s">
        <v>1116</v>
      </c>
      <c r="T703" s="67" t="s">
        <v>1114</v>
      </c>
      <c r="U703" s="67" t="s">
        <v>1117</v>
      </c>
      <c r="V703" s="67" t="s">
        <v>1117</v>
      </c>
      <c r="W703" s="67" t="s">
        <v>1118</v>
      </c>
      <c r="X703" s="67" t="s">
        <v>1125</v>
      </c>
      <c r="Y703" s="67" t="s">
        <v>1114</v>
      </c>
      <c r="Z703" s="68" t="str">
        <f t="shared" si="49"/>
        <v>No</v>
      </c>
      <c r="AA703" s="68" t="str">
        <f t="shared" si="47"/>
        <v>Yes</v>
      </c>
      <c r="AB703" s="68" t="str">
        <f t="shared" si="50"/>
        <v>Adopter</v>
      </c>
      <c r="AC703" s="50">
        <f>VLOOKUP(N703,Registration!O:P,2,FALSE)</f>
        <v>18</v>
      </c>
      <c r="AD703" s="67" t="s">
        <v>1117</v>
      </c>
      <c r="AE703" s="67" t="s">
        <v>105</v>
      </c>
      <c r="AF703" s="67" t="s">
        <v>105</v>
      </c>
      <c r="AG703" s="67" t="s">
        <v>105</v>
      </c>
      <c r="AH703" s="67" t="s">
        <v>105</v>
      </c>
      <c r="AI703" s="49"/>
    </row>
    <row r="704" spans="1:35" ht="22.9" customHeight="1">
      <c r="A704" s="67" t="s">
        <v>35</v>
      </c>
      <c r="B704" s="67" t="s">
        <v>9</v>
      </c>
      <c r="C704" s="50" t="s">
        <v>10</v>
      </c>
      <c r="D704" s="50" t="s">
        <v>26</v>
      </c>
      <c r="E704" s="50">
        <v>2</v>
      </c>
      <c r="F704" s="50" t="s">
        <v>32</v>
      </c>
      <c r="G704" s="50" t="s">
        <v>33</v>
      </c>
      <c r="H704" s="50" t="s">
        <v>5675</v>
      </c>
      <c r="I704" s="50" t="s">
        <v>5678</v>
      </c>
      <c r="J704" s="70">
        <v>18</v>
      </c>
      <c r="K704" s="50">
        <v>5</v>
      </c>
      <c r="L704" s="50">
        <v>2019</v>
      </c>
      <c r="M704" s="62">
        <f t="shared" si="48"/>
        <v>43603</v>
      </c>
      <c r="N704" s="67" t="s">
        <v>5195</v>
      </c>
      <c r="O704" s="67">
        <v>19</v>
      </c>
      <c r="P704" s="67" t="s">
        <v>1113</v>
      </c>
      <c r="Q704" s="67" t="s">
        <v>1114</v>
      </c>
      <c r="R704" s="67" t="s">
        <v>1115</v>
      </c>
      <c r="S704" s="67" t="s">
        <v>1116</v>
      </c>
      <c r="T704" s="67" t="s">
        <v>1114</v>
      </c>
      <c r="U704" s="67" t="s">
        <v>1117</v>
      </c>
      <c r="V704" s="67" t="s">
        <v>1117</v>
      </c>
      <c r="W704" s="67" t="s">
        <v>1118</v>
      </c>
      <c r="X704" s="67" t="s">
        <v>1121</v>
      </c>
      <c r="Y704" s="67" t="s">
        <v>1114</v>
      </c>
      <c r="Z704" s="68" t="str">
        <f t="shared" si="49"/>
        <v>No</v>
      </c>
      <c r="AA704" s="68" t="str">
        <f t="shared" si="47"/>
        <v>Yes</v>
      </c>
      <c r="AB704" s="68" t="str">
        <f t="shared" si="50"/>
        <v>Adopter</v>
      </c>
      <c r="AC704" s="50">
        <f>VLOOKUP(N704,Registration!O:P,2,FALSE)</f>
        <v>19</v>
      </c>
      <c r="AD704" s="67" t="s">
        <v>1117</v>
      </c>
      <c r="AE704" s="67" t="s">
        <v>105</v>
      </c>
      <c r="AF704" s="67" t="s">
        <v>105</v>
      </c>
      <c r="AG704" s="67" t="s">
        <v>105</v>
      </c>
      <c r="AH704" s="67" t="s">
        <v>105</v>
      </c>
      <c r="AI704" s="49"/>
    </row>
    <row r="705" spans="1:35" ht="22.9" customHeight="1">
      <c r="A705" s="67" t="s">
        <v>35</v>
      </c>
      <c r="B705" s="67" t="s">
        <v>9</v>
      </c>
      <c r="C705" s="50" t="s">
        <v>10</v>
      </c>
      <c r="D705" s="50" t="s">
        <v>26</v>
      </c>
      <c r="E705" s="50">
        <v>2</v>
      </c>
      <c r="F705" s="50" t="s">
        <v>32</v>
      </c>
      <c r="G705" s="50" t="s">
        <v>33</v>
      </c>
      <c r="H705" s="50" t="s">
        <v>5675</v>
      </c>
      <c r="I705" s="50" t="s">
        <v>5678</v>
      </c>
      <c r="J705" s="70">
        <v>18</v>
      </c>
      <c r="K705" s="50">
        <v>5</v>
      </c>
      <c r="L705" s="50">
        <v>2019</v>
      </c>
      <c r="M705" s="62">
        <f t="shared" si="48"/>
        <v>43603</v>
      </c>
      <c r="N705" s="67" t="s">
        <v>5197</v>
      </c>
      <c r="O705" s="67">
        <v>19</v>
      </c>
      <c r="P705" s="67" t="s">
        <v>1113</v>
      </c>
      <c r="Q705" s="67" t="s">
        <v>1114</v>
      </c>
      <c r="R705" s="67" t="s">
        <v>1115</v>
      </c>
      <c r="S705" s="67" t="s">
        <v>1116</v>
      </c>
      <c r="T705" s="67" t="s">
        <v>1114</v>
      </c>
      <c r="U705" s="67" t="s">
        <v>1117</v>
      </c>
      <c r="V705" s="67" t="s">
        <v>1117</v>
      </c>
      <c r="W705" s="67" t="s">
        <v>1118</v>
      </c>
      <c r="X705" s="67" t="s">
        <v>1124</v>
      </c>
      <c r="Y705" s="67" t="s">
        <v>1114</v>
      </c>
      <c r="Z705" s="68" t="str">
        <f t="shared" si="49"/>
        <v>No</v>
      </c>
      <c r="AA705" s="68" t="str">
        <f t="shared" si="47"/>
        <v>Yes</v>
      </c>
      <c r="AB705" s="68" t="str">
        <f t="shared" si="50"/>
        <v>Adopter</v>
      </c>
      <c r="AC705" s="50">
        <f>VLOOKUP(N705,Registration!O:P,2,FALSE)</f>
        <v>19</v>
      </c>
      <c r="AD705" s="67" t="s">
        <v>1117</v>
      </c>
      <c r="AE705" s="67" t="s">
        <v>105</v>
      </c>
      <c r="AF705" s="67" t="s">
        <v>105</v>
      </c>
      <c r="AG705" s="67" t="s">
        <v>105</v>
      </c>
      <c r="AH705" s="67" t="s">
        <v>105</v>
      </c>
      <c r="AI705" s="49"/>
    </row>
    <row r="706" spans="1:35" ht="22.9" customHeight="1">
      <c r="A706" s="67" t="s">
        <v>35</v>
      </c>
      <c r="B706" s="67" t="s">
        <v>9</v>
      </c>
      <c r="C706" s="50" t="s">
        <v>10</v>
      </c>
      <c r="D706" s="50" t="s">
        <v>26</v>
      </c>
      <c r="E706" s="50">
        <v>2</v>
      </c>
      <c r="F706" s="50" t="s">
        <v>32</v>
      </c>
      <c r="G706" s="50" t="s">
        <v>33</v>
      </c>
      <c r="H706" s="50" t="s">
        <v>5675</v>
      </c>
      <c r="I706" s="50" t="s">
        <v>5678</v>
      </c>
      <c r="J706" s="70">
        <v>18</v>
      </c>
      <c r="K706" s="50">
        <v>5</v>
      </c>
      <c r="L706" s="50">
        <v>2019</v>
      </c>
      <c r="M706" s="62">
        <f t="shared" si="48"/>
        <v>43603</v>
      </c>
      <c r="N706" s="67" t="s">
        <v>5199</v>
      </c>
      <c r="O706" s="67">
        <v>18</v>
      </c>
      <c r="P706" s="67" t="s">
        <v>1113</v>
      </c>
      <c r="Q706" s="67" t="s">
        <v>1114</v>
      </c>
      <c r="R706" s="67" t="s">
        <v>1115</v>
      </c>
      <c r="S706" s="67" t="s">
        <v>1116</v>
      </c>
      <c r="T706" s="67" t="s">
        <v>1114</v>
      </c>
      <c r="U706" s="67" t="s">
        <v>1117</v>
      </c>
      <c r="V706" s="67" t="s">
        <v>1117</v>
      </c>
      <c r="W706" s="67" t="s">
        <v>1118</v>
      </c>
      <c r="X706" s="67" t="s">
        <v>1125</v>
      </c>
      <c r="Y706" s="67" t="s">
        <v>1114</v>
      </c>
      <c r="Z706" s="68" t="str">
        <f t="shared" si="49"/>
        <v>No</v>
      </c>
      <c r="AA706" s="68" t="str">
        <f t="shared" si="47"/>
        <v>Yes</v>
      </c>
      <c r="AB706" s="68" t="str">
        <f t="shared" si="50"/>
        <v>Adopter</v>
      </c>
      <c r="AC706" s="50">
        <f>VLOOKUP(N706,Registration!O:P,2,FALSE)</f>
        <v>18</v>
      </c>
      <c r="AD706" s="67" t="s">
        <v>1117</v>
      </c>
      <c r="AE706" s="67" t="s">
        <v>105</v>
      </c>
      <c r="AF706" s="67" t="s">
        <v>105</v>
      </c>
      <c r="AG706" s="67" t="s">
        <v>105</v>
      </c>
      <c r="AH706" s="67" t="s">
        <v>105</v>
      </c>
      <c r="AI706" s="49"/>
    </row>
    <row r="707" spans="1:35" ht="22.9" customHeight="1">
      <c r="A707" s="67" t="s">
        <v>35</v>
      </c>
      <c r="B707" s="67" t="s">
        <v>9</v>
      </c>
      <c r="C707" s="50" t="s">
        <v>10</v>
      </c>
      <c r="D707" s="50" t="s">
        <v>26</v>
      </c>
      <c r="E707" s="50">
        <v>2</v>
      </c>
      <c r="F707" s="50" t="s">
        <v>32</v>
      </c>
      <c r="G707" s="50" t="s">
        <v>33</v>
      </c>
      <c r="H707" s="50" t="s">
        <v>5675</v>
      </c>
      <c r="I707" s="50" t="s">
        <v>5678</v>
      </c>
      <c r="J707" s="70">
        <v>18</v>
      </c>
      <c r="K707" s="50">
        <v>5</v>
      </c>
      <c r="L707" s="50">
        <v>2019</v>
      </c>
      <c r="M707" s="62">
        <f t="shared" si="48"/>
        <v>43603</v>
      </c>
      <c r="N707" s="67" t="s">
        <v>4958</v>
      </c>
      <c r="O707" s="67">
        <v>18</v>
      </c>
      <c r="P707" s="67" t="s">
        <v>1113</v>
      </c>
      <c r="Q707" s="67" t="s">
        <v>1114</v>
      </c>
      <c r="R707" s="67" t="s">
        <v>1115</v>
      </c>
      <c r="S707" s="67" t="s">
        <v>1116</v>
      </c>
      <c r="T707" s="67" t="s">
        <v>1114</v>
      </c>
      <c r="U707" s="67" t="s">
        <v>1117</v>
      </c>
      <c r="V707" s="67" t="s">
        <v>1117</v>
      </c>
      <c r="W707" s="67" t="s">
        <v>1118</v>
      </c>
      <c r="X707" s="67" t="s">
        <v>1119</v>
      </c>
      <c r="Y707" s="67" t="s">
        <v>1114</v>
      </c>
      <c r="Z707" s="68" t="str">
        <f t="shared" si="49"/>
        <v>No</v>
      </c>
      <c r="AA707" s="68" t="str">
        <f t="shared" si="47"/>
        <v>Yes</v>
      </c>
      <c r="AB707" s="68" t="str">
        <f t="shared" si="50"/>
        <v>Adopter</v>
      </c>
      <c r="AC707" s="50">
        <f>VLOOKUP(N707,Registration!O:P,2,FALSE)</f>
        <v>19</v>
      </c>
      <c r="AD707" s="67" t="s">
        <v>1117</v>
      </c>
      <c r="AE707" s="67" t="s">
        <v>105</v>
      </c>
      <c r="AF707" s="67" t="s">
        <v>105</v>
      </c>
      <c r="AG707" s="67" t="s">
        <v>105</v>
      </c>
      <c r="AH707" s="67" t="s">
        <v>105</v>
      </c>
      <c r="AI707" s="49"/>
    </row>
    <row r="708" spans="1:35" ht="22.9" customHeight="1">
      <c r="A708" s="67" t="s">
        <v>38</v>
      </c>
      <c r="B708" s="67" t="s">
        <v>9</v>
      </c>
      <c r="C708" s="50" t="s">
        <v>10</v>
      </c>
      <c r="D708" s="50" t="s">
        <v>26</v>
      </c>
      <c r="E708" s="50">
        <v>2</v>
      </c>
      <c r="F708" s="50" t="s">
        <v>27</v>
      </c>
      <c r="G708" s="50" t="s">
        <v>28</v>
      </c>
      <c r="H708" s="50" t="s">
        <v>5675</v>
      </c>
      <c r="I708" s="50" t="s">
        <v>5679</v>
      </c>
      <c r="J708" s="70">
        <v>20</v>
      </c>
      <c r="K708" s="50">
        <v>5</v>
      </c>
      <c r="L708" s="50">
        <v>2019</v>
      </c>
      <c r="M708" s="62">
        <f t="shared" si="48"/>
        <v>43605</v>
      </c>
      <c r="N708" s="67" t="s">
        <v>5202</v>
      </c>
      <c r="O708" s="67">
        <v>19</v>
      </c>
      <c r="P708" s="67" t="s">
        <v>1113</v>
      </c>
      <c r="Q708" s="67" t="s">
        <v>1114</v>
      </c>
      <c r="R708" s="67" t="s">
        <v>1115</v>
      </c>
      <c r="S708" s="67" t="s">
        <v>1116</v>
      </c>
      <c r="T708" s="67" t="s">
        <v>1114</v>
      </c>
      <c r="U708" s="67" t="s">
        <v>1117</v>
      </c>
      <c r="V708" s="67" t="s">
        <v>1117</v>
      </c>
      <c r="W708" s="67" t="s">
        <v>1118</v>
      </c>
      <c r="X708" s="67" t="s">
        <v>1125</v>
      </c>
      <c r="Y708" s="67" t="s">
        <v>1114</v>
      </c>
      <c r="Z708" s="68" t="str">
        <f t="shared" si="49"/>
        <v>No</v>
      </c>
      <c r="AA708" s="68" t="str">
        <f t="shared" si="47"/>
        <v>Yes</v>
      </c>
      <c r="AB708" s="68" t="str">
        <f t="shared" si="50"/>
        <v>Adopter</v>
      </c>
      <c r="AC708" s="50">
        <f>VLOOKUP(N708,Registration!O:P,2,FALSE)</f>
        <v>19</v>
      </c>
      <c r="AD708" s="67" t="s">
        <v>1117</v>
      </c>
      <c r="AE708" s="67" t="s">
        <v>105</v>
      </c>
      <c r="AF708" s="67" t="s">
        <v>105</v>
      </c>
      <c r="AG708" s="67" t="s">
        <v>105</v>
      </c>
      <c r="AH708" s="67" t="s">
        <v>105</v>
      </c>
      <c r="AI708" s="49"/>
    </row>
    <row r="709" spans="1:35" ht="22.9" customHeight="1">
      <c r="A709" s="67" t="s">
        <v>38</v>
      </c>
      <c r="B709" s="67" t="s">
        <v>9</v>
      </c>
      <c r="C709" s="50" t="s">
        <v>10</v>
      </c>
      <c r="D709" s="50" t="s">
        <v>26</v>
      </c>
      <c r="E709" s="50">
        <v>2</v>
      </c>
      <c r="F709" s="50" t="s">
        <v>27</v>
      </c>
      <c r="G709" s="50" t="s">
        <v>28</v>
      </c>
      <c r="H709" s="50" t="s">
        <v>5675</v>
      </c>
      <c r="I709" s="50" t="s">
        <v>5679</v>
      </c>
      <c r="J709" s="70">
        <v>20</v>
      </c>
      <c r="K709" s="50">
        <v>5</v>
      </c>
      <c r="L709" s="50">
        <v>2019</v>
      </c>
      <c r="M709" s="62">
        <f t="shared" si="48"/>
        <v>43605</v>
      </c>
      <c r="N709" s="67" t="s">
        <v>168</v>
      </c>
      <c r="O709" s="67">
        <v>16</v>
      </c>
      <c r="P709" s="67" t="s">
        <v>1113</v>
      </c>
      <c r="Q709" s="67" t="s">
        <v>1114</v>
      </c>
      <c r="R709" s="67" t="s">
        <v>1115</v>
      </c>
      <c r="S709" s="67" t="s">
        <v>1116</v>
      </c>
      <c r="T709" s="67" t="s">
        <v>1117</v>
      </c>
      <c r="U709" s="67" t="s">
        <v>1117</v>
      </c>
      <c r="V709" s="67" t="s">
        <v>1117</v>
      </c>
      <c r="W709" s="67" t="s">
        <v>1118</v>
      </c>
      <c r="X709" s="67" t="s">
        <v>1115</v>
      </c>
      <c r="Y709" s="67" t="s">
        <v>1114</v>
      </c>
      <c r="Z709" s="68" t="str">
        <f t="shared" si="49"/>
        <v>No</v>
      </c>
      <c r="AA709" s="68" t="str">
        <f t="shared" si="47"/>
        <v>No</v>
      </c>
      <c r="AB709" s="68" t="str">
        <f t="shared" si="50"/>
        <v>Non-user</v>
      </c>
      <c r="AC709" s="50">
        <f>VLOOKUP(N709,Registration!O:P,2,FALSE)</f>
        <v>19</v>
      </c>
      <c r="AD709" s="67" t="s">
        <v>1117</v>
      </c>
      <c r="AE709" s="67" t="s">
        <v>105</v>
      </c>
      <c r="AF709" s="67" t="s">
        <v>105</v>
      </c>
      <c r="AG709" s="67" t="s">
        <v>105</v>
      </c>
      <c r="AH709" s="67" t="s">
        <v>105</v>
      </c>
      <c r="AI709" s="49"/>
    </row>
    <row r="710" spans="1:35" ht="22.9" customHeight="1">
      <c r="A710" s="67" t="s">
        <v>38</v>
      </c>
      <c r="B710" s="67" t="s">
        <v>9</v>
      </c>
      <c r="C710" s="50" t="s">
        <v>10</v>
      </c>
      <c r="D710" s="50" t="s">
        <v>26</v>
      </c>
      <c r="E710" s="50">
        <v>2</v>
      </c>
      <c r="F710" s="50" t="s">
        <v>27</v>
      </c>
      <c r="G710" s="50" t="s">
        <v>28</v>
      </c>
      <c r="H710" s="50" t="s">
        <v>5675</v>
      </c>
      <c r="I710" s="50" t="s">
        <v>5679</v>
      </c>
      <c r="J710" s="70">
        <v>20</v>
      </c>
      <c r="K710" s="50">
        <v>5</v>
      </c>
      <c r="L710" s="50">
        <v>2019</v>
      </c>
      <c r="M710" s="62">
        <f t="shared" si="48"/>
        <v>43605</v>
      </c>
      <c r="N710" s="67" t="s">
        <v>5205</v>
      </c>
      <c r="O710" s="67">
        <v>18</v>
      </c>
      <c r="P710" s="67" t="s">
        <v>1113</v>
      </c>
      <c r="Q710" s="67" t="s">
        <v>1114</v>
      </c>
      <c r="R710" s="67" t="s">
        <v>1115</v>
      </c>
      <c r="S710" s="67" t="s">
        <v>1116</v>
      </c>
      <c r="T710" s="67" t="s">
        <v>1114</v>
      </c>
      <c r="U710" s="67" t="s">
        <v>1117</v>
      </c>
      <c r="V710" s="67" t="s">
        <v>1117</v>
      </c>
      <c r="W710" s="67" t="s">
        <v>1118</v>
      </c>
      <c r="X710" s="67" t="s">
        <v>1121</v>
      </c>
      <c r="Y710" s="67" t="s">
        <v>1114</v>
      </c>
      <c r="Z710" s="68" t="str">
        <f t="shared" si="49"/>
        <v>No</v>
      </c>
      <c r="AA710" s="68" t="str">
        <f t="shared" si="47"/>
        <v>Yes</v>
      </c>
      <c r="AB710" s="68" t="str">
        <f t="shared" si="50"/>
        <v>Adopter</v>
      </c>
      <c r="AC710" s="50">
        <f>VLOOKUP(N710,Registration!O:P,2,FALSE)</f>
        <v>18</v>
      </c>
      <c r="AD710" s="67" t="s">
        <v>1117</v>
      </c>
      <c r="AE710" s="67" t="s">
        <v>105</v>
      </c>
      <c r="AF710" s="67" t="s">
        <v>105</v>
      </c>
      <c r="AG710" s="67" t="s">
        <v>105</v>
      </c>
      <c r="AH710" s="67" t="s">
        <v>105</v>
      </c>
      <c r="AI710" s="49"/>
    </row>
    <row r="711" spans="1:35" ht="22.9" customHeight="1">
      <c r="A711" s="67" t="s">
        <v>38</v>
      </c>
      <c r="B711" s="67" t="s">
        <v>9</v>
      </c>
      <c r="C711" s="50" t="s">
        <v>10</v>
      </c>
      <c r="D711" s="50" t="s">
        <v>26</v>
      </c>
      <c r="E711" s="50">
        <v>2</v>
      </c>
      <c r="F711" s="50" t="s">
        <v>27</v>
      </c>
      <c r="G711" s="50" t="s">
        <v>28</v>
      </c>
      <c r="H711" s="50" t="s">
        <v>5675</v>
      </c>
      <c r="I711" s="50" t="s">
        <v>5679</v>
      </c>
      <c r="J711" s="70">
        <v>20</v>
      </c>
      <c r="K711" s="50">
        <v>5</v>
      </c>
      <c r="L711" s="50">
        <v>2019</v>
      </c>
      <c r="M711" s="62">
        <f t="shared" si="48"/>
        <v>43605</v>
      </c>
      <c r="N711" s="67" t="s">
        <v>127</v>
      </c>
      <c r="O711" s="67">
        <v>18</v>
      </c>
      <c r="P711" s="67" t="s">
        <v>1113</v>
      </c>
      <c r="Q711" s="67" t="s">
        <v>1114</v>
      </c>
      <c r="R711" s="67" t="s">
        <v>1115</v>
      </c>
      <c r="S711" s="67" t="s">
        <v>1116</v>
      </c>
      <c r="T711" s="67" t="s">
        <v>1114</v>
      </c>
      <c r="U711" s="67" t="s">
        <v>1117</v>
      </c>
      <c r="V711" s="67" t="s">
        <v>1117</v>
      </c>
      <c r="W711" s="67" t="s">
        <v>1118</v>
      </c>
      <c r="X711" s="67" t="s">
        <v>1121</v>
      </c>
      <c r="Y711" s="67" t="s">
        <v>1114</v>
      </c>
      <c r="Z711" s="68" t="str">
        <f t="shared" si="49"/>
        <v>No</v>
      </c>
      <c r="AA711" s="68" t="str">
        <f t="shared" si="47"/>
        <v>Yes</v>
      </c>
      <c r="AB711" s="68" t="str">
        <f t="shared" si="50"/>
        <v>Adopter</v>
      </c>
      <c r="AC711" s="50">
        <f>VLOOKUP(N711,Registration!O:P,2,FALSE)</f>
        <v>18</v>
      </c>
      <c r="AD711" s="67" t="s">
        <v>1117</v>
      </c>
      <c r="AE711" s="67" t="s">
        <v>105</v>
      </c>
      <c r="AF711" s="67" t="s">
        <v>105</v>
      </c>
      <c r="AG711" s="67" t="s">
        <v>105</v>
      </c>
      <c r="AH711" s="67" t="s">
        <v>105</v>
      </c>
      <c r="AI711" s="49"/>
    </row>
    <row r="712" spans="1:35" ht="22.9" customHeight="1">
      <c r="A712" s="67" t="s">
        <v>38</v>
      </c>
      <c r="B712" s="67" t="s">
        <v>9</v>
      </c>
      <c r="C712" s="50" t="s">
        <v>10</v>
      </c>
      <c r="D712" s="50" t="s">
        <v>26</v>
      </c>
      <c r="E712" s="50">
        <v>2</v>
      </c>
      <c r="F712" s="50" t="s">
        <v>27</v>
      </c>
      <c r="G712" s="50" t="s">
        <v>28</v>
      </c>
      <c r="H712" s="50" t="s">
        <v>5675</v>
      </c>
      <c r="I712" s="50" t="s">
        <v>5679</v>
      </c>
      <c r="J712" s="70">
        <v>20</v>
      </c>
      <c r="K712" s="50">
        <v>5</v>
      </c>
      <c r="L712" s="50">
        <v>2019</v>
      </c>
      <c r="M712" s="62">
        <f t="shared" si="48"/>
        <v>43605</v>
      </c>
      <c r="N712" s="67" t="s">
        <v>5208</v>
      </c>
      <c r="O712" s="67">
        <v>18</v>
      </c>
      <c r="P712" s="67" t="s">
        <v>1113</v>
      </c>
      <c r="Q712" s="67" t="s">
        <v>1114</v>
      </c>
      <c r="R712" s="67" t="s">
        <v>1115</v>
      </c>
      <c r="S712" s="67" t="s">
        <v>1116</v>
      </c>
      <c r="T712" s="67" t="s">
        <v>1114</v>
      </c>
      <c r="U712" s="67" t="s">
        <v>1117</v>
      </c>
      <c r="V712" s="67" t="s">
        <v>1117</v>
      </c>
      <c r="W712" s="67" t="s">
        <v>1118</v>
      </c>
      <c r="X712" s="67" t="s">
        <v>1122</v>
      </c>
      <c r="Y712" s="67" t="s">
        <v>1114</v>
      </c>
      <c r="Z712" s="68" t="str">
        <f t="shared" si="49"/>
        <v>No</v>
      </c>
      <c r="AA712" s="68" t="str">
        <f t="shared" si="47"/>
        <v>Yes</v>
      </c>
      <c r="AB712" s="68" t="str">
        <f t="shared" si="50"/>
        <v>Adopter</v>
      </c>
      <c r="AC712" s="50">
        <f>VLOOKUP(N712,Registration!O:P,2,FALSE)</f>
        <v>18</v>
      </c>
      <c r="AD712" s="67" t="s">
        <v>1117</v>
      </c>
      <c r="AE712" s="67" t="s">
        <v>105</v>
      </c>
      <c r="AF712" s="67" t="s">
        <v>105</v>
      </c>
      <c r="AG712" s="67" t="s">
        <v>105</v>
      </c>
      <c r="AH712" s="67" t="s">
        <v>105</v>
      </c>
      <c r="AI712" s="49"/>
    </row>
    <row r="713" spans="1:35" ht="22.9" customHeight="1">
      <c r="A713" s="67" t="s">
        <v>38</v>
      </c>
      <c r="B713" s="67" t="s">
        <v>9</v>
      </c>
      <c r="C713" s="50" t="s">
        <v>10</v>
      </c>
      <c r="D713" s="50" t="s">
        <v>26</v>
      </c>
      <c r="E713" s="50">
        <v>2</v>
      </c>
      <c r="F713" s="50" t="s">
        <v>27</v>
      </c>
      <c r="G713" s="50" t="s">
        <v>28</v>
      </c>
      <c r="H713" s="50" t="s">
        <v>5675</v>
      </c>
      <c r="I713" s="50" t="s">
        <v>5679</v>
      </c>
      <c r="J713" s="70">
        <v>20</v>
      </c>
      <c r="K713" s="50">
        <v>5</v>
      </c>
      <c r="L713" s="50">
        <v>2019</v>
      </c>
      <c r="M713" s="62">
        <f t="shared" si="48"/>
        <v>43605</v>
      </c>
      <c r="N713" s="67" t="s">
        <v>5210</v>
      </c>
      <c r="O713" s="67">
        <v>18</v>
      </c>
      <c r="P713" s="67" t="s">
        <v>1113</v>
      </c>
      <c r="Q713" s="67" t="s">
        <v>1114</v>
      </c>
      <c r="R713" s="67" t="s">
        <v>1115</v>
      </c>
      <c r="S713" s="67" t="s">
        <v>1116</v>
      </c>
      <c r="T713" s="67" t="s">
        <v>1114</v>
      </c>
      <c r="U713" s="67" t="s">
        <v>1117</v>
      </c>
      <c r="V713" s="67" t="s">
        <v>1117</v>
      </c>
      <c r="W713" s="67" t="s">
        <v>1118</v>
      </c>
      <c r="X713" s="67" t="s">
        <v>1125</v>
      </c>
      <c r="Y713" s="67" t="s">
        <v>1114</v>
      </c>
      <c r="Z713" s="68" t="str">
        <f t="shared" si="49"/>
        <v>No</v>
      </c>
      <c r="AA713" s="68" t="str">
        <f t="shared" si="47"/>
        <v>Yes</v>
      </c>
      <c r="AB713" s="68" t="str">
        <f t="shared" si="50"/>
        <v>Adopter</v>
      </c>
      <c r="AC713" s="50">
        <f>VLOOKUP(N713,Registration!O:P,2,FALSE)</f>
        <v>18</v>
      </c>
      <c r="AD713" s="67" t="s">
        <v>1117</v>
      </c>
      <c r="AE713" s="67" t="s">
        <v>105</v>
      </c>
      <c r="AF713" s="67" t="s">
        <v>105</v>
      </c>
      <c r="AG713" s="67" t="s">
        <v>105</v>
      </c>
      <c r="AH713" s="67" t="s">
        <v>105</v>
      </c>
      <c r="AI713" s="49"/>
    </row>
    <row r="714" spans="1:35" ht="22.9" customHeight="1">
      <c r="A714" s="67" t="s">
        <v>38</v>
      </c>
      <c r="B714" s="67" t="s">
        <v>9</v>
      </c>
      <c r="C714" s="50" t="s">
        <v>10</v>
      </c>
      <c r="D714" s="50" t="s">
        <v>26</v>
      </c>
      <c r="E714" s="50">
        <v>2</v>
      </c>
      <c r="F714" s="50" t="s">
        <v>27</v>
      </c>
      <c r="G714" s="50" t="s">
        <v>28</v>
      </c>
      <c r="H714" s="50" t="s">
        <v>5675</v>
      </c>
      <c r="I714" s="50" t="s">
        <v>5679</v>
      </c>
      <c r="J714" s="70">
        <v>21</v>
      </c>
      <c r="K714" s="50">
        <v>5</v>
      </c>
      <c r="L714" s="50">
        <v>2019</v>
      </c>
      <c r="M714" s="62">
        <f t="shared" si="48"/>
        <v>43606</v>
      </c>
      <c r="N714" s="67" t="s">
        <v>5212</v>
      </c>
      <c r="O714" s="67">
        <v>18</v>
      </c>
      <c r="P714" s="67" t="s">
        <v>1113</v>
      </c>
      <c r="Q714" s="67" t="s">
        <v>1114</v>
      </c>
      <c r="R714" s="67" t="s">
        <v>1115</v>
      </c>
      <c r="S714" s="67" t="s">
        <v>1116</v>
      </c>
      <c r="T714" s="67" t="s">
        <v>1114</v>
      </c>
      <c r="U714" s="67" t="s">
        <v>1117</v>
      </c>
      <c r="V714" s="67" t="s">
        <v>1117</v>
      </c>
      <c r="W714" s="67" t="s">
        <v>1118</v>
      </c>
      <c r="X714" s="67" t="s">
        <v>1119</v>
      </c>
      <c r="Y714" s="67" t="s">
        <v>1114</v>
      </c>
      <c r="Z714" s="68" t="str">
        <f t="shared" si="49"/>
        <v>No</v>
      </c>
      <c r="AA714" s="68" t="str">
        <f t="shared" si="47"/>
        <v>Yes</v>
      </c>
      <c r="AB714" s="68" t="str">
        <f t="shared" si="50"/>
        <v>Adopter</v>
      </c>
      <c r="AC714" s="50">
        <f>VLOOKUP(N714,Registration!O:P,2,FALSE)</f>
        <v>18</v>
      </c>
      <c r="AD714" s="67" t="s">
        <v>1117</v>
      </c>
      <c r="AE714" s="67" t="s">
        <v>105</v>
      </c>
      <c r="AF714" s="67" t="s">
        <v>105</v>
      </c>
      <c r="AG714" s="67" t="s">
        <v>105</v>
      </c>
      <c r="AH714" s="67" t="s">
        <v>105</v>
      </c>
      <c r="AI714" s="49"/>
    </row>
    <row r="715" spans="1:35" ht="22.9" customHeight="1">
      <c r="A715" s="67" t="s">
        <v>38</v>
      </c>
      <c r="B715" s="67" t="s">
        <v>9</v>
      </c>
      <c r="C715" s="50" t="s">
        <v>10</v>
      </c>
      <c r="D715" s="50" t="s">
        <v>26</v>
      </c>
      <c r="E715" s="50">
        <v>2</v>
      </c>
      <c r="F715" s="50" t="s">
        <v>27</v>
      </c>
      <c r="G715" s="50" t="s">
        <v>28</v>
      </c>
      <c r="H715" s="50" t="s">
        <v>5675</v>
      </c>
      <c r="I715" s="50" t="s">
        <v>5679</v>
      </c>
      <c r="J715" s="70">
        <v>21</v>
      </c>
      <c r="K715" s="50">
        <v>5</v>
      </c>
      <c r="L715" s="50">
        <v>2019</v>
      </c>
      <c r="M715" s="62">
        <f t="shared" si="48"/>
        <v>43606</v>
      </c>
      <c r="N715" s="67" t="s">
        <v>5214</v>
      </c>
      <c r="O715" s="67">
        <v>18</v>
      </c>
      <c r="P715" s="67" t="s">
        <v>1113</v>
      </c>
      <c r="Q715" s="67" t="s">
        <v>1114</v>
      </c>
      <c r="R715" s="67" t="s">
        <v>1115</v>
      </c>
      <c r="S715" s="67" t="s">
        <v>1116</v>
      </c>
      <c r="T715" s="67" t="s">
        <v>1114</v>
      </c>
      <c r="U715" s="67" t="s">
        <v>1117</v>
      </c>
      <c r="V715" s="67" t="s">
        <v>1117</v>
      </c>
      <c r="W715" s="67" t="s">
        <v>1118</v>
      </c>
      <c r="X715" s="67" t="s">
        <v>1119</v>
      </c>
      <c r="Y715" s="67" t="s">
        <v>1114</v>
      </c>
      <c r="Z715" s="68" t="str">
        <f t="shared" si="49"/>
        <v>No</v>
      </c>
      <c r="AA715" s="68" t="str">
        <f t="shared" si="47"/>
        <v>Yes</v>
      </c>
      <c r="AB715" s="68" t="str">
        <f t="shared" si="50"/>
        <v>Adopter</v>
      </c>
      <c r="AC715" s="50">
        <f>VLOOKUP(N715,Registration!O:P,2,FALSE)</f>
        <v>18</v>
      </c>
      <c r="AD715" s="67" t="s">
        <v>1117</v>
      </c>
      <c r="AE715" s="67" t="s">
        <v>105</v>
      </c>
      <c r="AF715" s="67" t="s">
        <v>105</v>
      </c>
      <c r="AG715" s="67" t="s">
        <v>105</v>
      </c>
      <c r="AH715" s="67" t="s">
        <v>105</v>
      </c>
      <c r="AI715" s="49"/>
    </row>
    <row r="716" spans="1:35" ht="22.9" customHeight="1">
      <c r="A716" s="67" t="s">
        <v>38</v>
      </c>
      <c r="B716" s="67" t="s">
        <v>9</v>
      </c>
      <c r="C716" s="50" t="s">
        <v>10</v>
      </c>
      <c r="D716" s="50" t="s">
        <v>26</v>
      </c>
      <c r="E716" s="50">
        <v>2</v>
      </c>
      <c r="F716" s="50" t="s">
        <v>27</v>
      </c>
      <c r="G716" s="50" t="s">
        <v>28</v>
      </c>
      <c r="H716" s="50" t="s">
        <v>5675</v>
      </c>
      <c r="I716" s="50" t="s">
        <v>5679</v>
      </c>
      <c r="J716" s="70">
        <v>21</v>
      </c>
      <c r="K716" s="50">
        <v>5</v>
      </c>
      <c r="L716" s="50">
        <v>2019</v>
      </c>
      <c r="M716" s="62">
        <f t="shared" si="48"/>
        <v>43606</v>
      </c>
      <c r="N716" s="67" t="s">
        <v>5216</v>
      </c>
      <c r="O716" s="67">
        <v>19</v>
      </c>
      <c r="P716" s="67" t="s">
        <v>1113</v>
      </c>
      <c r="Q716" s="67" t="s">
        <v>1114</v>
      </c>
      <c r="R716" s="67" t="s">
        <v>1115</v>
      </c>
      <c r="S716" s="67" t="s">
        <v>1116</v>
      </c>
      <c r="T716" s="67" t="s">
        <v>1114</v>
      </c>
      <c r="U716" s="67" t="s">
        <v>1117</v>
      </c>
      <c r="V716" s="67" t="s">
        <v>1117</v>
      </c>
      <c r="W716" s="67" t="s">
        <v>1118</v>
      </c>
      <c r="X716" s="67" t="s">
        <v>1121</v>
      </c>
      <c r="Y716" s="67" t="s">
        <v>1114</v>
      </c>
      <c r="Z716" s="68" t="str">
        <f t="shared" si="49"/>
        <v>No</v>
      </c>
      <c r="AA716" s="68" t="str">
        <f t="shared" si="47"/>
        <v>Yes</v>
      </c>
      <c r="AB716" s="68" t="str">
        <f t="shared" si="50"/>
        <v>Adopter</v>
      </c>
      <c r="AC716" s="50">
        <f>VLOOKUP(N716,Registration!O:P,2,FALSE)</f>
        <v>19</v>
      </c>
      <c r="AD716" s="67" t="s">
        <v>1117</v>
      </c>
      <c r="AE716" s="67" t="s">
        <v>105</v>
      </c>
      <c r="AF716" s="67" t="s">
        <v>105</v>
      </c>
      <c r="AG716" s="67" t="s">
        <v>105</v>
      </c>
      <c r="AH716" s="67" t="s">
        <v>105</v>
      </c>
      <c r="AI716" s="49"/>
    </row>
    <row r="717" spans="1:35" ht="22.9" customHeight="1">
      <c r="A717" s="67" t="s">
        <v>38</v>
      </c>
      <c r="B717" s="67" t="s">
        <v>9</v>
      </c>
      <c r="C717" s="50" t="s">
        <v>10</v>
      </c>
      <c r="D717" s="50" t="s">
        <v>26</v>
      </c>
      <c r="E717" s="50">
        <v>2</v>
      </c>
      <c r="F717" s="50" t="s">
        <v>27</v>
      </c>
      <c r="G717" s="50" t="s">
        <v>28</v>
      </c>
      <c r="H717" s="50" t="s">
        <v>5675</v>
      </c>
      <c r="I717" s="50" t="s">
        <v>5679</v>
      </c>
      <c r="J717" s="70">
        <v>21</v>
      </c>
      <c r="K717" s="50">
        <v>5</v>
      </c>
      <c r="L717" s="50">
        <v>2019</v>
      </c>
      <c r="M717" s="62">
        <f t="shared" si="48"/>
        <v>43606</v>
      </c>
      <c r="N717" s="67" t="s">
        <v>5218</v>
      </c>
      <c r="O717" s="67">
        <v>17</v>
      </c>
      <c r="P717" s="67" t="s">
        <v>1113</v>
      </c>
      <c r="Q717" s="67" t="s">
        <v>1114</v>
      </c>
      <c r="R717" s="67" t="s">
        <v>1115</v>
      </c>
      <c r="S717" s="67" t="s">
        <v>1116</v>
      </c>
      <c r="T717" s="67" t="s">
        <v>1114</v>
      </c>
      <c r="U717" s="67" t="s">
        <v>1117</v>
      </c>
      <c r="V717" s="67" t="s">
        <v>1117</v>
      </c>
      <c r="W717" s="67" t="s">
        <v>1118</v>
      </c>
      <c r="X717" s="67" t="s">
        <v>1122</v>
      </c>
      <c r="Y717" s="67" t="s">
        <v>1114</v>
      </c>
      <c r="Z717" s="68" t="str">
        <f t="shared" si="49"/>
        <v>No</v>
      </c>
      <c r="AA717" s="68" t="str">
        <f t="shared" si="47"/>
        <v>Yes</v>
      </c>
      <c r="AB717" s="68" t="str">
        <f t="shared" si="50"/>
        <v>Adopter</v>
      </c>
      <c r="AC717" s="50">
        <f>VLOOKUP(N717,Registration!O:P,2,FALSE)</f>
        <v>17</v>
      </c>
      <c r="AD717" s="67" t="s">
        <v>1117</v>
      </c>
      <c r="AE717" s="67" t="s">
        <v>105</v>
      </c>
      <c r="AF717" s="67" t="s">
        <v>105</v>
      </c>
      <c r="AG717" s="67" t="s">
        <v>105</v>
      </c>
      <c r="AH717" s="67" t="s">
        <v>105</v>
      </c>
      <c r="AI717" s="49"/>
    </row>
    <row r="718" spans="1:35" ht="22.9" customHeight="1">
      <c r="A718" s="67" t="s">
        <v>38</v>
      </c>
      <c r="B718" s="67" t="s">
        <v>9</v>
      </c>
      <c r="C718" s="50" t="s">
        <v>10</v>
      </c>
      <c r="D718" s="50" t="s">
        <v>26</v>
      </c>
      <c r="E718" s="50">
        <v>2</v>
      </c>
      <c r="F718" s="50" t="s">
        <v>27</v>
      </c>
      <c r="G718" s="50" t="s">
        <v>28</v>
      </c>
      <c r="H718" s="50" t="s">
        <v>5675</v>
      </c>
      <c r="I718" s="50" t="s">
        <v>5679</v>
      </c>
      <c r="J718" s="70">
        <v>21</v>
      </c>
      <c r="K718" s="50">
        <v>5</v>
      </c>
      <c r="L718" s="50">
        <v>2019</v>
      </c>
      <c r="M718" s="62">
        <f t="shared" si="48"/>
        <v>43606</v>
      </c>
      <c r="N718" s="67" t="s">
        <v>5220</v>
      </c>
      <c r="O718" s="67">
        <v>19</v>
      </c>
      <c r="P718" s="67" t="s">
        <v>1113</v>
      </c>
      <c r="Q718" s="67" t="s">
        <v>1114</v>
      </c>
      <c r="R718" s="67" t="s">
        <v>1115</v>
      </c>
      <c r="S718" s="67" t="s">
        <v>1116</v>
      </c>
      <c r="T718" s="67" t="s">
        <v>1114</v>
      </c>
      <c r="U718" s="67" t="s">
        <v>1117</v>
      </c>
      <c r="V718" s="67" t="s">
        <v>1117</v>
      </c>
      <c r="W718" s="67" t="s">
        <v>1118</v>
      </c>
      <c r="X718" s="67" t="s">
        <v>1125</v>
      </c>
      <c r="Y718" s="67" t="s">
        <v>1114</v>
      </c>
      <c r="Z718" s="68" t="str">
        <f t="shared" si="49"/>
        <v>No</v>
      </c>
      <c r="AA718" s="68" t="str">
        <f t="shared" si="47"/>
        <v>Yes</v>
      </c>
      <c r="AB718" s="68" t="str">
        <f t="shared" si="50"/>
        <v>Adopter</v>
      </c>
      <c r="AC718" s="50">
        <f>VLOOKUP(N718,Registration!O:P,2,FALSE)</f>
        <v>19</v>
      </c>
      <c r="AD718" s="67" t="s">
        <v>1117</v>
      </c>
      <c r="AE718" s="67" t="s">
        <v>105</v>
      </c>
      <c r="AF718" s="67" t="s">
        <v>105</v>
      </c>
      <c r="AG718" s="67" t="s">
        <v>105</v>
      </c>
      <c r="AH718" s="67" t="s">
        <v>105</v>
      </c>
      <c r="AI718" s="49"/>
    </row>
    <row r="719" spans="1:35" ht="22.9" customHeight="1">
      <c r="A719" s="67" t="s">
        <v>38</v>
      </c>
      <c r="B719" s="67" t="s">
        <v>9</v>
      </c>
      <c r="C719" s="50" t="s">
        <v>10</v>
      </c>
      <c r="D719" s="50" t="s">
        <v>26</v>
      </c>
      <c r="E719" s="50">
        <v>2</v>
      </c>
      <c r="F719" s="50" t="s">
        <v>27</v>
      </c>
      <c r="G719" s="50" t="s">
        <v>28</v>
      </c>
      <c r="H719" s="50" t="s">
        <v>5675</v>
      </c>
      <c r="I719" s="50" t="s">
        <v>5679</v>
      </c>
      <c r="J719" s="70">
        <v>22</v>
      </c>
      <c r="K719" s="50">
        <v>5</v>
      </c>
      <c r="L719" s="50">
        <v>2019</v>
      </c>
      <c r="M719" s="62">
        <f t="shared" si="48"/>
        <v>43607</v>
      </c>
      <c r="N719" s="67" t="s">
        <v>5222</v>
      </c>
      <c r="O719" s="67">
        <v>19</v>
      </c>
      <c r="P719" s="67" t="s">
        <v>1113</v>
      </c>
      <c r="Q719" s="67" t="s">
        <v>1114</v>
      </c>
      <c r="R719" s="67" t="s">
        <v>1115</v>
      </c>
      <c r="S719" s="67" t="s">
        <v>1116</v>
      </c>
      <c r="T719" s="67" t="s">
        <v>1114</v>
      </c>
      <c r="U719" s="67" t="s">
        <v>1117</v>
      </c>
      <c r="V719" s="67" t="s">
        <v>1117</v>
      </c>
      <c r="W719" s="67" t="s">
        <v>1118</v>
      </c>
      <c r="X719" s="67" t="s">
        <v>1120</v>
      </c>
      <c r="Y719" s="67" t="s">
        <v>1114</v>
      </c>
      <c r="Z719" s="68" t="str">
        <f t="shared" si="49"/>
        <v>No</v>
      </c>
      <c r="AA719" s="68" t="str">
        <f t="shared" si="47"/>
        <v>Yes</v>
      </c>
      <c r="AB719" s="68" t="str">
        <f t="shared" si="50"/>
        <v>Adopter</v>
      </c>
      <c r="AC719" s="50">
        <f>VLOOKUP(N719,Registration!O:P,2,FALSE)</f>
        <v>19</v>
      </c>
      <c r="AD719" s="67" t="s">
        <v>1117</v>
      </c>
      <c r="AE719" s="67" t="s">
        <v>105</v>
      </c>
      <c r="AF719" s="67" t="s">
        <v>105</v>
      </c>
      <c r="AG719" s="67" t="s">
        <v>105</v>
      </c>
      <c r="AH719" s="67" t="s">
        <v>105</v>
      </c>
      <c r="AI719" s="49"/>
    </row>
    <row r="720" spans="1:35" ht="22.9" customHeight="1">
      <c r="A720" s="67" t="s">
        <v>38</v>
      </c>
      <c r="B720" s="67" t="s">
        <v>9</v>
      </c>
      <c r="C720" s="50" t="s">
        <v>10</v>
      </c>
      <c r="D720" s="50" t="s">
        <v>26</v>
      </c>
      <c r="E720" s="50">
        <v>2</v>
      </c>
      <c r="F720" s="50" t="s">
        <v>27</v>
      </c>
      <c r="G720" s="50" t="s">
        <v>28</v>
      </c>
      <c r="H720" s="50" t="s">
        <v>5675</v>
      </c>
      <c r="I720" s="50" t="s">
        <v>5679</v>
      </c>
      <c r="J720" s="70">
        <v>22</v>
      </c>
      <c r="K720" s="50">
        <v>5</v>
      </c>
      <c r="L720" s="50">
        <v>2019</v>
      </c>
      <c r="M720" s="62">
        <f t="shared" si="48"/>
        <v>43607</v>
      </c>
      <c r="N720" s="67" t="s">
        <v>5224</v>
      </c>
      <c r="O720" s="67">
        <v>18</v>
      </c>
      <c r="P720" s="67" t="s">
        <v>1113</v>
      </c>
      <c r="Q720" s="67" t="s">
        <v>1114</v>
      </c>
      <c r="R720" s="67" t="s">
        <v>1115</v>
      </c>
      <c r="S720" s="67" t="s">
        <v>1116</v>
      </c>
      <c r="T720" s="67" t="s">
        <v>1114</v>
      </c>
      <c r="U720" s="67" t="s">
        <v>1117</v>
      </c>
      <c r="V720" s="67" t="s">
        <v>1117</v>
      </c>
      <c r="W720" s="67" t="s">
        <v>1118</v>
      </c>
      <c r="X720" s="67" t="s">
        <v>1119</v>
      </c>
      <c r="Y720" s="67" t="s">
        <v>1114</v>
      </c>
      <c r="Z720" s="68" t="str">
        <f t="shared" si="49"/>
        <v>No</v>
      </c>
      <c r="AA720" s="68" t="str">
        <f t="shared" si="47"/>
        <v>Yes</v>
      </c>
      <c r="AB720" s="68" t="str">
        <f t="shared" si="50"/>
        <v>Adopter</v>
      </c>
      <c r="AC720" s="50">
        <f>VLOOKUP(N720,Registration!O:P,2,FALSE)</f>
        <v>18</v>
      </c>
      <c r="AD720" s="67" t="s">
        <v>1117</v>
      </c>
      <c r="AE720" s="67" t="s">
        <v>105</v>
      </c>
      <c r="AF720" s="67" t="s">
        <v>105</v>
      </c>
      <c r="AG720" s="67" t="s">
        <v>105</v>
      </c>
      <c r="AH720" s="67" t="s">
        <v>105</v>
      </c>
      <c r="AI720" s="49"/>
    </row>
    <row r="721" spans="1:35" ht="22.9" customHeight="1">
      <c r="A721" s="67" t="s">
        <v>38</v>
      </c>
      <c r="B721" s="67" t="s">
        <v>9</v>
      </c>
      <c r="C721" s="50" t="s">
        <v>10</v>
      </c>
      <c r="D721" s="50" t="s">
        <v>26</v>
      </c>
      <c r="E721" s="50">
        <v>2</v>
      </c>
      <c r="F721" s="50" t="s">
        <v>27</v>
      </c>
      <c r="G721" s="50" t="s">
        <v>28</v>
      </c>
      <c r="H721" s="50" t="s">
        <v>5675</v>
      </c>
      <c r="I721" s="50" t="s">
        <v>5679</v>
      </c>
      <c r="J721" s="70">
        <v>22</v>
      </c>
      <c r="K721" s="50">
        <v>5</v>
      </c>
      <c r="L721" s="50">
        <v>2019</v>
      </c>
      <c r="M721" s="62">
        <f t="shared" si="48"/>
        <v>43607</v>
      </c>
      <c r="N721" s="67" t="s">
        <v>5226</v>
      </c>
      <c r="O721" s="67">
        <v>19</v>
      </c>
      <c r="P721" s="67" t="s">
        <v>1113</v>
      </c>
      <c r="Q721" s="67" t="s">
        <v>1114</v>
      </c>
      <c r="R721" s="67" t="s">
        <v>1115</v>
      </c>
      <c r="S721" s="67" t="s">
        <v>1116</v>
      </c>
      <c r="T721" s="67" t="s">
        <v>1114</v>
      </c>
      <c r="U721" s="67" t="s">
        <v>1117</v>
      </c>
      <c r="V721" s="67" t="s">
        <v>1117</v>
      </c>
      <c r="W721" s="67" t="s">
        <v>1118</v>
      </c>
      <c r="X721" s="67" t="s">
        <v>1122</v>
      </c>
      <c r="Y721" s="67" t="s">
        <v>1114</v>
      </c>
      <c r="Z721" s="68" t="str">
        <f t="shared" si="49"/>
        <v>No</v>
      </c>
      <c r="AA721" s="68" t="str">
        <f t="shared" si="47"/>
        <v>Yes</v>
      </c>
      <c r="AB721" s="68" t="str">
        <f t="shared" si="50"/>
        <v>Adopter</v>
      </c>
      <c r="AC721" s="50">
        <f>VLOOKUP(N721,Registration!O:P,2,FALSE)</f>
        <v>19</v>
      </c>
      <c r="AD721" s="67" t="s">
        <v>1117</v>
      </c>
      <c r="AE721" s="67" t="s">
        <v>105</v>
      </c>
      <c r="AF721" s="67" t="s">
        <v>105</v>
      </c>
      <c r="AG721" s="67" t="s">
        <v>105</v>
      </c>
      <c r="AH721" s="67" t="s">
        <v>105</v>
      </c>
      <c r="AI721" s="49"/>
    </row>
    <row r="722" spans="1:35" ht="22.9" customHeight="1">
      <c r="A722" s="67" t="s">
        <v>38</v>
      </c>
      <c r="B722" s="67" t="s">
        <v>9</v>
      </c>
      <c r="C722" s="50" t="s">
        <v>10</v>
      </c>
      <c r="D722" s="50" t="s">
        <v>26</v>
      </c>
      <c r="E722" s="50">
        <v>2</v>
      </c>
      <c r="F722" s="50" t="s">
        <v>27</v>
      </c>
      <c r="G722" s="50" t="s">
        <v>28</v>
      </c>
      <c r="H722" s="50" t="s">
        <v>5675</v>
      </c>
      <c r="I722" s="50" t="s">
        <v>5679</v>
      </c>
      <c r="J722" s="70">
        <v>22</v>
      </c>
      <c r="K722" s="50">
        <v>5</v>
      </c>
      <c r="L722" s="50">
        <v>2019</v>
      </c>
      <c r="M722" s="62">
        <f t="shared" si="48"/>
        <v>43607</v>
      </c>
      <c r="N722" s="67" t="s">
        <v>5228</v>
      </c>
      <c r="O722" s="67">
        <v>18</v>
      </c>
      <c r="P722" s="67" t="s">
        <v>1113</v>
      </c>
      <c r="Q722" s="67" t="s">
        <v>1114</v>
      </c>
      <c r="R722" s="67" t="s">
        <v>1115</v>
      </c>
      <c r="S722" s="67" t="s">
        <v>1116</v>
      </c>
      <c r="T722" s="67" t="s">
        <v>1114</v>
      </c>
      <c r="U722" s="67" t="s">
        <v>1117</v>
      </c>
      <c r="V722" s="67" t="s">
        <v>1117</v>
      </c>
      <c r="W722" s="67" t="s">
        <v>1118</v>
      </c>
      <c r="X722" s="67" t="s">
        <v>1122</v>
      </c>
      <c r="Y722" s="67" t="s">
        <v>1114</v>
      </c>
      <c r="Z722" s="68" t="str">
        <f t="shared" si="49"/>
        <v>No</v>
      </c>
      <c r="AA722" s="68" t="str">
        <f t="shared" si="47"/>
        <v>Yes</v>
      </c>
      <c r="AB722" s="68" t="str">
        <f t="shared" si="50"/>
        <v>Adopter</v>
      </c>
      <c r="AC722" s="50">
        <f>VLOOKUP(N722,Registration!O:P,2,FALSE)</f>
        <v>18</v>
      </c>
      <c r="AD722" s="67" t="s">
        <v>1117</v>
      </c>
      <c r="AE722" s="67" t="s">
        <v>105</v>
      </c>
      <c r="AF722" s="67" t="s">
        <v>105</v>
      </c>
      <c r="AG722" s="67" t="s">
        <v>105</v>
      </c>
      <c r="AH722" s="67" t="s">
        <v>105</v>
      </c>
      <c r="AI722" s="49"/>
    </row>
    <row r="723" spans="1:35" ht="22.9" customHeight="1">
      <c r="A723" s="67" t="s">
        <v>38</v>
      </c>
      <c r="B723" s="67" t="s">
        <v>9</v>
      </c>
      <c r="C723" s="50" t="s">
        <v>10</v>
      </c>
      <c r="D723" s="50" t="s">
        <v>26</v>
      </c>
      <c r="E723" s="50">
        <v>2</v>
      </c>
      <c r="F723" s="50" t="s">
        <v>27</v>
      </c>
      <c r="G723" s="50" t="s">
        <v>28</v>
      </c>
      <c r="H723" s="50" t="s">
        <v>5675</v>
      </c>
      <c r="I723" s="50" t="s">
        <v>5679</v>
      </c>
      <c r="J723" s="70">
        <v>23</v>
      </c>
      <c r="K723" s="50">
        <v>5</v>
      </c>
      <c r="L723" s="50">
        <v>2019</v>
      </c>
      <c r="M723" s="62">
        <f t="shared" si="48"/>
        <v>43608</v>
      </c>
      <c r="N723" s="67" t="s">
        <v>730</v>
      </c>
      <c r="O723" s="67">
        <v>19</v>
      </c>
      <c r="P723" s="67" t="s">
        <v>1113</v>
      </c>
      <c r="Q723" s="67" t="s">
        <v>1114</v>
      </c>
      <c r="R723" s="67" t="s">
        <v>1115</v>
      </c>
      <c r="S723" s="67" t="s">
        <v>1116</v>
      </c>
      <c r="T723" s="67" t="s">
        <v>1114</v>
      </c>
      <c r="U723" s="67" t="s">
        <v>1117</v>
      </c>
      <c r="V723" s="67" t="s">
        <v>1117</v>
      </c>
      <c r="W723" s="67" t="s">
        <v>1118</v>
      </c>
      <c r="X723" s="67" t="s">
        <v>1119</v>
      </c>
      <c r="Y723" s="67" t="s">
        <v>1114</v>
      </c>
      <c r="Z723" s="68" t="str">
        <f t="shared" si="49"/>
        <v>No</v>
      </c>
      <c r="AA723" s="68" t="str">
        <f t="shared" si="47"/>
        <v>Yes</v>
      </c>
      <c r="AB723" s="68" t="str">
        <f t="shared" si="50"/>
        <v>Adopter</v>
      </c>
      <c r="AC723" s="50">
        <f>VLOOKUP(N723,Registration!O:P,2,FALSE)</f>
        <v>19</v>
      </c>
      <c r="AD723" s="67" t="s">
        <v>1117</v>
      </c>
      <c r="AE723" s="67" t="s">
        <v>105</v>
      </c>
      <c r="AF723" s="67" t="s">
        <v>105</v>
      </c>
      <c r="AG723" s="67" t="s">
        <v>105</v>
      </c>
      <c r="AH723" s="67" t="s">
        <v>105</v>
      </c>
      <c r="AI723" s="49"/>
    </row>
    <row r="724" spans="1:35" ht="22.9" customHeight="1">
      <c r="A724" s="67" t="s">
        <v>38</v>
      </c>
      <c r="B724" s="67" t="s">
        <v>9</v>
      </c>
      <c r="C724" s="50" t="s">
        <v>10</v>
      </c>
      <c r="D724" s="50" t="s">
        <v>26</v>
      </c>
      <c r="E724" s="50">
        <v>2</v>
      </c>
      <c r="F724" s="50" t="s">
        <v>27</v>
      </c>
      <c r="G724" s="50" t="s">
        <v>28</v>
      </c>
      <c r="H724" s="50" t="s">
        <v>5675</v>
      </c>
      <c r="I724" s="50" t="s">
        <v>5679</v>
      </c>
      <c r="J724" s="70">
        <v>23</v>
      </c>
      <c r="K724" s="50">
        <v>5</v>
      </c>
      <c r="L724" s="50">
        <v>2019</v>
      </c>
      <c r="M724" s="62">
        <f t="shared" si="48"/>
        <v>43608</v>
      </c>
      <c r="N724" s="67" t="s">
        <v>5231</v>
      </c>
      <c r="O724" s="67">
        <v>19</v>
      </c>
      <c r="P724" s="67" t="s">
        <v>1113</v>
      </c>
      <c r="Q724" s="67" t="s">
        <v>1114</v>
      </c>
      <c r="R724" s="67" t="s">
        <v>1115</v>
      </c>
      <c r="S724" s="67" t="s">
        <v>1116</v>
      </c>
      <c r="T724" s="67" t="s">
        <v>1114</v>
      </c>
      <c r="U724" s="67" t="s">
        <v>1117</v>
      </c>
      <c r="V724" s="67" t="s">
        <v>1117</v>
      </c>
      <c r="W724" s="67" t="s">
        <v>1118</v>
      </c>
      <c r="X724" s="67" t="s">
        <v>1121</v>
      </c>
      <c r="Y724" s="67" t="s">
        <v>1114</v>
      </c>
      <c r="Z724" s="68" t="str">
        <f t="shared" si="49"/>
        <v>No</v>
      </c>
      <c r="AA724" s="68" t="str">
        <f t="shared" si="47"/>
        <v>Yes</v>
      </c>
      <c r="AB724" s="68" t="str">
        <f t="shared" si="50"/>
        <v>Adopter</v>
      </c>
      <c r="AC724" s="50">
        <f>VLOOKUP(N724,Registration!O:P,2,FALSE)</f>
        <v>19</v>
      </c>
      <c r="AD724" s="67" t="s">
        <v>1117</v>
      </c>
      <c r="AE724" s="67" t="s">
        <v>105</v>
      </c>
      <c r="AF724" s="67" t="s">
        <v>105</v>
      </c>
      <c r="AG724" s="67" t="s">
        <v>105</v>
      </c>
      <c r="AH724" s="67" t="s">
        <v>105</v>
      </c>
      <c r="AI724" s="49"/>
    </row>
    <row r="725" spans="1:35" ht="22.9" customHeight="1">
      <c r="A725" s="67" t="s">
        <v>38</v>
      </c>
      <c r="B725" s="67" t="s">
        <v>9</v>
      </c>
      <c r="C725" s="50" t="s">
        <v>10</v>
      </c>
      <c r="D725" s="50" t="s">
        <v>26</v>
      </c>
      <c r="E725" s="50">
        <v>2</v>
      </c>
      <c r="F725" s="50" t="s">
        <v>27</v>
      </c>
      <c r="G725" s="50" t="s">
        <v>28</v>
      </c>
      <c r="H725" s="50" t="s">
        <v>5675</v>
      </c>
      <c r="I725" s="50" t="s">
        <v>5679</v>
      </c>
      <c r="J725" s="70">
        <v>23</v>
      </c>
      <c r="K725" s="50">
        <v>5</v>
      </c>
      <c r="L725" s="50">
        <v>2019</v>
      </c>
      <c r="M725" s="62">
        <f t="shared" si="48"/>
        <v>43608</v>
      </c>
      <c r="N725" s="67" t="s">
        <v>5233</v>
      </c>
      <c r="O725" s="67">
        <v>18</v>
      </c>
      <c r="P725" s="67" t="s">
        <v>1113</v>
      </c>
      <c r="Q725" s="67" t="s">
        <v>1114</v>
      </c>
      <c r="R725" s="67" t="s">
        <v>1115</v>
      </c>
      <c r="S725" s="67" t="s">
        <v>1116</v>
      </c>
      <c r="T725" s="67" t="s">
        <v>1114</v>
      </c>
      <c r="U725" s="67" t="s">
        <v>1117</v>
      </c>
      <c r="V725" s="67" t="s">
        <v>1117</v>
      </c>
      <c r="W725" s="67" t="s">
        <v>1118</v>
      </c>
      <c r="X725" s="67" t="s">
        <v>1125</v>
      </c>
      <c r="Y725" s="67" t="s">
        <v>1114</v>
      </c>
      <c r="Z725" s="68" t="str">
        <f t="shared" si="49"/>
        <v>No</v>
      </c>
      <c r="AA725" s="68" t="str">
        <f t="shared" si="47"/>
        <v>Yes</v>
      </c>
      <c r="AB725" s="68" t="str">
        <f t="shared" si="50"/>
        <v>Adopter</v>
      </c>
      <c r="AC725" s="50">
        <f>VLOOKUP(N725,Registration!O:P,2,FALSE)</f>
        <v>18</v>
      </c>
      <c r="AD725" s="67" t="s">
        <v>1117</v>
      </c>
      <c r="AE725" s="67" t="s">
        <v>105</v>
      </c>
      <c r="AF725" s="67" t="s">
        <v>105</v>
      </c>
      <c r="AG725" s="67" t="s">
        <v>105</v>
      </c>
      <c r="AH725" s="67" t="s">
        <v>105</v>
      </c>
      <c r="AI725" s="49"/>
    </row>
    <row r="726" spans="1:35" ht="22.9" customHeight="1">
      <c r="A726" s="67" t="s">
        <v>38</v>
      </c>
      <c r="B726" s="67" t="s">
        <v>9</v>
      </c>
      <c r="C726" s="50" t="s">
        <v>10</v>
      </c>
      <c r="D726" s="50" t="s">
        <v>26</v>
      </c>
      <c r="E726" s="50">
        <v>2</v>
      </c>
      <c r="F726" s="50" t="s">
        <v>27</v>
      </c>
      <c r="G726" s="50" t="s">
        <v>28</v>
      </c>
      <c r="H726" s="50" t="s">
        <v>5675</v>
      </c>
      <c r="I726" s="50" t="s">
        <v>5679</v>
      </c>
      <c r="J726" s="70">
        <v>23</v>
      </c>
      <c r="K726" s="50">
        <v>5</v>
      </c>
      <c r="L726" s="50">
        <v>2019</v>
      </c>
      <c r="M726" s="62">
        <f t="shared" si="48"/>
        <v>43608</v>
      </c>
      <c r="N726" s="67" t="s">
        <v>5235</v>
      </c>
      <c r="O726" s="67">
        <v>17</v>
      </c>
      <c r="P726" s="67" t="s">
        <v>1113</v>
      </c>
      <c r="Q726" s="67" t="s">
        <v>1114</v>
      </c>
      <c r="R726" s="67" t="s">
        <v>1115</v>
      </c>
      <c r="S726" s="67" t="s">
        <v>1116</v>
      </c>
      <c r="T726" s="67" t="s">
        <v>1114</v>
      </c>
      <c r="U726" s="67" t="s">
        <v>1117</v>
      </c>
      <c r="V726" s="67" t="s">
        <v>1117</v>
      </c>
      <c r="W726" s="67" t="s">
        <v>1118</v>
      </c>
      <c r="X726" s="67" t="s">
        <v>1122</v>
      </c>
      <c r="Y726" s="67" t="s">
        <v>1114</v>
      </c>
      <c r="Z726" s="68" t="str">
        <f t="shared" si="49"/>
        <v>No</v>
      </c>
      <c r="AA726" s="68" t="str">
        <f t="shared" si="47"/>
        <v>Yes</v>
      </c>
      <c r="AB726" s="68" t="str">
        <f t="shared" si="50"/>
        <v>Adopter</v>
      </c>
      <c r="AC726" s="50">
        <f>VLOOKUP(N726,Registration!O:P,2,FALSE)</f>
        <v>17</v>
      </c>
      <c r="AD726" s="67" t="s">
        <v>1117</v>
      </c>
      <c r="AE726" s="67" t="s">
        <v>105</v>
      </c>
      <c r="AF726" s="67" t="s">
        <v>105</v>
      </c>
      <c r="AG726" s="67" t="s">
        <v>105</v>
      </c>
      <c r="AH726" s="67" t="s">
        <v>105</v>
      </c>
      <c r="AI726" s="49"/>
    </row>
    <row r="727" spans="1:35" ht="22.9" customHeight="1">
      <c r="A727" s="67" t="s">
        <v>38</v>
      </c>
      <c r="B727" s="67" t="s">
        <v>9</v>
      </c>
      <c r="C727" s="50" t="s">
        <v>10</v>
      </c>
      <c r="D727" s="50" t="s">
        <v>26</v>
      </c>
      <c r="E727" s="50">
        <v>2</v>
      </c>
      <c r="F727" s="50" t="s">
        <v>27</v>
      </c>
      <c r="G727" s="50" t="s">
        <v>28</v>
      </c>
      <c r="H727" s="50" t="s">
        <v>5675</v>
      </c>
      <c r="I727" s="50" t="s">
        <v>5679</v>
      </c>
      <c r="J727" s="70">
        <v>23</v>
      </c>
      <c r="K727" s="50">
        <v>5</v>
      </c>
      <c r="L727" s="50">
        <v>2019</v>
      </c>
      <c r="M727" s="62">
        <f t="shared" si="48"/>
        <v>43608</v>
      </c>
      <c r="N727" s="67" t="s">
        <v>5237</v>
      </c>
      <c r="O727" s="67">
        <v>19</v>
      </c>
      <c r="P727" s="67" t="s">
        <v>1113</v>
      </c>
      <c r="Q727" s="67" t="s">
        <v>1114</v>
      </c>
      <c r="R727" s="67" t="s">
        <v>1115</v>
      </c>
      <c r="S727" s="67" t="s">
        <v>1116</v>
      </c>
      <c r="T727" s="67" t="s">
        <v>1114</v>
      </c>
      <c r="U727" s="67" t="s">
        <v>1117</v>
      </c>
      <c r="V727" s="67" t="s">
        <v>1117</v>
      </c>
      <c r="W727" s="67" t="s">
        <v>1118</v>
      </c>
      <c r="X727" s="67" t="s">
        <v>1125</v>
      </c>
      <c r="Y727" s="67" t="s">
        <v>1114</v>
      </c>
      <c r="Z727" s="68" t="str">
        <f t="shared" si="49"/>
        <v>No</v>
      </c>
      <c r="AA727" s="68" t="str">
        <f t="shared" si="47"/>
        <v>Yes</v>
      </c>
      <c r="AB727" s="68" t="str">
        <f t="shared" si="50"/>
        <v>Adopter</v>
      </c>
      <c r="AC727" s="50">
        <f>VLOOKUP(N727,Registration!O:P,2,FALSE)</f>
        <v>19</v>
      </c>
      <c r="AD727" s="67" t="s">
        <v>1117</v>
      </c>
      <c r="AE727" s="67" t="s">
        <v>105</v>
      </c>
      <c r="AF727" s="67" t="s">
        <v>105</v>
      </c>
      <c r="AG727" s="67" t="s">
        <v>105</v>
      </c>
      <c r="AH727" s="67" t="s">
        <v>105</v>
      </c>
      <c r="AI727" s="49"/>
    </row>
    <row r="728" spans="1:35" ht="22.9" customHeight="1">
      <c r="A728" s="67" t="s">
        <v>38</v>
      </c>
      <c r="B728" s="67" t="s">
        <v>9</v>
      </c>
      <c r="C728" s="50" t="s">
        <v>10</v>
      </c>
      <c r="D728" s="50" t="s">
        <v>26</v>
      </c>
      <c r="E728" s="50">
        <v>2</v>
      </c>
      <c r="F728" s="50" t="s">
        <v>27</v>
      </c>
      <c r="G728" s="50" t="s">
        <v>28</v>
      </c>
      <c r="H728" s="50" t="s">
        <v>5675</v>
      </c>
      <c r="I728" s="50" t="s">
        <v>5679</v>
      </c>
      <c r="J728" s="70">
        <v>23</v>
      </c>
      <c r="K728" s="50">
        <v>5</v>
      </c>
      <c r="L728" s="50">
        <v>2019</v>
      </c>
      <c r="M728" s="62">
        <f t="shared" si="48"/>
        <v>43608</v>
      </c>
      <c r="N728" s="67" t="s">
        <v>5239</v>
      </c>
      <c r="O728" s="67">
        <v>18</v>
      </c>
      <c r="P728" s="67" t="s">
        <v>1113</v>
      </c>
      <c r="Q728" s="67" t="s">
        <v>1114</v>
      </c>
      <c r="R728" s="67" t="s">
        <v>1115</v>
      </c>
      <c r="S728" s="67" t="s">
        <v>1116</v>
      </c>
      <c r="T728" s="67" t="s">
        <v>1114</v>
      </c>
      <c r="U728" s="67" t="s">
        <v>1117</v>
      </c>
      <c r="V728" s="67" t="s">
        <v>1117</v>
      </c>
      <c r="W728" s="67" t="s">
        <v>1118</v>
      </c>
      <c r="X728" s="67" t="s">
        <v>1119</v>
      </c>
      <c r="Y728" s="67" t="s">
        <v>1114</v>
      </c>
      <c r="Z728" s="68" t="str">
        <f t="shared" si="49"/>
        <v>No</v>
      </c>
      <c r="AA728" s="68" t="str">
        <f t="shared" si="47"/>
        <v>Yes</v>
      </c>
      <c r="AB728" s="68" t="str">
        <f t="shared" si="50"/>
        <v>Adopter</v>
      </c>
      <c r="AC728" s="50">
        <f>VLOOKUP(N728,Registration!O:P,2,FALSE)</f>
        <v>18</v>
      </c>
      <c r="AD728" s="67" t="s">
        <v>1117</v>
      </c>
      <c r="AE728" s="67" t="s">
        <v>105</v>
      </c>
      <c r="AF728" s="67" t="s">
        <v>105</v>
      </c>
      <c r="AG728" s="67" t="s">
        <v>105</v>
      </c>
      <c r="AH728" s="67" t="s">
        <v>105</v>
      </c>
      <c r="AI728" s="49"/>
    </row>
    <row r="729" spans="1:35" ht="22.9" customHeight="1">
      <c r="A729" s="67" t="s">
        <v>38</v>
      </c>
      <c r="B729" s="67" t="s">
        <v>9</v>
      </c>
      <c r="C729" s="50" t="s">
        <v>10</v>
      </c>
      <c r="D729" s="50" t="s">
        <v>26</v>
      </c>
      <c r="E729" s="50">
        <v>2</v>
      </c>
      <c r="F729" s="50" t="s">
        <v>27</v>
      </c>
      <c r="G729" s="50" t="s">
        <v>28</v>
      </c>
      <c r="H729" s="50" t="s">
        <v>5675</v>
      </c>
      <c r="I729" s="50" t="s">
        <v>5679</v>
      </c>
      <c r="J729" s="70">
        <v>23</v>
      </c>
      <c r="K729" s="50">
        <v>5</v>
      </c>
      <c r="L729" s="50">
        <v>2019</v>
      </c>
      <c r="M729" s="62">
        <f t="shared" si="48"/>
        <v>43608</v>
      </c>
      <c r="N729" s="67" t="s">
        <v>5241</v>
      </c>
      <c r="O729" s="67">
        <v>16</v>
      </c>
      <c r="P729" s="67" t="s">
        <v>1113</v>
      </c>
      <c r="Q729" s="67" t="s">
        <v>1114</v>
      </c>
      <c r="R729" s="67" t="s">
        <v>1115</v>
      </c>
      <c r="S729" s="67" t="s">
        <v>1116</v>
      </c>
      <c r="T729" s="67" t="s">
        <v>1114</v>
      </c>
      <c r="U729" s="67" t="s">
        <v>1117</v>
      </c>
      <c r="V729" s="67" t="s">
        <v>1117</v>
      </c>
      <c r="W729" s="67" t="s">
        <v>1118</v>
      </c>
      <c r="X729" s="67" t="s">
        <v>1115</v>
      </c>
      <c r="Y729" s="67" t="s">
        <v>1114</v>
      </c>
      <c r="Z729" s="68" t="str">
        <f t="shared" si="49"/>
        <v>No</v>
      </c>
      <c r="AA729" s="68" t="str">
        <f t="shared" si="47"/>
        <v>No</v>
      </c>
      <c r="AB729" s="68" t="str">
        <f t="shared" si="50"/>
        <v>Non-user</v>
      </c>
      <c r="AC729" s="50">
        <f>VLOOKUP(N729,Registration!O:P,2,FALSE)</f>
        <v>16</v>
      </c>
      <c r="AD729" s="67" t="s">
        <v>1117</v>
      </c>
      <c r="AE729" s="67" t="s">
        <v>105</v>
      </c>
      <c r="AF729" s="67" t="s">
        <v>105</v>
      </c>
      <c r="AG729" s="67" t="s">
        <v>105</v>
      </c>
      <c r="AH729" s="67" t="s">
        <v>105</v>
      </c>
      <c r="AI729" s="49"/>
    </row>
    <row r="730" spans="1:35" ht="22.9" customHeight="1">
      <c r="A730" s="67" t="s">
        <v>38</v>
      </c>
      <c r="B730" s="67" t="s">
        <v>9</v>
      </c>
      <c r="C730" s="50" t="s">
        <v>10</v>
      </c>
      <c r="D730" s="50" t="s">
        <v>26</v>
      </c>
      <c r="E730" s="50">
        <v>2</v>
      </c>
      <c r="F730" s="50" t="s">
        <v>27</v>
      </c>
      <c r="G730" s="50" t="s">
        <v>28</v>
      </c>
      <c r="H730" s="50" t="s">
        <v>5675</v>
      </c>
      <c r="I730" s="50" t="s">
        <v>5679</v>
      </c>
      <c r="J730" s="70">
        <v>23</v>
      </c>
      <c r="K730" s="50">
        <v>5</v>
      </c>
      <c r="L730" s="50">
        <v>2019</v>
      </c>
      <c r="M730" s="62">
        <f t="shared" si="48"/>
        <v>43608</v>
      </c>
      <c r="N730" s="67" t="s">
        <v>5243</v>
      </c>
      <c r="O730" s="67">
        <v>18</v>
      </c>
      <c r="P730" s="67" t="s">
        <v>1113</v>
      </c>
      <c r="Q730" s="67" t="s">
        <v>1114</v>
      </c>
      <c r="R730" s="67" t="s">
        <v>1115</v>
      </c>
      <c r="S730" s="67" t="s">
        <v>1116</v>
      </c>
      <c r="T730" s="67" t="s">
        <v>1114</v>
      </c>
      <c r="U730" s="67" t="s">
        <v>1117</v>
      </c>
      <c r="V730" s="67" t="s">
        <v>1117</v>
      </c>
      <c r="W730" s="67" t="s">
        <v>1118</v>
      </c>
      <c r="X730" s="67" t="s">
        <v>1119</v>
      </c>
      <c r="Y730" s="67" t="s">
        <v>1114</v>
      </c>
      <c r="Z730" s="68" t="str">
        <f t="shared" si="49"/>
        <v>No</v>
      </c>
      <c r="AA730" s="68" t="str">
        <f t="shared" si="47"/>
        <v>Yes</v>
      </c>
      <c r="AB730" s="68" t="str">
        <f t="shared" si="50"/>
        <v>Adopter</v>
      </c>
      <c r="AC730" s="50">
        <f>VLOOKUP(N730,Registration!O:P,2,FALSE)</f>
        <v>18</v>
      </c>
      <c r="AD730" s="67" t="s">
        <v>1117</v>
      </c>
      <c r="AE730" s="67" t="s">
        <v>105</v>
      </c>
      <c r="AF730" s="67" t="s">
        <v>105</v>
      </c>
      <c r="AG730" s="67" t="s">
        <v>105</v>
      </c>
      <c r="AH730" s="67" t="s">
        <v>105</v>
      </c>
      <c r="AI730" s="49"/>
    </row>
    <row r="731" spans="1:35" ht="22.9" customHeight="1">
      <c r="A731" s="67" t="s">
        <v>38</v>
      </c>
      <c r="B731" s="67" t="s">
        <v>9</v>
      </c>
      <c r="C731" s="50" t="s">
        <v>10</v>
      </c>
      <c r="D731" s="50" t="s">
        <v>26</v>
      </c>
      <c r="E731" s="50">
        <v>2</v>
      </c>
      <c r="F731" s="50" t="s">
        <v>27</v>
      </c>
      <c r="G731" s="50" t="s">
        <v>28</v>
      </c>
      <c r="H731" s="50" t="s">
        <v>5675</v>
      </c>
      <c r="I731" s="50" t="s">
        <v>5679</v>
      </c>
      <c r="J731" s="70">
        <v>24</v>
      </c>
      <c r="K731" s="50">
        <v>5</v>
      </c>
      <c r="L731" s="50">
        <v>2019</v>
      </c>
      <c r="M731" s="62">
        <f t="shared" si="48"/>
        <v>43609</v>
      </c>
      <c r="N731" s="67" t="s">
        <v>5245</v>
      </c>
      <c r="O731" s="67">
        <v>18</v>
      </c>
      <c r="P731" s="67" t="s">
        <v>1113</v>
      </c>
      <c r="Q731" s="67" t="s">
        <v>1114</v>
      </c>
      <c r="R731" s="67" t="s">
        <v>1115</v>
      </c>
      <c r="S731" s="67" t="s">
        <v>1116</v>
      </c>
      <c r="T731" s="67" t="s">
        <v>1114</v>
      </c>
      <c r="U731" s="67" t="s">
        <v>1117</v>
      </c>
      <c r="V731" s="67" t="s">
        <v>1117</v>
      </c>
      <c r="W731" s="67" t="s">
        <v>1118</v>
      </c>
      <c r="X731" s="67" t="s">
        <v>1122</v>
      </c>
      <c r="Y731" s="67" t="s">
        <v>1114</v>
      </c>
      <c r="Z731" s="68" t="str">
        <f t="shared" si="49"/>
        <v>No</v>
      </c>
      <c r="AA731" s="68" t="str">
        <f t="shared" si="47"/>
        <v>Yes</v>
      </c>
      <c r="AB731" s="68" t="str">
        <f t="shared" si="50"/>
        <v>Adopter</v>
      </c>
      <c r="AC731" s="50">
        <f>VLOOKUP(N731,Registration!O:P,2,FALSE)</f>
        <v>18</v>
      </c>
      <c r="AD731" s="67" t="s">
        <v>1117</v>
      </c>
      <c r="AE731" s="67" t="s">
        <v>105</v>
      </c>
      <c r="AF731" s="67" t="s">
        <v>105</v>
      </c>
      <c r="AG731" s="67" t="s">
        <v>105</v>
      </c>
      <c r="AH731" s="67" t="s">
        <v>105</v>
      </c>
      <c r="AI731" s="49"/>
    </row>
    <row r="732" spans="1:35" ht="22.9" customHeight="1">
      <c r="A732" s="67" t="s">
        <v>38</v>
      </c>
      <c r="B732" s="67" t="s">
        <v>9</v>
      </c>
      <c r="C732" s="50" t="s">
        <v>10</v>
      </c>
      <c r="D732" s="50" t="s">
        <v>26</v>
      </c>
      <c r="E732" s="50">
        <v>2</v>
      </c>
      <c r="F732" s="50" t="s">
        <v>27</v>
      </c>
      <c r="G732" s="50" t="s">
        <v>28</v>
      </c>
      <c r="H732" s="50" t="s">
        <v>5675</v>
      </c>
      <c r="I732" s="50" t="s">
        <v>5679</v>
      </c>
      <c r="J732" s="70">
        <v>24</v>
      </c>
      <c r="K732" s="50">
        <v>5</v>
      </c>
      <c r="L732" s="50">
        <v>2019</v>
      </c>
      <c r="M732" s="62">
        <f t="shared" si="48"/>
        <v>43609</v>
      </c>
      <c r="N732" s="67" t="s">
        <v>5247</v>
      </c>
      <c r="O732" s="67">
        <v>18</v>
      </c>
      <c r="P732" s="67" t="s">
        <v>1113</v>
      </c>
      <c r="Q732" s="67" t="s">
        <v>1114</v>
      </c>
      <c r="R732" s="67" t="s">
        <v>1115</v>
      </c>
      <c r="S732" s="67" t="s">
        <v>1116</v>
      </c>
      <c r="T732" s="67" t="s">
        <v>1114</v>
      </c>
      <c r="U732" s="67" t="s">
        <v>1117</v>
      </c>
      <c r="V732" s="67" t="s">
        <v>1117</v>
      </c>
      <c r="W732" s="67" t="s">
        <v>1118</v>
      </c>
      <c r="X732" s="67" t="s">
        <v>1119</v>
      </c>
      <c r="Y732" s="67" t="s">
        <v>1114</v>
      </c>
      <c r="Z732" s="68" t="str">
        <f t="shared" si="49"/>
        <v>No</v>
      </c>
      <c r="AA732" s="68" t="str">
        <f t="shared" si="47"/>
        <v>Yes</v>
      </c>
      <c r="AB732" s="68" t="str">
        <f t="shared" si="50"/>
        <v>Adopter</v>
      </c>
      <c r="AC732" s="50">
        <f>VLOOKUP(N732,Registration!O:P,2,FALSE)</f>
        <v>18</v>
      </c>
      <c r="AD732" s="67" t="s">
        <v>1117</v>
      </c>
      <c r="AE732" s="67" t="s">
        <v>105</v>
      </c>
      <c r="AF732" s="67" t="s">
        <v>105</v>
      </c>
      <c r="AG732" s="67" t="s">
        <v>105</v>
      </c>
      <c r="AH732" s="67" t="s">
        <v>105</v>
      </c>
      <c r="AI732" s="49"/>
    </row>
    <row r="733" spans="1:35" ht="22.9" customHeight="1">
      <c r="A733" s="67" t="s">
        <v>38</v>
      </c>
      <c r="B733" s="67" t="s">
        <v>9</v>
      </c>
      <c r="C733" s="50" t="s">
        <v>10</v>
      </c>
      <c r="D733" s="50" t="s">
        <v>26</v>
      </c>
      <c r="E733" s="50">
        <v>2</v>
      </c>
      <c r="F733" s="50" t="s">
        <v>27</v>
      </c>
      <c r="G733" s="50" t="s">
        <v>28</v>
      </c>
      <c r="H733" s="50" t="s">
        <v>5675</v>
      </c>
      <c r="I733" s="50" t="s">
        <v>5679</v>
      </c>
      <c r="J733" s="70">
        <v>24</v>
      </c>
      <c r="K733" s="50">
        <v>5</v>
      </c>
      <c r="L733" s="50">
        <v>2019</v>
      </c>
      <c r="M733" s="62">
        <f t="shared" si="48"/>
        <v>43609</v>
      </c>
      <c r="N733" s="67" t="s">
        <v>5249</v>
      </c>
      <c r="O733" s="67">
        <v>19</v>
      </c>
      <c r="P733" s="67" t="s">
        <v>1113</v>
      </c>
      <c r="Q733" s="67" t="s">
        <v>1114</v>
      </c>
      <c r="R733" s="67" t="s">
        <v>1115</v>
      </c>
      <c r="S733" s="67" t="s">
        <v>1116</v>
      </c>
      <c r="T733" s="67" t="s">
        <v>1114</v>
      </c>
      <c r="U733" s="67" t="s">
        <v>1117</v>
      </c>
      <c r="V733" s="67" t="s">
        <v>1117</v>
      </c>
      <c r="W733" s="67" t="s">
        <v>1118</v>
      </c>
      <c r="X733" s="67" t="s">
        <v>1125</v>
      </c>
      <c r="Y733" s="67" t="s">
        <v>1114</v>
      </c>
      <c r="Z733" s="68" t="str">
        <f t="shared" si="49"/>
        <v>No</v>
      </c>
      <c r="AA733" s="68" t="str">
        <f t="shared" si="47"/>
        <v>Yes</v>
      </c>
      <c r="AB733" s="68" t="str">
        <f t="shared" si="50"/>
        <v>Adopter</v>
      </c>
      <c r="AC733" s="50">
        <f>VLOOKUP(N733,Registration!O:P,2,FALSE)</f>
        <v>19</v>
      </c>
      <c r="AD733" s="67" t="s">
        <v>1117</v>
      </c>
      <c r="AE733" s="67" t="s">
        <v>105</v>
      </c>
      <c r="AF733" s="67" t="s">
        <v>105</v>
      </c>
      <c r="AG733" s="67" t="s">
        <v>105</v>
      </c>
      <c r="AH733" s="67" t="s">
        <v>105</v>
      </c>
      <c r="AI733" s="49"/>
    </row>
    <row r="734" spans="1:35" ht="22.9" customHeight="1">
      <c r="A734" s="67" t="s">
        <v>38</v>
      </c>
      <c r="B734" s="67" t="s">
        <v>9</v>
      </c>
      <c r="C734" s="50" t="s">
        <v>10</v>
      </c>
      <c r="D734" s="50" t="s">
        <v>26</v>
      </c>
      <c r="E734" s="50">
        <v>2</v>
      </c>
      <c r="F734" s="50" t="s">
        <v>27</v>
      </c>
      <c r="G734" s="50" t="s">
        <v>28</v>
      </c>
      <c r="H734" s="50" t="s">
        <v>5675</v>
      </c>
      <c r="I734" s="50" t="s">
        <v>5679</v>
      </c>
      <c r="J734" s="70">
        <v>24</v>
      </c>
      <c r="K734" s="50">
        <v>5</v>
      </c>
      <c r="L734" s="50">
        <v>2019</v>
      </c>
      <c r="M734" s="62">
        <f t="shared" si="48"/>
        <v>43609</v>
      </c>
      <c r="N734" s="67" t="s">
        <v>5251</v>
      </c>
      <c r="O734" s="67">
        <v>19</v>
      </c>
      <c r="P734" s="67" t="s">
        <v>1113</v>
      </c>
      <c r="Q734" s="67" t="s">
        <v>1114</v>
      </c>
      <c r="R734" s="67" t="s">
        <v>1115</v>
      </c>
      <c r="S734" s="67" t="s">
        <v>1116</v>
      </c>
      <c r="T734" s="67" t="s">
        <v>1117</v>
      </c>
      <c r="U734" s="67" t="s">
        <v>1117</v>
      </c>
      <c r="V734" s="67" t="s">
        <v>1117</v>
      </c>
      <c r="W734" s="67" t="s">
        <v>1118</v>
      </c>
      <c r="X734" s="67" t="s">
        <v>1126</v>
      </c>
      <c r="Y734" s="67" t="s">
        <v>1117</v>
      </c>
      <c r="Z734" s="68" t="str">
        <f t="shared" si="49"/>
        <v>No</v>
      </c>
      <c r="AA734" s="68" t="str">
        <f t="shared" si="47"/>
        <v>Yes</v>
      </c>
      <c r="AB734" s="68" t="str">
        <f t="shared" si="50"/>
        <v>Adopter</v>
      </c>
      <c r="AC734" s="50">
        <f>VLOOKUP(N734,Registration!O:P,2,FALSE)</f>
        <v>19</v>
      </c>
      <c r="AD734" s="67" t="s">
        <v>1117</v>
      </c>
      <c r="AE734" s="67" t="s">
        <v>105</v>
      </c>
      <c r="AF734" s="67" t="s">
        <v>105</v>
      </c>
      <c r="AG734" s="67" t="s">
        <v>105</v>
      </c>
      <c r="AH734" s="67" t="s">
        <v>105</v>
      </c>
      <c r="AI734" s="49"/>
    </row>
    <row r="735" spans="1:35" ht="22.9" customHeight="1">
      <c r="A735" s="67" t="s">
        <v>38</v>
      </c>
      <c r="B735" s="67" t="s">
        <v>9</v>
      </c>
      <c r="C735" s="50" t="s">
        <v>10</v>
      </c>
      <c r="D735" s="50" t="s">
        <v>26</v>
      </c>
      <c r="E735" s="50">
        <v>2</v>
      </c>
      <c r="F735" s="50" t="s">
        <v>27</v>
      </c>
      <c r="G735" s="50" t="s">
        <v>28</v>
      </c>
      <c r="H735" s="50" t="s">
        <v>5675</v>
      </c>
      <c r="I735" s="50" t="s">
        <v>5679</v>
      </c>
      <c r="J735" s="70">
        <v>24</v>
      </c>
      <c r="K735" s="50">
        <v>5</v>
      </c>
      <c r="L735" s="50">
        <v>2019</v>
      </c>
      <c r="M735" s="62">
        <f t="shared" si="48"/>
        <v>43609</v>
      </c>
      <c r="N735" s="67" t="s">
        <v>5253</v>
      </c>
      <c r="O735" s="67">
        <v>18</v>
      </c>
      <c r="P735" s="67" t="s">
        <v>1113</v>
      </c>
      <c r="Q735" s="67" t="s">
        <v>1114</v>
      </c>
      <c r="R735" s="67" t="s">
        <v>1115</v>
      </c>
      <c r="S735" s="67" t="s">
        <v>1116</v>
      </c>
      <c r="T735" s="67" t="s">
        <v>1114</v>
      </c>
      <c r="U735" s="67" t="s">
        <v>1117</v>
      </c>
      <c r="V735" s="67" t="s">
        <v>1117</v>
      </c>
      <c r="W735" s="67" t="s">
        <v>1118</v>
      </c>
      <c r="X735" s="67" t="s">
        <v>1121</v>
      </c>
      <c r="Y735" s="67" t="s">
        <v>1114</v>
      </c>
      <c r="Z735" s="68" t="str">
        <f t="shared" si="49"/>
        <v>No</v>
      </c>
      <c r="AA735" s="68" t="str">
        <f t="shared" si="47"/>
        <v>Yes</v>
      </c>
      <c r="AB735" s="68" t="str">
        <f t="shared" si="50"/>
        <v>Adopter</v>
      </c>
      <c r="AC735" s="50">
        <f>VLOOKUP(N735,Registration!O:P,2,FALSE)</f>
        <v>18</v>
      </c>
      <c r="AD735" s="67" t="s">
        <v>1117</v>
      </c>
      <c r="AE735" s="67" t="s">
        <v>105</v>
      </c>
      <c r="AF735" s="67" t="s">
        <v>105</v>
      </c>
      <c r="AG735" s="67" t="s">
        <v>105</v>
      </c>
      <c r="AH735" s="67" t="s">
        <v>105</v>
      </c>
      <c r="AI735" s="49"/>
    </row>
    <row r="736" spans="1:35" ht="22.9" customHeight="1">
      <c r="A736" s="67" t="s">
        <v>38</v>
      </c>
      <c r="B736" s="67" t="s">
        <v>9</v>
      </c>
      <c r="C736" s="50" t="s">
        <v>10</v>
      </c>
      <c r="D736" s="50" t="s">
        <v>26</v>
      </c>
      <c r="E736" s="50">
        <v>2</v>
      </c>
      <c r="F736" s="50" t="s">
        <v>27</v>
      </c>
      <c r="G736" s="50" t="s">
        <v>28</v>
      </c>
      <c r="H736" s="50" t="s">
        <v>5675</v>
      </c>
      <c r="I736" s="50" t="s">
        <v>5679</v>
      </c>
      <c r="J736" s="70">
        <v>24</v>
      </c>
      <c r="K736" s="50">
        <v>5</v>
      </c>
      <c r="L736" s="50">
        <v>2019</v>
      </c>
      <c r="M736" s="62">
        <f t="shared" si="48"/>
        <v>43609</v>
      </c>
      <c r="N736" s="67" t="s">
        <v>165</v>
      </c>
      <c r="O736" s="67">
        <v>19</v>
      </c>
      <c r="P736" s="67" t="s">
        <v>1113</v>
      </c>
      <c r="Q736" s="67" t="s">
        <v>1114</v>
      </c>
      <c r="R736" s="67" t="s">
        <v>1115</v>
      </c>
      <c r="S736" s="67" t="s">
        <v>1116</v>
      </c>
      <c r="T736" s="67" t="s">
        <v>1114</v>
      </c>
      <c r="U736" s="67" t="s">
        <v>1117</v>
      </c>
      <c r="V736" s="67" t="s">
        <v>1117</v>
      </c>
      <c r="W736" s="67" t="s">
        <v>1118</v>
      </c>
      <c r="X736" s="67" t="s">
        <v>1125</v>
      </c>
      <c r="Y736" s="67" t="s">
        <v>1114</v>
      </c>
      <c r="Z736" s="68" t="str">
        <f t="shared" si="49"/>
        <v>No</v>
      </c>
      <c r="AA736" s="68" t="str">
        <f t="shared" si="47"/>
        <v>Yes</v>
      </c>
      <c r="AB736" s="68" t="str">
        <f t="shared" si="50"/>
        <v>Adopter</v>
      </c>
      <c r="AC736" s="50">
        <f>VLOOKUP(N736,Registration!O:P,2,FALSE)</f>
        <v>19</v>
      </c>
      <c r="AD736" s="67" t="s">
        <v>1117</v>
      </c>
      <c r="AE736" s="67" t="s">
        <v>105</v>
      </c>
      <c r="AF736" s="67" t="s">
        <v>105</v>
      </c>
      <c r="AG736" s="67" t="s">
        <v>105</v>
      </c>
      <c r="AH736" s="67" t="s">
        <v>105</v>
      </c>
      <c r="AI736" s="49"/>
    </row>
    <row r="737" spans="1:35" ht="22.9" customHeight="1">
      <c r="A737" s="67" t="s">
        <v>38</v>
      </c>
      <c r="B737" s="67" t="s">
        <v>9</v>
      </c>
      <c r="C737" s="50" t="s">
        <v>10</v>
      </c>
      <c r="D737" s="50" t="s">
        <v>26</v>
      </c>
      <c r="E737" s="50">
        <v>2</v>
      </c>
      <c r="F737" s="50" t="s">
        <v>27</v>
      </c>
      <c r="G737" s="50" t="s">
        <v>28</v>
      </c>
      <c r="H737" s="50" t="s">
        <v>5675</v>
      </c>
      <c r="I737" s="50" t="s">
        <v>5679</v>
      </c>
      <c r="J737" s="70">
        <v>24</v>
      </c>
      <c r="K737" s="50">
        <v>5</v>
      </c>
      <c r="L737" s="50">
        <v>2019</v>
      </c>
      <c r="M737" s="62">
        <f t="shared" si="48"/>
        <v>43609</v>
      </c>
      <c r="N737" s="67" t="s">
        <v>5256</v>
      </c>
      <c r="O737" s="67">
        <v>18</v>
      </c>
      <c r="P737" s="67" t="s">
        <v>1113</v>
      </c>
      <c r="Q737" s="67" t="s">
        <v>1114</v>
      </c>
      <c r="R737" s="67" t="s">
        <v>1115</v>
      </c>
      <c r="S737" s="67" t="s">
        <v>1116</v>
      </c>
      <c r="T737" s="67" t="s">
        <v>1114</v>
      </c>
      <c r="U737" s="67" t="s">
        <v>1117</v>
      </c>
      <c r="V737" s="67" t="s">
        <v>1117</v>
      </c>
      <c r="W737" s="67" t="s">
        <v>1118</v>
      </c>
      <c r="X737" s="67" t="s">
        <v>1119</v>
      </c>
      <c r="Y737" s="67" t="s">
        <v>1114</v>
      </c>
      <c r="Z737" s="68" t="str">
        <f t="shared" si="49"/>
        <v>No</v>
      </c>
      <c r="AA737" s="68" t="str">
        <f t="shared" si="47"/>
        <v>Yes</v>
      </c>
      <c r="AB737" s="68" t="str">
        <f t="shared" si="50"/>
        <v>Adopter</v>
      </c>
      <c r="AC737" s="50">
        <f>VLOOKUP(N737,Registration!O:P,2,FALSE)</f>
        <v>18</v>
      </c>
      <c r="AD737" s="67" t="s">
        <v>1117</v>
      </c>
      <c r="AE737" s="67" t="s">
        <v>105</v>
      </c>
      <c r="AF737" s="67" t="s">
        <v>105</v>
      </c>
      <c r="AG737" s="67" t="s">
        <v>105</v>
      </c>
      <c r="AH737" s="67" t="s">
        <v>105</v>
      </c>
      <c r="AI737" s="49"/>
    </row>
    <row r="738" spans="1:35" ht="22.9" customHeight="1">
      <c r="A738" s="67" t="s">
        <v>38</v>
      </c>
      <c r="B738" s="67" t="s">
        <v>9</v>
      </c>
      <c r="C738" s="50" t="s">
        <v>10</v>
      </c>
      <c r="D738" s="50" t="s">
        <v>26</v>
      </c>
      <c r="E738" s="50">
        <v>2</v>
      </c>
      <c r="F738" s="50" t="s">
        <v>27</v>
      </c>
      <c r="G738" s="50" t="s">
        <v>28</v>
      </c>
      <c r="H738" s="50" t="s">
        <v>5675</v>
      </c>
      <c r="I738" s="50" t="s">
        <v>5678</v>
      </c>
      <c r="J738" s="70">
        <v>25</v>
      </c>
      <c r="K738" s="50">
        <v>5</v>
      </c>
      <c r="L738" s="50">
        <v>2019</v>
      </c>
      <c r="M738" s="62">
        <f t="shared" si="48"/>
        <v>43610</v>
      </c>
      <c r="N738" s="67" t="s">
        <v>5258</v>
      </c>
      <c r="O738" s="67">
        <v>17</v>
      </c>
      <c r="P738" s="67" t="s">
        <v>1113</v>
      </c>
      <c r="Q738" s="67" t="s">
        <v>1114</v>
      </c>
      <c r="R738" s="67" t="s">
        <v>1115</v>
      </c>
      <c r="S738" s="67" t="s">
        <v>1116</v>
      </c>
      <c r="T738" s="67" t="s">
        <v>1114</v>
      </c>
      <c r="U738" s="67" t="s">
        <v>1117</v>
      </c>
      <c r="V738" s="67" t="s">
        <v>1117</v>
      </c>
      <c r="W738" s="67" t="s">
        <v>1118</v>
      </c>
      <c r="X738" s="67" t="s">
        <v>1115</v>
      </c>
      <c r="Y738" s="67" t="s">
        <v>1114</v>
      </c>
      <c r="Z738" s="68" t="str">
        <f t="shared" si="49"/>
        <v>No</v>
      </c>
      <c r="AA738" s="68" t="str">
        <f t="shared" si="47"/>
        <v>No</v>
      </c>
      <c r="AB738" s="68" t="str">
        <f t="shared" si="50"/>
        <v>Non-user</v>
      </c>
      <c r="AC738" s="50">
        <f>VLOOKUP(N738,Registration!O:P,2,FALSE)</f>
        <v>17</v>
      </c>
      <c r="AD738" s="67" t="s">
        <v>1117</v>
      </c>
      <c r="AE738" s="67" t="s">
        <v>105</v>
      </c>
      <c r="AF738" s="67" t="s">
        <v>105</v>
      </c>
      <c r="AG738" s="67" t="s">
        <v>105</v>
      </c>
      <c r="AH738" s="67" t="s">
        <v>105</v>
      </c>
      <c r="AI738" s="49"/>
    </row>
    <row r="739" spans="1:35" ht="22.9" customHeight="1">
      <c r="A739" s="67" t="s">
        <v>38</v>
      </c>
      <c r="B739" s="67" t="s">
        <v>9</v>
      </c>
      <c r="C739" s="50" t="s">
        <v>10</v>
      </c>
      <c r="D739" s="50" t="s">
        <v>26</v>
      </c>
      <c r="E739" s="50">
        <v>2</v>
      </c>
      <c r="F739" s="50" t="s">
        <v>27</v>
      </c>
      <c r="G739" s="50" t="s">
        <v>28</v>
      </c>
      <c r="H739" s="50" t="s">
        <v>5675</v>
      </c>
      <c r="I739" s="50" t="s">
        <v>5678</v>
      </c>
      <c r="J739" s="70">
        <v>25</v>
      </c>
      <c r="K739" s="50">
        <v>5</v>
      </c>
      <c r="L739" s="50">
        <v>2019</v>
      </c>
      <c r="M739" s="62">
        <f t="shared" si="48"/>
        <v>43610</v>
      </c>
      <c r="N739" s="67" t="s">
        <v>5260</v>
      </c>
      <c r="O739" s="67">
        <v>18</v>
      </c>
      <c r="P739" s="67" t="s">
        <v>1113</v>
      </c>
      <c r="Q739" s="67" t="s">
        <v>1114</v>
      </c>
      <c r="R739" s="67" t="s">
        <v>1115</v>
      </c>
      <c r="S739" s="67" t="s">
        <v>1116</v>
      </c>
      <c r="T739" s="67" t="s">
        <v>1114</v>
      </c>
      <c r="U739" s="67" t="s">
        <v>1117</v>
      </c>
      <c r="V739" s="67" t="s">
        <v>1117</v>
      </c>
      <c r="W739" s="67" t="s">
        <v>1118</v>
      </c>
      <c r="X739" s="67" t="s">
        <v>1121</v>
      </c>
      <c r="Y739" s="67" t="s">
        <v>1114</v>
      </c>
      <c r="Z739" s="68" t="str">
        <f t="shared" si="49"/>
        <v>No</v>
      </c>
      <c r="AA739" s="68" t="str">
        <f t="shared" si="47"/>
        <v>Yes</v>
      </c>
      <c r="AB739" s="68" t="str">
        <f t="shared" si="50"/>
        <v>Adopter</v>
      </c>
      <c r="AC739" s="50">
        <f>VLOOKUP(N739,Registration!O:P,2,FALSE)</f>
        <v>18</v>
      </c>
      <c r="AD739" s="67" t="s">
        <v>1117</v>
      </c>
      <c r="AE739" s="67" t="s">
        <v>105</v>
      </c>
      <c r="AF739" s="67" t="s">
        <v>105</v>
      </c>
      <c r="AG739" s="67" t="s">
        <v>105</v>
      </c>
      <c r="AH739" s="67" t="s">
        <v>105</v>
      </c>
      <c r="AI739" s="49"/>
    </row>
    <row r="740" spans="1:35" ht="22.9" customHeight="1">
      <c r="A740" s="67" t="s">
        <v>38</v>
      </c>
      <c r="B740" s="67" t="s">
        <v>9</v>
      </c>
      <c r="C740" s="50" t="s">
        <v>10</v>
      </c>
      <c r="D740" s="50" t="s">
        <v>26</v>
      </c>
      <c r="E740" s="50">
        <v>2</v>
      </c>
      <c r="F740" s="50" t="s">
        <v>27</v>
      </c>
      <c r="G740" s="50" t="s">
        <v>28</v>
      </c>
      <c r="H740" s="50" t="s">
        <v>5675</v>
      </c>
      <c r="I740" s="50" t="s">
        <v>5678</v>
      </c>
      <c r="J740" s="70">
        <v>25</v>
      </c>
      <c r="K740" s="50">
        <v>5</v>
      </c>
      <c r="L740" s="50">
        <v>2019</v>
      </c>
      <c r="M740" s="62">
        <f t="shared" si="48"/>
        <v>43610</v>
      </c>
      <c r="N740" s="67" t="s">
        <v>5262</v>
      </c>
      <c r="O740" s="67">
        <v>18</v>
      </c>
      <c r="P740" s="67" t="s">
        <v>1113</v>
      </c>
      <c r="Q740" s="67" t="s">
        <v>1114</v>
      </c>
      <c r="R740" s="67" t="s">
        <v>1115</v>
      </c>
      <c r="S740" s="67" t="s">
        <v>1116</v>
      </c>
      <c r="T740" s="67" t="s">
        <v>1114</v>
      </c>
      <c r="U740" s="67" t="s">
        <v>1117</v>
      </c>
      <c r="V740" s="67" t="s">
        <v>1117</v>
      </c>
      <c r="W740" s="67" t="s">
        <v>1118</v>
      </c>
      <c r="X740" s="67" t="s">
        <v>1119</v>
      </c>
      <c r="Y740" s="67" t="s">
        <v>1114</v>
      </c>
      <c r="Z740" s="68" t="str">
        <f t="shared" si="49"/>
        <v>No</v>
      </c>
      <c r="AA740" s="68" t="str">
        <f t="shared" si="47"/>
        <v>Yes</v>
      </c>
      <c r="AB740" s="68" t="str">
        <f t="shared" si="50"/>
        <v>Adopter</v>
      </c>
      <c r="AC740" s="50">
        <f>VLOOKUP(N740,Registration!O:P,2,FALSE)</f>
        <v>18</v>
      </c>
      <c r="AD740" s="67" t="s">
        <v>1117</v>
      </c>
      <c r="AE740" s="67" t="s">
        <v>105</v>
      </c>
      <c r="AF740" s="67" t="s">
        <v>105</v>
      </c>
      <c r="AG740" s="67" t="s">
        <v>105</v>
      </c>
      <c r="AH740" s="67" t="s">
        <v>105</v>
      </c>
      <c r="AI740" s="49"/>
    </row>
    <row r="741" spans="1:35" ht="22.9" customHeight="1">
      <c r="A741" s="67" t="s">
        <v>38</v>
      </c>
      <c r="B741" s="67" t="s">
        <v>9</v>
      </c>
      <c r="C741" s="50" t="s">
        <v>10</v>
      </c>
      <c r="D741" s="50" t="s">
        <v>26</v>
      </c>
      <c r="E741" s="50">
        <v>2</v>
      </c>
      <c r="F741" s="50" t="s">
        <v>27</v>
      </c>
      <c r="G741" s="50" t="s">
        <v>28</v>
      </c>
      <c r="H741" s="50" t="s">
        <v>5675</v>
      </c>
      <c r="I741" s="50" t="s">
        <v>5678</v>
      </c>
      <c r="J741" s="70">
        <v>25</v>
      </c>
      <c r="K741" s="50">
        <v>5</v>
      </c>
      <c r="L741" s="50">
        <v>2019</v>
      </c>
      <c r="M741" s="62">
        <f t="shared" si="48"/>
        <v>43610</v>
      </c>
      <c r="N741" s="67" t="s">
        <v>5264</v>
      </c>
      <c r="O741" s="67">
        <v>19</v>
      </c>
      <c r="P741" s="67" t="s">
        <v>1113</v>
      </c>
      <c r="Q741" s="67" t="s">
        <v>1114</v>
      </c>
      <c r="R741" s="67" t="s">
        <v>1115</v>
      </c>
      <c r="S741" s="67" t="s">
        <v>1116</v>
      </c>
      <c r="T741" s="67" t="s">
        <v>1114</v>
      </c>
      <c r="U741" s="67" t="s">
        <v>1117</v>
      </c>
      <c r="V741" s="67" t="s">
        <v>1117</v>
      </c>
      <c r="W741" s="67" t="s">
        <v>1118</v>
      </c>
      <c r="X741" s="67" t="s">
        <v>1121</v>
      </c>
      <c r="Y741" s="67" t="s">
        <v>1114</v>
      </c>
      <c r="Z741" s="68" t="str">
        <f t="shared" si="49"/>
        <v>No</v>
      </c>
      <c r="AA741" s="68" t="str">
        <f t="shared" si="47"/>
        <v>Yes</v>
      </c>
      <c r="AB741" s="68" t="str">
        <f t="shared" si="50"/>
        <v>Adopter</v>
      </c>
      <c r="AC741" s="50">
        <f>VLOOKUP(N741,Registration!O:P,2,FALSE)</f>
        <v>19</v>
      </c>
      <c r="AD741" s="67" t="s">
        <v>1117</v>
      </c>
      <c r="AE741" s="67" t="s">
        <v>105</v>
      </c>
      <c r="AF741" s="67" t="s">
        <v>105</v>
      </c>
      <c r="AG741" s="67" t="s">
        <v>105</v>
      </c>
      <c r="AH741" s="67" t="s">
        <v>105</v>
      </c>
      <c r="AI741" s="49"/>
    </row>
    <row r="742" spans="1:35" ht="22.9" customHeight="1">
      <c r="A742" s="67" t="s">
        <v>38</v>
      </c>
      <c r="B742" s="67" t="s">
        <v>9</v>
      </c>
      <c r="C742" s="50" t="s">
        <v>10</v>
      </c>
      <c r="D742" s="50" t="s">
        <v>26</v>
      </c>
      <c r="E742" s="50">
        <v>2</v>
      </c>
      <c r="F742" s="50" t="s">
        <v>27</v>
      </c>
      <c r="G742" s="50" t="s">
        <v>28</v>
      </c>
      <c r="H742" s="50" t="s">
        <v>5675</v>
      </c>
      <c r="I742" s="50" t="s">
        <v>5678</v>
      </c>
      <c r="J742" s="70">
        <v>25</v>
      </c>
      <c r="K742" s="50">
        <v>5</v>
      </c>
      <c r="L742" s="50">
        <v>2019</v>
      </c>
      <c r="M742" s="62">
        <f t="shared" si="48"/>
        <v>43610</v>
      </c>
      <c r="N742" s="67" t="s">
        <v>5266</v>
      </c>
      <c r="O742" s="67">
        <v>19</v>
      </c>
      <c r="P742" s="67" t="s">
        <v>1113</v>
      </c>
      <c r="Q742" s="67" t="s">
        <v>1114</v>
      </c>
      <c r="R742" s="67" t="s">
        <v>1115</v>
      </c>
      <c r="S742" s="67" t="s">
        <v>1116</v>
      </c>
      <c r="T742" s="67" t="s">
        <v>1114</v>
      </c>
      <c r="U742" s="67" t="s">
        <v>1117</v>
      </c>
      <c r="V742" s="67" t="s">
        <v>1117</v>
      </c>
      <c r="W742" s="67" t="s">
        <v>1118</v>
      </c>
      <c r="X742" s="67" t="s">
        <v>1125</v>
      </c>
      <c r="Y742" s="67" t="s">
        <v>1114</v>
      </c>
      <c r="Z742" s="68" t="str">
        <f t="shared" si="49"/>
        <v>No</v>
      </c>
      <c r="AA742" s="68" t="str">
        <f t="shared" si="47"/>
        <v>Yes</v>
      </c>
      <c r="AB742" s="68" t="str">
        <f t="shared" si="50"/>
        <v>Adopter</v>
      </c>
      <c r="AC742" s="50">
        <f>VLOOKUP(N742,Registration!O:P,2,FALSE)</f>
        <v>19</v>
      </c>
      <c r="AD742" s="67" t="s">
        <v>1117</v>
      </c>
      <c r="AE742" s="67" t="s">
        <v>105</v>
      </c>
      <c r="AF742" s="67" t="s">
        <v>105</v>
      </c>
      <c r="AG742" s="67" t="s">
        <v>105</v>
      </c>
      <c r="AH742" s="67" t="s">
        <v>105</v>
      </c>
      <c r="AI742" s="49"/>
    </row>
    <row r="743" spans="1:35" ht="22.9" customHeight="1">
      <c r="A743" s="67" t="s">
        <v>38</v>
      </c>
      <c r="B743" s="67" t="s">
        <v>9</v>
      </c>
      <c r="C743" s="50" t="s">
        <v>10</v>
      </c>
      <c r="D743" s="50" t="s">
        <v>26</v>
      </c>
      <c r="E743" s="50">
        <v>2</v>
      </c>
      <c r="F743" s="50" t="s">
        <v>27</v>
      </c>
      <c r="G743" s="50" t="s">
        <v>28</v>
      </c>
      <c r="H743" s="50" t="s">
        <v>5675</v>
      </c>
      <c r="I743" s="50" t="s">
        <v>5678</v>
      </c>
      <c r="J743" s="70">
        <v>25</v>
      </c>
      <c r="K743" s="50">
        <v>5</v>
      </c>
      <c r="L743" s="50">
        <v>2019</v>
      </c>
      <c r="M743" s="62">
        <f t="shared" si="48"/>
        <v>43610</v>
      </c>
      <c r="N743" s="67" t="s">
        <v>5268</v>
      </c>
      <c r="O743" s="67">
        <v>18</v>
      </c>
      <c r="P743" s="67" t="s">
        <v>1113</v>
      </c>
      <c r="Q743" s="67" t="s">
        <v>1114</v>
      </c>
      <c r="R743" s="67" t="s">
        <v>1115</v>
      </c>
      <c r="S743" s="67" t="s">
        <v>1116</v>
      </c>
      <c r="T743" s="67" t="s">
        <v>1114</v>
      </c>
      <c r="U743" s="67" t="s">
        <v>1117</v>
      </c>
      <c r="V743" s="67" t="s">
        <v>1117</v>
      </c>
      <c r="W743" s="67" t="s">
        <v>1118</v>
      </c>
      <c r="X743" s="67" t="s">
        <v>1125</v>
      </c>
      <c r="Y743" s="67" t="s">
        <v>1114</v>
      </c>
      <c r="Z743" s="68" t="str">
        <f t="shared" si="49"/>
        <v>No</v>
      </c>
      <c r="AA743" s="68" t="str">
        <f t="shared" si="47"/>
        <v>Yes</v>
      </c>
      <c r="AB743" s="68" t="str">
        <f t="shared" si="50"/>
        <v>Adopter</v>
      </c>
      <c r="AC743" s="50">
        <f>VLOOKUP(N743,Registration!O:P,2,FALSE)</f>
        <v>18</v>
      </c>
      <c r="AD743" s="67" t="s">
        <v>1117</v>
      </c>
      <c r="AE743" s="67" t="s">
        <v>105</v>
      </c>
      <c r="AF743" s="67" t="s">
        <v>105</v>
      </c>
      <c r="AG743" s="67" t="s">
        <v>105</v>
      </c>
      <c r="AH743" s="67" t="s">
        <v>105</v>
      </c>
      <c r="AI743" s="49"/>
    </row>
    <row r="744" spans="1:35" ht="22.9" customHeight="1">
      <c r="A744" s="67" t="s">
        <v>38</v>
      </c>
      <c r="B744" s="67" t="s">
        <v>9</v>
      </c>
      <c r="C744" s="50" t="s">
        <v>10</v>
      </c>
      <c r="D744" s="50" t="s">
        <v>26</v>
      </c>
      <c r="E744" s="50">
        <v>2</v>
      </c>
      <c r="F744" s="50" t="s">
        <v>27</v>
      </c>
      <c r="G744" s="50" t="s">
        <v>28</v>
      </c>
      <c r="H744" s="50" t="s">
        <v>5675</v>
      </c>
      <c r="I744" s="50" t="s">
        <v>5678</v>
      </c>
      <c r="J744" s="70">
        <v>25</v>
      </c>
      <c r="K744" s="50">
        <v>5</v>
      </c>
      <c r="L744" s="50">
        <v>2019</v>
      </c>
      <c r="M744" s="62">
        <f t="shared" si="48"/>
        <v>43610</v>
      </c>
      <c r="N744" s="67" t="s">
        <v>5270</v>
      </c>
      <c r="O744" s="67">
        <v>19</v>
      </c>
      <c r="P744" s="67" t="s">
        <v>1113</v>
      </c>
      <c r="Q744" s="67" t="s">
        <v>1114</v>
      </c>
      <c r="R744" s="67" t="s">
        <v>1115</v>
      </c>
      <c r="S744" s="67" t="s">
        <v>1116</v>
      </c>
      <c r="T744" s="67" t="s">
        <v>1114</v>
      </c>
      <c r="U744" s="67" t="s">
        <v>1117</v>
      </c>
      <c r="V744" s="67" t="s">
        <v>1117</v>
      </c>
      <c r="W744" s="67" t="s">
        <v>1118</v>
      </c>
      <c r="X744" s="67" t="s">
        <v>1121</v>
      </c>
      <c r="Y744" s="67" t="s">
        <v>1114</v>
      </c>
      <c r="Z744" s="68" t="str">
        <f t="shared" si="49"/>
        <v>No</v>
      </c>
      <c r="AA744" s="68" t="str">
        <f t="shared" si="47"/>
        <v>Yes</v>
      </c>
      <c r="AB744" s="68" t="str">
        <f t="shared" si="50"/>
        <v>Adopter</v>
      </c>
      <c r="AC744" s="50">
        <f>VLOOKUP(N744,Registration!O:P,2,FALSE)</f>
        <v>19</v>
      </c>
      <c r="AD744" s="67" t="s">
        <v>1117</v>
      </c>
      <c r="AE744" s="67" t="s">
        <v>105</v>
      </c>
      <c r="AF744" s="67" t="s">
        <v>105</v>
      </c>
      <c r="AG744" s="67" t="s">
        <v>105</v>
      </c>
      <c r="AH744" s="67" t="s">
        <v>105</v>
      </c>
      <c r="AI744" s="49"/>
    </row>
    <row r="745" spans="1:35" ht="22.9" customHeight="1">
      <c r="A745" s="67" t="s">
        <v>38</v>
      </c>
      <c r="B745" s="67" t="s">
        <v>9</v>
      </c>
      <c r="C745" s="50" t="s">
        <v>10</v>
      </c>
      <c r="D745" s="50" t="s">
        <v>26</v>
      </c>
      <c r="E745" s="50">
        <v>2</v>
      </c>
      <c r="F745" s="50" t="s">
        <v>27</v>
      </c>
      <c r="G745" s="50" t="s">
        <v>28</v>
      </c>
      <c r="H745" s="50" t="s">
        <v>5675</v>
      </c>
      <c r="I745" s="50" t="s">
        <v>5678</v>
      </c>
      <c r="J745" s="70">
        <v>25</v>
      </c>
      <c r="K745" s="50">
        <v>5</v>
      </c>
      <c r="L745" s="50">
        <v>2019</v>
      </c>
      <c r="M745" s="62">
        <f t="shared" si="48"/>
        <v>43610</v>
      </c>
      <c r="N745" s="67" t="s">
        <v>5272</v>
      </c>
      <c r="O745" s="67">
        <v>18</v>
      </c>
      <c r="P745" s="67" t="s">
        <v>1113</v>
      </c>
      <c r="Q745" s="67" t="s">
        <v>1114</v>
      </c>
      <c r="R745" s="67" t="s">
        <v>1115</v>
      </c>
      <c r="S745" s="67" t="s">
        <v>1116</v>
      </c>
      <c r="T745" s="67" t="s">
        <v>1114</v>
      </c>
      <c r="U745" s="67" t="s">
        <v>1117</v>
      </c>
      <c r="V745" s="67" t="s">
        <v>1117</v>
      </c>
      <c r="W745" s="67" t="s">
        <v>1118</v>
      </c>
      <c r="X745" s="67" t="s">
        <v>1125</v>
      </c>
      <c r="Y745" s="67" t="s">
        <v>1114</v>
      </c>
      <c r="Z745" s="68" t="str">
        <f t="shared" si="49"/>
        <v>No</v>
      </c>
      <c r="AA745" s="68" t="str">
        <f t="shared" si="47"/>
        <v>Yes</v>
      </c>
      <c r="AB745" s="68" t="str">
        <f t="shared" si="50"/>
        <v>Adopter</v>
      </c>
      <c r="AC745" s="50">
        <f>VLOOKUP(N745,Registration!O:P,2,FALSE)</f>
        <v>18</v>
      </c>
      <c r="AD745" s="67" t="s">
        <v>1117</v>
      </c>
      <c r="AE745" s="67" t="s">
        <v>105</v>
      </c>
      <c r="AF745" s="67" t="s">
        <v>105</v>
      </c>
      <c r="AG745" s="67" t="s">
        <v>105</v>
      </c>
      <c r="AH745" s="67" t="s">
        <v>105</v>
      </c>
      <c r="AI745" s="49"/>
    </row>
    <row r="746" spans="1:35" ht="22.9" customHeight="1">
      <c r="A746" s="67" t="s">
        <v>38</v>
      </c>
      <c r="B746" s="67" t="s">
        <v>9</v>
      </c>
      <c r="C746" s="50" t="s">
        <v>10</v>
      </c>
      <c r="D746" s="50" t="s">
        <v>26</v>
      </c>
      <c r="E746" s="50">
        <v>2</v>
      </c>
      <c r="F746" s="50" t="s">
        <v>27</v>
      </c>
      <c r="G746" s="50" t="s">
        <v>28</v>
      </c>
      <c r="H746" s="50" t="s">
        <v>5675</v>
      </c>
      <c r="I746" s="50" t="s">
        <v>5678</v>
      </c>
      <c r="J746" s="70">
        <v>25</v>
      </c>
      <c r="K746" s="50">
        <v>5</v>
      </c>
      <c r="L746" s="50">
        <v>2019</v>
      </c>
      <c r="M746" s="62">
        <f t="shared" si="48"/>
        <v>43610</v>
      </c>
      <c r="N746" s="67" t="s">
        <v>134</v>
      </c>
      <c r="O746" s="67">
        <v>18</v>
      </c>
      <c r="P746" s="67" t="s">
        <v>1113</v>
      </c>
      <c r="Q746" s="67" t="s">
        <v>1114</v>
      </c>
      <c r="R746" s="67" t="s">
        <v>1115</v>
      </c>
      <c r="S746" s="67" t="s">
        <v>1116</v>
      </c>
      <c r="T746" s="67" t="s">
        <v>1114</v>
      </c>
      <c r="U746" s="67" t="s">
        <v>1117</v>
      </c>
      <c r="V746" s="67" t="s">
        <v>1117</v>
      </c>
      <c r="W746" s="67" t="s">
        <v>1118</v>
      </c>
      <c r="X746" s="67" t="s">
        <v>1125</v>
      </c>
      <c r="Y746" s="67" t="s">
        <v>1114</v>
      </c>
      <c r="Z746" s="68" t="str">
        <f t="shared" si="49"/>
        <v>No</v>
      </c>
      <c r="AA746" s="68" t="str">
        <f t="shared" si="47"/>
        <v>Yes</v>
      </c>
      <c r="AB746" s="68" t="str">
        <f t="shared" si="50"/>
        <v>Adopter</v>
      </c>
      <c r="AC746" s="50">
        <f>VLOOKUP(N746,Registration!O:P,2,FALSE)</f>
        <v>17</v>
      </c>
      <c r="AD746" s="67" t="s">
        <v>1117</v>
      </c>
      <c r="AE746" s="67" t="s">
        <v>105</v>
      </c>
      <c r="AF746" s="67" t="s">
        <v>105</v>
      </c>
      <c r="AG746" s="67" t="s">
        <v>105</v>
      </c>
      <c r="AH746" s="67" t="s">
        <v>105</v>
      </c>
      <c r="AI746" s="49"/>
    </row>
    <row r="747" spans="1:35" ht="22.9" customHeight="1">
      <c r="A747" s="67" t="s">
        <v>38</v>
      </c>
      <c r="B747" s="67" t="s">
        <v>9</v>
      </c>
      <c r="C747" s="50" t="s">
        <v>10</v>
      </c>
      <c r="D747" s="50" t="s">
        <v>26</v>
      </c>
      <c r="E747" s="50">
        <v>2</v>
      </c>
      <c r="F747" s="50" t="s">
        <v>27</v>
      </c>
      <c r="G747" s="50" t="s">
        <v>28</v>
      </c>
      <c r="H747" s="50" t="s">
        <v>5675</v>
      </c>
      <c r="I747" s="50" t="s">
        <v>5678</v>
      </c>
      <c r="J747" s="70">
        <v>25</v>
      </c>
      <c r="K747" s="50">
        <v>5</v>
      </c>
      <c r="L747" s="50">
        <v>2019</v>
      </c>
      <c r="M747" s="62">
        <f t="shared" si="48"/>
        <v>43610</v>
      </c>
      <c r="N747" s="67" t="s">
        <v>5275</v>
      </c>
      <c r="O747" s="67">
        <v>19</v>
      </c>
      <c r="P747" s="67" t="s">
        <v>1113</v>
      </c>
      <c r="Q747" s="67" t="s">
        <v>1114</v>
      </c>
      <c r="R747" s="67" t="s">
        <v>1115</v>
      </c>
      <c r="S747" s="67" t="s">
        <v>1116</v>
      </c>
      <c r="T747" s="67" t="s">
        <v>1114</v>
      </c>
      <c r="U747" s="67" t="s">
        <v>1117</v>
      </c>
      <c r="V747" s="67" t="s">
        <v>1117</v>
      </c>
      <c r="W747" s="67" t="s">
        <v>1118</v>
      </c>
      <c r="X747" s="67" t="s">
        <v>1119</v>
      </c>
      <c r="Y747" s="67" t="s">
        <v>1114</v>
      </c>
      <c r="Z747" s="68" t="str">
        <f t="shared" si="49"/>
        <v>No</v>
      </c>
      <c r="AA747" s="68" t="str">
        <f t="shared" si="47"/>
        <v>Yes</v>
      </c>
      <c r="AB747" s="68" t="str">
        <f t="shared" si="50"/>
        <v>Adopter</v>
      </c>
      <c r="AC747" s="50">
        <f>VLOOKUP(N747,Registration!O:P,2,FALSE)</f>
        <v>19</v>
      </c>
      <c r="AD747" s="67" t="s">
        <v>1117</v>
      </c>
      <c r="AE747" s="67" t="s">
        <v>105</v>
      </c>
      <c r="AF747" s="67" t="s">
        <v>105</v>
      </c>
      <c r="AG747" s="67" t="s">
        <v>105</v>
      </c>
      <c r="AH747" s="67" t="s">
        <v>105</v>
      </c>
      <c r="AI747" s="49"/>
    </row>
    <row r="748" spans="1:35" ht="22.9" customHeight="1">
      <c r="A748" s="67" t="s">
        <v>38</v>
      </c>
      <c r="B748" s="67" t="s">
        <v>9</v>
      </c>
      <c r="C748" s="50" t="s">
        <v>10</v>
      </c>
      <c r="D748" s="50" t="s">
        <v>26</v>
      </c>
      <c r="E748" s="50">
        <v>2</v>
      </c>
      <c r="F748" s="50" t="s">
        <v>27</v>
      </c>
      <c r="G748" s="50" t="s">
        <v>28</v>
      </c>
      <c r="H748" s="50" t="s">
        <v>5675</v>
      </c>
      <c r="I748" s="50" t="s">
        <v>5678</v>
      </c>
      <c r="J748" s="70">
        <v>25</v>
      </c>
      <c r="K748" s="50">
        <v>5</v>
      </c>
      <c r="L748" s="50">
        <v>2019</v>
      </c>
      <c r="M748" s="62">
        <f t="shared" si="48"/>
        <v>43610</v>
      </c>
      <c r="N748" s="67" t="s">
        <v>5277</v>
      </c>
      <c r="O748" s="67">
        <v>18</v>
      </c>
      <c r="P748" s="67" t="s">
        <v>1113</v>
      </c>
      <c r="Q748" s="67" t="s">
        <v>1114</v>
      </c>
      <c r="R748" s="67" t="s">
        <v>1115</v>
      </c>
      <c r="S748" s="67" t="s">
        <v>1116</v>
      </c>
      <c r="T748" s="67" t="s">
        <v>1114</v>
      </c>
      <c r="U748" s="67" t="s">
        <v>1117</v>
      </c>
      <c r="V748" s="67" t="s">
        <v>1117</v>
      </c>
      <c r="W748" s="67" t="s">
        <v>1118</v>
      </c>
      <c r="X748" s="67" t="s">
        <v>1119</v>
      </c>
      <c r="Y748" s="67" t="s">
        <v>1114</v>
      </c>
      <c r="Z748" s="68" t="str">
        <f t="shared" si="49"/>
        <v>No</v>
      </c>
      <c r="AA748" s="68" t="str">
        <f t="shared" si="47"/>
        <v>Yes</v>
      </c>
      <c r="AB748" s="68" t="str">
        <f t="shared" si="50"/>
        <v>Adopter</v>
      </c>
      <c r="AC748" s="50">
        <f>VLOOKUP(N748,Registration!O:P,2,FALSE)</f>
        <v>18</v>
      </c>
      <c r="AD748" s="67" t="s">
        <v>1117</v>
      </c>
      <c r="AE748" s="67" t="s">
        <v>105</v>
      </c>
      <c r="AF748" s="67" t="s">
        <v>105</v>
      </c>
      <c r="AG748" s="67" t="s">
        <v>105</v>
      </c>
      <c r="AH748" s="67" t="s">
        <v>105</v>
      </c>
      <c r="AI748" s="49"/>
    </row>
    <row r="749" spans="1:35" ht="22.9" customHeight="1">
      <c r="A749" s="67" t="s">
        <v>38</v>
      </c>
      <c r="B749" s="67" t="s">
        <v>9</v>
      </c>
      <c r="C749" s="50" t="s">
        <v>10</v>
      </c>
      <c r="D749" s="50" t="s">
        <v>26</v>
      </c>
      <c r="E749" s="50">
        <v>2</v>
      </c>
      <c r="F749" s="50" t="s">
        <v>27</v>
      </c>
      <c r="G749" s="50" t="s">
        <v>28</v>
      </c>
      <c r="H749" s="50" t="s">
        <v>5675</v>
      </c>
      <c r="I749" s="50" t="s">
        <v>5678</v>
      </c>
      <c r="J749" s="70">
        <v>25</v>
      </c>
      <c r="K749" s="50">
        <v>5</v>
      </c>
      <c r="L749" s="50">
        <v>2019</v>
      </c>
      <c r="M749" s="62">
        <f t="shared" si="48"/>
        <v>43610</v>
      </c>
      <c r="N749" s="67" t="s">
        <v>5279</v>
      </c>
      <c r="O749" s="67">
        <v>19</v>
      </c>
      <c r="P749" s="67" t="s">
        <v>1113</v>
      </c>
      <c r="Q749" s="67" t="s">
        <v>1114</v>
      </c>
      <c r="R749" s="67" t="s">
        <v>1115</v>
      </c>
      <c r="S749" s="67" t="s">
        <v>1116</v>
      </c>
      <c r="T749" s="67" t="s">
        <v>1114</v>
      </c>
      <c r="U749" s="67" t="s">
        <v>1117</v>
      </c>
      <c r="V749" s="67" t="s">
        <v>1117</v>
      </c>
      <c r="W749" s="67" t="s">
        <v>1118</v>
      </c>
      <c r="X749" s="67" t="s">
        <v>1125</v>
      </c>
      <c r="Y749" s="67" t="s">
        <v>1114</v>
      </c>
      <c r="Z749" s="68" t="str">
        <f t="shared" si="49"/>
        <v>No</v>
      </c>
      <c r="AA749" s="68" t="str">
        <f t="shared" si="47"/>
        <v>Yes</v>
      </c>
      <c r="AB749" s="68" t="str">
        <f t="shared" si="50"/>
        <v>Adopter</v>
      </c>
      <c r="AC749" s="50">
        <f>VLOOKUP(N749,Registration!O:P,2,FALSE)</f>
        <v>19</v>
      </c>
      <c r="AD749" s="67" t="s">
        <v>1117</v>
      </c>
      <c r="AE749" s="67" t="s">
        <v>105</v>
      </c>
      <c r="AF749" s="67" t="s">
        <v>105</v>
      </c>
      <c r="AG749" s="67" t="s">
        <v>105</v>
      </c>
      <c r="AH749" s="67" t="s">
        <v>105</v>
      </c>
      <c r="AI749" s="49"/>
    </row>
    <row r="750" spans="1:35" ht="22.9" customHeight="1">
      <c r="A750" s="67" t="s">
        <v>38</v>
      </c>
      <c r="B750" s="67" t="s">
        <v>9</v>
      </c>
      <c r="C750" s="50" t="s">
        <v>10</v>
      </c>
      <c r="D750" s="50" t="s">
        <v>26</v>
      </c>
      <c r="E750" s="50">
        <v>2</v>
      </c>
      <c r="F750" s="50" t="s">
        <v>27</v>
      </c>
      <c r="G750" s="50" t="s">
        <v>28</v>
      </c>
      <c r="H750" s="50" t="s">
        <v>5675</v>
      </c>
      <c r="I750" s="50" t="s">
        <v>5678</v>
      </c>
      <c r="J750" s="70">
        <v>25</v>
      </c>
      <c r="K750" s="50">
        <v>5</v>
      </c>
      <c r="L750" s="50">
        <v>2019</v>
      </c>
      <c r="M750" s="62">
        <f t="shared" si="48"/>
        <v>43610</v>
      </c>
      <c r="N750" s="67" t="s">
        <v>5281</v>
      </c>
      <c r="O750" s="67">
        <v>17</v>
      </c>
      <c r="P750" s="67" t="s">
        <v>1113</v>
      </c>
      <c r="Q750" s="67" t="s">
        <v>1114</v>
      </c>
      <c r="R750" s="67" t="s">
        <v>1115</v>
      </c>
      <c r="S750" s="67" t="s">
        <v>1116</v>
      </c>
      <c r="T750" s="67" t="s">
        <v>1117</v>
      </c>
      <c r="U750" s="67" t="s">
        <v>1117</v>
      </c>
      <c r="V750" s="67" t="s">
        <v>1117</v>
      </c>
      <c r="W750" s="67" t="s">
        <v>1118</v>
      </c>
      <c r="X750" s="67" t="s">
        <v>1126</v>
      </c>
      <c r="Y750" s="67" t="s">
        <v>1117</v>
      </c>
      <c r="Z750" s="68" t="str">
        <f t="shared" si="49"/>
        <v>No</v>
      </c>
      <c r="AA750" s="68" t="str">
        <f t="shared" si="47"/>
        <v>Yes</v>
      </c>
      <c r="AB750" s="68" t="str">
        <f t="shared" si="50"/>
        <v>Adopter</v>
      </c>
      <c r="AC750" s="50">
        <f>VLOOKUP(N750,Registration!O:P,2,FALSE)</f>
        <v>17</v>
      </c>
      <c r="AD750" s="67" t="s">
        <v>1117</v>
      </c>
      <c r="AE750" s="67" t="s">
        <v>105</v>
      </c>
      <c r="AF750" s="67" t="s">
        <v>105</v>
      </c>
      <c r="AG750" s="67" t="s">
        <v>105</v>
      </c>
      <c r="AH750" s="67" t="s">
        <v>105</v>
      </c>
      <c r="AI750" s="49"/>
    </row>
    <row r="751" spans="1:35" ht="22.9" customHeight="1">
      <c r="A751" s="67" t="s">
        <v>38</v>
      </c>
      <c r="B751" s="67" t="s">
        <v>9</v>
      </c>
      <c r="C751" s="50" t="s">
        <v>10</v>
      </c>
      <c r="D751" s="50" t="s">
        <v>26</v>
      </c>
      <c r="E751" s="50">
        <v>2</v>
      </c>
      <c r="F751" s="50" t="s">
        <v>27</v>
      </c>
      <c r="G751" s="50" t="s">
        <v>28</v>
      </c>
      <c r="H751" s="50" t="s">
        <v>5675</v>
      </c>
      <c r="I751" s="50" t="s">
        <v>5678</v>
      </c>
      <c r="J751" s="70">
        <v>25</v>
      </c>
      <c r="K751" s="50">
        <v>5</v>
      </c>
      <c r="L751" s="50">
        <v>2019</v>
      </c>
      <c r="M751" s="62">
        <f t="shared" si="48"/>
        <v>43610</v>
      </c>
      <c r="N751" s="67" t="s">
        <v>5283</v>
      </c>
      <c r="O751" s="67">
        <v>18</v>
      </c>
      <c r="P751" s="67" t="s">
        <v>1113</v>
      </c>
      <c r="Q751" s="67" t="s">
        <v>1114</v>
      </c>
      <c r="R751" s="67" t="s">
        <v>1115</v>
      </c>
      <c r="S751" s="67" t="s">
        <v>1116</v>
      </c>
      <c r="T751" s="67" t="s">
        <v>1114</v>
      </c>
      <c r="U751" s="67" t="s">
        <v>1117</v>
      </c>
      <c r="V751" s="67" t="s">
        <v>1117</v>
      </c>
      <c r="W751" s="67" t="s">
        <v>1118</v>
      </c>
      <c r="X751" s="67" t="s">
        <v>1125</v>
      </c>
      <c r="Y751" s="67" t="s">
        <v>1114</v>
      </c>
      <c r="Z751" s="68" t="str">
        <f t="shared" si="49"/>
        <v>No</v>
      </c>
      <c r="AA751" s="68" t="str">
        <f t="shared" si="47"/>
        <v>Yes</v>
      </c>
      <c r="AB751" s="68" t="str">
        <f t="shared" si="50"/>
        <v>Adopter</v>
      </c>
      <c r="AC751" s="50">
        <f>VLOOKUP(N751,Registration!O:P,2,FALSE)</f>
        <v>18</v>
      </c>
      <c r="AD751" s="67" t="s">
        <v>1117</v>
      </c>
      <c r="AE751" s="67" t="s">
        <v>105</v>
      </c>
      <c r="AF751" s="67" t="s">
        <v>105</v>
      </c>
      <c r="AG751" s="67" t="s">
        <v>105</v>
      </c>
      <c r="AH751" s="67" t="s">
        <v>105</v>
      </c>
      <c r="AI751" s="49"/>
    </row>
    <row r="752" spans="1:35" ht="22.9" customHeight="1">
      <c r="A752" s="67" t="s">
        <v>38</v>
      </c>
      <c r="B752" s="67" t="s">
        <v>9</v>
      </c>
      <c r="C752" s="50" t="s">
        <v>10</v>
      </c>
      <c r="D752" s="50" t="s">
        <v>26</v>
      </c>
      <c r="E752" s="50">
        <v>2</v>
      </c>
      <c r="F752" s="50" t="s">
        <v>27</v>
      </c>
      <c r="G752" s="50" t="s">
        <v>28</v>
      </c>
      <c r="H752" s="50" t="s">
        <v>5675</v>
      </c>
      <c r="I752" s="50" t="s">
        <v>5678</v>
      </c>
      <c r="J752" s="70">
        <v>25</v>
      </c>
      <c r="K752" s="50">
        <v>5</v>
      </c>
      <c r="L752" s="50">
        <v>2019</v>
      </c>
      <c r="M752" s="62">
        <f t="shared" si="48"/>
        <v>43610</v>
      </c>
      <c r="N752" s="67" t="s">
        <v>5285</v>
      </c>
      <c r="O752" s="67">
        <v>19</v>
      </c>
      <c r="P752" s="67" t="s">
        <v>1113</v>
      </c>
      <c r="Q752" s="67" t="s">
        <v>1114</v>
      </c>
      <c r="R752" s="67" t="s">
        <v>1115</v>
      </c>
      <c r="S752" s="67" t="s">
        <v>1116</v>
      </c>
      <c r="T752" s="67" t="s">
        <v>1114</v>
      </c>
      <c r="U752" s="67" t="s">
        <v>1117</v>
      </c>
      <c r="V752" s="67" t="s">
        <v>1117</v>
      </c>
      <c r="W752" s="67" t="s">
        <v>1118</v>
      </c>
      <c r="X752" s="67" t="s">
        <v>1119</v>
      </c>
      <c r="Y752" s="67" t="s">
        <v>1114</v>
      </c>
      <c r="Z752" s="68" t="str">
        <f t="shared" si="49"/>
        <v>No</v>
      </c>
      <c r="AA752" s="68" t="str">
        <f t="shared" si="47"/>
        <v>Yes</v>
      </c>
      <c r="AB752" s="68" t="str">
        <f t="shared" si="50"/>
        <v>Adopter</v>
      </c>
      <c r="AC752" s="50">
        <f>VLOOKUP(N752,Registration!O:P,2,FALSE)</f>
        <v>19</v>
      </c>
      <c r="AD752" s="67" t="s">
        <v>1117</v>
      </c>
      <c r="AE752" s="67" t="s">
        <v>105</v>
      </c>
      <c r="AF752" s="67" t="s">
        <v>105</v>
      </c>
      <c r="AG752" s="67" t="s">
        <v>105</v>
      </c>
      <c r="AH752" s="67" t="s">
        <v>105</v>
      </c>
      <c r="AI752" s="49"/>
    </row>
    <row r="753" spans="1:35" ht="22.9" customHeight="1">
      <c r="A753" s="67" t="s">
        <v>38</v>
      </c>
      <c r="B753" s="67" t="s">
        <v>9</v>
      </c>
      <c r="C753" s="50" t="s">
        <v>10</v>
      </c>
      <c r="D753" s="50" t="s">
        <v>26</v>
      </c>
      <c r="E753" s="50">
        <v>2</v>
      </c>
      <c r="F753" s="50" t="s">
        <v>27</v>
      </c>
      <c r="G753" s="50" t="s">
        <v>28</v>
      </c>
      <c r="H753" s="50" t="s">
        <v>5675</v>
      </c>
      <c r="I753" s="50" t="s">
        <v>5678</v>
      </c>
      <c r="J753" s="70">
        <v>25</v>
      </c>
      <c r="K753" s="50">
        <v>5</v>
      </c>
      <c r="L753" s="50">
        <v>2019</v>
      </c>
      <c r="M753" s="62">
        <f t="shared" si="48"/>
        <v>43610</v>
      </c>
      <c r="N753" s="67" t="s">
        <v>5287</v>
      </c>
      <c r="O753" s="67">
        <v>19</v>
      </c>
      <c r="P753" s="67" t="s">
        <v>1113</v>
      </c>
      <c r="Q753" s="67" t="s">
        <v>1114</v>
      </c>
      <c r="R753" s="67" t="s">
        <v>1115</v>
      </c>
      <c r="S753" s="67" t="s">
        <v>1116</v>
      </c>
      <c r="T753" s="67" t="s">
        <v>1114</v>
      </c>
      <c r="U753" s="67" t="s">
        <v>1117</v>
      </c>
      <c r="V753" s="67" t="s">
        <v>1117</v>
      </c>
      <c r="W753" s="67" t="s">
        <v>1118</v>
      </c>
      <c r="X753" s="67" t="s">
        <v>1121</v>
      </c>
      <c r="Y753" s="67" t="s">
        <v>1114</v>
      </c>
      <c r="Z753" s="68" t="str">
        <f t="shared" si="49"/>
        <v>No</v>
      </c>
      <c r="AA753" s="68" t="str">
        <f t="shared" si="47"/>
        <v>Yes</v>
      </c>
      <c r="AB753" s="68" t="str">
        <f t="shared" si="50"/>
        <v>Adopter</v>
      </c>
      <c r="AC753" s="50">
        <f>VLOOKUP(N753,Registration!O:P,2,FALSE)</f>
        <v>19</v>
      </c>
      <c r="AD753" s="67" t="s">
        <v>1117</v>
      </c>
      <c r="AE753" s="67" t="s">
        <v>105</v>
      </c>
      <c r="AF753" s="67" t="s">
        <v>105</v>
      </c>
      <c r="AG753" s="67" t="s">
        <v>105</v>
      </c>
      <c r="AH753" s="67" t="s">
        <v>105</v>
      </c>
      <c r="AI753" s="49"/>
    </row>
    <row r="754" spans="1:35" ht="22.9" customHeight="1">
      <c r="A754" s="67" t="s">
        <v>38</v>
      </c>
      <c r="B754" s="67" t="s">
        <v>9</v>
      </c>
      <c r="C754" s="50" t="s">
        <v>10</v>
      </c>
      <c r="D754" s="50" t="s">
        <v>26</v>
      </c>
      <c r="E754" s="50">
        <v>2</v>
      </c>
      <c r="F754" s="50" t="s">
        <v>32</v>
      </c>
      <c r="G754" s="50" t="s">
        <v>33</v>
      </c>
      <c r="H754" s="50" t="s">
        <v>5675</v>
      </c>
      <c r="I754" s="50" t="s">
        <v>5679</v>
      </c>
      <c r="J754" s="70">
        <v>20</v>
      </c>
      <c r="K754" s="50">
        <v>5</v>
      </c>
      <c r="L754" s="50">
        <v>2019</v>
      </c>
      <c r="M754" s="62">
        <f t="shared" si="48"/>
        <v>43605</v>
      </c>
      <c r="N754" s="67" t="s">
        <v>5289</v>
      </c>
      <c r="O754" s="67">
        <v>18</v>
      </c>
      <c r="P754" s="67" t="s">
        <v>1113</v>
      </c>
      <c r="Q754" s="67" t="s">
        <v>1114</v>
      </c>
      <c r="R754" s="67" t="s">
        <v>1115</v>
      </c>
      <c r="S754" s="67" t="s">
        <v>1116</v>
      </c>
      <c r="T754" s="67" t="s">
        <v>1114</v>
      </c>
      <c r="U754" s="67" t="s">
        <v>1117</v>
      </c>
      <c r="V754" s="67" t="s">
        <v>1117</v>
      </c>
      <c r="W754" s="67" t="s">
        <v>1118</v>
      </c>
      <c r="X754" s="67" t="s">
        <v>1119</v>
      </c>
      <c r="Y754" s="67" t="s">
        <v>1114</v>
      </c>
      <c r="Z754" s="68" t="str">
        <f t="shared" si="49"/>
        <v>No</v>
      </c>
      <c r="AA754" s="68" t="str">
        <f t="shared" si="47"/>
        <v>Yes</v>
      </c>
      <c r="AB754" s="68" t="str">
        <f t="shared" si="50"/>
        <v>Adopter</v>
      </c>
      <c r="AC754" s="50">
        <f>VLOOKUP(N754,Registration!O:P,2,FALSE)</f>
        <v>18</v>
      </c>
      <c r="AD754" s="67" t="s">
        <v>1117</v>
      </c>
      <c r="AE754" s="67" t="s">
        <v>105</v>
      </c>
      <c r="AF754" s="67" t="s">
        <v>105</v>
      </c>
      <c r="AG754" s="67" t="s">
        <v>105</v>
      </c>
      <c r="AH754" s="67" t="s">
        <v>105</v>
      </c>
      <c r="AI754" s="49"/>
    </row>
    <row r="755" spans="1:35" ht="22.9" customHeight="1">
      <c r="A755" s="67" t="s">
        <v>38</v>
      </c>
      <c r="B755" s="67" t="s">
        <v>9</v>
      </c>
      <c r="C755" s="50" t="s">
        <v>10</v>
      </c>
      <c r="D755" s="50" t="s">
        <v>26</v>
      </c>
      <c r="E755" s="50">
        <v>2</v>
      </c>
      <c r="F755" s="50" t="s">
        <v>32</v>
      </c>
      <c r="G755" s="50" t="s">
        <v>33</v>
      </c>
      <c r="H755" s="50" t="s">
        <v>5675</v>
      </c>
      <c r="I755" s="50" t="s">
        <v>5679</v>
      </c>
      <c r="J755" s="70">
        <v>20</v>
      </c>
      <c r="K755" s="50">
        <v>5</v>
      </c>
      <c r="L755" s="50">
        <v>2019</v>
      </c>
      <c r="M755" s="62">
        <f t="shared" si="48"/>
        <v>43605</v>
      </c>
      <c r="N755" s="67" t="s">
        <v>5291</v>
      </c>
      <c r="O755" s="67">
        <v>19</v>
      </c>
      <c r="P755" s="67" t="s">
        <v>1113</v>
      </c>
      <c r="Q755" s="67" t="s">
        <v>1114</v>
      </c>
      <c r="R755" s="67" t="s">
        <v>1115</v>
      </c>
      <c r="S755" s="67" t="s">
        <v>1116</v>
      </c>
      <c r="T755" s="67" t="s">
        <v>1114</v>
      </c>
      <c r="U755" s="67" t="s">
        <v>1117</v>
      </c>
      <c r="V755" s="67" t="s">
        <v>1117</v>
      </c>
      <c r="W755" s="67" t="s">
        <v>1118</v>
      </c>
      <c r="X755" s="67" t="s">
        <v>1125</v>
      </c>
      <c r="Y755" s="67" t="s">
        <v>1114</v>
      </c>
      <c r="Z755" s="68" t="str">
        <f t="shared" si="49"/>
        <v>No</v>
      </c>
      <c r="AA755" s="68" t="str">
        <f t="shared" si="47"/>
        <v>Yes</v>
      </c>
      <c r="AB755" s="68" t="str">
        <f t="shared" si="50"/>
        <v>Adopter</v>
      </c>
      <c r="AC755" s="50">
        <f>VLOOKUP(N755,Registration!O:P,2,FALSE)</f>
        <v>19</v>
      </c>
      <c r="AD755" s="67" t="s">
        <v>1117</v>
      </c>
      <c r="AE755" s="67" t="s">
        <v>105</v>
      </c>
      <c r="AF755" s="67" t="s">
        <v>105</v>
      </c>
      <c r="AG755" s="67" t="s">
        <v>105</v>
      </c>
      <c r="AH755" s="67" t="s">
        <v>105</v>
      </c>
      <c r="AI755" s="49"/>
    </row>
    <row r="756" spans="1:35" ht="22.9" customHeight="1">
      <c r="A756" s="67" t="s">
        <v>38</v>
      </c>
      <c r="B756" s="67" t="s">
        <v>9</v>
      </c>
      <c r="C756" s="50" t="s">
        <v>10</v>
      </c>
      <c r="D756" s="50" t="s">
        <v>26</v>
      </c>
      <c r="E756" s="50">
        <v>2</v>
      </c>
      <c r="F756" s="50" t="s">
        <v>32</v>
      </c>
      <c r="G756" s="50" t="s">
        <v>33</v>
      </c>
      <c r="H756" s="50" t="s">
        <v>5675</v>
      </c>
      <c r="I756" s="50" t="s">
        <v>5679</v>
      </c>
      <c r="J756" s="70">
        <v>20</v>
      </c>
      <c r="K756" s="50">
        <v>5</v>
      </c>
      <c r="L756" s="50">
        <v>2019</v>
      </c>
      <c r="M756" s="62">
        <f t="shared" si="48"/>
        <v>43605</v>
      </c>
      <c r="N756" s="67" t="s">
        <v>5293</v>
      </c>
      <c r="O756" s="67">
        <v>19</v>
      </c>
      <c r="P756" s="67" t="s">
        <v>1113</v>
      </c>
      <c r="Q756" s="67" t="s">
        <v>1114</v>
      </c>
      <c r="R756" s="67" t="s">
        <v>1115</v>
      </c>
      <c r="S756" s="67" t="s">
        <v>1116</v>
      </c>
      <c r="T756" s="67" t="s">
        <v>1114</v>
      </c>
      <c r="U756" s="67" t="s">
        <v>1117</v>
      </c>
      <c r="V756" s="67" t="s">
        <v>1117</v>
      </c>
      <c r="W756" s="67" t="s">
        <v>1118</v>
      </c>
      <c r="X756" s="67" t="s">
        <v>1121</v>
      </c>
      <c r="Y756" s="67" t="s">
        <v>1114</v>
      </c>
      <c r="Z756" s="68" t="str">
        <f t="shared" si="49"/>
        <v>No</v>
      </c>
      <c r="AA756" s="68" t="str">
        <f t="shared" si="47"/>
        <v>Yes</v>
      </c>
      <c r="AB756" s="68" t="str">
        <f t="shared" si="50"/>
        <v>Adopter</v>
      </c>
      <c r="AC756" s="50">
        <f>VLOOKUP(N756,Registration!O:P,2,FALSE)</f>
        <v>19</v>
      </c>
      <c r="AD756" s="67" t="s">
        <v>1114</v>
      </c>
      <c r="AE756" s="69">
        <v>43605</v>
      </c>
      <c r="AF756" s="67" t="s">
        <v>1129</v>
      </c>
      <c r="AG756" s="67" t="s">
        <v>5671</v>
      </c>
      <c r="AH756" s="67" t="s">
        <v>1149</v>
      </c>
      <c r="AI756" s="49"/>
    </row>
    <row r="757" spans="1:35" ht="22.9" customHeight="1">
      <c r="A757" s="67" t="s">
        <v>38</v>
      </c>
      <c r="B757" s="67" t="s">
        <v>9</v>
      </c>
      <c r="C757" s="50" t="s">
        <v>10</v>
      </c>
      <c r="D757" s="50" t="s">
        <v>26</v>
      </c>
      <c r="E757" s="50">
        <v>2</v>
      </c>
      <c r="F757" s="50" t="s">
        <v>32</v>
      </c>
      <c r="G757" s="50" t="s">
        <v>33</v>
      </c>
      <c r="H757" s="50" t="s">
        <v>5675</v>
      </c>
      <c r="I757" s="50" t="s">
        <v>5679</v>
      </c>
      <c r="J757" s="70">
        <v>20</v>
      </c>
      <c r="K757" s="50">
        <v>5</v>
      </c>
      <c r="L757" s="50">
        <v>2019</v>
      </c>
      <c r="M757" s="62">
        <f t="shared" si="48"/>
        <v>43605</v>
      </c>
      <c r="N757" s="67" t="s">
        <v>5295</v>
      </c>
      <c r="O757" s="67">
        <v>18</v>
      </c>
      <c r="P757" s="67" t="s">
        <v>1113</v>
      </c>
      <c r="Q757" s="67" t="s">
        <v>1114</v>
      </c>
      <c r="R757" s="67" t="s">
        <v>1115</v>
      </c>
      <c r="S757" s="67" t="s">
        <v>1116</v>
      </c>
      <c r="T757" s="67" t="s">
        <v>1114</v>
      </c>
      <c r="U757" s="67" t="s">
        <v>1117</v>
      </c>
      <c r="V757" s="67" t="s">
        <v>1117</v>
      </c>
      <c r="W757" s="67" t="s">
        <v>1118</v>
      </c>
      <c r="X757" s="67" t="s">
        <v>1119</v>
      </c>
      <c r="Y757" s="67" t="s">
        <v>1114</v>
      </c>
      <c r="Z757" s="68" t="str">
        <f t="shared" si="49"/>
        <v>No</v>
      </c>
      <c r="AA757" s="68" t="str">
        <f t="shared" si="47"/>
        <v>Yes</v>
      </c>
      <c r="AB757" s="68" t="str">
        <f t="shared" si="50"/>
        <v>Adopter</v>
      </c>
      <c r="AC757" s="50">
        <f>VLOOKUP(N757,Registration!O:P,2,FALSE)</f>
        <v>18</v>
      </c>
      <c r="AD757" s="67" t="s">
        <v>1117</v>
      </c>
      <c r="AE757" s="67" t="s">
        <v>105</v>
      </c>
      <c r="AF757" s="67" t="s">
        <v>105</v>
      </c>
      <c r="AG757" s="67" t="s">
        <v>105</v>
      </c>
      <c r="AH757" s="67" t="s">
        <v>105</v>
      </c>
      <c r="AI757" s="49"/>
    </row>
    <row r="758" spans="1:35" ht="22.9" customHeight="1">
      <c r="A758" s="67" t="s">
        <v>38</v>
      </c>
      <c r="B758" s="67" t="s">
        <v>9</v>
      </c>
      <c r="C758" s="50" t="s">
        <v>10</v>
      </c>
      <c r="D758" s="50" t="s">
        <v>26</v>
      </c>
      <c r="E758" s="50">
        <v>2</v>
      </c>
      <c r="F758" s="50" t="s">
        <v>32</v>
      </c>
      <c r="G758" s="50" t="s">
        <v>33</v>
      </c>
      <c r="H758" s="50" t="s">
        <v>5675</v>
      </c>
      <c r="I758" s="50" t="s">
        <v>5679</v>
      </c>
      <c r="J758" s="70">
        <v>20</v>
      </c>
      <c r="K758" s="50">
        <v>5</v>
      </c>
      <c r="L758" s="50">
        <v>2019</v>
      </c>
      <c r="M758" s="62">
        <f t="shared" si="48"/>
        <v>43605</v>
      </c>
      <c r="N758" s="67" t="s">
        <v>147</v>
      </c>
      <c r="O758" s="67">
        <v>18</v>
      </c>
      <c r="P758" s="67" t="s">
        <v>1113</v>
      </c>
      <c r="Q758" s="67" t="s">
        <v>1114</v>
      </c>
      <c r="R758" s="67" t="s">
        <v>1115</v>
      </c>
      <c r="S758" s="67" t="s">
        <v>1116</v>
      </c>
      <c r="T758" s="67" t="s">
        <v>1114</v>
      </c>
      <c r="U758" s="67" t="s">
        <v>1117</v>
      </c>
      <c r="V758" s="67" t="s">
        <v>1117</v>
      </c>
      <c r="W758" s="67" t="s">
        <v>1118</v>
      </c>
      <c r="X758" s="67" t="s">
        <v>1121</v>
      </c>
      <c r="Y758" s="67" t="s">
        <v>1114</v>
      </c>
      <c r="Z758" s="68" t="str">
        <f t="shared" si="49"/>
        <v>No</v>
      </c>
      <c r="AA758" s="68" t="str">
        <f t="shared" si="47"/>
        <v>Yes</v>
      </c>
      <c r="AB758" s="68" t="str">
        <f t="shared" si="50"/>
        <v>Adopter</v>
      </c>
      <c r="AC758" s="50">
        <f>VLOOKUP(N758,Registration!O:P,2,FALSE)</f>
        <v>18</v>
      </c>
      <c r="AD758" s="67" t="s">
        <v>1117</v>
      </c>
      <c r="AE758" s="67" t="s">
        <v>105</v>
      </c>
      <c r="AF758" s="67" t="s">
        <v>105</v>
      </c>
      <c r="AG758" s="67" t="s">
        <v>105</v>
      </c>
      <c r="AH758" s="67" t="s">
        <v>105</v>
      </c>
      <c r="AI758" s="49"/>
    </row>
    <row r="759" spans="1:35" ht="22.9" customHeight="1">
      <c r="A759" s="67" t="s">
        <v>38</v>
      </c>
      <c r="B759" s="67" t="s">
        <v>9</v>
      </c>
      <c r="C759" s="50" t="s">
        <v>10</v>
      </c>
      <c r="D759" s="50" t="s">
        <v>26</v>
      </c>
      <c r="E759" s="50">
        <v>2</v>
      </c>
      <c r="F759" s="50" t="s">
        <v>32</v>
      </c>
      <c r="G759" s="50" t="s">
        <v>33</v>
      </c>
      <c r="H759" s="50" t="s">
        <v>5675</v>
      </c>
      <c r="I759" s="50" t="s">
        <v>5679</v>
      </c>
      <c r="J759" s="70">
        <v>20</v>
      </c>
      <c r="K759" s="50">
        <v>5</v>
      </c>
      <c r="L759" s="50">
        <v>2019</v>
      </c>
      <c r="M759" s="62">
        <f t="shared" si="48"/>
        <v>43605</v>
      </c>
      <c r="N759" s="67" t="s">
        <v>229</v>
      </c>
      <c r="O759" s="67">
        <v>18</v>
      </c>
      <c r="P759" s="67" t="s">
        <v>1113</v>
      </c>
      <c r="Q759" s="67" t="s">
        <v>1114</v>
      </c>
      <c r="R759" s="67" t="s">
        <v>1115</v>
      </c>
      <c r="S759" s="67" t="s">
        <v>1116</v>
      </c>
      <c r="T759" s="67" t="s">
        <v>1114</v>
      </c>
      <c r="U759" s="67" t="s">
        <v>1117</v>
      </c>
      <c r="V759" s="67" t="s">
        <v>1117</v>
      </c>
      <c r="W759" s="67" t="s">
        <v>1118</v>
      </c>
      <c r="X759" s="67" t="s">
        <v>1124</v>
      </c>
      <c r="Y759" s="67" t="s">
        <v>1114</v>
      </c>
      <c r="Z759" s="68" t="str">
        <f t="shared" si="49"/>
        <v>No</v>
      </c>
      <c r="AA759" s="68" t="str">
        <f t="shared" si="47"/>
        <v>Yes</v>
      </c>
      <c r="AB759" s="68" t="str">
        <f t="shared" si="50"/>
        <v>Adopter</v>
      </c>
      <c r="AC759" s="50">
        <f>VLOOKUP(N759,Registration!O:P,2,FALSE)</f>
        <v>18</v>
      </c>
      <c r="AD759" s="67" t="s">
        <v>1114</v>
      </c>
      <c r="AE759" s="69">
        <v>43605</v>
      </c>
      <c r="AF759" s="67" t="s">
        <v>1129</v>
      </c>
      <c r="AG759" s="67" t="s">
        <v>5671</v>
      </c>
      <c r="AH759" s="67" t="s">
        <v>1149</v>
      </c>
      <c r="AI759" s="49"/>
    </row>
    <row r="760" spans="1:35" ht="22.9" customHeight="1">
      <c r="A760" s="67" t="s">
        <v>38</v>
      </c>
      <c r="B760" s="67" t="s">
        <v>9</v>
      </c>
      <c r="C760" s="50" t="s">
        <v>10</v>
      </c>
      <c r="D760" s="50" t="s">
        <v>26</v>
      </c>
      <c r="E760" s="50">
        <v>2</v>
      </c>
      <c r="F760" s="50" t="s">
        <v>32</v>
      </c>
      <c r="G760" s="50" t="s">
        <v>33</v>
      </c>
      <c r="H760" s="50" t="s">
        <v>5675</v>
      </c>
      <c r="I760" s="50" t="s">
        <v>5679</v>
      </c>
      <c r="J760" s="70">
        <v>20</v>
      </c>
      <c r="K760" s="50">
        <v>5</v>
      </c>
      <c r="L760" s="50">
        <v>2019</v>
      </c>
      <c r="M760" s="62">
        <f t="shared" si="48"/>
        <v>43605</v>
      </c>
      <c r="N760" s="67" t="s">
        <v>5298</v>
      </c>
      <c r="O760" s="67">
        <v>19</v>
      </c>
      <c r="P760" s="67" t="s">
        <v>1113</v>
      </c>
      <c r="Q760" s="67" t="s">
        <v>1114</v>
      </c>
      <c r="R760" s="67" t="s">
        <v>1115</v>
      </c>
      <c r="S760" s="67" t="s">
        <v>1116</v>
      </c>
      <c r="T760" s="67" t="s">
        <v>1114</v>
      </c>
      <c r="U760" s="67" t="s">
        <v>1117</v>
      </c>
      <c r="V760" s="67" t="s">
        <v>1117</v>
      </c>
      <c r="W760" s="67" t="s">
        <v>1118</v>
      </c>
      <c r="X760" s="67" t="s">
        <v>1122</v>
      </c>
      <c r="Y760" s="67" t="s">
        <v>1114</v>
      </c>
      <c r="Z760" s="68" t="str">
        <f t="shared" si="49"/>
        <v>No</v>
      </c>
      <c r="AA760" s="68" t="str">
        <f t="shared" si="47"/>
        <v>Yes</v>
      </c>
      <c r="AB760" s="68" t="str">
        <f t="shared" si="50"/>
        <v>Adopter</v>
      </c>
      <c r="AC760" s="50">
        <f>VLOOKUP(N760,Registration!O:P,2,FALSE)</f>
        <v>19</v>
      </c>
      <c r="AD760" s="67" t="s">
        <v>1117</v>
      </c>
      <c r="AE760" s="67" t="s">
        <v>105</v>
      </c>
      <c r="AF760" s="67" t="s">
        <v>105</v>
      </c>
      <c r="AG760" s="67" t="s">
        <v>105</v>
      </c>
      <c r="AH760" s="67" t="s">
        <v>105</v>
      </c>
      <c r="AI760" s="49"/>
    </row>
    <row r="761" spans="1:35" ht="22.9" customHeight="1">
      <c r="A761" s="67" t="s">
        <v>38</v>
      </c>
      <c r="B761" s="67" t="s">
        <v>9</v>
      </c>
      <c r="C761" s="50" t="s">
        <v>10</v>
      </c>
      <c r="D761" s="50" t="s">
        <v>26</v>
      </c>
      <c r="E761" s="50">
        <v>2</v>
      </c>
      <c r="F761" s="50" t="s">
        <v>32</v>
      </c>
      <c r="G761" s="50" t="s">
        <v>33</v>
      </c>
      <c r="H761" s="50" t="s">
        <v>5675</v>
      </c>
      <c r="I761" s="50" t="s">
        <v>5679</v>
      </c>
      <c r="J761" s="70">
        <v>20</v>
      </c>
      <c r="K761" s="50">
        <v>5</v>
      </c>
      <c r="L761" s="50">
        <v>2019</v>
      </c>
      <c r="M761" s="62">
        <f t="shared" si="48"/>
        <v>43605</v>
      </c>
      <c r="N761" s="67" t="s">
        <v>5300</v>
      </c>
      <c r="O761" s="67">
        <v>18</v>
      </c>
      <c r="P761" s="67" t="s">
        <v>1113</v>
      </c>
      <c r="Q761" s="67" t="s">
        <v>1114</v>
      </c>
      <c r="R761" s="67" t="s">
        <v>1115</v>
      </c>
      <c r="S761" s="67" t="s">
        <v>1116</v>
      </c>
      <c r="T761" s="67" t="s">
        <v>1114</v>
      </c>
      <c r="U761" s="67" t="s">
        <v>1117</v>
      </c>
      <c r="V761" s="67" t="s">
        <v>1117</v>
      </c>
      <c r="W761" s="67" t="s">
        <v>1118</v>
      </c>
      <c r="X761" s="67" t="s">
        <v>1120</v>
      </c>
      <c r="Y761" s="67" t="s">
        <v>1114</v>
      </c>
      <c r="Z761" s="68" t="str">
        <f t="shared" si="49"/>
        <v>No</v>
      </c>
      <c r="AA761" s="68" t="str">
        <f t="shared" si="47"/>
        <v>Yes</v>
      </c>
      <c r="AB761" s="68" t="str">
        <f t="shared" si="50"/>
        <v>Adopter</v>
      </c>
      <c r="AC761" s="50">
        <f>VLOOKUP(N761,Registration!O:P,2,FALSE)</f>
        <v>18</v>
      </c>
      <c r="AD761" s="67" t="s">
        <v>1117</v>
      </c>
      <c r="AE761" s="67" t="s">
        <v>105</v>
      </c>
      <c r="AF761" s="67" t="s">
        <v>105</v>
      </c>
      <c r="AG761" s="67" t="s">
        <v>105</v>
      </c>
      <c r="AH761" s="67" t="s">
        <v>105</v>
      </c>
      <c r="AI761" s="49"/>
    </row>
    <row r="762" spans="1:35" ht="22.9" customHeight="1">
      <c r="A762" s="67" t="s">
        <v>38</v>
      </c>
      <c r="B762" s="67" t="s">
        <v>9</v>
      </c>
      <c r="C762" s="50" t="s">
        <v>10</v>
      </c>
      <c r="D762" s="50" t="s">
        <v>26</v>
      </c>
      <c r="E762" s="50">
        <v>2</v>
      </c>
      <c r="F762" s="50" t="s">
        <v>32</v>
      </c>
      <c r="G762" s="50" t="s">
        <v>33</v>
      </c>
      <c r="H762" s="50" t="s">
        <v>5675</v>
      </c>
      <c r="I762" s="50" t="s">
        <v>5679</v>
      </c>
      <c r="J762" s="70">
        <v>21</v>
      </c>
      <c r="K762" s="50">
        <v>5</v>
      </c>
      <c r="L762" s="50">
        <v>2019</v>
      </c>
      <c r="M762" s="62">
        <f t="shared" si="48"/>
        <v>43606</v>
      </c>
      <c r="N762" s="67" t="s">
        <v>5302</v>
      </c>
      <c r="O762" s="67">
        <v>17</v>
      </c>
      <c r="P762" s="67" t="s">
        <v>1113</v>
      </c>
      <c r="Q762" s="67" t="s">
        <v>1114</v>
      </c>
      <c r="R762" s="67" t="s">
        <v>1115</v>
      </c>
      <c r="S762" s="67" t="s">
        <v>1116</v>
      </c>
      <c r="T762" s="67" t="s">
        <v>1114</v>
      </c>
      <c r="U762" s="67" t="s">
        <v>1114</v>
      </c>
      <c r="V762" s="67" t="s">
        <v>1114</v>
      </c>
      <c r="W762" s="67" t="s">
        <v>1118</v>
      </c>
      <c r="X762" s="67" t="s">
        <v>1125</v>
      </c>
      <c r="Y762" s="67" t="s">
        <v>1114</v>
      </c>
      <c r="Z762" s="68" t="str">
        <f t="shared" si="49"/>
        <v>No</v>
      </c>
      <c r="AA762" s="68" t="str">
        <f t="shared" si="47"/>
        <v>Yes</v>
      </c>
      <c r="AB762" s="68" t="str">
        <f t="shared" si="50"/>
        <v>Adopter</v>
      </c>
      <c r="AC762" s="50">
        <f>VLOOKUP(N762,Registration!O:P,2,FALSE)</f>
        <v>17</v>
      </c>
      <c r="AD762" s="67" t="s">
        <v>1117</v>
      </c>
      <c r="AE762" s="67" t="s">
        <v>105</v>
      </c>
      <c r="AF762" s="67" t="s">
        <v>105</v>
      </c>
      <c r="AG762" s="67" t="s">
        <v>105</v>
      </c>
      <c r="AH762" s="67" t="s">
        <v>105</v>
      </c>
      <c r="AI762" s="49"/>
    </row>
    <row r="763" spans="1:35" ht="22.9" customHeight="1">
      <c r="A763" s="67" t="s">
        <v>38</v>
      </c>
      <c r="B763" s="67" t="s">
        <v>9</v>
      </c>
      <c r="C763" s="50" t="s">
        <v>10</v>
      </c>
      <c r="D763" s="50" t="s">
        <v>26</v>
      </c>
      <c r="E763" s="50">
        <v>2</v>
      </c>
      <c r="F763" s="50" t="s">
        <v>32</v>
      </c>
      <c r="G763" s="50" t="s">
        <v>33</v>
      </c>
      <c r="H763" s="50" t="s">
        <v>5675</v>
      </c>
      <c r="I763" s="50" t="s">
        <v>5679</v>
      </c>
      <c r="J763" s="70">
        <v>21</v>
      </c>
      <c r="K763" s="50">
        <v>5</v>
      </c>
      <c r="L763" s="50">
        <v>2019</v>
      </c>
      <c r="M763" s="62">
        <f t="shared" si="48"/>
        <v>43606</v>
      </c>
      <c r="N763" s="67" t="s">
        <v>5304</v>
      </c>
      <c r="O763" s="67">
        <v>19</v>
      </c>
      <c r="P763" s="67" t="s">
        <v>1113</v>
      </c>
      <c r="Q763" s="67" t="s">
        <v>1114</v>
      </c>
      <c r="R763" s="67" t="s">
        <v>1115</v>
      </c>
      <c r="S763" s="67" t="s">
        <v>1116</v>
      </c>
      <c r="T763" s="67" t="s">
        <v>1114</v>
      </c>
      <c r="U763" s="67" t="s">
        <v>1117</v>
      </c>
      <c r="V763" s="67" t="s">
        <v>1117</v>
      </c>
      <c r="W763" s="67" t="s">
        <v>1118</v>
      </c>
      <c r="X763" s="67" t="s">
        <v>1119</v>
      </c>
      <c r="Y763" s="67" t="s">
        <v>1114</v>
      </c>
      <c r="Z763" s="68" t="str">
        <f t="shared" si="49"/>
        <v>No</v>
      </c>
      <c r="AA763" s="68" t="str">
        <f t="shared" ref="AA763:AA826" si="51"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763" s="68" t="str">
        <f t="shared" si="50"/>
        <v>Adopter</v>
      </c>
      <c r="AC763" s="50">
        <f>VLOOKUP(N763,Registration!O:P,2,FALSE)</f>
        <v>19</v>
      </c>
      <c r="AD763" s="67" t="s">
        <v>1117</v>
      </c>
      <c r="AE763" s="67" t="s">
        <v>105</v>
      </c>
      <c r="AF763" s="67" t="s">
        <v>105</v>
      </c>
      <c r="AG763" s="67" t="s">
        <v>105</v>
      </c>
      <c r="AH763" s="67" t="s">
        <v>105</v>
      </c>
      <c r="AI763" s="49"/>
    </row>
    <row r="764" spans="1:35" ht="22.9" customHeight="1">
      <c r="A764" s="67" t="s">
        <v>38</v>
      </c>
      <c r="B764" s="67" t="s">
        <v>9</v>
      </c>
      <c r="C764" s="50" t="s">
        <v>10</v>
      </c>
      <c r="D764" s="50" t="s">
        <v>26</v>
      </c>
      <c r="E764" s="50">
        <v>2</v>
      </c>
      <c r="F764" s="50" t="s">
        <v>32</v>
      </c>
      <c r="G764" s="50" t="s">
        <v>33</v>
      </c>
      <c r="H764" s="50" t="s">
        <v>5675</v>
      </c>
      <c r="I764" s="50" t="s">
        <v>5679</v>
      </c>
      <c r="J764" s="70">
        <v>21</v>
      </c>
      <c r="K764" s="50">
        <v>5</v>
      </c>
      <c r="L764" s="50">
        <v>2019</v>
      </c>
      <c r="M764" s="62">
        <f t="shared" ref="M764:M827" si="52">DATE(L764,K764,J764)</f>
        <v>43606</v>
      </c>
      <c r="N764" s="67" t="s">
        <v>5306</v>
      </c>
      <c r="O764" s="67">
        <v>18</v>
      </c>
      <c r="P764" s="67" t="s">
        <v>1113</v>
      </c>
      <c r="Q764" s="67" t="s">
        <v>1114</v>
      </c>
      <c r="R764" s="67" t="s">
        <v>1115</v>
      </c>
      <c r="S764" s="67" t="s">
        <v>1116</v>
      </c>
      <c r="T764" s="67" t="s">
        <v>1114</v>
      </c>
      <c r="U764" s="67" t="s">
        <v>1117</v>
      </c>
      <c r="V764" s="67" t="s">
        <v>1117</v>
      </c>
      <c r="W764" s="67" t="s">
        <v>1118</v>
      </c>
      <c r="X764" s="67" t="s">
        <v>1121</v>
      </c>
      <c r="Y764" s="67" t="s">
        <v>1114</v>
      </c>
      <c r="Z764" s="68" t="str">
        <f t="shared" ref="Z764:Z827" si="53">IF(OR(R:R="",S:S=""),"Missing",IF(OR(S:S="Both EC and Condoms",S:S="Condom",S:S="EC"),"Yes",IF(AND(R:R&lt;&gt;"0: No Method",R:R&lt;&gt;"6: EC",R:R&lt;&gt;"5: Condoms"),"Yes","No")))</f>
        <v>No</v>
      </c>
      <c r="AA764" s="68" t="str">
        <f t="shared" si="51"/>
        <v>Yes</v>
      </c>
      <c r="AB764" s="68" t="str">
        <f t="shared" ref="AB764:AB827" si="54">IF(W:W="Pregnant","Pregnant",IF(AND(Z:Z="No",AA:AA="Yes"),"Adopter",IF(Z:Z="Yes","Continuing User",IF(AND(Z:Z="No",AA:AA="No"),"Non-user","Missing"))))</f>
        <v>Adopter</v>
      </c>
      <c r="AC764" s="50">
        <f>VLOOKUP(N764,Registration!O:P,2,FALSE)</f>
        <v>18</v>
      </c>
      <c r="AD764" s="67" t="s">
        <v>1117</v>
      </c>
      <c r="AE764" s="67" t="s">
        <v>105</v>
      </c>
      <c r="AF764" s="67" t="s">
        <v>105</v>
      </c>
      <c r="AG764" s="67" t="s">
        <v>105</v>
      </c>
      <c r="AH764" s="67" t="s">
        <v>105</v>
      </c>
      <c r="AI764" s="49"/>
    </row>
    <row r="765" spans="1:35" ht="22.9" customHeight="1">
      <c r="A765" s="67" t="s">
        <v>38</v>
      </c>
      <c r="B765" s="67" t="s">
        <v>9</v>
      </c>
      <c r="C765" s="50" t="s">
        <v>10</v>
      </c>
      <c r="D765" s="50" t="s">
        <v>26</v>
      </c>
      <c r="E765" s="50">
        <v>2</v>
      </c>
      <c r="F765" s="50" t="s">
        <v>32</v>
      </c>
      <c r="G765" s="50" t="s">
        <v>33</v>
      </c>
      <c r="H765" s="50" t="s">
        <v>5675</v>
      </c>
      <c r="I765" s="50" t="s">
        <v>5679</v>
      </c>
      <c r="J765" s="70">
        <v>21</v>
      </c>
      <c r="K765" s="50">
        <v>5</v>
      </c>
      <c r="L765" s="50">
        <v>2019</v>
      </c>
      <c r="M765" s="62">
        <f t="shared" si="52"/>
        <v>43606</v>
      </c>
      <c r="N765" s="67" t="s">
        <v>5308</v>
      </c>
      <c r="O765" s="67">
        <v>19</v>
      </c>
      <c r="P765" s="67" t="s">
        <v>1113</v>
      </c>
      <c r="Q765" s="67" t="s">
        <v>1114</v>
      </c>
      <c r="R765" s="67" t="s">
        <v>1115</v>
      </c>
      <c r="S765" s="67" t="s">
        <v>1116</v>
      </c>
      <c r="T765" s="67" t="s">
        <v>1114</v>
      </c>
      <c r="U765" s="67" t="s">
        <v>1117</v>
      </c>
      <c r="V765" s="67" t="s">
        <v>1117</v>
      </c>
      <c r="W765" s="67" t="s">
        <v>1118</v>
      </c>
      <c r="X765" s="67" t="s">
        <v>1121</v>
      </c>
      <c r="Y765" s="67" t="s">
        <v>1114</v>
      </c>
      <c r="Z765" s="68" t="str">
        <f t="shared" si="53"/>
        <v>No</v>
      </c>
      <c r="AA765" s="68" t="str">
        <f t="shared" si="51"/>
        <v>Yes</v>
      </c>
      <c r="AB765" s="68" t="str">
        <f t="shared" si="54"/>
        <v>Adopter</v>
      </c>
      <c r="AC765" s="50">
        <f>VLOOKUP(N765,Registration!O:P,2,FALSE)</f>
        <v>19</v>
      </c>
      <c r="AD765" s="67" t="s">
        <v>1117</v>
      </c>
      <c r="AE765" s="67" t="s">
        <v>105</v>
      </c>
      <c r="AF765" s="67" t="s">
        <v>105</v>
      </c>
      <c r="AG765" s="67" t="s">
        <v>105</v>
      </c>
      <c r="AH765" s="67" t="s">
        <v>105</v>
      </c>
      <c r="AI765" s="49"/>
    </row>
    <row r="766" spans="1:35" ht="22.9" customHeight="1">
      <c r="A766" s="67" t="s">
        <v>38</v>
      </c>
      <c r="B766" s="67" t="s">
        <v>9</v>
      </c>
      <c r="C766" s="50" t="s">
        <v>10</v>
      </c>
      <c r="D766" s="50" t="s">
        <v>26</v>
      </c>
      <c r="E766" s="50">
        <v>2</v>
      </c>
      <c r="F766" s="50" t="s">
        <v>32</v>
      </c>
      <c r="G766" s="50" t="s">
        <v>33</v>
      </c>
      <c r="H766" s="50" t="s">
        <v>5675</v>
      </c>
      <c r="I766" s="50" t="s">
        <v>5679</v>
      </c>
      <c r="J766" s="70">
        <v>21</v>
      </c>
      <c r="K766" s="50">
        <v>5</v>
      </c>
      <c r="L766" s="50">
        <v>2019</v>
      </c>
      <c r="M766" s="62">
        <f t="shared" si="52"/>
        <v>43606</v>
      </c>
      <c r="N766" s="67" t="s">
        <v>5310</v>
      </c>
      <c r="O766" s="67">
        <v>18</v>
      </c>
      <c r="P766" s="67" t="s">
        <v>1113</v>
      </c>
      <c r="Q766" s="67" t="s">
        <v>1114</v>
      </c>
      <c r="R766" s="67" t="s">
        <v>1115</v>
      </c>
      <c r="S766" s="67" t="s">
        <v>1116</v>
      </c>
      <c r="T766" s="67" t="s">
        <v>1114</v>
      </c>
      <c r="U766" s="67" t="s">
        <v>1117</v>
      </c>
      <c r="V766" s="67" t="s">
        <v>1117</v>
      </c>
      <c r="W766" s="67" t="s">
        <v>1118</v>
      </c>
      <c r="X766" s="67" t="s">
        <v>1121</v>
      </c>
      <c r="Y766" s="67" t="s">
        <v>1114</v>
      </c>
      <c r="Z766" s="68" t="str">
        <f t="shared" si="53"/>
        <v>No</v>
      </c>
      <c r="AA766" s="68" t="str">
        <f t="shared" si="51"/>
        <v>Yes</v>
      </c>
      <c r="AB766" s="68" t="str">
        <f t="shared" si="54"/>
        <v>Adopter</v>
      </c>
      <c r="AC766" s="50">
        <f>VLOOKUP(N766,Registration!O:P,2,FALSE)</f>
        <v>18</v>
      </c>
      <c r="AD766" s="67" t="s">
        <v>1117</v>
      </c>
      <c r="AE766" s="67" t="s">
        <v>105</v>
      </c>
      <c r="AF766" s="67" t="s">
        <v>105</v>
      </c>
      <c r="AG766" s="67" t="s">
        <v>105</v>
      </c>
      <c r="AH766" s="67" t="s">
        <v>105</v>
      </c>
      <c r="AI766" s="49"/>
    </row>
    <row r="767" spans="1:35" ht="22.9" customHeight="1">
      <c r="A767" s="67" t="s">
        <v>38</v>
      </c>
      <c r="B767" s="67" t="s">
        <v>9</v>
      </c>
      <c r="C767" s="50" t="s">
        <v>10</v>
      </c>
      <c r="D767" s="50" t="s">
        <v>26</v>
      </c>
      <c r="E767" s="50">
        <v>2</v>
      </c>
      <c r="F767" s="50" t="s">
        <v>32</v>
      </c>
      <c r="G767" s="50" t="s">
        <v>33</v>
      </c>
      <c r="H767" s="50" t="s">
        <v>5675</v>
      </c>
      <c r="I767" s="50" t="s">
        <v>5679</v>
      </c>
      <c r="J767" s="67">
        <v>22</v>
      </c>
      <c r="K767" s="50">
        <v>5</v>
      </c>
      <c r="L767" s="50">
        <v>2019</v>
      </c>
      <c r="M767" s="62">
        <f t="shared" si="52"/>
        <v>43607</v>
      </c>
      <c r="N767" s="67" t="s">
        <v>5314</v>
      </c>
      <c r="O767" s="67">
        <v>18</v>
      </c>
      <c r="P767" s="67" t="s">
        <v>1113</v>
      </c>
      <c r="Q767" s="67" t="s">
        <v>1114</v>
      </c>
      <c r="R767" s="67" t="s">
        <v>1115</v>
      </c>
      <c r="S767" s="67" t="s">
        <v>1116</v>
      </c>
      <c r="T767" s="67" t="s">
        <v>1114</v>
      </c>
      <c r="U767" s="67" t="s">
        <v>1117</v>
      </c>
      <c r="V767" s="67" t="s">
        <v>1117</v>
      </c>
      <c r="W767" s="67" t="s">
        <v>1118</v>
      </c>
      <c r="X767" s="67" t="s">
        <v>1119</v>
      </c>
      <c r="Y767" s="67" t="s">
        <v>1114</v>
      </c>
      <c r="Z767" s="68" t="str">
        <f t="shared" si="53"/>
        <v>No</v>
      </c>
      <c r="AA767" s="68" t="str">
        <f t="shared" si="51"/>
        <v>Yes</v>
      </c>
      <c r="AB767" s="68" t="str">
        <f t="shared" si="54"/>
        <v>Adopter</v>
      </c>
      <c r="AC767" s="50">
        <f>VLOOKUP(N767,Registration!O:P,2,FALSE)</f>
        <v>18</v>
      </c>
      <c r="AD767" s="67" t="s">
        <v>1117</v>
      </c>
      <c r="AE767" s="67" t="s">
        <v>105</v>
      </c>
      <c r="AF767" s="67" t="s">
        <v>105</v>
      </c>
      <c r="AG767" s="67" t="s">
        <v>105</v>
      </c>
      <c r="AH767" s="67" t="s">
        <v>105</v>
      </c>
      <c r="AI767" s="49"/>
    </row>
    <row r="768" spans="1:35" ht="22.9" customHeight="1">
      <c r="A768" s="67" t="s">
        <v>38</v>
      </c>
      <c r="B768" s="67" t="s">
        <v>9</v>
      </c>
      <c r="C768" s="50" t="s">
        <v>10</v>
      </c>
      <c r="D768" s="50" t="s">
        <v>26</v>
      </c>
      <c r="E768" s="50">
        <v>2</v>
      </c>
      <c r="F768" s="50" t="s">
        <v>32</v>
      </c>
      <c r="G768" s="50" t="s">
        <v>33</v>
      </c>
      <c r="H768" s="50" t="s">
        <v>5675</v>
      </c>
      <c r="I768" s="50" t="s">
        <v>5679</v>
      </c>
      <c r="J768" s="67">
        <v>22</v>
      </c>
      <c r="K768" s="50">
        <v>5</v>
      </c>
      <c r="L768" s="50">
        <v>2019</v>
      </c>
      <c r="M768" s="62">
        <f t="shared" si="52"/>
        <v>43607</v>
      </c>
      <c r="N768" s="67" t="s">
        <v>5312</v>
      </c>
      <c r="O768" s="67">
        <v>19</v>
      </c>
      <c r="P768" s="67" t="s">
        <v>1113</v>
      </c>
      <c r="Q768" s="67" t="s">
        <v>1114</v>
      </c>
      <c r="R768" s="67" t="s">
        <v>1115</v>
      </c>
      <c r="S768" s="67" t="s">
        <v>1116</v>
      </c>
      <c r="T768" s="67" t="s">
        <v>1114</v>
      </c>
      <c r="U768" s="67" t="s">
        <v>1117</v>
      </c>
      <c r="V768" s="67" t="s">
        <v>1117</v>
      </c>
      <c r="W768" s="67" t="s">
        <v>1118</v>
      </c>
      <c r="X768" s="67" t="s">
        <v>1122</v>
      </c>
      <c r="Y768" s="67" t="s">
        <v>1114</v>
      </c>
      <c r="Z768" s="68" t="str">
        <f t="shared" si="53"/>
        <v>No</v>
      </c>
      <c r="AA768" s="68" t="str">
        <f t="shared" si="51"/>
        <v>Yes</v>
      </c>
      <c r="AB768" s="68" t="str">
        <f t="shared" si="54"/>
        <v>Adopter</v>
      </c>
      <c r="AC768" s="50">
        <f>VLOOKUP(N768,Registration!O:P,2,FALSE)</f>
        <v>19</v>
      </c>
      <c r="AD768" s="67" t="s">
        <v>1117</v>
      </c>
      <c r="AE768" s="67" t="s">
        <v>105</v>
      </c>
      <c r="AF768" s="67" t="s">
        <v>105</v>
      </c>
      <c r="AG768" s="67" t="s">
        <v>105</v>
      </c>
      <c r="AH768" s="67" t="s">
        <v>105</v>
      </c>
      <c r="AI768" s="49"/>
    </row>
    <row r="769" spans="1:35" ht="22.9" customHeight="1">
      <c r="A769" s="67" t="s">
        <v>38</v>
      </c>
      <c r="B769" s="67" t="s">
        <v>9</v>
      </c>
      <c r="C769" s="50" t="s">
        <v>10</v>
      </c>
      <c r="D769" s="50" t="s">
        <v>26</v>
      </c>
      <c r="E769" s="50">
        <v>2</v>
      </c>
      <c r="F769" s="50" t="s">
        <v>32</v>
      </c>
      <c r="G769" s="50" t="s">
        <v>33</v>
      </c>
      <c r="H769" s="50" t="s">
        <v>5675</v>
      </c>
      <c r="I769" s="50" t="s">
        <v>5679</v>
      </c>
      <c r="J769" s="67">
        <v>22</v>
      </c>
      <c r="K769" s="50">
        <v>5</v>
      </c>
      <c r="L769" s="50">
        <v>2019</v>
      </c>
      <c r="M769" s="62">
        <f t="shared" si="52"/>
        <v>43607</v>
      </c>
      <c r="N769" s="67" t="s">
        <v>5316</v>
      </c>
      <c r="O769" s="67">
        <v>18</v>
      </c>
      <c r="P769" s="67" t="s">
        <v>1113</v>
      </c>
      <c r="Q769" s="67" t="s">
        <v>1114</v>
      </c>
      <c r="R769" s="67" t="s">
        <v>1115</v>
      </c>
      <c r="S769" s="67" t="s">
        <v>1116</v>
      </c>
      <c r="T769" s="67" t="s">
        <v>1114</v>
      </c>
      <c r="U769" s="67" t="s">
        <v>1117</v>
      </c>
      <c r="V769" s="67" t="s">
        <v>1117</v>
      </c>
      <c r="W769" s="67" t="s">
        <v>1118</v>
      </c>
      <c r="X769" s="67" t="s">
        <v>1119</v>
      </c>
      <c r="Y769" s="67" t="s">
        <v>1114</v>
      </c>
      <c r="Z769" s="68" t="str">
        <f t="shared" si="53"/>
        <v>No</v>
      </c>
      <c r="AA769" s="68" t="str">
        <f t="shared" si="51"/>
        <v>Yes</v>
      </c>
      <c r="AB769" s="68" t="str">
        <f t="shared" si="54"/>
        <v>Adopter</v>
      </c>
      <c r="AC769" s="50">
        <f>VLOOKUP(N769,Registration!O:P,2,FALSE)</f>
        <v>18</v>
      </c>
      <c r="AD769" s="67" t="s">
        <v>1117</v>
      </c>
      <c r="AE769" s="67" t="s">
        <v>105</v>
      </c>
      <c r="AF769" s="67" t="s">
        <v>105</v>
      </c>
      <c r="AG769" s="67" t="s">
        <v>105</v>
      </c>
      <c r="AH769" s="67" t="s">
        <v>105</v>
      </c>
      <c r="AI769" s="49"/>
    </row>
    <row r="770" spans="1:35" ht="22.9" customHeight="1">
      <c r="A770" s="67" t="s">
        <v>38</v>
      </c>
      <c r="B770" s="67" t="s">
        <v>9</v>
      </c>
      <c r="C770" s="50" t="s">
        <v>10</v>
      </c>
      <c r="D770" s="50" t="s">
        <v>26</v>
      </c>
      <c r="E770" s="50">
        <v>2</v>
      </c>
      <c r="F770" s="50" t="s">
        <v>32</v>
      </c>
      <c r="G770" s="50" t="s">
        <v>33</v>
      </c>
      <c r="H770" s="50" t="s">
        <v>5675</v>
      </c>
      <c r="I770" s="50" t="s">
        <v>5679</v>
      </c>
      <c r="J770" s="67">
        <v>22</v>
      </c>
      <c r="K770" s="50">
        <v>5</v>
      </c>
      <c r="L770" s="50">
        <v>2019</v>
      </c>
      <c r="M770" s="62">
        <f t="shared" si="52"/>
        <v>43607</v>
      </c>
      <c r="N770" s="67" t="s">
        <v>5320</v>
      </c>
      <c r="O770" s="67">
        <v>19</v>
      </c>
      <c r="P770" s="67" t="s">
        <v>1113</v>
      </c>
      <c r="Q770" s="67" t="s">
        <v>1114</v>
      </c>
      <c r="R770" s="67" t="s">
        <v>1115</v>
      </c>
      <c r="S770" s="67" t="s">
        <v>1116</v>
      </c>
      <c r="T770" s="67" t="s">
        <v>1114</v>
      </c>
      <c r="U770" s="67" t="s">
        <v>1117</v>
      </c>
      <c r="V770" s="67" t="s">
        <v>1117</v>
      </c>
      <c r="W770" s="67" t="s">
        <v>1118</v>
      </c>
      <c r="X770" s="67" t="s">
        <v>1121</v>
      </c>
      <c r="Y770" s="67" t="s">
        <v>1114</v>
      </c>
      <c r="Z770" s="68" t="str">
        <f t="shared" si="53"/>
        <v>No</v>
      </c>
      <c r="AA770" s="68" t="str">
        <f t="shared" si="51"/>
        <v>Yes</v>
      </c>
      <c r="AB770" s="68" t="str">
        <f t="shared" si="54"/>
        <v>Adopter</v>
      </c>
      <c r="AC770" s="50">
        <f>VLOOKUP(N770,Registration!O:P,2,FALSE)</f>
        <v>19</v>
      </c>
      <c r="AD770" s="67" t="s">
        <v>1117</v>
      </c>
      <c r="AE770" s="67" t="s">
        <v>105</v>
      </c>
      <c r="AF770" s="67" t="s">
        <v>105</v>
      </c>
      <c r="AG770" s="67" t="s">
        <v>105</v>
      </c>
      <c r="AH770" s="67" t="s">
        <v>105</v>
      </c>
      <c r="AI770" s="49"/>
    </row>
    <row r="771" spans="1:35" ht="22.9" customHeight="1">
      <c r="A771" s="67" t="s">
        <v>38</v>
      </c>
      <c r="B771" s="67" t="s">
        <v>9</v>
      </c>
      <c r="C771" s="50" t="s">
        <v>10</v>
      </c>
      <c r="D771" s="50" t="s">
        <v>26</v>
      </c>
      <c r="E771" s="50">
        <v>2</v>
      </c>
      <c r="F771" s="50" t="s">
        <v>32</v>
      </c>
      <c r="G771" s="50" t="s">
        <v>33</v>
      </c>
      <c r="H771" s="50" t="s">
        <v>5675</v>
      </c>
      <c r="I771" s="50" t="s">
        <v>5679</v>
      </c>
      <c r="J771" s="67">
        <v>22</v>
      </c>
      <c r="K771" s="50">
        <v>5</v>
      </c>
      <c r="L771" s="50">
        <v>2019</v>
      </c>
      <c r="M771" s="62">
        <f t="shared" si="52"/>
        <v>43607</v>
      </c>
      <c r="N771" s="67" t="s">
        <v>5318</v>
      </c>
      <c r="O771" s="67">
        <v>18</v>
      </c>
      <c r="P771" s="67" t="s">
        <v>1113</v>
      </c>
      <c r="Q771" s="67" t="s">
        <v>1114</v>
      </c>
      <c r="R771" s="67" t="s">
        <v>1115</v>
      </c>
      <c r="S771" s="67" t="s">
        <v>1116</v>
      </c>
      <c r="T771" s="67" t="s">
        <v>1114</v>
      </c>
      <c r="U771" s="67" t="s">
        <v>1117</v>
      </c>
      <c r="V771" s="67" t="s">
        <v>1117</v>
      </c>
      <c r="W771" s="67" t="s">
        <v>1118</v>
      </c>
      <c r="X771" s="67" t="s">
        <v>1124</v>
      </c>
      <c r="Y771" s="67" t="s">
        <v>1114</v>
      </c>
      <c r="Z771" s="68" t="str">
        <f t="shared" si="53"/>
        <v>No</v>
      </c>
      <c r="AA771" s="68" t="str">
        <f t="shared" si="51"/>
        <v>Yes</v>
      </c>
      <c r="AB771" s="68" t="str">
        <f t="shared" si="54"/>
        <v>Adopter</v>
      </c>
      <c r="AC771" s="50">
        <f>VLOOKUP(N771,Registration!O:P,2,FALSE)</f>
        <v>18</v>
      </c>
      <c r="AD771" s="67" t="s">
        <v>1117</v>
      </c>
      <c r="AE771" s="67" t="s">
        <v>105</v>
      </c>
      <c r="AF771" s="67" t="s">
        <v>105</v>
      </c>
      <c r="AG771" s="67" t="s">
        <v>105</v>
      </c>
      <c r="AH771" s="67" t="s">
        <v>105</v>
      </c>
      <c r="AI771" s="49"/>
    </row>
    <row r="772" spans="1:35" ht="22.9" customHeight="1">
      <c r="A772" s="67" t="s">
        <v>38</v>
      </c>
      <c r="B772" s="67" t="s">
        <v>9</v>
      </c>
      <c r="C772" s="50" t="s">
        <v>10</v>
      </c>
      <c r="D772" s="50" t="s">
        <v>26</v>
      </c>
      <c r="E772" s="50">
        <v>2</v>
      </c>
      <c r="F772" s="50" t="s">
        <v>32</v>
      </c>
      <c r="G772" s="50" t="s">
        <v>33</v>
      </c>
      <c r="H772" s="50" t="s">
        <v>5675</v>
      </c>
      <c r="I772" s="50" t="s">
        <v>5679</v>
      </c>
      <c r="J772" s="70">
        <v>22</v>
      </c>
      <c r="K772" s="50">
        <v>5</v>
      </c>
      <c r="L772" s="50">
        <v>2019</v>
      </c>
      <c r="M772" s="62">
        <f t="shared" si="52"/>
        <v>43607</v>
      </c>
      <c r="N772" s="67" t="s">
        <v>5321</v>
      </c>
      <c r="O772" s="67">
        <v>19</v>
      </c>
      <c r="P772" s="67" t="s">
        <v>1113</v>
      </c>
      <c r="Q772" s="67" t="s">
        <v>1114</v>
      </c>
      <c r="R772" s="67" t="s">
        <v>1115</v>
      </c>
      <c r="S772" s="67" t="s">
        <v>1116</v>
      </c>
      <c r="T772" s="67" t="s">
        <v>1114</v>
      </c>
      <c r="U772" s="67" t="s">
        <v>1117</v>
      </c>
      <c r="V772" s="67" t="s">
        <v>1117</v>
      </c>
      <c r="W772" s="67" t="s">
        <v>1118</v>
      </c>
      <c r="X772" s="67" t="s">
        <v>1119</v>
      </c>
      <c r="Y772" s="67" t="s">
        <v>1114</v>
      </c>
      <c r="Z772" s="68" t="str">
        <f t="shared" si="53"/>
        <v>No</v>
      </c>
      <c r="AA772" s="68" t="str">
        <f t="shared" si="51"/>
        <v>Yes</v>
      </c>
      <c r="AB772" s="68" t="str">
        <f t="shared" si="54"/>
        <v>Adopter</v>
      </c>
      <c r="AC772" s="50">
        <f>VLOOKUP(N772,Registration!O:P,2,FALSE)</f>
        <v>19</v>
      </c>
      <c r="AD772" s="67" t="s">
        <v>1117</v>
      </c>
      <c r="AE772" s="67" t="s">
        <v>105</v>
      </c>
      <c r="AF772" s="67" t="s">
        <v>105</v>
      </c>
      <c r="AG772" s="67" t="s">
        <v>105</v>
      </c>
      <c r="AH772" s="67" t="s">
        <v>105</v>
      </c>
      <c r="AI772" s="49"/>
    </row>
    <row r="773" spans="1:35" ht="22.9" customHeight="1">
      <c r="A773" s="67" t="s">
        <v>38</v>
      </c>
      <c r="B773" s="67" t="s">
        <v>9</v>
      </c>
      <c r="C773" s="50" t="s">
        <v>10</v>
      </c>
      <c r="D773" s="50" t="s">
        <v>26</v>
      </c>
      <c r="E773" s="50">
        <v>2</v>
      </c>
      <c r="F773" s="50" t="s">
        <v>32</v>
      </c>
      <c r="G773" s="50" t="s">
        <v>33</v>
      </c>
      <c r="H773" s="50" t="s">
        <v>5675</v>
      </c>
      <c r="I773" s="50" t="s">
        <v>5679</v>
      </c>
      <c r="J773" s="70">
        <v>23</v>
      </c>
      <c r="K773" s="50">
        <v>5</v>
      </c>
      <c r="L773" s="50">
        <v>2019</v>
      </c>
      <c r="M773" s="62">
        <f t="shared" si="52"/>
        <v>43608</v>
      </c>
      <c r="N773" s="67" t="s">
        <v>5322</v>
      </c>
      <c r="O773" s="67">
        <v>18</v>
      </c>
      <c r="P773" s="67" t="s">
        <v>1113</v>
      </c>
      <c r="Q773" s="67" t="s">
        <v>1114</v>
      </c>
      <c r="R773" s="67" t="s">
        <v>1115</v>
      </c>
      <c r="S773" s="67" t="s">
        <v>1116</v>
      </c>
      <c r="T773" s="67" t="s">
        <v>1114</v>
      </c>
      <c r="U773" s="67" t="s">
        <v>1117</v>
      </c>
      <c r="V773" s="67" t="s">
        <v>1117</v>
      </c>
      <c r="W773" s="67" t="s">
        <v>1118</v>
      </c>
      <c r="X773" s="67" t="s">
        <v>1124</v>
      </c>
      <c r="Y773" s="67" t="s">
        <v>1114</v>
      </c>
      <c r="Z773" s="68" t="str">
        <f t="shared" si="53"/>
        <v>No</v>
      </c>
      <c r="AA773" s="68" t="str">
        <f t="shared" si="51"/>
        <v>Yes</v>
      </c>
      <c r="AB773" s="68" t="str">
        <f t="shared" si="54"/>
        <v>Adopter</v>
      </c>
      <c r="AC773" s="50">
        <f>VLOOKUP(N773,Registration!O:P,2,FALSE)</f>
        <v>18</v>
      </c>
      <c r="AD773" s="67" t="s">
        <v>1117</v>
      </c>
      <c r="AE773" s="67" t="s">
        <v>105</v>
      </c>
      <c r="AF773" s="67" t="s">
        <v>105</v>
      </c>
      <c r="AG773" s="67" t="s">
        <v>105</v>
      </c>
      <c r="AH773" s="67" t="s">
        <v>105</v>
      </c>
      <c r="AI773" s="49"/>
    </row>
    <row r="774" spans="1:35" ht="22.9" customHeight="1">
      <c r="A774" s="67" t="s">
        <v>38</v>
      </c>
      <c r="B774" s="67" t="s">
        <v>9</v>
      </c>
      <c r="C774" s="50" t="s">
        <v>10</v>
      </c>
      <c r="D774" s="50" t="s">
        <v>26</v>
      </c>
      <c r="E774" s="50">
        <v>2</v>
      </c>
      <c r="F774" s="50" t="s">
        <v>32</v>
      </c>
      <c r="G774" s="50" t="s">
        <v>33</v>
      </c>
      <c r="H774" s="50" t="s">
        <v>5675</v>
      </c>
      <c r="I774" s="50" t="s">
        <v>5679</v>
      </c>
      <c r="J774" s="70">
        <v>23</v>
      </c>
      <c r="K774" s="50">
        <v>5</v>
      </c>
      <c r="L774" s="50">
        <v>2019</v>
      </c>
      <c r="M774" s="62">
        <f t="shared" si="52"/>
        <v>43608</v>
      </c>
      <c r="N774" s="67" t="s">
        <v>5324</v>
      </c>
      <c r="O774" s="67">
        <v>18</v>
      </c>
      <c r="P774" s="67" t="s">
        <v>1113</v>
      </c>
      <c r="Q774" s="67" t="s">
        <v>1114</v>
      </c>
      <c r="R774" s="67" t="s">
        <v>1115</v>
      </c>
      <c r="S774" s="67" t="s">
        <v>1116</v>
      </c>
      <c r="T774" s="67" t="s">
        <v>1114</v>
      </c>
      <c r="U774" s="67" t="s">
        <v>1117</v>
      </c>
      <c r="V774" s="67" t="s">
        <v>1117</v>
      </c>
      <c r="W774" s="67" t="s">
        <v>1118</v>
      </c>
      <c r="X774" s="67" t="s">
        <v>1125</v>
      </c>
      <c r="Y774" s="67" t="s">
        <v>1114</v>
      </c>
      <c r="Z774" s="68" t="str">
        <f t="shared" si="53"/>
        <v>No</v>
      </c>
      <c r="AA774" s="68" t="str">
        <f t="shared" si="51"/>
        <v>Yes</v>
      </c>
      <c r="AB774" s="68" t="str">
        <f t="shared" si="54"/>
        <v>Adopter</v>
      </c>
      <c r="AC774" s="50">
        <f>VLOOKUP(N774,Registration!O:P,2,FALSE)</f>
        <v>18</v>
      </c>
      <c r="AD774" s="67" t="s">
        <v>1117</v>
      </c>
      <c r="AE774" s="67" t="s">
        <v>105</v>
      </c>
      <c r="AF774" s="67" t="s">
        <v>105</v>
      </c>
      <c r="AG774" s="67" t="s">
        <v>105</v>
      </c>
      <c r="AH774" s="67" t="s">
        <v>105</v>
      </c>
      <c r="AI774" s="49"/>
    </row>
    <row r="775" spans="1:35" ht="22.9" customHeight="1">
      <c r="A775" s="67" t="s">
        <v>38</v>
      </c>
      <c r="B775" s="67" t="s">
        <v>9</v>
      </c>
      <c r="C775" s="50" t="s">
        <v>10</v>
      </c>
      <c r="D775" s="50" t="s">
        <v>26</v>
      </c>
      <c r="E775" s="50">
        <v>2</v>
      </c>
      <c r="F775" s="50" t="s">
        <v>32</v>
      </c>
      <c r="G775" s="50" t="s">
        <v>33</v>
      </c>
      <c r="H775" s="50" t="s">
        <v>5675</v>
      </c>
      <c r="I775" s="50" t="s">
        <v>5679</v>
      </c>
      <c r="J775" s="70">
        <v>23</v>
      </c>
      <c r="K775" s="50">
        <v>5</v>
      </c>
      <c r="L775" s="50">
        <v>2019</v>
      </c>
      <c r="M775" s="62">
        <f t="shared" si="52"/>
        <v>43608</v>
      </c>
      <c r="N775" s="67" t="s">
        <v>5326</v>
      </c>
      <c r="O775" s="67">
        <v>18</v>
      </c>
      <c r="P775" s="67" t="s">
        <v>1113</v>
      </c>
      <c r="Q775" s="67" t="s">
        <v>1114</v>
      </c>
      <c r="R775" s="67" t="s">
        <v>1115</v>
      </c>
      <c r="S775" s="67" t="s">
        <v>1116</v>
      </c>
      <c r="T775" s="67" t="s">
        <v>1114</v>
      </c>
      <c r="U775" s="67" t="s">
        <v>1117</v>
      </c>
      <c r="V775" s="67" t="s">
        <v>1117</v>
      </c>
      <c r="W775" s="67" t="s">
        <v>1118</v>
      </c>
      <c r="X775" s="67" t="s">
        <v>1119</v>
      </c>
      <c r="Y775" s="67" t="s">
        <v>1114</v>
      </c>
      <c r="Z775" s="68" t="str">
        <f t="shared" si="53"/>
        <v>No</v>
      </c>
      <c r="AA775" s="68" t="str">
        <f t="shared" si="51"/>
        <v>Yes</v>
      </c>
      <c r="AB775" s="68" t="str">
        <f t="shared" si="54"/>
        <v>Adopter</v>
      </c>
      <c r="AC775" s="50">
        <f>VLOOKUP(N775,Registration!O:P,2,FALSE)</f>
        <v>18</v>
      </c>
      <c r="AD775" s="67" t="s">
        <v>1117</v>
      </c>
      <c r="AE775" s="67" t="s">
        <v>105</v>
      </c>
      <c r="AF775" s="67" t="s">
        <v>105</v>
      </c>
      <c r="AG775" s="67" t="s">
        <v>105</v>
      </c>
      <c r="AH775" s="67" t="s">
        <v>105</v>
      </c>
      <c r="AI775" s="49"/>
    </row>
    <row r="776" spans="1:35" ht="22.9" customHeight="1">
      <c r="A776" s="67" t="s">
        <v>38</v>
      </c>
      <c r="B776" s="67" t="s">
        <v>9</v>
      </c>
      <c r="C776" s="50" t="s">
        <v>10</v>
      </c>
      <c r="D776" s="50" t="s">
        <v>26</v>
      </c>
      <c r="E776" s="50">
        <v>2</v>
      </c>
      <c r="F776" s="50" t="s">
        <v>32</v>
      </c>
      <c r="G776" s="50" t="s">
        <v>33</v>
      </c>
      <c r="H776" s="50" t="s">
        <v>5675</v>
      </c>
      <c r="I776" s="50" t="s">
        <v>5679</v>
      </c>
      <c r="J776" s="70">
        <v>23</v>
      </c>
      <c r="K776" s="50">
        <v>5</v>
      </c>
      <c r="L776" s="50">
        <v>2019</v>
      </c>
      <c r="M776" s="62">
        <f t="shared" si="52"/>
        <v>43608</v>
      </c>
      <c r="N776" s="67" t="s">
        <v>5328</v>
      </c>
      <c r="O776" s="67">
        <v>17</v>
      </c>
      <c r="P776" s="67" t="s">
        <v>1113</v>
      </c>
      <c r="Q776" s="67" t="s">
        <v>1114</v>
      </c>
      <c r="R776" s="67" t="s">
        <v>1115</v>
      </c>
      <c r="S776" s="67" t="s">
        <v>1116</v>
      </c>
      <c r="T776" s="67" t="s">
        <v>1117</v>
      </c>
      <c r="U776" s="67" t="s">
        <v>1117</v>
      </c>
      <c r="V776" s="67" t="s">
        <v>1117</v>
      </c>
      <c r="W776" s="67" t="s">
        <v>1118</v>
      </c>
      <c r="X776" s="67" t="s">
        <v>1115</v>
      </c>
      <c r="Y776" s="67" t="s">
        <v>1117</v>
      </c>
      <c r="Z776" s="68" t="str">
        <f t="shared" si="53"/>
        <v>No</v>
      </c>
      <c r="AA776" s="68" t="str">
        <f t="shared" si="51"/>
        <v>No</v>
      </c>
      <c r="AB776" s="68" t="str">
        <f t="shared" si="54"/>
        <v>Non-user</v>
      </c>
      <c r="AC776" s="50">
        <f>VLOOKUP(N776,Registration!O:P,2,FALSE)</f>
        <v>17</v>
      </c>
      <c r="AD776" s="67" t="s">
        <v>1117</v>
      </c>
      <c r="AE776" s="67" t="s">
        <v>105</v>
      </c>
      <c r="AF776" s="67" t="s">
        <v>105</v>
      </c>
      <c r="AG776" s="67" t="s">
        <v>105</v>
      </c>
      <c r="AH776" s="67" t="s">
        <v>105</v>
      </c>
      <c r="AI776" s="49"/>
    </row>
    <row r="777" spans="1:35" ht="22.9" customHeight="1">
      <c r="A777" s="67" t="s">
        <v>38</v>
      </c>
      <c r="B777" s="67" t="s">
        <v>9</v>
      </c>
      <c r="C777" s="50" t="s">
        <v>10</v>
      </c>
      <c r="D777" s="50" t="s">
        <v>26</v>
      </c>
      <c r="E777" s="50">
        <v>2</v>
      </c>
      <c r="F777" s="50" t="s">
        <v>32</v>
      </c>
      <c r="G777" s="50" t="s">
        <v>33</v>
      </c>
      <c r="H777" s="50" t="s">
        <v>5675</v>
      </c>
      <c r="I777" s="50" t="s">
        <v>5679</v>
      </c>
      <c r="J777" s="70">
        <v>23</v>
      </c>
      <c r="K777" s="50">
        <v>5</v>
      </c>
      <c r="L777" s="50">
        <v>2019</v>
      </c>
      <c r="M777" s="62">
        <f t="shared" si="52"/>
        <v>43608</v>
      </c>
      <c r="N777" s="67" t="s">
        <v>5330</v>
      </c>
      <c r="O777" s="67">
        <v>19</v>
      </c>
      <c r="P777" s="67" t="s">
        <v>1113</v>
      </c>
      <c r="Q777" s="67" t="s">
        <v>1114</v>
      </c>
      <c r="R777" s="67" t="s">
        <v>1115</v>
      </c>
      <c r="S777" s="67" t="s">
        <v>1116</v>
      </c>
      <c r="T777" s="67" t="s">
        <v>1114</v>
      </c>
      <c r="U777" s="67" t="s">
        <v>1117</v>
      </c>
      <c r="V777" s="67" t="s">
        <v>1117</v>
      </c>
      <c r="W777" s="67" t="s">
        <v>1118</v>
      </c>
      <c r="X777" s="67" t="s">
        <v>1120</v>
      </c>
      <c r="Y777" s="67" t="s">
        <v>1114</v>
      </c>
      <c r="Z777" s="68" t="str">
        <f t="shared" si="53"/>
        <v>No</v>
      </c>
      <c r="AA777" s="68" t="str">
        <f t="shared" si="51"/>
        <v>Yes</v>
      </c>
      <c r="AB777" s="68" t="str">
        <f t="shared" si="54"/>
        <v>Adopter</v>
      </c>
      <c r="AC777" s="50">
        <f>VLOOKUP(N777,Registration!O:P,2,FALSE)</f>
        <v>19</v>
      </c>
      <c r="AD777" s="67" t="s">
        <v>1117</v>
      </c>
      <c r="AE777" s="67" t="s">
        <v>105</v>
      </c>
      <c r="AF777" s="67" t="s">
        <v>105</v>
      </c>
      <c r="AG777" s="67" t="s">
        <v>105</v>
      </c>
      <c r="AH777" s="67" t="s">
        <v>105</v>
      </c>
      <c r="AI777" s="49"/>
    </row>
    <row r="778" spans="1:35" ht="22.9" customHeight="1">
      <c r="A778" s="67" t="s">
        <v>38</v>
      </c>
      <c r="B778" s="67" t="s">
        <v>9</v>
      </c>
      <c r="C778" s="50" t="s">
        <v>10</v>
      </c>
      <c r="D778" s="50" t="s">
        <v>26</v>
      </c>
      <c r="E778" s="50">
        <v>2</v>
      </c>
      <c r="F778" s="50" t="s">
        <v>32</v>
      </c>
      <c r="G778" s="50" t="s">
        <v>33</v>
      </c>
      <c r="H778" s="50" t="s">
        <v>5675</v>
      </c>
      <c r="I778" s="50" t="s">
        <v>5679</v>
      </c>
      <c r="J778" s="70">
        <v>24</v>
      </c>
      <c r="K778" s="50">
        <v>5</v>
      </c>
      <c r="L778" s="50">
        <v>2019</v>
      </c>
      <c r="M778" s="62">
        <f t="shared" si="52"/>
        <v>43609</v>
      </c>
      <c r="N778" s="67" t="s">
        <v>5332</v>
      </c>
      <c r="O778" s="67">
        <v>18</v>
      </c>
      <c r="P778" s="67" t="s">
        <v>1113</v>
      </c>
      <c r="Q778" s="67" t="s">
        <v>1114</v>
      </c>
      <c r="R778" s="67" t="s">
        <v>1115</v>
      </c>
      <c r="S778" s="67" t="s">
        <v>1116</v>
      </c>
      <c r="T778" s="67" t="s">
        <v>1114</v>
      </c>
      <c r="U778" s="67" t="s">
        <v>1117</v>
      </c>
      <c r="V778" s="67" t="s">
        <v>1117</v>
      </c>
      <c r="W778" s="67" t="s">
        <v>1118</v>
      </c>
      <c r="X778" s="67" t="s">
        <v>1125</v>
      </c>
      <c r="Y778" s="67" t="s">
        <v>1114</v>
      </c>
      <c r="Z778" s="68" t="str">
        <f t="shared" si="53"/>
        <v>No</v>
      </c>
      <c r="AA778" s="68" t="str">
        <f t="shared" si="51"/>
        <v>Yes</v>
      </c>
      <c r="AB778" s="68" t="str">
        <f t="shared" si="54"/>
        <v>Adopter</v>
      </c>
      <c r="AC778" s="50">
        <f>VLOOKUP(N778,Registration!O:P,2,FALSE)</f>
        <v>18</v>
      </c>
      <c r="AD778" s="67" t="s">
        <v>1117</v>
      </c>
      <c r="AE778" s="67" t="s">
        <v>105</v>
      </c>
      <c r="AF778" s="67" t="s">
        <v>105</v>
      </c>
      <c r="AG778" s="67" t="s">
        <v>105</v>
      </c>
      <c r="AH778" s="67" t="s">
        <v>105</v>
      </c>
      <c r="AI778" s="49"/>
    </row>
    <row r="779" spans="1:35" ht="22.9" customHeight="1">
      <c r="A779" s="67" t="s">
        <v>38</v>
      </c>
      <c r="B779" s="67" t="s">
        <v>9</v>
      </c>
      <c r="C779" s="50" t="s">
        <v>10</v>
      </c>
      <c r="D779" s="50" t="s">
        <v>26</v>
      </c>
      <c r="E779" s="50">
        <v>2</v>
      </c>
      <c r="F779" s="50" t="s">
        <v>32</v>
      </c>
      <c r="G779" s="50" t="s">
        <v>33</v>
      </c>
      <c r="H779" s="50" t="s">
        <v>5675</v>
      </c>
      <c r="I779" s="50" t="s">
        <v>5679</v>
      </c>
      <c r="J779" s="70">
        <v>24</v>
      </c>
      <c r="K779" s="50">
        <v>5</v>
      </c>
      <c r="L779" s="50">
        <v>2019</v>
      </c>
      <c r="M779" s="62">
        <f t="shared" si="52"/>
        <v>43609</v>
      </c>
      <c r="N779" s="67" t="s">
        <v>5334</v>
      </c>
      <c r="O779" s="67">
        <v>19</v>
      </c>
      <c r="P779" s="67" t="s">
        <v>1113</v>
      </c>
      <c r="Q779" s="67" t="s">
        <v>1114</v>
      </c>
      <c r="R779" s="67" t="s">
        <v>1115</v>
      </c>
      <c r="S779" s="67" t="s">
        <v>1116</v>
      </c>
      <c r="T779" s="67" t="s">
        <v>1114</v>
      </c>
      <c r="U779" s="67" t="s">
        <v>1117</v>
      </c>
      <c r="V779" s="67" t="s">
        <v>1117</v>
      </c>
      <c r="W779" s="67" t="s">
        <v>1118</v>
      </c>
      <c r="X779" s="67" t="s">
        <v>1121</v>
      </c>
      <c r="Y779" s="67" t="s">
        <v>1114</v>
      </c>
      <c r="Z779" s="68" t="str">
        <f t="shared" si="53"/>
        <v>No</v>
      </c>
      <c r="AA779" s="68" t="str">
        <f t="shared" si="51"/>
        <v>Yes</v>
      </c>
      <c r="AB779" s="68" t="str">
        <f t="shared" si="54"/>
        <v>Adopter</v>
      </c>
      <c r="AC779" s="50">
        <f>VLOOKUP(N779,Registration!O:P,2,FALSE)</f>
        <v>19</v>
      </c>
      <c r="AD779" s="67" t="s">
        <v>1117</v>
      </c>
      <c r="AE779" s="67" t="s">
        <v>105</v>
      </c>
      <c r="AF779" s="67" t="s">
        <v>105</v>
      </c>
      <c r="AG779" s="67" t="s">
        <v>105</v>
      </c>
      <c r="AH779" s="67" t="s">
        <v>105</v>
      </c>
      <c r="AI779" s="49"/>
    </row>
    <row r="780" spans="1:35" ht="22.9" customHeight="1">
      <c r="A780" s="67" t="s">
        <v>38</v>
      </c>
      <c r="B780" s="67" t="s">
        <v>9</v>
      </c>
      <c r="C780" s="50" t="s">
        <v>10</v>
      </c>
      <c r="D780" s="50" t="s">
        <v>26</v>
      </c>
      <c r="E780" s="50">
        <v>2</v>
      </c>
      <c r="F780" s="50" t="s">
        <v>32</v>
      </c>
      <c r="G780" s="50" t="s">
        <v>33</v>
      </c>
      <c r="H780" s="50" t="s">
        <v>5675</v>
      </c>
      <c r="I780" s="50" t="s">
        <v>5679</v>
      </c>
      <c r="J780" s="70">
        <v>24</v>
      </c>
      <c r="K780" s="50">
        <v>5</v>
      </c>
      <c r="L780" s="50">
        <v>2019</v>
      </c>
      <c r="M780" s="62">
        <f t="shared" si="52"/>
        <v>43609</v>
      </c>
      <c r="N780" s="67" t="s">
        <v>5336</v>
      </c>
      <c r="O780" s="67">
        <v>19</v>
      </c>
      <c r="P780" s="67" t="s">
        <v>1113</v>
      </c>
      <c r="Q780" s="67" t="s">
        <v>1114</v>
      </c>
      <c r="R780" s="67" t="s">
        <v>1115</v>
      </c>
      <c r="S780" s="67" t="s">
        <v>1116</v>
      </c>
      <c r="T780" s="67" t="s">
        <v>1114</v>
      </c>
      <c r="U780" s="67" t="s">
        <v>1117</v>
      </c>
      <c r="V780" s="67" t="s">
        <v>1117</v>
      </c>
      <c r="W780" s="67" t="s">
        <v>1118</v>
      </c>
      <c r="X780" s="67" t="s">
        <v>1119</v>
      </c>
      <c r="Y780" s="67" t="s">
        <v>1114</v>
      </c>
      <c r="Z780" s="68" t="str">
        <f t="shared" si="53"/>
        <v>No</v>
      </c>
      <c r="AA780" s="68" t="str">
        <f t="shared" si="51"/>
        <v>Yes</v>
      </c>
      <c r="AB780" s="68" t="str">
        <f t="shared" si="54"/>
        <v>Adopter</v>
      </c>
      <c r="AC780" s="50">
        <f>VLOOKUP(N780,Registration!O:P,2,FALSE)</f>
        <v>19</v>
      </c>
      <c r="AD780" s="67" t="s">
        <v>1117</v>
      </c>
      <c r="AE780" s="67" t="s">
        <v>105</v>
      </c>
      <c r="AF780" s="67" t="s">
        <v>105</v>
      </c>
      <c r="AG780" s="67" t="s">
        <v>105</v>
      </c>
      <c r="AH780" s="67" t="s">
        <v>105</v>
      </c>
      <c r="AI780" s="49"/>
    </row>
    <row r="781" spans="1:35" ht="22.9" customHeight="1">
      <c r="A781" s="67" t="s">
        <v>38</v>
      </c>
      <c r="B781" s="67" t="s">
        <v>9</v>
      </c>
      <c r="C781" s="50" t="s">
        <v>10</v>
      </c>
      <c r="D781" s="50" t="s">
        <v>26</v>
      </c>
      <c r="E781" s="50">
        <v>2</v>
      </c>
      <c r="F781" s="50" t="s">
        <v>32</v>
      </c>
      <c r="G781" s="50" t="s">
        <v>33</v>
      </c>
      <c r="H781" s="50" t="s">
        <v>5675</v>
      </c>
      <c r="I781" s="50" t="s">
        <v>5679</v>
      </c>
      <c r="J781" s="70">
        <v>24</v>
      </c>
      <c r="K781" s="50">
        <v>5</v>
      </c>
      <c r="L781" s="50">
        <v>2019</v>
      </c>
      <c r="M781" s="62">
        <f t="shared" si="52"/>
        <v>43609</v>
      </c>
      <c r="N781" s="67" t="s">
        <v>5338</v>
      </c>
      <c r="O781" s="67">
        <v>19</v>
      </c>
      <c r="P781" s="67" t="s">
        <v>1113</v>
      </c>
      <c r="Q781" s="67" t="s">
        <v>1114</v>
      </c>
      <c r="R781" s="67" t="s">
        <v>1115</v>
      </c>
      <c r="S781" s="67" t="s">
        <v>1116</v>
      </c>
      <c r="T781" s="67" t="s">
        <v>1114</v>
      </c>
      <c r="U781" s="67" t="s">
        <v>1117</v>
      </c>
      <c r="V781" s="67" t="s">
        <v>1117</v>
      </c>
      <c r="W781" s="67" t="s">
        <v>1118</v>
      </c>
      <c r="X781" s="67" t="s">
        <v>1125</v>
      </c>
      <c r="Y781" s="67" t="s">
        <v>1114</v>
      </c>
      <c r="Z781" s="68" t="str">
        <f t="shared" si="53"/>
        <v>No</v>
      </c>
      <c r="AA781" s="68" t="str">
        <f t="shared" si="51"/>
        <v>Yes</v>
      </c>
      <c r="AB781" s="68" t="str">
        <f t="shared" si="54"/>
        <v>Adopter</v>
      </c>
      <c r="AC781" s="50">
        <f>VLOOKUP(N781,Registration!O:P,2,FALSE)</f>
        <v>19</v>
      </c>
      <c r="AD781" s="67" t="s">
        <v>1117</v>
      </c>
      <c r="AE781" s="67" t="s">
        <v>105</v>
      </c>
      <c r="AF781" s="67" t="s">
        <v>105</v>
      </c>
      <c r="AG781" s="67" t="s">
        <v>105</v>
      </c>
      <c r="AH781" s="67" t="s">
        <v>105</v>
      </c>
      <c r="AI781" s="49"/>
    </row>
    <row r="782" spans="1:35" ht="22.9" customHeight="1">
      <c r="A782" s="67" t="s">
        <v>38</v>
      </c>
      <c r="B782" s="67" t="s">
        <v>9</v>
      </c>
      <c r="C782" s="50" t="s">
        <v>10</v>
      </c>
      <c r="D782" s="50" t="s">
        <v>26</v>
      </c>
      <c r="E782" s="50">
        <v>2</v>
      </c>
      <c r="F782" s="50" t="s">
        <v>32</v>
      </c>
      <c r="G782" s="50" t="s">
        <v>33</v>
      </c>
      <c r="H782" s="50" t="s">
        <v>5675</v>
      </c>
      <c r="I782" s="50" t="s">
        <v>5679</v>
      </c>
      <c r="J782" s="70">
        <v>24</v>
      </c>
      <c r="K782" s="50">
        <v>5</v>
      </c>
      <c r="L782" s="50">
        <v>2019</v>
      </c>
      <c r="M782" s="62">
        <f t="shared" si="52"/>
        <v>43609</v>
      </c>
      <c r="N782" s="67" t="s">
        <v>5340</v>
      </c>
      <c r="O782" s="67">
        <v>18</v>
      </c>
      <c r="P782" s="67" t="s">
        <v>1113</v>
      </c>
      <c r="Q782" s="67" t="s">
        <v>1114</v>
      </c>
      <c r="R782" s="67" t="s">
        <v>1115</v>
      </c>
      <c r="S782" s="67" t="s">
        <v>1116</v>
      </c>
      <c r="T782" s="67" t="s">
        <v>1114</v>
      </c>
      <c r="U782" s="67" t="s">
        <v>1117</v>
      </c>
      <c r="V782" s="67" t="s">
        <v>1117</v>
      </c>
      <c r="W782" s="67" t="s">
        <v>1118</v>
      </c>
      <c r="X782" s="67" t="s">
        <v>1124</v>
      </c>
      <c r="Y782" s="67" t="s">
        <v>1114</v>
      </c>
      <c r="Z782" s="68" t="str">
        <f t="shared" si="53"/>
        <v>No</v>
      </c>
      <c r="AA782" s="68" t="str">
        <f t="shared" si="51"/>
        <v>Yes</v>
      </c>
      <c r="AB782" s="68" t="str">
        <f t="shared" si="54"/>
        <v>Adopter</v>
      </c>
      <c r="AC782" s="50">
        <f>VLOOKUP(N782,Registration!O:P,2,FALSE)</f>
        <v>18</v>
      </c>
      <c r="AD782" s="67" t="s">
        <v>1117</v>
      </c>
      <c r="AE782" s="67" t="s">
        <v>105</v>
      </c>
      <c r="AF782" s="67" t="s">
        <v>105</v>
      </c>
      <c r="AG782" s="67" t="s">
        <v>105</v>
      </c>
      <c r="AH782" s="67" t="s">
        <v>105</v>
      </c>
      <c r="AI782" s="49"/>
    </row>
    <row r="783" spans="1:35" ht="22.9" customHeight="1">
      <c r="A783" s="67" t="s">
        <v>38</v>
      </c>
      <c r="B783" s="67" t="s">
        <v>9</v>
      </c>
      <c r="C783" s="50" t="s">
        <v>10</v>
      </c>
      <c r="D783" s="50" t="s">
        <v>26</v>
      </c>
      <c r="E783" s="50">
        <v>2</v>
      </c>
      <c r="F783" s="50" t="s">
        <v>32</v>
      </c>
      <c r="G783" s="50" t="s">
        <v>33</v>
      </c>
      <c r="H783" s="50" t="s">
        <v>5675</v>
      </c>
      <c r="I783" s="50" t="s">
        <v>5678</v>
      </c>
      <c r="J783" s="67">
        <v>25</v>
      </c>
      <c r="K783" s="50">
        <v>5</v>
      </c>
      <c r="L783" s="50">
        <v>2019</v>
      </c>
      <c r="M783" s="62">
        <f t="shared" si="52"/>
        <v>43610</v>
      </c>
      <c r="N783" s="67" t="s">
        <v>5342</v>
      </c>
      <c r="O783" s="67">
        <v>19</v>
      </c>
      <c r="P783" s="67" t="s">
        <v>1113</v>
      </c>
      <c r="Q783" s="67" t="s">
        <v>1114</v>
      </c>
      <c r="R783" s="67" t="s">
        <v>1115</v>
      </c>
      <c r="S783" s="67" t="s">
        <v>1116</v>
      </c>
      <c r="T783" s="67" t="s">
        <v>1114</v>
      </c>
      <c r="U783" s="67" t="s">
        <v>1117</v>
      </c>
      <c r="V783" s="67" t="s">
        <v>1117</v>
      </c>
      <c r="W783" s="67" t="s">
        <v>1118</v>
      </c>
      <c r="X783" s="67" t="s">
        <v>1122</v>
      </c>
      <c r="Y783" s="67" t="s">
        <v>1114</v>
      </c>
      <c r="Z783" s="68" t="str">
        <f t="shared" si="53"/>
        <v>No</v>
      </c>
      <c r="AA783" s="68" t="str">
        <f t="shared" si="51"/>
        <v>Yes</v>
      </c>
      <c r="AB783" s="68" t="str">
        <f t="shared" si="54"/>
        <v>Adopter</v>
      </c>
      <c r="AC783" s="50">
        <f>VLOOKUP(N783,Registration!O:P,2,FALSE)</f>
        <v>19</v>
      </c>
      <c r="AD783" s="67" t="s">
        <v>1117</v>
      </c>
      <c r="AE783" s="67" t="s">
        <v>105</v>
      </c>
      <c r="AF783" s="67" t="s">
        <v>105</v>
      </c>
      <c r="AG783" s="67" t="s">
        <v>105</v>
      </c>
      <c r="AH783" s="67" t="s">
        <v>105</v>
      </c>
      <c r="AI783" s="49"/>
    </row>
    <row r="784" spans="1:35" ht="22.9" customHeight="1">
      <c r="A784" s="67" t="s">
        <v>38</v>
      </c>
      <c r="B784" s="67" t="s">
        <v>9</v>
      </c>
      <c r="C784" s="50" t="s">
        <v>10</v>
      </c>
      <c r="D784" s="50" t="s">
        <v>26</v>
      </c>
      <c r="E784" s="50">
        <v>2</v>
      </c>
      <c r="F784" s="50" t="s">
        <v>32</v>
      </c>
      <c r="G784" s="50" t="s">
        <v>33</v>
      </c>
      <c r="H784" s="50" t="s">
        <v>5675</v>
      </c>
      <c r="I784" s="50" t="s">
        <v>5678</v>
      </c>
      <c r="J784" s="67">
        <v>25</v>
      </c>
      <c r="K784" s="50">
        <v>5</v>
      </c>
      <c r="L784" s="50">
        <v>2019</v>
      </c>
      <c r="M784" s="62">
        <f t="shared" si="52"/>
        <v>43610</v>
      </c>
      <c r="N784" s="67" t="s">
        <v>173</v>
      </c>
      <c r="O784" s="67">
        <v>19</v>
      </c>
      <c r="P784" s="67" t="s">
        <v>1113</v>
      </c>
      <c r="Q784" s="67" t="s">
        <v>1114</v>
      </c>
      <c r="R784" s="67" t="s">
        <v>1115</v>
      </c>
      <c r="S784" s="67" t="s">
        <v>1116</v>
      </c>
      <c r="T784" s="67" t="s">
        <v>1114</v>
      </c>
      <c r="U784" s="67" t="s">
        <v>1117</v>
      </c>
      <c r="V784" s="67" t="s">
        <v>1117</v>
      </c>
      <c r="W784" s="67" t="s">
        <v>1118</v>
      </c>
      <c r="X784" s="67" t="s">
        <v>1125</v>
      </c>
      <c r="Y784" s="67" t="s">
        <v>1114</v>
      </c>
      <c r="Z784" s="68" t="str">
        <f t="shared" si="53"/>
        <v>No</v>
      </c>
      <c r="AA784" s="68" t="str">
        <f t="shared" si="51"/>
        <v>Yes</v>
      </c>
      <c r="AB784" s="68" t="str">
        <f t="shared" si="54"/>
        <v>Adopter</v>
      </c>
      <c r="AC784" s="50">
        <f>VLOOKUP(N784,Registration!O:P,2,FALSE)</f>
        <v>19</v>
      </c>
      <c r="AD784" s="67" t="s">
        <v>1117</v>
      </c>
      <c r="AE784" s="67" t="s">
        <v>105</v>
      </c>
      <c r="AF784" s="67" t="s">
        <v>105</v>
      </c>
      <c r="AG784" s="67" t="s">
        <v>105</v>
      </c>
      <c r="AH784" s="67" t="s">
        <v>105</v>
      </c>
      <c r="AI784" s="49"/>
    </row>
    <row r="785" spans="1:35" ht="22.9" customHeight="1">
      <c r="A785" s="67" t="s">
        <v>38</v>
      </c>
      <c r="B785" s="67" t="s">
        <v>9</v>
      </c>
      <c r="C785" s="50" t="s">
        <v>10</v>
      </c>
      <c r="D785" s="50" t="s">
        <v>26</v>
      </c>
      <c r="E785" s="50">
        <v>2</v>
      </c>
      <c r="F785" s="50" t="s">
        <v>32</v>
      </c>
      <c r="G785" s="50" t="s">
        <v>33</v>
      </c>
      <c r="H785" s="50" t="s">
        <v>5675</v>
      </c>
      <c r="I785" s="50" t="s">
        <v>5678</v>
      </c>
      <c r="J785" s="67">
        <v>25</v>
      </c>
      <c r="K785" s="50">
        <v>5</v>
      </c>
      <c r="L785" s="50">
        <v>2019</v>
      </c>
      <c r="M785" s="62">
        <f t="shared" si="52"/>
        <v>43610</v>
      </c>
      <c r="N785" s="67" t="s">
        <v>5345</v>
      </c>
      <c r="O785" s="67">
        <v>19</v>
      </c>
      <c r="P785" s="67" t="s">
        <v>1113</v>
      </c>
      <c r="Q785" s="67" t="s">
        <v>1114</v>
      </c>
      <c r="R785" s="67" t="s">
        <v>1115</v>
      </c>
      <c r="S785" s="67" t="s">
        <v>1116</v>
      </c>
      <c r="T785" s="67" t="s">
        <v>1114</v>
      </c>
      <c r="U785" s="67" t="s">
        <v>1117</v>
      </c>
      <c r="V785" s="67" t="s">
        <v>1117</v>
      </c>
      <c r="W785" s="67" t="s">
        <v>1118</v>
      </c>
      <c r="X785" s="67" t="s">
        <v>1119</v>
      </c>
      <c r="Y785" s="67" t="s">
        <v>1114</v>
      </c>
      <c r="Z785" s="68" t="str">
        <f t="shared" si="53"/>
        <v>No</v>
      </c>
      <c r="AA785" s="68" t="str">
        <f t="shared" si="51"/>
        <v>Yes</v>
      </c>
      <c r="AB785" s="68" t="str">
        <f t="shared" si="54"/>
        <v>Adopter</v>
      </c>
      <c r="AC785" s="50">
        <f>VLOOKUP(N785,Registration!O:P,2,FALSE)</f>
        <v>19</v>
      </c>
      <c r="AD785" s="67" t="s">
        <v>1117</v>
      </c>
      <c r="AE785" s="67" t="s">
        <v>105</v>
      </c>
      <c r="AF785" s="67" t="s">
        <v>105</v>
      </c>
      <c r="AG785" s="67" t="s">
        <v>105</v>
      </c>
      <c r="AH785" s="67" t="s">
        <v>105</v>
      </c>
      <c r="AI785" s="49"/>
    </row>
    <row r="786" spans="1:35" ht="22.9" customHeight="1">
      <c r="A786" s="67" t="s">
        <v>38</v>
      </c>
      <c r="B786" s="67" t="s">
        <v>9</v>
      </c>
      <c r="C786" s="50" t="s">
        <v>10</v>
      </c>
      <c r="D786" s="50" t="s">
        <v>26</v>
      </c>
      <c r="E786" s="50">
        <v>2</v>
      </c>
      <c r="F786" s="50" t="s">
        <v>32</v>
      </c>
      <c r="G786" s="50" t="s">
        <v>33</v>
      </c>
      <c r="H786" s="50" t="s">
        <v>5675</v>
      </c>
      <c r="I786" s="50" t="s">
        <v>5678</v>
      </c>
      <c r="J786" s="67">
        <v>25</v>
      </c>
      <c r="K786" s="50">
        <v>5</v>
      </c>
      <c r="L786" s="50">
        <v>2019</v>
      </c>
      <c r="M786" s="62">
        <f t="shared" si="52"/>
        <v>43610</v>
      </c>
      <c r="N786" s="67" t="s">
        <v>5347</v>
      </c>
      <c r="O786" s="67">
        <v>18</v>
      </c>
      <c r="P786" s="67" t="s">
        <v>1113</v>
      </c>
      <c r="Q786" s="67" t="s">
        <v>1114</v>
      </c>
      <c r="R786" s="67" t="s">
        <v>1115</v>
      </c>
      <c r="S786" s="67" t="s">
        <v>1116</v>
      </c>
      <c r="T786" s="67" t="s">
        <v>1114</v>
      </c>
      <c r="U786" s="67" t="s">
        <v>1117</v>
      </c>
      <c r="V786" s="67" t="s">
        <v>1117</v>
      </c>
      <c r="W786" s="67" t="s">
        <v>1118</v>
      </c>
      <c r="X786" s="67" t="s">
        <v>1124</v>
      </c>
      <c r="Y786" s="67" t="s">
        <v>1114</v>
      </c>
      <c r="Z786" s="68" t="str">
        <f t="shared" si="53"/>
        <v>No</v>
      </c>
      <c r="AA786" s="68" t="str">
        <f t="shared" si="51"/>
        <v>Yes</v>
      </c>
      <c r="AB786" s="68" t="str">
        <f t="shared" si="54"/>
        <v>Adopter</v>
      </c>
      <c r="AC786" s="50">
        <f>VLOOKUP(N786,Registration!O:P,2,FALSE)</f>
        <v>18</v>
      </c>
      <c r="AD786" s="67" t="s">
        <v>1117</v>
      </c>
      <c r="AE786" s="67" t="s">
        <v>105</v>
      </c>
      <c r="AF786" s="67" t="s">
        <v>105</v>
      </c>
      <c r="AG786" s="67" t="s">
        <v>105</v>
      </c>
      <c r="AH786" s="67" t="s">
        <v>105</v>
      </c>
      <c r="AI786" s="49"/>
    </row>
    <row r="787" spans="1:35" ht="22.9" customHeight="1">
      <c r="A787" s="67" t="s">
        <v>38</v>
      </c>
      <c r="B787" s="67" t="s">
        <v>9</v>
      </c>
      <c r="C787" s="50" t="s">
        <v>10</v>
      </c>
      <c r="D787" s="50" t="s">
        <v>26</v>
      </c>
      <c r="E787" s="50">
        <v>2</v>
      </c>
      <c r="F787" s="50" t="s">
        <v>32</v>
      </c>
      <c r="G787" s="50" t="s">
        <v>33</v>
      </c>
      <c r="H787" s="50" t="s">
        <v>5675</v>
      </c>
      <c r="I787" s="50" t="s">
        <v>5678</v>
      </c>
      <c r="J787" s="67">
        <v>25</v>
      </c>
      <c r="K787" s="50">
        <v>5</v>
      </c>
      <c r="L787" s="50">
        <v>2019</v>
      </c>
      <c r="M787" s="62">
        <f t="shared" si="52"/>
        <v>43610</v>
      </c>
      <c r="N787" s="67" t="s">
        <v>154</v>
      </c>
      <c r="O787" s="67">
        <v>18</v>
      </c>
      <c r="P787" s="67" t="s">
        <v>1113</v>
      </c>
      <c r="Q787" s="67" t="s">
        <v>1114</v>
      </c>
      <c r="R787" s="67" t="s">
        <v>1115</v>
      </c>
      <c r="S787" s="67" t="s">
        <v>1116</v>
      </c>
      <c r="T787" s="67" t="s">
        <v>1114</v>
      </c>
      <c r="U787" s="67" t="s">
        <v>1117</v>
      </c>
      <c r="V787" s="67" t="s">
        <v>1117</v>
      </c>
      <c r="W787" s="67" t="s">
        <v>1118</v>
      </c>
      <c r="X787" s="67" t="s">
        <v>1124</v>
      </c>
      <c r="Y787" s="67" t="s">
        <v>1114</v>
      </c>
      <c r="Z787" s="68" t="str">
        <f t="shared" si="53"/>
        <v>No</v>
      </c>
      <c r="AA787" s="68" t="str">
        <f t="shared" si="51"/>
        <v>Yes</v>
      </c>
      <c r="AB787" s="68" t="str">
        <f t="shared" si="54"/>
        <v>Adopter</v>
      </c>
      <c r="AC787" s="50">
        <f>VLOOKUP(N787,Registration!O:P,2,FALSE)</f>
        <v>19</v>
      </c>
      <c r="AD787" s="67" t="s">
        <v>1117</v>
      </c>
      <c r="AE787" s="67" t="s">
        <v>105</v>
      </c>
      <c r="AF787" s="67" t="s">
        <v>105</v>
      </c>
      <c r="AG787" s="67" t="s">
        <v>105</v>
      </c>
      <c r="AH787" s="67" t="s">
        <v>105</v>
      </c>
      <c r="AI787" s="49"/>
    </row>
    <row r="788" spans="1:35" ht="22.9" customHeight="1">
      <c r="A788" s="67" t="s">
        <v>38</v>
      </c>
      <c r="B788" s="67" t="s">
        <v>9</v>
      </c>
      <c r="C788" s="50" t="s">
        <v>10</v>
      </c>
      <c r="D788" s="50" t="s">
        <v>26</v>
      </c>
      <c r="E788" s="50">
        <v>2</v>
      </c>
      <c r="F788" s="50" t="s">
        <v>32</v>
      </c>
      <c r="G788" s="50" t="s">
        <v>33</v>
      </c>
      <c r="H788" s="50" t="s">
        <v>5675</v>
      </c>
      <c r="I788" s="50" t="s">
        <v>5678</v>
      </c>
      <c r="J788" s="67">
        <v>25</v>
      </c>
      <c r="K788" s="50">
        <v>5</v>
      </c>
      <c r="L788" s="50">
        <v>2019</v>
      </c>
      <c r="M788" s="62">
        <f t="shared" si="52"/>
        <v>43610</v>
      </c>
      <c r="N788" s="67" t="s">
        <v>5350</v>
      </c>
      <c r="O788" s="67">
        <v>18</v>
      </c>
      <c r="P788" s="67" t="s">
        <v>1113</v>
      </c>
      <c r="Q788" s="67" t="s">
        <v>1114</v>
      </c>
      <c r="R788" s="67" t="s">
        <v>1115</v>
      </c>
      <c r="S788" s="67" t="s">
        <v>1116</v>
      </c>
      <c r="T788" s="67" t="s">
        <v>1114</v>
      </c>
      <c r="U788" s="67" t="s">
        <v>1117</v>
      </c>
      <c r="V788" s="67" t="s">
        <v>1117</v>
      </c>
      <c r="W788" s="67" t="s">
        <v>1118</v>
      </c>
      <c r="X788" s="67" t="s">
        <v>1125</v>
      </c>
      <c r="Y788" s="67" t="s">
        <v>1114</v>
      </c>
      <c r="Z788" s="68" t="str">
        <f t="shared" si="53"/>
        <v>No</v>
      </c>
      <c r="AA788" s="68" t="str">
        <f t="shared" si="51"/>
        <v>Yes</v>
      </c>
      <c r="AB788" s="68" t="str">
        <f t="shared" si="54"/>
        <v>Adopter</v>
      </c>
      <c r="AC788" s="50">
        <f>VLOOKUP(N788,Registration!O:P,2,FALSE)</f>
        <v>18</v>
      </c>
      <c r="AD788" s="67" t="s">
        <v>1117</v>
      </c>
      <c r="AE788" s="67" t="s">
        <v>105</v>
      </c>
      <c r="AF788" s="67" t="s">
        <v>105</v>
      </c>
      <c r="AG788" s="67" t="s">
        <v>105</v>
      </c>
      <c r="AH788" s="67" t="s">
        <v>105</v>
      </c>
      <c r="AI788" s="49"/>
    </row>
    <row r="789" spans="1:35" ht="22.9" customHeight="1">
      <c r="A789" s="67" t="s">
        <v>38</v>
      </c>
      <c r="B789" s="67" t="s">
        <v>9</v>
      </c>
      <c r="C789" s="50" t="s">
        <v>10</v>
      </c>
      <c r="D789" s="50" t="s">
        <v>26</v>
      </c>
      <c r="E789" s="50">
        <v>2</v>
      </c>
      <c r="F789" s="50" t="s">
        <v>32</v>
      </c>
      <c r="G789" s="50" t="s">
        <v>33</v>
      </c>
      <c r="H789" s="50" t="s">
        <v>5675</v>
      </c>
      <c r="I789" s="50" t="s">
        <v>5678</v>
      </c>
      <c r="J789" s="67">
        <v>25</v>
      </c>
      <c r="K789" s="50">
        <v>5</v>
      </c>
      <c r="L789" s="50">
        <v>2019</v>
      </c>
      <c r="M789" s="62">
        <f t="shared" si="52"/>
        <v>43610</v>
      </c>
      <c r="N789" s="67" t="s">
        <v>5352</v>
      </c>
      <c r="O789" s="67">
        <v>19</v>
      </c>
      <c r="P789" s="67" t="s">
        <v>1113</v>
      </c>
      <c r="Q789" s="67" t="s">
        <v>1114</v>
      </c>
      <c r="R789" s="67" t="s">
        <v>1115</v>
      </c>
      <c r="S789" s="67" t="s">
        <v>1116</v>
      </c>
      <c r="T789" s="67" t="s">
        <v>1114</v>
      </c>
      <c r="U789" s="67" t="s">
        <v>1117</v>
      </c>
      <c r="V789" s="67" t="s">
        <v>1117</v>
      </c>
      <c r="W789" s="67" t="s">
        <v>1118</v>
      </c>
      <c r="X789" s="67" t="s">
        <v>1119</v>
      </c>
      <c r="Y789" s="67" t="s">
        <v>1114</v>
      </c>
      <c r="Z789" s="68" t="str">
        <f t="shared" si="53"/>
        <v>No</v>
      </c>
      <c r="AA789" s="68" t="str">
        <f t="shared" si="51"/>
        <v>Yes</v>
      </c>
      <c r="AB789" s="68" t="str">
        <f t="shared" si="54"/>
        <v>Adopter</v>
      </c>
      <c r="AC789" s="50">
        <f>VLOOKUP(N789,Registration!O:P,2,FALSE)</f>
        <v>19</v>
      </c>
      <c r="AD789" s="67" t="s">
        <v>1117</v>
      </c>
      <c r="AE789" s="67" t="s">
        <v>105</v>
      </c>
      <c r="AF789" s="67" t="s">
        <v>105</v>
      </c>
      <c r="AG789" s="67" t="s">
        <v>105</v>
      </c>
      <c r="AH789" s="67" t="s">
        <v>105</v>
      </c>
      <c r="AI789" s="49"/>
    </row>
    <row r="790" spans="1:35" ht="22.9" customHeight="1">
      <c r="A790" s="67" t="s">
        <v>38</v>
      </c>
      <c r="B790" s="67" t="s">
        <v>9</v>
      </c>
      <c r="C790" s="50" t="s">
        <v>10</v>
      </c>
      <c r="D790" s="50" t="s">
        <v>26</v>
      </c>
      <c r="E790" s="50">
        <v>2</v>
      </c>
      <c r="F790" s="50" t="s">
        <v>32</v>
      </c>
      <c r="G790" s="50" t="s">
        <v>33</v>
      </c>
      <c r="H790" s="50" t="s">
        <v>5675</v>
      </c>
      <c r="I790" s="50" t="s">
        <v>5678</v>
      </c>
      <c r="J790" s="67">
        <v>25</v>
      </c>
      <c r="K790" s="50">
        <v>5</v>
      </c>
      <c r="L790" s="50">
        <v>2019</v>
      </c>
      <c r="M790" s="62">
        <f t="shared" si="52"/>
        <v>43610</v>
      </c>
      <c r="N790" s="67" t="s">
        <v>123</v>
      </c>
      <c r="O790" s="67">
        <v>18</v>
      </c>
      <c r="P790" s="67" t="s">
        <v>1113</v>
      </c>
      <c r="Q790" s="67" t="s">
        <v>1114</v>
      </c>
      <c r="R790" s="67" t="s">
        <v>1115</v>
      </c>
      <c r="S790" s="67" t="s">
        <v>1116</v>
      </c>
      <c r="T790" s="67" t="s">
        <v>1114</v>
      </c>
      <c r="U790" s="67" t="s">
        <v>1117</v>
      </c>
      <c r="V790" s="67" t="s">
        <v>1117</v>
      </c>
      <c r="W790" s="67" t="s">
        <v>1118</v>
      </c>
      <c r="X790" s="67" t="s">
        <v>1121</v>
      </c>
      <c r="Y790" s="67" t="s">
        <v>1114</v>
      </c>
      <c r="Z790" s="68" t="str">
        <f t="shared" si="53"/>
        <v>No</v>
      </c>
      <c r="AA790" s="68" t="str">
        <f t="shared" si="51"/>
        <v>Yes</v>
      </c>
      <c r="AB790" s="68" t="str">
        <f t="shared" si="54"/>
        <v>Adopter</v>
      </c>
      <c r="AC790" s="50">
        <f>VLOOKUP(N790,Registration!O:P,2,FALSE)</f>
        <v>19</v>
      </c>
      <c r="AD790" s="67" t="s">
        <v>1117</v>
      </c>
      <c r="AE790" s="67" t="s">
        <v>105</v>
      </c>
      <c r="AF790" s="67" t="s">
        <v>105</v>
      </c>
      <c r="AG790" s="67" t="s">
        <v>105</v>
      </c>
      <c r="AH790" s="67" t="s">
        <v>105</v>
      </c>
      <c r="AI790" s="49"/>
    </row>
    <row r="791" spans="1:35" ht="22.9" customHeight="1">
      <c r="A791" s="67" t="s">
        <v>38</v>
      </c>
      <c r="B791" s="67" t="s">
        <v>9</v>
      </c>
      <c r="C791" s="50" t="s">
        <v>10</v>
      </c>
      <c r="D791" s="50" t="s">
        <v>26</v>
      </c>
      <c r="E791" s="50">
        <v>2</v>
      </c>
      <c r="F791" s="50" t="s">
        <v>32</v>
      </c>
      <c r="G791" s="50" t="s">
        <v>33</v>
      </c>
      <c r="H791" s="50" t="s">
        <v>5675</v>
      </c>
      <c r="I791" s="50" t="s">
        <v>5678</v>
      </c>
      <c r="J791" s="67">
        <v>25</v>
      </c>
      <c r="K791" s="50">
        <v>5</v>
      </c>
      <c r="L791" s="50">
        <v>2019</v>
      </c>
      <c r="M791" s="62">
        <f t="shared" si="52"/>
        <v>43610</v>
      </c>
      <c r="N791" s="67" t="s">
        <v>5355</v>
      </c>
      <c r="O791" s="67">
        <v>18</v>
      </c>
      <c r="P791" s="67" t="s">
        <v>1113</v>
      </c>
      <c r="Q791" s="67" t="s">
        <v>1114</v>
      </c>
      <c r="R791" s="67" t="s">
        <v>1115</v>
      </c>
      <c r="S791" s="67" t="s">
        <v>1116</v>
      </c>
      <c r="T791" s="67" t="s">
        <v>1114</v>
      </c>
      <c r="U791" s="67" t="s">
        <v>1117</v>
      </c>
      <c r="V791" s="67" t="s">
        <v>1117</v>
      </c>
      <c r="W791" s="67" t="s">
        <v>1118</v>
      </c>
      <c r="X791" s="67" t="s">
        <v>1121</v>
      </c>
      <c r="Y791" s="67" t="s">
        <v>1114</v>
      </c>
      <c r="Z791" s="68" t="str">
        <f t="shared" si="53"/>
        <v>No</v>
      </c>
      <c r="AA791" s="68" t="str">
        <f t="shared" si="51"/>
        <v>Yes</v>
      </c>
      <c r="AB791" s="68" t="str">
        <f t="shared" si="54"/>
        <v>Adopter</v>
      </c>
      <c r="AC791" s="50">
        <f>VLOOKUP(N791,Registration!O:P,2,FALSE)</f>
        <v>18</v>
      </c>
      <c r="AD791" s="67" t="s">
        <v>1117</v>
      </c>
      <c r="AE791" s="67" t="s">
        <v>105</v>
      </c>
      <c r="AF791" s="67" t="s">
        <v>105</v>
      </c>
      <c r="AG791" s="67" t="s">
        <v>105</v>
      </c>
      <c r="AH791" s="67" t="s">
        <v>105</v>
      </c>
      <c r="AI791" s="49"/>
    </row>
    <row r="792" spans="1:35" ht="22.9" customHeight="1">
      <c r="A792" s="67" t="s">
        <v>38</v>
      </c>
      <c r="B792" s="67" t="s">
        <v>9</v>
      </c>
      <c r="C792" s="50" t="s">
        <v>10</v>
      </c>
      <c r="D792" s="50" t="s">
        <v>26</v>
      </c>
      <c r="E792" s="50">
        <v>2</v>
      </c>
      <c r="F792" s="50" t="s">
        <v>32</v>
      </c>
      <c r="G792" s="50" t="s">
        <v>33</v>
      </c>
      <c r="H792" s="50" t="s">
        <v>5675</v>
      </c>
      <c r="I792" s="50" t="s">
        <v>5678</v>
      </c>
      <c r="J792" s="67">
        <v>25</v>
      </c>
      <c r="K792" s="50">
        <v>5</v>
      </c>
      <c r="L792" s="50">
        <v>2019</v>
      </c>
      <c r="M792" s="62">
        <f t="shared" si="52"/>
        <v>43610</v>
      </c>
      <c r="N792" s="67" t="s">
        <v>5357</v>
      </c>
      <c r="O792" s="67">
        <v>19</v>
      </c>
      <c r="P792" s="67" t="s">
        <v>1113</v>
      </c>
      <c r="Q792" s="67" t="s">
        <v>1114</v>
      </c>
      <c r="R792" s="67" t="s">
        <v>1115</v>
      </c>
      <c r="S792" s="67" t="s">
        <v>1116</v>
      </c>
      <c r="T792" s="67" t="s">
        <v>1114</v>
      </c>
      <c r="U792" s="67" t="s">
        <v>1117</v>
      </c>
      <c r="V792" s="67" t="s">
        <v>1117</v>
      </c>
      <c r="W792" s="67" t="s">
        <v>1118</v>
      </c>
      <c r="X792" s="67" t="s">
        <v>1119</v>
      </c>
      <c r="Y792" s="67" t="s">
        <v>1114</v>
      </c>
      <c r="Z792" s="68" t="str">
        <f t="shared" si="53"/>
        <v>No</v>
      </c>
      <c r="AA792" s="68" t="str">
        <f t="shared" si="51"/>
        <v>Yes</v>
      </c>
      <c r="AB792" s="68" t="str">
        <f t="shared" si="54"/>
        <v>Adopter</v>
      </c>
      <c r="AC792" s="50">
        <f>VLOOKUP(N792,Registration!O:P,2,FALSE)</f>
        <v>19</v>
      </c>
      <c r="AD792" s="67" t="s">
        <v>1117</v>
      </c>
      <c r="AE792" s="67" t="s">
        <v>105</v>
      </c>
      <c r="AF792" s="67" t="s">
        <v>105</v>
      </c>
      <c r="AG792" s="67" t="s">
        <v>105</v>
      </c>
      <c r="AH792" s="67" t="s">
        <v>105</v>
      </c>
      <c r="AI792" s="49"/>
    </row>
    <row r="793" spans="1:35" ht="22.9" customHeight="1">
      <c r="A793" s="67" t="s">
        <v>38</v>
      </c>
      <c r="B793" s="67" t="s">
        <v>9</v>
      </c>
      <c r="C793" s="50" t="s">
        <v>10</v>
      </c>
      <c r="D793" s="50" t="s">
        <v>26</v>
      </c>
      <c r="E793" s="50">
        <v>2</v>
      </c>
      <c r="F793" s="50" t="s">
        <v>32</v>
      </c>
      <c r="G793" s="50" t="s">
        <v>33</v>
      </c>
      <c r="H793" s="50" t="s">
        <v>5675</v>
      </c>
      <c r="I793" s="50" t="s">
        <v>5678</v>
      </c>
      <c r="J793" s="67">
        <v>25</v>
      </c>
      <c r="K793" s="50">
        <v>5</v>
      </c>
      <c r="L793" s="50">
        <v>2019</v>
      </c>
      <c r="M793" s="62">
        <f t="shared" si="52"/>
        <v>43610</v>
      </c>
      <c r="N793" s="67" t="s">
        <v>5359</v>
      </c>
      <c r="O793" s="67">
        <v>19</v>
      </c>
      <c r="P793" s="67" t="s">
        <v>1113</v>
      </c>
      <c r="Q793" s="67" t="s">
        <v>1114</v>
      </c>
      <c r="R793" s="67" t="s">
        <v>1115</v>
      </c>
      <c r="S793" s="67" t="s">
        <v>1116</v>
      </c>
      <c r="T793" s="67" t="s">
        <v>1117</v>
      </c>
      <c r="U793" s="67" t="s">
        <v>1117</v>
      </c>
      <c r="V793" s="67" t="s">
        <v>1117</v>
      </c>
      <c r="W793" s="67" t="s">
        <v>1118</v>
      </c>
      <c r="X793" s="67" t="s">
        <v>1126</v>
      </c>
      <c r="Y793" s="67" t="s">
        <v>1117</v>
      </c>
      <c r="Z793" s="68" t="str">
        <f t="shared" si="53"/>
        <v>No</v>
      </c>
      <c r="AA793" s="68" t="str">
        <f t="shared" si="51"/>
        <v>Yes</v>
      </c>
      <c r="AB793" s="68" t="str">
        <f t="shared" si="54"/>
        <v>Adopter</v>
      </c>
      <c r="AC793" s="50">
        <f>VLOOKUP(N793,Registration!O:P,2,FALSE)</f>
        <v>19</v>
      </c>
      <c r="AD793" s="67" t="s">
        <v>1117</v>
      </c>
      <c r="AE793" s="67" t="s">
        <v>105</v>
      </c>
      <c r="AF793" s="67" t="s">
        <v>105</v>
      </c>
      <c r="AG793" s="67" t="s">
        <v>105</v>
      </c>
      <c r="AH793" s="67" t="s">
        <v>105</v>
      </c>
      <c r="AI793" s="49"/>
    </row>
    <row r="794" spans="1:35" ht="22.9" customHeight="1">
      <c r="A794" s="67" t="s">
        <v>38</v>
      </c>
      <c r="B794" s="67" t="s">
        <v>9</v>
      </c>
      <c r="C794" s="50" t="s">
        <v>10</v>
      </c>
      <c r="D794" s="50" t="s">
        <v>26</v>
      </c>
      <c r="E794" s="50">
        <v>2</v>
      </c>
      <c r="F794" s="50" t="s">
        <v>32</v>
      </c>
      <c r="G794" s="50" t="s">
        <v>33</v>
      </c>
      <c r="H794" s="50" t="s">
        <v>5675</v>
      </c>
      <c r="I794" s="50" t="s">
        <v>5678</v>
      </c>
      <c r="J794" s="67">
        <v>25</v>
      </c>
      <c r="K794" s="50">
        <v>5</v>
      </c>
      <c r="L794" s="50">
        <v>2019</v>
      </c>
      <c r="M794" s="62">
        <f t="shared" si="52"/>
        <v>43610</v>
      </c>
      <c r="N794" s="67" t="s">
        <v>5361</v>
      </c>
      <c r="O794" s="67">
        <v>18</v>
      </c>
      <c r="P794" s="67" t="s">
        <v>1113</v>
      </c>
      <c r="Q794" s="67" t="s">
        <v>1114</v>
      </c>
      <c r="R794" s="67" t="s">
        <v>1115</v>
      </c>
      <c r="S794" s="67" t="s">
        <v>1116</v>
      </c>
      <c r="T794" s="67" t="s">
        <v>1114</v>
      </c>
      <c r="U794" s="67" t="s">
        <v>1117</v>
      </c>
      <c r="V794" s="67" t="s">
        <v>1117</v>
      </c>
      <c r="W794" s="67" t="s">
        <v>1118</v>
      </c>
      <c r="X794" s="67" t="s">
        <v>1122</v>
      </c>
      <c r="Y794" s="67" t="s">
        <v>1114</v>
      </c>
      <c r="Z794" s="68" t="str">
        <f t="shared" si="53"/>
        <v>No</v>
      </c>
      <c r="AA794" s="68" t="str">
        <f t="shared" si="51"/>
        <v>Yes</v>
      </c>
      <c r="AB794" s="68" t="str">
        <f t="shared" si="54"/>
        <v>Adopter</v>
      </c>
      <c r="AC794" s="50">
        <f>VLOOKUP(N794,Registration!O:P,2,FALSE)</f>
        <v>18</v>
      </c>
      <c r="AD794" s="67" t="s">
        <v>1117</v>
      </c>
      <c r="AE794" s="67" t="s">
        <v>105</v>
      </c>
      <c r="AF794" s="67" t="s">
        <v>105</v>
      </c>
      <c r="AG794" s="67" t="s">
        <v>105</v>
      </c>
      <c r="AH794" s="67" t="s">
        <v>105</v>
      </c>
      <c r="AI794" s="49"/>
    </row>
    <row r="795" spans="1:35" ht="22.9" customHeight="1">
      <c r="A795" s="67" t="s">
        <v>38</v>
      </c>
      <c r="B795" s="67" t="s">
        <v>9</v>
      </c>
      <c r="C795" s="50" t="s">
        <v>10</v>
      </c>
      <c r="D795" s="50" t="s">
        <v>26</v>
      </c>
      <c r="E795" s="50">
        <v>2</v>
      </c>
      <c r="F795" s="50" t="s">
        <v>32</v>
      </c>
      <c r="G795" s="50" t="s">
        <v>33</v>
      </c>
      <c r="H795" s="50" t="s">
        <v>5675</v>
      </c>
      <c r="I795" s="50" t="s">
        <v>5678</v>
      </c>
      <c r="J795" s="67">
        <v>25</v>
      </c>
      <c r="K795" s="50">
        <v>5</v>
      </c>
      <c r="L795" s="50">
        <v>2019</v>
      </c>
      <c r="M795" s="62">
        <f t="shared" si="52"/>
        <v>43610</v>
      </c>
      <c r="N795" s="67" t="s">
        <v>137</v>
      </c>
      <c r="O795" s="67">
        <v>18</v>
      </c>
      <c r="P795" s="67" t="s">
        <v>1113</v>
      </c>
      <c r="Q795" s="67" t="s">
        <v>1114</v>
      </c>
      <c r="R795" s="67" t="s">
        <v>1115</v>
      </c>
      <c r="S795" s="67" t="s">
        <v>1116</v>
      </c>
      <c r="T795" s="67" t="s">
        <v>1114</v>
      </c>
      <c r="U795" s="67" t="s">
        <v>1117</v>
      </c>
      <c r="V795" s="67" t="s">
        <v>1117</v>
      </c>
      <c r="W795" s="67" t="s">
        <v>1118</v>
      </c>
      <c r="X795" s="67" t="s">
        <v>1125</v>
      </c>
      <c r="Y795" s="67" t="s">
        <v>1114</v>
      </c>
      <c r="Z795" s="68" t="str">
        <f t="shared" si="53"/>
        <v>No</v>
      </c>
      <c r="AA795" s="68" t="str">
        <f t="shared" si="51"/>
        <v>Yes</v>
      </c>
      <c r="AB795" s="68" t="str">
        <f t="shared" si="54"/>
        <v>Adopter</v>
      </c>
      <c r="AC795" s="50">
        <f>VLOOKUP(N795,Registration!O:P,2,FALSE)</f>
        <v>19</v>
      </c>
      <c r="AD795" s="67" t="s">
        <v>1117</v>
      </c>
      <c r="AE795" s="67" t="s">
        <v>105</v>
      </c>
      <c r="AF795" s="67" t="s">
        <v>105</v>
      </c>
      <c r="AG795" s="67" t="s">
        <v>105</v>
      </c>
      <c r="AH795" s="67" t="s">
        <v>105</v>
      </c>
      <c r="AI795" s="49"/>
    </row>
    <row r="796" spans="1:35" ht="22.9" customHeight="1">
      <c r="A796" s="67" t="s">
        <v>38</v>
      </c>
      <c r="B796" s="67" t="s">
        <v>9</v>
      </c>
      <c r="C796" s="50" t="s">
        <v>10</v>
      </c>
      <c r="D796" s="50" t="s">
        <v>26</v>
      </c>
      <c r="E796" s="50">
        <v>2</v>
      </c>
      <c r="F796" s="50" t="s">
        <v>32</v>
      </c>
      <c r="G796" s="50" t="s">
        <v>33</v>
      </c>
      <c r="H796" s="50" t="s">
        <v>5675</v>
      </c>
      <c r="I796" s="50" t="s">
        <v>5678</v>
      </c>
      <c r="J796" s="67">
        <v>25</v>
      </c>
      <c r="K796" s="50">
        <v>5</v>
      </c>
      <c r="L796" s="50">
        <v>2019</v>
      </c>
      <c r="M796" s="62">
        <f t="shared" si="52"/>
        <v>43610</v>
      </c>
      <c r="N796" s="67" t="s">
        <v>5364</v>
      </c>
      <c r="O796" s="67">
        <v>19</v>
      </c>
      <c r="P796" s="67" t="s">
        <v>1113</v>
      </c>
      <c r="Q796" s="67" t="s">
        <v>1114</v>
      </c>
      <c r="R796" s="67" t="s">
        <v>1115</v>
      </c>
      <c r="S796" s="67" t="s">
        <v>1116</v>
      </c>
      <c r="T796" s="67" t="s">
        <v>1114</v>
      </c>
      <c r="U796" s="67" t="s">
        <v>1117</v>
      </c>
      <c r="V796" s="67" t="s">
        <v>1117</v>
      </c>
      <c r="W796" s="67" t="s">
        <v>1118</v>
      </c>
      <c r="X796" s="67" t="s">
        <v>1122</v>
      </c>
      <c r="Y796" s="67" t="s">
        <v>1114</v>
      </c>
      <c r="Z796" s="68" t="str">
        <f t="shared" si="53"/>
        <v>No</v>
      </c>
      <c r="AA796" s="68" t="str">
        <f t="shared" si="51"/>
        <v>Yes</v>
      </c>
      <c r="AB796" s="68" t="str">
        <f t="shared" si="54"/>
        <v>Adopter</v>
      </c>
      <c r="AC796" s="50">
        <f>VLOOKUP(N796,Registration!O:P,2,FALSE)</f>
        <v>19</v>
      </c>
      <c r="AD796" s="67" t="s">
        <v>1117</v>
      </c>
      <c r="AE796" s="67" t="s">
        <v>105</v>
      </c>
      <c r="AF796" s="67" t="s">
        <v>105</v>
      </c>
      <c r="AG796" s="67" t="s">
        <v>105</v>
      </c>
      <c r="AH796" s="67" t="s">
        <v>105</v>
      </c>
      <c r="AI796" s="49"/>
    </row>
    <row r="797" spans="1:35" ht="22.9" customHeight="1">
      <c r="A797" s="67" t="s">
        <v>38</v>
      </c>
      <c r="B797" s="67" t="s">
        <v>9</v>
      </c>
      <c r="C797" s="50" t="s">
        <v>10</v>
      </c>
      <c r="D797" s="50" t="s">
        <v>26</v>
      </c>
      <c r="E797" s="50">
        <v>2</v>
      </c>
      <c r="F797" s="50" t="s">
        <v>32</v>
      </c>
      <c r="G797" s="50" t="s">
        <v>33</v>
      </c>
      <c r="H797" s="50" t="s">
        <v>5675</v>
      </c>
      <c r="I797" s="50" t="s">
        <v>5678</v>
      </c>
      <c r="J797" s="67">
        <v>25</v>
      </c>
      <c r="K797" s="50">
        <v>5</v>
      </c>
      <c r="L797" s="50">
        <v>2019</v>
      </c>
      <c r="M797" s="62">
        <f t="shared" si="52"/>
        <v>43610</v>
      </c>
      <c r="N797" s="67" t="s">
        <v>5366</v>
      </c>
      <c r="O797" s="67">
        <v>17</v>
      </c>
      <c r="P797" s="67" t="s">
        <v>1113</v>
      </c>
      <c r="Q797" s="67" t="s">
        <v>1114</v>
      </c>
      <c r="R797" s="67" t="s">
        <v>1115</v>
      </c>
      <c r="S797" s="67" t="s">
        <v>1116</v>
      </c>
      <c r="T797" s="67" t="s">
        <v>1114</v>
      </c>
      <c r="U797" s="67" t="s">
        <v>1114</v>
      </c>
      <c r="V797" s="67" t="s">
        <v>1114</v>
      </c>
      <c r="W797" s="67" t="s">
        <v>1118</v>
      </c>
      <c r="X797" s="67" t="s">
        <v>1122</v>
      </c>
      <c r="Y797" s="67" t="s">
        <v>1114</v>
      </c>
      <c r="Z797" s="68" t="str">
        <f t="shared" si="53"/>
        <v>No</v>
      </c>
      <c r="AA797" s="68" t="str">
        <f t="shared" si="51"/>
        <v>Yes</v>
      </c>
      <c r="AB797" s="68" t="str">
        <f t="shared" si="54"/>
        <v>Adopter</v>
      </c>
      <c r="AC797" s="50">
        <f>VLOOKUP(N797,Registration!O:P,2,FALSE)</f>
        <v>17</v>
      </c>
      <c r="AD797" s="67" t="s">
        <v>1117</v>
      </c>
      <c r="AE797" s="67" t="s">
        <v>105</v>
      </c>
      <c r="AF797" s="67" t="s">
        <v>105</v>
      </c>
      <c r="AG797" s="67" t="s">
        <v>105</v>
      </c>
      <c r="AH797" s="67" t="s">
        <v>105</v>
      </c>
      <c r="AI797" s="49"/>
    </row>
    <row r="798" spans="1:35" ht="22.9" customHeight="1">
      <c r="A798" s="67" t="s">
        <v>38</v>
      </c>
      <c r="B798" s="67" t="s">
        <v>9</v>
      </c>
      <c r="C798" s="50" t="s">
        <v>10</v>
      </c>
      <c r="D798" s="50" t="s">
        <v>26</v>
      </c>
      <c r="E798" s="50">
        <v>2</v>
      </c>
      <c r="F798" s="50" t="s">
        <v>32</v>
      </c>
      <c r="G798" s="50" t="s">
        <v>33</v>
      </c>
      <c r="H798" s="50" t="s">
        <v>5675</v>
      </c>
      <c r="I798" s="50" t="s">
        <v>5678</v>
      </c>
      <c r="J798" s="67">
        <v>25</v>
      </c>
      <c r="K798" s="50">
        <v>5</v>
      </c>
      <c r="L798" s="50">
        <v>2019</v>
      </c>
      <c r="M798" s="62">
        <f t="shared" si="52"/>
        <v>43610</v>
      </c>
      <c r="N798" s="67" t="s">
        <v>5368</v>
      </c>
      <c r="O798" s="67">
        <v>18</v>
      </c>
      <c r="P798" s="67" t="s">
        <v>1113</v>
      </c>
      <c r="Q798" s="67" t="s">
        <v>1114</v>
      </c>
      <c r="R798" s="67" t="s">
        <v>1115</v>
      </c>
      <c r="S798" s="67" t="s">
        <v>1116</v>
      </c>
      <c r="T798" s="67" t="s">
        <v>1114</v>
      </c>
      <c r="U798" s="67" t="s">
        <v>1117</v>
      </c>
      <c r="V798" s="67" t="s">
        <v>1117</v>
      </c>
      <c r="W798" s="67" t="s">
        <v>1118</v>
      </c>
      <c r="X798" s="67" t="s">
        <v>1119</v>
      </c>
      <c r="Y798" s="67" t="s">
        <v>1114</v>
      </c>
      <c r="Z798" s="68" t="str">
        <f t="shared" si="53"/>
        <v>No</v>
      </c>
      <c r="AA798" s="68" t="str">
        <f t="shared" si="51"/>
        <v>Yes</v>
      </c>
      <c r="AB798" s="68" t="str">
        <f t="shared" si="54"/>
        <v>Adopter</v>
      </c>
      <c r="AC798" s="50">
        <f>VLOOKUP(N798,Registration!O:P,2,FALSE)</f>
        <v>18</v>
      </c>
      <c r="AD798" s="67" t="s">
        <v>1117</v>
      </c>
      <c r="AE798" s="67" t="s">
        <v>105</v>
      </c>
      <c r="AF798" s="67" t="s">
        <v>105</v>
      </c>
      <c r="AG798" s="67" t="s">
        <v>105</v>
      </c>
      <c r="AH798" s="67" t="s">
        <v>105</v>
      </c>
      <c r="AI798" s="49"/>
    </row>
    <row r="799" spans="1:35" ht="22.9" customHeight="1">
      <c r="A799" s="67" t="s">
        <v>38</v>
      </c>
      <c r="B799" s="67" t="s">
        <v>9</v>
      </c>
      <c r="C799" s="50" t="s">
        <v>10</v>
      </c>
      <c r="D799" s="50" t="s">
        <v>26</v>
      </c>
      <c r="E799" s="50">
        <v>2</v>
      </c>
      <c r="F799" s="50" t="s">
        <v>32</v>
      </c>
      <c r="G799" s="50" t="s">
        <v>33</v>
      </c>
      <c r="H799" s="50" t="s">
        <v>5675</v>
      </c>
      <c r="I799" s="50" t="s">
        <v>5678</v>
      </c>
      <c r="J799" s="67">
        <v>25</v>
      </c>
      <c r="K799" s="50">
        <v>5</v>
      </c>
      <c r="L799" s="50">
        <v>2019</v>
      </c>
      <c r="M799" s="62">
        <f t="shared" si="52"/>
        <v>43610</v>
      </c>
      <c r="N799" s="67" t="s">
        <v>126</v>
      </c>
      <c r="O799" s="67">
        <v>19</v>
      </c>
      <c r="P799" s="67" t="s">
        <v>1113</v>
      </c>
      <c r="Q799" s="67" t="s">
        <v>1114</v>
      </c>
      <c r="R799" s="67" t="s">
        <v>1115</v>
      </c>
      <c r="S799" s="67" t="s">
        <v>1116</v>
      </c>
      <c r="T799" s="67" t="s">
        <v>1114</v>
      </c>
      <c r="U799" s="67" t="s">
        <v>1117</v>
      </c>
      <c r="V799" s="67" t="s">
        <v>1117</v>
      </c>
      <c r="W799" s="67" t="s">
        <v>1118</v>
      </c>
      <c r="X799" s="67" t="s">
        <v>1121</v>
      </c>
      <c r="Y799" s="67" t="s">
        <v>1114</v>
      </c>
      <c r="Z799" s="68" t="str">
        <f t="shared" si="53"/>
        <v>No</v>
      </c>
      <c r="AA799" s="68" t="str">
        <f t="shared" si="51"/>
        <v>Yes</v>
      </c>
      <c r="AB799" s="68" t="str">
        <f t="shared" si="54"/>
        <v>Adopter</v>
      </c>
      <c r="AC799" s="50">
        <f>VLOOKUP(N799,Registration!O:P,2,FALSE)</f>
        <v>18</v>
      </c>
      <c r="AD799" s="67" t="s">
        <v>1117</v>
      </c>
      <c r="AE799" s="67" t="s">
        <v>105</v>
      </c>
      <c r="AF799" s="67" t="s">
        <v>105</v>
      </c>
      <c r="AG799" s="67" t="s">
        <v>105</v>
      </c>
      <c r="AH799" s="67" t="s">
        <v>105</v>
      </c>
      <c r="AI799" s="49"/>
    </row>
    <row r="800" spans="1:35" ht="22.9" customHeight="1">
      <c r="A800" s="67" t="s">
        <v>38</v>
      </c>
      <c r="B800" s="67" t="s">
        <v>9</v>
      </c>
      <c r="C800" s="50" t="s">
        <v>10</v>
      </c>
      <c r="D800" s="50" t="s">
        <v>26</v>
      </c>
      <c r="E800" s="50">
        <v>2</v>
      </c>
      <c r="F800" s="50" t="s">
        <v>32</v>
      </c>
      <c r="G800" s="50" t="s">
        <v>33</v>
      </c>
      <c r="H800" s="50" t="s">
        <v>5675</v>
      </c>
      <c r="I800" s="50" t="s">
        <v>5678</v>
      </c>
      <c r="J800" s="67">
        <v>25</v>
      </c>
      <c r="K800" s="50">
        <v>5</v>
      </c>
      <c r="L800" s="50">
        <v>2019</v>
      </c>
      <c r="M800" s="62">
        <f t="shared" si="52"/>
        <v>43610</v>
      </c>
      <c r="N800" s="67" t="s">
        <v>5371</v>
      </c>
      <c r="O800" s="67">
        <v>18</v>
      </c>
      <c r="P800" s="67" t="s">
        <v>1113</v>
      </c>
      <c r="Q800" s="67" t="s">
        <v>1114</v>
      </c>
      <c r="R800" s="67" t="s">
        <v>1115</v>
      </c>
      <c r="S800" s="67" t="s">
        <v>1116</v>
      </c>
      <c r="T800" s="67" t="s">
        <v>1114</v>
      </c>
      <c r="U800" s="67" t="s">
        <v>1117</v>
      </c>
      <c r="V800" s="67" t="s">
        <v>1117</v>
      </c>
      <c r="W800" s="67" t="s">
        <v>1118</v>
      </c>
      <c r="X800" s="67" t="s">
        <v>1119</v>
      </c>
      <c r="Y800" s="67" t="s">
        <v>1114</v>
      </c>
      <c r="Z800" s="68" t="str">
        <f t="shared" si="53"/>
        <v>No</v>
      </c>
      <c r="AA800" s="68" t="str">
        <f t="shared" si="51"/>
        <v>Yes</v>
      </c>
      <c r="AB800" s="68" t="str">
        <f t="shared" si="54"/>
        <v>Adopter</v>
      </c>
      <c r="AC800" s="50">
        <f>VLOOKUP(N800,Registration!O:P,2,FALSE)</f>
        <v>18</v>
      </c>
      <c r="AD800" s="67" t="s">
        <v>1117</v>
      </c>
      <c r="AE800" s="67" t="s">
        <v>105</v>
      </c>
      <c r="AF800" s="67" t="s">
        <v>105</v>
      </c>
      <c r="AG800" s="67" t="s">
        <v>105</v>
      </c>
      <c r="AH800" s="67" t="s">
        <v>105</v>
      </c>
      <c r="AI800" s="49"/>
    </row>
    <row r="801" spans="1:35" ht="22.9" customHeight="1">
      <c r="A801" s="67" t="s">
        <v>38</v>
      </c>
      <c r="B801" s="67" t="s">
        <v>9</v>
      </c>
      <c r="C801" s="67" t="s">
        <v>10</v>
      </c>
      <c r="D801" s="67" t="s">
        <v>26</v>
      </c>
      <c r="E801" s="67">
        <v>2</v>
      </c>
      <c r="F801" s="67" t="s">
        <v>4698</v>
      </c>
      <c r="G801" s="67" t="s">
        <v>4699</v>
      </c>
      <c r="H801" s="67" t="s">
        <v>5674</v>
      </c>
      <c r="I801" s="67" t="s">
        <v>5676</v>
      </c>
      <c r="J801" s="67">
        <v>23</v>
      </c>
      <c r="K801" s="50">
        <v>5</v>
      </c>
      <c r="L801" s="50">
        <v>2019</v>
      </c>
      <c r="M801" s="62">
        <f t="shared" si="52"/>
        <v>43608</v>
      </c>
      <c r="N801" s="67" t="s">
        <v>5373</v>
      </c>
      <c r="O801" s="67">
        <v>19</v>
      </c>
      <c r="P801" s="67" t="s">
        <v>1113</v>
      </c>
      <c r="Q801" s="67" t="s">
        <v>1114</v>
      </c>
      <c r="R801" s="67" t="s">
        <v>1115</v>
      </c>
      <c r="S801" s="67" t="s">
        <v>1116</v>
      </c>
      <c r="T801" s="67" t="s">
        <v>1114</v>
      </c>
      <c r="U801" s="67" t="s">
        <v>1117</v>
      </c>
      <c r="V801" s="67" t="s">
        <v>1117</v>
      </c>
      <c r="W801" s="67" t="s">
        <v>1118</v>
      </c>
      <c r="X801" s="67" t="s">
        <v>1120</v>
      </c>
      <c r="Y801" s="67" t="s">
        <v>1114</v>
      </c>
      <c r="Z801" s="68" t="str">
        <f t="shared" si="53"/>
        <v>No</v>
      </c>
      <c r="AA801" s="68" t="str">
        <f t="shared" si="51"/>
        <v>Yes</v>
      </c>
      <c r="AB801" s="68" t="str">
        <f t="shared" si="54"/>
        <v>Adopter</v>
      </c>
      <c r="AC801" s="50">
        <f>VLOOKUP(N801,Registration!O:P,2,FALSE)</f>
        <v>19</v>
      </c>
      <c r="AD801" s="67" t="s">
        <v>1117</v>
      </c>
      <c r="AE801" s="67" t="s">
        <v>105</v>
      </c>
      <c r="AF801" s="67" t="s">
        <v>105</v>
      </c>
      <c r="AG801" s="67" t="s">
        <v>105</v>
      </c>
      <c r="AH801" s="67" t="s">
        <v>105</v>
      </c>
      <c r="AI801" s="49"/>
    </row>
    <row r="802" spans="1:35" ht="22.9" customHeight="1">
      <c r="A802" s="67" t="s">
        <v>38</v>
      </c>
      <c r="B802" s="67" t="s">
        <v>9</v>
      </c>
      <c r="C802" s="67" t="s">
        <v>10</v>
      </c>
      <c r="D802" s="67" t="s">
        <v>26</v>
      </c>
      <c r="E802" s="67">
        <v>2</v>
      </c>
      <c r="F802" s="67" t="s">
        <v>4698</v>
      </c>
      <c r="G802" s="67" t="s">
        <v>4699</v>
      </c>
      <c r="H802" s="67" t="s">
        <v>5674</v>
      </c>
      <c r="I802" s="67" t="s">
        <v>5676</v>
      </c>
      <c r="J802" s="67">
        <v>23</v>
      </c>
      <c r="K802" s="50">
        <v>5</v>
      </c>
      <c r="L802" s="50">
        <v>2019</v>
      </c>
      <c r="M802" s="62">
        <f t="shared" si="52"/>
        <v>43608</v>
      </c>
      <c r="N802" s="67" t="s">
        <v>5375</v>
      </c>
      <c r="O802" s="67">
        <v>19</v>
      </c>
      <c r="P802" s="67" t="s">
        <v>1113</v>
      </c>
      <c r="Q802" s="67" t="s">
        <v>1114</v>
      </c>
      <c r="R802" s="67" t="s">
        <v>1115</v>
      </c>
      <c r="S802" s="67" t="s">
        <v>1116</v>
      </c>
      <c r="T802" s="67" t="s">
        <v>1114</v>
      </c>
      <c r="U802" s="67" t="s">
        <v>1117</v>
      </c>
      <c r="V802" s="67" t="s">
        <v>1117</v>
      </c>
      <c r="W802" s="67" t="s">
        <v>1118</v>
      </c>
      <c r="X802" s="67" t="s">
        <v>1119</v>
      </c>
      <c r="Y802" s="67" t="s">
        <v>1114</v>
      </c>
      <c r="Z802" s="68" t="str">
        <f t="shared" si="53"/>
        <v>No</v>
      </c>
      <c r="AA802" s="68" t="str">
        <f t="shared" si="51"/>
        <v>Yes</v>
      </c>
      <c r="AB802" s="68" t="str">
        <f t="shared" si="54"/>
        <v>Adopter</v>
      </c>
      <c r="AC802" s="50">
        <f>VLOOKUP(N802,Registration!O:P,2,FALSE)</f>
        <v>19</v>
      </c>
      <c r="AD802" s="67" t="s">
        <v>1117</v>
      </c>
      <c r="AE802" s="67" t="s">
        <v>105</v>
      </c>
      <c r="AF802" s="67" t="s">
        <v>105</v>
      </c>
      <c r="AG802" s="67" t="s">
        <v>105</v>
      </c>
      <c r="AH802" s="67" t="s">
        <v>105</v>
      </c>
      <c r="AI802" s="49"/>
    </row>
    <row r="803" spans="1:35" ht="22.9" customHeight="1">
      <c r="A803" s="67" t="s">
        <v>38</v>
      </c>
      <c r="B803" s="67" t="s">
        <v>9</v>
      </c>
      <c r="C803" s="67" t="s">
        <v>10</v>
      </c>
      <c r="D803" s="67" t="s">
        <v>26</v>
      </c>
      <c r="E803" s="67">
        <v>2</v>
      </c>
      <c r="F803" s="67" t="s">
        <v>4698</v>
      </c>
      <c r="G803" s="67" t="s">
        <v>4699</v>
      </c>
      <c r="H803" s="67" t="s">
        <v>5674</v>
      </c>
      <c r="I803" s="67" t="s">
        <v>5676</v>
      </c>
      <c r="J803" s="67">
        <v>23</v>
      </c>
      <c r="K803" s="50">
        <v>5</v>
      </c>
      <c r="L803" s="50">
        <v>2019</v>
      </c>
      <c r="M803" s="62">
        <f t="shared" si="52"/>
        <v>43608</v>
      </c>
      <c r="N803" s="67" t="s">
        <v>5377</v>
      </c>
      <c r="O803" s="67">
        <v>19</v>
      </c>
      <c r="P803" s="67" t="s">
        <v>1113</v>
      </c>
      <c r="Q803" s="67" t="s">
        <v>1114</v>
      </c>
      <c r="R803" s="67" t="s">
        <v>1115</v>
      </c>
      <c r="S803" s="67" t="s">
        <v>1116</v>
      </c>
      <c r="T803" s="67" t="s">
        <v>1114</v>
      </c>
      <c r="U803" s="67" t="s">
        <v>1117</v>
      </c>
      <c r="V803" s="67" t="s">
        <v>1117</v>
      </c>
      <c r="W803" s="67" t="s">
        <v>1118</v>
      </c>
      <c r="X803" s="67" t="s">
        <v>1126</v>
      </c>
      <c r="Y803" s="67" t="s">
        <v>1114</v>
      </c>
      <c r="Z803" s="68" t="str">
        <f t="shared" si="53"/>
        <v>No</v>
      </c>
      <c r="AA803" s="68" t="str">
        <f t="shared" si="51"/>
        <v>Yes</v>
      </c>
      <c r="AB803" s="68" t="str">
        <f t="shared" si="54"/>
        <v>Adopter</v>
      </c>
      <c r="AC803" s="50">
        <f>VLOOKUP(N803,Registration!O:P,2,FALSE)</f>
        <v>19</v>
      </c>
      <c r="AD803" s="67" t="s">
        <v>1117</v>
      </c>
      <c r="AE803" s="67" t="s">
        <v>105</v>
      </c>
      <c r="AF803" s="67" t="s">
        <v>105</v>
      </c>
      <c r="AG803" s="67" t="s">
        <v>105</v>
      </c>
      <c r="AH803" s="67" t="s">
        <v>105</v>
      </c>
      <c r="AI803" s="49"/>
    </row>
    <row r="804" spans="1:35" ht="22.9" customHeight="1">
      <c r="A804" s="67" t="s">
        <v>38</v>
      </c>
      <c r="B804" s="67" t="s">
        <v>9</v>
      </c>
      <c r="C804" s="67" t="s">
        <v>10</v>
      </c>
      <c r="D804" s="67" t="s">
        <v>26</v>
      </c>
      <c r="E804" s="67">
        <v>2</v>
      </c>
      <c r="F804" s="67" t="s">
        <v>4698</v>
      </c>
      <c r="G804" s="67" t="s">
        <v>4699</v>
      </c>
      <c r="H804" s="67" t="s">
        <v>5674</v>
      </c>
      <c r="I804" s="67" t="s">
        <v>5676</v>
      </c>
      <c r="J804" s="67">
        <v>23</v>
      </c>
      <c r="K804" s="50">
        <v>5</v>
      </c>
      <c r="L804" s="50">
        <v>2019</v>
      </c>
      <c r="M804" s="62">
        <f t="shared" si="52"/>
        <v>43608</v>
      </c>
      <c r="N804" s="67" t="s">
        <v>5379</v>
      </c>
      <c r="O804" s="67">
        <v>19</v>
      </c>
      <c r="P804" s="67" t="s">
        <v>1113</v>
      </c>
      <c r="Q804" s="67" t="s">
        <v>1114</v>
      </c>
      <c r="R804" s="67" t="s">
        <v>1115</v>
      </c>
      <c r="S804" s="67" t="s">
        <v>1116</v>
      </c>
      <c r="T804" s="67" t="s">
        <v>1114</v>
      </c>
      <c r="U804" s="67" t="s">
        <v>1117</v>
      </c>
      <c r="V804" s="67" t="s">
        <v>1117</v>
      </c>
      <c r="W804" s="67" t="s">
        <v>1137</v>
      </c>
      <c r="X804" s="67" t="s">
        <v>1115</v>
      </c>
      <c r="Y804" s="67" t="s">
        <v>1117</v>
      </c>
      <c r="Z804" s="68" t="str">
        <f t="shared" si="53"/>
        <v>No</v>
      </c>
      <c r="AA804" s="68" t="str">
        <f t="shared" si="51"/>
        <v>No</v>
      </c>
      <c r="AB804" s="68" t="str">
        <f t="shared" si="54"/>
        <v>Pregnant</v>
      </c>
      <c r="AC804" s="50">
        <f>VLOOKUP(N804,Registration!O:P,2,FALSE)</f>
        <v>19</v>
      </c>
      <c r="AD804" s="67" t="s">
        <v>1114</v>
      </c>
      <c r="AE804" s="69">
        <v>43608</v>
      </c>
      <c r="AF804" s="67" t="s">
        <v>1143</v>
      </c>
      <c r="AG804" s="67" t="s">
        <v>1130</v>
      </c>
      <c r="AH804" s="67" t="s">
        <v>1149</v>
      </c>
      <c r="AI804" s="49"/>
    </row>
    <row r="805" spans="1:35" ht="22.9" customHeight="1">
      <c r="A805" s="67" t="s">
        <v>38</v>
      </c>
      <c r="B805" s="67" t="s">
        <v>9</v>
      </c>
      <c r="C805" s="67" t="s">
        <v>10</v>
      </c>
      <c r="D805" s="67" t="s">
        <v>26</v>
      </c>
      <c r="E805" s="67">
        <v>2</v>
      </c>
      <c r="F805" s="67" t="s">
        <v>4698</v>
      </c>
      <c r="G805" s="67" t="s">
        <v>4699</v>
      </c>
      <c r="H805" s="67" t="s">
        <v>5674</v>
      </c>
      <c r="I805" s="67" t="s">
        <v>5676</v>
      </c>
      <c r="J805" s="67">
        <v>23</v>
      </c>
      <c r="K805" s="50">
        <v>5</v>
      </c>
      <c r="L805" s="50">
        <v>2019</v>
      </c>
      <c r="M805" s="62">
        <f t="shared" si="52"/>
        <v>43608</v>
      </c>
      <c r="N805" s="67" t="s">
        <v>5380</v>
      </c>
      <c r="O805" s="67">
        <v>19</v>
      </c>
      <c r="P805" s="67" t="s">
        <v>1113</v>
      </c>
      <c r="Q805" s="67" t="s">
        <v>1114</v>
      </c>
      <c r="R805" s="67" t="s">
        <v>1115</v>
      </c>
      <c r="S805" s="67" t="s">
        <v>1116</v>
      </c>
      <c r="T805" s="67" t="s">
        <v>1114</v>
      </c>
      <c r="U805" s="67" t="s">
        <v>1117</v>
      </c>
      <c r="V805" s="67" t="s">
        <v>1117</v>
      </c>
      <c r="W805" s="67" t="s">
        <v>1118</v>
      </c>
      <c r="X805" s="67" t="s">
        <v>1119</v>
      </c>
      <c r="Y805" s="67" t="s">
        <v>1114</v>
      </c>
      <c r="Z805" s="68" t="str">
        <f t="shared" si="53"/>
        <v>No</v>
      </c>
      <c r="AA805" s="68" t="str">
        <f t="shared" si="51"/>
        <v>Yes</v>
      </c>
      <c r="AB805" s="68" t="str">
        <f t="shared" si="54"/>
        <v>Adopter</v>
      </c>
      <c r="AC805" s="50">
        <f>VLOOKUP(N805,Registration!O:P,2,FALSE)</f>
        <v>19</v>
      </c>
      <c r="AD805" s="67" t="s">
        <v>1117</v>
      </c>
      <c r="AE805" s="67" t="s">
        <v>105</v>
      </c>
      <c r="AF805" s="67" t="s">
        <v>105</v>
      </c>
      <c r="AG805" s="67" t="s">
        <v>105</v>
      </c>
      <c r="AH805" s="67" t="s">
        <v>105</v>
      </c>
      <c r="AI805" s="49"/>
    </row>
    <row r="806" spans="1:35" ht="22.9" customHeight="1">
      <c r="A806" s="67" t="s">
        <v>38</v>
      </c>
      <c r="B806" s="67" t="s">
        <v>9</v>
      </c>
      <c r="C806" s="67" t="s">
        <v>10</v>
      </c>
      <c r="D806" s="67" t="s">
        <v>26</v>
      </c>
      <c r="E806" s="67">
        <v>2</v>
      </c>
      <c r="F806" s="67" t="s">
        <v>4698</v>
      </c>
      <c r="G806" s="67" t="s">
        <v>4699</v>
      </c>
      <c r="H806" s="67" t="s">
        <v>5674</v>
      </c>
      <c r="I806" s="67" t="s">
        <v>5676</v>
      </c>
      <c r="J806" s="67">
        <v>23</v>
      </c>
      <c r="K806" s="50">
        <v>5</v>
      </c>
      <c r="L806" s="50">
        <v>2019</v>
      </c>
      <c r="M806" s="62">
        <f t="shared" si="52"/>
        <v>43608</v>
      </c>
      <c r="N806" s="67" t="s">
        <v>5382</v>
      </c>
      <c r="O806" s="67">
        <v>19</v>
      </c>
      <c r="P806" s="67" t="s">
        <v>1113</v>
      </c>
      <c r="Q806" s="67" t="s">
        <v>1114</v>
      </c>
      <c r="R806" s="67" t="s">
        <v>1115</v>
      </c>
      <c r="S806" s="67" t="s">
        <v>1116</v>
      </c>
      <c r="T806" s="67" t="s">
        <v>1114</v>
      </c>
      <c r="U806" s="67" t="s">
        <v>1117</v>
      </c>
      <c r="V806" s="67" t="s">
        <v>1117</v>
      </c>
      <c r="W806" s="67" t="s">
        <v>1137</v>
      </c>
      <c r="X806" s="67" t="s">
        <v>1126</v>
      </c>
      <c r="Y806" s="67" t="s">
        <v>1114</v>
      </c>
      <c r="Z806" s="68" t="str">
        <f t="shared" si="53"/>
        <v>No</v>
      </c>
      <c r="AA806" s="68" t="str">
        <f t="shared" si="51"/>
        <v>Yes</v>
      </c>
      <c r="AB806" s="68" t="str">
        <f t="shared" si="54"/>
        <v>Pregnant</v>
      </c>
      <c r="AC806" s="50">
        <f>VLOOKUP(N806,Registration!O:P,2,FALSE)</f>
        <v>19</v>
      </c>
      <c r="AD806" s="67" t="s">
        <v>1114</v>
      </c>
      <c r="AE806" s="69">
        <v>43608</v>
      </c>
      <c r="AF806" s="67" t="s">
        <v>1143</v>
      </c>
      <c r="AG806" s="67" t="s">
        <v>1130</v>
      </c>
      <c r="AH806" s="67" t="s">
        <v>1149</v>
      </c>
      <c r="AI806" s="49"/>
    </row>
    <row r="807" spans="1:35" ht="22.9" customHeight="1">
      <c r="A807" s="67" t="s">
        <v>38</v>
      </c>
      <c r="B807" s="67" t="s">
        <v>9</v>
      </c>
      <c r="C807" s="67" t="s">
        <v>10</v>
      </c>
      <c r="D807" s="67" t="s">
        <v>26</v>
      </c>
      <c r="E807" s="67">
        <v>2</v>
      </c>
      <c r="F807" s="67" t="s">
        <v>4698</v>
      </c>
      <c r="G807" s="67" t="s">
        <v>4699</v>
      </c>
      <c r="H807" s="67" t="s">
        <v>5674</v>
      </c>
      <c r="I807" s="67" t="s">
        <v>5676</v>
      </c>
      <c r="J807" s="67">
        <v>23</v>
      </c>
      <c r="K807" s="50">
        <v>5</v>
      </c>
      <c r="L807" s="50">
        <v>2019</v>
      </c>
      <c r="M807" s="62">
        <f t="shared" si="52"/>
        <v>43608</v>
      </c>
      <c r="N807" s="67" t="s">
        <v>5384</v>
      </c>
      <c r="O807" s="67">
        <v>18</v>
      </c>
      <c r="P807" s="67" t="s">
        <v>1113</v>
      </c>
      <c r="Q807" s="67" t="s">
        <v>1114</v>
      </c>
      <c r="R807" s="67" t="s">
        <v>1115</v>
      </c>
      <c r="S807" s="67" t="s">
        <v>1116</v>
      </c>
      <c r="T807" s="67" t="s">
        <v>1114</v>
      </c>
      <c r="U807" s="67" t="s">
        <v>1117</v>
      </c>
      <c r="V807" s="67" t="s">
        <v>1117</v>
      </c>
      <c r="W807" s="67" t="s">
        <v>1118</v>
      </c>
      <c r="X807" s="67" t="s">
        <v>1121</v>
      </c>
      <c r="Y807" s="67" t="s">
        <v>1114</v>
      </c>
      <c r="Z807" s="68" t="str">
        <f t="shared" si="53"/>
        <v>No</v>
      </c>
      <c r="AA807" s="68" t="str">
        <f t="shared" si="51"/>
        <v>Yes</v>
      </c>
      <c r="AB807" s="68" t="str">
        <f t="shared" si="54"/>
        <v>Adopter</v>
      </c>
      <c r="AC807" s="50">
        <f>VLOOKUP(N807,Registration!O:P,2,FALSE)</f>
        <v>18</v>
      </c>
      <c r="AD807" s="67" t="s">
        <v>1117</v>
      </c>
      <c r="AE807" s="67" t="s">
        <v>105</v>
      </c>
      <c r="AF807" s="67" t="s">
        <v>105</v>
      </c>
      <c r="AG807" s="67" t="s">
        <v>105</v>
      </c>
      <c r="AH807" s="67" t="s">
        <v>105</v>
      </c>
      <c r="AI807" s="49"/>
    </row>
    <row r="808" spans="1:35" ht="22.9" customHeight="1">
      <c r="A808" s="67" t="s">
        <v>38</v>
      </c>
      <c r="B808" s="67" t="s">
        <v>9</v>
      </c>
      <c r="C808" s="67" t="s">
        <v>10</v>
      </c>
      <c r="D808" s="67" t="s">
        <v>26</v>
      </c>
      <c r="E808" s="67">
        <v>2</v>
      </c>
      <c r="F808" s="67" t="s">
        <v>4698</v>
      </c>
      <c r="G808" s="67" t="s">
        <v>4699</v>
      </c>
      <c r="H808" s="67" t="s">
        <v>5674</v>
      </c>
      <c r="I808" s="67" t="s">
        <v>5676</v>
      </c>
      <c r="J808" s="67">
        <v>23</v>
      </c>
      <c r="K808" s="50">
        <v>5</v>
      </c>
      <c r="L808" s="50">
        <v>2019</v>
      </c>
      <c r="M808" s="62">
        <f t="shared" si="52"/>
        <v>43608</v>
      </c>
      <c r="N808" s="67" t="s">
        <v>5386</v>
      </c>
      <c r="O808" s="67">
        <v>18</v>
      </c>
      <c r="P808" s="67" t="s">
        <v>1113</v>
      </c>
      <c r="Q808" s="67" t="s">
        <v>1114</v>
      </c>
      <c r="R808" s="67" t="s">
        <v>1115</v>
      </c>
      <c r="S808" s="67" t="s">
        <v>1116</v>
      </c>
      <c r="T808" s="67" t="s">
        <v>1114</v>
      </c>
      <c r="U808" s="67" t="s">
        <v>1117</v>
      </c>
      <c r="V808" s="67" t="s">
        <v>1117</v>
      </c>
      <c r="W808" s="67" t="s">
        <v>1118</v>
      </c>
      <c r="X808" s="67" t="s">
        <v>1120</v>
      </c>
      <c r="Y808" s="67" t="s">
        <v>1114</v>
      </c>
      <c r="Z808" s="68" t="str">
        <f t="shared" si="53"/>
        <v>No</v>
      </c>
      <c r="AA808" s="68" t="str">
        <f t="shared" si="51"/>
        <v>Yes</v>
      </c>
      <c r="AB808" s="68" t="str">
        <f t="shared" si="54"/>
        <v>Adopter</v>
      </c>
      <c r="AC808" s="50">
        <f>VLOOKUP(N808,Registration!O:P,2,FALSE)</f>
        <v>18</v>
      </c>
      <c r="AD808" s="67" t="s">
        <v>1117</v>
      </c>
      <c r="AE808" s="67" t="s">
        <v>105</v>
      </c>
      <c r="AF808" s="67" t="s">
        <v>105</v>
      </c>
      <c r="AG808" s="67" t="s">
        <v>105</v>
      </c>
      <c r="AH808" s="67" t="s">
        <v>105</v>
      </c>
      <c r="AI808" s="49"/>
    </row>
    <row r="809" spans="1:35" ht="22.9" customHeight="1">
      <c r="A809" s="67" t="s">
        <v>38</v>
      </c>
      <c r="B809" s="67" t="s">
        <v>9</v>
      </c>
      <c r="C809" s="67" t="s">
        <v>10</v>
      </c>
      <c r="D809" s="67" t="s">
        <v>26</v>
      </c>
      <c r="E809" s="67">
        <v>2</v>
      </c>
      <c r="F809" s="67" t="s">
        <v>4698</v>
      </c>
      <c r="G809" s="67" t="s">
        <v>4699</v>
      </c>
      <c r="H809" s="67" t="s">
        <v>5674</v>
      </c>
      <c r="I809" s="67" t="s">
        <v>5676</v>
      </c>
      <c r="J809" s="67">
        <v>23</v>
      </c>
      <c r="K809" s="50">
        <v>5</v>
      </c>
      <c r="L809" s="50">
        <v>2019</v>
      </c>
      <c r="M809" s="62">
        <f t="shared" si="52"/>
        <v>43608</v>
      </c>
      <c r="N809" s="67" t="s">
        <v>5388</v>
      </c>
      <c r="O809" s="67">
        <v>19</v>
      </c>
      <c r="P809" s="67" t="s">
        <v>1113</v>
      </c>
      <c r="Q809" s="67" t="s">
        <v>1114</v>
      </c>
      <c r="R809" s="67" t="s">
        <v>1115</v>
      </c>
      <c r="S809" s="67" t="s">
        <v>1116</v>
      </c>
      <c r="T809" s="67" t="s">
        <v>1114</v>
      </c>
      <c r="U809" s="67" t="s">
        <v>1117</v>
      </c>
      <c r="V809" s="67" t="s">
        <v>1117</v>
      </c>
      <c r="W809" s="67" t="s">
        <v>1118</v>
      </c>
      <c r="X809" s="67" t="s">
        <v>1119</v>
      </c>
      <c r="Y809" s="67" t="s">
        <v>1114</v>
      </c>
      <c r="Z809" s="68" t="str">
        <f t="shared" si="53"/>
        <v>No</v>
      </c>
      <c r="AA809" s="68" t="str">
        <f t="shared" si="51"/>
        <v>Yes</v>
      </c>
      <c r="AB809" s="68" t="str">
        <f t="shared" si="54"/>
        <v>Adopter</v>
      </c>
      <c r="AC809" s="50">
        <f>VLOOKUP(N809,Registration!O:P,2,FALSE)</f>
        <v>19</v>
      </c>
      <c r="AD809" s="67" t="s">
        <v>1117</v>
      </c>
      <c r="AE809" s="67" t="s">
        <v>105</v>
      </c>
      <c r="AF809" s="67" t="s">
        <v>105</v>
      </c>
      <c r="AG809" s="67" t="s">
        <v>105</v>
      </c>
      <c r="AH809" s="67" t="s">
        <v>105</v>
      </c>
      <c r="AI809" s="49"/>
    </row>
    <row r="810" spans="1:35" ht="22.9" customHeight="1">
      <c r="A810" s="67" t="s">
        <v>38</v>
      </c>
      <c r="B810" s="67" t="s">
        <v>9</v>
      </c>
      <c r="C810" s="67" t="s">
        <v>10</v>
      </c>
      <c r="D810" s="67" t="s">
        <v>26</v>
      </c>
      <c r="E810" s="67">
        <v>2</v>
      </c>
      <c r="F810" s="67" t="s">
        <v>4698</v>
      </c>
      <c r="G810" s="67" t="s">
        <v>4699</v>
      </c>
      <c r="H810" s="67" t="s">
        <v>5674</v>
      </c>
      <c r="I810" s="67" t="s">
        <v>5676</v>
      </c>
      <c r="J810" s="67">
        <v>23</v>
      </c>
      <c r="K810" s="50">
        <v>5</v>
      </c>
      <c r="L810" s="50">
        <v>2019</v>
      </c>
      <c r="M810" s="62">
        <f t="shared" si="52"/>
        <v>43608</v>
      </c>
      <c r="N810" s="67" t="s">
        <v>5390</v>
      </c>
      <c r="O810" s="67">
        <v>18</v>
      </c>
      <c r="P810" s="67" t="s">
        <v>1113</v>
      </c>
      <c r="Q810" s="67" t="s">
        <v>1114</v>
      </c>
      <c r="R810" s="67" t="s">
        <v>1115</v>
      </c>
      <c r="S810" s="67" t="s">
        <v>1116</v>
      </c>
      <c r="T810" s="67" t="s">
        <v>1114</v>
      </c>
      <c r="U810" s="67" t="s">
        <v>1117</v>
      </c>
      <c r="V810" s="67" t="s">
        <v>1117</v>
      </c>
      <c r="W810" s="67" t="s">
        <v>1118</v>
      </c>
      <c r="X810" s="67" t="s">
        <v>1119</v>
      </c>
      <c r="Y810" s="67" t="s">
        <v>1114</v>
      </c>
      <c r="Z810" s="68" t="str">
        <f t="shared" si="53"/>
        <v>No</v>
      </c>
      <c r="AA810" s="68" t="str">
        <f t="shared" si="51"/>
        <v>Yes</v>
      </c>
      <c r="AB810" s="68" t="str">
        <f t="shared" si="54"/>
        <v>Adopter</v>
      </c>
      <c r="AC810" s="50">
        <f>VLOOKUP(N810,Registration!O:P,2,FALSE)</f>
        <v>18</v>
      </c>
      <c r="AD810" s="67" t="s">
        <v>1117</v>
      </c>
      <c r="AE810" s="67" t="s">
        <v>105</v>
      </c>
      <c r="AF810" s="67" t="s">
        <v>105</v>
      </c>
      <c r="AG810" s="67" t="s">
        <v>105</v>
      </c>
      <c r="AH810" s="67" t="s">
        <v>105</v>
      </c>
      <c r="AI810" s="49"/>
    </row>
    <row r="811" spans="1:35" ht="22.9" customHeight="1">
      <c r="A811" s="67" t="s">
        <v>38</v>
      </c>
      <c r="B811" s="67" t="s">
        <v>9</v>
      </c>
      <c r="C811" s="67" t="s">
        <v>10</v>
      </c>
      <c r="D811" s="67" t="s">
        <v>26</v>
      </c>
      <c r="E811" s="67">
        <v>2</v>
      </c>
      <c r="F811" s="67" t="s">
        <v>4698</v>
      </c>
      <c r="G811" s="67" t="s">
        <v>4699</v>
      </c>
      <c r="H811" s="67" t="s">
        <v>5674</v>
      </c>
      <c r="I811" s="67" t="s">
        <v>5676</v>
      </c>
      <c r="J811" s="67">
        <v>23</v>
      </c>
      <c r="K811" s="50">
        <v>5</v>
      </c>
      <c r="L811" s="50">
        <v>2019</v>
      </c>
      <c r="M811" s="62">
        <f t="shared" si="52"/>
        <v>43608</v>
      </c>
      <c r="N811" s="67" t="s">
        <v>5392</v>
      </c>
      <c r="O811" s="67">
        <v>19</v>
      </c>
      <c r="P811" s="67" t="s">
        <v>1113</v>
      </c>
      <c r="Q811" s="67" t="s">
        <v>1114</v>
      </c>
      <c r="R811" s="67" t="s">
        <v>1115</v>
      </c>
      <c r="S811" s="67" t="s">
        <v>1116</v>
      </c>
      <c r="T811" s="67" t="s">
        <v>1114</v>
      </c>
      <c r="U811" s="67" t="s">
        <v>1117</v>
      </c>
      <c r="V811" s="67" t="s">
        <v>1117</v>
      </c>
      <c r="W811" s="67" t="s">
        <v>1118</v>
      </c>
      <c r="X811" s="67" t="s">
        <v>1121</v>
      </c>
      <c r="Y811" s="67" t="s">
        <v>1114</v>
      </c>
      <c r="Z811" s="68" t="str">
        <f t="shared" si="53"/>
        <v>No</v>
      </c>
      <c r="AA811" s="68" t="str">
        <f t="shared" si="51"/>
        <v>Yes</v>
      </c>
      <c r="AB811" s="68" t="str">
        <f t="shared" si="54"/>
        <v>Adopter</v>
      </c>
      <c r="AC811" s="50">
        <f>VLOOKUP(N811,Registration!O:P,2,FALSE)</f>
        <v>19</v>
      </c>
      <c r="AD811" s="67" t="s">
        <v>1117</v>
      </c>
      <c r="AE811" s="67" t="s">
        <v>105</v>
      </c>
      <c r="AF811" s="67" t="s">
        <v>105</v>
      </c>
      <c r="AG811" s="67" t="s">
        <v>105</v>
      </c>
      <c r="AH811" s="67" t="s">
        <v>105</v>
      </c>
      <c r="AI811" s="49"/>
    </row>
    <row r="812" spans="1:35" ht="22.9" customHeight="1">
      <c r="A812" s="67" t="s">
        <v>38</v>
      </c>
      <c r="B812" s="67" t="s">
        <v>9</v>
      </c>
      <c r="C812" s="67" t="s">
        <v>10</v>
      </c>
      <c r="D812" s="67" t="s">
        <v>26</v>
      </c>
      <c r="E812" s="67">
        <v>2</v>
      </c>
      <c r="F812" s="67" t="s">
        <v>4698</v>
      </c>
      <c r="G812" s="67" t="s">
        <v>4699</v>
      </c>
      <c r="H812" s="67" t="s">
        <v>5674</v>
      </c>
      <c r="I812" s="67" t="s">
        <v>5676</v>
      </c>
      <c r="J812" s="67">
        <v>23</v>
      </c>
      <c r="K812" s="50">
        <v>5</v>
      </c>
      <c r="L812" s="50">
        <v>2019</v>
      </c>
      <c r="M812" s="62">
        <f t="shared" si="52"/>
        <v>43608</v>
      </c>
      <c r="N812" s="67" t="s">
        <v>5394</v>
      </c>
      <c r="O812" s="67">
        <v>19</v>
      </c>
      <c r="P812" s="67" t="s">
        <v>1113</v>
      </c>
      <c r="Q812" s="67" t="s">
        <v>1114</v>
      </c>
      <c r="R812" s="67" t="s">
        <v>1115</v>
      </c>
      <c r="S812" s="67" t="s">
        <v>1116</v>
      </c>
      <c r="T812" s="67" t="s">
        <v>1114</v>
      </c>
      <c r="U812" s="67" t="s">
        <v>1117</v>
      </c>
      <c r="V812" s="67" t="s">
        <v>1117</v>
      </c>
      <c r="W812" s="67" t="s">
        <v>1118</v>
      </c>
      <c r="X812" s="67" t="s">
        <v>1119</v>
      </c>
      <c r="Y812" s="67" t="s">
        <v>1114</v>
      </c>
      <c r="Z812" s="68" t="str">
        <f t="shared" si="53"/>
        <v>No</v>
      </c>
      <c r="AA812" s="68" t="str">
        <f t="shared" si="51"/>
        <v>Yes</v>
      </c>
      <c r="AB812" s="68" t="str">
        <f t="shared" si="54"/>
        <v>Adopter</v>
      </c>
      <c r="AC812" s="50">
        <f>VLOOKUP(N812,Registration!O:P,2,FALSE)</f>
        <v>19</v>
      </c>
      <c r="AD812" s="67" t="s">
        <v>1117</v>
      </c>
      <c r="AE812" s="67" t="s">
        <v>105</v>
      </c>
      <c r="AF812" s="67" t="s">
        <v>105</v>
      </c>
      <c r="AG812" s="67" t="s">
        <v>105</v>
      </c>
      <c r="AH812" s="67" t="s">
        <v>105</v>
      </c>
      <c r="AI812" s="49"/>
    </row>
    <row r="813" spans="1:35" ht="22.9" customHeight="1">
      <c r="A813" s="67" t="s">
        <v>38</v>
      </c>
      <c r="B813" s="67" t="s">
        <v>9</v>
      </c>
      <c r="C813" s="67" t="s">
        <v>10</v>
      </c>
      <c r="D813" s="67" t="s">
        <v>26</v>
      </c>
      <c r="E813" s="67">
        <v>2</v>
      </c>
      <c r="F813" s="67" t="s">
        <v>4698</v>
      </c>
      <c r="G813" s="67" t="s">
        <v>4699</v>
      </c>
      <c r="H813" s="67" t="s">
        <v>5674</v>
      </c>
      <c r="I813" s="67" t="s">
        <v>5676</v>
      </c>
      <c r="J813" s="67">
        <v>23</v>
      </c>
      <c r="K813" s="50">
        <v>5</v>
      </c>
      <c r="L813" s="50">
        <v>2019</v>
      </c>
      <c r="M813" s="62">
        <f t="shared" si="52"/>
        <v>43608</v>
      </c>
      <c r="N813" s="67" t="s">
        <v>5396</v>
      </c>
      <c r="O813" s="67">
        <v>19</v>
      </c>
      <c r="P813" s="67" t="s">
        <v>1113</v>
      </c>
      <c r="Q813" s="67" t="s">
        <v>1114</v>
      </c>
      <c r="R813" s="67" t="s">
        <v>1115</v>
      </c>
      <c r="S813" s="67" t="s">
        <v>1116</v>
      </c>
      <c r="T813" s="67" t="s">
        <v>1114</v>
      </c>
      <c r="U813" s="67" t="s">
        <v>1117</v>
      </c>
      <c r="V813" s="67" t="s">
        <v>1117</v>
      </c>
      <c r="W813" s="67" t="s">
        <v>1118</v>
      </c>
      <c r="X813" s="67" t="s">
        <v>1119</v>
      </c>
      <c r="Y813" s="67" t="s">
        <v>1114</v>
      </c>
      <c r="Z813" s="68" t="str">
        <f t="shared" si="53"/>
        <v>No</v>
      </c>
      <c r="AA813" s="68" t="str">
        <f t="shared" si="51"/>
        <v>Yes</v>
      </c>
      <c r="AB813" s="68" t="str">
        <f t="shared" si="54"/>
        <v>Adopter</v>
      </c>
      <c r="AC813" s="50">
        <f>VLOOKUP(N813,Registration!O:P,2,FALSE)</f>
        <v>19</v>
      </c>
      <c r="AD813" s="67" t="s">
        <v>1117</v>
      </c>
      <c r="AE813" s="67" t="s">
        <v>105</v>
      </c>
      <c r="AF813" s="67" t="s">
        <v>105</v>
      </c>
      <c r="AG813" s="67" t="s">
        <v>105</v>
      </c>
      <c r="AH813" s="67" t="s">
        <v>105</v>
      </c>
      <c r="AI813" s="49"/>
    </row>
    <row r="814" spans="1:35" ht="22.9" customHeight="1">
      <c r="A814" s="67" t="s">
        <v>38</v>
      </c>
      <c r="B814" s="67" t="s">
        <v>9</v>
      </c>
      <c r="C814" s="67" t="s">
        <v>10</v>
      </c>
      <c r="D814" s="67" t="s">
        <v>26</v>
      </c>
      <c r="E814" s="67">
        <v>2</v>
      </c>
      <c r="F814" s="67" t="s">
        <v>4698</v>
      </c>
      <c r="G814" s="67" t="s">
        <v>4699</v>
      </c>
      <c r="H814" s="67" t="s">
        <v>5674</v>
      </c>
      <c r="I814" s="67" t="s">
        <v>5676</v>
      </c>
      <c r="J814" s="67">
        <v>23</v>
      </c>
      <c r="K814" s="50">
        <v>5</v>
      </c>
      <c r="L814" s="50">
        <v>2019</v>
      </c>
      <c r="M814" s="62">
        <f t="shared" si="52"/>
        <v>43608</v>
      </c>
      <c r="N814" s="67" t="s">
        <v>5424</v>
      </c>
      <c r="O814" s="67">
        <v>18</v>
      </c>
      <c r="P814" s="67" t="s">
        <v>1113</v>
      </c>
      <c r="Q814" s="67" t="s">
        <v>1114</v>
      </c>
      <c r="R814" s="67" t="s">
        <v>1115</v>
      </c>
      <c r="S814" s="67" t="s">
        <v>1116</v>
      </c>
      <c r="T814" s="67" t="s">
        <v>1114</v>
      </c>
      <c r="U814" s="67" t="s">
        <v>1117</v>
      </c>
      <c r="V814" s="67" t="s">
        <v>1117</v>
      </c>
      <c r="W814" s="67" t="s">
        <v>1118</v>
      </c>
      <c r="X814" s="67" t="s">
        <v>1120</v>
      </c>
      <c r="Y814" s="67" t="s">
        <v>1114</v>
      </c>
      <c r="Z814" s="68" t="str">
        <f t="shared" si="53"/>
        <v>No</v>
      </c>
      <c r="AA814" s="68" t="str">
        <f t="shared" si="51"/>
        <v>Yes</v>
      </c>
      <c r="AB814" s="68" t="str">
        <f t="shared" si="54"/>
        <v>Adopter</v>
      </c>
      <c r="AC814" s="50">
        <f>VLOOKUP(N814,Registration!O:P,2,FALSE)</f>
        <v>18</v>
      </c>
      <c r="AD814" s="67" t="s">
        <v>1117</v>
      </c>
      <c r="AE814" s="67" t="s">
        <v>105</v>
      </c>
      <c r="AF814" s="67" t="s">
        <v>105</v>
      </c>
      <c r="AG814" s="67" t="s">
        <v>105</v>
      </c>
      <c r="AH814" s="67" t="s">
        <v>105</v>
      </c>
      <c r="AI814" s="49"/>
    </row>
    <row r="815" spans="1:35" ht="22.9" customHeight="1">
      <c r="A815" s="67" t="s">
        <v>38</v>
      </c>
      <c r="B815" s="67" t="s">
        <v>9</v>
      </c>
      <c r="C815" s="67" t="s">
        <v>10</v>
      </c>
      <c r="D815" s="67" t="s">
        <v>26</v>
      </c>
      <c r="E815" s="67">
        <v>2</v>
      </c>
      <c r="F815" s="67" t="s">
        <v>4698</v>
      </c>
      <c r="G815" s="67" t="s">
        <v>4699</v>
      </c>
      <c r="H815" s="67" t="s">
        <v>5674</v>
      </c>
      <c r="I815" s="67" t="s">
        <v>5676</v>
      </c>
      <c r="J815" s="67">
        <v>23</v>
      </c>
      <c r="K815" s="50">
        <v>5</v>
      </c>
      <c r="L815" s="50">
        <v>2019</v>
      </c>
      <c r="M815" s="62">
        <f t="shared" si="52"/>
        <v>43608</v>
      </c>
      <c r="N815" s="67" t="s">
        <v>5416</v>
      </c>
      <c r="O815" s="67">
        <v>19</v>
      </c>
      <c r="P815" s="67" t="s">
        <v>1113</v>
      </c>
      <c r="Q815" s="67" t="s">
        <v>1114</v>
      </c>
      <c r="R815" s="67" t="s">
        <v>1115</v>
      </c>
      <c r="S815" s="67" t="s">
        <v>1116</v>
      </c>
      <c r="T815" s="67" t="s">
        <v>1114</v>
      </c>
      <c r="U815" s="67" t="s">
        <v>1117</v>
      </c>
      <c r="V815" s="67" t="s">
        <v>1117</v>
      </c>
      <c r="W815" s="67" t="s">
        <v>1118</v>
      </c>
      <c r="X815" s="67" t="s">
        <v>1119</v>
      </c>
      <c r="Y815" s="67" t="s">
        <v>1114</v>
      </c>
      <c r="Z815" s="68" t="str">
        <f t="shared" si="53"/>
        <v>No</v>
      </c>
      <c r="AA815" s="68" t="str">
        <f t="shared" si="51"/>
        <v>Yes</v>
      </c>
      <c r="AB815" s="68" t="str">
        <f t="shared" si="54"/>
        <v>Adopter</v>
      </c>
      <c r="AC815" s="50">
        <f>VLOOKUP(N815,Registration!O:P,2,FALSE)</f>
        <v>19</v>
      </c>
      <c r="AD815" s="67" t="s">
        <v>1117</v>
      </c>
      <c r="AE815" s="67" t="s">
        <v>105</v>
      </c>
      <c r="AF815" s="67" t="s">
        <v>105</v>
      </c>
      <c r="AG815" s="67" t="s">
        <v>105</v>
      </c>
      <c r="AH815" s="67" t="s">
        <v>105</v>
      </c>
      <c r="AI815" s="49"/>
    </row>
    <row r="816" spans="1:35" ht="22.9" customHeight="1">
      <c r="A816" s="67" t="s">
        <v>38</v>
      </c>
      <c r="B816" s="67" t="s">
        <v>9</v>
      </c>
      <c r="C816" s="67" t="s">
        <v>10</v>
      </c>
      <c r="D816" s="67" t="s">
        <v>26</v>
      </c>
      <c r="E816" s="67">
        <v>2</v>
      </c>
      <c r="F816" s="67" t="s">
        <v>4698</v>
      </c>
      <c r="G816" s="67" t="s">
        <v>4699</v>
      </c>
      <c r="H816" s="67" t="s">
        <v>5674</v>
      </c>
      <c r="I816" s="67" t="s">
        <v>5676</v>
      </c>
      <c r="J816" s="67">
        <v>23</v>
      </c>
      <c r="K816" s="50">
        <v>5</v>
      </c>
      <c r="L816" s="50">
        <v>2019</v>
      </c>
      <c r="M816" s="62">
        <f t="shared" si="52"/>
        <v>43608</v>
      </c>
      <c r="N816" s="67" t="s">
        <v>5398</v>
      </c>
      <c r="O816" s="67">
        <v>19</v>
      </c>
      <c r="P816" s="67" t="s">
        <v>1113</v>
      </c>
      <c r="Q816" s="67" t="s">
        <v>1114</v>
      </c>
      <c r="R816" s="67" t="s">
        <v>1115</v>
      </c>
      <c r="S816" s="67" t="s">
        <v>1116</v>
      </c>
      <c r="T816" s="67" t="s">
        <v>1114</v>
      </c>
      <c r="U816" s="67" t="s">
        <v>1117</v>
      </c>
      <c r="V816" s="67" t="s">
        <v>1117</v>
      </c>
      <c r="W816" s="67" t="s">
        <v>1118</v>
      </c>
      <c r="X816" s="67" t="s">
        <v>1119</v>
      </c>
      <c r="Y816" s="67" t="s">
        <v>1114</v>
      </c>
      <c r="Z816" s="68" t="str">
        <f t="shared" si="53"/>
        <v>No</v>
      </c>
      <c r="AA816" s="68" t="str">
        <f t="shared" si="51"/>
        <v>Yes</v>
      </c>
      <c r="AB816" s="68" t="str">
        <f t="shared" si="54"/>
        <v>Adopter</v>
      </c>
      <c r="AC816" s="50">
        <f>VLOOKUP(N816,Registration!O:P,2,FALSE)</f>
        <v>19</v>
      </c>
      <c r="AD816" s="67" t="s">
        <v>1114</v>
      </c>
      <c r="AE816" s="69">
        <v>43608</v>
      </c>
      <c r="AF816" s="67" t="s">
        <v>1129</v>
      </c>
      <c r="AG816" s="67" t="s">
        <v>5673</v>
      </c>
      <c r="AH816" s="67" t="s">
        <v>1149</v>
      </c>
      <c r="AI816" s="49"/>
    </row>
    <row r="817" spans="1:35" ht="22.9" customHeight="1">
      <c r="A817" s="67" t="s">
        <v>38</v>
      </c>
      <c r="B817" s="67" t="s">
        <v>9</v>
      </c>
      <c r="C817" s="67" t="s">
        <v>10</v>
      </c>
      <c r="D817" s="67" t="s">
        <v>26</v>
      </c>
      <c r="E817" s="67">
        <v>2</v>
      </c>
      <c r="F817" s="67" t="s">
        <v>4698</v>
      </c>
      <c r="G817" s="67" t="s">
        <v>4699</v>
      </c>
      <c r="H817" s="67" t="s">
        <v>5674</v>
      </c>
      <c r="I817" s="67" t="s">
        <v>5676</v>
      </c>
      <c r="J817" s="67">
        <v>23</v>
      </c>
      <c r="K817" s="50">
        <v>5</v>
      </c>
      <c r="L817" s="50">
        <v>2019</v>
      </c>
      <c r="M817" s="62">
        <f t="shared" si="52"/>
        <v>43608</v>
      </c>
      <c r="N817" s="67" t="s">
        <v>5400</v>
      </c>
      <c r="O817" s="67">
        <v>18</v>
      </c>
      <c r="P817" s="67" t="s">
        <v>1113</v>
      </c>
      <c r="Q817" s="67" t="s">
        <v>1114</v>
      </c>
      <c r="R817" s="67" t="s">
        <v>1115</v>
      </c>
      <c r="S817" s="67" t="s">
        <v>1116</v>
      </c>
      <c r="T817" s="67" t="s">
        <v>1114</v>
      </c>
      <c r="U817" s="67" t="s">
        <v>1117</v>
      </c>
      <c r="V817" s="67" t="s">
        <v>1117</v>
      </c>
      <c r="W817" s="67" t="s">
        <v>1118</v>
      </c>
      <c r="X817" s="67" t="s">
        <v>1119</v>
      </c>
      <c r="Y817" s="67" t="s">
        <v>1114</v>
      </c>
      <c r="Z817" s="68" t="str">
        <f t="shared" si="53"/>
        <v>No</v>
      </c>
      <c r="AA817" s="68" t="str">
        <f t="shared" si="51"/>
        <v>Yes</v>
      </c>
      <c r="AB817" s="68" t="str">
        <f t="shared" si="54"/>
        <v>Adopter</v>
      </c>
      <c r="AC817" s="50">
        <f>VLOOKUP(N817,Registration!O:P,2,FALSE)</f>
        <v>18</v>
      </c>
      <c r="AD817" s="67" t="s">
        <v>1117</v>
      </c>
      <c r="AE817" s="67" t="s">
        <v>105</v>
      </c>
      <c r="AF817" s="67" t="s">
        <v>105</v>
      </c>
      <c r="AG817" s="67" t="s">
        <v>105</v>
      </c>
      <c r="AH817" s="67" t="s">
        <v>105</v>
      </c>
      <c r="AI817" s="49"/>
    </row>
    <row r="818" spans="1:35" ht="22.9" customHeight="1">
      <c r="A818" s="67" t="s">
        <v>38</v>
      </c>
      <c r="B818" s="67" t="s">
        <v>9</v>
      </c>
      <c r="C818" s="67" t="s">
        <v>10</v>
      </c>
      <c r="D818" s="67" t="s">
        <v>26</v>
      </c>
      <c r="E818" s="67">
        <v>2</v>
      </c>
      <c r="F818" s="67" t="s">
        <v>4698</v>
      </c>
      <c r="G818" s="67" t="s">
        <v>4699</v>
      </c>
      <c r="H818" s="67" t="s">
        <v>5674</v>
      </c>
      <c r="I818" s="67" t="s">
        <v>5676</v>
      </c>
      <c r="J818" s="67">
        <v>23</v>
      </c>
      <c r="K818" s="50">
        <v>5</v>
      </c>
      <c r="L818" s="50">
        <v>2019</v>
      </c>
      <c r="M818" s="62">
        <f t="shared" si="52"/>
        <v>43608</v>
      </c>
      <c r="N818" s="67" t="s">
        <v>5402</v>
      </c>
      <c r="O818" s="67">
        <v>19</v>
      </c>
      <c r="P818" s="67" t="s">
        <v>1113</v>
      </c>
      <c r="Q818" s="67" t="s">
        <v>1114</v>
      </c>
      <c r="R818" s="67" t="s">
        <v>1115</v>
      </c>
      <c r="S818" s="67" t="s">
        <v>1116</v>
      </c>
      <c r="T818" s="67" t="s">
        <v>1114</v>
      </c>
      <c r="U818" s="67" t="s">
        <v>1117</v>
      </c>
      <c r="V818" s="67" t="s">
        <v>1117</v>
      </c>
      <c r="W818" s="67" t="s">
        <v>1118</v>
      </c>
      <c r="X818" s="67" t="s">
        <v>1121</v>
      </c>
      <c r="Y818" s="67" t="s">
        <v>1114</v>
      </c>
      <c r="Z818" s="68" t="str">
        <f t="shared" si="53"/>
        <v>No</v>
      </c>
      <c r="AA818" s="68" t="str">
        <f t="shared" si="51"/>
        <v>Yes</v>
      </c>
      <c r="AB818" s="68" t="str">
        <f t="shared" si="54"/>
        <v>Adopter</v>
      </c>
      <c r="AC818" s="50">
        <f>VLOOKUP(N818,Registration!O:P,2,FALSE)</f>
        <v>19</v>
      </c>
      <c r="AD818" s="67" t="s">
        <v>1117</v>
      </c>
      <c r="AE818" s="67" t="s">
        <v>105</v>
      </c>
      <c r="AF818" s="67" t="s">
        <v>105</v>
      </c>
      <c r="AG818" s="67" t="s">
        <v>105</v>
      </c>
      <c r="AH818" s="67" t="s">
        <v>105</v>
      </c>
      <c r="AI818" s="49"/>
    </row>
    <row r="819" spans="1:35" ht="22.9" customHeight="1">
      <c r="A819" s="67" t="s">
        <v>38</v>
      </c>
      <c r="B819" s="67" t="s">
        <v>9</v>
      </c>
      <c r="C819" s="67" t="s">
        <v>10</v>
      </c>
      <c r="D819" s="67" t="s">
        <v>26</v>
      </c>
      <c r="E819" s="67">
        <v>2</v>
      </c>
      <c r="F819" s="67" t="s">
        <v>4698</v>
      </c>
      <c r="G819" s="67" t="s">
        <v>4699</v>
      </c>
      <c r="H819" s="67" t="s">
        <v>5674</v>
      </c>
      <c r="I819" s="67" t="s">
        <v>5676</v>
      </c>
      <c r="J819" s="67">
        <v>23</v>
      </c>
      <c r="K819" s="50">
        <v>5</v>
      </c>
      <c r="L819" s="50">
        <v>2019</v>
      </c>
      <c r="M819" s="62">
        <f t="shared" si="52"/>
        <v>43608</v>
      </c>
      <c r="N819" s="67" t="s">
        <v>5404</v>
      </c>
      <c r="O819" s="67">
        <v>19</v>
      </c>
      <c r="P819" s="67" t="s">
        <v>1113</v>
      </c>
      <c r="Q819" s="67" t="s">
        <v>1114</v>
      </c>
      <c r="R819" s="67" t="s">
        <v>1115</v>
      </c>
      <c r="S819" s="67" t="s">
        <v>1116</v>
      </c>
      <c r="T819" s="67" t="s">
        <v>1114</v>
      </c>
      <c r="U819" s="67" t="s">
        <v>1117</v>
      </c>
      <c r="V819" s="67" t="s">
        <v>1117</v>
      </c>
      <c r="W819" s="67" t="s">
        <v>1118</v>
      </c>
      <c r="X819" s="67" t="s">
        <v>1119</v>
      </c>
      <c r="Y819" s="67" t="s">
        <v>1114</v>
      </c>
      <c r="Z819" s="68" t="str">
        <f t="shared" si="53"/>
        <v>No</v>
      </c>
      <c r="AA819" s="68" t="str">
        <f t="shared" si="51"/>
        <v>Yes</v>
      </c>
      <c r="AB819" s="68" t="str">
        <f t="shared" si="54"/>
        <v>Adopter</v>
      </c>
      <c r="AC819" s="50">
        <f>VLOOKUP(N819,Registration!O:P,2,FALSE)</f>
        <v>19</v>
      </c>
      <c r="AD819" s="67" t="s">
        <v>1117</v>
      </c>
      <c r="AE819" s="67" t="s">
        <v>105</v>
      </c>
      <c r="AF819" s="67" t="s">
        <v>105</v>
      </c>
      <c r="AG819" s="67" t="s">
        <v>105</v>
      </c>
      <c r="AH819" s="67" t="s">
        <v>105</v>
      </c>
      <c r="AI819" s="49"/>
    </row>
    <row r="820" spans="1:35" ht="22.9" customHeight="1">
      <c r="A820" s="67" t="s">
        <v>38</v>
      </c>
      <c r="B820" s="67" t="s">
        <v>9</v>
      </c>
      <c r="C820" s="67" t="s">
        <v>10</v>
      </c>
      <c r="D820" s="67" t="s">
        <v>26</v>
      </c>
      <c r="E820" s="67">
        <v>2</v>
      </c>
      <c r="F820" s="67" t="s">
        <v>4698</v>
      </c>
      <c r="G820" s="67" t="s">
        <v>4699</v>
      </c>
      <c r="H820" s="67" t="s">
        <v>5674</v>
      </c>
      <c r="I820" s="67" t="s">
        <v>5676</v>
      </c>
      <c r="J820" s="67">
        <v>23</v>
      </c>
      <c r="K820" s="50">
        <v>5</v>
      </c>
      <c r="L820" s="50">
        <v>2019</v>
      </c>
      <c r="M820" s="62">
        <f t="shared" si="52"/>
        <v>43608</v>
      </c>
      <c r="N820" s="67" t="s">
        <v>5406</v>
      </c>
      <c r="O820" s="67">
        <v>18</v>
      </c>
      <c r="P820" s="67" t="s">
        <v>1113</v>
      </c>
      <c r="Q820" s="67" t="s">
        <v>1114</v>
      </c>
      <c r="R820" s="67" t="s">
        <v>1115</v>
      </c>
      <c r="S820" s="67" t="s">
        <v>1116</v>
      </c>
      <c r="T820" s="67" t="s">
        <v>1114</v>
      </c>
      <c r="U820" s="67" t="s">
        <v>1117</v>
      </c>
      <c r="V820" s="67" t="s">
        <v>1117</v>
      </c>
      <c r="W820" s="67" t="s">
        <v>1118</v>
      </c>
      <c r="X820" s="67" t="s">
        <v>1119</v>
      </c>
      <c r="Y820" s="67" t="s">
        <v>1114</v>
      </c>
      <c r="Z820" s="68" t="str">
        <f t="shared" si="53"/>
        <v>No</v>
      </c>
      <c r="AA820" s="68" t="str">
        <f t="shared" si="51"/>
        <v>Yes</v>
      </c>
      <c r="AB820" s="68" t="str">
        <f t="shared" si="54"/>
        <v>Adopter</v>
      </c>
      <c r="AC820" s="50">
        <f>VLOOKUP(N820,Registration!O:P,2,FALSE)</f>
        <v>18</v>
      </c>
      <c r="AD820" s="67" t="s">
        <v>1114</v>
      </c>
      <c r="AE820" s="69">
        <v>43608</v>
      </c>
      <c r="AF820" s="67" t="s">
        <v>1143</v>
      </c>
      <c r="AG820" s="67" t="s">
        <v>5673</v>
      </c>
      <c r="AH820" s="67" t="s">
        <v>1149</v>
      </c>
      <c r="AI820" s="49"/>
    </row>
    <row r="821" spans="1:35" ht="22.9" customHeight="1">
      <c r="A821" s="67" t="s">
        <v>38</v>
      </c>
      <c r="B821" s="67" t="s">
        <v>9</v>
      </c>
      <c r="C821" s="67" t="s">
        <v>10</v>
      </c>
      <c r="D821" s="67" t="s">
        <v>26</v>
      </c>
      <c r="E821" s="67">
        <v>2</v>
      </c>
      <c r="F821" s="67" t="s">
        <v>4698</v>
      </c>
      <c r="G821" s="67" t="s">
        <v>4699</v>
      </c>
      <c r="H821" s="67" t="s">
        <v>5674</v>
      </c>
      <c r="I821" s="67" t="s">
        <v>5676</v>
      </c>
      <c r="J821" s="67">
        <v>23</v>
      </c>
      <c r="K821" s="50">
        <v>5</v>
      </c>
      <c r="L821" s="50">
        <v>2019</v>
      </c>
      <c r="M821" s="62">
        <f t="shared" si="52"/>
        <v>43608</v>
      </c>
      <c r="N821" s="67" t="s">
        <v>5408</v>
      </c>
      <c r="O821" s="67">
        <v>18</v>
      </c>
      <c r="P821" s="67" t="s">
        <v>1113</v>
      </c>
      <c r="Q821" s="67" t="s">
        <v>1114</v>
      </c>
      <c r="R821" s="67" t="s">
        <v>1115</v>
      </c>
      <c r="S821" s="67" t="s">
        <v>1116</v>
      </c>
      <c r="T821" s="67" t="s">
        <v>1114</v>
      </c>
      <c r="U821" s="67" t="s">
        <v>1117</v>
      </c>
      <c r="V821" s="67" t="s">
        <v>1117</v>
      </c>
      <c r="W821" s="67" t="s">
        <v>1118</v>
      </c>
      <c r="X821" s="67" t="s">
        <v>1121</v>
      </c>
      <c r="Y821" s="67" t="s">
        <v>1114</v>
      </c>
      <c r="Z821" s="68" t="str">
        <f t="shared" si="53"/>
        <v>No</v>
      </c>
      <c r="AA821" s="68" t="str">
        <f t="shared" si="51"/>
        <v>Yes</v>
      </c>
      <c r="AB821" s="68" t="str">
        <f t="shared" si="54"/>
        <v>Adopter</v>
      </c>
      <c r="AC821" s="50">
        <f>VLOOKUP(N821,Registration!O:P,2,FALSE)</f>
        <v>18</v>
      </c>
      <c r="AD821" s="67" t="s">
        <v>1117</v>
      </c>
      <c r="AE821" s="67" t="s">
        <v>105</v>
      </c>
      <c r="AF821" s="67" t="s">
        <v>105</v>
      </c>
      <c r="AG821" s="67" t="s">
        <v>105</v>
      </c>
      <c r="AH821" s="67" t="s">
        <v>105</v>
      </c>
      <c r="AI821" s="49"/>
    </row>
    <row r="822" spans="1:35" ht="22.9" customHeight="1">
      <c r="A822" s="67" t="s">
        <v>38</v>
      </c>
      <c r="B822" s="67" t="s">
        <v>9</v>
      </c>
      <c r="C822" s="67" t="s">
        <v>10</v>
      </c>
      <c r="D822" s="67" t="s">
        <v>26</v>
      </c>
      <c r="E822" s="67">
        <v>2</v>
      </c>
      <c r="F822" s="67" t="s">
        <v>4698</v>
      </c>
      <c r="G822" s="67" t="s">
        <v>4699</v>
      </c>
      <c r="H822" s="67" t="s">
        <v>5674</v>
      </c>
      <c r="I822" s="67" t="s">
        <v>5676</v>
      </c>
      <c r="J822" s="67">
        <v>23</v>
      </c>
      <c r="K822" s="50">
        <v>5</v>
      </c>
      <c r="L822" s="50">
        <v>2019</v>
      </c>
      <c r="M822" s="62">
        <f t="shared" si="52"/>
        <v>43608</v>
      </c>
      <c r="N822" s="67" t="s">
        <v>5410</v>
      </c>
      <c r="O822" s="67">
        <v>18</v>
      </c>
      <c r="P822" s="67" t="s">
        <v>1113</v>
      </c>
      <c r="Q822" s="67" t="s">
        <v>1114</v>
      </c>
      <c r="R822" s="67" t="s">
        <v>1115</v>
      </c>
      <c r="S822" s="67" t="s">
        <v>1116</v>
      </c>
      <c r="T822" s="67" t="s">
        <v>1114</v>
      </c>
      <c r="U822" s="67" t="s">
        <v>1117</v>
      </c>
      <c r="V822" s="67" t="s">
        <v>1117</v>
      </c>
      <c r="W822" s="67" t="s">
        <v>1118</v>
      </c>
      <c r="X822" s="67" t="s">
        <v>1125</v>
      </c>
      <c r="Y822" s="67" t="s">
        <v>1114</v>
      </c>
      <c r="Z822" s="68" t="str">
        <f t="shared" si="53"/>
        <v>No</v>
      </c>
      <c r="AA822" s="68" t="str">
        <f t="shared" si="51"/>
        <v>Yes</v>
      </c>
      <c r="AB822" s="68" t="str">
        <f t="shared" si="54"/>
        <v>Adopter</v>
      </c>
      <c r="AC822" s="50">
        <f>VLOOKUP(N822,Registration!O:P,2,FALSE)</f>
        <v>18</v>
      </c>
      <c r="AD822" s="67" t="s">
        <v>1117</v>
      </c>
      <c r="AE822" s="67" t="s">
        <v>105</v>
      </c>
      <c r="AF822" s="67" t="s">
        <v>105</v>
      </c>
      <c r="AG822" s="67" t="s">
        <v>105</v>
      </c>
      <c r="AH822" s="67" t="s">
        <v>105</v>
      </c>
      <c r="AI822" s="49"/>
    </row>
    <row r="823" spans="1:35" ht="22.9" customHeight="1">
      <c r="A823" s="67" t="s">
        <v>38</v>
      </c>
      <c r="B823" s="67" t="s">
        <v>9</v>
      </c>
      <c r="C823" s="67" t="s">
        <v>10</v>
      </c>
      <c r="D823" s="67" t="s">
        <v>26</v>
      </c>
      <c r="E823" s="67">
        <v>2</v>
      </c>
      <c r="F823" s="67" t="s">
        <v>4698</v>
      </c>
      <c r="G823" s="67" t="s">
        <v>4699</v>
      </c>
      <c r="H823" s="67" t="s">
        <v>5674</v>
      </c>
      <c r="I823" s="67" t="s">
        <v>5676</v>
      </c>
      <c r="J823" s="67">
        <v>24</v>
      </c>
      <c r="K823" s="50">
        <v>5</v>
      </c>
      <c r="L823" s="50">
        <v>2019</v>
      </c>
      <c r="M823" s="62">
        <f t="shared" si="52"/>
        <v>43609</v>
      </c>
      <c r="N823" s="67" t="s">
        <v>5426</v>
      </c>
      <c r="O823" s="67">
        <v>19</v>
      </c>
      <c r="P823" s="67" t="s">
        <v>1113</v>
      </c>
      <c r="Q823" s="67" t="s">
        <v>1114</v>
      </c>
      <c r="R823" s="67" t="s">
        <v>1115</v>
      </c>
      <c r="S823" s="67" t="s">
        <v>1116</v>
      </c>
      <c r="T823" s="67" t="s">
        <v>1114</v>
      </c>
      <c r="U823" s="67" t="s">
        <v>1117</v>
      </c>
      <c r="V823" s="67" t="s">
        <v>1117</v>
      </c>
      <c r="W823" s="67" t="s">
        <v>1118</v>
      </c>
      <c r="X823" s="67" t="s">
        <v>1124</v>
      </c>
      <c r="Y823" s="67" t="s">
        <v>1114</v>
      </c>
      <c r="Z823" s="68" t="str">
        <f t="shared" si="53"/>
        <v>No</v>
      </c>
      <c r="AA823" s="68" t="str">
        <f t="shared" si="51"/>
        <v>Yes</v>
      </c>
      <c r="AB823" s="68" t="str">
        <f t="shared" si="54"/>
        <v>Adopter</v>
      </c>
      <c r="AC823" s="50">
        <f>VLOOKUP(N823,Registration!O:P,2,FALSE)</f>
        <v>19</v>
      </c>
      <c r="AD823" s="67" t="s">
        <v>1114</v>
      </c>
      <c r="AE823" s="69">
        <v>43609</v>
      </c>
      <c r="AF823" s="67" t="s">
        <v>1129</v>
      </c>
      <c r="AG823" s="67" t="s">
        <v>5673</v>
      </c>
      <c r="AH823" s="67" t="s">
        <v>1149</v>
      </c>
      <c r="AI823" s="49"/>
    </row>
    <row r="824" spans="1:35" ht="22.9" customHeight="1">
      <c r="A824" s="67" t="s">
        <v>38</v>
      </c>
      <c r="B824" s="67" t="s">
        <v>9</v>
      </c>
      <c r="C824" s="67" t="s">
        <v>10</v>
      </c>
      <c r="D824" s="67" t="s">
        <v>26</v>
      </c>
      <c r="E824" s="67">
        <v>2</v>
      </c>
      <c r="F824" s="67" t="s">
        <v>4698</v>
      </c>
      <c r="G824" s="67" t="s">
        <v>4699</v>
      </c>
      <c r="H824" s="67" t="s">
        <v>5674</v>
      </c>
      <c r="I824" s="67" t="s">
        <v>5676</v>
      </c>
      <c r="J824" s="67">
        <v>24</v>
      </c>
      <c r="K824" s="50">
        <v>5</v>
      </c>
      <c r="L824" s="50">
        <v>2019</v>
      </c>
      <c r="M824" s="62">
        <f t="shared" si="52"/>
        <v>43609</v>
      </c>
      <c r="N824" s="67" t="s">
        <v>5428</v>
      </c>
      <c r="O824" s="67">
        <v>19</v>
      </c>
      <c r="P824" s="67" t="s">
        <v>1113</v>
      </c>
      <c r="Q824" s="67" t="s">
        <v>1114</v>
      </c>
      <c r="R824" s="67" t="s">
        <v>1115</v>
      </c>
      <c r="S824" s="67" t="s">
        <v>1116</v>
      </c>
      <c r="T824" s="67" t="s">
        <v>1114</v>
      </c>
      <c r="U824" s="67" t="s">
        <v>1117</v>
      </c>
      <c r="V824" s="67" t="s">
        <v>1117</v>
      </c>
      <c r="W824" s="67" t="s">
        <v>1118</v>
      </c>
      <c r="X824" s="67" t="s">
        <v>1119</v>
      </c>
      <c r="Y824" s="67" t="s">
        <v>1114</v>
      </c>
      <c r="Z824" s="68" t="str">
        <f t="shared" si="53"/>
        <v>No</v>
      </c>
      <c r="AA824" s="68" t="str">
        <f t="shared" si="51"/>
        <v>Yes</v>
      </c>
      <c r="AB824" s="68" t="str">
        <f t="shared" si="54"/>
        <v>Adopter</v>
      </c>
      <c r="AC824" s="50">
        <f>VLOOKUP(N824,Registration!O:P,2,FALSE)</f>
        <v>19</v>
      </c>
      <c r="AD824" s="67" t="s">
        <v>1114</v>
      </c>
      <c r="AE824" s="69">
        <v>43609</v>
      </c>
      <c r="AF824" s="67" t="s">
        <v>1129</v>
      </c>
      <c r="AG824" s="67" t="s">
        <v>5673</v>
      </c>
      <c r="AH824" s="67" t="s">
        <v>1149</v>
      </c>
      <c r="AI824" s="49"/>
    </row>
    <row r="825" spans="1:35" ht="22.9" customHeight="1">
      <c r="A825" s="67" t="s">
        <v>38</v>
      </c>
      <c r="B825" s="67" t="s">
        <v>9</v>
      </c>
      <c r="C825" s="67" t="s">
        <v>10</v>
      </c>
      <c r="D825" s="67" t="s">
        <v>26</v>
      </c>
      <c r="E825" s="67">
        <v>2</v>
      </c>
      <c r="F825" s="67" t="s">
        <v>4698</v>
      </c>
      <c r="G825" s="67" t="s">
        <v>4699</v>
      </c>
      <c r="H825" s="67" t="s">
        <v>5674</v>
      </c>
      <c r="I825" s="67" t="s">
        <v>5676</v>
      </c>
      <c r="J825" s="67">
        <v>24</v>
      </c>
      <c r="K825" s="50">
        <v>5</v>
      </c>
      <c r="L825" s="50">
        <v>2019</v>
      </c>
      <c r="M825" s="62">
        <f t="shared" si="52"/>
        <v>43609</v>
      </c>
      <c r="N825" s="67" t="s">
        <v>5430</v>
      </c>
      <c r="O825" s="67">
        <v>18</v>
      </c>
      <c r="P825" s="67" t="s">
        <v>1113</v>
      </c>
      <c r="Q825" s="67" t="s">
        <v>1114</v>
      </c>
      <c r="R825" s="67" t="s">
        <v>1115</v>
      </c>
      <c r="S825" s="67" t="s">
        <v>1116</v>
      </c>
      <c r="T825" s="67" t="s">
        <v>1114</v>
      </c>
      <c r="U825" s="67" t="s">
        <v>1117</v>
      </c>
      <c r="V825" s="67" t="s">
        <v>1117</v>
      </c>
      <c r="W825" s="67" t="s">
        <v>1118</v>
      </c>
      <c r="X825" s="67" t="s">
        <v>1119</v>
      </c>
      <c r="Y825" s="67" t="s">
        <v>1114</v>
      </c>
      <c r="Z825" s="68" t="str">
        <f t="shared" si="53"/>
        <v>No</v>
      </c>
      <c r="AA825" s="68" t="str">
        <f t="shared" si="51"/>
        <v>Yes</v>
      </c>
      <c r="AB825" s="68" t="str">
        <f t="shared" si="54"/>
        <v>Adopter</v>
      </c>
      <c r="AC825" s="50">
        <f>VLOOKUP(N825,Registration!O:P,2,FALSE)</f>
        <v>18</v>
      </c>
      <c r="AD825" s="67" t="s">
        <v>1114</v>
      </c>
      <c r="AE825" s="69">
        <v>43609</v>
      </c>
      <c r="AF825" s="67" t="s">
        <v>1143</v>
      </c>
      <c r="AG825" s="67" t="s">
        <v>5673</v>
      </c>
      <c r="AH825" s="67" t="s">
        <v>1149</v>
      </c>
      <c r="AI825" s="49"/>
    </row>
    <row r="826" spans="1:35" ht="22.9" customHeight="1">
      <c r="A826" s="67" t="s">
        <v>38</v>
      </c>
      <c r="B826" s="67" t="s">
        <v>9</v>
      </c>
      <c r="C826" s="67" t="s">
        <v>10</v>
      </c>
      <c r="D826" s="67" t="s">
        <v>26</v>
      </c>
      <c r="E826" s="67">
        <v>2</v>
      </c>
      <c r="F826" s="67" t="s">
        <v>4698</v>
      </c>
      <c r="G826" s="67" t="s">
        <v>4699</v>
      </c>
      <c r="H826" s="67" t="s">
        <v>5674</v>
      </c>
      <c r="I826" s="67" t="s">
        <v>5676</v>
      </c>
      <c r="J826" s="67">
        <v>24</v>
      </c>
      <c r="K826" s="50">
        <v>5</v>
      </c>
      <c r="L826" s="50">
        <v>2019</v>
      </c>
      <c r="M826" s="62">
        <f t="shared" si="52"/>
        <v>43609</v>
      </c>
      <c r="N826" s="67" t="s">
        <v>5432</v>
      </c>
      <c r="O826" s="67">
        <v>19</v>
      </c>
      <c r="P826" s="67" t="s">
        <v>1113</v>
      </c>
      <c r="Q826" s="67" t="s">
        <v>1114</v>
      </c>
      <c r="R826" s="67" t="s">
        <v>1115</v>
      </c>
      <c r="S826" s="67" t="s">
        <v>1116</v>
      </c>
      <c r="T826" s="67" t="s">
        <v>1114</v>
      </c>
      <c r="U826" s="67" t="s">
        <v>1117</v>
      </c>
      <c r="V826" s="67" t="s">
        <v>1117</v>
      </c>
      <c r="W826" s="67" t="s">
        <v>1118</v>
      </c>
      <c r="X826" s="67" t="s">
        <v>1119</v>
      </c>
      <c r="Y826" s="67" t="s">
        <v>1114</v>
      </c>
      <c r="Z826" s="68" t="str">
        <f t="shared" si="53"/>
        <v>No</v>
      </c>
      <c r="AA826" s="68" t="str">
        <f t="shared" si="51"/>
        <v>Yes</v>
      </c>
      <c r="AB826" s="68" t="str">
        <f t="shared" si="54"/>
        <v>Adopter</v>
      </c>
      <c r="AC826" s="50">
        <f>VLOOKUP(N826,Registration!O:P,2,FALSE)</f>
        <v>19</v>
      </c>
      <c r="AD826" s="67" t="s">
        <v>1117</v>
      </c>
      <c r="AE826" s="67" t="s">
        <v>105</v>
      </c>
      <c r="AF826" s="67" t="s">
        <v>105</v>
      </c>
      <c r="AG826" s="67" t="s">
        <v>105</v>
      </c>
      <c r="AH826" s="67" t="s">
        <v>105</v>
      </c>
      <c r="AI826" s="49"/>
    </row>
    <row r="827" spans="1:35" ht="22.9" customHeight="1">
      <c r="A827" s="67" t="s">
        <v>38</v>
      </c>
      <c r="B827" s="67" t="s">
        <v>9</v>
      </c>
      <c r="C827" s="67" t="s">
        <v>10</v>
      </c>
      <c r="D827" s="67" t="s">
        <v>26</v>
      </c>
      <c r="E827" s="67">
        <v>2</v>
      </c>
      <c r="F827" s="67" t="s">
        <v>4698</v>
      </c>
      <c r="G827" s="67" t="s">
        <v>4699</v>
      </c>
      <c r="H827" s="67" t="s">
        <v>5674</v>
      </c>
      <c r="I827" s="67" t="s">
        <v>5676</v>
      </c>
      <c r="J827" s="67">
        <v>24</v>
      </c>
      <c r="K827" s="50">
        <v>5</v>
      </c>
      <c r="L827" s="50">
        <v>2019</v>
      </c>
      <c r="M827" s="62">
        <f t="shared" si="52"/>
        <v>43609</v>
      </c>
      <c r="N827" s="67" t="s">
        <v>5515</v>
      </c>
      <c r="O827" s="67">
        <v>18</v>
      </c>
      <c r="P827" s="67" t="s">
        <v>1113</v>
      </c>
      <c r="Q827" s="67" t="s">
        <v>1114</v>
      </c>
      <c r="R827" s="67" t="s">
        <v>1115</v>
      </c>
      <c r="S827" s="67" t="s">
        <v>1116</v>
      </c>
      <c r="T827" s="67" t="s">
        <v>1114</v>
      </c>
      <c r="U827" s="67" t="s">
        <v>1117</v>
      </c>
      <c r="V827" s="67" t="s">
        <v>1117</v>
      </c>
      <c r="W827" s="67" t="s">
        <v>1118</v>
      </c>
      <c r="X827" s="67" t="s">
        <v>1120</v>
      </c>
      <c r="Y827" s="67" t="s">
        <v>1114</v>
      </c>
      <c r="Z827" s="68" t="str">
        <f t="shared" si="53"/>
        <v>No</v>
      </c>
      <c r="AA827" s="68" t="str">
        <f t="shared" ref="AA827:AA890" si="55"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827" s="68" t="str">
        <f t="shared" si="54"/>
        <v>Adopter</v>
      </c>
      <c r="AC827" s="50">
        <f>VLOOKUP(N827,Registration!O:P,2,FALSE)</f>
        <v>18</v>
      </c>
      <c r="AD827" s="67" t="s">
        <v>1117</v>
      </c>
      <c r="AE827" s="67" t="s">
        <v>105</v>
      </c>
      <c r="AF827" s="67" t="s">
        <v>105</v>
      </c>
      <c r="AG827" s="67" t="s">
        <v>105</v>
      </c>
      <c r="AH827" s="67" t="s">
        <v>105</v>
      </c>
      <c r="AI827" s="49"/>
    </row>
    <row r="828" spans="1:35" ht="22.9" customHeight="1">
      <c r="A828" s="67" t="s">
        <v>38</v>
      </c>
      <c r="B828" s="67" t="s">
        <v>9</v>
      </c>
      <c r="C828" s="67" t="s">
        <v>10</v>
      </c>
      <c r="D828" s="67" t="s">
        <v>26</v>
      </c>
      <c r="E828" s="67">
        <v>2</v>
      </c>
      <c r="F828" s="67" t="s">
        <v>4698</v>
      </c>
      <c r="G828" s="67" t="s">
        <v>4699</v>
      </c>
      <c r="H828" s="67" t="s">
        <v>5674</v>
      </c>
      <c r="I828" s="67" t="s">
        <v>5676</v>
      </c>
      <c r="J828" s="67">
        <v>24</v>
      </c>
      <c r="K828" s="50">
        <v>5</v>
      </c>
      <c r="L828" s="50">
        <v>2019</v>
      </c>
      <c r="M828" s="62">
        <f t="shared" ref="M828:M891" si="56">DATE(L828,K828,J828)</f>
        <v>43609</v>
      </c>
      <c r="N828" s="67" t="s">
        <v>5436</v>
      </c>
      <c r="O828" s="67">
        <v>19</v>
      </c>
      <c r="P828" s="67" t="s">
        <v>1113</v>
      </c>
      <c r="Q828" s="67" t="s">
        <v>1114</v>
      </c>
      <c r="R828" s="67" t="s">
        <v>1115</v>
      </c>
      <c r="S828" s="67" t="s">
        <v>1116</v>
      </c>
      <c r="T828" s="67" t="s">
        <v>1114</v>
      </c>
      <c r="U828" s="67" t="s">
        <v>1117</v>
      </c>
      <c r="V828" s="67" t="s">
        <v>1117</v>
      </c>
      <c r="W828" s="67" t="s">
        <v>1118</v>
      </c>
      <c r="X828" s="67" t="s">
        <v>1120</v>
      </c>
      <c r="Y828" s="67" t="s">
        <v>1114</v>
      </c>
      <c r="Z828" s="68" t="str">
        <f t="shared" ref="Z828:Z891" si="57">IF(OR(R:R="",S:S=""),"Missing",IF(OR(S:S="Both EC and Condoms",S:S="Condom",S:S="EC"),"Yes",IF(AND(R:R&lt;&gt;"0: No Method",R:R&lt;&gt;"6: EC",R:R&lt;&gt;"5: Condoms"),"Yes","No")))</f>
        <v>No</v>
      </c>
      <c r="AA828" s="68" t="str">
        <f t="shared" si="55"/>
        <v>Yes</v>
      </c>
      <c r="AB828" s="68" t="str">
        <f t="shared" ref="AB828:AB891" si="58">IF(W:W="Pregnant","Pregnant",IF(AND(Z:Z="No",AA:AA="Yes"),"Adopter",IF(Z:Z="Yes","Continuing User",IF(AND(Z:Z="No",AA:AA="No"),"Non-user","Missing"))))</f>
        <v>Adopter</v>
      </c>
      <c r="AC828" s="50">
        <f>VLOOKUP(N828,Registration!O:P,2,FALSE)</f>
        <v>19</v>
      </c>
      <c r="AD828" s="67" t="s">
        <v>1117</v>
      </c>
      <c r="AE828" s="67" t="s">
        <v>105</v>
      </c>
      <c r="AF828" s="67" t="s">
        <v>105</v>
      </c>
      <c r="AG828" s="67" t="s">
        <v>105</v>
      </c>
      <c r="AH828" s="67" t="s">
        <v>105</v>
      </c>
      <c r="AI828" s="49"/>
    </row>
    <row r="829" spans="1:35" ht="22.9" customHeight="1">
      <c r="A829" s="67" t="s">
        <v>38</v>
      </c>
      <c r="B829" s="67" t="s">
        <v>9</v>
      </c>
      <c r="C829" s="67" t="s">
        <v>10</v>
      </c>
      <c r="D829" s="67" t="s">
        <v>26</v>
      </c>
      <c r="E829" s="67">
        <v>2</v>
      </c>
      <c r="F829" s="67" t="s">
        <v>4698</v>
      </c>
      <c r="G829" s="67" t="s">
        <v>4699</v>
      </c>
      <c r="H829" s="67" t="s">
        <v>5674</v>
      </c>
      <c r="I829" s="67" t="s">
        <v>5676</v>
      </c>
      <c r="J829" s="67">
        <v>24</v>
      </c>
      <c r="K829" s="50">
        <v>5</v>
      </c>
      <c r="L829" s="50">
        <v>2019</v>
      </c>
      <c r="M829" s="62">
        <f t="shared" si="56"/>
        <v>43609</v>
      </c>
      <c r="N829" s="67" t="s">
        <v>5438</v>
      </c>
      <c r="O829" s="67">
        <v>19</v>
      </c>
      <c r="P829" s="67" t="s">
        <v>1113</v>
      </c>
      <c r="Q829" s="67" t="s">
        <v>1114</v>
      </c>
      <c r="R829" s="67" t="s">
        <v>1115</v>
      </c>
      <c r="S829" s="67" t="s">
        <v>1116</v>
      </c>
      <c r="T829" s="67" t="s">
        <v>1114</v>
      </c>
      <c r="U829" s="67" t="s">
        <v>1117</v>
      </c>
      <c r="V829" s="67" t="s">
        <v>1117</v>
      </c>
      <c r="W829" s="67" t="s">
        <v>1118</v>
      </c>
      <c r="X829" s="67" t="s">
        <v>1121</v>
      </c>
      <c r="Y829" s="67" t="s">
        <v>1114</v>
      </c>
      <c r="Z829" s="68" t="str">
        <f t="shared" si="57"/>
        <v>No</v>
      </c>
      <c r="AA829" s="68" t="str">
        <f t="shared" si="55"/>
        <v>Yes</v>
      </c>
      <c r="AB829" s="68" t="str">
        <f t="shared" si="58"/>
        <v>Adopter</v>
      </c>
      <c r="AC829" s="50">
        <f>VLOOKUP(N829,Registration!O:P,2,FALSE)</f>
        <v>19</v>
      </c>
      <c r="AD829" s="67" t="s">
        <v>1117</v>
      </c>
      <c r="AE829" s="67" t="s">
        <v>105</v>
      </c>
      <c r="AF829" s="67" t="s">
        <v>105</v>
      </c>
      <c r="AG829" s="67" t="s">
        <v>105</v>
      </c>
      <c r="AH829" s="67" t="s">
        <v>105</v>
      </c>
      <c r="AI829" s="49"/>
    </row>
    <row r="830" spans="1:35" ht="22.9" customHeight="1">
      <c r="A830" s="67" t="s">
        <v>38</v>
      </c>
      <c r="B830" s="67" t="s">
        <v>9</v>
      </c>
      <c r="C830" s="67" t="s">
        <v>10</v>
      </c>
      <c r="D830" s="67" t="s">
        <v>26</v>
      </c>
      <c r="E830" s="67">
        <v>2</v>
      </c>
      <c r="F830" s="67" t="s">
        <v>4698</v>
      </c>
      <c r="G830" s="67" t="s">
        <v>4699</v>
      </c>
      <c r="H830" s="67" t="s">
        <v>5674</v>
      </c>
      <c r="I830" s="67" t="s">
        <v>5676</v>
      </c>
      <c r="J830" s="67">
        <v>24</v>
      </c>
      <c r="K830" s="50">
        <v>5</v>
      </c>
      <c r="L830" s="50">
        <v>2019</v>
      </c>
      <c r="M830" s="62">
        <f t="shared" si="56"/>
        <v>43609</v>
      </c>
      <c r="N830" s="67" t="s">
        <v>5591</v>
      </c>
      <c r="O830" s="67">
        <v>19</v>
      </c>
      <c r="P830" s="67" t="s">
        <v>1113</v>
      </c>
      <c r="Q830" s="67" t="s">
        <v>1114</v>
      </c>
      <c r="R830" s="67" t="s">
        <v>1115</v>
      </c>
      <c r="S830" s="67" t="s">
        <v>1116</v>
      </c>
      <c r="T830" s="67" t="s">
        <v>1114</v>
      </c>
      <c r="U830" s="67" t="s">
        <v>1117</v>
      </c>
      <c r="V830" s="67" t="s">
        <v>1117</v>
      </c>
      <c r="W830" s="67" t="s">
        <v>1118</v>
      </c>
      <c r="X830" s="67" t="s">
        <v>1119</v>
      </c>
      <c r="Y830" s="67" t="s">
        <v>1114</v>
      </c>
      <c r="Z830" s="68" t="str">
        <f t="shared" si="57"/>
        <v>No</v>
      </c>
      <c r="AA830" s="68" t="str">
        <f t="shared" si="55"/>
        <v>Yes</v>
      </c>
      <c r="AB830" s="68" t="str">
        <f t="shared" si="58"/>
        <v>Adopter</v>
      </c>
      <c r="AC830" s="50">
        <f>VLOOKUP(N830,Registration!O:P,2,FALSE)</f>
        <v>18</v>
      </c>
      <c r="AD830" s="67" t="s">
        <v>1117</v>
      </c>
      <c r="AE830" s="67" t="s">
        <v>105</v>
      </c>
      <c r="AF830" s="67" t="s">
        <v>105</v>
      </c>
      <c r="AG830" s="67" t="s">
        <v>105</v>
      </c>
      <c r="AH830" s="67" t="s">
        <v>105</v>
      </c>
      <c r="AI830" s="49"/>
    </row>
    <row r="831" spans="1:35" ht="22.9" customHeight="1">
      <c r="A831" s="67" t="s">
        <v>38</v>
      </c>
      <c r="B831" s="67" t="s">
        <v>9</v>
      </c>
      <c r="C831" s="67" t="s">
        <v>10</v>
      </c>
      <c r="D831" s="67" t="s">
        <v>26</v>
      </c>
      <c r="E831" s="67">
        <v>2</v>
      </c>
      <c r="F831" s="67" t="s">
        <v>4698</v>
      </c>
      <c r="G831" s="67" t="s">
        <v>4699</v>
      </c>
      <c r="H831" s="67" t="s">
        <v>5674</v>
      </c>
      <c r="I831" s="67" t="s">
        <v>5676</v>
      </c>
      <c r="J831" s="67">
        <v>24</v>
      </c>
      <c r="K831" s="50">
        <v>5</v>
      </c>
      <c r="L831" s="50">
        <v>2019</v>
      </c>
      <c r="M831" s="62">
        <f t="shared" si="56"/>
        <v>43609</v>
      </c>
      <c r="N831" s="67" t="s">
        <v>5505</v>
      </c>
      <c r="O831" s="67">
        <v>19</v>
      </c>
      <c r="P831" s="67" t="s">
        <v>1113</v>
      </c>
      <c r="Q831" s="67" t="s">
        <v>1114</v>
      </c>
      <c r="R831" s="67" t="s">
        <v>1115</v>
      </c>
      <c r="S831" s="67" t="s">
        <v>1116</v>
      </c>
      <c r="T831" s="67" t="s">
        <v>1114</v>
      </c>
      <c r="U831" s="67" t="s">
        <v>1117</v>
      </c>
      <c r="V831" s="67" t="s">
        <v>1117</v>
      </c>
      <c r="W831" s="67" t="s">
        <v>1118</v>
      </c>
      <c r="X831" s="67" t="s">
        <v>1125</v>
      </c>
      <c r="Y831" s="67" t="s">
        <v>1114</v>
      </c>
      <c r="Z831" s="68" t="str">
        <f t="shared" si="57"/>
        <v>No</v>
      </c>
      <c r="AA831" s="68" t="str">
        <f t="shared" si="55"/>
        <v>Yes</v>
      </c>
      <c r="AB831" s="68" t="str">
        <f t="shared" si="58"/>
        <v>Adopter</v>
      </c>
      <c r="AC831" s="50">
        <f>VLOOKUP(N831,Registration!O:P,2,FALSE)</f>
        <v>19</v>
      </c>
      <c r="AD831" s="67" t="s">
        <v>1117</v>
      </c>
      <c r="AE831" s="67" t="s">
        <v>105</v>
      </c>
      <c r="AF831" s="67" t="s">
        <v>105</v>
      </c>
      <c r="AG831" s="67" t="s">
        <v>105</v>
      </c>
      <c r="AH831" s="67" t="s">
        <v>105</v>
      </c>
      <c r="AI831" s="49"/>
    </row>
    <row r="832" spans="1:35" ht="22.9" customHeight="1">
      <c r="A832" s="67" t="s">
        <v>38</v>
      </c>
      <c r="B832" s="67" t="s">
        <v>9</v>
      </c>
      <c r="C832" s="67" t="s">
        <v>10</v>
      </c>
      <c r="D832" s="67" t="s">
        <v>26</v>
      </c>
      <c r="E832" s="67">
        <v>2</v>
      </c>
      <c r="F832" s="67" t="s">
        <v>4698</v>
      </c>
      <c r="G832" s="67" t="s">
        <v>4699</v>
      </c>
      <c r="H832" s="67" t="s">
        <v>5674</v>
      </c>
      <c r="I832" s="67" t="s">
        <v>5676</v>
      </c>
      <c r="J832" s="67">
        <v>24</v>
      </c>
      <c r="K832" s="50">
        <v>5</v>
      </c>
      <c r="L832" s="50">
        <v>2019</v>
      </c>
      <c r="M832" s="62">
        <f t="shared" si="56"/>
        <v>43609</v>
      </c>
      <c r="N832" s="67" t="s">
        <v>5499</v>
      </c>
      <c r="O832" s="67">
        <v>19</v>
      </c>
      <c r="P832" s="67" t="s">
        <v>1113</v>
      </c>
      <c r="Q832" s="67" t="s">
        <v>1114</v>
      </c>
      <c r="R832" s="67" t="s">
        <v>1115</v>
      </c>
      <c r="S832" s="67" t="s">
        <v>1116</v>
      </c>
      <c r="T832" s="67" t="s">
        <v>1114</v>
      </c>
      <c r="U832" s="67" t="s">
        <v>1117</v>
      </c>
      <c r="V832" s="67" t="s">
        <v>1117</v>
      </c>
      <c r="W832" s="67" t="s">
        <v>1118</v>
      </c>
      <c r="X832" s="67" t="s">
        <v>1125</v>
      </c>
      <c r="Y832" s="67" t="s">
        <v>1114</v>
      </c>
      <c r="Z832" s="68" t="str">
        <f t="shared" si="57"/>
        <v>No</v>
      </c>
      <c r="AA832" s="68" t="str">
        <f t="shared" si="55"/>
        <v>Yes</v>
      </c>
      <c r="AB832" s="68" t="str">
        <f t="shared" si="58"/>
        <v>Adopter</v>
      </c>
      <c r="AC832" s="50">
        <f>VLOOKUP(N832,Registration!O:P,2,FALSE)</f>
        <v>19</v>
      </c>
      <c r="AD832" s="67" t="s">
        <v>1117</v>
      </c>
      <c r="AE832" s="67" t="s">
        <v>105</v>
      </c>
      <c r="AF832" s="67" t="s">
        <v>105</v>
      </c>
      <c r="AG832" s="67" t="s">
        <v>105</v>
      </c>
      <c r="AH832" s="67" t="s">
        <v>105</v>
      </c>
      <c r="AI832" s="49"/>
    </row>
    <row r="833" spans="1:35" ht="22.9" customHeight="1">
      <c r="A833" s="67" t="s">
        <v>38</v>
      </c>
      <c r="B833" s="67" t="s">
        <v>9</v>
      </c>
      <c r="C833" s="67" t="s">
        <v>10</v>
      </c>
      <c r="D833" s="67" t="s">
        <v>26</v>
      </c>
      <c r="E833" s="67">
        <v>2</v>
      </c>
      <c r="F833" s="67" t="s">
        <v>4698</v>
      </c>
      <c r="G833" s="67" t="s">
        <v>4699</v>
      </c>
      <c r="H833" s="67" t="s">
        <v>5674</v>
      </c>
      <c r="I833" s="67" t="s">
        <v>5676</v>
      </c>
      <c r="J833" s="67">
        <v>24</v>
      </c>
      <c r="K833" s="50">
        <v>5</v>
      </c>
      <c r="L833" s="50">
        <v>2019</v>
      </c>
      <c r="M833" s="62">
        <f t="shared" si="56"/>
        <v>43609</v>
      </c>
      <c r="N833" s="67" t="s">
        <v>5513</v>
      </c>
      <c r="O833" s="67">
        <v>19</v>
      </c>
      <c r="P833" s="67" t="s">
        <v>1113</v>
      </c>
      <c r="Q833" s="67" t="s">
        <v>1114</v>
      </c>
      <c r="R833" s="67" t="s">
        <v>1115</v>
      </c>
      <c r="S833" s="67" t="s">
        <v>1116</v>
      </c>
      <c r="T833" s="67" t="s">
        <v>1114</v>
      </c>
      <c r="U833" s="67" t="s">
        <v>1117</v>
      </c>
      <c r="V833" s="67" t="s">
        <v>1117</v>
      </c>
      <c r="W833" s="67" t="s">
        <v>1118</v>
      </c>
      <c r="X833" s="67" t="s">
        <v>1121</v>
      </c>
      <c r="Y833" s="67" t="s">
        <v>1114</v>
      </c>
      <c r="Z833" s="68" t="str">
        <f t="shared" si="57"/>
        <v>No</v>
      </c>
      <c r="AA833" s="68" t="str">
        <f t="shared" si="55"/>
        <v>Yes</v>
      </c>
      <c r="AB833" s="68" t="str">
        <f t="shared" si="58"/>
        <v>Adopter</v>
      </c>
      <c r="AC833" s="50">
        <f>VLOOKUP(N833,Registration!O:P,2,FALSE)</f>
        <v>19</v>
      </c>
      <c r="AD833" s="67" t="s">
        <v>1117</v>
      </c>
      <c r="AE833" s="67" t="s">
        <v>105</v>
      </c>
      <c r="AF833" s="67" t="s">
        <v>105</v>
      </c>
      <c r="AG833" s="67" t="s">
        <v>105</v>
      </c>
      <c r="AH833" s="67" t="s">
        <v>105</v>
      </c>
      <c r="AI833" s="49"/>
    </row>
    <row r="834" spans="1:35" ht="22.9" customHeight="1">
      <c r="A834" s="67" t="s">
        <v>38</v>
      </c>
      <c r="B834" s="67" t="s">
        <v>9</v>
      </c>
      <c r="C834" s="67" t="s">
        <v>10</v>
      </c>
      <c r="D834" s="67" t="s">
        <v>26</v>
      </c>
      <c r="E834" s="67">
        <v>2</v>
      </c>
      <c r="F834" s="67" t="s">
        <v>4698</v>
      </c>
      <c r="G834" s="67" t="s">
        <v>4699</v>
      </c>
      <c r="H834" s="67" t="s">
        <v>5674</v>
      </c>
      <c r="I834" s="67" t="s">
        <v>5676</v>
      </c>
      <c r="J834" s="67">
        <v>24</v>
      </c>
      <c r="K834" s="50">
        <v>5</v>
      </c>
      <c r="L834" s="50">
        <v>2019</v>
      </c>
      <c r="M834" s="62">
        <f t="shared" si="56"/>
        <v>43609</v>
      </c>
      <c r="N834" s="67" t="s">
        <v>5509</v>
      </c>
      <c r="O834" s="67">
        <v>17</v>
      </c>
      <c r="P834" s="67" t="s">
        <v>1113</v>
      </c>
      <c r="Q834" s="67" t="s">
        <v>1114</v>
      </c>
      <c r="R834" s="67" t="s">
        <v>1115</v>
      </c>
      <c r="S834" s="67" t="s">
        <v>1116</v>
      </c>
      <c r="T834" s="67" t="s">
        <v>1114</v>
      </c>
      <c r="U834" s="67" t="s">
        <v>1117</v>
      </c>
      <c r="V834" s="67" t="s">
        <v>1117</v>
      </c>
      <c r="W834" s="67" t="s">
        <v>1118</v>
      </c>
      <c r="X834" s="67" t="s">
        <v>1122</v>
      </c>
      <c r="Y834" s="67" t="s">
        <v>1114</v>
      </c>
      <c r="Z834" s="68" t="str">
        <f t="shared" si="57"/>
        <v>No</v>
      </c>
      <c r="AA834" s="68" t="str">
        <f t="shared" si="55"/>
        <v>Yes</v>
      </c>
      <c r="AB834" s="68" t="str">
        <f t="shared" si="58"/>
        <v>Adopter</v>
      </c>
      <c r="AC834" s="50">
        <f>VLOOKUP(N834,Registration!O:P,2,FALSE)</f>
        <v>17</v>
      </c>
      <c r="AD834" s="67" t="s">
        <v>1117</v>
      </c>
      <c r="AE834" s="67" t="s">
        <v>105</v>
      </c>
      <c r="AF834" s="67" t="s">
        <v>105</v>
      </c>
      <c r="AG834" s="67" t="s">
        <v>105</v>
      </c>
      <c r="AH834" s="67" t="s">
        <v>105</v>
      </c>
      <c r="AI834" s="49"/>
    </row>
    <row r="835" spans="1:35" ht="22.9" customHeight="1">
      <c r="A835" s="67" t="s">
        <v>38</v>
      </c>
      <c r="B835" s="67" t="s">
        <v>9</v>
      </c>
      <c r="C835" s="67" t="s">
        <v>10</v>
      </c>
      <c r="D835" s="67" t="s">
        <v>26</v>
      </c>
      <c r="E835" s="67">
        <v>2</v>
      </c>
      <c r="F835" s="67" t="s">
        <v>4698</v>
      </c>
      <c r="G835" s="67" t="s">
        <v>4699</v>
      </c>
      <c r="H835" s="67" t="s">
        <v>5674</v>
      </c>
      <c r="I835" s="67" t="s">
        <v>5676</v>
      </c>
      <c r="J835" s="67">
        <v>24</v>
      </c>
      <c r="K835" s="50">
        <v>5</v>
      </c>
      <c r="L835" s="50">
        <v>2019</v>
      </c>
      <c r="M835" s="62">
        <f t="shared" si="56"/>
        <v>43609</v>
      </c>
      <c r="N835" s="67" t="s">
        <v>5453</v>
      </c>
      <c r="O835" s="67">
        <v>19</v>
      </c>
      <c r="P835" s="67" t="s">
        <v>1113</v>
      </c>
      <c r="Q835" s="67" t="s">
        <v>1114</v>
      </c>
      <c r="R835" s="67" t="s">
        <v>1115</v>
      </c>
      <c r="S835" s="67" t="s">
        <v>1116</v>
      </c>
      <c r="T835" s="67" t="s">
        <v>1114</v>
      </c>
      <c r="U835" s="67" t="s">
        <v>1117</v>
      </c>
      <c r="V835" s="67" t="s">
        <v>1117</v>
      </c>
      <c r="W835" s="67" t="s">
        <v>1118</v>
      </c>
      <c r="X835" s="67" t="s">
        <v>1124</v>
      </c>
      <c r="Y835" s="67" t="s">
        <v>1114</v>
      </c>
      <c r="Z835" s="68" t="str">
        <f t="shared" si="57"/>
        <v>No</v>
      </c>
      <c r="AA835" s="68" t="str">
        <f t="shared" si="55"/>
        <v>Yes</v>
      </c>
      <c r="AB835" s="68" t="str">
        <f t="shared" si="58"/>
        <v>Adopter</v>
      </c>
      <c r="AC835" s="50">
        <f>VLOOKUP(N835,Registration!O:P,2,FALSE)</f>
        <v>19</v>
      </c>
      <c r="AD835" s="67" t="s">
        <v>1117</v>
      </c>
      <c r="AE835" s="67" t="s">
        <v>105</v>
      </c>
      <c r="AF835" s="67" t="s">
        <v>105</v>
      </c>
      <c r="AG835" s="67" t="s">
        <v>105</v>
      </c>
      <c r="AH835" s="67" t="s">
        <v>105</v>
      </c>
      <c r="AI835" s="49"/>
    </row>
    <row r="836" spans="1:35" ht="22.9" customHeight="1">
      <c r="A836" s="67" t="s">
        <v>38</v>
      </c>
      <c r="B836" s="67" t="s">
        <v>9</v>
      </c>
      <c r="C836" s="67" t="s">
        <v>10</v>
      </c>
      <c r="D836" s="67" t="s">
        <v>26</v>
      </c>
      <c r="E836" s="67">
        <v>2</v>
      </c>
      <c r="F836" s="67" t="s">
        <v>4698</v>
      </c>
      <c r="G836" s="67" t="s">
        <v>4699</v>
      </c>
      <c r="H836" s="67" t="s">
        <v>5674</v>
      </c>
      <c r="I836" s="67" t="s">
        <v>5676</v>
      </c>
      <c r="J836" s="67">
        <v>24</v>
      </c>
      <c r="K836" s="50">
        <v>5</v>
      </c>
      <c r="L836" s="50">
        <v>2019</v>
      </c>
      <c r="M836" s="62">
        <f t="shared" si="56"/>
        <v>43609</v>
      </c>
      <c r="N836" s="67" t="s">
        <v>5493</v>
      </c>
      <c r="O836" s="67">
        <v>17</v>
      </c>
      <c r="P836" s="67" t="s">
        <v>1113</v>
      </c>
      <c r="Q836" s="67" t="s">
        <v>1114</v>
      </c>
      <c r="R836" s="67" t="s">
        <v>1115</v>
      </c>
      <c r="S836" s="67" t="s">
        <v>1116</v>
      </c>
      <c r="T836" s="67" t="s">
        <v>1114</v>
      </c>
      <c r="U836" s="67" t="s">
        <v>1117</v>
      </c>
      <c r="V836" s="67" t="s">
        <v>1117</v>
      </c>
      <c r="W836" s="67" t="s">
        <v>1118</v>
      </c>
      <c r="X836" s="67" t="s">
        <v>1119</v>
      </c>
      <c r="Y836" s="67" t="s">
        <v>1114</v>
      </c>
      <c r="Z836" s="68" t="str">
        <f t="shared" si="57"/>
        <v>No</v>
      </c>
      <c r="AA836" s="68" t="str">
        <f t="shared" si="55"/>
        <v>Yes</v>
      </c>
      <c r="AB836" s="68" t="str">
        <f t="shared" si="58"/>
        <v>Adopter</v>
      </c>
      <c r="AC836" s="50">
        <f>VLOOKUP(N836,Registration!O:P,2,FALSE)</f>
        <v>17</v>
      </c>
      <c r="AD836" s="67" t="s">
        <v>1117</v>
      </c>
      <c r="AE836" s="67" t="s">
        <v>105</v>
      </c>
      <c r="AF836" s="67" t="s">
        <v>105</v>
      </c>
      <c r="AG836" s="67" t="s">
        <v>105</v>
      </c>
      <c r="AH836" s="67" t="s">
        <v>105</v>
      </c>
      <c r="AI836" s="49"/>
    </row>
    <row r="837" spans="1:35" ht="22.9" customHeight="1">
      <c r="A837" s="67" t="s">
        <v>38</v>
      </c>
      <c r="B837" s="67" t="s">
        <v>9</v>
      </c>
      <c r="C837" s="67" t="s">
        <v>10</v>
      </c>
      <c r="D837" s="67" t="s">
        <v>26</v>
      </c>
      <c r="E837" s="67">
        <v>2</v>
      </c>
      <c r="F837" s="67" t="s">
        <v>4698</v>
      </c>
      <c r="G837" s="67" t="s">
        <v>4699</v>
      </c>
      <c r="H837" s="67" t="s">
        <v>5674</v>
      </c>
      <c r="I837" s="67" t="s">
        <v>5676</v>
      </c>
      <c r="J837" s="67">
        <v>24</v>
      </c>
      <c r="K837" s="50">
        <v>5</v>
      </c>
      <c r="L837" s="50">
        <v>2019</v>
      </c>
      <c r="M837" s="62">
        <f t="shared" si="56"/>
        <v>43609</v>
      </c>
      <c r="N837" s="67" t="s">
        <v>5455</v>
      </c>
      <c r="O837" s="67">
        <v>18</v>
      </c>
      <c r="P837" s="67" t="s">
        <v>1113</v>
      </c>
      <c r="Q837" s="67" t="s">
        <v>1114</v>
      </c>
      <c r="R837" s="67" t="s">
        <v>1115</v>
      </c>
      <c r="S837" s="67" t="s">
        <v>1116</v>
      </c>
      <c r="T837" s="67" t="s">
        <v>1114</v>
      </c>
      <c r="U837" s="67" t="s">
        <v>1117</v>
      </c>
      <c r="V837" s="67" t="s">
        <v>1117</v>
      </c>
      <c r="W837" s="67" t="s">
        <v>1118</v>
      </c>
      <c r="X837" s="67" t="s">
        <v>1121</v>
      </c>
      <c r="Y837" s="67" t="s">
        <v>1114</v>
      </c>
      <c r="Z837" s="68" t="str">
        <f t="shared" si="57"/>
        <v>No</v>
      </c>
      <c r="AA837" s="68" t="str">
        <f t="shared" si="55"/>
        <v>Yes</v>
      </c>
      <c r="AB837" s="68" t="str">
        <f t="shared" si="58"/>
        <v>Adopter</v>
      </c>
      <c r="AC837" s="50">
        <f>VLOOKUP(N837,Registration!O:P,2,FALSE)</f>
        <v>18</v>
      </c>
      <c r="AD837" s="67" t="s">
        <v>1117</v>
      </c>
      <c r="AE837" s="67" t="s">
        <v>105</v>
      </c>
      <c r="AF837" s="67" t="s">
        <v>105</v>
      </c>
      <c r="AG837" s="67" t="s">
        <v>105</v>
      </c>
      <c r="AH837" s="67" t="s">
        <v>105</v>
      </c>
      <c r="AI837" s="49"/>
    </row>
    <row r="838" spans="1:35" ht="22.9" customHeight="1">
      <c r="A838" s="67" t="s">
        <v>38</v>
      </c>
      <c r="B838" s="67" t="s">
        <v>9</v>
      </c>
      <c r="C838" s="67" t="s">
        <v>10</v>
      </c>
      <c r="D838" s="67" t="s">
        <v>26</v>
      </c>
      <c r="E838" s="67">
        <v>2</v>
      </c>
      <c r="F838" s="67" t="s">
        <v>4698</v>
      </c>
      <c r="G838" s="67" t="s">
        <v>4699</v>
      </c>
      <c r="H838" s="67" t="s">
        <v>5674</v>
      </c>
      <c r="I838" s="67" t="s">
        <v>5676</v>
      </c>
      <c r="J838" s="67">
        <v>24</v>
      </c>
      <c r="K838" s="50">
        <v>5</v>
      </c>
      <c r="L838" s="50">
        <v>2019</v>
      </c>
      <c r="M838" s="62">
        <f t="shared" si="56"/>
        <v>43609</v>
      </c>
      <c r="N838" s="67" t="s">
        <v>5457</v>
      </c>
      <c r="O838" s="67">
        <v>19</v>
      </c>
      <c r="P838" s="67" t="s">
        <v>1113</v>
      </c>
      <c r="Q838" s="67" t="s">
        <v>1114</v>
      </c>
      <c r="R838" s="67" t="s">
        <v>1115</v>
      </c>
      <c r="S838" s="67" t="s">
        <v>1116</v>
      </c>
      <c r="T838" s="67" t="s">
        <v>1114</v>
      </c>
      <c r="U838" s="67" t="s">
        <v>1117</v>
      </c>
      <c r="V838" s="67" t="s">
        <v>1117</v>
      </c>
      <c r="W838" s="67" t="s">
        <v>1118</v>
      </c>
      <c r="X838" s="67" t="s">
        <v>1121</v>
      </c>
      <c r="Y838" s="67" t="s">
        <v>1114</v>
      </c>
      <c r="Z838" s="68" t="str">
        <f t="shared" si="57"/>
        <v>No</v>
      </c>
      <c r="AA838" s="68" t="str">
        <f t="shared" si="55"/>
        <v>Yes</v>
      </c>
      <c r="AB838" s="68" t="str">
        <f t="shared" si="58"/>
        <v>Adopter</v>
      </c>
      <c r="AC838" s="50">
        <f>VLOOKUP(N838,Registration!O:P,2,FALSE)</f>
        <v>19</v>
      </c>
      <c r="AD838" s="67" t="s">
        <v>1117</v>
      </c>
      <c r="AE838" s="67" t="s">
        <v>105</v>
      </c>
      <c r="AF838" s="67" t="s">
        <v>105</v>
      </c>
      <c r="AG838" s="67" t="s">
        <v>105</v>
      </c>
      <c r="AH838" s="67" t="s">
        <v>105</v>
      </c>
      <c r="AI838" s="49"/>
    </row>
    <row r="839" spans="1:35" ht="22.9" customHeight="1">
      <c r="A839" s="67" t="s">
        <v>38</v>
      </c>
      <c r="B839" s="67" t="s">
        <v>9</v>
      </c>
      <c r="C839" s="67" t="s">
        <v>10</v>
      </c>
      <c r="D839" s="67" t="s">
        <v>26</v>
      </c>
      <c r="E839" s="67">
        <v>2</v>
      </c>
      <c r="F839" s="67" t="s">
        <v>4698</v>
      </c>
      <c r="G839" s="67" t="s">
        <v>4699</v>
      </c>
      <c r="H839" s="67" t="s">
        <v>5674</v>
      </c>
      <c r="I839" s="67" t="s">
        <v>5676</v>
      </c>
      <c r="J839" s="67">
        <v>24</v>
      </c>
      <c r="K839" s="50">
        <v>5</v>
      </c>
      <c r="L839" s="50">
        <v>2019</v>
      </c>
      <c r="M839" s="62">
        <f t="shared" si="56"/>
        <v>43609</v>
      </c>
      <c r="N839" s="67" t="s">
        <v>5523</v>
      </c>
      <c r="O839" s="67">
        <v>19</v>
      </c>
      <c r="P839" s="67" t="s">
        <v>1113</v>
      </c>
      <c r="Q839" s="67" t="s">
        <v>1114</v>
      </c>
      <c r="R839" s="67" t="s">
        <v>1115</v>
      </c>
      <c r="S839" s="67" t="s">
        <v>1116</v>
      </c>
      <c r="T839" s="67" t="s">
        <v>1114</v>
      </c>
      <c r="U839" s="67" t="s">
        <v>1117</v>
      </c>
      <c r="V839" s="67" t="s">
        <v>1117</v>
      </c>
      <c r="W839" s="67" t="s">
        <v>1118</v>
      </c>
      <c r="X839" s="67" t="s">
        <v>1124</v>
      </c>
      <c r="Y839" s="67" t="s">
        <v>1114</v>
      </c>
      <c r="Z839" s="68" t="str">
        <f t="shared" si="57"/>
        <v>No</v>
      </c>
      <c r="AA839" s="68" t="str">
        <f t="shared" si="55"/>
        <v>Yes</v>
      </c>
      <c r="AB839" s="68" t="str">
        <f t="shared" si="58"/>
        <v>Adopter</v>
      </c>
      <c r="AC839" s="50">
        <f>VLOOKUP(N839,Registration!O:P,2,FALSE)</f>
        <v>19</v>
      </c>
      <c r="AD839" s="67" t="s">
        <v>1117</v>
      </c>
      <c r="AE839" s="67" t="s">
        <v>105</v>
      </c>
      <c r="AF839" s="67" t="s">
        <v>105</v>
      </c>
      <c r="AG839" s="67" t="s">
        <v>105</v>
      </c>
      <c r="AH839" s="67" t="s">
        <v>105</v>
      </c>
      <c r="AI839" s="49"/>
    </row>
    <row r="840" spans="1:35" ht="22.9" customHeight="1">
      <c r="A840" s="67" t="s">
        <v>38</v>
      </c>
      <c r="B840" s="67" t="s">
        <v>9</v>
      </c>
      <c r="C840" s="67" t="s">
        <v>10</v>
      </c>
      <c r="D840" s="67" t="s">
        <v>26</v>
      </c>
      <c r="E840" s="67">
        <v>2</v>
      </c>
      <c r="F840" s="67" t="s">
        <v>4698</v>
      </c>
      <c r="G840" s="67" t="s">
        <v>4699</v>
      </c>
      <c r="H840" s="67" t="s">
        <v>5674</v>
      </c>
      <c r="I840" s="67" t="s">
        <v>5676</v>
      </c>
      <c r="J840" s="67">
        <v>24</v>
      </c>
      <c r="K840" s="50">
        <v>5</v>
      </c>
      <c r="L840" s="50">
        <v>2019</v>
      </c>
      <c r="M840" s="62">
        <f t="shared" si="56"/>
        <v>43609</v>
      </c>
      <c r="N840" s="67" t="s">
        <v>5463</v>
      </c>
      <c r="O840" s="67">
        <v>19</v>
      </c>
      <c r="P840" s="67" t="s">
        <v>1113</v>
      </c>
      <c r="Q840" s="67" t="s">
        <v>1114</v>
      </c>
      <c r="R840" s="67" t="s">
        <v>1115</v>
      </c>
      <c r="S840" s="67" t="s">
        <v>1116</v>
      </c>
      <c r="T840" s="67" t="s">
        <v>1114</v>
      </c>
      <c r="U840" s="67" t="s">
        <v>1117</v>
      </c>
      <c r="V840" s="67" t="s">
        <v>1117</v>
      </c>
      <c r="W840" s="67" t="s">
        <v>1118</v>
      </c>
      <c r="X840" s="67" t="s">
        <v>1119</v>
      </c>
      <c r="Y840" s="67" t="s">
        <v>1114</v>
      </c>
      <c r="Z840" s="68" t="str">
        <f t="shared" si="57"/>
        <v>No</v>
      </c>
      <c r="AA840" s="68" t="str">
        <f t="shared" si="55"/>
        <v>Yes</v>
      </c>
      <c r="AB840" s="68" t="str">
        <f t="shared" si="58"/>
        <v>Adopter</v>
      </c>
      <c r="AC840" s="50">
        <f>VLOOKUP(N840,Registration!O:P,2,FALSE)</f>
        <v>19</v>
      </c>
      <c r="AD840" s="67" t="s">
        <v>1117</v>
      </c>
      <c r="AE840" s="67" t="s">
        <v>105</v>
      </c>
      <c r="AF840" s="67" t="s">
        <v>105</v>
      </c>
      <c r="AG840" s="67" t="s">
        <v>105</v>
      </c>
      <c r="AH840" s="67" t="s">
        <v>105</v>
      </c>
      <c r="AI840" s="49"/>
    </row>
    <row r="841" spans="1:35" ht="22.9" customHeight="1">
      <c r="A841" s="67" t="s">
        <v>38</v>
      </c>
      <c r="B841" s="67" t="s">
        <v>9</v>
      </c>
      <c r="C841" s="67" t="s">
        <v>10</v>
      </c>
      <c r="D841" s="67" t="s">
        <v>26</v>
      </c>
      <c r="E841" s="67">
        <v>2</v>
      </c>
      <c r="F841" s="67" t="s">
        <v>4698</v>
      </c>
      <c r="G841" s="67" t="s">
        <v>4699</v>
      </c>
      <c r="H841" s="67" t="s">
        <v>5674</v>
      </c>
      <c r="I841" s="67" t="s">
        <v>5676</v>
      </c>
      <c r="J841" s="67">
        <v>24</v>
      </c>
      <c r="K841" s="50">
        <v>5</v>
      </c>
      <c r="L841" s="50">
        <v>2019</v>
      </c>
      <c r="M841" s="62">
        <f t="shared" si="56"/>
        <v>43609</v>
      </c>
      <c r="N841" s="67" t="s">
        <v>5449</v>
      </c>
      <c r="O841" s="67">
        <v>18</v>
      </c>
      <c r="P841" s="67" t="s">
        <v>1113</v>
      </c>
      <c r="Q841" s="67" t="s">
        <v>1114</v>
      </c>
      <c r="R841" s="67" t="s">
        <v>1115</v>
      </c>
      <c r="S841" s="67" t="s">
        <v>1116</v>
      </c>
      <c r="T841" s="67" t="s">
        <v>1114</v>
      </c>
      <c r="U841" s="67" t="s">
        <v>1117</v>
      </c>
      <c r="V841" s="67" t="s">
        <v>1117</v>
      </c>
      <c r="W841" s="67" t="s">
        <v>1118</v>
      </c>
      <c r="X841" s="67" t="s">
        <v>1119</v>
      </c>
      <c r="Y841" s="67" t="s">
        <v>1114</v>
      </c>
      <c r="Z841" s="68" t="str">
        <f t="shared" si="57"/>
        <v>No</v>
      </c>
      <c r="AA841" s="68" t="str">
        <f t="shared" si="55"/>
        <v>Yes</v>
      </c>
      <c r="AB841" s="68" t="str">
        <f t="shared" si="58"/>
        <v>Adopter</v>
      </c>
      <c r="AC841" s="50">
        <f>VLOOKUP(N841,Registration!O:P,2,FALSE)</f>
        <v>18</v>
      </c>
      <c r="AD841" s="67" t="s">
        <v>1117</v>
      </c>
      <c r="AE841" s="67" t="s">
        <v>105</v>
      </c>
      <c r="AF841" s="67" t="s">
        <v>105</v>
      </c>
      <c r="AG841" s="67" t="s">
        <v>105</v>
      </c>
      <c r="AH841" s="67" t="s">
        <v>105</v>
      </c>
      <c r="AI841" s="49"/>
    </row>
    <row r="842" spans="1:35" ht="22.9" customHeight="1">
      <c r="A842" s="67" t="s">
        <v>38</v>
      </c>
      <c r="B842" s="67" t="s">
        <v>9</v>
      </c>
      <c r="C842" s="67" t="s">
        <v>10</v>
      </c>
      <c r="D842" s="67" t="s">
        <v>26</v>
      </c>
      <c r="E842" s="67">
        <v>2</v>
      </c>
      <c r="F842" s="67" t="s">
        <v>4698</v>
      </c>
      <c r="G842" s="67" t="s">
        <v>4699</v>
      </c>
      <c r="H842" s="67" t="s">
        <v>5674</v>
      </c>
      <c r="I842" s="67" t="s">
        <v>5676</v>
      </c>
      <c r="J842" s="67">
        <v>24</v>
      </c>
      <c r="K842" s="50">
        <v>5</v>
      </c>
      <c r="L842" s="50">
        <v>2019</v>
      </c>
      <c r="M842" s="62">
        <f t="shared" si="56"/>
        <v>43609</v>
      </c>
      <c r="N842" s="67" t="s">
        <v>5442</v>
      </c>
      <c r="O842" s="67">
        <v>19</v>
      </c>
      <c r="P842" s="67" t="s">
        <v>1113</v>
      </c>
      <c r="Q842" s="67" t="s">
        <v>1114</v>
      </c>
      <c r="R842" s="67" t="s">
        <v>1115</v>
      </c>
      <c r="S842" s="67" t="s">
        <v>1116</v>
      </c>
      <c r="T842" s="67" t="s">
        <v>1114</v>
      </c>
      <c r="U842" s="67" t="s">
        <v>1117</v>
      </c>
      <c r="V842" s="67" t="s">
        <v>1117</v>
      </c>
      <c r="W842" s="67" t="s">
        <v>1118</v>
      </c>
      <c r="X842" s="67" t="s">
        <v>1125</v>
      </c>
      <c r="Y842" s="67" t="s">
        <v>1114</v>
      </c>
      <c r="Z842" s="68" t="str">
        <f t="shared" si="57"/>
        <v>No</v>
      </c>
      <c r="AA842" s="68" t="str">
        <f t="shared" si="55"/>
        <v>Yes</v>
      </c>
      <c r="AB842" s="68" t="str">
        <f t="shared" si="58"/>
        <v>Adopter</v>
      </c>
      <c r="AC842" s="50">
        <f>VLOOKUP(N842,Registration!O:P,2,FALSE)</f>
        <v>19</v>
      </c>
      <c r="AD842" s="67" t="s">
        <v>1117</v>
      </c>
      <c r="AE842" s="67" t="s">
        <v>105</v>
      </c>
      <c r="AF842" s="67" t="s">
        <v>105</v>
      </c>
      <c r="AG842" s="67" t="s">
        <v>105</v>
      </c>
      <c r="AH842" s="67" t="s">
        <v>105</v>
      </c>
      <c r="AI842" s="49"/>
    </row>
    <row r="843" spans="1:35" ht="22.9" customHeight="1">
      <c r="A843" s="67" t="s">
        <v>38</v>
      </c>
      <c r="B843" s="67" t="s">
        <v>9</v>
      </c>
      <c r="C843" s="67" t="s">
        <v>10</v>
      </c>
      <c r="D843" s="67" t="s">
        <v>26</v>
      </c>
      <c r="E843" s="67">
        <v>2</v>
      </c>
      <c r="F843" s="67" t="s">
        <v>4698</v>
      </c>
      <c r="G843" s="67" t="s">
        <v>4699</v>
      </c>
      <c r="H843" s="67" t="s">
        <v>5674</v>
      </c>
      <c r="I843" s="67" t="s">
        <v>5676</v>
      </c>
      <c r="J843" s="67">
        <v>24</v>
      </c>
      <c r="K843" s="50">
        <v>5</v>
      </c>
      <c r="L843" s="50">
        <v>2019</v>
      </c>
      <c r="M843" s="62">
        <f t="shared" si="56"/>
        <v>43609</v>
      </c>
      <c r="N843" s="67" t="s">
        <v>5475</v>
      </c>
      <c r="O843" s="67">
        <v>19</v>
      </c>
      <c r="P843" s="67" t="s">
        <v>1113</v>
      </c>
      <c r="Q843" s="67" t="s">
        <v>1114</v>
      </c>
      <c r="R843" s="67" t="s">
        <v>1115</v>
      </c>
      <c r="S843" s="67" t="s">
        <v>1116</v>
      </c>
      <c r="T843" s="67" t="s">
        <v>1114</v>
      </c>
      <c r="U843" s="67" t="s">
        <v>1117</v>
      </c>
      <c r="V843" s="67" t="s">
        <v>1117</v>
      </c>
      <c r="W843" s="67" t="s">
        <v>1118</v>
      </c>
      <c r="X843" s="67" t="s">
        <v>1119</v>
      </c>
      <c r="Y843" s="67" t="s">
        <v>1114</v>
      </c>
      <c r="Z843" s="68" t="str">
        <f t="shared" si="57"/>
        <v>No</v>
      </c>
      <c r="AA843" s="68" t="str">
        <f t="shared" si="55"/>
        <v>Yes</v>
      </c>
      <c r="AB843" s="68" t="str">
        <f t="shared" si="58"/>
        <v>Adopter</v>
      </c>
      <c r="AC843" s="50">
        <f>VLOOKUP(N843,Registration!O:P,2,FALSE)</f>
        <v>19</v>
      </c>
      <c r="AD843" s="67" t="s">
        <v>1117</v>
      </c>
      <c r="AE843" s="67" t="s">
        <v>105</v>
      </c>
      <c r="AF843" s="67" t="s">
        <v>105</v>
      </c>
      <c r="AG843" s="67" t="s">
        <v>105</v>
      </c>
      <c r="AH843" s="67" t="s">
        <v>105</v>
      </c>
      <c r="AI843" s="49"/>
    </row>
    <row r="844" spans="1:35" ht="22.9" customHeight="1">
      <c r="A844" s="67" t="s">
        <v>38</v>
      </c>
      <c r="B844" s="67" t="s">
        <v>9</v>
      </c>
      <c r="C844" s="67" t="s">
        <v>10</v>
      </c>
      <c r="D844" s="67" t="s">
        <v>26</v>
      </c>
      <c r="E844" s="67">
        <v>2</v>
      </c>
      <c r="F844" s="67" t="s">
        <v>4698</v>
      </c>
      <c r="G844" s="67" t="s">
        <v>4699</v>
      </c>
      <c r="H844" s="67" t="s">
        <v>5674</v>
      </c>
      <c r="I844" s="67" t="s">
        <v>5676</v>
      </c>
      <c r="J844" s="67">
        <v>24</v>
      </c>
      <c r="K844" s="50">
        <v>5</v>
      </c>
      <c r="L844" s="50">
        <v>2019</v>
      </c>
      <c r="M844" s="62">
        <f t="shared" si="56"/>
        <v>43609</v>
      </c>
      <c r="N844" s="67" t="s">
        <v>5517</v>
      </c>
      <c r="O844" s="67">
        <v>19</v>
      </c>
      <c r="P844" s="67" t="s">
        <v>1113</v>
      </c>
      <c r="Q844" s="67" t="s">
        <v>1114</v>
      </c>
      <c r="R844" s="67" t="s">
        <v>1115</v>
      </c>
      <c r="S844" s="67" t="s">
        <v>1116</v>
      </c>
      <c r="T844" s="67" t="s">
        <v>1114</v>
      </c>
      <c r="U844" s="67" t="s">
        <v>1117</v>
      </c>
      <c r="V844" s="67" t="s">
        <v>1117</v>
      </c>
      <c r="W844" s="67" t="s">
        <v>1118</v>
      </c>
      <c r="X844" s="67" t="s">
        <v>1121</v>
      </c>
      <c r="Y844" s="67" t="s">
        <v>1114</v>
      </c>
      <c r="Z844" s="68" t="str">
        <f t="shared" si="57"/>
        <v>No</v>
      </c>
      <c r="AA844" s="68" t="str">
        <f t="shared" si="55"/>
        <v>Yes</v>
      </c>
      <c r="AB844" s="68" t="str">
        <f t="shared" si="58"/>
        <v>Adopter</v>
      </c>
      <c r="AC844" s="50">
        <f>VLOOKUP(N844,Registration!O:P,2,FALSE)</f>
        <v>19</v>
      </c>
      <c r="AD844" s="67" t="s">
        <v>1114</v>
      </c>
      <c r="AE844" s="69">
        <v>43609</v>
      </c>
      <c r="AF844" s="67" t="s">
        <v>1129</v>
      </c>
      <c r="AG844" s="67" t="s">
        <v>1130</v>
      </c>
      <c r="AH844" s="67" t="s">
        <v>1149</v>
      </c>
      <c r="AI844" s="49"/>
    </row>
    <row r="845" spans="1:35" ht="22.9" customHeight="1">
      <c r="A845" s="67" t="s">
        <v>38</v>
      </c>
      <c r="B845" s="67" t="s">
        <v>9</v>
      </c>
      <c r="C845" s="67" t="s">
        <v>10</v>
      </c>
      <c r="D845" s="67" t="s">
        <v>26</v>
      </c>
      <c r="E845" s="67">
        <v>2</v>
      </c>
      <c r="F845" s="67" t="s">
        <v>4698</v>
      </c>
      <c r="G845" s="67" t="s">
        <v>4699</v>
      </c>
      <c r="H845" s="67" t="s">
        <v>5674</v>
      </c>
      <c r="I845" s="67" t="s">
        <v>5676</v>
      </c>
      <c r="J845" s="67">
        <v>24</v>
      </c>
      <c r="K845" s="50">
        <v>5</v>
      </c>
      <c r="L845" s="50">
        <v>2019</v>
      </c>
      <c r="M845" s="62">
        <f t="shared" si="56"/>
        <v>43609</v>
      </c>
      <c r="N845" s="67" t="s">
        <v>5511</v>
      </c>
      <c r="O845" s="67">
        <v>18</v>
      </c>
      <c r="P845" s="67" t="s">
        <v>1113</v>
      </c>
      <c r="Q845" s="67" t="s">
        <v>1114</v>
      </c>
      <c r="R845" s="67" t="s">
        <v>1115</v>
      </c>
      <c r="S845" s="67" t="s">
        <v>1116</v>
      </c>
      <c r="T845" s="67" t="s">
        <v>1114</v>
      </c>
      <c r="U845" s="67" t="s">
        <v>1117</v>
      </c>
      <c r="V845" s="67" t="s">
        <v>1117</v>
      </c>
      <c r="W845" s="67" t="s">
        <v>1118</v>
      </c>
      <c r="X845" s="67" t="s">
        <v>1121</v>
      </c>
      <c r="Y845" s="67" t="s">
        <v>1114</v>
      </c>
      <c r="Z845" s="68" t="str">
        <f t="shared" si="57"/>
        <v>No</v>
      </c>
      <c r="AA845" s="68" t="str">
        <f t="shared" si="55"/>
        <v>Yes</v>
      </c>
      <c r="AB845" s="68" t="str">
        <f t="shared" si="58"/>
        <v>Adopter</v>
      </c>
      <c r="AC845" s="50">
        <f>VLOOKUP(N845,Registration!O:P,2,FALSE)</f>
        <v>18</v>
      </c>
      <c r="AD845" s="67" t="s">
        <v>1117</v>
      </c>
      <c r="AE845" s="67" t="s">
        <v>105</v>
      </c>
      <c r="AF845" s="67" t="s">
        <v>105</v>
      </c>
      <c r="AG845" s="67" t="s">
        <v>105</v>
      </c>
      <c r="AH845" s="67" t="s">
        <v>105</v>
      </c>
      <c r="AI845" s="49"/>
    </row>
    <row r="846" spans="1:35" ht="22.9" customHeight="1">
      <c r="A846" s="67" t="s">
        <v>38</v>
      </c>
      <c r="B846" s="67" t="s">
        <v>9</v>
      </c>
      <c r="C846" s="67" t="s">
        <v>10</v>
      </c>
      <c r="D846" s="67" t="s">
        <v>26</v>
      </c>
      <c r="E846" s="67">
        <v>2</v>
      </c>
      <c r="F846" s="67" t="s">
        <v>4698</v>
      </c>
      <c r="G846" s="67" t="s">
        <v>4699</v>
      </c>
      <c r="H846" s="67" t="s">
        <v>5674</v>
      </c>
      <c r="I846" s="67" t="s">
        <v>5676</v>
      </c>
      <c r="J846" s="67">
        <v>24</v>
      </c>
      <c r="K846" s="50">
        <v>5</v>
      </c>
      <c r="L846" s="50">
        <v>2019</v>
      </c>
      <c r="M846" s="62">
        <f t="shared" si="56"/>
        <v>43609</v>
      </c>
      <c r="N846" s="67" t="s">
        <v>5485</v>
      </c>
      <c r="O846" s="67">
        <v>19</v>
      </c>
      <c r="P846" s="67" t="s">
        <v>1113</v>
      </c>
      <c r="Q846" s="67" t="s">
        <v>1114</v>
      </c>
      <c r="R846" s="67" t="s">
        <v>1115</v>
      </c>
      <c r="S846" s="67" t="s">
        <v>1116</v>
      </c>
      <c r="T846" s="67" t="s">
        <v>1114</v>
      </c>
      <c r="U846" s="67" t="s">
        <v>1117</v>
      </c>
      <c r="V846" s="67" t="s">
        <v>1117</v>
      </c>
      <c r="W846" s="67" t="s">
        <v>1118</v>
      </c>
      <c r="X846" s="67" t="s">
        <v>1121</v>
      </c>
      <c r="Y846" s="67" t="s">
        <v>1114</v>
      </c>
      <c r="Z846" s="68" t="str">
        <f t="shared" si="57"/>
        <v>No</v>
      </c>
      <c r="AA846" s="68" t="str">
        <f t="shared" si="55"/>
        <v>Yes</v>
      </c>
      <c r="AB846" s="68" t="str">
        <f t="shared" si="58"/>
        <v>Adopter</v>
      </c>
      <c r="AC846" s="50">
        <f>VLOOKUP(N846,Registration!O:P,2,FALSE)</f>
        <v>19</v>
      </c>
      <c r="AD846" s="67" t="s">
        <v>1114</v>
      </c>
      <c r="AE846" s="69">
        <v>43609</v>
      </c>
      <c r="AF846" s="67" t="s">
        <v>1129</v>
      </c>
      <c r="AG846" s="67" t="s">
        <v>1130</v>
      </c>
      <c r="AH846" s="67" t="s">
        <v>1149</v>
      </c>
      <c r="AI846" s="49"/>
    </row>
    <row r="847" spans="1:35" ht="22.9" customHeight="1">
      <c r="A847" s="67" t="s">
        <v>38</v>
      </c>
      <c r="B847" s="67" t="s">
        <v>9</v>
      </c>
      <c r="C847" s="67" t="s">
        <v>10</v>
      </c>
      <c r="D847" s="67" t="s">
        <v>26</v>
      </c>
      <c r="E847" s="67">
        <v>2</v>
      </c>
      <c r="F847" s="67" t="s">
        <v>4698</v>
      </c>
      <c r="G847" s="67" t="s">
        <v>4699</v>
      </c>
      <c r="H847" s="67" t="s">
        <v>5674</v>
      </c>
      <c r="I847" s="67" t="s">
        <v>5676</v>
      </c>
      <c r="J847" s="67">
        <v>24</v>
      </c>
      <c r="K847" s="50">
        <v>5</v>
      </c>
      <c r="L847" s="50">
        <v>2019</v>
      </c>
      <c r="M847" s="62">
        <f t="shared" si="56"/>
        <v>43609</v>
      </c>
      <c r="N847" s="67" t="s">
        <v>5479</v>
      </c>
      <c r="O847" s="67">
        <v>18</v>
      </c>
      <c r="P847" s="67" t="s">
        <v>1113</v>
      </c>
      <c r="Q847" s="67" t="s">
        <v>1114</v>
      </c>
      <c r="R847" s="67" t="s">
        <v>1115</v>
      </c>
      <c r="S847" s="67" t="s">
        <v>1116</v>
      </c>
      <c r="T847" s="67" t="s">
        <v>1114</v>
      </c>
      <c r="U847" s="67" t="s">
        <v>1117</v>
      </c>
      <c r="V847" s="67" t="s">
        <v>1117</v>
      </c>
      <c r="W847" s="67" t="s">
        <v>1118</v>
      </c>
      <c r="X847" s="67" t="s">
        <v>1119</v>
      </c>
      <c r="Y847" s="67" t="s">
        <v>1114</v>
      </c>
      <c r="Z847" s="68" t="str">
        <f t="shared" si="57"/>
        <v>No</v>
      </c>
      <c r="AA847" s="68" t="str">
        <f t="shared" si="55"/>
        <v>Yes</v>
      </c>
      <c r="AB847" s="68" t="str">
        <f t="shared" si="58"/>
        <v>Adopter</v>
      </c>
      <c r="AC847" s="50">
        <f>VLOOKUP(N847,Registration!O:P,2,FALSE)</f>
        <v>18</v>
      </c>
      <c r="AD847" s="67" t="s">
        <v>1117</v>
      </c>
      <c r="AE847" s="67" t="s">
        <v>105</v>
      </c>
      <c r="AF847" s="67" t="s">
        <v>105</v>
      </c>
      <c r="AG847" s="67" t="s">
        <v>105</v>
      </c>
      <c r="AH847" s="67" t="s">
        <v>105</v>
      </c>
      <c r="AI847" s="49"/>
    </row>
    <row r="848" spans="1:35" ht="22.9" customHeight="1">
      <c r="A848" s="67" t="s">
        <v>38</v>
      </c>
      <c r="B848" s="67" t="s">
        <v>9</v>
      </c>
      <c r="C848" s="67" t="s">
        <v>10</v>
      </c>
      <c r="D848" s="67" t="s">
        <v>26</v>
      </c>
      <c r="E848" s="67">
        <v>2</v>
      </c>
      <c r="F848" s="67" t="s">
        <v>4698</v>
      </c>
      <c r="G848" s="67" t="s">
        <v>4699</v>
      </c>
      <c r="H848" s="67" t="s">
        <v>5674</v>
      </c>
      <c r="I848" s="67" t="s">
        <v>5676</v>
      </c>
      <c r="J848" s="67">
        <v>24</v>
      </c>
      <c r="K848" s="50">
        <v>5</v>
      </c>
      <c r="L848" s="50">
        <v>2019</v>
      </c>
      <c r="M848" s="62">
        <f t="shared" si="56"/>
        <v>43609</v>
      </c>
      <c r="N848" s="67" t="s">
        <v>5521</v>
      </c>
      <c r="O848" s="67">
        <v>18</v>
      </c>
      <c r="P848" s="67" t="s">
        <v>1113</v>
      </c>
      <c r="Q848" s="67" t="s">
        <v>1114</v>
      </c>
      <c r="R848" s="67" t="s">
        <v>1115</v>
      </c>
      <c r="S848" s="67" t="s">
        <v>1116</v>
      </c>
      <c r="T848" s="67" t="s">
        <v>1114</v>
      </c>
      <c r="U848" s="67" t="s">
        <v>1117</v>
      </c>
      <c r="V848" s="67" t="s">
        <v>1117</v>
      </c>
      <c r="W848" s="67" t="s">
        <v>1118</v>
      </c>
      <c r="X848" s="67" t="s">
        <v>1121</v>
      </c>
      <c r="Y848" s="67" t="s">
        <v>1114</v>
      </c>
      <c r="Z848" s="68" t="str">
        <f t="shared" si="57"/>
        <v>No</v>
      </c>
      <c r="AA848" s="68" t="str">
        <f t="shared" si="55"/>
        <v>Yes</v>
      </c>
      <c r="AB848" s="68" t="str">
        <f t="shared" si="58"/>
        <v>Adopter</v>
      </c>
      <c r="AC848" s="50">
        <f>VLOOKUP(N848,Registration!O:P,2,FALSE)</f>
        <v>18</v>
      </c>
      <c r="AD848" s="67" t="s">
        <v>1117</v>
      </c>
      <c r="AE848" s="67" t="s">
        <v>105</v>
      </c>
      <c r="AF848" s="67" t="s">
        <v>105</v>
      </c>
      <c r="AG848" s="67" t="s">
        <v>105</v>
      </c>
      <c r="AH848" s="67" t="s">
        <v>105</v>
      </c>
      <c r="AI848" s="49"/>
    </row>
    <row r="849" spans="1:35" ht="22.9" customHeight="1">
      <c r="A849" s="67" t="s">
        <v>38</v>
      </c>
      <c r="B849" s="67" t="s">
        <v>9</v>
      </c>
      <c r="C849" s="67" t="s">
        <v>10</v>
      </c>
      <c r="D849" s="67" t="s">
        <v>26</v>
      </c>
      <c r="E849" s="67">
        <v>2</v>
      </c>
      <c r="F849" s="67" t="s">
        <v>4698</v>
      </c>
      <c r="G849" s="67" t="s">
        <v>4699</v>
      </c>
      <c r="H849" s="67" t="s">
        <v>5674</v>
      </c>
      <c r="I849" s="67" t="s">
        <v>5676</v>
      </c>
      <c r="J849" s="67">
        <v>24</v>
      </c>
      <c r="K849" s="50">
        <v>5</v>
      </c>
      <c r="L849" s="50">
        <v>2019</v>
      </c>
      <c r="M849" s="62">
        <f t="shared" si="56"/>
        <v>43609</v>
      </c>
      <c r="N849" s="67" t="s">
        <v>5497</v>
      </c>
      <c r="O849" s="67">
        <v>19</v>
      </c>
      <c r="P849" s="67" t="s">
        <v>1113</v>
      </c>
      <c r="Q849" s="67" t="s">
        <v>1114</v>
      </c>
      <c r="R849" s="67" t="s">
        <v>1115</v>
      </c>
      <c r="S849" s="67" t="s">
        <v>1116</v>
      </c>
      <c r="T849" s="67" t="s">
        <v>1114</v>
      </c>
      <c r="U849" s="67" t="s">
        <v>1117</v>
      </c>
      <c r="V849" s="67" t="s">
        <v>1117</v>
      </c>
      <c r="W849" s="67" t="s">
        <v>1118</v>
      </c>
      <c r="X849" s="67" t="s">
        <v>1124</v>
      </c>
      <c r="Y849" s="67" t="s">
        <v>1114</v>
      </c>
      <c r="Z849" s="68" t="str">
        <f t="shared" si="57"/>
        <v>No</v>
      </c>
      <c r="AA849" s="68" t="str">
        <f t="shared" si="55"/>
        <v>Yes</v>
      </c>
      <c r="AB849" s="68" t="str">
        <f t="shared" si="58"/>
        <v>Adopter</v>
      </c>
      <c r="AC849" s="50">
        <f>VLOOKUP(N849,Registration!O:P,2,FALSE)</f>
        <v>19</v>
      </c>
      <c r="AD849" s="67" t="s">
        <v>1117</v>
      </c>
      <c r="AE849" s="67" t="s">
        <v>105</v>
      </c>
      <c r="AF849" s="67" t="s">
        <v>105</v>
      </c>
      <c r="AG849" s="67" t="s">
        <v>105</v>
      </c>
      <c r="AH849" s="67" t="s">
        <v>105</v>
      </c>
      <c r="AI849" s="49"/>
    </row>
    <row r="850" spans="1:35" ht="22.9" customHeight="1">
      <c r="A850" s="67" t="s">
        <v>38</v>
      </c>
      <c r="B850" s="67" t="s">
        <v>9</v>
      </c>
      <c r="C850" s="67" t="s">
        <v>10</v>
      </c>
      <c r="D850" s="67" t="s">
        <v>26</v>
      </c>
      <c r="E850" s="67">
        <v>2</v>
      </c>
      <c r="F850" s="67" t="s">
        <v>4698</v>
      </c>
      <c r="G850" s="67" t="s">
        <v>4699</v>
      </c>
      <c r="H850" s="67" t="s">
        <v>5674</v>
      </c>
      <c r="I850" s="67" t="s">
        <v>5676</v>
      </c>
      <c r="J850" s="67">
        <v>24</v>
      </c>
      <c r="K850" s="50">
        <v>5</v>
      </c>
      <c r="L850" s="50">
        <v>2019</v>
      </c>
      <c r="M850" s="62">
        <f t="shared" si="56"/>
        <v>43609</v>
      </c>
      <c r="N850" s="67" t="s">
        <v>5519</v>
      </c>
      <c r="O850" s="67">
        <v>18</v>
      </c>
      <c r="P850" s="67" t="s">
        <v>1113</v>
      </c>
      <c r="Q850" s="67" t="s">
        <v>1114</v>
      </c>
      <c r="R850" s="67" t="s">
        <v>1115</v>
      </c>
      <c r="S850" s="67" t="s">
        <v>1116</v>
      </c>
      <c r="T850" s="67" t="s">
        <v>1114</v>
      </c>
      <c r="U850" s="67" t="s">
        <v>1117</v>
      </c>
      <c r="V850" s="67" t="s">
        <v>1117</v>
      </c>
      <c r="W850" s="67" t="s">
        <v>1118</v>
      </c>
      <c r="X850" s="67" t="s">
        <v>1121</v>
      </c>
      <c r="Y850" s="67" t="s">
        <v>1114</v>
      </c>
      <c r="Z850" s="68" t="str">
        <f t="shared" si="57"/>
        <v>No</v>
      </c>
      <c r="AA850" s="68" t="str">
        <f t="shared" si="55"/>
        <v>Yes</v>
      </c>
      <c r="AB850" s="68" t="str">
        <f t="shared" si="58"/>
        <v>Adopter</v>
      </c>
      <c r="AC850" s="50">
        <f>VLOOKUP(N850,Registration!O:P,2,FALSE)</f>
        <v>18</v>
      </c>
      <c r="AD850" s="67" t="s">
        <v>1117</v>
      </c>
      <c r="AE850" s="67" t="s">
        <v>105</v>
      </c>
      <c r="AF850" s="67" t="s">
        <v>105</v>
      </c>
      <c r="AG850" s="67" t="s">
        <v>105</v>
      </c>
      <c r="AH850" s="67" t="s">
        <v>105</v>
      </c>
      <c r="AI850" s="49"/>
    </row>
    <row r="851" spans="1:35" ht="22.9" customHeight="1">
      <c r="A851" s="67" t="s">
        <v>38</v>
      </c>
      <c r="B851" s="67" t="s">
        <v>9</v>
      </c>
      <c r="C851" s="67" t="s">
        <v>10</v>
      </c>
      <c r="D851" s="67" t="s">
        <v>26</v>
      </c>
      <c r="E851" s="67">
        <v>2</v>
      </c>
      <c r="F851" s="67" t="s">
        <v>4698</v>
      </c>
      <c r="G851" s="67" t="s">
        <v>4699</v>
      </c>
      <c r="H851" s="67" t="s">
        <v>5674</v>
      </c>
      <c r="I851" s="67" t="s">
        <v>5676</v>
      </c>
      <c r="J851" s="67">
        <v>24</v>
      </c>
      <c r="K851" s="50">
        <v>5</v>
      </c>
      <c r="L851" s="50">
        <v>2019</v>
      </c>
      <c r="M851" s="62">
        <f t="shared" si="56"/>
        <v>43609</v>
      </c>
      <c r="N851" s="67" t="s">
        <v>5481</v>
      </c>
      <c r="O851" s="67">
        <v>19</v>
      </c>
      <c r="P851" s="67" t="s">
        <v>1113</v>
      </c>
      <c r="Q851" s="67" t="s">
        <v>1114</v>
      </c>
      <c r="R851" s="67" t="s">
        <v>1115</v>
      </c>
      <c r="S851" s="67" t="s">
        <v>1116</v>
      </c>
      <c r="T851" s="67" t="s">
        <v>1114</v>
      </c>
      <c r="U851" s="67" t="s">
        <v>1117</v>
      </c>
      <c r="V851" s="67" t="s">
        <v>1117</v>
      </c>
      <c r="W851" s="67" t="s">
        <v>1118</v>
      </c>
      <c r="X851" s="67" t="s">
        <v>1119</v>
      </c>
      <c r="Y851" s="67" t="s">
        <v>1114</v>
      </c>
      <c r="Z851" s="68" t="str">
        <f t="shared" si="57"/>
        <v>No</v>
      </c>
      <c r="AA851" s="68" t="str">
        <f t="shared" si="55"/>
        <v>Yes</v>
      </c>
      <c r="AB851" s="68" t="str">
        <f t="shared" si="58"/>
        <v>Adopter</v>
      </c>
      <c r="AC851" s="50">
        <f>VLOOKUP(N851,Registration!O:P,2,FALSE)</f>
        <v>19</v>
      </c>
      <c r="AD851" s="67" t="s">
        <v>1117</v>
      </c>
      <c r="AE851" s="67" t="s">
        <v>105</v>
      </c>
      <c r="AF851" s="67" t="s">
        <v>105</v>
      </c>
      <c r="AG851" s="67" t="s">
        <v>105</v>
      </c>
      <c r="AH851" s="67" t="s">
        <v>105</v>
      </c>
      <c r="AI851" s="49"/>
    </row>
    <row r="852" spans="1:35" ht="22.9" customHeight="1">
      <c r="A852" s="67" t="s">
        <v>38</v>
      </c>
      <c r="B852" s="67" t="s">
        <v>9</v>
      </c>
      <c r="C852" s="67" t="s">
        <v>10</v>
      </c>
      <c r="D852" s="67" t="s">
        <v>26</v>
      </c>
      <c r="E852" s="67">
        <v>2</v>
      </c>
      <c r="F852" s="67" t="s">
        <v>4698</v>
      </c>
      <c r="G852" s="67" t="s">
        <v>4699</v>
      </c>
      <c r="H852" s="67" t="s">
        <v>5674</v>
      </c>
      <c r="I852" s="67" t="s">
        <v>5676</v>
      </c>
      <c r="J852" s="67">
        <v>24</v>
      </c>
      <c r="K852" s="50">
        <v>5</v>
      </c>
      <c r="L852" s="50">
        <v>2019</v>
      </c>
      <c r="M852" s="62">
        <f t="shared" si="56"/>
        <v>43609</v>
      </c>
      <c r="N852" s="67" t="s">
        <v>5483</v>
      </c>
      <c r="O852" s="67">
        <v>18</v>
      </c>
      <c r="P852" s="67" t="s">
        <v>1113</v>
      </c>
      <c r="Q852" s="67" t="s">
        <v>1114</v>
      </c>
      <c r="R852" s="67" t="s">
        <v>1115</v>
      </c>
      <c r="S852" s="67" t="s">
        <v>1116</v>
      </c>
      <c r="T852" s="67" t="s">
        <v>1114</v>
      </c>
      <c r="U852" s="67" t="s">
        <v>1117</v>
      </c>
      <c r="V852" s="67" t="s">
        <v>1117</v>
      </c>
      <c r="W852" s="67" t="s">
        <v>1118</v>
      </c>
      <c r="X852" s="67" t="s">
        <v>1124</v>
      </c>
      <c r="Y852" s="67" t="s">
        <v>1114</v>
      </c>
      <c r="Z852" s="68" t="str">
        <f t="shared" si="57"/>
        <v>No</v>
      </c>
      <c r="AA852" s="68" t="str">
        <f t="shared" si="55"/>
        <v>Yes</v>
      </c>
      <c r="AB852" s="68" t="str">
        <f t="shared" si="58"/>
        <v>Adopter</v>
      </c>
      <c r="AC852" s="50">
        <f>VLOOKUP(N852,Registration!O:P,2,FALSE)</f>
        <v>18</v>
      </c>
      <c r="AD852" s="67" t="s">
        <v>1117</v>
      </c>
      <c r="AE852" s="67" t="s">
        <v>105</v>
      </c>
      <c r="AF852" s="67" t="s">
        <v>105</v>
      </c>
      <c r="AG852" s="67" t="s">
        <v>105</v>
      </c>
      <c r="AH852" s="67" t="s">
        <v>105</v>
      </c>
      <c r="AI852" s="49"/>
    </row>
    <row r="853" spans="1:35" ht="22.9" customHeight="1">
      <c r="A853" s="67" t="s">
        <v>38</v>
      </c>
      <c r="B853" s="67" t="s">
        <v>9</v>
      </c>
      <c r="C853" s="67" t="s">
        <v>10</v>
      </c>
      <c r="D853" s="67" t="s">
        <v>26</v>
      </c>
      <c r="E853" s="67">
        <v>2</v>
      </c>
      <c r="F853" s="67" t="s">
        <v>4698</v>
      </c>
      <c r="G853" s="67" t="s">
        <v>4699</v>
      </c>
      <c r="H853" s="67" t="s">
        <v>5674</v>
      </c>
      <c r="I853" s="67" t="s">
        <v>5676</v>
      </c>
      <c r="J853" s="67">
        <v>24</v>
      </c>
      <c r="K853" s="50">
        <v>5</v>
      </c>
      <c r="L853" s="50">
        <v>2019</v>
      </c>
      <c r="M853" s="62">
        <f t="shared" si="56"/>
        <v>43609</v>
      </c>
      <c r="N853" s="67" t="s">
        <v>5434</v>
      </c>
      <c r="O853" s="67">
        <v>19</v>
      </c>
      <c r="P853" s="67" t="s">
        <v>1113</v>
      </c>
      <c r="Q853" s="67" t="s">
        <v>1114</v>
      </c>
      <c r="R853" s="67" t="s">
        <v>1115</v>
      </c>
      <c r="S853" s="67" t="s">
        <v>1116</v>
      </c>
      <c r="T853" s="67" t="s">
        <v>1114</v>
      </c>
      <c r="U853" s="67" t="s">
        <v>1117</v>
      </c>
      <c r="V853" s="67" t="s">
        <v>1117</v>
      </c>
      <c r="W853" s="67" t="s">
        <v>1118</v>
      </c>
      <c r="X853" s="67" t="s">
        <v>1124</v>
      </c>
      <c r="Y853" s="67" t="s">
        <v>1114</v>
      </c>
      <c r="Z853" s="68" t="str">
        <f t="shared" si="57"/>
        <v>No</v>
      </c>
      <c r="AA853" s="68" t="str">
        <f t="shared" si="55"/>
        <v>Yes</v>
      </c>
      <c r="AB853" s="68" t="str">
        <f t="shared" si="58"/>
        <v>Adopter</v>
      </c>
      <c r="AC853" s="50">
        <f>VLOOKUP(N853,Registration!O:P,2,FALSE)</f>
        <v>19</v>
      </c>
      <c r="AD853" s="67" t="s">
        <v>1117</v>
      </c>
      <c r="AE853" s="67" t="s">
        <v>105</v>
      </c>
      <c r="AF853" s="67" t="s">
        <v>105</v>
      </c>
      <c r="AG853" s="67" t="s">
        <v>105</v>
      </c>
      <c r="AH853" s="67" t="s">
        <v>105</v>
      </c>
      <c r="AI853" s="49"/>
    </row>
    <row r="854" spans="1:35" ht="22.9" customHeight="1">
      <c r="A854" s="67" t="s">
        <v>38</v>
      </c>
      <c r="B854" s="67" t="s">
        <v>9</v>
      </c>
      <c r="C854" s="67" t="s">
        <v>10</v>
      </c>
      <c r="D854" s="67" t="s">
        <v>26</v>
      </c>
      <c r="E854" s="67">
        <v>2</v>
      </c>
      <c r="F854" s="67" t="s">
        <v>4698</v>
      </c>
      <c r="G854" s="67" t="s">
        <v>4699</v>
      </c>
      <c r="H854" s="67" t="s">
        <v>5674</v>
      </c>
      <c r="I854" s="67" t="s">
        <v>5676</v>
      </c>
      <c r="J854" s="67">
        <v>24</v>
      </c>
      <c r="K854" s="50">
        <v>5</v>
      </c>
      <c r="L854" s="50">
        <v>2019</v>
      </c>
      <c r="M854" s="62">
        <f t="shared" si="56"/>
        <v>43609</v>
      </c>
      <c r="N854" s="67" t="s">
        <v>5440</v>
      </c>
      <c r="O854" s="67">
        <v>18</v>
      </c>
      <c r="P854" s="67" t="s">
        <v>1113</v>
      </c>
      <c r="Q854" s="67" t="s">
        <v>1114</v>
      </c>
      <c r="R854" s="67" t="s">
        <v>1115</v>
      </c>
      <c r="S854" s="67" t="s">
        <v>1116</v>
      </c>
      <c r="T854" s="67" t="s">
        <v>1114</v>
      </c>
      <c r="U854" s="67" t="s">
        <v>1117</v>
      </c>
      <c r="V854" s="67" t="s">
        <v>1117</v>
      </c>
      <c r="W854" s="67" t="s">
        <v>1118</v>
      </c>
      <c r="X854" s="67" t="s">
        <v>1122</v>
      </c>
      <c r="Y854" s="67" t="s">
        <v>1114</v>
      </c>
      <c r="Z854" s="68" t="str">
        <f t="shared" si="57"/>
        <v>No</v>
      </c>
      <c r="AA854" s="68" t="str">
        <f t="shared" si="55"/>
        <v>Yes</v>
      </c>
      <c r="AB854" s="68" t="str">
        <f t="shared" si="58"/>
        <v>Adopter</v>
      </c>
      <c r="AC854" s="50">
        <f>VLOOKUP(N854,Registration!O:P,2,FALSE)</f>
        <v>18</v>
      </c>
      <c r="AD854" s="67" t="s">
        <v>1117</v>
      </c>
      <c r="AE854" s="67" t="s">
        <v>105</v>
      </c>
      <c r="AF854" s="67" t="s">
        <v>105</v>
      </c>
      <c r="AG854" s="67" t="s">
        <v>105</v>
      </c>
      <c r="AH854" s="67" t="s">
        <v>105</v>
      </c>
      <c r="AI854" s="49"/>
    </row>
    <row r="855" spans="1:35" ht="22.9" customHeight="1">
      <c r="A855" s="67" t="s">
        <v>38</v>
      </c>
      <c r="B855" s="67" t="s">
        <v>9</v>
      </c>
      <c r="C855" s="67" t="s">
        <v>10</v>
      </c>
      <c r="D855" s="67" t="s">
        <v>26</v>
      </c>
      <c r="E855" s="67">
        <v>2</v>
      </c>
      <c r="F855" s="67" t="s">
        <v>4698</v>
      </c>
      <c r="G855" s="67" t="s">
        <v>4699</v>
      </c>
      <c r="H855" s="67" t="s">
        <v>5674</v>
      </c>
      <c r="I855" s="67" t="s">
        <v>5676</v>
      </c>
      <c r="J855" s="67">
        <v>24</v>
      </c>
      <c r="K855" s="50">
        <v>5</v>
      </c>
      <c r="L855" s="50">
        <v>2019</v>
      </c>
      <c r="M855" s="62">
        <f t="shared" si="56"/>
        <v>43609</v>
      </c>
      <c r="N855" s="67" t="s">
        <v>5448</v>
      </c>
      <c r="O855" s="67">
        <v>19</v>
      </c>
      <c r="P855" s="67" t="s">
        <v>1113</v>
      </c>
      <c r="Q855" s="67" t="s">
        <v>1114</v>
      </c>
      <c r="R855" s="67" t="s">
        <v>1115</v>
      </c>
      <c r="S855" s="67" t="s">
        <v>1116</v>
      </c>
      <c r="T855" s="67" t="s">
        <v>1114</v>
      </c>
      <c r="U855" s="67" t="s">
        <v>1117</v>
      </c>
      <c r="V855" s="67" t="s">
        <v>1117</v>
      </c>
      <c r="W855" s="67" t="s">
        <v>1118</v>
      </c>
      <c r="X855" s="67" t="s">
        <v>1124</v>
      </c>
      <c r="Y855" s="67" t="s">
        <v>1114</v>
      </c>
      <c r="Z855" s="68" t="str">
        <f t="shared" si="57"/>
        <v>No</v>
      </c>
      <c r="AA855" s="68" t="str">
        <f t="shared" si="55"/>
        <v>Yes</v>
      </c>
      <c r="AB855" s="68" t="str">
        <f t="shared" si="58"/>
        <v>Adopter</v>
      </c>
      <c r="AC855" s="50">
        <f>VLOOKUP(N855,Registration!O:P,2,FALSE)</f>
        <v>19</v>
      </c>
      <c r="AD855" s="67" t="s">
        <v>1117</v>
      </c>
      <c r="AE855" s="67" t="s">
        <v>105</v>
      </c>
      <c r="AF855" s="67" t="s">
        <v>105</v>
      </c>
      <c r="AG855" s="67" t="s">
        <v>105</v>
      </c>
      <c r="AH855" s="67" t="s">
        <v>105</v>
      </c>
      <c r="AI855" s="49"/>
    </row>
    <row r="856" spans="1:35" ht="22.9" customHeight="1">
      <c r="A856" s="67" t="s">
        <v>38</v>
      </c>
      <c r="B856" s="67" t="s">
        <v>9</v>
      </c>
      <c r="C856" s="67" t="s">
        <v>10</v>
      </c>
      <c r="D856" s="67" t="s">
        <v>26</v>
      </c>
      <c r="E856" s="67">
        <v>2</v>
      </c>
      <c r="F856" s="67" t="s">
        <v>4698</v>
      </c>
      <c r="G856" s="67" t="s">
        <v>4699</v>
      </c>
      <c r="H856" s="67" t="s">
        <v>5674</v>
      </c>
      <c r="I856" s="67" t="s">
        <v>5676</v>
      </c>
      <c r="J856" s="67">
        <v>24</v>
      </c>
      <c r="K856" s="50">
        <v>5</v>
      </c>
      <c r="L856" s="50">
        <v>2019</v>
      </c>
      <c r="M856" s="62">
        <f t="shared" si="56"/>
        <v>43609</v>
      </c>
      <c r="N856" s="67" t="s">
        <v>5471</v>
      </c>
      <c r="O856" s="67">
        <v>18</v>
      </c>
      <c r="P856" s="67" t="s">
        <v>1113</v>
      </c>
      <c r="Q856" s="67" t="s">
        <v>1114</v>
      </c>
      <c r="R856" s="67" t="s">
        <v>1115</v>
      </c>
      <c r="S856" s="67" t="s">
        <v>1116</v>
      </c>
      <c r="T856" s="67" t="s">
        <v>1114</v>
      </c>
      <c r="U856" s="67" t="s">
        <v>1117</v>
      </c>
      <c r="V856" s="67" t="s">
        <v>1117</v>
      </c>
      <c r="W856" s="67" t="s">
        <v>1118</v>
      </c>
      <c r="X856" s="67" t="s">
        <v>1121</v>
      </c>
      <c r="Y856" s="67" t="s">
        <v>1114</v>
      </c>
      <c r="Z856" s="68" t="str">
        <f t="shared" si="57"/>
        <v>No</v>
      </c>
      <c r="AA856" s="68" t="str">
        <f t="shared" si="55"/>
        <v>Yes</v>
      </c>
      <c r="AB856" s="68" t="str">
        <f t="shared" si="58"/>
        <v>Adopter</v>
      </c>
      <c r="AC856" s="50">
        <f>VLOOKUP(N856,Registration!O:P,2,FALSE)</f>
        <v>18</v>
      </c>
      <c r="AD856" s="67" t="s">
        <v>1117</v>
      </c>
      <c r="AE856" s="67" t="s">
        <v>105</v>
      </c>
      <c r="AF856" s="67" t="s">
        <v>105</v>
      </c>
      <c r="AG856" s="67" t="s">
        <v>105</v>
      </c>
      <c r="AH856" s="67" t="s">
        <v>105</v>
      </c>
      <c r="AI856" s="49"/>
    </row>
    <row r="857" spans="1:35" ht="22.9" customHeight="1">
      <c r="A857" s="67" t="s">
        <v>38</v>
      </c>
      <c r="B857" s="67" t="s">
        <v>9</v>
      </c>
      <c r="C857" s="67" t="s">
        <v>10</v>
      </c>
      <c r="D857" s="67" t="s">
        <v>26</v>
      </c>
      <c r="E857" s="67">
        <v>2</v>
      </c>
      <c r="F857" s="67" t="s">
        <v>4698</v>
      </c>
      <c r="G857" s="67" t="s">
        <v>4699</v>
      </c>
      <c r="H857" s="67" t="s">
        <v>5674</v>
      </c>
      <c r="I857" s="67" t="s">
        <v>5676</v>
      </c>
      <c r="J857" s="67">
        <v>24</v>
      </c>
      <c r="K857" s="50">
        <v>5</v>
      </c>
      <c r="L857" s="50">
        <v>2019</v>
      </c>
      <c r="M857" s="62">
        <f t="shared" si="56"/>
        <v>43609</v>
      </c>
      <c r="N857" s="67" t="s">
        <v>5473</v>
      </c>
      <c r="O857" s="67">
        <v>19</v>
      </c>
      <c r="P857" s="67" t="s">
        <v>1113</v>
      </c>
      <c r="Q857" s="67" t="s">
        <v>1114</v>
      </c>
      <c r="R857" s="67" t="s">
        <v>1115</v>
      </c>
      <c r="S857" s="67" t="s">
        <v>1116</v>
      </c>
      <c r="T857" s="67" t="s">
        <v>1114</v>
      </c>
      <c r="U857" s="67" t="s">
        <v>1117</v>
      </c>
      <c r="V857" s="67" t="s">
        <v>1117</v>
      </c>
      <c r="W857" s="67" t="s">
        <v>1118</v>
      </c>
      <c r="X857" s="67" t="s">
        <v>1119</v>
      </c>
      <c r="Y857" s="67" t="s">
        <v>1114</v>
      </c>
      <c r="Z857" s="68" t="str">
        <f t="shared" si="57"/>
        <v>No</v>
      </c>
      <c r="AA857" s="68" t="str">
        <f t="shared" si="55"/>
        <v>Yes</v>
      </c>
      <c r="AB857" s="68" t="str">
        <f t="shared" si="58"/>
        <v>Adopter</v>
      </c>
      <c r="AC857" s="50">
        <f>VLOOKUP(N857,Registration!O:P,2,FALSE)</f>
        <v>19</v>
      </c>
      <c r="AD857" s="67" t="s">
        <v>1114</v>
      </c>
      <c r="AE857" s="69">
        <v>43609</v>
      </c>
      <c r="AF857" s="67" t="s">
        <v>1129</v>
      </c>
      <c r="AG857" s="67" t="s">
        <v>1130</v>
      </c>
      <c r="AH857" s="67" t="s">
        <v>1149</v>
      </c>
      <c r="AI857" s="49"/>
    </row>
    <row r="858" spans="1:35" ht="22.9" customHeight="1">
      <c r="A858" s="67" t="s">
        <v>38</v>
      </c>
      <c r="B858" s="67" t="s">
        <v>9</v>
      </c>
      <c r="C858" s="67" t="s">
        <v>10</v>
      </c>
      <c r="D858" s="67" t="s">
        <v>26</v>
      </c>
      <c r="E858" s="67">
        <v>2</v>
      </c>
      <c r="F858" s="67" t="s">
        <v>4698</v>
      </c>
      <c r="G858" s="67" t="s">
        <v>4699</v>
      </c>
      <c r="H858" s="67" t="s">
        <v>5674</v>
      </c>
      <c r="I858" s="67" t="s">
        <v>5676</v>
      </c>
      <c r="J858" s="67">
        <v>24</v>
      </c>
      <c r="K858" s="50">
        <v>5</v>
      </c>
      <c r="L858" s="50">
        <v>2019</v>
      </c>
      <c r="M858" s="62">
        <f t="shared" si="56"/>
        <v>43609</v>
      </c>
      <c r="N858" s="67" t="s">
        <v>5487</v>
      </c>
      <c r="O858" s="67">
        <v>19</v>
      </c>
      <c r="P858" s="67" t="s">
        <v>1113</v>
      </c>
      <c r="Q858" s="67" t="s">
        <v>1114</v>
      </c>
      <c r="R858" s="67" t="s">
        <v>1115</v>
      </c>
      <c r="S858" s="67" t="s">
        <v>1116</v>
      </c>
      <c r="T858" s="67" t="s">
        <v>1114</v>
      </c>
      <c r="U858" s="67" t="s">
        <v>1117</v>
      </c>
      <c r="V858" s="67" t="s">
        <v>1117</v>
      </c>
      <c r="W858" s="67" t="s">
        <v>1118</v>
      </c>
      <c r="X858" s="67" t="s">
        <v>1121</v>
      </c>
      <c r="Y858" s="67" t="s">
        <v>1114</v>
      </c>
      <c r="Z858" s="68" t="str">
        <f t="shared" si="57"/>
        <v>No</v>
      </c>
      <c r="AA858" s="68" t="str">
        <f t="shared" si="55"/>
        <v>Yes</v>
      </c>
      <c r="AB858" s="68" t="str">
        <f t="shared" si="58"/>
        <v>Adopter</v>
      </c>
      <c r="AC858" s="50">
        <f>VLOOKUP(N858,Registration!O:P,2,FALSE)</f>
        <v>19</v>
      </c>
      <c r="AD858" s="67" t="s">
        <v>1117</v>
      </c>
      <c r="AE858" s="67" t="s">
        <v>105</v>
      </c>
      <c r="AF858" s="67" t="s">
        <v>105</v>
      </c>
      <c r="AG858" s="67" t="s">
        <v>105</v>
      </c>
      <c r="AH858" s="67" t="s">
        <v>105</v>
      </c>
      <c r="AI858" s="49"/>
    </row>
    <row r="859" spans="1:35" ht="22.9" customHeight="1">
      <c r="A859" s="67" t="s">
        <v>38</v>
      </c>
      <c r="B859" s="67" t="s">
        <v>9</v>
      </c>
      <c r="C859" s="67" t="s">
        <v>10</v>
      </c>
      <c r="D859" s="67" t="s">
        <v>26</v>
      </c>
      <c r="E859" s="67">
        <v>2</v>
      </c>
      <c r="F859" s="67" t="s">
        <v>4698</v>
      </c>
      <c r="G859" s="67" t="s">
        <v>4699</v>
      </c>
      <c r="H859" s="67" t="s">
        <v>5674</v>
      </c>
      <c r="I859" s="67" t="s">
        <v>5676</v>
      </c>
      <c r="J859" s="67">
        <v>24</v>
      </c>
      <c r="K859" s="50">
        <v>5</v>
      </c>
      <c r="L859" s="50">
        <v>2019</v>
      </c>
      <c r="M859" s="62">
        <f t="shared" si="56"/>
        <v>43609</v>
      </c>
      <c r="N859" s="67" t="s">
        <v>5469</v>
      </c>
      <c r="O859" s="67">
        <v>18</v>
      </c>
      <c r="P859" s="67" t="s">
        <v>1113</v>
      </c>
      <c r="Q859" s="67" t="s">
        <v>1114</v>
      </c>
      <c r="R859" s="67" t="s">
        <v>1115</v>
      </c>
      <c r="S859" s="67" t="s">
        <v>1116</v>
      </c>
      <c r="T859" s="67" t="s">
        <v>1114</v>
      </c>
      <c r="U859" s="67" t="s">
        <v>1117</v>
      </c>
      <c r="V859" s="67" t="s">
        <v>1117</v>
      </c>
      <c r="W859" s="67" t="s">
        <v>1118</v>
      </c>
      <c r="X859" s="67" t="s">
        <v>1119</v>
      </c>
      <c r="Y859" s="67" t="s">
        <v>1114</v>
      </c>
      <c r="Z859" s="68" t="str">
        <f t="shared" si="57"/>
        <v>No</v>
      </c>
      <c r="AA859" s="68" t="str">
        <f t="shared" si="55"/>
        <v>Yes</v>
      </c>
      <c r="AB859" s="68" t="str">
        <f t="shared" si="58"/>
        <v>Adopter</v>
      </c>
      <c r="AC859" s="50">
        <f>VLOOKUP(N859,Registration!O:P,2,FALSE)</f>
        <v>18</v>
      </c>
      <c r="AD859" s="67" t="s">
        <v>1117</v>
      </c>
      <c r="AE859" s="67" t="s">
        <v>105</v>
      </c>
      <c r="AF859" s="67" t="s">
        <v>105</v>
      </c>
      <c r="AG859" s="67" t="s">
        <v>105</v>
      </c>
      <c r="AH859" s="67" t="s">
        <v>105</v>
      </c>
      <c r="AI859" s="49"/>
    </row>
    <row r="860" spans="1:35" ht="22.9" customHeight="1">
      <c r="A860" s="67" t="s">
        <v>38</v>
      </c>
      <c r="B860" s="67" t="s">
        <v>9</v>
      </c>
      <c r="C860" s="67" t="s">
        <v>10</v>
      </c>
      <c r="D860" s="67" t="s">
        <v>26</v>
      </c>
      <c r="E860" s="67">
        <v>2</v>
      </c>
      <c r="F860" s="67" t="s">
        <v>4698</v>
      </c>
      <c r="G860" s="67" t="s">
        <v>4699</v>
      </c>
      <c r="H860" s="67" t="s">
        <v>5674</v>
      </c>
      <c r="I860" s="67" t="s">
        <v>5676</v>
      </c>
      <c r="J860" s="67">
        <v>24</v>
      </c>
      <c r="K860" s="50">
        <v>5</v>
      </c>
      <c r="L860" s="50">
        <v>2019</v>
      </c>
      <c r="M860" s="62">
        <f t="shared" si="56"/>
        <v>43609</v>
      </c>
      <c r="N860" s="67" t="s">
        <v>5489</v>
      </c>
      <c r="O860" s="67">
        <v>18</v>
      </c>
      <c r="P860" s="67" t="s">
        <v>1113</v>
      </c>
      <c r="Q860" s="67" t="s">
        <v>1114</v>
      </c>
      <c r="R860" s="67" t="s">
        <v>1115</v>
      </c>
      <c r="S860" s="67" t="s">
        <v>1116</v>
      </c>
      <c r="T860" s="67" t="s">
        <v>1114</v>
      </c>
      <c r="U860" s="67" t="s">
        <v>1117</v>
      </c>
      <c r="V860" s="67" t="s">
        <v>1117</v>
      </c>
      <c r="W860" s="67" t="s">
        <v>1118</v>
      </c>
      <c r="X860" s="67" t="s">
        <v>1119</v>
      </c>
      <c r="Y860" s="67" t="s">
        <v>1114</v>
      </c>
      <c r="Z860" s="68" t="str">
        <f t="shared" si="57"/>
        <v>No</v>
      </c>
      <c r="AA860" s="68" t="str">
        <f t="shared" si="55"/>
        <v>Yes</v>
      </c>
      <c r="AB860" s="68" t="str">
        <f t="shared" si="58"/>
        <v>Adopter</v>
      </c>
      <c r="AC860" s="50">
        <f>VLOOKUP(N860,Registration!O:P,2,FALSE)</f>
        <v>18</v>
      </c>
      <c r="AD860" s="67" t="s">
        <v>1114</v>
      </c>
      <c r="AE860" s="69">
        <v>43609</v>
      </c>
      <c r="AF860" s="67" t="s">
        <v>1129</v>
      </c>
      <c r="AG860" s="67" t="s">
        <v>1130</v>
      </c>
      <c r="AH860" s="67" t="s">
        <v>1149</v>
      </c>
      <c r="AI860" s="49"/>
    </row>
    <row r="861" spans="1:35" ht="22.9" customHeight="1">
      <c r="A861" s="67" t="s">
        <v>38</v>
      </c>
      <c r="B861" s="67" t="s">
        <v>9</v>
      </c>
      <c r="C861" s="67" t="s">
        <v>10</v>
      </c>
      <c r="D861" s="67" t="s">
        <v>26</v>
      </c>
      <c r="E861" s="67">
        <v>2</v>
      </c>
      <c r="F861" s="67" t="s">
        <v>4698</v>
      </c>
      <c r="G861" s="67" t="s">
        <v>4699</v>
      </c>
      <c r="H861" s="67" t="s">
        <v>5674</v>
      </c>
      <c r="I861" s="67" t="s">
        <v>5676</v>
      </c>
      <c r="J861" s="67">
        <v>24</v>
      </c>
      <c r="K861" s="50">
        <v>5</v>
      </c>
      <c r="L861" s="50">
        <v>2019</v>
      </c>
      <c r="M861" s="62">
        <f t="shared" si="56"/>
        <v>43609</v>
      </c>
      <c r="N861" s="67" t="s">
        <v>5491</v>
      </c>
      <c r="O861" s="67">
        <v>18</v>
      </c>
      <c r="P861" s="67" t="s">
        <v>1113</v>
      </c>
      <c r="Q861" s="67" t="s">
        <v>1114</v>
      </c>
      <c r="R861" s="67" t="s">
        <v>1115</v>
      </c>
      <c r="S861" s="67" t="s">
        <v>1116</v>
      </c>
      <c r="T861" s="67" t="s">
        <v>1114</v>
      </c>
      <c r="U861" s="67" t="s">
        <v>1117</v>
      </c>
      <c r="V861" s="67" t="s">
        <v>1117</v>
      </c>
      <c r="W861" s="67" t="s">
        <v>1118</v>
      </c>
      <c r="X861" s="67" t="s">
        <v>1122</v>
      </c>
      <c r="Y861" s="67" t="s">
        <v>1114</v>
      </c>
      <c r="Z861" s="68" t="str">
        <f t="shared" si="57"/>
        <v>No</v>
      </c>
      <c r="AA861" s="68" t="str">
        <f t="shared" si="55"/>
        <v>Yes</v>
      </c>
      <c r="AB861" s="68" t="str">
        <f t="shared" si="58"/>
        <v>Adopter</v>
      </c>
      <c r="AC861" s="50">
        <f>VLOOKUP(N861,Registration!O:P,2,FALSE)</f>
        <v>18</v>
      </c>
      <c r="AD861" s="67" t="s">
        <v>1117</v>
      </c>
      <c r="AE861" s="67" t="s">
        <v>105</v>
      </c>
      <c r="AF861" s="67" t="s">
        <v>105</v>
      </c>
      <c r="AG861" s="67" t="s">
        <v>105</v>
      </c>
      <c r="AH861" s="67" t="s">
        <v>105</v>
      </c>
      <c r="AI861" s="49"/>
    </row>
    <row r="862" spans="1:35" ht="22.9" customHeight="1">
      <c r="A862" s="67" t="s">
        <v>38</v>
      </c>
      <c r="B862" s="67" t="s">
        <v>9</v>
      </c>
      <c r="C862" s="67" t="s">
        <v>10</v>
      </c>
      <c r="D862" s="67" t="s">
        <v>26</v>
      </c>
      <c r="E862" s="67">
        <v>2</v>
      </c>
      <c r="F862" s="67" t="s">
        <v>4698</v>
      </c>
      <c r="G862" s="67" t="s">
        <v>4699</v>
      </c>
      <c r="H862" s="67" t="s">
        <v>5674</v>
      </c>
      <c r="I862" s="67" t="s">
        <v>5676</v>
      </c>
      <c r="J862" s="67">
        <v>24</v>
      </c>
      <c r="K862" s="50">
        <v>5</v>
      </c>
      <c r="L862" s="50">
        <v>2019</v>
      </c>
      <c r="M862" s="62">
        <f t="shared" si="56"/>
        <v>43609</v>
      </c>
      <c r="N862" s="67" t="s">
        <v>5501</v>
      </c>
      <c r="O862" s="67">
        <v>19</v>
      </c>
      <c r="P862" s="67" t="s">
        <v>1113</v>
      </c>
      <c r="Q862" s="67" t="s">
        <v>1114</v>
      </c>
      <c r="R862" s="67" t="s">
        <v>1115</v>
      </c>
      <c r="S862" s="67" t="s">
        <v>1116</v>
      </c>
      <c r="T862" s="67" t="s">
        <v>1114</v>
      </c>
      <c r="U862" s="67" t="s">
        <v>1117</v>
      </c>
      <c r="V862" s="67" t="s">
        <v>1117</v>
      </c>
      <c r="W862" s="67" t="s">
        <v>1118</v>
      </c>
      <c r="X862" s="67" t="s">
        <v>1122</v>
      </c>
      <c r="Y862" s="67" t="s">
        <v>1114</v>
      </c>
      <c r="Z862" s="68" t="str">
        <f t="shared" si="57"/>
        <v>No</v>
      </c>
      <c r="AA862" s="68" t="str">
        <f t="shared" si="55"/>
        <v>Yes</v>
      </c>
      <c r="AB862" s="68" t="str">
        <f t="shared" si="58"/>
        <v>Adopter</v>
      </c>
      <c r="AC862" s="50">
        <f>VLOOKUP(N862,Registration!O:P,2,FALSE)</f>
        <v>19</v>
      </c>
      <c r="AD862" s="67" t="s">
        <v>1117</v>
      </c>
      <c r="AE862" s="67" t="s">
        <v>105</v>
      </c>
      <c r="AF862" s="67" t="s">
        <v>105</v>
      </c>
      <c r="AG862" s="67" t="s">
        <v>105</v>
      </c>
      <c r="AH862" s="67" t="s">
        <v>105</v>
      </c>
      <c r="AI862" s="49"/>
    </row>
    <row r="863" spans="1:35" ht="22.9" customHeight="1">
      <c r="A863" s="67" t="s">
        <v>38</v>
      </c>
      <c r="B863" s="67" t="s">
        <v>9</v>
      </c>
      <c r="C863" s="67" t="s">
        <v>10</v>
      </c>
      <c r="D863" s="67" t="s">
        <v>26</v>
      </c>
      <c r="E863" s="67">
        <v>2</v>
      </c>
      <c r="F863" s="67" t="s">
        <v>4698</v>
      </c>
      <c r="G863" s="67" t="s">
        <v>4699</v>
      </c>
      <c r="H863" s="67" t="s">
        <v>5674</v>
      </c>
      <c r="I863" s="67" t="s">
        <v>5676</v>
      </c>
      <c r="J863" s="67">
        <v>24</v>
      </c>
      <c r="K863" s="50">
        <v>5</v>
      </c>
      <c r="L863" s="50">
        <v>2019</v>
      </c>
      <c r="M863" s="62">
        <f t="shared" si="56"/>
        <v>43609</v>
      </c>
      <c r="N863" s="67" t="s">
        <v>5525</v>
      </c>
      <c r="O863" s="67">
        <v>19</v>
      </c>
      <c r="P863" s="67" t="s">
        <v>1113</v>
      </c>
      <c r="Q863" s="67" t="s">
        <v>1114</v>
      </c>
      <c r="R863" s="67" t="s">
        <v>1115</v>
      </c>
      <c r="S863" s="67" t="s">
        <v>1116</v>
      </c>
      <c r="T863" s="67" t="s">
        <v>1114</v>
      </c>
      <c r="U863" s="67" t="s">
        <v>1117</v>
      </c>
      <c r="V863" s="67" t="s">
        <v>1117</v>
      </c>
      <c r="W863" s="67" t="s">
        <v>1118</v>
      </c>
      <c r="X863" s="67" t="s">
        <v>1122</v>
      </c>
      <c r="Y863" s="67" t="s">
        <v>1114</v>
      </c>
      <c r="Z863" s="68" t="str">
        <f t="shared" si="57"/>
        <v>No</v>
      </c>
      <c r="AA863" s="68" t="str">
        <f t="shared" si="55"/>
        <v>Yes</v>
      </c>
      <c r="AB863" s="68" t="str">
        <f t="shared" si="58"/>
        <v>Adopter</v>
      </c>
      <c r="AC863" s="50">
        <f>VLOOKUP(N863,Registration!O:P,2,FALSE)</f>
        <v>19</v>
      </c>
      <c r="AD863" s="67" t="s">
        <v>1114</v>
      </c>
      <c r="AE863" s="69">
        <v>43609</v>
      </c>
      <c r="AF863" s="67" t="s">
        <v>1129</v>
      </c>
      <c r="AG863" s="67" t="s">
        <v>1130</v>
      </c>
      <c r="AH863" s="67" t="s">
        <v>1149</v>
      </c>
      <c r="AI863" s="49"/>
    </row>
    <row r="864" spans="1:35" ht="22.9" customHeight="1">
      <c r="A864" s="67" t="s">
        <v>38</v>
      </c>
      <c r="B864" s="67" t="s">
        <v>9</v>
      </c>
      <c r="C864" s="67" t="s">
        <v>10</v>
      </c>
      <c r="D864" s="67" t="s">
        <v>26</v>
      </c>
      <c r="E864" s="67">
        <v>2</v>
      </c>
      <c r="F864" s="67" t="s">
        <v>4698</v>
      </c>
      <c r="G864" s="67" t="s">
        <v>4699</v>
      </c>
      <c r="H864" s="67" t="s">
        <v>5674</v>
      </c>
      <c r="I864" s="67" t="s">
        <v>5676</v>
      </c>
      <c r="J864" s="67">
        <v>24</v>
      </c>
      <c r="K864" s="50">
        <v>5</v>
      </c>
      <c r="L864" s="50">
        <v>2019</v>
      </c>
      <c r="M864" s="62">
        <f t="shared" si="56"/>
        <v>43609</v>
      </c>
      <c r="N864" s="67" t="s">
        <v>5527</v>
      </c>
      <c r="O864" s="67">
        <v>19</v>
      </c>
      <c r="P864" s="67" t="s">
        <v>1113</v>
      </c>
      <c r="Q864" s="67" t="s">
        <v>1114</v>
      </c>
      <c r="R864" s="67" t="s">
        <v>1115</v>
      </c>
      <c r="S864" s="67" t="s">
        <v>1116</v>
      </c>
      <c r="T864" s="67" t="s">
        <v>1114</v>
      </c>
      <c r="U864" s="67" t="s">
        <v>1117</v>
      </c>
      <c r="V864" s="67" t="s">
        <v>1117</v>
      </c>
      <c r="W864" s="67" t="s">
        <v>1118</v>
      </c>
      <c r="X864" s="67" t="s">
        <v>1119</v>
      </c>
      <c r="Y864" s="67" t="s">
        <v>1114</v>
      </c>
      <c r="Z864" s="68" t="str">
        <f t="shared" si="57"/>
        <v>No</v>
      </c>
      <c r="AA864" s="68" t="str">
        <f t="shared" si="55"/>
        <v>Yes</v>
      </c>
      <c r="AB864" s="68" t="str">
        <f t="shared" si="58"/>
        <v>Adopter</v>
      </c>
      <c r="AC864" s="50">
        <f>VLOOKUP(N864,Registration!O:P,2,FALSE)</f>
        <v>19</v>
      </c>
      <c r="AD864" s="67" t="s">
        <v>1114</v>
      </c>
      <c r="AE864" s="69">
        <v>43609</v>
      </c>
      <c r="AF864" s="67" t="s">
        <v>1129</v>
      </c>
      <c r="AG864" s="67" t="s">
        <v>5673</v>
      </c>
      <c r="AH864" s="67" t="s">
        <v>1149</v>
      </c>
      <c r="AI864" s="49"/>
    </row>
    <row r="865" spans="1:35" ht="22.9" customHeight="1">
      <c r="A865" s="67" t="s">
        <v>38</v>
      </c>
      <c r="B865" s="67" t="s">
        <v>9</v>
      </c>
      <c r="C865" s="67" t="s">
        <v>10</v>
      </c>
      <c r="D865" s="67" t="s">
        <v>26</v>
      </c>
      <c r="E865" s="67">
        <v>2</v>
      </c>
      <c r="F865" s="67" t="s">
        <v>4698</v>
      </c>
      <c r="G865" s="67" t="s">
        <v>4699</v>
      </c>
      <c r="H865" s="67" t="s">
        <v>5674</v>
      </c>
      <c r="I865" s="67" t="s">
        <v>5676</v>
      </c>
      <c r="J865" s="67">
        <v>24</v>
      </c>
      <c r="K865" s="50">
        <v>5</v>
      </c>
      <c r="L865" s="50">
        <v>2019</v>
      </c>
      <c r="M865" s="62">
        <f t="shared" si="56"/>
        <v>43609</v>
      </c>
      <c r="N865" s="67" t="s">
        <v>5507</v>
      </c>
      <c r="O865" s="67">
        <v>18</v>
      </c>
      <c r="P865" s="67" t="s">
        <v>1113</v>
      </c>
      <c r="Q865" s="67" t="s">
        <v>1114</v>
      </c>
      <c r="R865" s="67" t="s">
        <v>1115</v>
      </c>
      <c r="S865" s="67" t="s">
        <v>1116</v>
      </c>
      <c r="T865" s="67" t="s">
        <v>1114</v>
      </c>
      <c r="U865" s="67" t="s">
        <v>1117</v>
      </c>
      <c r="V865" s="67" t="s">
        <v>1117</v>
      </c>
      <c r="W865" s="67" t="s">
        <v>1118</v>
      </c>
      <c r="X865" s="67" t="s">
        <v>1121</v>
      </c>
      <c r="Y865" s="67" t="s">
        <v>1114</v>
      </c>
      <c r="Z865" s="68" t="str">
        <f t="shared" si="57"/>
        <v>No</v>
      </c>
      <c r="AA865" s="68" t="str">
        <f t="shared" si="55"/>
        <v>Yes</v>
      </c>
      <c r="AB865" s="68" t="str">
        <f t="shared" si="58"/>
        <v>Adopter</v>
      </c>
      <c r="AC865" s="50">
        <f>VLOOKUP(N865,Registration!O:P,2,FALSE)</f>
        <v>18</v>
      </c>
      <c r="AD865" s="67" t="s">
        <v>1114</v>
      </c>
      <c r="AE865" s="69">
        <v>43609</v>
      </c>
      <c r="AF865" s="67" t="s">
        <v>1129</v>
      </c>
      <c r="AG865" s="67" t="s">
        <v>5673</v>
      </c>
      <c r="AH865" s="67" t="s">
        <v>1149</v>
      </c>
      <c r="AI865" s="49"/>
    </row>
    <row r="866" spans="1:35" ht="22.9" customHeight="1">
      <c r="A866" s="67" t="s">
        <v>38</v>
      </c>
      <c r="B866" s="67" t="s">
        <v>9</v>
      </c>
      <c r="C866" s="67" t="s">
        <v>10</v>
      </c>
      <c r="D866" s="67" t="s">
        <v>26</v>
      </c>
      <c r="E866" s="67">
        <v>2</v>
      </c>
      <c r="F866" s="67" t="s">
        <v>4698</v>
      </c>
      <c r="G866" s="67" t="s">
        <v>4699</v>
      </c>
      <c r="H866" s="67" t="s">
        <v>5674</v>
      </c>
      <c r="I866" s="67" t="s">
        <v>5676</v>
      </c>
      <c r="J866" s="67">
        <v>24</v>
      </c>
      <c r="K866" s="50">
        <v>5</v>
      </c>
      <c r="L866" s="50">
        <v>2019</v>
      </c>
      <c r="M866" s="62">
        <f t="shared" si="56"/>
        <v>43609</v>
      </c>
      <c r="N866" s="67" t="s">
        <v>5535</v>
      </c>
      <c r="O866" s="67">
        <v>18</v>
      </c>
      <c r="P866" s="67" t="s">
        <v>1113</v>
      </c>
      <c r="Q866" s="67" t="s">
        <v>1114</v>
      </c>
      <c r="R866" s="67" t="s">
        <v>1115</v>
      </c>
      <c r="S866" s="67" t="s">
        <v>1116</v>
      </c>
      <c r="T866" s="67" t="s">
        <v>1114</v>
      </c>
      <c r="U866" s="67" t="s">
        <v>1117</v>
      </c>
      <c r="V866" s="67" t="s">
        <v>1117</v>
      </c>
      <c r="W866" s="67" t="s">
        <v>1118</v>
      </c>
      <c r="X866" s="67" t="s">
        <v>1122</v>
      </c>
      <c r="Y866" s="67" t="s">
        <v>1114</v>
      </c>
      <c r="Z866" s="68" t="str">
        <f t="shared" si="57"/>
        <v>No</v>
      </c>
      <c r="AA866" s="68" t="str">
        <f t="shared" si="55"/>
        <v>Yes</v>
      </c>
      <c r="AB866" s="68" t="str">
        <f t="shared" si="58"/>
        <v>Adopter</v>
      </c>
      <c r="AC866" s="50">
        <f>VLOOKUP(N866,Registration!O:P,2,FALSE)</f>
        <v>18</v>
      </c>
      <c r="AD866" s="67" t="s">
        <v>1117</v>
      </c>
      <c r="AE866" s="67" t="s">
        <v>105</v>
      </c>
      <c r="AF866" s="67" t="s">
        <v>105</v>
      </c>
      <c r="AG866" s="67" t="s">
        <v>105</v>
      </c>
      <c r="AH866" s="67" t="s">
        <v>105</v>
      </c>
      <c r="AI866" s="49"/>
    </row>
    <row r="867" spans="1:35" ht="22.9" customHeight="1">
      <c r="A867" s="67" t="s">
        <v>38</v>
      </c>
      <c r="B867" s="67" t="s">
        <v>9</v>
      </c>
      <c r="C867" s="67" t="s">
        <v>10</v>
      </c>
      <c r="D867" s="67" t="s">
        <v>26</v>
      </c>
      <c r="E867" s="67">
        <v>2</v>
      </c>
      <c r="F867" s="67" t="s">
        <v>4698</v>
      </c>
      <c r="G867" s="67" t="s">
        <v>4699</v>
      </c>
      <c r="H867" s="67" t="s">
        <v>5674</v>
      </c>
      <c r="I867" s="67" t="s">
        <v>5676</v>
      </c>
      <c r="J867" s="67">
        <v>24</v>
      </c>
      <c r="K867" s="50">
        <v>5</v>
      </c>
      <c r="L867" s="50">
        <v>2019</v>
      </c>
      <c r="M867" s="62">
        <f t="shared" si="56"/>
        <v>43609</v>
      </c>
      <c r="N867" s="67" t="s">
        <v>5529</v>
      </c>
      <c r="O867" s="67">
        <v>19</v>
      </c>
      <c r="P867" s="67" t="s">
        <v>1113</v>
      </c>
      <c r="Q867" s="67" t="s">
        <v>1114</v>
      </c>
      <c r="R867" s="67" t="s">
        <v>1115</v>
      </c>
      <c r="S867" s="67" t="s">
        <v>1116</v>
      </c>
      <c r="T867" s="67" t="s">
        <v>1114</v>
      </c>
      <c r="U867" s="67" t="s">
        <v>1117</v>
      </c>
      <c r="V867" s="67" t="s">
        <v>1117</v>
      </c>
      <c r="W867" s="67" t="s">
        <v>1118</v>
      </c>
      <c r="X867" s="67" t="s">
        <v>1125</v>
      </c>
      <c r="Y867" s="67" t="s">
        <v>1114</v>
      </c>
      <c r="Z867" s="68" t="str">
        <f t="shared" si="57"/>
        <v>No</v>
      </c>
      <c r="AA867" s="68" t="str">
        <f t="shared" si="55"/>
        <v>Yes</v>
      </c>
      <c r="AB867" s="68" t="str">
        <f t="shared" si="58"/>
        <v>Adopter</v>
      </c>
      <c r="AC867" s="50">
        <f>VLOOKUP(N867,Registration!O:P,2,FALSE)</f>
        <v>19</v>
      </c>
      <c r="AD867" s="67" t="s">
        <v>1117</v>
      </c>
      <c r="AE867" s="67" t="s">
        <v>105</v>
      </c>
      <c r="AF867" s="67" t="s">
        <v>105</v>
      </c>
      <c r="AG867" s="67" t="s">
        <v>105</v>
      </c>
      <c r="AH867" s="67" t="s">
        <v>105</v>
      </c>
      <c r="AI867" s="49"/>
    </row>
    <row r="868" spans="1:35" ht="22.9" customHeight="1">
      <c r="A868" s="67" t="s">
        <v>38</v>
      </c>
      <c r="B868" s="67" t="s">
        <v>9</v>
      </c>
      <c r="C868" s="67" t="s">
        <v>10</v>
      </c>
      <c r="D868" s="67" t="s">
        <v>26</v>
      </c>
      <c r="E868" s="67">
        <v>2</v>
      </c>
      <c r="F868" s="67" t="s">
        <v>4698</v>
      </c>
      <c r="G868" s="67" t="s">
        <v>4699</v>
      </c>
      <c r="H868" s="67" t="s">
        <v>5674</v>
      </c>
      <c r="I868" s="67" t="s">
        <v>5676</v>
      </c>
      <c r="J868" s="67">
        <v>24</v>
      </c>
      <c r="K868" s="50">
        <v>5</v>
      </c>
      <c r="L868" s="50">
        <v>2019</v>
      </c>
      <c r="M868" s="62">
        <f t="shared" si="56"/>
        <v>43609</v>
      </c>
      <c r="N868" s="67" t="s">
        <v>5531</v>
      </c>
      <c r="O868" s="67">
        <v>17</v>
      </c>
      <c r="P868" s="67" t="s">
        <v>1113</v>
      </c>
      <c r="Q868" s="67" t="s">
        <v>1114</v>
      </c>
      <c r="R868" s="67" t="s">
        <v>1115</v>
      </c>
      <c r="S868" s="67" t="s">
        <v>1116</v>
      </c>
      <c r="T868" s="67" t="s">
        <v>1114</v>
      </c>
      <c r="U868" s="67" t="s">
        <v>1114</v>
      </c>
      <c r="V868" s="67" t="s">
        <v>1114</v>
      </c>
      <c r="W868" s="67" t="s">
        <v>1118</v>
      </c>
      <c r="X868" s="67" t="s">
        <v>1124</v>
      </c>
      <c r="Y868" s="67" t="s">
        <v>1114</v>
      </c>
      <c r="Z868" s="68" t="str">
        <f t="shared" si="57"/>
        <v>No</v>
      </c>
      <c r="AA868" s="68" t="str">
        <f t="shared" si="55"/>
        <v>Yes</v>
      </c>
      <c r="AB868" s="68" t="str">
        <f t="shared" si="58"/>
        <v>Adopter</v>
      </c>
      <c r="AC868" s="50">
        <f>VLOOKUP(N868,Registration!O:P,2,FALSE)</f>
        <v>17</v>
      </c>
      <c r="AD868" s="67" t="s">
        <v>1117</v>
      </c>
      <c r="AE868" s="67" t="s">
        <v>105</v>
      </c>
      <c r="AF868" s="67" t="s">
        <v>105</v>
      </c>
      <c r="AG868" s="67" t="s">
        <v>105</v>
      </c>
      <c r="AH868" s="67" t="s">
        <v>105</v>
      </c>
      <c r="AI868" s="49"/>
    </row>
    <row r="869" spans="1:35" ht="22.9" customHeight="1">
      <c r="A869" s="67" t="s">
        <v>38</v>
      </c>
      <c r="B869" s="67" t="s">
        <v>9</v>
      </c>
      <c r="C869" s="67" t="s">
        <v>10</v>
      </c>
      <c r="D869" s="67" t="s">
        <v>26</v>
      </c>
      <c r="E869" s="67">
        <v>2</v>
      </c>
      <c r="F869" s="67" t="s">
        <v>4698</v>
      </c>
      <c r="G869" s="67" t="s">
        <v>4699</v>
      </c>
      <c r="H869" s="67" t="s">
        <v>5674</v>
      </c>
      <c r="I869" s="67" t="s">
        <v>5676</v>
      </c>
      <c r="J869" s="67">
        <v>24</v>
      </c>
      <c r="K869" s="50">
        <v>5</v>
      </c>
      <c r="L869" s="50">
        <v>2019</v>
      </c>
      <c r="M869" s="62">
        <f t="shared" si="56"/>
        <v>43609</v>
      </c>
      <c r="N869" s="67" t="s">
        <v>5533</v>
      </c>
      <c r="O869" s="67">
        <v>16</v>
      </c>
      <c r="P869" s="67" t="s">
        <v>1113</v>
      </c>
      <c r="Q869" s="67" t="s">
        <v>1114</v>
      </c>
      <c r="R869" s="67" t="s">
        <v>1115</v>
      </c>
      <c r="S869" s="67" t="s">
        <v>1116</v>
      </c>
      <c r="T869" s="67" t="s">
        <v>1117</v>
      </c>
      <c r="U869" s="67" t="s">
        <v>1117</v>
      </c>
      <c r="V869" s="67" t="s">
        <v>1117</v>
      </c>
      <c r="W869" s="67" t="s">
        <v>1118</v>
      </c>
      <c r="X869" s="67" t="s">
        <v>1115</v>
      </c>
      <c r="Y869" s="67" t="s">
        <v>1114</v>
      </c>
      <c r="Z869" s="68" t="str">
        <f t="shared" si="57"/>
        <v>No</v>
      </c>
      <c r="AA869" s="68" t="str">
        <f t="shared" si="55"/>
        <v>No</v>
      </c>
      <c r="AB869" s="68" t="str">
        <f t="shared" si="58"/>
        <v>Non-user</v>
      </c>
      <c r="AC869" s="50">
        <f>VLOOKUP(N869,Registration!O:P,2,FALSE)</f>
        <v>16</v>
      </c>
      <c r="AD869" s="67" t="s">
        <v>1114</v>
      </c>
      <c r="AE869" s="69">
        <v>43609</v>
      </c>
      <c r="AF869" s="67" t="s">
        <v>1143</v>
      </c>
      <c r="AG869" s="67" t="s">
        <v>5673</v>
      </c>
      <c r="AH869" s="67" t="s">
        <v>1149</v>
      </c>
      <c r="AI869" s="49"/>
    </row>
    <row r="870" spans="1:35" ht="22.9" customHeight="1">
      <c r="A870" s="67" t="s">
        <v>38</v>
      </c>
      <c r="B870" s="67" t="s">
        <v>9</v>
      </c>
      <c r="C870" s="67" t="s">
        <v>10</v>
      </c>
      <c r="D870" s="67" t="s">
        <v>26</v>
      </c>
      <c r="E870" s="67">
        <v>2</v>
      </c>
      <c r="F870" s="67" t="s">
        <v>4698</v>
      </c>
      <c r="G870" s="67" t="s">
        <v>4699</v>
      </c>
      <c r="H870" s="67" t="s">
        <v>5674</v>
      </c>
      <c r="I870" s="67" t="s">
        <v>5676</v>
      </c>
      <c r="J870" s="67">
        <v>24</v>
      </c>
      <c r="K870" s="50">
        <v>5</v>
      </c>
      <c r="L870" s="50">
        <v>2019</v>
      </c>
      <c r="M870" s="62">
        <f t="shared" si="56"/>
        <v>43609</v>
      </c>
      <c r="N870" s="67" t="s">
        <v>5553</v>
      </c>
      <c r="O870" s="67">
        <v>18</v>
      </c>
      <c r="P870" s="67" t="s">
        <v>1113</v>
      </c>
      <c r="Q870" s="67" t="s">
        <v>1114</v>
      </c>
      <c r="R870" s="67" t="s">
        <v>1115</v>
      </c>
      <c r="S870" s="67" t="s">
        <v>1116</v>
      </c>
      <c r="T870" s="67" t="s">
        <v>1114</v>
      </c>
      <c r="U870" s="67" t="s">
        <v>1117</v>
      </c>
      <c r="V870" s="67" t="s">
        <v>1117</v>
      </c>
      <c r="W870" s="67" t="s">
        <v>1118</v>
      </c>
      <c r="X870" s="67" t="s">
        <v>1122</v>
      </c>
      <c r="Y870" s="67" t="s">
        <v>1114</v>
      </c>
      <c r="Z870" s="68" t="str">
        <f t="shared" si="57"/>
        <v>No</v>
      </c>
      <c r="AA870" s="68" t="str">
        <f t="shared" si="55"/>
        <v>Yes</v>
      </c>
      <c r="AB870" s="68" t="str">
        <f t="shared" si="58"/>
        <v>Adopter</v>
      </c>
      <c r="AC870" s="50">
        <f>VLOOKUP(N870,Registration!O:P,2,FALSE)</f>
        <v>18</v>
      </c>
      <c r="AD870" s="67" t="s">
        <v>1117</v>
      </c>
      <c r="AE870" s="67" t="s">
        <v>105</v>
      </c>
      <c r="AF870" s="67" t="s">
        <v>105</v>
      </c>
      <c r="AG870" s="67" t="s">
        <v>105</v>
      </c>
      <c r="AH870" s="67" t="s">
        <v>105</v>
      </c>
      <c r="AI870" s="49"/>
    </row>
    <row r="871" spans="1:35" ht="22.9" customHeight="1">
      <c r="A871" s="67" t="s">
        <v>38</v>
      </c>
      <c r="B871" s="67" t="s">
        <v>9</v>
      </c>
      <c r="C871" s="67" t="s">
        <v>10</v>
      </c>
      <c r="D871" s="67" t="s">
        <v>26</v>
      </c>
      <c r="E871" s="67">
        <v>2</v>
      </c>
      <c r="F871" s="67" t="s">
        <v>4698</v>
      </c>
      <c r="G871" s="67" t="s">
        <v>4699</v>
      </c>
      <c r="H871" s="67" t="s">
        <v>5674</v>
      </c>
      <c r="I871" s="67" t="s">
        <v>5676</v>
      </c>
      <c r="J871" s="67">
        <v>24</v>
      </c>
      <c r="K871" s="50">
        <v>5</v>
      </c>
      <c r="L871" s="50">
        <v>2019</v>
      </c>
      <c r="M871" s="62">
        <f t="shared" si="56"/>
        <v>43609</v>
      </c>
      <c r="N871" s="67" t="s">
        <v>5551</v>
      </c>
      <c r="O871" s="67">
        <v>19</v>
      </c>
      <c r="P871" s="67" t="s">
        <v>1113</v>
      </c>
      <c r="Q871" s="67" t="s">
        <v>1114</v>
      </c>
      <c r="R871" s="67" t="s">
        <v>1115</v>
      </c>
      <c r="S871" s="67" t="s">
        <v>1116</v>
      </c>
      <c r="T871" s="67" t="s">
        <v>1114</v>
      </c>
      <c r="U871" s="67" t="s">
        <v>1117</v>
      </c>
      <c r="V871" s="67" t="s">
        <v>1117</v>
      </c>
      <c r="W871" s="67" t="s">
        <v>1118</v>
      </c>
      <c r="X871" s="67" t="s">
        <v>1125</v>
      </c>
      <c r="Y871" s="67" t="s">
        <v>1114</v>
      </c>
      <c r="Z871" s="68" t="str">
        <f t="shared" si="57"/>
        <v>No</v>
      </c>
      <c r="AA871" s="68" t="str">
        <f t="shared" si="55"/>
        <v>Yes</v>
      </c>
      <c r="AB871" s="68" t="str">
        <f t="shared" si="58"/>
        <v>Adopter</v>
      </c>
      <c r="AC871" s="50">
        <f>VLOOKUP(N871,Registration!O:P,2,FALSE)</f>
        <v>19</v>
      </c>
      <c r="AD871" s="67" t="s">
        <v>1117</v>
      </c>
      <c r="AE871" s="67" t="s">
        <v>105</v>
      </c>
      <c r="AF871" s="67" t="s">
        <v>105</v>
      </c>
      <c r="AG871" s="67" t="s">
        <v>105</v>
      </c>
      <c r="AH871" s="67" t="s">
        <v>105</v>
      </c>
      <c r="AI871" s="49"/>
    </row>
    <row r="872" spans="1:35" ht="22.9" customHeight="1">
      <c r="A872" s="67" t="s">
        <v>38</v>
      </c>
      <c r="B872" s="67" t="s">
        <v>9</v>
      </c>
      <c r="C872" s="67" t="s">
        <v>10</v>
      </c>
      <c r="D872" s="67" t="s">
        <v>26</v>
      </c>
      <c r="E872" s="67">
        <v>2</v>
      </c>
      <c r="F872" s="67" t="s">
        <v>4698</v>
      </c>
      <c r="G872" s="67" t="s">
        <v>4699</v>
      </c>
      <c r="H872" s="67" t="s">
        <v>5674</v>
      </c>
      <c r="I872" s="67" t="s">
        <v>5676</v>
      </c>
      <c r="J872" s="67">
        <v>24</v>
      </c>
      <c r="K872" s="50">
        <v>5</v>
      </c>
      <c r="L872" s="50">
        <v>2019</v>
      </c>
      <c r="M872" s="62">
        <f t="shared" si="56"/>
        <v>43609</v>
      </c>
      <c r="N872" s="67" t="s">
        <v>5555</v>
      </c>
      <c r="O872" s="67">
        <v>19</v>
      </c>
      <c r="P872" s="67" t="s">
        <v>1113</v>
      </c>
      <c r="Q872" s="67" t="s">
        <v>1114</v>
      </c>
      <c r="R872" s="67" t="s">
        <v>1115</v>
      </c>
      <c r="S872" s="67" t="s">
        <v>1116</v>
      </c>
      <c r="T872" s="67" t="s">
        <v>1114</v>
      </c>
      <c r="U872" s="67" t="s">
        <v>1117</v>
      </c>
      <c r="V872" s="67" t="s">
        <v>1117</v>
      </c>
      <c r="W872" s="67" t="s">
        <v>1118</v>
      </c>
      <c r="X872" s="67" t="s">
        <v>1124</v>
      </c>
      <c r="Y872" s="67" t="s">
        <v>1114</v>
      </c>
      <c r="Z872" s="68" t="str">
        <f t="shared" si="57"/>
        <v>No</v>
      </c>
      <c r="AA872" s="68" t="str">
        <f t="shared" si="55"/>
        <v>Yes</v>
      </c>
      <c r="AB872" s="68" t="str">
        <f t="shared" si="58"/>
        <v>Adopter</v>
      </c>
      <c r="AC872" s="50">
        <f>VLOOKUP(N872,Registration!O:P,2,FALSE)</f>
        <v>19</v>
      </c>
      <c r="AD872" s="67" t="s">
        <v>1114</v>
      </c>
      <c r="AE872" s="69">
        <v>43609</v>
      </c>
      <c r="AF872" s="67" t="s">
        <v>1129</v>
      </c>
      <c r="AG872" s="67" t="s">
        <v>5673</v>
      </c>
      <c r="AH872" s="67" t="s">
        <v>1149</v>
      </c>
      <c r="AI872" s="49"/>
    </row>
    <row r="873" spans="1:35" ht="22.9" customHeight="1">
      <c r="A873" s="67" t="s">
        <v>38</v>
      </c>
      <c r="B873" s="67" t="s">
        <v>9</v>
      </c>
      <c r="C873" s="67" t="s">
        <v>10</v>
      </c>
      <c r="D873" s="67" t="s">
        <v>26</v>
      </c>
      <c r="E873" s="67">
        <v>2</v>
      </c>
      <c r="F873" s="67" t="s">
        <v>4698</v>
      </c>
      <c r="G873" s="67" t="s">
        <v>4699</v>
      </c>
      <c r="H873" s="67" t="s">
        <v>5674</v>
      </c>
      <c r="I873" s="67" t="s">
        <v>5676</v>
      </c>
      <c r="J873" s="67">
        <v>24</v>
      </c>
      <c r="K873" s="50">
        <v>5</v>
      </c>
      <c r="L873" s="50">
        <v>2019</v>
      </c>
      <c r="M873" s="62">
        <f t="shared" si="56"/>
        <v>43609</v>
      </c>
      <c r="N873" s="67" t="s">
        <v>5557</v>
      </c>
      <c r="O873" s="67">
        <v>19</v>
      </c>
      <c r="P873" s="67" t="s">
        <v>1113</v>
      </c>
      <c r="Q873" s="67" t="s">
        <v>1114</v>
      </c>
      <c r="R873" s="67" t="s">
        <v>1115</v>
      </c>
      <c r="S873" s="67" t="s">
        <v>1116</v>
      </c>
      <c r="T873" s="67" t="s">
        <v>1114</v>
      </c>
      <c r="U873" s="67" t="s">
        <v>1117</v>
      </c>
      <c r="V873" s="67" t="s">
        <v>1117</v>
      </c>
      <c r="W873" s="67" t="s">
        <v>1118</v>
      </c>
      <c r="X873" s="67" t="s">
        <v>1119</v>
      </c>
      <c r="Y873" s="67" t="s">
        <v>1114</v>
      </c>
      <c r="Z873" s="68" t="str">
        <f t="shared" si="57"/>
        <v>No</v>
      </c>
      <c r="AA873" s="68" t="str">
        <f t="shared" si="55"/>
        <v>Yes</v>
      </c>
      <c r="AB873" s="68" t="str">
        <f t="shared" si="58"/>
        <v>Adopter</v>
      </c>
      <c r="AC873" s="50">
        <f>VLOOKUP(N873,Registration!O:P,2,FALSE)</f>
        <v>19</v>
      </c>
      <c r="AD873" s="67" t="s">
        <v>1117</v>
      </c>
      <c r="AE873" s="67" t="s">
        <v>105</v>
      </c>
      <c r="AF873" s="67" t="s">
        <v>105</v>
      </c>
      <c r="AG873" s="67" t="s">
        <v>105</v>
      </c>
      <c r="AH873" s="67" t="s">
        <v>105</v>
      </c>
      <c r="AI873" s="49"/>
    </row>
    <row r="874" spans="1:35" ht="22.9" customHeight="1">
      <c r="A874" s="67" t="s">
        <v>38</v>
      </c>
      <c r="B874" s="67" t="s">
        <v>9</v>
      </c>
      <c r="C874" s="67" t="s">
        <v>10</v>
      </c>
      <c r="D874" s="67" t="s">
        <v>26</v>
      </c>
      <c r="E874" s="67">
        <v>2</v>
      </c>
      <c r="F874" s="67" t="s">
        <v>4698</v>
      </c>
      <c r="G874" s="67" t="s">
        <v>4699</v>
      </c>
      <c r="H874" s="67" t="s">
        <v>5674</v>
      </c>
      <c r="I874" s="67" t="s">
        <v>5676</v>
      </c>
      <c r="J874" s="67">
        <v>24</v>
      </c>
      <c r="K874" s="50">
        <v>5</v>
      </c>
      <c r="L874" s="50">
        <v>2019</v>
      </c>
      <c r="M874" s="62">
        <f t="shared" si="56"/>
        <v>43609</v>
      </c>
      <c r="N874" s="67" t="s">
        <v>5559</v>
      </c>
      <c r="O874" s="67">
        <v>19</v>
      </c>
      <c r="P874" s="67" t="s">
        <v>1113</v>
      </c>
      <c r="Q874" s="67" t="s">
        <v>1114</v>
      </c>
      <c r="R874" s="67" t="s">
        <v>1115</v>
      </c>
      <c r="S874" s="67" t="s">
        <v>1116</v>
      </c>
      <c r="T874" s="67" t="s">
        <v>1114</v>
      </c>
      <c r="U874" s="67" t="s">
        <v>1117</v>
      </c>
      <c r="V874" s="67" t="s">
        <v>1117</v>
      </c>
      <c r="W874" s="67" t="s">
        <v>1118</v>
      </c>
      <c r="X874" s="67" t="s">
        <v>1122</v>
      </c>
      <c r="Y874" s="67" t="s">
        <v>1114</v>
      </c>
      <c r="Z874" s="68" t="str">
        <f t="shared" si="57"/>
        <v>No</v>
      </c>
      <c r="AA874" s="68" t="str">
        <f t="shared" si="55"/>
        <v>Yes</v>
      </c>
      <c r="AB874" s="68" t="str">
        <f t="shared" si="58"/>
        <v>Adopter</v>
      </c>
      <c r="AC874" s="50">
        <f>VLOOKUP(N874,Registration!O:P,2,FALSE)</f>
        <v>19</v>
      </c>
      <c r="AD874" s="67" t="s">
        <v>1114</v>
      </c>
      <c r="AE874" s="69">
        <v>43609</v>
      </c>
      <c r="AF874" s="67" t="s">
        <v>1129</v>
      </c>
      <c r="AG874" s="67" t="s">
        <v>5673</v>
      </c>
      <c r="AH874" s="67" t="s">
        <v>1149</v>
      </c>
      <c r="AI874" s="49"/>
    </row>
    <row r="875" spans="1:35" ht="22.9" customHeight="1">
      <c r="A875" s="67" t="s">
        <v>38</v>
      </c>
      <c r="B875" s="67" t="s">
        <v>9</v>
      </c>
      <c r="C875" s="67" t="s">
        <v>10</v>
      </c>
      <c r="D875" s="67" t="s">
        <v>26</v>
      </c>
      <c r="E875" s="67">
        <v>2</v>
      </c>
      <c r="F875" s="67" t="s">
        <v>4698</v>
      </c>
      <c r="G875" s="67" t="s">
        <v>4699</v>
      </c>
      <c r="H875" s="67" t="s">
        <v>5674</v>
      </c>
      <c r="I875" s="67" t="s">
        <v>5676</v>
      </c>
      <c r="J875" s="67">
        <v>24</v>
      </c>
      <c r="K875" s="50">
        <v>5</v>
      </c>
      <c r="L875" s="50">
        <v>2019</v>
      </c>
      <c r="M875" s="62">
        <f t="shared" si="56"/>
        <v>43609</v>
      </c>
      <c r="N875" s="67" t="s">
        <v>5565</v>
      </c>
      <c r="O875" s="67">
        <v>19</v>
      </c>
      <c r="P875" s="67" t="s">
        <v>1113</v>
      </c>
      <c r="Q875" s="67" t="s">
        <v>1114</v>
      </c>
      <c r="R875" s="67" t="s">
        <v>1115</v>
      </c>
      <c r="S875" s="67" t="s">
        <v>1116</v>
      </c>
      <c r="T875" s="67" t="s">
        <v>1114</v>
      </c>
      <c r="U875" s="67" t="s">
        <v>1117</v>
      </c>
      <c r="V875" s="67" t="s">
        <v>1117</v>
      </c>
      <c r="W875" s="67" t="s">
        <v>1118</v>
      </c>
      <c r="X875" s="67" t="s">
        <v>1119</v>
      </c>
      <c r="Y875" s="67" t="s">
        <v>1114</v>
      </c>
      <c r="Z875" s="68" t="str">
        <f t="shared" si="57"/>
        <v>No</v>
      </c>
      <c r="AA875" s="68" t="str">
        <f t="shared" si="55"/>
        <v>Yes</v>
      </c>
      <c r="AB875" s="68" t="str">
        <f t="shared" si="58"/>
        <v>Adopter</v>
      </c>
      <c r="AC875" s="50">
        <f>VLOOKUP(N875,Registration!O:P,2,FALSE)</f>
        <v>19</v>
      </c>
      <c r="AD875" s="67" t="s">
        <v>1117</v>
      </c>
      <c r="AE875" s="67" t="s">
        <v>105</v>
      </c>
      <c r="AF875" s="67" t="s">
        <v>105</v>
      </c>
      <c r="AG875" s="67" t="s">
        <v>105</v>
      </c>
      <c r="AH875" s="67" t="s">
        <v>105</v>
      </c>
      <c r="AI875" s="49"/>
    </row>
    <row r="876" spans="1:35" ht="22.9" customHeight="1">
      <c r="A876" s="67" t="s">
        <v>38</v>
      </c>
      <c r="B876" s="67" t="s">
        <v>9</v>
      </c>
      <c r="C876" s="67" t="s">
        <v>10</v>
      </c>
      <c r="D876" s="67" t="s">
        <v>26</v>
      </c>
      <c r="E876" s="67">
        <v>2</v>
      </c>
      <c r="F876" s="67" t="s">
        <v>4698</v>
      </c>
      <c r="G876" s="67" t="s">
        <v>4699</v>
      </c>
      <c r="H876" s="67" t="s">
        <v>5674</v>
      </c>
      <c r="I876" s="67" t="s">
        <v>5676</v>
      </c>
      <c r="J876" s="67">
        <v>24</v>
      </c>
      <c r="K876" s="50">
        <v>5</v>
      </c>
      <c r="L876" s="50">
        <v>2019</v>
      </c>
      <c r="M876" s="62">
        <f t="shared" si="56"/>
        <v>43609</v>
      </c>
      <c r="N876" s="67" t="s">
        <v>5569</v>
      </c>
      <c r="O876" s="67">
        <v>19</v>
      </c>
      <c r="P876" s="67" t="s">
        <v>1113</v>
      </c>
      <c r="Q876" s="67" t="s">
        <v>1114</v>
      </c>
      <c r="R876" s="67" t="s">
        <v>1115</v>
      </c>
      <c r="S876" s="67" t="s">
        <v>1116</v>
      </c>
      <c r="T876" s="67" t="s">
        <v>1114</v>
      </c>
      <c r="U876" s="67" t="s">
        <v>1117</v>
      </c>
      <c r="V876" s="67" t="s">
        <v>1117</v>
      </c>
      <c r="W876" s="67" t="s">
        <v>1118</v>
      </c>
      <c r="X876" s="67" t="s">
        <v>1120</v>
      </c>
      <c r="Y876" s="67" t="s">
        <v>1114</v>
      </c>
      <c r="Z876" s="68" t="str">
        <f t="shared" si="57"/>
        <v>No</v>
      </c>
      <c r="AA876" s="68" t="str">
        <f t="shared" si="55"/>
        <v>Yes</v>
      </c>
      <c r="AB876" s="68" t="str">
        <f t="shared" si="58"/>
        <v>Adopter</v>
      </c>
      <c r="AC876" s="50">
        <f>VLOOKUP(N876,Registration!O:P,2,FALSE)</f>
        <v>19</v>
      </c>
      <c r="AD876" s="67" t="s">
        <v>1117</v>
      </c>
      <c r="AE876" s="67" t="s">
        <v>105</v>
      </c>
      <c r="AF876" s="67" t="s">
        <v>105</v>
      </c>
      <c r="AG876" s="67" t="s">
        <v>105</v>
      </c>
      <c r="AH876" s="67" t="s">
        <v>105</v>
      </c>
      <c r="AI876" s="49"/>
    </row>
    <row r="877" spans="1:35" ht="22.9" customHeight="1">
      <c r="A877" s="67" t="s">
        <v>38</v>
      </c>
      <c r="B877" s="67" t="s">
        <v>9</v>
      </c>
      <c r="C877" s="67" t="s">
        <v>10</v>
      </c>
      <c r="D877" s="67" t="s">
        <v>26</v>
      </c>
      <c r="E877" s="67">
        <v>2</v>
      </c>
      <c r="F877" s="67" t="s">
        <v>4698</v>
      </c>
      <c r="G877" s="67" t="s">
        <v>4699</v>
      </c>
      <c r="H877" s="67" t="s">
        <v>5674</v>
      </c>
      <c r="I877" s="67" t="s">
        <v>5676</v>
      </c>
      <c r="J877" s="67">
        <v>24</v>
      </c>
      <c r="K877" s="50">
        <v>5</v>
      </c>
      <c r="L877" s="50">
        <v>2019</v>
      </c>
      <c r="M877" s="62">
        <f t="shared" si="56"/>
        <v>43609</v>
      </c>
      <c r="N877" s="67" t="s">
        <v>5589</v>
      </c>
      <c r="O877" s="67">
        <v>19</v>
      </c>
      <c r="P877" s="67" t="s">
        <v>1113</v>
      </c>
      <c r="Q877" s="67" t="s">
        <v>1114</v>
      </c>
      <c r="R877" s="67" t="s">
        <v>1115</v>
      </c>
      <c r="S877" s="67" t="s">
        <v>1116</v>
      </c>
      <c r="T877" s="67" t="s">
        <v>1114</v>
      </c>
      <c r="U877" s="67" t="s">
        <v>1117</v>
      </c>
      <c r="V877" s="67" t="s">
        <v>1117</v>
      </c>
      <c r="W877" s="67" t="s">
        <v>1118</v>
      </c>
      <c r="X877" s="67" t="s">
        <v>1120</v>
      </c>
      <c r="Y877" s="67" t="s">
        <v>1114</v>
      </c>
      <c r="Z877" s="68" t="str">
        <f t="shared" si="57"/>
        <v>No</v>
      </c>
      <c r="AA877" s="68" t="str">
        <f t="shared" si="55"/>
        <v>Yes</v>
      </c>
      <c r="AB877" s="68" t="str">
        <f t="shared" si="58"/>
        <v>Adopter</v>
      </c>
      <c r="AC877" s="50">
        <f>VLOOKUP(N877,Registration!O:P,2,FALSE)</f>
        <v>19</v>
      </c>
      <c r="AD877" s="67" t="s">
        <v>1117</v>
      </c>
      <c r="AE877" s="67" t="s">
        <v>105</v>
      </c>
      <c r="AF877" s="67" t="s">
        <v>105</v>
      </c>
      <c r="AG877" s="67" t="s">
        <v>105</v>
      </c>
      <c r="AH877" s="67" t="s">
        <v>105</v>
      </c>
      <c r="AI877" s="49"/>
    </row>
    <row r="878" spans="1:35" ht="22.9" customHeight="1">
      <c r="A878" s="67" t="s">
        <v>38</v>
      </c>
      <c r="B878" s="67" t="s">
        <v>9</v>
      </c>
      <c r="C878" s="67" t="s">
        <v>10</v>
      </c>
      <c r="D878" s="67" t="s">
        <v>26</v>
      </c>
      <c r="E878" s="67">
        <v>2</v>
      </c>
      <c r="F878" s="67" t="s">
        <v>4698</v>
      </c>
      <c r="G878" s="67" t="s">
        <v>4699</v>
      </c>
      <c r="H878" s="67" t="s">
        <v>5674</v>
      </c>
      <c r="I878" s="67" t="s">
        <v>5676</v>
      </c>
      <c r="J878" s="67">
        <v>24</v>
      </c>
      <c r="K878" s="50">
        <v>5</v>
      </c>
      <c r="L878" s="50">
        <v>2019</v>
      </c>
      <c r="M878" s="62">
        <f t="shared" si="56"/>
        <v>43609</v>
      </c>
      <c r="N878" s="67" t="s">
        <v>5561</v>
      </c>
      <c r="O878" s="67">
        <v>19</v>
      </c>
      <c r="P878" s="67" t="s">
        <v>1113</v>
      </c>
      <c r="Q878" s="67" t="s">
        <v>1114</v>
      </c>
      <c r="R878" s="67" t="s">
        <v>1115</v>
      </c>
      <c r="S878" s="67" t="s">
        <v>1116</v>
      </c>
      <c r="T878" s="67" t="s">
        <v>1114</v>
      </c>
      <c r="U878" s="67" t="s">
        <v>1117</v>
      </c>
      <c r="V878" s="67" t="s">
        <v>1117</v>
      </c>
      <c r="W878" s="67" t="s">
        <v>1118</v>
      </c>
      <c r="X878" s="67" t="s">
        <v>1122</v>
      </c>
      <c r="Y878" s="67" t="s">
        <v>1114</v>
      </c>
      <c r="Z878" s="68" t="str">
        <f t="shared" si="57"/>
        <v>No</v>
      </c>
      <c r="AA878" s="68" t="str">
        <f t="shared" si="55"/>
        <v>Yes</v>
      </c>
      <c r="AB878" s="68" t="str">
        <f t="shared" si="58"/>
        <v>Adopter</v>
      </c>
      <c r="AC878" s="50">
        <f>VLOOKUP(N878,Registration!O:P,2,FALSE)</f>
        <v>19</v>
      </c>
      <c r="AD878" s="67" t="s">
        <v>1117</v>
      </c>
      <c r="AE878" s="67" t="s">
        <v>105</v>
      </c>
      <c r="AF878" s="67" t="s">
        <v>105</v>
      </c>
      <c r="AG878" s="67" t="s">
        <v>105</v>
      </c>
      <c r="AH878" s="67" t="s">
        <v>105</v>
      </c>
      <c r="AI878" s="49"/>
    </row>
    <row r="879" spans="1:35" ht="22.9" customHeight="1">
      <c r="A879" s="67" t="s">
        <v>38</v>
      </c>
      <c r="B879" s="67" t="s">
        <v>9</v>
      </c>
      <c r="C879" s="67" t="s">
        <v>10</v>
      </c>
      <c r="D879" s="67" t="s">
        <v>26</v>
      </c>
      <c r="E879" s="67">
        <v>2</v>
      </c>
      <c r="F879" s="67" t="s">
        <v>4698</v>
      </c>
      <c r="G879" s="67" t="s">
        <v>4699</v>
      </c>
      <c r="H879" s="67" t="s">
        <v>5674</v>
      </c>
      <c r="I879" s="67" t="s">
        <v>5676</v>
      </c>
      <c r="J879" s="67">
        <v>24</v>
      </c>
      <c r="K879" s="50">
        <v>5</v>
      </c>
      <c r="L879" s="50">
        <v>2019</v>
      </c>
      <c r="M879" s="62">
        <f t="shared" si="56"/>
        <v>43609</v>
      </c>
      <c r="N879" s="67" t="s">
        <v>5571</v>
      </c>
      <c r="O879" s="67">
        <v>19</v>
      </c>
      <c r="P879" s="67" t="s">
        <v>1113</v>
      </c>
      <c r="Q879" s="67" t="s">
        <v>1114</v>
      </c>
      <c r="R879" s="67" t="s">
        <v>1115</v>
      </c>
      <c r="S879" s="67" t="s">
        <v>1116</v>
      </c>
      <c r="T879" s="67" t="s">
        <v>1114</v>
      </c>
      <c r="U879" s="67" t="s">
        <v>1117</v>
      </c>
      <c r="V879" s="67" t="s">
        <v>1117</v>
      </c>
      <c r="W879" s="67" t="s">
        <v>1118</v>
      </c>
      <c r="X879" s="67" t="s">
        <v>1119</v>
      </c>
      <c r="Y879" s="67" t="s">
        <v>1114</v>
      </c>
      <c r="Z879" s="68" t="str">
        <f t="shared" si="57"/>
        <v>No</v>
      </c>
      <c r="AA879" s="68" t="str">
        <f t="shared" si="55"/>
        <v>Yes</v>
      </c>
      <c r="AB879" s="68" t="str">
        <f t="shared" si="58"/>
        <v>Adopter</v>
      </c>
      <c r="AC879" s="50">
        <f>VLOOKUP(N879,Registration!O:P,2,FALSE)</f>
        <v>19</v>
      </c>
      <c r="AD879" s="67" t="s">
        <v>1117</v>
      </c>
      <c r="AE879" s="67" t="s">
        <v>105</v>
      </c>
      <c r="AF879" s="67" t="s">
        <v>105</v>
      </c>
      <c r="AG879" s="67" t="s">
        <v>105</v>
      </c>
      <c r="AH879" s="67" t="s">
        <v>105</v>
      </c>
      <c r="AI879" s="49"/>
    </row>
    <row r="880" spans="1:35" ht="22.9" customHeight="1">
      <c r="A880" s="67" t="s">
        <v>38</v>
      </c>
      <c r="B880" s="67" t="s">
        <v>9</v>
      </c>
      <c r="C880" s="67" t="s">
        <v>10</v>
      </c>
      <c r="D880" s="67" t="s">
        <v>26</v>
      </c>
      <c r="E880" s="67">
        <v>2</v>
      </c>
      <c r="F880" s="67" t="s">
        <v>4698</v>
      </c>
      <c r="G880" s="67" t="s">
        <v>4699</v>
      </c>
      <c r="H880" s="67" t="s">
        <v>5674</v>
      </c>
      <c r="I880" s="67" t="s">
        <v>5676</v>
      </c>
      <c r="J880" s="67">
        <v>24</v>
      </c>
      <c r="K880" s="50">
        <v>5</v>
      </c>
      <c r="L880" s="50">
        <v>2019</v>
      </c>
      <c r="M880" s="62">
        <f t="shared" si="56"/>
        <v>43609</v>
      </c>
      <c r="N880" s="67" t="s">
        <v>5495</v>
      </c>
      <c r="O880" s="67">
        <v>19</v>
      </c>
      <c r="P880" s="67" t="s">
        <v>1113</v>
      </c>
      <c r="Q880" s="67" t="s">
        <v>1114</v>
      </c>
      <c r="R880" s="67" t="s">
        <v>1115</v>
      </c>
      <c r="S880" s="67" t="s">
        <v>1116</v>
      </c>
      <c r="T880" s="67" t="s">
        <v>1114</v>
      </c>
      <c r="U880" s="67" t="s">
        <v>1117</v>
      </c>
      <c r="V880" s="67" t="s">
        <v>1117</v>
      </c>
      <c r="W880" s="67" t="s">
        <v>1118</v>
      </c>
      <c r="X880" s="67" t="s">
        <v>1124</v>
      </c>
      <c r="Y880" s="67" t="s">
        <v>1114</v>
      </c>
      <c r="Z880" s="68" t="str">
        <f t="shared" si="57"/>
        <v>No</v>
      </c>
      <c r="AA880" s="68" t="str">
        <f t="shared" si="55"/>
        <v>Yes</v>
      </c>
      <c r="AB880" s="68" t="str">
        <f t="shared" si="58"/>
        <v>Adopter</v>
      </c>
      <c r="AC880" s="50">
        <f>VLOOKUP(N880,Registration!O:P,2,FALSE)</f>
        <v>19</v>
      </c>
      <c r="AD880" s="67" t="s">
        <v>1117</v>
      </c>
      <c r="AE880" s="67" t="s">
        <v>105</v>
      </c>
      <c r="AF880" s="67" t="s">
        <v>105</v>
      </c>
      <c r="AG880" s="67" t="s">
        <v>105</v>
      </c>
      <c r="AH880" s="67" t="s">
        <v>105</v>
      </c>
      <c r="AI880" s="49"/>
    </row>
    <row r="881" spans="1:35" ht="22.9" customHeight="1">
      <c r="A881" s="67" t="s">
        <v>38</v>
      </c>
      <c r="B881" s="67" t="s">
        <v>9</v>
      </c>
      <c r="C881" s="67" t="s">
        <v>10</v>
      </c>
      <c r="D881" s="67" t="s">
        <v>26</v>
      </c>
      <c r="E881" s="67">
        <v>2</v>
      </c>
      <c r="F881" s="67" t="s">
        <v>4698</v>
      </c>
      <c r="G881" s="67" t="s">
        <v>4699</v>
      </c>
      <c r="H881" s="67" t="s">
        <v>5674</v>
      </c>
      <c r="I881" s="67" t="s">
        <v>5676</v>
      </c>
      <c r="J881" s="67">
        <v>24</v>
      </c>
      <c r="K881" s="50">
        <v>5</v>
      </c>
      <c r="L881" s="50">
        <v>2019</v>
      </c>
      <c r="M881" s="62">
        <f t="shared" si="56"/>
        <v>43609</v>
      </c>
      <c r="N881" s="67" t="s">
        <v>5583</v>
      </c>
      <c r="O881" s="67">
        <v>18</v>
      </c>
      <c r="P881" s="67" t="s">
        <v>1113</v>
      </c>
      <c r="Q881" s="67" t="s">
        <v>1114</v>
      </c>
      <c r="R881" s="67" t="s">
        <v>1115</v>
      </c>
      <c r="S881" s="67" t="s">
        <v>1116</v>
      </c>
      <c r="T881" s="67" t="s">
        <v>1114</v>
      </c>
      <c r="U881" s="67" t="s">
        <v>1117</v>
      </c>
      <c r="V881" s="67" t="s">
        <v>1117</v>
      </c>
      <c r="W881" s="67" t="s">
        <v>1118</v>
      </c>
      <c r="X881" s="67" t="s">
        <v>1119</v>
      </c>
      <c r="Y881" s="67" t="s">
        <v>1114</v>
      </c>
      <c r="Z881" s="68" t="str">
        <f t="shared" si="57"/>
        <v>No</v>
      </c>
      <c r="AA881" s="68" t="str">
        <f t="shared" si="55"/>
        <v>Yes</v>
      </c>
      <c r="AB881" s="68" t="str">
        <f t="shared" si="58"/>
        <v>Adopter</v>
      </c>
      <c r="AC881" s="50">
        <f>VLOOKUP(N881,Registration!O:P,2,FALSE)</f>
        <v>18</v>
      </c>
      <c r="AD881" s="67" t="s">
        <v>1117</v>
      </c>
      <c r="AE881" s="67" t="s">
        <v>105</v>
      </c>
      <c r="AF881" s="67" t="s">
        <v>105</v>
      </c>
      <c r="AG881" s="67" t="s">
        <v>105</v>
      </c>
      <c r="AH881" s="67" t="s">
        <v>105</v>
      </c>
      <c r="AI881" s="49"/>
    </row>
    <row r="882" spans="1:35" ht="22.9" customHeight="1">
      <c r="A882" s="67" t="s">
        <v>38</v>
      </c>
      <c r="B882" s="67" t="s">
        <v>9</v>
      </c>
      <c r="C882" s="67" t="s">
        <v>10</v>
      </c>
      <c r="D882" s="67" t="s">
        <v>26</v>
      </c>
      <c r="E882" s="67">
        <v>2</v>
      </c>
      <c r="F882" s="67" t="s">
        <v>4698</v>
      </c>
      <c r="G882" s="67" t="s">
        <v>4699</v>
      </c>
      <c r="H882" s="67" t="s">
        <v>5674</v>
      </c>
      <c r="I882" s="67" t="s">
        <v>5676</v>
      </c>
      <c r="J882" s="67">
        <v>24</v>
      </c>
      <c r="K882" s="50">
        <v>5</v>
      </c>
      <c r="L882" s="50">
        <v>2019</v>
      </c>
      <c r="M882" s="62">
        <f t="shared" si="56"/>
        <v>43609</v>
      </c>
      <c r="N882" s="67" t="s">
        <v>5567</v>
      </c>
      <c r="O882" s="67">
        <v>18</v>
      </c>
      <c r="P882" s="67" t="s">
        <v>1113</v>
      </c>
      <c r="Q882" s="67" t="s">
        <v>1114</v>
      </c>
      <c r="R882" s="67" t="s">
        <v>1115</v>
      </c>
      <c r="S882" s="67" t="s">
        <v>1116</v>
      </c>
      <c r="T882" s="67" t="s">
        <v>1114</v>
      </c>
      <c r="U882" s="67" t="s">
        <v>1117</v>
      </c>
      <c r="V882" s="67" t="s">
        <v>1117</v>
      </c>
      <c r="W882" s="67" t="s">
        <v>1118</v>
      </c>
      <c r="X882" s="67" t="s">
        <v>1121</v>
      </c>
      <c r="Y882" s="67" t="s">
        <v>1114</v>
      </c>
      <c r="Z882" s="68" t="str">
        <f t="shared" si="57"/>
        <v>No</v>
      </c>
      <c r="AA882" s="68" t="str">
        <f t="shared" si="55"/>
        <v>Yes</v>
      </c>
      <c r="AB882" s="68" t="str">
        <f t="shared" si="58"/>
        <v>Adopter</v>
      </c>
      <c r="AC882" s="50">
        <f>VLOOKUP(N882,Registration!O:P,2,FALSE)</f>
        <v>18</v>
      </c>
      <c r="AD882" s="67" t="s">
        <v>1117</v>
      </c>
      <c r="AE882" s="67" t="s">
        <v>105</v>
      </c>
      <c r="AF882" s="67" t="s">
        <v>105</v>
      </c>
      <c r="AG882" s="67" t="s">
        <v>105</v>
      </c>
      <c r="AH882" s="67" t="s">
        <v>105</v>
      </c>
      <c r="AI882" s="49"/>
    </row>
    <row r="883" spans="1:35" ht="22.9" customHeight="1">
      <c r="A883" s="67" t="s">
        <v>38</v>
      </c>
      <c r="B883" s="67" t="s">
        <v>9</v>
      </c>
      <c r="C883" s="67" t="s">
        <v>10</v>
      </c>
      <c r="D883" s="67" t="s">
        <v>26</v>
      </c>
      <c r="E883" s="67">
        <v>2</v>
      </c>
      <c r="F883" s="67" t="s">
        <v>4698</v>
      </c>
      <c r="G883" s="67" t="s">
        <v>4699</v>
      </c>
      <c r="H883" s="67" t="s">
        <v>5674</v>
      </c>
      <c r="I883" s="67" t="s">
        <v>5676</v>
      </c>
      <c r="J883" s="67">
        <v>24</v>
      </c>
      <c r="K883" s="50">
        <v>5</v>
      </c>
      <c r="L883" s="50">
        <v>2019</v>
      </c>
      <c r="M883" s="62">
        <f t="shared" si="56"/>
        <v>43609</v>
      </c>
      <c r="N883" s="67" t="s">
        <v>5575</v>
      </c>
      <c r="O883" s="67">
        <v>18</v>
      </c>
      <c r="P883" s="67" t="s">
        <v>1113</v>
      </c>
      <c r="Q883" s="67" t="s">
        <v>1114</v>
      </c>
      <c r="R883" s="67" t="s">
        <v>1115</v>
      </c>
      <c r="S883" s="67" t="s">
        <v>1116</v>
      </c>
      <c r="T883" s="67" t="s">
        <v>1114</v>
      </c>
      <c r="U883" s="67" t="s">
        <v>1117</v>
      </c>
      <c r="V883" s="67" t="s">
        <v>1117</v>
      </c>
      <c r="W883" s="67" t="s">
        <v>1118</v>
      </c>
      <c r="X883" s="67" t="s">
        <v>1121</v>
      </c>
      <c r="Y883" s="67" t="s">
        <v>1114</v>
      </c>
      <c r="Z883" s="68" t="str">
        <f t="shared" si="57"/>
        <v>No</v>
      </c>
      <c r="AA883" s="68" t="str">
        <f t="shared" si="55"/>
        <v>Yes</v>
      </c>
      <c r="AB883" s="68" t="str">
        <f t="shared" si="58"/>
        <v>Adopter</v>
      </c>
      <c r="AC883" s="50">
        <f>VLOOKUP(N883,Registration!O:P,2,FALSE)</f>
        <v>18</v>
      </c>
      <c r="AD883" s="67" t="s">
        <v>1117</v>
      </c>
      <c r="AE883" s="67" t="s">
        <v>105</v>
      </c>
      <c r="AF883" s="67" t="s">
        <v>105</v>
      </c>
      <c r="AG883" s="67" t="s">
        <v>105</v>
      </c>
      <c r="AH883" s="67" t="s">
        <v>105</v>
      </c>
      <c r="AI883" s="49"/>
    </row>
    <row r="884" spans="1:35" ht="22.9" customHeight="1">
      <c r="A884" s="67" t="s">
        <v>38</v>
      </c>
      <c r="B884" s="67" t="s">
        <v>9</v>
      </c>
      <c r="C884" s="67" t="s">
        <v>10</v>
      </c>
      <c r="D884" s="67" t="s">
        <v>26</v>
      </c>
      <c r="E884" s="67">
        <v>2</v>
      </c>
      <c r="F884" s="67" t="s">
        <v>4698</v>
      </c>
      <c r="G884" s="67" t="s">
        <v>4699</v>
      </c>
      <c r="H884" s="67" t="s">
        <v>5674</v>
      </c>
      <c r="I884" s="67" t="s">
        <v>5676</v>
      </c>
      <c r="J884" s="67">
        <v>24</v>
      </c>
      <c r="K884" s="50">
        <v>5</v>
      </c>
      <c r="L884" s="50">
        <v>2019</v>
      </c>
      <c r="M884" s="62">
        <f t="shared" si="56"/>
        <v>43609</v>
      </c>
      <c r="N884" s="67" t="s">
        <v>5579</v>
      </c>
      <c r="O884" s="67">
        <v>18</v>
      </c>
      <c r="P884" s="67" t="s">
        <v>1113</v>
      </c>
      <c r="Q884" s="67" t="s">
        <v>1114</v>
      </c>
      <c r="R884" s="67" t="s">
        <v>1115</v>
      </c>
      <c r="S884" s="67" t="s">
        <v>1116</v>
      </c>
      <c r="T884" s="67" t="s">
        <v>1114</v>
      </c>
      <c r="U884" s="67" t="s">
        <v>1117</v>
      </c>
      <c r="V884" s="67" t="s">
        <v>1117</v>
      </c>
      <c r="W884" s="67" t="s">
        <v>1118</v>
      </c>
      <c r="X884" s="67" t="s">
        <v>1119</v>
      </c>
      <c r="Y884" s="67" t="s">
        <v>1114</v>
      </c>
      <c r="Z884" s="68" t="str">
        <f t="shared" si="57"/>
        <v>No</v>
      </c>
      <c r="AA884" s="68" t="str">
        <f t="shared" si="55"/>
        <v>Yes</v>
      </c>
      <c r="AB884" s="68" t="str">
        <f t="shared" si="58"/>
        <v>Adopter</v>
      </c>
      <c r="AC884" s="50">
        <f>VLOOKUP(N884,Registration!O:P,2,FALSE)</f>
        <v>18</v>
      </c>
      <c r="AD884" s="67" t="s">
        <v>1117</v>
      </c>
      <c r="AE884" s="67" t="s">
        <v>105</v>
      </c>
      <c r="AF884" s="67" t="s">
        <v>105</v>
      </c>
      <c r="AG884" s="67" t="s">
        <v>105</v>
      </c>
      <c r="AH884" s="67" t="s">
        <v>105</v>
      </c>
      <c r="AI884" s="49"/>
    </row>
    <row r="885" spans="1:35" ht="22.9" customHeight="1">
      <c r="A885" s="67" t="s">
        <v>38</v>
      </c>
      <c r="B885" s="67" t="s">
        <v>9</v>
      </c>
      <c r="C885" s="67" t="s">
        <v>10</v>
      </c>
      <c r="D885" s="67" t="s">
        <v>26</v>
      </c>
      <c r="E885" s="67">
        <v>2</v>
      </c>
      <c r="F885" s="67" t="s">
        <v>4698</v>
      </c>
      <c r="G885" s="67" t="s">
        <v>4699</v>
      </c>
      <c r="H885" s="67" t="s">
        <v>5674</v>
      </c>
      <c r="I885" s="67" t="s">
        <v>5676</v>
      </c>
      <c r="J885" s="67">
        <v>24</v>
      </c>
      <c r="K885" s="50">
        <v>5</v>
      </c>
      <c r="L885" s="50">
        <v>2019</v>
      </c>
      <c r="M885" s="62">
        <f t="shared" si="56"/>
        <v>43609</v>
      </c>
      <c r="N885" s="67" t="s">
        <v>5577</v>
      </c>
      <c r="O885" s="67">
        <v>19</v>
      </c>
      <c r="P885" s="67" t="s">
        <v>1113</v>
      </c>
      <c r="Q885" s="67" t="s">
        <v>1114</v>
      </c>
      <c r="R885" s="67" t="s">
        <v>1115</v>
      </c>
      <c r="S885" s="67" t="s">
        <v>1116</v>
      </c>
      <c r="T885" s="67" t="s">
        <v>1114</v>
      </c>
      <c r="U885" s="67" t="s">
        <v>1117</v>
      </c>
      <c r="V885" s="67" t="s">
        <v>1117</v>
      </c>
      <c r="W885" s="67" t="s">
        <v>1118</v>
      </c>
      <c r="X885" s="67" t="s">
        <v>1121</v>
      </c>
      <c r="Y885" s="67" t="s">
        <v>1114</v>
      </c>
      <c r="Z885" s="68" t="str">
        <f t="shared" si="57"/>
        <v>No</v>
      </c>
      <c r="AA885" s="68" t="str">
        <f t="shared" si="55"/>
        <v>Yes</v>
      </c>
      <c r="AB885" s="68" t="str">
        <f t="shared" si="58"/>
        <v>Adopter</v>
      </c>
      <c r="AC885" s="50">
        <f>VLOOKUP(N885,Registration!O:P,2,FALSE)</f>
        <v>19</v>
      </c>
      <c r="AD885" s="67" t="s">
        <v>1117</v>
      </c>
      <c r="AE885" s="67" t="s">
        <v>105</v>
      </c>
      <c r="AF885" s="67" t="s">
        <v>105</v>
      </c>
      <c r="AG885" s="67" t="s">
        <v>105</v>
      </c>
      <c r="AH885" s="67" t="s">
        <v>105</v>
      </c>
      <c r="AI885" s="49"/>
    </row>
    <row r="886" spans="1:35" ht="22.9" customHeight="1">
      <c r="A886" s="67" t="s">
        <v>38</v>
      </c>
      <c r="B886" s="67" t="s">
        <v>9</v>
      </c>
      <c r="C886" s="67" t="s">
        <v>10</v>
      </c>
      <c r="D886" s="67" t="s">
        <v>26</v>
      </c>
      <c r="E886" s="67">
        <v>2</v>
      </c>
      <c r="F886" s="67" t="s">
        <v>4698</v>
      </c>
      <c r="G886" s="67" t="s">
        <v>4699</v>
      </c>
      <c r="H886" s="67" t="s">
        <v>5674</v>
      </c>
      <c r="I886" s="67" t="s">
        <v>5676</v>
      </c>
      <c r="J886" s="67">
        <v>24</v>
      </c>
      <c r="K886" s="50">
        <v>5</v>
      </c>
      <c r="L886" s="50">
        <v>2019</v>
      </c>
      <c r="M886" s="62">
        <f t="shared" si="56"/>
        <v>43609</v>
      </c>
      <c r="N886" s="67" t="s">
        <v>5563</v>
      </c>
      <c r="O886" s="67">
        <v>19</v>
      </c>
      <c r="P886" s="67" t="s">
        <v>1113</v>
      </c>
      <c r="Q886" s="67" t="s">
        <v>1114</v>
      </c>
      <c r="R886" s="67" t="s">
        <v>1115</v>
      </c>
      <c r="S886" s="67" t="s">
        <v>1116</v>
      </c>
      <c r="T886" s="67" t="s">
        <v>1114</v>
      </c>
      <c r="U886" s="67" t="s">
        <v>1117</v>
      </c>
      <c r="V886" s="67" t="s">
        <v>1117</v>
      </c>
      <c r="W886" s="67" t="s">
        <v>1118</v>
      </c>
      <c r="X886" s="67" t="s">
        <v>1124</v>
      </c>
      <c r="Y886" s="67" t="s">
        <v>1114</v>
      </c>
      <c r="Z886" s="68" t="str">
        <f t="shared" si="57"/>
        <v>No</v>
      </c>
      <c r="AA886" s="68" t="str">
        <f t="shared" si="55"/>
        <v>Yes</v>
      </c>
      <c r="AB886" s="68" t="str">
        <f t="shared" si="58"/>
        <v>Adopter</v>
      </c>
      <c r="AC886" s="50">
        <f>VLOOKUP(N886,Registration!O:P,2,FALSE)</f>
        <v>19</v>
      </c>
      <c r="AD886" s="67" t="s">
        <v>1117</v>
      </c>
      <c r="AE886" s="67" t="s">
        <v>105</v>
      </c>
      <c r="AF886" s="67" t="s">
        <v>105</v>
      </c>
      <c r="AG886" s="67" t="s">
        <v>105</v>
      </c>
      <c r="AH886" s="67" t="s">
        <v>105</v>
      </c>
      <c r="AI886" s="49"/>
    </row>
    <row r="887" spans="1:35" ht="22.9" customHeight="1">
      <c r="A887" s="67" t="s">
        <v>38</v>
      </c>
      <c r="B887" s="67" t="s">
        <v>9</v>
      </c>
      <c r="C887" s="67" t="s">
        <v>10</v>
      </c>
      <c r="D887" s="67" t="s">
        <v>26</v>
      </c>
      <c r="E887" s="67">
        <v>2</v>
      </c>
      <c r="F887" s="67" t="s">
        <v>4698</v>
      </c>
      <c r="G887" s="67" t="s">
        <v>4699</v>
      </c>
      <c r="H887" s="67" t="s">
        <v>5674</v>
      </c>
      <c r="I887" s="67" t="s">
        <v>5676</v>
      </c>
      <c r="J887" s="67">
        <v>24</v>
      </c>
      <c r="K887" s="50">
        <v>5</v>
      </c>
      <c r="L887" s="50">
        <v>2019</v>
      </c>
      <c r="M887" s="62">
        <f t="shared" si="56"/>
        <v>43609</v>
      </c>
      <c r="N887" s="67" t="s">
        <v>5545</v>
      </c>
      <c r="O887" s="67">
        <v>19</v>
      </c>
      <c r="P887" s="67" t="s">
        <v>1113</v>
      </c>
      <c r="Q887" s="67" t="s">
        <v>1114</v>
      </c>
      <c r="R887" s="67" t="s">
        <v>1115</v>
      </c>
      <c r="S887" s="67" t="s">
        <v>1116</v>
      </c>
      <c r="T887" s="67" t="s">
        <v>1114</v>
      </c>
      <c r="U887" s="67" t="s">
        <v>1117</v>
      </c>
      <c r="V887" s="67" t="s">
        <v>1117</v>
      </c>
      <c r="W887" s="67" t="s">
        <v>1118</v>
      </c>
      <c r="X887" s="67" t="s">
        <v>1119</v>
      </c>
      <c r="Y887" s="67" t="s">
        <v>1114</v>
      </c>
      <c r="Z887" s="68" t="str">
        <f t="shared" si="57"/>
        <v>No</v>
      </c>
      <c r="AA887" s="68" t="str">
        <f t="shared" si="55"/>
        <v>Yes</v>
      </c>
      <c r="AB887" s="68" t="str">
        <f t="shared" si="58"/>
        <v>Adopter</v>
      </c>
      <c r="AC887" s="50">
        <f>VLOOKUP(N887,Registration!O:P,2,FALSE)</f>
        <v>19</v>
      </c>
      <c r="AD887" s="67" t="s">
        <v>1117</v>
      </c>
      <c r="AE887" s="67" t="s">
        <v>105</v>
      </c>
      <c r="AF887" s="67" t="s">
        <v>105</v>
      </c>
      <c r="AG887" s="67" t="s">
        <v>105</v>
      </c>
      <c r="AH887" s="67" t="s">
        <v>105</v>
      </c>
      <c r="AI887" s="49"/>
    </row>
    <row r="888" spans="1:35" ht="22.9" customHeight="1">
      <c r="A888" s="67" t="s">
        <v>38</v>
      </c>
      <c r="B888" s="67" t="s">
        <v>9</v>
      </c>
      <c r="C888" s="67" t="s">
        <v>10</v>
      </c>
      <c r="D888" s="67" t="s">
        <v>26</v>
      </c>
      <c r="E888" s="67">
        <v>2</v>
      </c>
      <c r="F888" s="67" t="s">
        <v>4698</v>
      </c>
      <c r="G888" s="67" t="s">
        <v>4699</v>
      </c>
      <c r="H888" s="67" t="s">
        <v>5674</v>
      </c>
      <c r="I888" s="67" t="s">
        <v>5676</v>
      </c>
      <c r="J888" s="67">
        <v>24</v>
      </c>
      <c r="K888" s="50">
        <v>5</v>
      </c>
      <c r="L888" s="50">
        <v>2019</v>
      </c>
      <c r="M888" s="62">
        <f t="shared" si="56"/>
        <v>43609</v>
      </c>
      <c r="N888" s="67" t="s">
        <v>5541</v>
      </c>
      <c r="O888" s="67">
        <v>19</v>
      </c>
      <c r="P888" s="67" t="s">
        <v>1113</v>
      </c>
      <c r="Q888" s="67" t="s">
        <v>1114</v>
      </c>
      <c r="R888" s="67" t="s">
        <v>1115</v>
      </c>
      <c r="S888" s="67" t="s">
        <v>1116</v>
      </c>
      <c r="T888" s="67" t="s">
        <v>1114</v>
      </c>
      <c r="U888" s="67" t="s">
        <v>1117</v>
      </c>
      <c r="V888" s="67" t="s">
        <v>1117</v>
      </c>
      <c r="W888" s="67" t="s">
        <v>1118</v>
      </c>
      <c r="X888" s="67" t="s">
        <v>1121</v>
      </c>
      <c r="Y888" s="67" t="s">
        <v>1114</v>
      </c>
      <c r="Z888" s="68" t="str">
        <f t="shared" si="57"/>
        <v>No</v>
      </c>
      <c r="AA888" s="68" t="str">
        <f t="shared" si="55"/>
        <v>Yes</v>
      </c>
      <c r="AB888" s="68" t="str">
        <f t="shared" si="58"/>
        <v>Adopter</v>
      </c>
      <c r="AC888" s="50">
        <f>VLOOKUP(N888,Registration!O:P,2,FALSE)</f>
        <v>19</v>
      </c>
      <c r="AD888" s="67" t="s">
        <v>1117</v>
      </c>
      <c r="AE888" s="67" t="s">
        <v>105</v>
      </c>
      <c r="AF888" s="67" t="s">
        <v>105</v>
      </c>
      <c r="AG888" s="67" t="s">
        <v>105</v>
      </c>
      <c r="AH888" s="67" t="s">
        <v>105</v>
      </c>
      <c r="AI888" s="49"/>
    </row>
    <row r="889" spans="1:35" ht="22.9" customHeight="1">
      <c r="A889" s="67" t="s">
        <v>38</v>
      </c>
      <c r="B889" s="67" t="s">
        <v>9</v>
      </c>
      <c r="C889" s="67" t="s">
        <v>10</v>
      </c>
      <c r="D889" s="67" t="s">
        <v>26</v>
      </c>
      <c r="E889" s="67">
        <v>2</v>
      </c>
      <c r="F889" s="67" t="s">
        <v>4698</v>
      </c>
      <c r="G889" s="67" t="s">
        <v>4699</v>
      </c>
      <c r="H889" s="67" t="s">
        <v>5674</v>
      </c>
      <c r="I889" s="67" t="s">
        <v>5676</v>
      </c>
      <c r="J889" s="67">
        <v>24</v>
      </c>
      <c r="K889" s="50">
        <v>5</v>
      </c>
      <c r="L889" s="50">
        <v>2019</v>
      </c>
      <c r="M889" s="62">
        <f t="shared" si="56"/>
        <v>43609</v>
      </c>
      <c r="N889" s="67" t="s">
        <v>5543</v>
      </c>
      <c r="O889" s="67">
        <v>18</v>
      </c>
      <c r="P889" s="67" t="s">
        <v>1113</v>
      </c>
      <c r="Q889" s="67" t="s">
        <v>1114</v>
      </c>
      <c r="R889" s="67" t="s">
        <v>1115</v>
      </c>
      <c r="S889" s="67" t="s">
        <v>1116</v>
      </c>
      <c r="T889" s="67" t="s">
        <v>1114</v>
      </c>
      <c r="U889" s="67" t="s">
        <v>1117</v>
      </c>
      <c r="V889" s="67" t="s">
        <v>1117</v>
      </c>
      <c r="W889" s="67" t="s">
        <v>1118</v>
      </c>
      <c r="X889" s="67" t="s">
        <v>1121</v>
      </c>
      <c r="Y889" s="67" t="s">
        <v>1114</v>
      </c>
      <c r="Z889" s="68" t="str">
        <f t="shared" si="57"/>
        <v>No</v>
      </c>
      <c r="AA889" s="68" t="str">
        <f t="shared" si="55"/>
        <v>Yes</v>
      </c>
      <c r="AB889" s="68" t="str">
        <f t="shared" si="58"/>
        <v>Adopter</v>
      </c>
      <c r="AC889" s="50">
        <f>VLOOKUP(N889,Registration!O:P,2,FALSE)</f>
        <v>18</v>
      </c>
      <c r="AD889" s="67" t="s">
        <v>1117</v>
      </c>
      <c r="AE889" s="67" t="s">
        <v>105</v>
      </c>
      <c r="AF889" s="67" t="s">
        <v>105</v>
      </c>
      <c r="AG889" s="67" t="s">
        <v>105</v>
      </c>
      <c r="AH889" s="67" t="s">
        <v>105</v>
      </c>
      <c r="AI889" s="49"/>
    </row>
    <row r="890" spans="1:35" ht="22.9" customHeight="1">
      <c r="A890" s="67" t="s">
        <v>38</v>
      </c>
      <c r="B890" s="67" t="s">
        <v>9</v>
      </c>
      <c r="C890" s="67" t="s">
        <v>10</v>
      </c>
      <c r="D890" s="67" t="s">
        <v>26</v>
      </c>
      <c r="E890" s="67">
        <v>2</v>
      </c>
      <c r="F890" s="67" t="s">
        <v>4698</v>
      </c>
      <c r="G890" s="67" t="s">
        <v>4699</v>
      </c>
      <c r="H890" s="67" t="s">
        <v>5674</v>
      </c>
      <c r="I890" s="67" t="s">
        <v>5676</v>
      </c>
      <c r="J890" s="67">
        <v>24</v>
      </c>
      <c r="K890" s="50">
        <v>5</v>
      </c>
      <c r="L890" s="50">
        <v>2019</v>
      </c>
      <c r="M890" s="62">
        <f t="shared" si="56"/>
        <v>43609</v>
      </c>
      <c r="N890" s="67" t="s">
        <v>5547</v>
      </c>
      <c r="O890" s="67">
        <v>19</v>
      </c>
      <c r="P890" s="67" t="s">
        <v>1113</v>
      </c>
      <c r="Q890" s="67" t="s">
        <v>1114</v>
      </c>
      <c r="R890" s="67" t="s">
        <v>1115</v>
      </c>
      <c r="S890" s="67" t="s">
        <v>1116</v>
      </c>
      <c r="T890" s="67" t="s">
        <v>1114</v>
      </c>
      <c r="U890" s="67" t="s">
        <v>1117</v>
      </c>
      <c r="V890" s="67" t="s">
        <v>1117</v>
      </c>
      <c r="W890" s="67" t="s">
        <v>1118</v>
      </c>
      <c r="X890" s="67" t="s">
        <v>1119</v>
      </c>
      <c r="Y890" s="67" t="s">
        <v>1114</v>
      </c>
      <c r="Z890" s="68" t="str">
        <f t="shared" si="57"/>
        <v>No</v>
      </c>
      <c r="AA890" s="68" t="str">
        <f t="shared" si="55"/>
        <v>Yes</v>
      </c>
      <c r="AB890" s="68" t="str">
        <f t="shared" si="58"/>
        <v>Adopter</v>
      </c>
      <c r="AC890" s="50">
        <f>VLOOKUP(N890,Registration!O:P,2,FALSE)</f>
        <v>19</v>
      </c>
      <c r="AD890" s="67" t="s">
        <v>1117</v>
      </c>
      <c r="AE890" s="67" t="s">
        <v>105</v>
      </c>
      <c r="AF890" s="67" t="s">
        <v>105</v>
      </c>
      <c r="AG890" s="67" t="s">
        <v>105</v>
      </c>
      <c r="AH890" s="67" t="s">
        <v>105</v>
      </c>
      <c r="AI890" s="49"/>
    </row>
    <row r="891" spans="1:35" ht="22.9" customHeight="1">
      <c r="A891" s="67" t="s">
        <v>38</v>
      </c>
      <c r="B891" s="67" t="s">
        <v>9</v>
      </c>
      <c r="C891" s="67" t="s">
        <v>10</v>
      </c>
      <c r="D891" s="67" t="s">
        <v>26</v>
      </c>
      <c r="E891" s="67">
        <v>2</v>
      </c>
      <c r="F891" s="67" t="s">
        <v>4698</v>
      </c>
      <c r="G891" s="67" t="s">
        <v>4699</v>
      </c>
      <c r="H891" s="67" t="s">
        <v>5674</v>
      </c>
      <c r="I891" s="67" t="s">
        <v>5676</v>
      </c>
      <c r="J891" s="67">
        <v>24</v>
      </c>
      <c r="K891" s="50">
        <v>5</v>
      </c>
      <c r="L891" s="50">
        <v>2019</v>
      </c>
      <c r="M891" s="62">
        <f t="shared" si="56"/>
        <v>43609</v>
      </c>
      <c r="N891" s="67" t="s">
        <v>5549</v>
      </c>
      <c r="O891" s="67">
        <v>18</v>
      </c>
      <c r="P891" s="67" t="s">
        <v>1113</v>
      </c>
      <c r="Q891" s="67" t="s">
        <v>1114</v>
      </c>
      <c r="R891" s="67" t="s">
        <v>1115</v>
      </c>
      <c r="S891" s="67" t="s">
        <v>1116</v>
      </c>
      <c r="T891" s="67" t="s">
        <v>1114</v>
      </c>
      <c r="U891" s="67" t="s">
        <v>1117</v>
      </c>
      <c r="V891" s="67" t="s">
        <v>1117</v>
      </c>
      <c r="W891" s="67" t="s">
        <v>1118</v>
      </c>
      <c r="X891" s="67" t="s">
        <v>1122</v>
      </c>
      <c r="Y891" s="67" t="s">
        <v>1114</v>
      </c>
      <c r="Z891" s="68" t="str">
        <f t="shared" si="57"/>
        <v>No</v>
      </c>
      <c r="AA891" s="68" t="str">
        <f t="shared" ref="AA891:AA915" si="59"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891" s="68" t="str">
        <f t="shared" si="58"/>
        <v>Adopter</v>
      </c>
      <c r="AC891" s="50">
        <f>VLOOKUP(N891,Registration!O:P,2,FALSE)</f>
        <v>18</v>
      </c>
      <c r="AD891" s="67" t="s">
        <v>1117</v>
      </c>
      <c r="AE891" s="67" t="s">
        <v>105</v>
      </c>
      <c r="AF891" s="67" t="s">
        <v>105</v>
      </c>
      <c r="AG891" s="67" t="s">
        <v>105</v>
      </c>
      <c r="AH891" s="67" t="s">
        <v>105</v>
      </c>
      <c r="AI891" s="49"/>
    </row>
    <row r="892" spans="1:35" ht="22.9" customHeight="1">
      <c r="A892" s="67" t="s">
        <v>38</v>
      </c>
      <c r="B892" s="67" t="s">
        <v>9</v>
      </c>
      <c r="C892" s="67" t="s">
        <v>10</v>
      </c>
      <c r="D892" s="67" t="s">
        <v>26</v>
      </c>
      <c r="E892" s="67">
        <v>2</v>
      </c>
      <c r="F892" s="67" t="s">
        <v>4698</v>
      </c>
      <c r="G892" s="67" t="s">
        <v>4699</v>
      </c>
      <c r="H892" s="67" t="s">
        <v>5674</v>
      </c>
      <c r="I892" s="67" t="s">
        <v>5676</v>
      </c>
      <c r="J892" s="67">
        <v>24</v>
      </c>
      <c r="K892" s="50">
        <v>5</v>
      </c>
      <c r="L892" s="50">
        <v>2019</v>
      </c>
      <c r="M892" s="62">
        <f t="shared" ref="M892:M915" si="60">DATE(L892,K892,J892)</f>
        <v>43609</v>
      </c>
      <c r="N892" s="67" t="s">
        <v>5573</v>
      </c>
      <c r="O892" s="67">
        <v>19</v>
      </c>
      <c r="P892" s="67" t="s">
        <v>1113</v>
      </c>
      <c r="Q892" s="67" t="s">
        <v>1114</v>
      </c>
      <c r="R892" s="67" t="s">
        <v>1115</v>
      </c>
      <c r="S892" s="67" t="s">
        <v>1116</v>
      </c>
      <c r="T892" s="67" t="s">
        <v>1114</v>
      </c>
      <c r="U892" s="67" t="s">
        <v>1117</v>
      </c>
      <c r="V892" s="67" t="s">
        <v>1117</v>
      </c>
      <c r="W892" s="67" t="s">
        <v>1118</v>
      </c>
      <c r="X892" s="67" t="s">
        <v>1124</v>
      </c>
      <c r="Y892" s="67" t="s">
        <v>1114</v>
      </c>
      <c r="Z892" s="68" t="str">
        <f t="shared" ref="Z892:Z915" si="61">IF(OR(R:R="",S:S=""),"Missing",IF(OR(S:S="Both EC and Condoms",S:S="Condom",S:S="EC"),"Yes",IF(AND(R:R&lt;&gt;"0: No Method",R:R&lt;&gt;"6: EC",R:R&lt;&gt;"5: Condoms"),"Yes","No")))</f>
        <v>No</v>
      </c>
      <c r="AA892" s="68" t="str">
        <f t="shared" si="59"/>
        <v>Yes</v>
      </c>
      <c r="AB892" s="68" t="str">
        <f t="shared" ref="AB892:AB915" si="62">IF(W:W="Pregnant","Pregnant",IF(AND(Z:Z="No",AA:AA="Yes"),"Adopter",IF(Z:Z="Yes","Continuing User",IF(AND(Z:Z="No",AA:AA="No"),"Non-user","Missing"))))</f>
        <v>Adopter</v>
      </c>
      <c r="AC892" s="50">
        <f>VLOOKUP(N892,Registration!O:P,2,FALSE)</f>
        <v>19</v>
      </c>
      <c r="AD892" s="67" t="s">
        <v>1117</v>
      </c>
      <c r="AE892" s="67" t="s">
        <v>105</v>
      </c>
      <c r="AF892" s="67" t="s">
        <v>105</v>
      </c>
      <c r="AG892" s="67" t="s">
        <v>105</v>
      </c>
      <c r="AH892" s="67" t="s">
        <v>105</v>
      </c>
      <c r="AI892" s="49"/>
    </row>
    <row r="893" spans="1:35" ht="22.9" customHeight="1">
      <c r="A893" s="67" t="s">
        <v>38</v>
      </c>
      <c r="B893" s="67" t="s">
        <v>9</v>
      </c>
      <c r="C893" s="67" t="s">
        <v>10</v>
      </c>
      <c r="D893" s="67" t="s">
        <v>26</v>
      </c>
      <c r="E893" s="67">
        <v>2</v>
      </c>
      <c r="F893" s="67" t="s">
        <v>4698</v>
      </c>
      <c r="G893" s="67" t="s">
        <v>4699</v>
      </c>
      <c r="H893" s="67" t="s">
        <v>5674</v>
      </c>
      <c r="I893" s="67" t="s">
        <v>5676</v>
      </c>
      <c r="J893" s="67">
        <v>24</v>
      </c>
      <c r="K893" s="50">
        <v>5</v>
      </c>
      <c r="L893" s="50">
        <v>2019</v>
      </c>
      <c r="M893" s="62">
        <f t="shared" si="60"/>
        <v>43609</v>
      </c>
      <c r="N893" s="67" t="s">
        <v>5581</v>
      </c>
      <c r="O893" s="67">
        <v>18</v>
      </c>
      <c r="P893" s="67" t="s">
        <v>1113</v>
      </c>
      <c r="Q893" s="67" t="s">
        <v>1114</v>
      </c>
      <c r="R893" s="67" t="s">
        <v>1115</v>
      </c>
      <c r="S893" s="67" t="s">
        <v>1116</v>
      </c>
      <c r="T893" s="67" t="s">
        <v>1114</v>
      </c>
      <c r="U893" s="67" t="s">
        <v>1117</v>
      </c>
      <c r="V893" s="67" t="s">
        <v>1117</v>
      </c>
      <c r="W893" s="67" t="s">
        <v>1118</v>
      </c>
      <c r="X893" s="67" t="s">
        <v>1124</v>
      </c>
      <c r="Y893" s="67" t="s">
        <v>1114</v>
      </c>
      <c r="Z893" s="68" t="str">
        <f t="shared" si="61"/>
        <v>No</v>
      </c>
      <c r="AA893" s="68" t="str">
        <f t="shared" si="59"/>
        <v>Yes</v>
      </c>
      <c r="AB893" s="68" t="str">
        <f t="shared" si="62"/>
        <v>Adopter</v>
      </c>
      <c r="AC893" s="50">
        <f>VLOOKUP(N893,Registration!O:P,2,FALSE)</f>
        <v>18</v>
      </c>
      <c r="AD893" s="67" t="s">
        <v>1117</v>
      </c>
      <c r="AE893" s="67" t="s">
        <v>105</v>
      </c>
      <c r="AF893" s="67" t="s">
        <v>105</v>
      </c>
      <c r="AG893" s="67" t="s">
        <v>105</v>
      </c>
      <c r="AH893" s="67" t="s">
        <v>105</v>
      </c>
      <c r="AI893" s="49"/>
    </row>
    <row r="894" spans="1:35" ht="22.9" customHeight="1">
      <c r="A894" s="67" t="s">
        <v>38</v>
      </c>
      <c r="B894" s="67" t="s">
        <v>9</v>
      </c>
      <c r="C894" s="67" t="s">
        <v>10</v>
      </c>
      <c r="D894" s="67" t="s">
        <v>26</v>
      </c>
      <c r="E894" s="67">
        <v>2</v>
      </c>
      <c r="F894" s="67" t="s">
        <v>4698</v>
      </c>
      <c r="G894" s="67" t="s">
        <v>4699</v>
      </c>
      <c r="H894" s="67" t="s">
        <v>5674</v>
      </c>
      <c r="I894" s="67" t="s">
        <v>5676</v>
      </c>
      <c r="J894" s="67">
        <v>24</v>
      </c>
      <c r="K894" s="50">
        <v>5</v>
      </c>
      <c r="L894" s="50">
        <v>2019</v>
      </c>
      <c r="M894" s="62">
        <f t="shared" si="60"/>
        <v>43609</v>
      </c>
      <c r="N894" s="67" t="s">
        <v>5585</v>
      </c>
      <c r="O894" s="67">
        <v>19</v>
      </c>
      <c r="P894" s="67" t="s">
        <v>1113</v>
      </c>
      <c r="Q894" s="67" t="s">
        <v>1114</v>
      </c>
      <c r="R894" s="67" t="s">
        <v>1115</v>
      </c>
      <c r="S894" s="67" t="s">
        <v>1116</v>
      </c>
      <c r="T894" s="67" t="s">
        <v>1114</v>
      </c>
      <c r="U894" s="67" t="s">
        <v>1117</v>
      </c>
      <c r="V894" s="67" t="s">
        <v>1117</v>
      </c>
      <c r="W894" s="67" t="s">
        <v>1118</v>
      </c>
      <c r="X894" s="67" t="s">
        <v>1121</v>
      </c>
      <c r="Y894" s="67" t="s">
        <v>1114</v>
      </c>
      <c r="Z894" s="68" t="str">
        <f t="shared" si="61"/>
        <v>No</v>
      </c>
      <c r="AA894" s="68" t="str">
        <f t="shared" si="59"/>
        <v>Yes</v>
      </c>
      <c r="AB894" s="68" t="str">
        <f t="shared" si="62"/>
        <v>Adopter</v>
      </c>
      <c r="AC894" s="50">
        <f>VLOOKUP(N894,Registration!O:P,2,FALSE)</f>
        <v>19</v>
      </c>
      <c r="AD894" s="67" t="s">
        <v>1117</v>
      </c>
      <c r="AE894" s="67" t="s">
        <v>105</v>
      </c>
      <c r="AF894" s="67" t="s">
        <v>105</v>
      </c>
      <c r="AG894" s="67" t="s">
        <v>105</v>
      </c>
      <c r="AH894" s="67" t="s">
        <v>105</v>
      </c>
      <c r="AI894" s="49"/>
    </row>
    <row r="895" spans="1:35" ht="22.9" customHeight="1">
      <c r="A895" s="67" t="s">
        <v>38</v>
      </c>
      <c r="B895" s="67" t="s">
        <v>9</v>
      </c>
      <c r="C895" s="67" t="s">
        <v>10</v>
      </c>
      <c r="D895" s="67" t="s">
        <v>26</v>
      </c>
      <c r="E895" s="67">
        <v>2</v>
      </c>
      <c r="F895" s="67" t="s">
        <v>4698</v>
      </c>
      <c r="G895" s="67" t="s">
        <v>4699</v>
      </c>
      <c r="H895" s="67" t="s">
        <v>5674</v>
      </c>
      <c r="I895" s="67" t="s">
        <v>5676</v>
      </c>
      <c r="J895" s="67">
        <v>24</v>
      </c>
      <c r="K895" s="50">
        <v>5</v>
      </c>
      <c r="L895" s="50">
        <v>2019</v>
      </c>
      <c r="M895" s="62">
        <f t="shared" si="60"/>
        <v>43609</v>
      </c>
      <c r="N895" s="67" t="s">
        <v>5587</v>
      </c>
      <c r="O895" s="67">
        <v>18</v>
      </c>
      <c r="P895" s="67" t="s">
        <v>1113</v>
      </c>
      <c r="Q895" s="67" t="s">
        <v>1114</v>
      </c>
      <c r="R895" s="67" t="s">
        <v>1115</v>
      </c>
      <c r="S895" s="67" t="s">
        <v>1116</v>
      </c>
      <c r="T895" s="67" t="s">
        <v>1114</v>
      </c>
      <c r="U895" s="67" t="s">
        <v>1117</v>
      </c>
      <c r="V895" s="67" t="s">
        <v>1117</v>
      </c>
      <c r="W895" s="67" t="s">
        <v>1118</v>
      </c>
      <c r="X895" s="67" t="s">
        <v>1124</v>
      </c>
      <c r="Y895" s="67" t="s">
        <v>1114</v>
      </c>
      <c r="Z895" s="68" t="str">
        <f t="shared" si="61"/>
        <v>No</v>
      </c>
      <c r="AA895" s="68" t="str">
        <f t="shared" si="59"/>
        <v>Yes</v>
      </c>
      <c r="AB895" s="68" t="str">
        <f t="shared" si="62"/>
        <v>Adopter</v>
      </c>
      <c r="AC895" s="50">
        <f>VLOOKUP(N895,Registration!O:P,2,FALSE)</f>
        <v>18</v>
      </c>
      <c r="AD895" s="67" t="s">
        <v>1117</v>
      </c>
      <c r="AE895" s="67" t="s">
        <v>105</v>
      </c>
      <c r="AF895" s="67" t="s">
        <v>105</v>
      </c>
      <c r="AG895" s="67" t="s">
        <v>105</v>
      </c>
      <c r="AH895" s="67" t="s">
        <v>105</v>
      </c>
      <c r="AI895" s="49"/>
    </row>
    <row r="896" spans="1:35" ht="22.9" customHeight="1">
      <c r="A896" s="67" t="s">
        <v>38</v>
      </c>
      <c r="B896" s="67" t="s">
        <v>9</v>
      </c>
      <c r="C896" s="67" t="s">
        <v>10</v>
      </c>
      <c r="D896" s="67" t="s">
        <v>26</v>
      </c>
      <c r="E896" s="67">
        <v>2</v>
      </c>
      <c r="F896" s="67" t="s">
        <v>4698</v>
      </c>
      <c r="G896" s="67" t="s">
        <v>4699</v>
      </c>
      <c r="H896" s="67" t="s">
        <v>5674</v>
      </c>
      <c r="I896" s="67" t="s">
        <v>5676</v>
      </c>
      <c r="J896" s="67">
        <v>24</v>
      </c>
      <c r="K896" s="50">
        <v>5</v>
      </c>
      <c r="L896" s="50">
        <v>2019</v>
      </c>
      <c r="M896" s="62">
        <f t="shared" si="60"/>
        <v>43609</v>
      </c>
      <c r="N896" s="67" t="s">
        <v>5503</v>
      </c>
      <c r="O896" s="67">
        <v>18</v>
      </c>
      <c r="P896" s="67" t="s">
        <v>1113</v>
      </c>
      <c r="Q896" s="67" t="s">
        <v>1114</v>
      </c>
      <c r="R896" s="67" t="s">
        <v>1115</v>
      </c>
      <c r="S896" s="67" t="s">
        <v>1116</v>
      </c>
      <c r="T896" s="67" t="s">
        <v>1114</v>
      </c>
      <c r="U896" s="67" t="s">
        <v>1117</v>
      </c>
      <c r="V896" s="67" t="s">
        <v>1117</v>
      </c>
      <c r="W896" s="67" t="s">
        <v>1118</v>
      </c>
      <c r="X896" s="67" t="s">
        <v>1124</v>
      </c>
      <c r="Y896" s="67" t="s">
        <v>1114</v>
      </c>
      <c r="Z896" s="68" t="str">
        <f t="shared" si="61"/>
        <v>No</v>
      </c>
      <c r="AA896" s="68" t="str">
        <f t="shared" si="59"/>
        <v>Yes</v>
      </c>
      <c r="AB896" s="68" t="str">
        <f t="shared" si="62"/>
        <v>Adopter</v>
      </c>
      <c r="AC896" s="50">
        <f>VLOOKUP(N896,Registration!O:P,2,FALSE)</f>
        <v>18</v>
      </c>
      <c r="AD896" s="67" t="s">
        <v>1117</v>
      </c>
      <c r="AE896" s="67" t="s">
        <v>105</v>
      </c>
      <c r="AF896" s="67" t="s">
        <v>105</v>
      </c>
      <c r="AG896" s="67" t="s">
        <v>105</v>
      </c>
      <c r="AH896" s="67" t="s">
        <v>105</v>
      </c>
      <c r="AI896" s="49"/>
    </row>
    <row r="897" spans="1:35" ht="22.9" customHeight="1">
      <c r="A897" s="67" t="s">
        <v>38</v>
      </c>
      <c r="B897" s="67" t="s">
        <v>9</v>
      </c>
      <c r="C897" s="67" t="s">
        <v>10</v>
      </c>
      <c r="D897" s="67" t="s">
        <v>26</v>
      </c>
      <c r="E897" s="67">
        <v>2</v>
      </c>
      <c r="F897" s="67" t="s">
        <v>4698</v>
      </c>
      <c r="G897" s="67" t="s">
        <v>4699</v>
      </c>
      <c r="H897" s="67" t="s">
        <v>5674</v>
      </c>
      <c r="I897" s="67" t="s">
        <v>5676</v>
      </c>
      <c r="J897" s="67">
        <v>24</v>
      </c>
      <c r="K897" s="50">
        <v>5</v>
      </c>
      <c r="L897" s="50">
        <v>2019</v>
      </c>
      <c r="M897" s="62">
        <f t="shared" si="60"/>
        <v>43609</v>
      </c>
      <c r="N897" s="67" t="s">
        <v>5539</v>
      </c>
      <c r="O897" s="67">
        <v>18</v>
      </c>
      <c r="P897" s="67" t="s">
        <v>1113</v>
      </c>
      <c r="Q897" s="67" t="s">
        <v>1114</v>
      </c>
      <c r="R897" s="67" t="s">
        <v>1115</v>
      </c>
      <c r="S897" s="67" t="s">
        <v>1116</v>
      </c>
      <c r="T897" s="67" t="s">
        <v>1114</v>
      </c>
      <c r="U897" s="67" t="s">
        <v>1117</v>
      </c>
      <c r="V897" s="67" t="s">
        <v>1117</v>
      </c>
      <c r="W897" s="67" t="s">
        <v>1137</v>
      </c>
      <c r="X897" s="67" t="s">
        <v>1115</v>
      </c>
      <c r="Y897" s="67" t="s">
        <v>1117</v>
      </c>
      <c r="Z897" s="68" t="str">
        <f t="shared" si="61"/>
        <v>No</v>
      </c>
      <c r="AA897" s="68" t="str">
        <f t="shared" si="59"/>
        <v>No</v>
      </c>
      <c r="AB897" s="68" t="str">
        <f t="shared" si="62"/>
        <v>Pregnant</v>
      </c>
      <c r="AC897" s="50">
        <f>VLOOKUP(N897,Registration!O:P,2,FALSE)</f>
        <v>18</v>
      </c>
      <c r="AD897" s="67" t="s">
        <v>1114</v>
      </c>
      <c r="AE897" s="69">
        <v>43609</v>
      </c>
      <c r="AF897" s="67" t="s">
        <v>1129</v>
      </c>
      <c r="AG897" s="67" t="s">
        <v>5673</v>
      </c>
      <c r="AH897" s="67" t="s">
        <v>1149</v>
      </c>
      <c r="AI897" s="49"/>
    </row>
    <row r="898" spans="1:35" ht="22.9" customHeight="1">
      <c r="A898" s="67" t="s">
        <v>38</v>
      </c>
      <c r="B898" s="67" t="s">
        <v>9</v>
      </c>
      <c r="C898" s="67" t="s">
        <v>10</v>
      </c>
      <c r="D898" s="67" t="s">
        <v>26</v>
      </c>
      <c r="E898" s="67">
        <v>2</v>
      </c>
      <c r="F898" s="67" t="s">
        <v>4698</v>
      </c>
      <c r="G898" s="67" t="s">
        <v>4699</v>
      </c>
      <c r="H898" s="67" t="s">
        <v>5674</v>
      </c>
      <c r="I898" s="67" t="s">
        <v>5676</v>
      </c>
      <c r="J898" s="67">
        <v>24</v>
      </c>
      <c r="K898" s="50">
        <v>5</v>
      </c>
      <c r="L898" s="50">
        <v>2019</v>
      </c>
      <c r="M898" s="62">
        <f t="shared" si="60"/>
        <v>43609</v>
      </c>
      <c r="N898" s="67" t="s">
        <v>5537</v>
      </c>
      <c r="O898" s="67">
        <v>18</v>
      </c>
      <c r="P898" s="67" t="s">
        <v>1113</v>
      </c>
      <c r="Q898" s="67" t="s">
        <v>1114</v>
      </c>
      <c r="R898" s="67" t="s">
        <v>1115</v>
      </c>
      <c r="S898" s="67" t="s">
        <v>1116</v>
      </c>
      <c r="T898" s="67" t="s">
        <v>1114</v>
      </c>
      <c r="U898" s="67" t="s">
        <v>1117</v>
      </c>
      <c r="V898" s="67" t="s">
        <v>1117</v>
      </c>
      <c r="W898" s="67" t="s">
        <v>1118</v>
      </c>
      <c r="X898" s="67" t="s">
        <v>1121</v>
      </c>
      <c r="Y898" s="67" t="s">
        <v>1114</v>
      </c>
      <c r="Z898" s="68" t="str">
        <f t="shared" si="61"/>
        <v>No</v>
      </c>
      <c r="AA898" s="68" t="str">
        <f t="shared" si="59"/>
        <v>Yes</v>
      </c>
      <c r="AB898" s="68" t="str">
        <f t="shared" si="62"/>
        <v>Adopter</v>
      </c>
      <c r="AC898" s="50">
        <f>VLOOKUP(N898,Registration!O:P,2,FALSE)</f>
        <v>18</v>
      </c>
      <c r="AD898" s="67" t="s">
        <v>1117</v>
      </c>
      <c r="AE898" s="67" t="s">
        <v>105</v>
      </c>
      <c r="AF898" s="67" t="s">
        <v>105</v>
      </c>
      <c r="AG898" s="67" t="s">
        <v>105</v>
      </c>
      <c r="AH898" s="67" t="s">
        <v>105</v>
      </c>
      <c r="AI898" s="49"/>
    </row>
    <row r="899" spans="1:35" ht="22.9" customHeight="1">
      <c r="A899" s="67" t="s">
        <v>38</v>
      </c>
      <c r="B899" s="67" t="s">
        <v>9</v>
      </c>
      <c r="C899" s="67" t="s">
        <v>10</v>
      </c>
      <c r="D899" s="67" t="s">
        <v>26</v>
      </c>
      <c r="E899" s="67">
        <v>2</v>
      </c>
      <c r="F899" s="67" t="s">
        <v>4698</v>
      </c>
      <c r="G899" s="67" t="s">
        <v>4699</v>
      </c>
      <c r="H899" s="67" t="s">
        <v>5674</v>
      </c>
      <c r="I899" s="67" t="s">
        <v>5676</v>
      </c>
      <c r="J899" s="67">
        <v>24</v>
      </c>
      <c r="K899" s="50">
        <v>5</v>
      </c>
      <c r="L899" s="50">
        <v>2019</v>
      </c>
      <c r="M899" s="62">
        <f t="shared" si="60"/>
        <v>43609</v>
      </c>
      <c r="N899" s="67" t="s">
        <v>5420</v>
      </c>
      <c r="O899" s="67">
        <v>18</v>
      </c>
      <c r="P899" s="67" t="s">
        <v>1113</v>
      </c>
      <c r="Q899" s="67" t="s">
        <v>1114</v>
      </c>
      <c r="R899" s="67" t="s">
        <v>1115</v>
      </c>
      <c r="S899" s="67" t="s">
        <v>1116</v>
      </c>
      <c r="T899" s="67" t="s">
        <v>1114</v>
      </c>
      <c r="U899" s="67" t="s">
        <v>1117</v>
      </c>
      <c r="V899" s="67" t="s">
        <v>1117</v>
      </c>
      <c r="W899" s="67" t="s">
        <v>1118</v>
      </c>
      <c r="X899" s="67" t="s">
        <v>1122</v>
      </c>
      <c r="Y899" s="67" t="s">
        <v>1114</v>
      </c>
      <c r="Z899" s="68" t="str">
        <f t="shared" si="61"/>
        <v>No</v>
      </c>
      <c r="AA899" s="68" t="str">
        <f t="shared" si="59"/>
        <v>Yes</v>
      </c>
      <c r="AB899" s="68" t="str">
        <f t="shared" si="62"/>
        <v>Adopter</v>
      </c>
      <c r="AC899" s="50">
        <f>VLOOKUP(N899,Registration!O:P,2,FALSE)</f>
        <v>18</v>
      </c>
      <c r="AD899" s="67" t="s">
        <v>1117</v>
      </c>
      <c r="AE899" s="67" t="s">
        <v>105</v>
      </c>
      <c r="AF899" s="67" t="s">
        <v>105</v>
      </c>
      <c r="AG899" s="67" t="s">
        <v>105</v>
      </c>
      <c r="AH899" s="67" t="s">
        <v>105</v>
      </c>
      <c r="AI899" s="49"/>
    </row>
    <row r="900" spans="1:35" ht="22.9" customHeight="1">
      <c r="A900" s="67" t="s">
        <v>38</v>
      </c>
      <c r="B900" s="67" t="s">
        <v>9</v>
      </c>
      <c r="C900" s="67" t="s">
        <v>10</v>
      </c>
      <c r="D900" s="67" t="s">
        <v>26</v>
      </c>
      <c r="E900" s="67">
        <v>2</v>
      </c>
      <c r="F900" s="67" t="s">
        <v>4698</v>
      </c>
      <c r="G900" s="67" t="s">
        <v>4699</v>
      </c>
      <c r="H900" s="67" t="s">
        <v>5674</v>
      </c>
      <c r="I900" s="67" t="s">
        <v>5676</v>
      </c>
      <c r="J900" s="67">
        <v>24</v>
      </c>
      <c r="K900" s="50">
        <v>5</v>
      </c>
      <c r="L900" s="50">
        <v>2019</v>
      </c>
      <c r="M900" s="62">
        <f t="shared" si="60"/>
        <v>43609</v>
      </c>
      <c r="N900" s="67" t="s">
        <v>5451</v>
      </c>
      <c r="O900" s="67">
        <v>19</v>
      </c>
      <c r="P900" s="67" t="s">
        <v>1113</v>
      </c>
      <c r="Q900" s="67" t="s">
        <v>1114</v>
      </c>
      <c r="R900" s="67" t="s">
        <v>1115</v>
      </c>
      <c r="S900" s="67" t="s">
        <v>1116</v>
      </c>
      <c r="T900" s="67" t="s">
        <v>1114</v>
      </c>
      <c r="U900" s="67" t="s">
        <v>1117</v>
      </c>
      <c r="V900" s="67" t="s">
        <v>1117</v>
      </c>
      <c r="W900" s="67" t="s">
        <v>1118</v>
      </c>
      <c r="X900" s="67" t="s">
        <v>1124</v>
      </c>
      <c r="Y900" s="67" t="s">
        <v>1114</v>
      </c>
      <c r="Z900" s="68" t="str">
        <f t="shared" si="61"/>
        <v>No</v>
      </c>
      <c r="AA900" s="68" t="str">
        <f t="shared" si="59"/>
        <v>Yes</v>
      </c>
      <c r="AB900" s="68" t="str">
        <f t="shared" si="62"/>
        <v>Adopter</v>
      </c>
      <c r="AC900" s="50">
        <f>VLOOKUP(N900,Registration!O:P,2,FALSE)</f>
        <v>19</v>
      </c>
      <c r="AD900" s="67" t="s">
        <v>1117</v>
      </c>
      <c r="AE900" s="67" t="s">
        <v>105</v>
      </c>
      <c r="AF900" s="67" t="s">
        <v>105</v>
      </c>
      <c r="AG900" s="67" t="s">
        <v>105</v>
      </c>
      <c r="AH900" s="67" t="s">
        <v>105</v>
      </c>
      <c r="AI900" s="49"/>
    </row>
    <row r="901" spans="1:35" ht="22.9" customHeight="1">
      <c r="A901" s="67" t="s">
        <v>38</v>
      </c>
      <c r="B901" s="67" t="s">
        <v>9</v>
      </c>
      <c r="C901" s="67" t="s">
        <v>10</v>
      </c>
      <c r="D901" s="67" t="s">
        <v>26</v>
      </c>
      <c r="E901" s="67">
        <v>2</v>
      </c>
      <c r="F901" s="67" t="s">
        <v>4698</v>
      </c>
      <c r="G901" s="67" t="s">
        <v>4699</v>
      </c>
      <c r="H901" s="67" t="s">
        <v>5674</v>
      </c>
      <c r="I901" s="67" t="s">
        <v>5676</v>
      </c>
      <c r="J901" s="67">
        <v>24</v>
      </c>
      <c r="K901" s="50">
        <v>5</v>
      </c>
      <c r="L901" s="50">
        <v>2019</v>
      </c>
      <c r="M901" s="62">
        <f t="shared" si="60"/>
        <v>43609</v>
      </c>
      <c r="N901" s="67" t="s">
        <v>5446</v>
      </c>
      <c r="O901" s="67">
        <v>19</v>
      </c>
      <c r="P901" s="67" t="s">
        <v>1113</v>
      </c>
      <c r="Q901" s="67" t="s">
        <v>1114</v>
      </c>
      <c r="R901" s="67" t="s">
        <v>1115</v>
      </c>
      <c r="S901" s="67" t="s">
        <v>1116</v>
      </c>
      <c r="T901" s="67" t="s">
        <v>1114</v>
      </c>
      <c r="U901" s="67" t="s">
        <v>1117</v>
      </c>
      <c r="V901" s="67" t="s">
        <v>1117</v>
      </c>
      <c r="W901" s="67" t="s">
        <v>1118</v>
      </c>
      <c r="X901" s="67" t="s">
        <v>1125</v>
      </c>
      <c r="Y901" s="67" t="s">
        <v>1114</v>
      </c>
      <c r="Z901" s="68" t="str">
        <f t="shared" si="61"/>
        <v>No</v>
      </c>
      <c r="AA901" s="68" t="str">
        <f t="shared" si="59"/>
        <v>Yes</v>
      </c>
      <c r="AB901" s="68" t="str">
        <f t="shared" si="62"/>
        <v>Adopter</v>
      </c>
      <c r="AC901" s="50">
        <f>VLOOKUP(N901,Registration!O:P,2,FALSE)</f>
        <v>19</v>
      </c>
      <c r="AD901" s="67" t="s">
        <v>1117</v>
      </c>
      <c r="AE901" s="67" t="s">
        <v>105</v>
      </c>
      <c r="AF901" s="67" t="s">
        <v>105</v>
      </c>
      <c r="AG901" s="67" t="s">
        <v>105</v>
      </c>
      <c r="AH901" s="67" t="s">
        <v>105</v>
      </c>
      <c r="AI901" s="49"/>
    </row>
    <row r="902" spans="1:35" ht="22.9" customHeight="1">
      <c r="A902" s="67" t="s">
        <v>38</v>
      </c>
      <c r="B902" s="67" t="s">
        <v>9</v>
      </c>
      <c r="C902" s="67" t="s">
        <v>10</v>
      </c>
      <c r="D902" s="67" t="s">
        <v>26</v>
      </c>
      <c r="E902" s="67">
        <v>2</v>
      </c>
      <c r="F902" s="67" t="s">
        <v>4698</v>
      </c>
      <c r="G902" s="67" t="s">
        <v>4699</v>
      </c>
      <c r="H902" s="67" t="s">
        <v>5674</v>
      </c>
      <c r="I902" s="67" t="s">
        <v>5676</v>
      </c>
      <c r="J902" s="67">
        <v>24</v>
      </c>
      <c r="K902" s="50">
        <v>5</v>
      </c>
      <c r="L902" s="50">
        <v>2019</v>
      </c>
      <c r="M902" s="62">
        <f t="shared" si="60"/>
        <v>43609</v>
      </c>
      <c r="N902" s="67" t="s">
        <v>5444</v>
      </c>
      <c r="O902" s="67">
        <v>18</v>
      </c>
      <c r="P902" s="67" t="s">
        <v>1113</v>
      </c>
      <c r="Q902" s="67" t="s">
        <v>1114</v>
      </c>
      <c r="R902" s="67" t="s">
        <v>1115</v>
      </c>
      <c r="S902" s="67" t="s">
        <v>1116</v>
      </c>
      <c r="T902" s="67" t="s">
        <v>1114</v>
      </c>
      <c r="U902" s="67" t="s">
        <v>1117</v>
      </c>
      <c r="V902" s="67" t="s">
        <v>1117</v>
      </c>
      <c r="W902" s="67" t="s">
        <v>1137</v>
      </c>
      <c r="X902" s="67" t="s">
        <v>1115</v>
      </c>
      <c r="Y902" s="67" t="s">
        <v>1117</v>
      </c>
      <c r="Z902" s="68" t="str">
        <f t="shared" si="61"/>
        <v>No</v>
      </c>
      <c r="AA902" s="68" t="str">
        <f t="shared" si="59"/>
        <v>No</v>
      </c>
      <c r="AB902" s="68" t="str">
        <f t="shared" si="62"/>
        <v>Pregnant</v>
      </c>
      <c r="AC902" s="50">
        <f>VLOOKUP(N902,Registration!O:P,2,FALSE)</f>
        <v>18</v>
      </c>
      <c r="AD902" s="67" t="s">
        <v>1117</v>
      </c>
      <c r="AE902" s="67" t="s">
        <v>105</v>
      </c>
      <c r="AF902" s="67" t="s">
        <v>105</v>
      </c>
      <c r="AG902" s="67" t="s">
        <v>105</v>
      </c>
      <c r="AH902" s="67" t="s">
        <v>105</v>
      </c>
      <c r="AI902" s="49"/>
    </row>
    <row r="903" spans="1:35" ht="22.9" customHeight="1">
      <c r="A903" s="67" t="s">
        <v>38</v>
      </c>
      <c r="B903" s="67" t="s">
        <v>9</v>
      </c>
      <c r="C903" s="67" t="s">
        <v>10</v>
      </c>
      <c r="D903" s="67" t="s">
        <v>26</v>
      </c>
      <c r="E903" s="67">
        <v>2</v>
      </c>
      <c r="F903" s="67" t="s">
        <v>4698</v>
      </c>
      <c r="G903" s="67" t="s">
        <v>4699</v>
      </c>
      <c r="H903" s="67" t="s">
        <v>5674</v>
      </c>
      <c r="I903" s="67" t="s">
        <v>5676</v>
      </c>
      <c r="J903" s="67">
        <v>24</v>
      </c>
      <c r="K903" s="50">
        <v>5</v>
      </c>
      <c r="L903" s="50">
        <v>2019</v>
      </c>
      <c r="M903" s="62">
        <f t="shared" si="60"/>
        <v>43609</v>
      </c>
      <c r="N903" s="67" t="s">
        <v>5459</v>
      </c>
      <c r="O903" s="67">
        <v>18</v>
      </c>
      <c r="P903" s="67" t="s">
        <v>1113</v>
      </c>
      <c r="Q903" s="67" t="s">
        <v>1114</v>
      </c>
      <c r="R903" s="67" t="s">
        <v>1115</v>
      </c>
      <c r="S903" s="67" t="s">
        <v>1116</v>
      </c>
      <c r="T903" s="67" t="s">
        <v>1114</v>
      </c>
      <c r="U903" s="67" t="s">
        <v>1117</v>
      </c>
      <c r="V903" s="67" t="s">
        <v>1117</v>
      </c>
      <c r="W903" s="67" t="s">
        <v>1118</v>
      </c>
      <c r="X903" s="67" t="s">
        <v>1119</v>
      </c>
      <c r="Y903" s="67" t="s">
        <v>1114</v>
      </c>
      <c r="Z903" s="68" t="str">
        <f t="shared" si="61"/>
        <v>No</v>
      </c>
      <c r="AA903" s="68" t="str">
        <f t="shared" si="59"/>
        <v>Yes</v>
      </c>
      <c r="AB903" s="68" t="str">
        <f t="shared" si="62"/>
        <v>Adopter</v>
      </c>
      <c r="AC903" s="50">
        <f>VLOOKUP(N903,Registration!O:P,2,FALSE)</f>
        <v>18</v>
      </c>
      <c r="AD903" s="67" t="s">
        <v>1117</v>
      </c>
      <c r="AE903" s="67" t="s">
        <v>105</v>
      </c>
      <c r="AF903" s="67" t="s">
        <v>105</v>
      </c>
      <c r="AG903" s="67" t="s">
        <v>105</v>
      </c>
      <c r="AH903" s="67" t="s">
        <v>105</v>
      </c>
      <c r="AI903" s="49"/>
    </row>
    <row r="904" spans="1:35" ht="22.9" customHeight="1">
      <c r="A904" s="67" t="s">
        <v>38</v>
      </c>
      <c r="B904" s="67" t="s">
        <v>9</v>
      </c>
      <c r="C904" s="67" t="s">
        <v>10</v>
      </c>
      <c r="D904" s="67" t="s">
        <v>26</v>
      </c>
      <c r="E904" s="67">
        <v>2</v>
      </c>
      <c r="F904" s="67" t="s">
        <v>4698</v>
      </c>
      <c r="G904" s="67" t="s">
        <v>4699</v>
      </c>
      <c r="H904" s="67" t="s">
        <v>5674</v>
      </c>
      <c r="I904" s="67" t="s">
        <v>5676</v>
      </c>
      <c r="J904" s="67">
        <v>24</v>
      </c>
      <c r="K904" s="50">
        <v>5</v>
      </c>
      <c r="L904" s="50">
        <v>2019</v>
      </c>
      <c r="M904" s="62">
        <f t="shared" si="60"/>
        <v>43609</v>
      </c>
      <c r="N904" s="67" t="s">
        <v>5461</v>
      </c>
      <c r="O904" s="67">
        <v>19</v>
      </c>
      <c r="P904" s="67" t="s">
        <v>1113</v>
      </c>
      <c r="Q904" s="67" t="s">
        <v>1114</v>
      </c>
      <c r="R904" s="67" t="s">
        <v>1115</v>
      </c>
      <c r="S904" s="67" t="s">
        <v>1116</v>
      </c>
      <c r="T904" s="67" t="s">
        <v>1114</v>
      </c>
      <c r="U904" s="67" t="s">
        <v>1117</v>
      </c>
      <c r="V904" s="67" t="s">
        <v>1117</v>
      </c>
      <c r="W904" s="67" t="s">
        <v>1137</v>
      </c>
      <c r="X904" s="67" t="s">
        <v>1115</v>
      </c>
      <c r="Y904" s="67" t="s">
        <v>1117</v>
      </c>
      <c r="Z904" s="68" t="str">
        <f t="shared" si="61"/>
        <v>No</v>
      </c>
      <c r="AA904" s="68" t="str">
        <f t="shared" si="59"/>
        <v>No</v>
      </c>
      <c r="AB904" s="68" t="str">
        <f t="shared" si="62"/>
        <v>Pregnant</v>
      </c>
      <c r="AC904" s="50">
        <f>VLOOKUP(N904,Registration!O:P,2,FALSE)</f>
        <v>19</v>
      </c>
      <c r="AD904" s="67" t="s">
        <v>1117</v>
      </c>
      <c r="AE904" s="67" t="s">
        <v>105</v>
      </c>
      <c r="AF904" s="67" t="s">
        <v>105</v>
      </c>
      <c r="AG904" s="67" t="s">
        <v>105</v>
      </c>
      <c r="AH904" s="67" t="s">
        <v>105</v>
      </c>
      <c r="AI904" s="49"/>
    </row>
    <row r="905" spans="1:35" ht="22.9" customHeight="1">
      <c r="A905" s="67" t="s">
        <v>38</v>
      </c>
      <c r="B905" s="67" t="s">
        <v>9</v>
      </c>
      <c r="C905" s="67" t="s">
        <v>10</v>
      </c>
      <c r="D905" s="67" t="s">
        <v>26</v>
      </c>
      <c r="E905" s="67">
        <v>2</v>
      </c>
      <c r="F905" s="67" t="s">
        <v>4698</v>
      </c>
      <c r="G905" s="67" t="s">
        <v>4699</v>
      </c>
      <c r="H905" s="67" t="s">
        <v>5674</v>
      </c>
      <c r="I905" s="67" t="s">
        <v>5676</v>
      </c>
      <c r="J905" s="67">
        <v>24</v>
      </c>
      <c r="K905" s="50">
        <v>5</v>
      </c>
      <c r="L905" s="50">
        <v>2019</v>
      </c>
      <c r="M905" s="62">
        <f t="shared" si="60"/>
        <v>43609</v>
      </c>
      <c r="N905" s="67" t="s">
        <v>5467</v>
      </c>
      <c r="O905" s="67">
        <v>18</v>
      </c>
      <c r="P905" s="67" t="s">
        <v>1113</v>
      </c>
      <c r="Q905" s="67" t="s">
        <v>1114</v>
      </c>
      <c r="R905" s="67" t="s">
        <v>1115</v>
      </c>
      <c r="S905" s="67" t="s">
        <v>1116</v>
      </c>
      <c r="T905" s="67" t="s">
        <v>1114</v>
      </c>
      <c r="U905" s="67" t="s">
        <v>1117</v>
      </c>
      <c r="V905" s="67" t="s">
        <v>1117</v>
      </c>
      <c r="W905" s="67" t="s">
        <v>1118</v>
      </c>
      <c r="X905" s="67" t="s">
        <v>1124</v>
      </c>
      <c r="Y905" s="67" t="s">
        <v>1114</v>
      </c>
      <c r="Z905" s="68" t="str">
        <f t="shared" si="61"/>
        <v>No</v>
      </c>
      <c r="AA905" s="68" t="str">
        <f t="shared" si="59"/>
        <v>Yes</v>
      </c>
      <c r="AB905" s="68" t="str">
        <f t="shared" si="62"/>
        <v>Adopter</v>
      </c>
      <c r="AC905" s="50">
        <f>VLOOKUP(N905,Registration!O:P,2,FALSE)</f>
        <v>18</v>
      </c>
      <c r="AD905" s="67" t="s">
        <v>1117</v>
      </c>
      <c r="AE905" s="67" t="s">
        <v>105</v>
      </c>
      <c r="AF905" s="67" t="s">
        <v>105</v>
      </c>
      <c r="AG905" s="67" t="s">
        <v>105</v>
      </c>
      <c r="AH905" s="67" t="s">
        <v>105</v>
      </c>
      <c r="AI905" s="49"/>
    </row>
    <row r="906" spans="1:35" ht="22.9" customHeight="1">
      <c r="A906" s="67" t="s">
        <v>38</v>
      </c>
      <c r="B906" s="67" t="s">
        <v>9</v>
      </c>
      <c r="C906" s="67" t="s">
        <v>10</v>
      </c>
      <c r="D906" s="67" t="s">
        <v>26</v>
      </c>
      <c r="E906" s="67">
        <v>2</v>
      </c>
      <c r="F906" s="67" t="s">
        <v>4698</v>
      </c>
      <c r="G906" s="67" t="s">
        <v>4699</v>
      </c>
      <c r="H906" s="67" t="s">
        <v>5674</v>
      </c>
      <c r="I906" s="67" t="s">
        <v>5676</v>
      </c>
      <c r="J906" s="67">
        <v>24</v>
      </c>
      <c r="K906" s="50">
        <v>5</v>
      </c>
      <c r="L906" s="50">
        <v>2019</v>
      </c>
      <c r="M906" s="62">
        <f t="shared" si="60"/>
        <v>43609</v>
      </c>
      <c r="N906" s="67" t="s">
        <v>5465</v>
      </c>
      <c r="O906" s="67">
        <v>18</v>
      </c>
      <c r="P906" s="67" t="s">
        <v>1113</v>
      </c>
      <c r="Q906" s="67" t="s">
        <v>1114</v>
      </c>
      <c r="R906" s="67" t="s">
        <v>1115</v>
      </c>
      <c r="S906" s="67" t="s">
        <v>1116</v>
      </c>
      <c r="T906" s="67" t="s">
        <v>1114</v>
      </c>
      <c r="U906" s="67" t="s">
        <v>1117</v>
      </c>
      <c r="V906" s="67" t="s">
        <v>1117</v>
      </c>
      <c r="W906" s="67" t="s">
        <v>1118</v>
      </c>
      <c r="X906" s="67" t="s">
        <v>1124</v>
      </c>
      <c r="Y906" s="67" t="s">
        <v>1114</v>
      </c>
      <c r="Z906" s="68" t="str">
        <f t="shared" si="61"/>
        <v>No</v>
      </c>
      <c r="AA906" s="68" t="str">
        <f t="shared" si="59"/>
        <v>Yes</v>
      </c>
      <c r="AB906" s="68" t="str">
        <f t="shared" si="62"/>
        <v>Adopter</v>
      </c>
      <c r="AC906" s="50">
        <f>VLOOKUP(N906,Registration!O:P,2,FALSE)</f>
        <v>18</v>
      </c>
      <c r="AD906" s="67" t="s">
        <v>1117</v>
      </c>
      <c r="AE906" s="67" t="s">
        <v>105</v>
      </c>
      <c r="AF906" s="67" t="s">
        <v>105</v>
      </c>
      <c r="AG906" s="67" t="s">
        <v>105</v>
      </c>
      <c r="AH906" s="67" t="s">
        <v>105</v>
      </c>
      <c r="AI906" s="49"/>
    </row>
    <row r="907" spans="1:35" ht="22.9" customHeight="1">
      <c r="A907" s="67" t="s">
        <v>38</v>
      </c>
      <c r="B907" s="67" t="s">
        <v>9</v>
      </c>
      <c r="C907" s="67" t="s">
        <v>10</v>
      </c>
      <c r="D907" s="67" t="s">
        <v>26</v>
      </c>
      <c r="E907" s="67">
        <v>2</v>
      </c>
      <c r="F907" s="67" t="s">
        <v>4698</v>
      </c>
      <c r="G907" s="67" t="s">
        <v>4699</v>
      </c>
      <c r="H907" s="67" t="s">
        <v>5674</v>
      </c>
      <c r="I907" s="67" t="s">
        <v>5676</v>
      </c>
      <c r="J907" s="67">
        <v>24</v>
      </c>
      <c r="K907" s="50">
        <v>5</v>
      </c>
      <c r="L907" s="50">
        <v>2019</v>
      </c>
      <c r="M907" s="62">
        <f t="shared" si="60"/>
        <v>43609</v>
      </c>
      <c r="N907" s="67" t="s">
        <v>5477</v>
      </c>
      <c r="O907" s="67">
        <v>17</v>
      </c>
      <c r="P907" s="67" t="s">
        <v>1113</v>
      </c>
      <c r="Q907" s="67" t="s">
        <v>1114</v>
      </c>
      <c r="R907" s="67" t="s">
        <v>1115</v>
      </c>
      <c r="S907" s="67" t="s">
        <v>1116</v>
      </c>
      <c r="T907" s="67" t="s">
        <v>1117</v>
      </c>
      <c r="U907" s="67" t="s">
        <v>1117</v>
      </c>
      <c r="V907" s="67" t="s">
        <v>1117</v>
      </c>
      <c r="W907" s="67" t="s">
        <v>1118</v>
      </c>
      <c r="X907" s="67" t="s">
        <v>1115</v>
      </c>
      <c r="Y907" s="67" t="s">
        <v>1117</v>
      </c>
      <c r="Z907" s="68" t="str">
        <f t="shared" si="61"/>
        <v>No</v>
      </c>
      <c r="AA907" s="68" t="str">
        <f t="shared" si="59"/>
        <v>No</v>
      </c>
      <c r="AB907" s="68" t="str">
        <f t="shared" si="62"/>
        <v>Non-user</v>
      </c>
      <c r="AC907" s="50">
        <f>VLOOKUP(N907,Registration!O:P,2,FALSE)</f>
        <v>17</v>
      </c>
      <c r="AD907" s="67" t="s">
        <v>1117</v>
      </c>
      <c r="AE907" s="67" t="s">
        <v>105</v>
      </c>
      <c r="AF907" s="67" t="s">
        <v>105</v>
      </c>
      <c r="AG907" s="67" t="s">
        <v>105</v>
      </c>
      <c r="AH907" s="67" t="s">
        <v>105</v>
      </c>
      <c r="AI907" s="49"/>
    </row>
    <row r="908" spans="1:35" ht="22.9" customHeight="1">
      <c r="A908" s="67" t="s">
        <v>49</v>
      </c>
      <c r="B908" s="67" t="s">
        <v>9</v>
      </c>
      <c r="C908" s="50" t="s">
        <v>10</v>
      </c>
      <c r="D908" s="50" t="s">
        <v>26</v>
      </c>
      <c r="E908" s="50">
        <v>2</v>
      </c>
      <c r="F908" s="50" t="s">
        <v>27</v>
      </c>
      <c r="G908" s="50" t="s">
        <v>28</v>
      </c>
      <c r="H908" s="50" t="s">
        <v>5675</v>
      </c>
      <c r="I908" s="50" t="s">
        <v>5679</v>
      </c>
      <c r="J908" s="70">
        <v>27</v>
      </c>
      <c r="K908" s="50">
        <v>5</v>
      </c>
      <c r="L908" s="50">
        <v>2019</v>
      </c>
      <c r="M908" s="62">
        <f t="shared" si="60"/>
        <v>43612</v>
      </c>
      <c r="N908" s="67" t="s">
        <v>5593</v>
      </c>
      <c r="O908" s="67">
        <v>18</v>
      </c>
      <c r="P908" s="67" t="s">
        <v>1113</v>
      </c>
      <c r="Q908" s="67" t="s">
        <v>1114</v>
      </c>
      <c r="R908" s="67" t="s">
        <v>1115</v>
      </c>
      <c r="S908" s="67" t="s">
        <v>1116</v>
      </c>
      <c r="T908" s="67" t="s">
        <v>1114</v>
      </c>
      <c r="U908" s="67" t="s">
        <v>1117</v>
      </c>
      <c r="V908" s="67" t="s">
        <v>1117</v>
      </c>
      <c r="W908" s="67" t="s">
        <v>1118</v>
      </c>
      <c r="X908" s="67" t="s">
        <v>1121</v>
      </c>
      <c r="Y908" s="67" t="s">
        <v>1114</v>
      </c>
      <c r="Z908" s="68" t="str">
        <f t="shared" si="61"/>
        <v>No</v>
      </c>
      <c r="AA908" s="68" t="str">
        <f t="shared" si="59"/>
        <v>Yes</v>
      </c>
      <c r="AB908" s="68" t="str">
        <f t="shared" si="62"/>
        <v>Adopter</v>
      </c>
      <c r="AC908" s="50">
        <f>VLOOKUP(N908,Registration!O:P,2,FALSE)</f>
        <v>18</v>
      </c>
      <c r="AD908" s="67" t="s">
        <v>1117</v>
      </c>
      <c r="AE908" s="67" t="s">
        <v>105</v>
      </c>
      <c r="AF908" s="67" t="s">
        <v>105</v>
      </c>
      <c r="AG908" s="67" t="s">
        <v>105</v>
      </c>
      <c r="AH908" s="67" t="s">
        <v>105</v>
      </c>
      <c r="AI908" s="49"/>
    </row>
    <row r="909" spans="1:35" ht="22.9" customHeight="1">
      <c r="A909" s="67" t="s">
        <v>49</v>
      </c>
      <c r="B909" s="67" t="s">
        <v>9</v>
      </c>
      <c r="C909" s="50" t="s">
        <v>10</v>
      </c>
      <c r="D909" s="50" t="s">
        <v>26</v>
      </c>
      <c r="E909" s="50">
        <v>2</v>
      </c>
      <c r="F909" s="50" t="s">
        <v>27</v>
      </c>
      <c r="G909" s="50" t="s">
        <v>28</v>
      </c>
      <c r="H909" s="50" t="s">
        <v>5675</v>
      </c>
      <c r="I909" s="50" t="s">
        <v>5679</v>
      </c>
      <c r="J909" s="70">
        <v>27</v>
      </c>
      <c r="K909" s="50">
        <v>5</v>
      </c>
      <c r="L909" s="50">
        <v>2019</v>
      </c>
      <c r="M909" s="62">
        <f t="shared" si="60"/>
        <v>43612</v>
      </c>
      <c r="N909" s="67" t="s">
        <v>5595</v>
      </c>
      <c r="O909" s="67">
        <v>18</v>
      </c>
      <c r="P909" s="67" t="s">
        <v>1113</v>
      </c>
      <c r="Q909" s="67" t="s">
        <v>1114</v>
      </c>
      <c r="R909" s="67" t="s">
        <v>1115</v>
      </c>
      <c r="S909" s="67" t="s">
        <v>1116</v>
      </c>
      <c r="T909" s="67" t="s">
        <v>1114</v>
      </c>
      <c r="U909" s="67" t="s">
        <v>1117</v>
      </c>
      <c r="V909" s="67" t="s">
        <v>1117</v>
      </c>
      <c r="W909" s="67" t="s">
        <v>1118</v>
      </c>
      <c r="X909" s="67" t="s">
        <v>1125</v>
      </c>
      <c r="Y909" s="67" t="s">
        <v>1114</v>
      </c>
      <c r="Z909" s="68" t="str">
        <f t="shared" si="61"/>
        <v>No</v>
      </c>
      <c r="AA909" s="68" t="str">
        <f t="shared" si="59"/>
        <v>Yes</v>
      </c>
      <c r="AB909" s="68" t="str">
        <f t="shared" si="62"/>
        <v>Adopter</v>
      </c>
      <c r="AC909" s="50">
        <f>VLOOKUP(N909,Registration!O:P,2,FALSE)</f>
        <v>18</v>
      </c>
      <c r="AD909" s="67" t="s">
        <v>1117</v>
      </c>
      <c r="AE909" s="67" t="s">
        <v>105</v>
      </c>
      <c r="AF909" s="67" t="s">
        <v>105</v>
      </c>
      <c r="AG909" s="67" t="s">
        <v>105</v>
      </c>
      <c r="AH909" s="67" t="s">
        <v>105</v>
      </c>
      <c r="AI909" s="49"/>
    </row>
    <row r="910" spans="1:35" ht="22.9" customHeight="1">
      <c r="A910" s="67" t="s">
        <v>49</v>
      </c>
      <c r="B910" s="67" t="s">
        <v>9</v>
      </c>
      <c r="C910" s="50" t="s">
        <v>10</v>
      </c>
      <c r="D910" s="50" t="s">
        <v>26</v>
      </c>
      <c r="E910" s="50">
        <v>2</v>
      </c>
      <c r="F910" s="50" t="s">
        <v>27</v>
      </c>
      <c r="G910" s="50" t="s">
        <v>28</v>
      </c>
      <c r="H910" s="50" t="s">
        <v>5675</v>
      </c>
      <c r="I910" s="50" t="s">
        <v>5679</v>
      </c>
      <c r="J910" s="70">
        <v>27</v>
      </c>
      <c r="K910" s="50">
        <v>5</v>
      </c>
      <c r="L910" s="50">
        <v>2019</v>
      </c>
      <c r="M910" s="62">
        <f t="shared" si="60"/>
        <v>43612</v>
      </c>
      <c r="N910" s="67" t="s">
        <v>5597</v>
      </c>
      <c r="O910" s="67">
        <v>19</v>
      </c>
      <c r="P910" s="67" t="s">
        <v>1113</v>
      </c>
      <c r="Q910" s="67" t="s">
        <v>1114</v>
      </c>
      <c r="R910" s="67" t="s">
        <v>1115</v>
      </c>
      <c r="S910" s="67" t="s">
        <v>1116</v>
      </c>
      <c r="T910" s="67" t="s">
        <v>1114</v>
      </c>
      <c r="U910" s="67" t="s">
        <v>1117</v>
      </c>
      <c r="V910" s="67" t="s">
        <v>1117</v>
      </c>
      <c r="W910" s="67" t="s">
        <v>1118</v>
      </c>
      <c r="X910" s="67" t="s">
        <v>1119</v>
      </c>
      <c r="Y910" s="67" t="s">
        <v>1114</v>
      </c>
      <c r="Z910" s="68" t="str">
        <f t="shared" si="61"/>
        <v>No</v>
      </c>
      <c r="AA910" s="68" t="str">
        <f t="shared" si="59"/>
        <v>Yes</v>
      </c>
      <c r="AB910" s="68" t="str">
        <f t="shared" si="62"/>
        <v>Adopter</v>
      </c>
      <c r="AC910" s="50">
        <f>VLOOKUP(N910,Registration!O:P,2,FALSE)</f>
        <v>19</v>
      </c>
      <c r="AD910" s="67" t="s">
        <v>1117</v>
      </c>
      <c r="AE910" s="67" t="s">
        <v>105</v>
      </c>
      <c r="AF910" s="67" t="s">
        <v>105</v>
      </c>
      <c r="AG910" s="67" t="s">
        <v>105</v>
      </c>
      <c r="AH910" s="67" t="s">
        <v>105</v>
      </c>
      <c r="AI910" s="49"/>
    </row>
    <row r="911" spans="1:35" ht="22.9" customHeight="1">
      <c r="A911" s="67" t="s">
        <v>49</v>
      </c>
      <c r="B911" s="67" t="s">
        <v>9</v>
      </c>
      <c r="C911" s="50" t="s">
        <v>10</v>
      </c>
      <c r="D911" s="50" t="s">
        <v>26</v>
      </c>
      <c r="E911" s="50">
        <v>2</v>
      </c>
      <c r="F911" s="50" t="s">
        <v>27</v>
      </c>
      <c r="G911" s="50" t="s">
        <v>28</v>
      </c>
      <c r="H911" s="50" t="s">
        <v>5675</v>
      </c>
      <c r="I911" s="50" t="s">
        <v>5679</v>
      </c>
      <c r="J911" s="70">
        <v>27</v>
      </c>
      <c r="K911" s="50">
        <v>5</v>
      </c>
      <c r="L911" s="50">
        <v>2019</v>
      </c>
      <c r="M911" s="62">
        <f t="shared" si="60"/>
        <v>43612</v>
      </c>
      <c r="N911" s="67" t="s">
        <v>5599</v>
      </c>
      <c r="O911" s="67">
        <v>19</v>
      </c>
      <c r="P911" s="67" t="s">
        <v>1113</v>
      </c>
      <c r="Q911" s="67" t="s">
        <v>1114</v>
      </c>
      <c r="R911" s="67" t="s">
        <v>1115</v>
      </c>
      <c r="S911" s="67" t="s">
        <v>1116</v>
      </c>
      <c r="T911" s="67" t="s">
        <v>1114</v>
      </c>
      <c r="U911" s="67" t="s">
        <v>1117</v>
      </c>
      <c r="V911" s="67" t="s">
        <v>1117</v>
      </c>
      <c r="W911" s="67" t="s">
        <v>1118</v>
      </c>
      <c r="X911" s="67" t="s">
        <v>1125</v>
      </c>
      <c r="Y911" s="67" t="s">
        <v>1114</v>
      </c>
      <c r="Z911" s="68" t="str">
        <f t="shared" si="61"/>
        <v>No</v>
      </c>
      <c r="AA911" s="68" t="str">
        <f t="shared" si="59"/>
        <v>Yes</v>
      </c>
      <c r="AB911" s="68" t="str">
        <f t="shared" si="62"/>
        <v>Adopter</v>
      </c>
      <c r="AC911" s="50">
        <f>VLOOKUP(N911,Registration!O:P,2,FALSE)</f>
        <v>19</v>
      </c>
      <c r="AD911" s="67" t="s">
        <v>1117</v>
      </c>
      <c r="AE911" s="67" t="s">
        <v>105</v>
      </c>
      <c r="AF911" s="67" t="s">
        <v>105</v>
      </c>
      <c r="AG911" s="67" t="s">
        <v>105</v>
      </c>
      <c r="AH911" s="67" t="s">
        <v>105</v>
      </c>
      <c r="AI911" s="49"/>
    </row>
    <row r="912" spans="1:35" ht="22.9" customHeight="1">
      <c r="A912" s="67" t="s">
        <v>49</v>
      </c>
      <c r="B912" s="67" t="s">
        <v>9</v>
      </c>
      <c r="C912" s="50" t="s">
        <v>10</v>
      </c>
      <c r="D912" s="50" t="s">
        <v>26</v>
      </c>
      <c r="E912" s="50">
        <v>2</v>
      </c>
      <c r="F912" s="50" t="s">
        <v>27</v>
      </c>
      <c r="G912" s="50" t="s">
        <v>28</v>
      </c>
      <c r="H912" s="50" t="s">
        <v>5675</v>
      </c>
      <c r="I912" s="50" t="s">
        <v>5679</v>
      </c>
      <c r="J912" s="70">
        <v>27</v>
      </c>
      <c r="K912" s="50">
        <v>5</v>
      </c>
      <c r="L912" s="50">
        <v>2019</v>
      </c>
      <c r="M912" s="62">
        <f t="shared" si="60"/>
        <v>43612</v>
      </c>
      <c r="N912" s="67" t="s">
        <v>5601</v>
      </c>
      <c r="O912" s="67">
        <v>18</v>
      </c>
      <c r="P912" s="67" t="s">
        <v>1113</v>
      </c>
      <c r="Q912" s="67" t="s">
        <v>1114</v>
      </c>
      <c r="R912" s="67" t="s">
        <v>1115</v>
      </c>
      <c r="S912" s="67" t="s">
        <v>1116</v>
      </c>
      <c r="T912" s="67" t="s">
        <v>1117</v>
      </c>
      <c r="U912" s="67" t="s">
        <v>1117</v>
      </c>
      <c r="V912" s="67" t="s">
        <v>1117</v>
      </c>
      <c r="W912" s="67" t="s">
        <v>1118</v>
      </c>
      <c r="X912" s="67" t="s">
        <v>1126</v>
      </c>
      <c r="Y912" s="67" t="s">
        <v>1117</v>
      </c>
      <c r="Z912" s="68" t="str">
        <f t="shared" si="61"/>
        <v>No</v>
      </c>
      <c r="AA912" s="68" t="str">
        <f t="shared" si="59"/>
        <v>Yes</v>
      </c>
      <c r="AB912" s="68" t="str">
        <f t="shared" si="62"/>
        <v>Adopter</v>
      </c>
      <c r="AC912" s="50">
        <f>VLOOKUP(N912,Registration!O:P,2,FALSE)</f>
        <v>18</v>
      </c>
      <c r="AD912" s="67" t="s">
        <v>1117</v>
      </c>
      <c r="AE912" s="67" t="s">
        <v>105</v>
      </c>
      <c r="AF912" s="67" t="s">
        <v>105</v>
      </c>
      <c r="AG912" s="67" t="s">
        <v>105</v>
      </c>
      <c r="AH912" s="67" t="s">
        <v>105</v>
      </c>
      <c r="AI912" s="49"/>
    </row>
    <row r="913" spans="1:35" ht="22.9" customHeight="1">
      <c r="A913" s="67" t="s">
        <v>49</v>
      </c>
      <c r="B913" s="67" t="s">
        <v>9</v>
      </c>
      <c r="C913" s="50" t="s">
        <v>10</v>
      </c>
      <c r="D913" s="50" t="s">
        <v>26</v>
      </c>
      <c r="E913" s="50">
        <v>2</v>
      </c>
      <c r="F913" s="50" t="s">
        <v>27</v>
      </c>
      <c r="G913" s="50" t="s">
        <v>28</v>
      </c>
      <c r="H913" s="50" t="s">
        <v>5675</v>
      </c>
      <c r="I913" s="50" t="s">
        <v>5679</v>
      </c>
      <c r="J913" s="70">
        <v>27</v>
      </c>
      <c r="K913" s="50">
        <v>5</v>
      </c>
      <c r="L913" s="50">
        <v>2019</v>
      </c>
      <c r="M913" s="62">
        <f t="shared" si="60"/>
        <v>43612</v>
      </c>
      <c r="N913" s="67" t="s">
        <v>155</v>
      </c>
      <c r="O913" s="67">
        <v>19</v>
      </c>
      <c r="P913" s="67" t="s">
        <v>1113</v>
      </c>
      <c r="Q913" s="67" t="s">
        <v>1114</v>
      </c>
      <c r="R913" s="67" t="s">
        <v>1115</v>
      </c>
      <c r="S913" s="67" t="s">
        <v>1116</v>
      </c>
      <c r="T913" s="67" t="s">
        <v>1114</v>
      </c>
      <c r="U913" s="67" t="s">
        <v>1117</v>
      </c>
      <c r="V913" s="67" t="s">
        <v>1117</v>
      </c>
      <c r="W913" s="67" t="s">
        <v>1118</v>
      </c>
      <c r="X913" s="67" t="s">
        <v>1119</v>
      </c>
      <c r="Y913" s="67" t="s">
        <v>1114</v>
      </c>
      <c r="Z913" s="68" t="str">
        <f t="shared" si="61"/>
        <v>No</v>
      </c>
      <c r="AA913" s="68" t="str">
        <f t="shared" si="59"/>
        <v>Yes</v>
      </c>
      <c r="AB913" s="68" t="str">
        <f t="shared" si="62"/>
        <v>Adopter</v>
      </c>
      <c r="AC913" s="50">
        <f>VLOOKUP(N913,Registration!O:P,2,FALSE)</f>
        <v>17</v>
      </c>
      <c r="AD913" s="67" t="s">
        <v>1117</v>
      </c>
      <c r="AE913" s="67" t="s">
        <v>105</v>
      </c>
      <c r="AF913" s="67" t="s">
        <v>105</v>
      </c>
      <c r="AG913" s="67" t="s">
        <v>105</v>
      </c>
      <c r="AH913" s="67" t="s">
        <v>105</v>
      </c>
      <c r="AI913" s="49"/>
    </row>
    <row r="914" spans="1:35" ht="22.9" customHeight="1">
      <c r="A914" s="67" t="s">
        <v>49</v>
      </c>
      <c r="B914" s="67" t="s">
        <v>9</v>
      </c>
      <c r="C914" s="50" t="s">
        <v>10</v>
      </c>
      <c r="D914" s="50" t="s">
        <v>26</v>
      </c>
      <c r="E914" s="50">
        <v>2</v>
      </c>
      <c r="F914" s="50" t="s">
        <v>27</v>
      </c>
      <c r="G914" s="50" t="s">
        <v>28</v>
      </c>
      <c r="H914" s="50" t="s">
        <v>5675</v>
      </c>
      <c r="I914" s="50" t="s">
        <v>5679</v>
      </c>
      <c r="J914" s="70">
        <v>27</v>
      </c>
      <c r="K914" s="50">
        <v>5</v>
      </c>
      <c r="L914" s="50">
        <v>2019</v>
      </c>
      <c r="M914" s="62">
        <f t="shared" si="60"/>
        <v>43612</v>
      </c>
      <c r="N914" s="67" t="s">
        <v>5604</v>
      </c>
      <c r="O914" s="67">
        <v>18</v>
      </c>
      <c r="P914" s="67" t="s">
        <v>1113</v>
      </c>
      <c r="Q914" s="67" t="s">
        <v>1114</v>
      </c>
      <c r="R914" s="67" t="s">
        <v>1115</v>
      </c>
      <c r="S914" s="67" t="s">
        <v>1116</v>
      </c>
      <c r="T914" s="67" t="s">
        <v>1114</v>
      </c>
      <c r="U914" s="67" t="s">
        <v>1117</v>
      </c>
      <c r="V914" s="67" t="s">
        <v>1117</v>
      </c>
      <c r="W914" s="67" t="s">
        <v>1118</v>
      </c>
      <c r="X914" s="67" t="s">
        <v>1122</v>
      </c>
      <c r="Y914" s="67" t="s">
        <v>1114</v>
      </c>
      <c r="Z914" s="68" t="str">
        <f t="shared" si="61"/>
        <v>No</v>
      </c>
      <c r="AA914" s="68" t="str">
        <f t="shared" si="59"/>
        <v>Yes</v>
      </c>
      <c r="AB914" s="68" t="str">
        <f t="shared" si="62"/>
        <v>Adopter</v>
      </c>
      <c r="AC914" s="50">
        <f>VLOOKUP(N914,Registration!O:P,2,FALSE)</f>
        <v>18</v>
      </c>
      <c r="AD914" s="67" t="s">
        <v>1117</v>
      </c>
      <c r="AE914" s="67" t="s">
        <v>105</v>
      </c>
      <c r="AF914" s="67" t="s">
        <v>105</v>
      </c>
      <c r="AG914" s="67" t="s">
        <v>105</v>
      </c>
      <c r="AH914" s="67" t="s">
        <v>105</v>
      </c>
      <c r="AI914" s="49"/>
    </row>
    <row r="915" spans="1:35" ht="22.9" customHeight="1">
      <c r="A915" s="67" t="s">
        <v>49</v>
      </c>
      <c r="B915" s="67" t="s">
        <v>9</v>
      </c>
      <c r="C915" s="50" t="s">
        <v>10</v>
      </c>
      <c r="D915" s="50" t="s">
        <v>26</v>
      </c>
      <c r="E915" s="50">
        <v>2</v>
      </c>
      <c r="F915" s="50" t="s">
        <v>27</v>
      </c>
      <c r="G915" s="50" t="s">
        <v>28</v>
      </c>
      <c r="H915" s="50" t="s">
        <v>5675</v>
      </c>
      <c r="I915" s="50" t="s">
        <v>5679</v>
      </c>
      <c r="J915" s="70">
        <v>28</v>
      </c>
      <c r="K915" s="50">
        <v>5</v>
      </c>
      <c r="L915" s="50">
        <v>2019</v>
      </c>
      <c r="M915" s="62">
        <f t="shared" si="60"/>
        <v>43613</v>
      </c>
      <c r="N915" s="67" t="s">
        <v>5606</v>
      </c>
      <c r="O915" s="67">
        <v>17</v>
      </c>
      <c r="P915" s="67" t="s">
        <v>1113</v>
      </c>
      <c r="Q915" s="67" t="s">
        <v>1114</v>
      </c>
      <c r="R915" s="67" t="s">
        <v>1115</v>
      </c>
      <c r="S915" s="67" t="s">
        <v>1116</v>
      </c>
      <c r="T915" s="67" t="s">
        <v>1117</v>
      </c>
      <c r="U915" s="67" t="s">
        <v>1117</v>
      </c>
      <c r="V915" s="67" t="s">
        <v>1117</v>
      </c>
      <c r="W915" s="67" t="s">
        <v>1118</v>
      </c>
      <c r="X915" s="67" t="s">
        <v>1115</v>
      </c>
      <c r="Y915" s="67" t="s">
        <v>1114</v>
      </c>
      <c r="Z915" s="68" t="str">
        <f t="shared" si="61"/>
        <v>No</v>
      </c>
      <c r="AA915" s="68" t="str">
        <f t="shared" si="59"/>
        <v>No</v>
      </c>
      <c r="AB915" s="68" t="str">
        <f t="shared" si="62"/>
        <v>Non-user</v>
      </c>
      <c r="AC915" s="50">
        <f>VLOOKUP(N915,Registration!O:P,2,FALSE)</f>
        <v>17</v>
      </c>
      <c r="AD915" s="67" t="s">
        <v>1117</v>
      </c>
      <c r="AE915" s="67" t="s">
        <v>105</v>
      </c>
      <c r="AF915" s="67" t="s">
        <v>105</v>
      </c>
      <c r="AG915" s="67" t="s">
        <v>105</v>
      </c>
      <c r="AH915" s="67" t="s">
        <v>105</v>
      </c>
      <c r="AI915" s="49"/>
    </row>
    <row r="916" spans="1:35" ht="22.9" customHeight="1">
      <c r="A916" s="67" t="s">
        <v>49</v>
      </c>
      <c r="B916" s="67" t="s">
        <v>9</v>
      </c>
      <c r="C916" s="50" t="s">
        <v>10</v>
      </c>
      <c r="D916" s="50" t="s">
        <v>26</v>
      </c>
      <c r="E916" s="50">
        <v>2</v>
      </c>
      <c r="F916" s="50" t="s">
        <v>27</v>
      </c>
      <c r="G916" s="50" t="s">
        <v>28</v>
      </c>
      <c r="H916" s="50" t="s">
        <v>5675</v>
      </c>
      <c r="I916" s="50" t="s">
        <v>5679</v>
      </c>
      <c r="J916" s="70">
        <v>28</v>
      </c>
      <c r="K916" s="50">
        <v>5</v>
      </c>
      <c r="L916" s="50">
        <v>2019</v>
      </c>
      <c r="M916" s="62">
        <f t="shared" ref="M916:M946" si="63">DATE(L916,K916,J916)</f>
        <v>43613</v>
      </c>
      <c r="N916" s="67" t="s">
        <v>5608</v>
      </c>
      <c r="O916" s="67">
        <v>19</v>
      </c>
      <c r="P916" s="67" t="s">
        <v>1113</v>
      </c>
      <c r="Q916" s="67" t="s">
        <v>1114</v>
      </c>
      <c r="R916" s="67" t="s">
        <v>1115</v>
      </c>
      <c r="S916" s="67" t="s">
        <v>1116</v>
      </c>
      <c r="T916" s="67" t="s">
        <v>1114</v>
      </c>
      <c r="U916" s="67" t="s">
        <v>1117</v>
      </c>
      <c r="V916" s="67" t="s">
        <v>1117</v>
      </c>
      <c r="W916" s="67" t="s">
        <v>1118</v>
      </c>
      <c r="X916" s="67" t="s">
        <v>1119</v>
      </c>
      <c r="Y916" s="67" t="s">
        <v>1114</v>
      </c>
      <c r="Z916" s="68" t="str">
        <f t="shared" ref="Z916:Z946" si="64">IF(OR(R:R="",S:S=""),"Missing",IF(OR(S:S="Both EC and Condoms",S:S="Condom",S:S="EC"),"Yes",IF(AND(R:R&lt;&gt;"0: No Method",R:R&lt;&gt;"6: EC",R:R&lt;&gt;"5: Condoms"),"Yes","No")))</f>
        <v>No</v>
      </c>
      <c r="AA916" s="68" t="str">
        <f t="shared" ref="AA916:AA946" si="65">IF(X:X="","Missing",IF(X:X="0: No Method","No",IF(OR(X:X="1: IUCD",X:X="2a: Implant - Jadelle",X:X="2b: Implant - Implanon",X:X="3a: Injection - Norigynon ",X:X="3b: Injection - Noristerat",X:X="3c: Injection - Depo Provera",X:X="3d: Injection - Synapress",X:X="4a: Pills - Microgynon",X:X="4b: Pills - Combination3",X:X="4c: Pills - Escluston",X:X="5: Cycle bead",X:X="6a: Condom - Male",X:X="6b: Condom - Female",X:X="7: Emergency pill"),"Yes"
)))</f>
        <v>Yes</v>
      </c>
      <c r="AB916" s="68" t="str">
        <f t="shared" ref="AB916:AB946" si="66">IF(W:W="Pregnant","Pregnant",IF(AND(Z:Z="No",AA:AA="Yes"),"Adopter",IF(Z:Z="Yes","Continuing User",IF(AND(Z:Z="No",AA:AA="No"),"Non-user","Missing"))))</f>
        <v>Adopter</v>
      </c>
      <c r="AC916" s="50">
        <f>VLOOKUP(N916,Registration!O:P,2,FALSE)</f>
        <v>19</v>
      </c>
      <c r="AD916" s="67" t="s">
        <v>1117</v>
      </c>
      <c r="AE916" s="67" t="s">
        <v>105</v>
      </c>
      <c r="AF916" s="67" t="s">
        <v>105</v>
      </c>
      <c r="AG916" s="67" t="s">
        <v>105</v>
      </c>
      <c r="AH916" s="67" t="s">
        <v>105</v>
      </c>
      <c r="AI916" s="49"/>
    </row>
    <row r="917" spans="1:35" ht="22.9" customHeight="1">
      <c r="A917" s="67" t="s">
        <v>49</v>
      </c>
      <c r="B917" s="67" t="s">
        <v>9</v>
      </c>
      <c r="C917" s="50" t="s">
        <v>10</v>
      </c>
      <c r="D917" s="50" t="s">
        <v>26</v>
      </c>
      <c r="E917" s="50">
        <v>2</v>
      </c>
      <c r="F917" s="50" t="s">
        <v>27</v>
      </c>
      <c r="G917" s="50" t="s">
        <v>28</v>
      </c>
      <c r="H917" s="50" t="s">
        <v>5675</v>
      </c>
      <c r="I917" s="50" t="s">
        <v>5679</v>
      </c>
      <c r="J917" s="70">
        <v>28</v>
      </c>
      <c r="K917" s="50">
        <v>5</v>
      </c>
      <c r="L917" s="50">
        <v>2019</v>
      </c>
      <c r="M917" s="62">
        <f t="shared" si="63"/>
        <v>43613</v>
      </c>
      <c r="N917" s="67" t="s">
        <v>5610</v>
      </c>
      <c r="O917" s="67">
        <v>18</v>
      </c>
      <c r="P917" s="67" t="s">
        <v>1113</v>
      </c>
      <c r="Q917" s="67" t="s">
        <v>1114</v>
      </c>
      <c r="R917" s="67" t="s">
        <v>1115</v>
      </c>
      <c r="S917" s="67" t="s">
        <v>1116</v>
      </c>
      <c r="T917" s="67" t="s">
        <v>1114</v>
      </c>
      <c r="U917" s="67" t="s">
        <v>1117</v>
      </c>
      <c r="V917" s="67" t="s">
        <v>1117</v>
      </c>
      <c r="W917" s="67" t="s">
        <v>1118</v>
      </c>
      <c r="X917" s="67" t="s">
        <v>1125</v>
      </c>
      <c r="Y917" s="67" t="s">
        <v>1114</v>
      </c>
      <c r="Z917" s="68" t="str">
        <f t="shared" si="64"/>
        <v>No</v>
      </c>
      <c r="AA917" s="68" t="str">
        <f t="shared" si="65"/>
        <v>Yes</v>
      </c>
      <c r="AB917" s="68" t="str">
        <f t="shared" si="66"/>
        <v>Adopter</v>
      </c>
      <c r="AC917" s="50">
        <f>VLOOKUP(N917,Registration!O:P,2,FALSE)</f>
        <v>18</v>
      </c>
      <c r="AD917" s="67" t="s">
        <v>1117</v>
      </c>
      <c r="AE917" s="67" t="s">
        <v>105</v>
      </c>
      <c r="AF917" s="67" t="s">
        <v>105</v>
      </c>
      <c r="AG917" s="67" t="s">
        <v>105</v>
      </c>
      <c r="AH917" s="67" t="s">
        <v>105</v>
      </c>
      <c r="AI917" s="49"/>
    </row>
    <row r="918" spans="1:35" ht="22.9" customHeight="1">
      <c r="A918" s="67" t="s">
        <v>49</v>
      </c>
      <c r="B918" s="67" t="s">
        <v>9</v>
      </c>
      <c r="C918" s="50" t="s">
        <v>10</v>
      </c>
      <c r="D918" s="50" t="s">
        <v>26</v>
      </c>
      <c r="E918" s="50">
        <v>2</v>
      </c>
      <c r="F918" s="50" t="s">
        <v>27</v>
      </c>
      <c r="G918" s="50" t="s">
        <v>28</v>
      </c>
      <c r="H918" s="50" t="s">
        <v>5675</v>
      </c>
      <c r="I918" s="50" t="s">
        <v>5679</v>
      </c>
      <c r="J918" s="70">
        <v>28</v>
      </c>
      <c r="K918" s="50">
        <v>5</v>
      </c>
      <c r="L918" s="50">
        <v>2019</v>
      </c>
      <c r="M918" s="62">
        <f t="shared" si="63"/>
        <v>43613</v>
      </c>
      <c r="N918" s="67" t="s">
        <v>5612</v>
      </c>
      <c r="O918" s="67">
        <v>18</v>
      </c>
      <c r="P918" s="67" t="s">
        <v>1113</v>
      </c>
      <c r="Q918" s="67" t="s">
        <v>1114</v>
      </c>
      <c r="R918" s="67" t="s">
        <v>1115</v>
      </c>
      <c r="S918" s="67" t="s">
        <v>1116</v>
      </c>
      <c r="T918" s="67" t="s">
        <v>1114</v>
      </c>
      <c r="U918" s="67" t="s">
        <v>1117</v>
      </c>
      <c r="V918" s="67" t="s">
        <v>1117</v>
      </c>
      <c r="W918" s="67" t="s">
        <v>1118</v>
      </c>
      <c r="X918" s="67" t="s">
        <v>1121</v>
      </c>
      <c r="Y918" s="67" t="s">
        <v>1114</v>
      </c>
      <c r="Z918" s="68" t="str">
        <f t="shared" si="64"/>
        <v>No</v>
      </c>
      <c r="AA918" s="68" t="str">
        <f t="shared" si="65"/>
        <v>Yes</v>
      </c>
      <c r="AB918" s="68" t="str">
        <f t="shared" si="66"/>
        <v>Adopter</v>
      </c>
      <c r="AC918" s="50">
        <f>VLOOKUP(N918,Registration!O:P,2,FALSE)</f>
        <v>18</v>
      </c>
      <c r="AD918" s="67" t="s">
        <v>1117</v>
      </c>
      <c r="AE918" s="67" t="s">
        <v>105</v>
      </c>
      <c r="AF918" s="67" t="s">
        <v>105</v>
      </c>
      <c r="AG918" s="67" t="s">
        <v>105</v>
      </c>
      <c r="AH918" s="67" t="s">
        <v>105</v>
      </c>
      <c r="AI918" s="49"/>
    </row>
    <row r="919" spans="1:35" ht="22.9" customHeight="1">
      <c r="A919" s="67" t="s">
        <v>49</v>
      </c>
      <c r="B919" s="67" t="s">
        <v>9</v>
      </c>
      <c r="C919" s="50" t="s">
        <v>10</v>
      </c>
      <c r="D919" s="50" t="s">
        <v>26</v>
      </c>
      <c r="E919" s="50">
        <v>2</v>
      </c>
      <c r="F919" s="50" t="s">
        <v>27</v>
      </c>
      <c r="G919" s="50" t="s">
        <v>28</v>
      </c>
      <c r="H919" s="50" t="s">
        <v>5675</v>
      </c>
      <c r="I919" s="50" t="s">
        <v>5679</v>
      </c>
      <c r="J919" s="70">
        <v>28</v>
      </c>
      <c r="K919" s="50">
        <v>5</v>
      </c>
      <c r="L919" s="50">
        <v>2019</v>
      </c>
      <c r="M919" s="62">
        <f t="shared" si="63"/>
        <v>43613</v>
      </c>
      <c r="N919" s="67" t="s">
        <v>5614</v>
      </c>
      <c r="O919" s="67">
        <v>18</v>
      </c>
      <c r="P919" s="67" t="s">
        <v>1113</v>
      </c>
      <c r="Q919" s="67" t="s">
        <v>1114</v>
      </c>
      <c r="R919" s="67" t="s">
        <v>1115</v>
      </c>
      <c r="S919" s="67" t="s">
        <v>1116</v>
      </c>
      <c r="T919" s="67" t="s">
        <v>1114</v>
      </c>
      <c r="U919" s="67" t="s">
        <v>1117</v>
      </c>
      <c r="V919" s="67" t="s">
        <v>1117</v>
      </c>
      <c r="W919" s="67" t="s">
        <v>1118</v>
      </c>
      <c r="X919" s="67" t="s">
        <v>1119</v>
      </c>
      <c r="Y919" s="67" t="s">
        <v>1114</v>
      </c>
      <c r="Z919" s="68" t="str">
        <f t="shared" si="64"/>
        <v>No</v>
      </c>
      <c r="AA919" s="68" t="str">
        <f t="shared" si="65"/>
        <v>Yes</v>
      </c>
      <c r="AB919" s="68" t="str">
        <f t="shared" si="66"/>
        <v>Adopter</v>
      </c>
      <c r="AC919" s="50">
        <f>VLOOKUP(N919,Registration!O:P,2,FALSE)</f>
        <v>18</v>
      </c>
      <c r="AD919" s="67" t="s">
        <v>1117</v>
      </c>
      <c r="AE919" s="67" t="s">
        <v>105</v>
      </c>
      <c r="AF919" s="67" t="s">
        <v>105</v>
      </c>
      <c r="AG919" s="67" t="s">
        <v>105</v>
      </c>
      <c r="AH919" s="67" t="s">
        <v>105</v>
      </c>
      <c r="AI919" s="49"/>
    </row>
    <row r="920" spans="1:35" ht="22.9" customHeight="1">
      <c r="A920" s="67" t="s">
        <v>49</v>
      </c>
      <c r="B920" s="67" t="s">
        <v>9</v>
      </c>
      <c r="C920" s="50" t="s">
        <v>10</v>
      </c>
      <c r="D920" s="50" t="s">
        <v>26</v>
      </c>
      <c r="E920" s="50">
        <v>2</v>
      </c>
      <c r="F920" s="50" t="s">
        <v>27</v>
      </c>
      <c r="G920" s="50" t="s">
        <v>28</v>
      </c>
      <c r="H920" s="50" t="s">
        <v>5675</v>
      </c>
      <c r="I920" s="50" t="s">
        <v>5679</v>
      </c>
      <c r="J920" s="70">
        <v>28</v>
      </c>
      <c r="K920" s="50">
        <v>5</v>
      </c>
      <c r="L920" s="50">
        <v>2019</v>
      </c>
      <c r="M920" s="62">
        <f t="shared" si="63"/>
        <v>43613</v>
      </c>
      <c r="N920" s="67" t="s">
        <v>5616</v>
      </c>
      <c r="O920" s="67">
        <v>19</v>
      </c>
      <c r="P920" s="67" t="s">
        <v>1113</v>
      </c>
      <c r="Q920" s="67" t="s">
        <v>1114</v>
      </c>
      <c r="R920" s="67" t="s">
        <v>1115</v>
      </c>
      <c r="S920" s="67" t="s">
        <v>1116</v>
      </c>
      <c r="T920" s="67" t="s">
        <v>1114</v>
      </c>
      <c r="U920" s="67" t="s">
        <v>1117</v>
      </c>
      <c r="V920" s="67" t="s">
        <v>1117</v>
      </c>
      <c r="W920" s="67" t="s">
        <v>1118</v>
      </c>
      <c r="X920" s="67" t="s">
        <v>1119</v>
      </c>
      <c r="Y920" s="67" t="s">
        <v>1114</v>
      </c>
      <c r="Z920" s="68" t="str">
        <f t="shared" si="64"/>
        <v>No</v>
      </c>
      <c r="AA920" s="68" t="str">
        <f t="shared" si="65"/>
        <v>Yes</v>
      </c>
      <c r="AB920" s="68" t="str">
        <f t="shared" si="66"/>
        <v>Adopter</v>
      </c>
      <c r="AC920" s="50">
        <f>VLOOKUP(N920,Registration!O:P,2,FALSE)</f>
        <v>19</v>
      </c>
      <c r="AD920" s="67" t="s">
        <v>1117</v>
      </c>
      <c r="AE920" s="67" t="s">
        <v>105</v>
      </c>
      <c r="AF920" s="67" t="s">
        <v>105</v>
      </c>
      <c r="AG920" s="67" t="s">
        <v>105</v>
      </c>
      <c r="AH920" s="67" t="s">
        <v>105</v>
      </c>
      <c r="AI920" s="49"/>
    </row>
    <row r="921" spans="1:35" ht="22.9" customHeight="1">
      <c r="A921" s="67" t="s">
        <v>49</v>
      </c>
      <c r="B921" s="67" t="s">
        <v>9</v>
      </c>
      <c r="C921" s="50" t="s">
        <v>10</v>
      </c>
      <c r="D921" s="50" t="s">
        <v>26</v>
      </c>
      <c r="E921" s="50">
        <v>2</v>
      </c>
      <c r="F921" s="50" t="s">
        <v>27</v>
      </c>
      <c r="G921" s="50" t="s">
        <v>28</v>
      </c>
      <c r="H921" s="50" t="s">
        <v>5675</v>
      </c>
      <c r="I921" s="50" t="s">
        <v>5679</v>
      </c>
      <c r="J921" s="70">
        <v>30</v>
      </c>
      <c r="K921" s="50">
        <v>5</v>
      </c>
      <c r="L921" s="50">
        <v>2019</v>
      </c>
      <c r="M921" s="62">
        <f t="shared" si="63"/>
        <v>43615</v>
      </c>
      <c r="N921" s="67" t="s">
        <v>5618</v>
      </c>
      <c r="O921" s="67">
        <v>18</v>
      </c>
      <c r="P921" s="67" t="s">
        <v>1113</v>
      </c>
      <c r="Q921" s="67" t="s">
        <v>1114</v>
      </c>
      <c r="R921" s="67" t="s">
        <v>1115</v>
      </c>
      <c r="S921" s="67" t="s">
        <v>1116</v>
      </c>
      <c r="T921" s="67" t="s">
        <v>1114</v>
      </c>
      <c r="U921" s="67" t="s">
        <v>1117</v>
      </c>
      <c r="V921" s="67" t="s">
        <v>1117</v>
      </c>
      <c r="W921" s="67" t="s">
        <v>1118</v>
      </c>
      <c r="X921" s="67" t="s">
        <v>1119</v>
      </c>
      <c r="Y921" s="67" t="s">
        <v>1114</v>
      </c>
      <c r="Z921" s="68" t="str">
        <f t="shared" si="64"/>
        <v>No</v>
      </c>
      <c r="AA921" s="68" t="str">
        <f t="shared" si="65"/>
        <v>Yes</v>
      </c>
      <c r="AB921" s="68" t="str">
        <f t="shared" si="66"/>
        <v>Adopter</v>
      </c>
      <c r="AC921" s="50">
        <f>VLOOKUP(N921,Registration!O:P,2,FALSE)</f>
        <v>18</v>
      </c>
      <c r="AD921" s="67" t="s">
        <v>1117</v>
      </c>
      <c r="AE921" s="67" t="s">
        <v>105</v>
      </c>
      <c r="AF921" s="67" t="s">
        <v>105</v>
      </c>
      <c r="AG921" s="67" t="s">
        <v>105</v>
      </c>
      <c r="AH921" s="67" t="s">
        <v>105</v>
      </c>
      <c r="AI921" s="49"/>
    </row>
    <row r="922" spans="1:35" ht="22.9" customHeight="1">
      <c r="A922" s="67" t="s">
        <v>49</v>
      </c>
      <c r="B922" s="67" t="s">
        <v>9</v>
      </c>
      <c r="C922" s="50" t="s">
        <v>10</v>
      </c>
      <c r="D922" s="50" t="s">
        <v>26</v>
      </c>
      <c r="E922" s="50">
        <v>2</v>
      </c>
      <c r="F922" s="50" t="s">
        <v>27</v>
      </c>
      <c r="G922" s="50" t="s">
        <v>28</v>
      </c>
      <c r="H922" s="50" t="s">
        <v>5675</v>
      </c>
      <c r="I922" s="50" t="s">
        <v>5679</v>
      </c>
      <c r="J922" s="70">
        <v>30</v>
      </c>
      <c r="K922" s="50">
        <v>5</v>
      </c>
      <c r="L922" s="50">
        <v>2019</v>
      </c>
      <c r="M922" s="62">
        <f t="shared" si="63"/>
        <v>43615</v>
      </c>
      <c r="N922" s="67" t="s">
        <v>5620</v>
      </c>
      <c r="O922" s="67">
        <v>18</v>
      </c>
      <c r="P922" s="67" t="s">
        <v>1113</v>
      </c>
      <c r="Q922" s="67" t="s">
        <v>1114</v>
      </c>
      <c r="R922" s="67" t="s">
        <v>1115</v>
      </c>
      <c r="S922" s="67" t="s">
        <v>1116</v>
      </c>
      <c r="T922" s="67" t="s">
        <v>1114</v>
      </c>
      <c r="U922" s="67" t="s">
        <v>1117</v>
      </c>
      <c r="V922" s="67" t="s">
        <v>1117</v>
      </c>
      <c r="W922" s="67" t="s">
        <v>1118</v>
      </c>
      <c r="X922" s="67" t="s">
        <v>1125</v>
      </c>
      <c r="Y922" s="67" t="s">
        <v>1114</v>
      </c>
      <c r="Z922" s="68" t="str">
        <f t="shared" si="64"/>
        <v>No</v>
      </c>
      <c r="AA922" s="68" t="str">
        <f t="shared" si="65"/>
        <v>Yes</v>
      </c>
      <c r="AB922" s="68" t="str">
        <f t="shared" si="66"/>
        <v>Adopter</v>
      </c>
      <c r="AC922" s="50">
        <f>VLOOKUP(N922,Registration!O:P,2,FALSE)</f>
        <v>18</v>
      </c>
      <c r="AD922" s="67" t="s">
        <v>1117</v>
      </c>
      <c r="AE922" s="67" t="s">
        <v>105</v>
      </c>
      <c r="AF922" s="67" t="s">
        <v>105</v>
      </c>
      <c r="AG922" s="67" t="s">
        <v>105</v>
      </c>
      <c r="AH922" s="67" t="s">
        <v>105</v>
      </c>
      <c r="AI922" s="49"/>
    </row>
    <row r="923" spans="1:35" ht="22.9" customHeight="1">
      <c r="A923" s="67" t="s">
        <v>49</v>
      </c>
      <c r="B923" s="67" t="s">
        <v>9</v>
      </c>
      <c r="C923" s="50" t="s">
        <v>10</v>
      </c>
      <c r="D923" s="50" t="s">
        <v>26</v>
      </c>
      <c r="E923" s="50">
        <v>2</v>
      </c>
      <c r="F923" s="50" t="s">
        <v>27</v>
      </c>
      <c r="G923" s="50" t="s">
        <v>28</v>
      </c>
      <c r="H923" s="50" t="s">
        <v>5675</v>
      </c>
      <c r="I923" s="50" t="s">
        <v>5679</v>
      </c>
      <c r="J923" s="70">
        <v>30</v>
      </c>
      <c r="K923" s="50">
        <v>5</v>
      </c>
      <c r="L923" s="50">
        <v>2019</v>
      </c>
      <c r="M923" s="62">
        <f t="shared" si="63"/>
        <v>43615</v>
      </c>
      <c r="N923" s="67" t="s">
        <v>5622</v>
      </c>
      <c r="O923" s="67">
        <v>19</v>
      </c>
      <c r="P923" s="67" t="s">
        <v>1113</v>
      </c>
      <c r="Q923" s="67" t="s">
        <v>1114</v>
      </c>
      <c r="R923" s="67" t="s">
        <v>1115</v>
      </c>
      <c r="S923" s="67" t="s">
        <v>1116</v>
      </c>
      <c r="T923" s="67" t="s">
        <v>1114</v>
      </c>
      <c r="U923" s="67" t="s">
        <v>1117</v>
      </c>
      <c r="V923" s="67" t="s">
        <v>1117</v>
      </c>
      <c r="W923" s="67" t="s">
        <v>1118</v>
      </c>
      <c r="X923" s="67" t="s">
        <v>1125</v>
      </c>
      <c r="Y923" s="67" t="s">
        <v>1114</v>
      </c>
      <c r="Z923" s="68" t="str">
        <f t="shared" si="64"/>
        <v>No</v>
      </c>
      <c r="AA923" s="68" t="str">
        <f t="shared" si="65"/>
        <v>Yes</v>
      </c>
      <c r="AB923" s="68" t="str">
        <f t="shared" si="66"/>
        <v>Adopter</v>
      </c>
      <c r="AC923" s="50">
        <f>VLOOKUP(N923,Registration!O:P,2,FALSE)</f>
        <v>19</v>
      </c>
      <c r="AD923" s="67" t="s">
        <v>1117</v>
      </c>
      <c r="AE923" s="67" t="s">
        <v>105</v>
      </c>
      <c r="AF923" s="67" t="s">
        <v>105</v>
      </c>
      <c r="AG923" s="67" t="s">
        <v>105</v>
      </c>
      <c r="AH923" s="67" t="s">
        <v>105</v>
      </c>
      <c r="AI923" s="49"/>
    </row>
    <row r="924" spans="1:35" ht="22.9" customHeight="1">
      <c r="A924" s="67" t="s">
        <v>49</v>
      </c>
      <c r="B924" s="67" t="s">
        <v>9</v>
      </c>
      <c r="C924" s="50" t="s">
        <v>10</v>
      </c>
      <c r="D924" s="50" t="s">
        <v>26</v>
      </c>
      <c r="E924" s="50">
        <v>2</v>
      </c>
      <c r="F924" s="50" t="s">
        <v>27</v>
      </c>
      <c r="G924" s="50" t="s">
        <v>28</v>
      </c>
      <c r="H924" s="50" t="s">
        <v>5675</v>
      </c>
      <c r="I924" s="50" t="s">
        <v>5679</v>
      </c>
      <c r="J924" s="67">
        <v>30</v>
      </c>
      <c r="K924" s="50">
        <v>5</v>
      </c>
      <c r="L924" s="50">
        <v>2019</v>
      </c>
      <c r="M924" s="62">
        <f t="shared" si="63"/>
        <v>43615</v>
      </c>
      <c r="N924" s="67" t="s">
        <v>730</v>
      </c>
      <c r="O924" s="67">
        <v>19</v>
      </c>
      <c r="P924" s="67" t="s">
        <v>1136</v>
      </c>
      <c r="Q924" s="67" t="s">
        <v>1114</v>
      </c>
      <c r="R924" s="67" t="s">
        <v>1115</v>
      </c>
      <c r="S924" s="67" t="s">
        <v>1116</v>
      </c>
      <c r="T924" s="67" t="s">
        <v>1117</v>
      </c>
      <c r="U924" s="67" t="s">
        <v>1117</v>
      </c>
      <c r="V924" s="67" t="s">
        <v>1117</v>
      </c>
      <c r="W924" s="67" t="s">
        <v>1118</v>
      </c>
      <c r="X924" s="67" t="s">
        <v>1122</v>
      </c>
      <c r="Y924" s="67" t="s">
        <v>1114</v>
      </c>
      <c r="Z924" s="68" t="str">
        <f t="shared" si="64"/>
        <v>No</v>
      </c>
      <c r="AA924" s="68" t="str">
        <f t="shared" si="65"/>
        <v>Yes</v>
      </c>
      <c r="AB924" s="68" t="str">
        <f t="shared" si="66"/>
        <v>Adopter</v>
      </c>
      <c r="AC924" s="50">
        <f>VLOOKUP(N924,Registration!O:P,2,FALSE)</f>
        <v>19</v>
      </c>
      <c r="AD924" s="67" t="s">
        <v>1117</v>
      </c>
      <c r="AE924" s="67" t="s">
        <v>105</v>
      </c>
      <c r="AF924" s="67" t="s">
        <v>105</v>
      </c>
      <c r="AG924" s="67" t="s">
        <v>105</v>
      </c>
      <c r="AH924" s="67" t="s">
        <v>105</v>
      </c>
      <c r="AI924" s="49"/>
    </row>
    <row r="925" spans="1:35" ht="22.9" customHeight="1">
      <c r="A925" s="67" t="s">
        <v>49</v>
      </c>
      <c r="B925" s="67" t="s">
        <v>9</v>
      </c>
      <c r="C925" s="50" t="s">
        <v>10</v>
      </c>
      <c r="D925" s="50" t="s">
        <v>26</v>
      </c>
      <c r="E925" s="50">
        <v>2</v>
      </c>
      <c r="F925" s="50" t="s">
        <v>27</v>
      </c>
      <c r="G925" s="50" t="s">
        <v>28</v>
      </c>
      <c r="H925" s="50" t="s">
        <v>5675</v>
      </c>
      <c r="I925" s="50" t="s">
        <v>5679</v>
      </c>
      <c r="J925" s="67">
        <v>31</v>
      </c>
      <c r="K925" s="50">
        <v>5</v>
      </c>
      <c r="L925" s="50">
        <v>2019</v>
      </c>
      <c r="M925" s="62">
        <f t="shared" si="63"/>
        <v>43616</v>
      </c>
      <c r="N925" s="67" t="s">
        <v>5624</v>
      </c>
      <c r="O925" s="67">
        <v>18</v>
      </c>
      <c r="P925" s="67" t="s">
        <v>1113</v>
      </c>
      <c r="Q925" s="67" t="s">
        <v>1114</v>
      </c>
      <c r="R925" s="67" t="s">
        <v>1115</v>
      </c>
      <c r="S925" s="67" t="s">
        <v>1116</v>
      </c>
      <c r="T925" s="67" t="s">
        <v>1114</v>
      </c>
      <c r="U925" s="67" t="s">
        <v>1117</v>
      </c>
      <c r="V925" s="67" t="s">
        <v>1117</v>
      </c>
      <c r="W925" s="67" t="s">
        <v>1118</v>
      </c>
      <c r="X925" s="67" t="s">
        <v>1121</v>
      </c>
      <c r="Y925" s="67" t="s">
        <v>1114</v>
      </c>
      <c r="Z925" s="68" t="str">
        <f t="shared" si="64"/>
        <v>No</v>
      </c>
      <c r="AA925" s="68" t="str">
        <f t="shared" si="65"/>
        <v>Yes</v>
      </c>
      <c r="AB925" s="68" t="str">
        <f t="shared" si="66"/>
        <v>Adopter</v>
      </c>
      <c r="AC925" s="50">
        <f>VLOOKUP(N925,Registration!O:P,2,FALSE)</f>
        <v>18</v>
      </c>
      <c r="AD925" s="67" t="s">
        <v>1117</v>
      </c>
      <c r="AE925" s="67" t="s">
        <v>105</v>
      </c>
      <c r="AF925" s="67" t="s">
        <v>105</v>
      </c>
      <c r="AG925" s="67" t="s">
        <v>105</v>
      </c>
      <c r="AH925" s="67" t="s">
        <v>105</v>
      </c>
      <c r="AI925" s="49"/>
    </row>
    <row r="926" spans="1:35" ht="22.9" customHeight="1">
      <c r="A926" s="67" t="s">
        <v>49</v>
      </c>
      <c r="B926" s="67" t="s">
        <v>9</v>
      </c>
      <c r="C926" s="50" t="s">
        <v>10</v>
      </c>
      <c r="D926" s="50" t="s">
        <v>26</v>
      </c>
      <c r="E926" s="50">
        <v>2</v>
      </c>
      <c r="F926" s="50" t="s">
        <v>27</v>
      </c>
      <c r="G926" s="50" t="s">
        <v>28</v>
      </c>
      <c r="H926" s="50" t="s">
        <v>5675</v>
      </c>
      <c r="I926" s="50" t="s">
        <v>5679</v>
      </c>
      <c r="J926" s="67">
        <v>31</v>
      </c>
      <c r="K926" s="50">
        <v>5</v>
      </c>
      <c r="L926" s="50">
        <v>2019</v>
      </c>
      <c r="M926" s="62">
        <f t="shared" si="63"/>
        <v>43616</v>
      </c>
      <c r="N926" s="67" t="s">
        <v>5626</v>
      </c>
      <c r="O926" s="67">
        <v>19</v>
      </c>
      <c r="P926" s="67" t="s">
        <v>1113</v>
      </c>
      <c r="Q926" s="67" t="s">
        <v>1114</v>
      </c>
      <c r="R926" s="67" t="s">
        <v>1115</v>
      </c>
      <c r="S926" s="67" t="s">
        <v>1116</v>
      </c>
      <c r="T926" s="67" t="s">
        <v>1114</v>
      </c>
      <c r="U926" s="67" t="s">
        <v>1117</v>
      </c>
      <c r="V926" s="67" t="s">
        <v>1117</v>
      </c>
      <c r="W926" s="67" t="s">
        <v>1118</v>
      </c>
      <c r="X926" s="67" t="s">
        <v>1119</v>
      </c>
      <c r="Y926" s="67" t="s">
        <v>1114</v>
      </c>
      <c r="Z926" s="68" t="str">
        <f t="shared" si="64"/>
        <v>No</v>
      </c>
      <c r="AA926" s="68" t="str">
        <f t="shared" si="65"/>
        <v>Yes</v>
      </c>
      <c r="AB926" s="68" t="str">
        <f t="shared" si="66"/>
        <v>Adopter</v>
      </c>
      <c r="AC926" s="50">
        <f>VLOOKUP(N926,Registration!O:P,2,FALSE)</f>
        <v>19</v>
      </c>
      <c r="AD926" s="67" t="s">
        <v>1117</v>
      </c>
      <c r="AE926" s="67" t="s">
        <v>105</v>
      </c>
      <c r="AF926" s="67" t="s">
        <v>105</v>
      </c>
      <c r="AG926" s="67" t="s">
        <v>105</v>
      </c>
      <c r="AH926" s="67" t="s">
        <v>105</v>
      </c>
      <c r="AI926" s="49"/>
    </row>
    <row r="927" spans="1:35" ht="22.9" customHeight="1">
      <c r="A927" s="67" t="s">
        <v>49</v>
      </c>
      <c r="B927" s="67" t="s">
        <v>9</v>
      </c>
      <c r="C927" s="50" t="s">
        <v>10</v>
      </c>
      <c r="D927" s="50" t="s">
        <v>26</v>
      </c>
      <c r="E927" s="50">
        <v>2</v>
      </c>
      <c r="F927" s="50" t="s">
        <v>27</v>
      </c>
      <c r="G927" s="50" t="s">
        <v>28</v>
      </c>
      <c r="H927" s="50" t="s">
        <v>5675</v>
      </c>
      <c r="I927" s="50" t="s">
        <v>5679</v>
      </c>
      <c r="J927" s="67">
        <v>31</v>
      </c>
      <c r="K927" s="50">
        <v>5</v>
      </c>
      <c r="L927" s="50">
        <v>2019</v>
      </c>
      <c r="M927" s="62">
        <f t="shared" si="63"/>
        <v>43616</v>
      </c>
      <c r="N927" s="67" t="s">
        <v>5628</v>
      </c>
      <c r="O927" s="67">
        <v>19</v>
      </c>
      <c r="P927" s="67" t="s">
        <v>1113</v>
      </c>
      <c r="Q927" s="67" t="s">
        <v>1114</v>
      </c>
      <c r="R927" s="67" t="s">
        <v>1115</v>
      </c>
      <c r="S927" s="67" t="s">
        <v>1116</v>
      </c>
      <c r="T927" s="67" t="s">
        <v>1114</v>
      </c>
      <c r="U927" s="67" t="s">
        <v>1117</v>
      </c>
      <c r="V927" s="67" t="s">
        <v>1117</v>
      </c>
      <c r="W927" s="67" t="s">
        <v>1118</v>
      </c>
      <c r="X927" s="67" t="s">
        <v>1125</v>
      </c>
      <c r="Y927" s="67" t="s">
        <v>1114</v>
      </c>
      <c r="Z927" s="68" t="str">
        <f t="shared" si="64"/>
        <v>No</v>
      </c>
      <c r="AA927" s="68" t="str">
        <f t="shared" si="65"/>
        <v>Yes</v>
      </c>
      <c r="AB927" s="68" t="str">
        <f t="shared" si="66"/>
        <v>Adopter</v>
      </c>
      <c r="AC927" s="50">
        <f>VLOOKUP(N927,Registration!O:P,2,FALSE)</f>
        <v>19</v>
      </c>
      <c r="AD927" s="67" t="s">
        <v>1117</v>
      </c>
      <c r="AE927" s="67" t="s">
        <v>105</v>
      </c>
      <c r="AF927" s="67" t="s">
        <v>105</v>
      </c>
      <c r="AG927" s="67" t="s">
        <v>105</v>
      </c>
      <c r="AH927" s="67" t="s">
        <v>105</v>
      </c>
      <c r="AI927" s="49"/>
    </row>
    <row r="928" spans="1:35" ht="22.9" customHeight="1">
      <c r="A928" s="67" t="s">
        <v>49</v>
      </c>
      <c r="B928" s="67" t="s">
        <v>9</v>
      </c>
      <c r="C928" s="50" t="s">
        <v>10</v>
      </c>
      <c r="D928" s="50" t="s">
        <v>26</v>
      </c>
      <c r="E928" s="50">
        <v>2</v>
      </c>
      <c r="F928" s="50" t="s">
        <v>27</v>
      </c>
      <c r="G928" s="50" t="s">
        <v>28</v>
      </c>
      <c r="H928" s="50" t="s">
        <v>5675</v>
      </c>
      <c r="I928" s="50" t="s">
        <v>5679</v>
      </c>
      <c r="J928" s="67">
        <v>31</v>
      </c>
      <c r="K928" s="50">
        <v>5</v>
      </c>
      <c r="L928" s="50">
        <v>2019</v>
      </c>
      <c r="M928" s="62">
        <f t="shared" si="63"/>
        <v>43616</v>
      </c>
      <c r="N928" s="67" t="s">
        <v>5630</v>
      </c>
      <c r="O928" s="67">
        <v>18</v>
      </c>
      <c r="P928" s="67" t="s">
        <v>1113</v>
      </c>
      <c r="Q928" s="67" t="s">
        <v>1114</v>
      </c>
      <c r="R928" s="67" t="s">
        <v>1115</v>
      </c>
      <c r="S928" s="67" t="s">
        <v>1116</v>
      </c>
      <c r="T928" s="67" t="s">
        <v>1114</v>
      </c>
      <c r="U928" s="67" t="s">
        <v>1117</v>
      </c>
      <c r="V928" s="67" t="s">
        <v>1117</v>
      </c>
      <c r="W928" s="67" t="s">
        <v>1118</v>
      </c>
      <c r="X928" s="67" t="s">
        <v>1125</v>
      </c>
      <c r="Y928" s="67" t="s">
        <v>1114</v>
      </c>
      <c r="Z928" s="68" t="str">
        <f t="shared" si="64"/>
        <v>No</v>
      </c>
      <c r="AA928" s="68" t="str">
        <f t="shared" si="65"/>
        <v>Yes</v>
      </c>
      <c r="AB928" s="68" t="str">
        <f t="shared" si="66"/>
        <v>Adopter</v>
      </c>
      <c r="AC928" s="50">
        <f>VLOOKUP(N928,Registration!O:P,2,FALSE)</f>
        <v>18</v>
      </c>
      <c r="AD928" s="67" t="s">
        <v>1117</v>
      </c>
      <c r="AE928" s="67" t="s">
        <v>105</v>
      </c>
      <c r="AF928" s="67" t="s">
        <v>105</v>
      </c>
      <c r="AG928" s="67" t="s">
        <v>105</v>
      </c>
      <c r="AH928" s="67" t="s">
        <v>105</v>
      </c>
      <c r="AI928" s="49"/>
    </row>
    <row r="929" spans="1:35" ht="22.9" customHeight="1">
      <c r="A929" s="67" t="s">
        <v>49</v>
      </c>
      <c r="B929" s="67" t="s">
        <v>9</v>
      </c>
      <c r="C929" s="50" t="s">
        <v>10</v>
      </c>
      <c r="D929" s="50" t="s">
        <v>26</v>
      </c>
      <c r="E929" s="50">
        <v>2</v>
      </c>
      <c r="F929" s="50" t="s">
        <v>27</v>
      </c>
      <c r="G929" s="50" t="s">
        <v>28</v>
      </c>
      <c r="H929" s="50" t="s">
        <v>5675</v>
      </c>
      <c r="I929" s="50" t="s">
        <v>5679</v>
      </c>
      <c r="J929" s="67">
        <v>31</v>
      </c>
      <c r="K929" s="50">
        <v>5</v>
      </c>
      <c r="L929" s="50">
        <v>2019</v>
      </c>
      <c r="M929" s="62">
        <f t="shared" si="63"/>
        <v>43616</v>
      </c>
      <c r="N929" s="67" t="s">
        <v>5632</v>
      </c>
      <c r="O929" s="67">
        <v>18</v>
      </c>
      <c r="P929" s="67" t="s">
        <v>1113</v>
      </c>
      <c r="Q929" s="67" t="s">
        <v>1114</v>
      </c>
      <c r="R929" s="67" t="s">
        <v>1115</v>
      </c>
      <c r="S929" s="67" t="s">
        <v>1116</v>
      </c>
      <c r="T929" s="67" t="s">
        <v>1114</v>
      </c>
      <c r="U929" s="67" t="s">
        <v>1117</v>
      </c>
      <c r="V929" s="67" t="s">
        <v>1117</v>
      </c>
      <c r="W929" s="67" t="s">
        <v>1118</v>
      </c>
      <c r="X929" s="67" t="s">
        <v>1125</v>
      </c>
      <c r="Y929" s="67" t="s">
        <v>1114</v>
      </c>
      <c r="Z929" s="68" t="str">
        <f t="shared" si="64"/>
        <v>No</v>
      </c>
      <c r="AA929" s="68" t="str">
        <f t="shared" si="65"/>
        <v>Yes</v>
      </c>
      <c r="AB929" s="68" t="str">
        <f t="shared" si="66"/>
        <v>Adopter</v>
      </c>
      <c r="AC929" s="50">
        <f>VLOOKUP(N929,Registration!O:P,2,FALSE)</f>
        <v>18</v>
      </c>
      <c r="AD929" s="67" t="s">
        <v>1117</v>
      </c>
      <c r="AE929" s="67" t="s">
        <v>105</v>
      </c>
      <c r="AF929" s="67" t="s">
        <v>105</v>
      </c>
      <c r="AG929" s="67" t="s">
        <v>105</v>
      </c>
      <c r="AH929" s="67" t="s">
        <v>105</v>
      </c>
      <c r="AI929" s="49"/>
    </row>
    <row r="930" spans="1:35" ht="22.9" customHeight="1">
      <c r="A930" s="67" t="s">
        <v>49</v>
      </c>
      <c r="B930" s="67" t="s">
        <v>9</v>
      </c>
      <c r="C930" s="50" t="s">
        <v>10</v>
      </c>
      <c r="D930" s="50" t="s">
        <v>26</v>
      </c>
      <c r="E930" s="50">
        <v>2</v>
      </c>
      <c r="F930" s="50" t="s">
        <v>32</v>
      </c>
      <c r="G930" s="50" t="s">
        <v>33</v>
      </c>
      <c r="H930" s="50" t="s">
        <v>5675</v>
      </c>
      <c r="I930" s="50" t="s">
        <v>5679</v>
      </c>
      <c r="J930" s="70">
        <v>27</v>
      </c>
      <c r="K930" s="50">
        <v>5</v>
      </c>
      <c r="L930" s="50">
        <v>2019</v>
      </c>
      <c r="M930" s="62">
        <f t="shared" si="63"/>
        <v>43612</v>
      </c>
      <c r="N930" s="67" t="s">
        <v>167</v>
      </c>
      <c r="O930" s="67">
        <v>19</v>
      </c>
      <c r="P930" s="67" t="s">
        <v>1113</v>
      </c>
      <c r="Q930" s="67" t="s">
        <v>1114</v>
      </c>
      <c r="R930" s="67" t="s">
        <v>1115</v>
      </c>
      <c r="S930" s="67" t="s">
        <v>1116</v>
      </c>
      <c r="T930" s="67" t="s">
        <v>1114</v>
      </c>
      <c r="U930" s="67" t="s">
        <v>1117</v>
      </c>
      <c r="V930" s="67" t="s">
        <v>1117</v>
      </c>
      <c r="W930" s="67" t="s">
        <v>1118</v>
      </c>
      <c r="X930" s="67" t="s">
        <v>1125</v>
      </c>
      <c r="Y930" s="67" t="s">
        <v>1114</v>
      </c>
      <c r="Z930" s="68" t="str">
        <f t="shared" si="64"/>
        <v>No</v>
      </c>
      <c r="AA930" s="68" t="str">
        <f t="shared" si="65"/>
        <v>Yes</v>
      </c>
      <c r="AB930" s="68" t="str">
        <f t="shared" si="66"/>
        <v>Adopter</v>
      </c>
      <c r="AC930" s="50">
        <f>VLOOKUP(N930,Registration!O:P,2,FALSE)</f>
        <v>19</v>
      </c>
      <c r="AD930" s="67" t="s">
        <v>1117</v>
      </c>
      <c r="AE930" s="67" t="s">
        <v>105</v>
      </c>
      <c r="AF930" s="67" t="s">
        <v>105</v>
      </c>
      <c r="AG930" s="67" t="s">
        <v>105</v>
      </c>
      <c r="AH930" s="67" t="s">
        <v>105</v>
      </c>
      <c r="AI930" s="49"/>
    </row>
    <row r="931" spans="1:35" ht="22.9" customHeight="1">
      <c r="A931" s="67" t="s">
        <v>49</v>
      </c>
      <c r="B931" s="67" t="s">
        <v>9</v>
      </c>
      <c r="C931" s="50" t="s">
        <v>10</v>
      </c>
      <c r="D931" s="50" t="s">
        <v>26</v>
      </c>
      <c r="E931" s="50">
        <v>2</v>
      </c>
      <c r="F931" s="50" t="s">
        <v>32</v>
      </c>
      <c r="G931" s="50" t="s">
        <v>33</v>
      </c>
      <c r="H931" s="50" t="s">
        <v>5675</v>
      </c>
      <c r="I931" s="50" t="s">
        <v>5679</v>
      </c>
      <c r="J931" s="70">
        <v>27</v>
      </c>
      <c r="K931" s="50">
        <v>5</v>
      </c>
      <c r="L931" s="50">
        <v>2019</v>
      </c>
      <c r="M931" s="62">
        <f t="shared" si="63"/>
        <v>43612</v>
      </c>
      <c r="N931" s="67" t="s">
        <v>5635</v>
      </c>
      <c r="O931" s="67">
        <v>19</v>
      </c>
      <c r="P931" s="67" t="s">
        <v>1113</v>
      </c>
      <c r="Q931" s="67" t="s">
        <v>1114</v>
      </c>
      <c r="R931" s="67" t="s">
        <v>1115</v>
      </c>
      <c r="S931" s="67" t="s">
        <v>1116</v>
      </c>
      <c r="T931" s="67" t="s">
        <v>1114</v>
      </c>
      <c r="U931" s="67" t="s">
        <v>1117</v>
      </c>
      <c r="V931" s="67" t="s">
        <v>1117</v>
      </c>
      <c r="W931" s="67" t="s">
        <v>1118</v>
      </c>
      <c r="X931" s="67" t="s">
        <v>1124</v>
      </c>
      <c r="Y931" s="67" t="s">
        <v>1114</v>
      </c>
      <c r="Z931" s="68" t="str">
        <f t="shared" si="64"/>
        <v>No</v>
      </c>
      <c r="AA931" s="68" t="str">
        <f t="shared" si="65"/>
        <v>Yes</v>
      </c>
      <c r="AB931" s="68" t="str">
        <f t="shared" si="66"/>
        <v>Adopter</v>
      </c>
      <c r="AC931" s="50">
        <f>VLOOKUP(N931,Registration!O:P,2,FALSE)</f>
        <v>19</v>
      </c>
      <c r="AD931" s="67" t="s">
        <v>1117</v>
      </c>
      <c r="AE931" s="67" t="s">
        <v>105</v>
      </c>
      <c r="AF931" s="67" t="s">
        <v>105</v>
      </c>
      <c r="AG931" s="67" t="s">
        <v>105</v>
      </c>
      <c r="AH931" s="67" t="s">
        <v>105</v>
      </c>
      <c r="AI931" s="49"/>
    </row>
    <row r="932" spans="1:35" ht="22.9" customHeight="1">
      <c r="A932" s="67" t="s">
        <v>49</v>
      </c>
      <c r="B932" s="67" t="s">
        <v>9</v>
      </c>
      <c r="C932" s="50" t="s">
        <v>10</v>
      </c>
      <c r="D932" s="50" t="s">
        <v>26</v>
      </c>
      <c r="E932" s="50">
        <v>2</v>
      </c>
      <c r="F932" s="50" t="s">
        <v>32</v>
      </c>
      <c r="G932" s="50" t="s">
        <v>33</v>
      </c>
      <c r="H932" s="50" t="s">
        <v>5675</v>
      </c>
      <c r="I932" s="50" t="s">
        <v>5679</v>
      </c>
      <c r="J932" s="70">
        <v>27</v>
      </c>
      <c r="K932" s="50">
        <v>5</v>
      </c>
      <c r="L932" s="50">
        <v>2019</v>
      </c>
      <c r="M932" s="62">
        <f t="shared" si="63"/>
        <v>43612</v>
      </c>
      <c r="N932" s="67" t="s">
        <v>5637</v>
      </c>
      <c r="O932" s="67">
        <v>18</v>
      </c>
      <c r="P932" s="67" t="s">
        <v>1113</v>
      </c>
      <c r="Q932" s="67" t="s">
        <v>1114</v>
      </c>
      <c r="R932" s="67" t="s">
        <v>1115</v>
      </c>
      <c r="S932" s="67" t="s">
        <v>1116</v>
      </c>
      <c r="T932" s="67" t="s">
        <v>1114</v>
      </c>
      <c r="U932" s="67" t="s">
        <v>1117</v>
      </c>
      <c r="V932" s="67" t="s">
        <v>1117</v>
      </c>
      <c r="W932" s="67" t="s">
        <v>1118</v>
      </c>
      <c r="X932" s="67" t="s">
        <v>1122</v>
      </c>
      <c r="Y932" s="67" t="s">
        <v>1114</v>
      </c>
      <c r="Z932" s="68" t="str">
        <f t="shared" si="64"/>
        <v>No</v>
      </c>
      <c r="AA932" s="68" t="str">
        <f t="shared" si="65"/>
        <v>Yes</v>
      </c>
      <c r="AB932" s="68" t="str">
        <f t="shared" si="66"/>
        <v>Adopter</v>
      </c>
      <c r="AC932" s="50">
        <f>VLOOKUP(N932,Registration!O:P,2,FALSE)</f>
        <v>18</v>
      </c>
      <c r="AD932" s="67" t="s">
        <v>1117</v>
      </c>
      <c r="AE932" s="67" t="s">
        <v>105</v>
      </c>
      <c r="AF932" s="67" t="s">
        <v>105</v>
      </c>
      <c r="AG932" s="67" t="s">
        <v>105</v>
      </c>
      <c r="AH932" s="67" t="s">
        <v>105</v>
      </c>
      <c r="AI932" s="49"/>
    </row>
    <row r="933" spans="1:35" ht="22.9" customHeight="1">
      <c r="A933" s="67" t="s">
        <v>49</v>
      </c>
      <c r="B933" s="67" t="s">
        <v>9</v>
      </c>
      <c r="C933" s="50" t="s">
        <v>10</v>
      </c>
      <c r="D933" s="50" t="s">
        <v>26</v>
      </c>
      <c r="E933" s="50">
        <v>2</v>
      </c>
      <c r="F933" s="50" t="s">
        <v>32</v>
      </c>
      <c r="G933" s="50" t="s">
        <v>33</v>
      </c>
      <c r="H933" s="50" t="s">
        <v>5675</v>
      </c>
      <c r="I933" s="50" t="s">
        <v>5679</v>
      </c>
      <c r="J933" s="70">
        <v>27</v>
      </c>
      <c r="K933" s="50">
        <v>5</v>
      </c>
      <c r="L933" s="50">
        <v>2019</v>
      </c>
      <c r="M933" s="62">
        <f t="shared" si="63"/>
        <v>43612</v>
      </c>
      <c r="N933" s="67" t="s">
        <v>5639</v>
      </c>
      <c r="O933" s="67">
        <v>18</v>
      </c>
      <c r="P933" s="67" t="s">
        <v>1113</v>
      </c>
      <c r="Q933" s="67" t="s">
        <v>1114</v>
      </c>
      <c r="R933" s="67" t="s">
        <v>1115</v>
      </c>
      <c r="S933" s="67" t="s">
        <v>1116</v>
      </c>
      <c r="T933" s="67" t="s">
        <v>1114</v>
      </c>
      <c r="U933" s="67" t="s">
        <v>1117</v>
      </c>
      <c r="V933" s="67" t="s">
        <v>1117</v>
      </c>
      <c r="W933" s="67" t="s">
        <v>1118</v>
      </c>
      <c r="X933" s="67" t="s">
        <v>1124</v>
      </c>
      <c r="Y933" s="67" t="s">
        <v>1114</v>
      </c>
      <c r="Z933" s="68" t="str">
        <f t="shared" si="64"/>
        <v>No</v>
      </c>
      <c r="AA933" s="68" t="str">
        <f t="shared" si="65"/>
        <v>Yes</v>
      </c>
      <c r="AB933" s="68" t="str">
        <f t="shared" si="66"/>
        <v>Adopter</v>
      </c>
      <c r="AC933" s="50">
        <f>VLOOKUP(N933,Registration!O:P,2,FALSE)</f>
        <v>18</v>
      </c>
      <c r="AD933" s="67" t="s">
        <v>1117</v>
      </c>
      <c r="AE933" s="67" t="s">
        <v>105</v>
      </c>
      <c r="AF933" s="67" t="s">
        <v>105</v>
      </c>
      <c r="AG933" s="67" t="s">
        <v>105</v>
      </c>
      <c r="AH933" s="67" t="s">
        <v>105</v>
      </c>
      <c r="AI933" s="49"/>
    </row>
    <row r="934" spans="1:35" ht="22.9" customHeight="1">
      <c r="A934" s="67" t="s">
        <v>49</v>
      </c>
      <c r="B934" s="67" t="s">
        <v>9</v>
      </c>
      <c r="C934" s="50" t="s">
        <v>10</v>
      </c>
      <c r="D934" s="50" t="s">
        <v>26</v>
      </c>
      <c r="E934" s="50">
        <v>2</v>
      </c>
      <c r="F934" s="50" t="s">
        <v>32</v>
      </c>
      <c r="G934" s="50" t="s">
        <v>33</v>
      </c>
      <c r="H934" s="50" t="s">
        <v>5675</v>
      </c>
      <c r="I934" s="50" t="s">
        <v>5679</v>
      </c>
      <c r="J934" s="70">
        <v>28</v>
      </c>
      <c r="K934" s="50">
        <v>5</v>
      </c>
      <c r="L934" s="50">
        <v>2019</v>
      </c>
      <c r="M934" s="62">
        <f t="shared" si="63"/>
        <v>43613</v>
      </c>
      <c r="N934" s="67" t="s">
        <v>151</v>
      </c>
      <c r="O934" s="67">
        <v>18</v>
      </c>
      <c r="P934" s="67" t="s">
        <v>1113</v>
      </c>
      <c r="Q934" s="67" t="s">
        <v>1114</v>
      </c>
      <c r="R934" s="67" t="s">
        <v>1115</v>
      </c>
      <c r="S934" s="67" t="s">
        <v>1116</v>
      </c>
      <c r="T934" s="67" t="s">
        <v>1114</v>
      </c>
      <c r="U934" s="67" t="s">
        <v>1117</v>
      </c>
      <c r="V934" s="67" t="s">
        <v>1117</v>
      </c>
      <c r="W934" s="67" t="s">
        <v>1118</v>
      </c>
      <c r="X934" s="67" t="s">
        <v>1124</v>
      </c>
      <c r="Y934" s="67" t="s">
        <v>1114</v>
      </c>
      <c r="Z934" s="68" t="str">
        <f t="shared" si="64"/>
        <v>No</v>
      </c>
      <c r="AA934" s="68" t="str">
        <f t="shared" si="65"/>
        <v>Yes</v>
      </c>
      <c r="AB934" s="68" t="str">
        <f t="shared" si="66"/>
        <v>Adopter</v>
      </c>
      <c r="AC934" s="50">
        <f>VLOOKUP(N934,Registration!O:P,2,FALSE)</f>
        <v>17</v>
      </c>
      <c r="AD934" s="67" t="s">
        <v>1117</v>
      </c>
      <c r="AE934" s="67" t="s">
        <v>105</v>
      </c>
      <c r="AF934" s="67" t="s">
        <v>105</v>
      </c>
      <c r="AG934" s="67" t="s">
        <v>105</v>
      </c>
      <c r="AH934" s="67" t="s">
        <v>105</v>
      </c>
      <c r="AI934" s="49"/>
    </row>
    <row r="935" spans="1:35" ht="22.9" customHeight="1">
      <c r="A935" s="67" t="s">
        <v>49</v>
      </c>
      <c r="B935" s="67" t="s">
        <v>9</v>
      </c>
      <c r="C935" s="50" t="s">
        <v>10</v>
      </c>
      <c r="D935" s="50" t="s">
        <v>26</v>
      </c>
      <c r="E935" s="50">
        <v>2</v>
      </c>
      <c r="F935" s="50" t="s">
        <v>32</v>
      </c>
      <c r="G935" s="50" t="s">
        <v>33</v>
      </c>
      <c r="H935" s="50" t="s">
        <v>5675</v>
      </c>
      <c r="I935" s="50" t="s">
        <v>5679</v>
      </c>
      <c r="J935" s="70">
        <v>28</v>
      </c>
      <c r="K935" s="50">
        <v>5</v>
      </c>
      <c r="L935" s="50">
        <v>2019</v>
      </c>
      <c r="M935" s="62">
        <f t="shared" si="63"/>
        <v>43613</v>
      </c>
      <c r="N935" s="67" t="s">
        <v>4763</v>
      </c>
      <c r="O935" s="67">
        <v>19</v>
      </c>
      <c r="P935" s="67" t="s">
        <v>1113</v>
      </c>
      <c r="Q935" s="67" t="s">
        <v>1114</v>
      </c>
      <c r="R935" s="67" t="s">
        <v>1115</v>
      </c>
      <c r="S935" s="67" t="s">
        <v>1116</v>
      </c>
      <c r="T935" s="67" t="s">
        <v>1114</v>
      </c>
      <c r="U935" s="67" t="s">
        <v>1117</v>
      </c>
      <c r="V935" s="67" t="s">
        <v>1117</v>
      </c>
      <c r="W935" s="67" t="s">
        <v>1118</v>
      </c>
      <c r="X935" s="67" t="s">
        <v>1122</v>
      </c>
      <c r="Y935" s="67" t="s">
        <v>1114</v>
      </c>
      <c r="Z935" s="68" t="str">
        <f t="shared" si="64"/>
        <v>No</v>
      </c>
      <c r="AA935" s="68" t="str">
        <f t="shared" si="65"/>
        <v>Yes</v>
      </c>
      <c r="AB935" s="68" t="str">
        <f t="shared" si="66"/>
        <v>Adopter</v>
      </c>
      <c r="AC935" s="50">
        <f>VLOOKUP(N935,Registration!O:P,2,FALSE)</f>
        <v>18</v>
      </c>
      <c r="AD935" s="67" t="s">
        <v>1117</v>
      </c>
      <c r="AE935" s="67" t="s">
        <v>105</v>
      </c>
      <c r="AF935" s="67" t="s">
        <v>105</v>
      </c>
      <c r="AG935" s="67" t="s">
        <v>105</v>
      </c>
      <c r="AH935" s="67" t="s">
        <v>105</v>
      </c>
      <c r="AI935" s="49"/>
    </row>
    <row r="936" spans="1:35" ht="22.9" customHeight="1">
      <c r="A936" s="67" t="s">
        <v>49</v>
      </c>
      <c r="B936" s="67" t="s">
        <v>9</v>
      </c>
      <c r="C936" s="50" t="s">
        <v>10</v>
      </c>
      <c r="D936" s="50" t="s">
        <v>26</v>
      </c>
      <c r="E936" s="50">
        <v>2</v>
      </c>
      <c r="F936" s="50" t="s">
        <v>32</v>
      </c>
      <c r="G936" s="50" t="s">
        <v>33</v>
      </c>
      <c r="H936" s="50" t="s">
        <v>5675</v>
      </c>
      <c r="I936" s="50" t="s">
        <v>5679</v>
      </c>
      <c r="J936" s="70">
        <v>28</v>
      </c>
      <c r="K936" s="50">
        <v>5</v>
      </c>
      <c r="L936" s="50">
        <v>2019</v>
      </c>
      <c r="M936" s="62">
        <f t="shared" si="63"/>
        <v>43613</v>
      </c>
      <c r="N936" s="67" t="s">
        <v>5643</v>
      </c>
      <c r="O936" s="67">
        <v>18</v>
      </c>
      <c r="P936" s="67" t="s">
        <v>1113</v>
      </c>
      <c r="Q936" s="67" t="s">
        <v>1114</v>
      </c>
      <c r="R936" s="67" t="s">
        <v>1115</v>
      </c>
      <c r="S936" s="67" t="s">
        <v>1116</v>
      </c>
      <c r="T936" s="67" t="s">
        <v>1114</v>
      </c>
      <c r="U936" s="67" t="s">
        <v>1117</v>
      </c>
      <c r="V936" s="67" t="s">
        <v>1117</v>
      </c>
      <c r="W936" s="67" t="s">
        <v>1118</v>
      </c>
      <c r="X936" s="67" t="s">
        <v>1119</v>
      </c>
      <c r="Y936" s="67" t="s">
        <v>1114</v>
      </c>
      <c r="Z936" s="68" t="str">
        <f t="shared" si="64"/>
        <v>No</v>
      </c>
      <c r="AA936" s="68" t="str">
        <f t="shared" si="65"/>
        <v>Yes</v>
      </c>
      <c r="AB936" s="68" t="str">
        <f t="shared" si="66"/>
        <v>Adopter</v>
      </c>
      <c r="AC936" s="50">
        <f>VLOOKUP(N936,Registration!O:P,2,FALSE)</f>
        <v>18</v>
      </c>
      <c r="AD936" s="67" t="s">
        <v>1117</v>
      </c>
      <c r="AE936" s="67" t="s">
        <v>105</v>
      </c>
      <c r="AF936" s="67" t="s">
        <v>105</v>
      </c>
      <c r="AG936" s="67" t="s">
        <v>105</v>
      </c>
      <c r="AH936" s="67" t="s">
        <v>105</v>
      </c>
      <c r="AI936" s="49"/>
    </row>
    <row r="937" spans="1:35" ht="22.9" customHeight="1">
      <c r="A937" s="67" t="s">
        <v>49</v>
      </c>
      <c r="B937" s="67" t="s">
        <v>9</v>
      </c>
      <c r="C937" s="50" t="s">
        <v>10</v>
      </c>
      <c r="D937" s="50" t="s">
        <v>26</v>
      </c>
      <c r="E937" s="50">
        <v>2</v>
      </c>
      <c r="F937" s="50" t="s">
        <v>32</v>
      </c>
      <c r="G937" s="50" t="s">
        <v>33</v>
      </c>
      <c r="H937" s="50" t="s">
        <v>5675</v>
      </c>
      <c r="I937" s="50" t="s">
        <v>5679</v>
      </c>
      <c r="J937" s="70">
        <v>28</v>
      </c>
      <c r="K937" s="50">
        <v>5</v>
      </c>
      <c r="L937" s="50">
        <v>2019</v>
      </c>
      <c r="M937" s="62">
        <f t="shared" si="63"/>
        <v>43613</v>
      </c>
      <c r="N937" s="67" t="s">
        <v>5645</v>
      </c>
      <c r="O937" s="67">
        <v>19</v>
      </c>
      <c r="P937" s="67" t="s">
        <v>1113</v>
      </c>
      <c r="Q937" s="67" t="s">
        <v>1114</v>
      </c>
      <c r="R937" s="67" t="s">
        <v>1115</v>
      </c>
      <c r="S937" s="67" t="s">
        <v>1116</v>
      </c>
      <c r="T937" s="67" t="s">
        <v>1114</v>
      </c>
      <c r="U937" s="67" t="s">
        <v>1117</v>
      </c>
      <c r="V937" s="67" t="s">
        <v>1117</v>
      </c>
      <c r="W937" s="67" t="s">
        <v>1118</v>
      </c>
      <c r="X937" s="67" t="s">
        <v>1119</v>
      </c>
      <c r="Y937" s="67" t="s">
        <v>1114</v>
      </c>
      <c r="Z937" s="68" t="str">
        <f t="shared" si="64"/>
        <v>No</v>
      </c>
      <c r="AA937" s="68" t="str">
        <f t="shared" si="65"/>
        <v>Yes</v>
      </c>
      <c r="AB937" s="68" t="str">
        <f t="shared" si="66"/>
        <v>Adopter</v>
      </c>
      <c r="AC937" s="50">
        <f>VLOOKUP(N937,Registration!O:P,2,FALSE)</f>
        <v>19</v>
      </c>
      <c r="AD937" s="67" t="s">
        <v>1117</v>
      </c>
      <c r="AE937" s="67" t="s">
        <v>105</v>
      </c>
      <c r="AF937" s="67" t="s">
        <v>105</v>
      </c>
      <c r="AG937" s="67" t="s">
        <v>105</v>
      </c>
      <c r="AH937" s="67" t="s">
        <v>105</v>
      </c>
      <c r="AI937" s="49"/>
    </row>
    <row r="938" spans="1:35" ht="22.9" customHeight="1">
      <c r="A938" s="67" t="s">
        <v>49</v>
      </c>
      <c r="B938" s="67" t="s">
        <v>9</v>
      </c>
      <c r="C938" s="50" t="s">
        <v>10</v>
      </c>
      <c r="D938" s="50" t="s">
        <v>26</v>
      </c>
      <c r="E938" s="50">
        <v>2</v>
      </c>
      <c r="F938" s="50" t="s">
        <v>32</v>
      </c>
      <c r="G938" s="50" t="s">
        <v>33</v>
      </c>
      <c r="H938" s="50" t="s">
        <v>5675</v>
      </c>
      <c r="I938" s="50" t="s">
        <v>5679</v>
      </c>
      <c r="J938" s="70">
        <v>30</v>
      </c>
      <c r="K938" s="50">
        <v>5</v>
      </c>
      <c r="L938" s="50">
        <v>2019</v>
      </c>
      <c r="M938" s="62">
        <f t="shared" si="63"/>
        <v>43615</v>
      </c>
      <c r="N938" s="67" t="s">
        <v>5647</v>
      </c>
      <c r="O938" s="67">
        <v>18</v>
      </c>
      <c r="P938" s="67" t="s">
        <v>1113</v>
      </c>
      <c r="Q938" s="67" t="s">
        <v>1114</v>
      </c>
      <c r="R938" s="67" t="s">
        <v>1115</v>
      </c>
      <c r="S938" s="67" t="s">
        <v>1116</v>
      </c>
      <c r="T938" s="67" t="s">
        <v>1114</v>
      </c>
      <c r="U938" s="67" t="s">
        <v>1117</v>
      </c>
      <c r="V938" s="67" t="s">
        <v>1117</v>
      </c>
      <c r="W938" s="67" t="s">
        <v>1118</v>
      </c>
      <c r="X938" s="67" t="s">
        <v>1125</v>
      </c>
      <c r="Y938" s="67" t="s">
        <v>1114</v>
      </c>
      <c r="Z938" s="68" t="str">
        <f t="shared" si="64"/>
        <v>No</v>
      </c>
      <c r="AA938" s="68" t="str">
        <f t="shared" si="65"/>
        <v>Yes</v>
      </c>
      <c r="AB938" s="68" t="str">
        <f t="shared" si="66"/>
        <v>Adopter</v>
      </c>
      <c r="AC938" s="50">
        <f>VLOOKUP(N938,Registration!O:P,2,FALSE)</f>
        <v>18</v>
      </c>
      <c r="AD938" s="67" t="s">
        <v>1117</v>
      </c>
      <c r="AE938" s="67" t="s">
        <v>105</v>
      </c>
      <c r="AF938" s="67" t="s">
        <v>105</v>
      </c>
      <c r="AG938" s="67" t="s">
        <v>105</v>
      </c>
      <c r="AH938" s="67" t="s">
        <v>105</v>
      </c>
      <c r="AI938" s="49"/>
    </row>
    <row r="939" spans="1:35" ht="22.9" customHeight="1">
      <c r="A939" s="67" t="s">
        <v>49</v>
      </c>
      <c r="B939" s="67" t="s">
        <v>9</v>
      </c>
      <c r="C939" s="50" t="s">
        <v>10</v>
      </c>
      <c r="D939" s="50" t="s">
        <v>26</v>
      </c>
      <c r="E939" s="50">
        <v>2</v>
      </c>
      <c r="F939" s="50" t="s">
        <v>32</v>
      </c>
      <c r="G939" s="50" t="s">
        <v>33</v>
      </c>
      <c r="H939" s="50" t="s">
        <v>5675</v>
      </c>
      <c r="I939" s="50" t="s">
        <v>5679</v>
      </c>
      <c r="J939" s="70">
        <v>30</v>
      </c>
      <c r="K939" s="50">
        <v>5</v>
      </c>
      <c r="L939" s="50">
        <v>2019</v>
      </c>
      <c r="M939" s="62">
        <f t="shared" si="63"/>
        <v>43615</v>
      </c>
      <c r="N939" s="67" t="s">
        <v>5649</v>
      </c>
      <c r="O939" s="67">
        <v>19</v>
      </c>
      <c r="P939" s="67" t="s">
        <v>1113</v>
      </c>
      <c r="Q939" s="67" t="s">
        <v>1114</v>
      </c>
      <c r="R939" s="67" t="s">
        <v>1115</v>
      </c>
      <c r="S939" s="67" t="s">
        <v>1116</v>
      </c>
      <c r="T939" s="67" t="s">
        <v>1114</v>
      </c>
      <c r="U939" s="67" t="s">
        <v>1117</v>
      </c>
      <c r="V939" s="67" t="s">
        <v>1117</v>
      </c>
      <c r="W939" s="67" t="s">
        <v>1118</v>
      </c>
      <c r="X939" s="67" t="s">
        <v>1119</v>
      </c>
      <c r="Y939" s="67" t="s">
        <v>1114</v>
      </c>
      <c r="Z939" s="68" t="str">
        <f t="shared" si="64"/>
        <v>No</v>
      </c>
      <c r="AA939" s="68" t="str">
        <f t="shared" si="65"/>
        <v>Yes</v>
      </c>
      <c r="AB939" s="68" t="str">
        <f t="shared" si="66"/>
        <v>Adopter</v>
      </c>
      <c r="AC939" s="50">
        <f>VLOOKUP(N939,Registration!O:P,2,FALSE)</f>
        <v>19</v>
      </c>
      <c r="AD939" s="67" t="s">
        <v>1117</v>
      </c>
      <c r="AE939" s="67" t="s">
        <v>105</v>
      </c>
      <c r="AF939" s="67" t="s">
        <v>105</v>
      </c>
      <c r="AG939" s="67" t="s">
        <v>105</v>
      </c>
      <c r="AH939" s="67" t="s">
        <v>105</v>
      </c>
      <c r="AI939" s="49"/>
    </row>
    <row r="940" spans="1:35" ht="22.9" customHeight="1">
      <c r="A940" s="67" t="s">
        <v>49</v>
      </c>
      <c r="B940" s="67" t="s">
        <v>9</v>
      </c>
      <c r="C940" s="50" t="s">
        <v>10</v>
      </c>
      <c r="D940" s="50" t="s">
        <v>26</v>
      </c>
      <c r="E940" s="50">
        <v>2</v>
      </c>
      <c r="F940" s="50" t="s">
        <v>32</v>
      </c>
      <c r="G940" s="50" t="s">
        <v>33</v>
      </c>
      <c r="H940" s="50" t="s">
        <v>5675</v>
      </c>
      <c r="I940" s="50" t="s">
        <v>5679</v>
      </c>
      <c r="J940" s="70">
        <v>30</v>
      </c>
      <c r="K940" s="50">
        <v>5</v>
      </c>
      <c r="L940" s="50">
        <v>2019</v>
      </c>
      <c r="M940" s="62">
        <f t="shared" si="63"/>
        <v>43615</v>
      </c>
      <c r="N940" s="67" t="s">
        <v>5651</v>
      </c>
      <c r="O940" s="67">
        <v>19</v>
      </c>
      <c r="P940" s="67" t="s">
        <v>1113</v>
      </c>
      <c r="Q940" s="67" t="s">
        <v>1114</v>
      </c>
      <c r="R940" s="67" t="s">
        <v>1115</v>
      </c>
      <c r="S940" s="67" t="s">
        <v>1116</v>
      </c>
      <c r="T940" s="67" t="s">
        <v>1114</v>
      </c>
      <c r="U940" s="67" t="s">
        <v>1117</v>
      </c>
      <c r="V940" s="67" t="s">
        <v>1117</v>
      </c>
      <c r="W940" s="67" t="s">
        <v>1118</v>
      </c>
      <c r="X940" s="67" t="s">
        <v>1125</v>
      </c>
      <c r="Y940" s="67" t="s">
        <v>1114</v>
      </c>
      <c r="Z940" s="68" t="str">
        <f t="shared" si="64"/>
        <v>No</v>
      </c>
      <c r="AA940" s="68" t="str">
        <f t="shared" si="65"/>
        <v>Yes</v>
      </c>
      <c r="AB940" s="68" t="str">
        <f t="shared" si="66"/>
        <v>Adopter</v>
      </c>
      <c r="AC940" s="50">
        <f>VLOOKUP(N940,Registration!O:P,2,FALSE)</f>
        <v>19</v>
      </c>
      <c r="AD940" s="67" t="s">
        <v>1117</v>
      </c>
      <c r="AE940" s="67" t="s">
        <v>105</v>
      </c>
      <c r="AF940" s="67" t="s">
        <v>105</v>
      </c>
      <c r="AG940" s="67" t="s">
        <v>105</v>
      </c>
      <c r="AH940" s="67" t="s">
        <v>105</v>
      </c>
      <c r="AI940" s="49"/>
    </row>
    <row r="941" spans="1:35" ht="22.9" customHeight="1">
      <c r="A941" s="67" t="s">
        <v>49</v>
      </c>
      <c r="B941" s="67" t="s">
        <v>9</v>
      </c>
      <c r="C941" s="50" t="s">
        <v>10</v>
      </c>
      <c r="D941" s="50" t="s">
        <v>26</v>
      </c>
      <c r="E941" s="50">
        <v>2</v>
      </c>
      <c r="F941" s="50" t="s">
        <v>32</v>
      </c>
      <c r="G941" s="50" t="s">
        <v>33</v>
      </c>
      <c r="H941" s="50" t="s">
        <v>5675</v>
      </c>
      <c r="I941" s="50" t="s">
        <v>5679</v>
      </c>
      <c r="J941" s="70">
        <v>30</v>
      </c>
      <c r="K941" s="50">
        <v>5</v>
      </c>
      <c r="L941" s="50">
        <v>2019</v>
      </c>
      <c r="M941" s="62">
        <f t="shared" si="63"/>
        <v>43615</v>
      </c>
      <c r="N941" s="67" t="s">
        <v>5653</v>
      </c>
      <c r="O941" s="67">
        <v>18</v>
      </c>
      <c r="P941" s="67" t="s">
        <v>1113</v>
      </c>
      <c r="Q941" s="67" t="s">
        <v>1114</v>
      </c>
      <c r="R941" s="67" t="s">
        <v>1115</v>
      </c>
      <c r="S941" s="67" t="s">
        <v>1116</v>
      </c>
      <c r="T941" s="67" t="s">
        <v>1114</v>
      </c>
      <c r="U941" s="67" t="s">
        <v>1117</v>
      </c>
      <c r="V941" s="67" t="s">
        <v>1117</v>
      </c>
      <c r="W941" s="67" t="s">
        <v>1118</v>
      </c>
      <c r="X941" s="67" t="s">
        <v>1119</v>
      </c>
      <c r="Y941" s="67" t="s">
        <v>1114</v>
      </c>
      <c r="Z941" s="68" t="str">
        <f t="shared" si="64"/>
        <v>No</v>
      </c>
      <c r="AA941" s="68" t="str">
        <f t="shared" si="65"/>
        <v>Yes</v>
      </c>
      <c r="AB941" s="68" t="str">
        <f t="shared" si="66"/>
        <v>Adopter</v>
      </c>
      <c r="AC941" s="50">
        <f>VLOOKUP(N941,Registration!O:P,2,FALSE)</f>
        <v>18</v>
      </c>
      <c r="AD941" s="67" t="s">
        <v>1117</v>
      </c>
      <c r="AE941" s="67" t="s">
        <v>105</v>
      </c>
      <c r="AF941" s="67" t="s">
        <v>105</v>
      </c>
      <c r="AG941" s="67" t="s">
        <v>105</v>
      </c>
      <c r="AH941" s="67" t="s">
        <v>105</v>
      </c>
      <c r="AI941" s="49"/>
    </row>
    <row r="942" spans="1:35" ht="22.9" customHeight="1">
      <c r="A942" s="67" t="s">
        <v>49</v>
      </c>
      <c r="B942" s="67" t="s">
        <v>9</v>
      </c>
      <c r="C942" s="50" t="s">
        <v>10</v>
      </c>
      <c r="D942" s="50" t="s">
        <v>26</v>
      </c>
      <c r="E942" s="50">
        <v>2</v>
      </c>
      <c r="F942" s="50" t="s">
        <v>32</v>
      </c>
      <c r="G942" s="50" t="s">
        <v>33</v>
      </c>
      <c r="H942" s="50" t="s">
        <v>5675</v>
      </c>
      <c r="I942" s="50" t="s">
        <v>5679</v>
      </c>
      <c r="J942" s="70">
        <v>30</v>
      </c>
      <c r="K942" s="50">
        <v>5</v>
      </c>
      <c r="L942" s="50">
        <v>2019</v>
      </c>
      <c r="M942" s="62">
        <f t="shared" si="63"/>
        <v>43615</v>
      </c>
      <c r="N942" s="67" t="s">
        <v>175</v>
      </c>
      <c r="O942" s="67">
        <v>19</v>
      </c>
      <c r="P942" s="67" t="s">
        <v>1113</v>
      </c>
      <c r="Q942" s="67" t="s">
        <v>1114</v>
      </c>
      <c r="R942" s="67" t="s">
        <v>1115</v>
      </c>
      <c r="S942" s="67" t="s">
        <v>1116</v>
      </c>
      <c r="T942" s="67" t="s">
        <v>1114</v>
      </c>
      <c r="U942" s="67" t="s">
        <v>1117</v>
      </c>
      <c r="V942" s="67" t="s">
        <v>1117</v>
      </c>
      <c r="W942" s="67" t="s">
        <v>1137</v>
      </c>
      <c r="X942" s="67" t="s">
        <v>1115</v>
      </c>
      <c r="Y942" s="67" t="s">
        <v>1114</v>
      </c>
      <c r="Z942" s="68" t="str">
        <f t="shared" si="64"/>
        <v>No</v>
      </c>
      <c r="AA942" s="68" t="str">
        <f t="shared" si="65"/>
        <v>No</v>
      </c>
      <c r="AB942" s="68" t="str">
        <f t="shared" si="66"/>
        <v>Pregnant</v>
      </c>
      <c r="AC942" s="50">
        <f>VLOOKUP(N942,Registration!O:P,2,FALSE)</f>
        <v>19</v>
      </c>
      <c r="AD942" s="67" t="s">
        <v>1117</v>
      </c>
      <c r="AE942" s="67" t="s">
        <v>105</v>
      </c>
      <c r="AF942" s="67" t="s">
        <v>105</v>
      </c>
      <c r="AG942" s="67" t="s">
        <v>105</v>
      </c>
      <c r="AH942" s="67" t="s">
        <v>105</v>
      </c>
      <c r="AI942" s="49"/>
    </row>
    <row r="943" spans="1:35" ht="22.9" customHeight="1">
      <c r="A943" s="67" t="s">
        <v>49</v>
      </c>
      <c r="B943" s="67" t="s">
        <v>9</v>
      </c>
      <c r="C943" s="50" t="s">
        <v>10</v>
      </c>
      <c r="D943" s="50" t="s">
        <v>26</v>
      </c>
      <c r="E943" s="50">
        <v>2</v>
      </c>
      <c r="F943" s="50" t="s">
        <v>32</v>
      </c>
      <c r="G943" s="50" t="s">
        <v>33</v>
      </c>
      <c r="H943" s="50" t="s">
        <v>5675</v>
      </c>
      <c r="I943" s="50" t="s">
        <v>5679</v>
      </c>
      <c r="J943" s="70">
        <v>31</v>
      </c>
      <c r="K943" s="50">
        <v>5</v>
      </c>
      <c r="L943" s="50">
        <v>2019</v>
      </c>
      <c r="M943" s="62">
        <f t="shared" si="63"/>
        <v>43616</v>
      </c>
      <c r="N943" s="67" t="s">
        <v>5656</v>
      </c>
      <c r="O943" s="67">
        <v>18</v>
      </c>
      <c r="P943" s="67" t="s">
        <v>1113</v>
      </c>
      <c r="Q943" s="67" t="s">
        <v>1114</v>
      </c>
      <c r="R943" s="67" t="s">
        <v>1115</v>
      </c>
      <c r="S943" s="67" t="s">
        <v>1116</v>
      </c>
      <c r="T943" s="67" t="s">
        <v>1114</v>
      </c>
      <c r="U943" s="67" t="s">
        <v>1117</v>
      </c>
      <c r="V943" s="67" t="s">
        <v>1117</v>
      </c>
      <c r="W943" s="67" t="s">
        <v>1118</v>
      </c>
      <c r="X943" s="67" t="s">
        <v>1121</v>
      </c>
      <c r="Y943" s="67" t="s">
        <v>1114</v>
      </c>
      <c r="Z943" s="68" t="str">
        <f t="shared" si="64"/>
        <v>No</v>
      </c>
      <c r="AA943" s="68" t="str">
        <f t="shared" si="65"/>
        <v>Yes</v>
      </c>
      <c r="AB943" s="68" t="str">
        <f t="shared" si="66"/>
        <v>Adopter</v>
      </c>
      <c r="AC943" s="50">
        <f>VLOOKUP(N943,Registration!O:P,2,FALSE)</f>
        <v>18</v>
      </c>
      <c r="AD943" s="67" t="s">
        <v>1117</v>
      </c>
      <c r="AE943" s="67" t="s">
        <v>105</v>
      </c>
      <c r="AF943" s="67" t="s">
        <v>105</v>
      </c>
      <c r="AG943" s="67" t="s">
        <v>105</v>
      </c>
      <c r="AH943" s="67" t="s">
        <v>105</v>
      </c>
      <c r="AI943" s="49"/>
    </row>
    <row r="944" spans="1:35" ht="22.9" customHeight="1">
      <c r="A944" s="67" t="s">
        <v>49</v>
      </c>
      <c r="B944" s="67" t="s">
        <v>9</v>
      </c>
      <c r="C944" s="50" t="s">
        <v>10</v>
      </c>
      <c r="D944" s="50" t="s">
        <v>26</v>
      </c>
      <c r="E944" s="50">
        <v>2</v>
      </c>
      <c r="F944" s="50" t="s">
        <v>32</v>
      </c>
      <c r="G944" s="50" t="s">
        <v>33</v>
      </c>
      <c r="H944" s="50" t="s">
        <v>5675</v>
      </c>
      <c r="I944" s="50" t="s">
        <v>5679</v>
      </c>
      <c r="J944" s="70">
        <v>31</v>
      </c>
      <c r="K944" s="50">
        <v>5</v>
      </c>
      <c r="L944" s="50">
        <v>2019</v>
      </c>
      <c r="M944" s="62">
        <f t="shared" si="63"/>
        <v>43616</v>
      </c>
      <c r="N944" s="67" t="s">
        <v>5658</v>
      </c>
      <c r="O944" s="67">
        <v>18</v>
      </c>
      <c r="P944" s="67" t="s">
        <v>1113</v>
      </c>
      <c r="Q944" s="67" t="s">
        <v>1114</v>
      </c>
      <c r="R944" s="67" t="s">
        <v>1115</v>
      </c>
      <c r="S944" s="67" t="s">
        <v>1116</v>
      </c>
      <c r="T944" s="67" t="s">
        <v>1114</v>
      </c>
      <c r="U944" s="67" t="s">
        <v>1117</v>
      </c>
      <c r="V944" s="67" t="s">
        <v>1117</v>
      </c>
      <c r="W944" s="67" t="s">
        <v>1118</v>
      </c>
      <c r="X944" s="67" t="s">
        <v>1122</v>
      </c>
      <c r="Y944" s="67" t="s">
        <v>1114</v>
      </c>
      <c r="Z944" s="68" t="str">
        <f t="shared" si="64"/>
        <v>No</v>
      </c>
      <c r="AA944" s="68" t="str">
        <f t="shared" si="65"/>
        <v>Yes</v>
      </c>
      <c r="AB944" s="68" t="str">
        <f t="shared" si="66"/>
        <v>Adopter</v>
      </c>
      <c r="AC944" s="50">
        <f>VLOOKUP(N944,Registration!O:P,2,FALSE)</f>
        <v>18</v>
      </c>
      <c r="AD944" s="67" t="s">
        <v>1117</v>
      </c>
      <c r="AE944" s="67" t="s">
        <v>105</v>
      </c>
      <c r="AF944" s="67" t="s">
        <v>105</v>
      </c>
      <c r="AG944" s="67" t="s">
        <v>105</v>
      </c>
      <c r="AH944" s="67" t="s">
        <v>105</v>
      </c>
      <c r="AI944" s="49"/>
    </row>
    <row r="945" spans="1:35" ht="22.9" customHeight="1">
      <c r="A945" s="67" t="s">
        <v>49</v>
      </c>
      <c r="B945" s="67" t="s">
        <v>9</v>
      </c>
      <c r="C945" s="50" t="s">
        <v>10</v>
      </c>
      <c r="D945" s="50" t="s">
        <v>26</v>
      </c>
      <c r="E945" s="50">
        <v>2</v>
      </c>
      <c r="F945" s="50" t="s">
        <v>32</v>
      </c>
      <c r="G945" s="50" t="s">
        <v>33</v>
      </c>
      <c r="H945" s="50" t="s">
        <v>5675</v>
      </c>
      <c r="I945" s="50" t="s">
        <v>5679</v>
      </c>
      <c r="J945" s="70">
        <v>31</v>
      </c>
      <c r="K945" s="50">
        <v>5</v>
      </c>
      <c r="L945" s="50">
        <v>2019</v>
      </c>
      <c r="M945" s="62">
        <f t="shared" si="63"/>
        <v>43616</v>
      </c>
      <c r="N945" s="67" t="s">
        <v>5660</v>
      </c>
      <c r="O945" s="67">
        <v>19</v>
      </c>
      <c r="P945" s="67" t="s">
        <v>1113</v>
      </c>
      <c r="Q945" s="67" t="s">
        <v>1114</v>
      </c>
      <c r="R945" s="67" t="s">
        <v>1115</v>
      </c>
      <c r="S945" s="67" t="s">
        <v>1116</v>
      </c>
      <c r="T945" s="67" t="s">
        <v>1114</v>
      </c>
      <c r="U945" s="67" t="s">
        <v>1117</v>
      </c>
      <c r="V945" s="67" t="s">
        <v>1117</v>
      </c>
      <c r="W945" s="67" t="s">
        <v>1118</v>
      </c>
      <c r="X945" s="67" t="s">
        <v>1124</v>
      </c>
      <c r="Y945" s="67" t="s">
        <v>1114</v>
      </c>
      <c r="Z945" s="68" t="str">
        <f t="shared" si="64"/>
        <v>No</v>
      </c>
      <c r="AA945" s="68" t="str">
        <f t="shared" si="65"/>
        <v>Yes</v>
      </c>
      <c r="AB945" s="68" t="str">
        <f t="shared" si="66"/>
        <v>Adopter</v>
      </c>
      <c r="AC945" s="50">
        <f>VLOOKUP(N945,Registration!O:P,2,FALSE)</f>
        <v>19</v>
      </c>
      <c r="AD945" s="67" t="s">
        <v>1117</v>
      </c>
      <c r="AE945" s="67" t="s">
        <v>105</v>
      </c>
      <c r="AF945" s="67" t="s">
        <v>105</v>
      </c>
      <c r="AG945" s="67" t="s">
        <v>105</v>
      </c>
      <c r="AH945" s="67" t="s">
        <v>105</v>
      </c>
      <c r="AI945" s="49"/>
    </row>
    <row r="946" spans="1:35" ht="22.9" customHeight="1">
      <c r="A946" s="67" t="s">
        <v>49</v>
      </c>
      <c r="B946" s="67" t="s">
        <v>9</v>
      </c>
      <c r="C946" s="50" t="s">
        <v>10</v>
      </c>
      <c r="D946" s="50" t="s">
        <v>26</v>
      </c>
      <c r="E946" s="50">
        <v>2</v>
      </c>
      <c r="F946" s="50" t="s">
        <v>32</v>
      </c>
      <c r="G946" s="50" t="s">
        <v>33</v>
      </c>
      <c r="H946" s="50" t="s">
        <v>5675</v>
      </c>
      <c r="I946" s="50" t="s">
        <v>5679</v>
      </c>
      <c r="J946" s="70">
        <v>31</v>
      </c>
      <c r="K946" s="50">
        <v>5</v>
      </c>
      <c r="L946" s="50">
        <v>2019</v>
      </c>
      <c r="M946" s="62">
        <f t="shared" si="63"/>
        <v>43616</v>
      </c>
      <c r="N946" s="67" t="s">
        <v>5662</v>
      </c>
      <c r="O946" s="67">
        <v>18</v>
      </c>
      <c r="P946" s="67" t="s">
        <v>1113</v>
      </c>
      <c r="Q946" s="67" t="s">
        <v>1114</v>
      </c>
      <c r="R946" s="67" t="s">
        <v>1115</v>
      </c>
      <c r="S946" s="67" t="s">
        <v>1116</v>
      </c>
      <c r="T946" s="67" t="s">
        <v>1114</v>
      </c>
      <c r="U946" s="67" t="s">
        <v>1117</v>
      </c>
      <c r="V946" s="67" t="s">
        <v>1117</v>
      </c>
      <c r="W946" s="67" t="s">
        <v>1118</v>
      </c>
      <c r="X946" s="67" t="s">
        <v>1119</v>
      </c>
      <c r="Y946" s="67" t="s">
        <v>1114</v>
      </c>
      <c r="Z946" s="68" t="str">
        <f t="shared" si="64"/>
        <v>No</v>
      </c>
      <c r="AA946" s="68" t="str">
        <f t="shared" si="65"/>
        <v>Yes</v>
      </c>
      <c r="AB946" s="68" t="str">
        <f t="shared" si="66"/>
        <v>Adopter</v>
      </c>
      <c r="AC946" s="50">
        <f>VLOOKUP(N946,Registration!O:P,2,FALSE)</f>
        <v>18</v>
      </c>
      <c r="AD946" s="67" t="s">
        <v>1117</v>
      </c>
      <c r="AE946" s="67" t="s">
        <v>105</v>
      </c>
      <c r="AF946" s="67" t="s">
        <v>105</v>
      </c>
      <c r="AG946" s="67" t="s">
        <v>105</v>
      </c>
      <c r="AH946" s="67" t="s">
        <v>105</v>
      </c>
      <c r="AI946" s="49"/>
    </row>
    <row r="947" spans="1:35" ht="22.9" customHeight="1">
      <c r="AA947" s="74"/>
      <c r="AB947" s="74"/>
    </row>
    <row r="948" spans="1:35" ht="22.9" customHeight="1">
      <c r="AA948" s="74"/>
      <c r="AB948" s="74"/>
    </row>
    <row r="949" spans="1:35" ht="22.9" customHeight="1">
      <c r="AA949" s="74"/>
      <c r="AB949" s="74"/>
    </row>
    <row r="950" spans="1:35" ht="22.9" customHeight="1">
      <c r="AA950" s="74"/>
      <c r="AB950" s="74"/>
    </row>
    <row r="951" spans="1:35" ht="22.9" customHeight="1">
      <c r="AA951" s="74"/>
      <c r="AB951" s="74"/>
    </row>
    <row r="952" spans="1:35" ht="22.9" customHeight="1">
      <c r="AA952" s="74"/>
      <c r="AB952" s="74"/>
    </row>
    <row r="953" spans="1:35" ht="22.9" customHeight="1">
      <c r="AA953" s="74"/>
      <c r="AB953" s="74"/>
    </row>
    <row r="954" spans="1:35" ht="22.9" customHeight="1">
      <c r="AA954" s="74"/>
      <c r="AB954" s="74"/>
    </row>
    <row r="955" spans="1:35" ht="22.9" customHeight="1">
      <c r="AA955" s="74"/>
      <c r="AB955" s="74"/>
    </row>
    <row r="956" spans="1:35" ht="22.9" customHeight="1">
      <c r="AA956" s="74"/>
      <c r="AB956" s="74"/>
    </row>
    <row r="957" spans="1:35" ht="22.9" customHeight="1">
      <c r="AA957" s="74"/>
      <c r="AB957" s="74"/>
    </row>
    <row r="958" spans="1:35" ht="22.9" customHeight="1">
      <c r="AA958" s="74"/>
      <c r="AB958" s="74"/>
    </row>
    <row r="959" spans="1:35" ht="22.9" customHeight="1">
      <c r="AA959" s="74"/>
      <c r="AB959" s="74"/>
    </row>
    <row r="960" spans="1:35" ht="22.9" customHeight="1">
      <c r="AA960" s="74"/>
      <c r="AB960" s="74"/>
    </row>
    <row r="961" spans="27:28" ht="22.9" customHeight="1">
      <c r="AA961" s="74"/>
      <c r="AB961" s="74"/>
    </row>
    <row r="962" spans="27:28" ht="22.9" customHeight="1">
      <c r="AA962" s="74"/>
      <c r="AB962" s="74"/>
    </row>
    <row r="963" spans="27:28" ht="22.9" customHeight="1">
      <c r="AA963" s="74"/>
      <c r="AB963" s="74"/>
    </row>
    <row r="964" spans="27:28" ht="22.9" customHeight="1">
      <c r="AA964" s="74"/>
      <c r="AB964" s="74"/>
    </row>
    <row r="965" spans="27:28" ht="22.9" customHeight="1">
      <c r="AA965" s="74"/>
      <c r="AB965" s="74"/>
    </row>
    <row r="966" spans="27:28" ht="22.9" customHeight="1">
      <c r="AA966" s="74"/>
      <c r="AB966" s="74"/>
    </row>
    <row r="967" spans="27:28" ht="22.9" customHeight="1">
      <c r="AA967" s="74"/>
      <c r="AB967" s="74"/>
    </row>
    <row r="968" spans="27:28" ht="22.9" customHeight="1">
      <c r="AA968" s="74"/>
      <c r="AB968" s="74"/>
    </row>
    <row r="969" spans="27:28" ht="22.9" customHeight="1">
      <c r="AA969" s="74"/>
      <c r="AB969" s="74"/>
    </row>
    <row r="970" spans="27:28" ht="22.9" customHeight="1">
      <c r="AA970" s="74"/>
      <c r="AB970" s="74"/>
    </row>
    <row r="971" spans="27:28" ht="22.9" customHeight="1">
      <c r="AA971" s="74"/>
      <c r="AB971" s="74"/>
    </row>
    <row r="972" spans="27:28" ht="22.9" customHeight="1">
      <c r="AA972" s="74"/>
      <c r="AB972" s="74"/>
    </row>
    <row r="973" spans="27:28" ht="22.9" customHeight="1">
      <c r="AA973" s="74"/>
      <c r="AB973" s="74"/>
    </row>
    <row r="974" spans="27:28" ht="22.9" customHeight="1">
      <c r="AA974" s="74"/>
      <c r="AB974" s="74"/>
    </row>
    <row r="975" spans="27:28" ht="22.9" customHeight="1">
      <c r="AA975" s="74"/>
      <c r="AB975" s="74"/>
    </row>
    <row r="976" spans="27:28" ht="22.9" customHeight="1">
      <c r="AA976" s="74"/>
      <c r="AB976" s="74"/>
    </row>
    <row r="977" spans="27:28" ht="22.9" customHeight="1">
      <c r="AA977" s="74"/>
      <c r="AB977" s="74"/>
    </row>
    <row r="978" spans="27:28" ht="22.9" customHeight="1">
      <c r="AA978" s="74"/>
      <c r="AB978" s="74"/>
    </row>
    <row r="979" spans="27:28" ht="22.9" customHeight="1">
      <c r="AA979" s="74"/>
      <c r="AB979" s="74"/>
    </row>
    <row r="980" spans="27:28" ht="22.9" customHeight="1">
      <c r="AA980" s="74"/>
      <c r="AB980" s="74"/>
    </row>
    <row r="981" spans="27:28" ht="22.9" customHeight="1">
      <c r="AA981" s="74"/>
      <c r="AB981" s="74"/>
    </row>
    <row r="982" spans="27:28" ht="22.9" customHeight="1">
      <c r="AA982" s="74"/>
      <c r="AB982" s="74"/>
    </row>
    <row r="983" spans="27:28" ht="22.9" customHeight="1">
      <c r="AA983" s="74"/>
      <c r="AB983" s="74"/>
    </row>
    <row r="984" spans="27:28" ht="22.9" customHeight="1">
      <c r="AA984" s="74"/>
      <c r="AB984" s="74"/>
    </row>
    <row r="985" spans="27:28" ht="22.9" customHeight="1">
      <c r="AA985" s="74"/>
      <c r="AB985" s="74"/>
    </row>
    <row r="986" spans="27:28" ht="22.9" customHeight="1">
      <c r="AA986" s="74"/>
      <c r="AB986" s="74"/>
    </row>
    <row r="987" spans="27:28" ht="22.9" customHeight="1">
      <c r="AA987" s="74"/>
      <c r="AB987" s="74"/>
    </row>
    <row r="988" spans="27:28" ht="22.9" customHeight="1">
      <c r="AA988" s="74"/>
      <c r="AB988" s="74"/>
    </row>
    <row r="989" spans="27:28" ht="22.9" customHeight="1">
      <c r="AA989" s="74"/>
      <c r="AB989" s="74"/>
    </row>
    <row r="990" spans="27:28" ht="22.9" customHeight="1">
      <c r="AA990" s="74"/>
      <c r="AB990" s="74"/>
    </row>
    <row r="991" spans="27:28" ht="22.9" customHeight="1">
      <c r="AA991" s="74"/>
      <c r="AB991" s="74"/>
    </row>
    <row r="992" spans="27:28" ht="22.9" customHeight="1">
      <c r="AA992" s="74"/>
      <c r="AB992" s="74"/>
    </row>
    <row r="993" spans="27:28" ht="22.9" customHeight="1">
      <c r="AA993" s="74"/>
      <c r="AB993" s="74"/>
    </row>
    <row r="994" spans="27:28" ht="22.9" customHeight="1">
      <c r="AA994" s="74"/>
      <c r="AB994" s="74"/>
    </row>
    <row r="995" spans="27:28" ht="22.9" customHeight="1">
      <c r="AA995" s="74"/>
      <c r="AB995" s="74"/>
    </row>
    <row r="996" spans="27:28" ht="22.9" customHeight="1">
      <c r="AA996" s="74"/>
      <c r="AB996" s="74"/>
    </row>
    <row r="997" spans="27:28" ht="22.9" customHeight="1">
      <c r="AA997" s="74"/>
      <c r="AB997" s="74"/>
    </row>
    <row r="998" spans="27:28" ht="22.9" customHeight="1">
      <c r="AA998" s="74"/>
      <c r="AB998" s="74"/>
    </row>
    <row r="999" spans="27:28" ht="22.9" customHeight="1">
      <c r="AA999" s="74"/>
      <c r="AB999" s="74"/>
    </row>
    <row r="1000" spans="27:28" ht="22.9" customHeight="1">
      <c r="AA1000" s="74"/>
      <c r="AB1000" s="74"/>
    </row>
    <row r="1001" spans="27:28" ht="22.9" customHeight="1">
      <c r="AA1001" s="74"/>
      <c r="AB1001" s="74"/>
    </row>
    <row r="1002" spans="27:28" ht="22.9" customHeight="1">
      <c r="AA1002" s="74"/>
      <c r="AB1002" s="74"/>
    </row>
    <row r="1003" spans="27:28" ht="22.9" customHeight="1">
      <c r="AA1003" s="74"/>
      <c r="AB1003" s="74"/>
    </row>
    <row r="1004" spans="27:28" ht="22.9" customHeight="1">
      <c r="AA1004" s="74"/>
      <c r="AB1004" s="74"/>
    </row>
    <row r="1005" spans="27:28" ht="22.9" customHeight="1">
      <c r="AA1005" s="74"/>
      <c r="AB1005" s="74"/>
    </row>
    <row r="1006" spans="27:28" ht="22.9" customHeight="1">
      <c r="AA1006" s="74"/>
      <c r="AB1006" s="74"/>
    </row>
    <row r="1007" spans="27:28" ht="22.9" customHeight="1">
      <c r="AA1007" s="74"/>
      <c r="AB1007" s="74"/>
    </row>
    <row r="1008" spans="27:28" ht="22.9" customHeight="1">
      <c r="AA1008" s="74"/>
      <c r="AB1008" s="74"/>
    </row>
    <row r="1009" spans="27:28" ht="22.9" customHeight="1">
      <c r="AA1009" s="74"/>
      <c r="AB1009" s="74"/>
    </row>
    <row r="1010" spans="27:28" ht="22.9" customHeight="1">
      <c r="AA1010" s="74"/>
      <c r="AB1010" s="74"/>
    </row>
    <row r="1011" spans="27:28" ht="22.9" customHeight="1">
      <c r="AA1011" s="74"/>
      <c r="AB1011" s="74"/>
    </row>
    <row r="1012" spans="27:28" ht="22.9" customHeight="1">
      <c r="AA1012" s="74"/>
      <c r="AB1012" s="74"/>
    </row>
    <row r="1013" spans="27:28" ht="22.9" customHeight="1">
      <c r="AA1013" s="74"/>
      <c r="AB1013" s="74"/>
    </row>
    <row r="1014" spans="27:28" ht="22.9" customHeight="1">
      <c r="AA1014" s="74"/>
      <c r="AB1014" s="74"/>
    </row>
    <row r="1015" spans="27:28" ht="22.9" customHeight="1">
      <c r="AA1015" s="74"/>
      <c r="AB1015" s="74"/>
    </row>
    <row r="1016" spans="27:28" ht="22.9" customHeight="1">
      <c r="AA1016" s="74"/>
      <c r="AB1016" s="74"/>
    </row>
    <row r="1017" spans="27:28" ht="22.9" customHeight="1">
      <c r="AA1017" s="74"/>
      <c r="AB1017" s="74"/>
    </row>
    <row r="1018" spans="27:28" ht="22.9" customHeight="1">
      <c r="AA1018" s="74"/>
      <c r="AB1018" s="74"/>
    </row>
    <row r="1019" spans="27:28" ht="22.9" customHeight="1">
      <c r="AA1019" s="74"/>
      <c r="AB1019" s="74"/>
    </row>
    <row r="1020" spans="27:28" ht="22.9" customHeight="1">
      <c r="AA1020" s="74"/>
      <c r="AB1020" s="74"/>
    </row>
    <row r="1021" spans="27:28" ht="22.9" customHeight="1">
      <c r="AA1021" s="74"/>
      <c r="AB1021" s="74"/>
    </row>
    <row r="1022" spans="27:28" ht="22.9" customHeight="1">
      <c r="AA1022" s="74"/>
      <c r="AB1022" s="74"/>
    </row>
    <row r="1023" spans="27:28" ht="22.9" customHeight="1">
      <c r="AA1023" s="74"/>
      <c r="AB1023" s="74"/>
    </row>
    <row r="1024" spans="27:28" ht="22.9" customHeight="1">
      <c r="AA1024" s="74"/>
      <c r="AB1024" s="74"/>
    </row>
    <row r="1025" spans="27:28" ht="22.9" customHeight="1">
      <c r="AA1025" s="74"/>
      <c r="AB1025" s="74"/>
    </row>
    <row r="1026" spans="27:28" ht="22.9" customHeight="1">
      <c r="AA1026" s="74"/>
      <c r="AB1026" s="74"/>
    </row>
    <row r="1027" spans="27:28" ht="22.9" customHeight="1">
      <c r="AA1027" s="74"/>
      <c r="AB1027" s="74"/>
    </row>
    <row r="1028" spans="27:28" ht="22.9" customHeight="1">
      <c r="AA1028" s="74"/>
      <c r="AB1028" s="74"/>
    </row>
    <row r="1029" spans="27:28" ht="22.9" customHeight="1">
      <c r="AA1029" s="74"/>
      <c r="AB1029" s="74"/>
    </row>
    <row r="1030" spans="27:28" ht="22.9" customHeight="1">
      <c r="AA1030" s="74"/>
      <c r="AB1030" s="74"/>
    </row>
    <row r="1031" spans="27:28" ht="22.9" customHeight="1">
      <c r="AA1031" s="74"/>
      <c r="AB1031" s="74"/>
    </row>
    <row r="1032" spans="27:28" ht="22.9" customHeight="1">
      <c r="AA1032" s="74"/>
      <c r="AB1032" s="74"/>
    </row>
    <row r="1033" spans="27:28" ht="22.9" customHeight="1">
      <c r="AA1033" s="74"/>
      <c r="AB1033" s="74"/>
    </row>
    <row r="1034" spans="27:28" ht="22.9" customHeight="1">
      <c r="AA1034" s="74"/>
      <c r="AB1034" s="74"/>
    </row>
    <row r="1035" spans="27:28" ht="22.9" customHeight="1">
      <c r="AA1035" s="74"/>
      <c r="AB1035" s="74"/>
    </row>
    <row r="1036" spans="27:28" ht="22.9" customHeight="1">
      <c r="AA1036" s="74"/>
      <c r="AB1036" s="74"/>
    </row>
    <row r="1037" spans="27:28" ht="22.9" customHeight="1">
      <c r="AA1037" s="74"/>
      <c r="AB1037" s="74"/>
    </row>
    <row r="1038" spans="27:28" ht="22.9" customHeight="1">
      <c r="AA1038" s="74"/>
      <c r="AB1038" s="74"/>
    </row>
    <row r="1039" spans="27:28" ht="22.9" customHeight="1">
      <c r="AA1039" s="74"/>
      <c r="AB1039" s="74"/>
    </row>
    <row r="1040" spans="27:28" ht="22.9" customHeight="1">
      <c r="AA1040" s="74"/>
      <c r="AB1040" s="74"/>
    </row>
    <row r="1041" spans="27:28" ht="22.9" customHeight="1">
      <c r="AA1041" s="74"/>
      <c r="AB1041" s="74"/>
    </row>
    <row r="1042" spans="27:28" ht="22.9" customHeight="1">
      <c r="AA1042" s="74"/>
      <c r="AB1042" s="74"/>
    </row>
    <row r="1043" spans="27:28" ht="22.9" customHeight="1">
      <c r="AA1043" s="74"/>
      <c r="AB1043" s="74"/>
    </row>
    <row r="1044" spans="27:28" ht="22.9" customHeight="1">
      <c r="AA1044" s="74"/>
      <c r="AB1044" s="74"/>
    </row>
    <row r="1045" spans="27:28" ht="22.9" customHeight="1">
      <c r="AA1045" s="74"/>
      <c r="AB1045" s="74"/>
    </row>
    <row r="1046" spans="27:28" ht="22.9" customHeight="1">
      <c r="AA1046" s="74"/>
      <c r="AB1046" s="74"/>
    </row>
    <row r="1047" spans="27:28" ht="22.9" customHeight="1">
      <c r="AA1047" s="74"/>
      <c r="AB1047" s="74"/>
    </row>
    <row r="1048" spans="27:28" ht="22.9" customHeight="1">
      <c r="AA1048" s="74"/>
      <c r="AB1048" s="74"/>
    </row>
    <row r="1049" spans="27:28" ht="22.9" customHeight="1">
      <c r="AA1049" s="74"/>
      <c r="AB1049" s="74"/>
    </row>
    <row r="1050" spans="27:28" ht="22.9" customHeight="1">
      <c r="AA1050" s="74"/>
      <c r="AB1050" s="74"/>
    </row>
    <row r="1051" spans="27:28" ht="22.9" customHeight="1">
      <c r="AA1051" s="74"/>
      <c r="AB1051" s="74"/>
    </row>
    <row r="1052" spans="27:28" ht="22.9" customHeight="1">
      <c r="AA1052" s="74"/>
      <c r="AB1052" s="74"/>
    </row>
    <row r="1053" spans="27:28" ht="22.9" customHeight="1">
      <c r="AA1053" s="74"/>
      <c r="AB1053" s="74"/>
    </row>
    <row r="1054" spans="27:28" ht="22.9" customHeight="1">
      <c r="AA1054" s="74"/>
      <c r="AB1054" s="74"/>
    </row>
    <row r="1055" spans="27:28" ht="22.9" customHeight="1">
      <c r="AA1055" s="74"/>
      <c r="AB1055" s="74"/>
    </row>
    <row r="1056" spans="27:28" ht="22.9" customHeight="1">
      <c r="AA1056" s="74"/>
      <c r="AB1056" s="74"/>
    </row>
    <row r="1057" spans="27:28" ht="22.9" customHeight="1">
      <c r="AA1057" s="74"/>
      <c r="AB1057" s="74"/>
    </row>
    <row r="1058" spans="27:28" ht="22.9" customHeight="1">
      <c r="AA1058" s="74"/>
      <c r="AB1058" s="74"/>
    </row>
    <row r="1059" spans="27:28" ht="22.9" customHeight="1">
      <c r="AA1059" s="74"/>
      <c r="AB1059" s="74"/>
    </row>
    <row r="1060" spans="27:28" ht="22.9" customHeight="1">
      <c r="AA1060" s="74"/>
      <c r="AB1060" s="74"/>
    </row>
    <row r="1061" spans="27:28" ht="22.9" customHeight="1">
      <c r="AA1061" s="74"/>
      <c r="AB1061" s="74"/>
    </row>
    <row r="1062" spans="27:28" ht="22.9" customHeight="1">
      <c r="AA1062" s="74"/>
      <c r="AB1062" s="74"/>
    </row>
    <row r="1063" spans="27:28" ht="22.9" customHeight="1">
      <c r="AA1063" s="74"/>
      <c r="AB1063" s="74"/>
    </row>
    <row r="1064" spans="27:28" ht="22.9" customHeight="1">
      <c r="AA1064" s="74"/>
      <c r="AB1064" s="74"/>
    </row>
    <row r="1065" spans="27:28" ht="22.9" customHeight="1">
      <c r="AA1065" s="74"/>
      <c r="AB1065" s="74"/>
    </row>
    <row r="1066" spans="27:28" ht="22.9" customHeight="1">
      <c r="AA1066" s="74"/>
      <c r="AB1066" s="74"/>
    </row>
    <row r="1067" spans="27:28" ht="22.9" customHeight="1">
      <c r="AA1067" s="74"/>
      <c r="AB1067" s="74"/>
    </row>
    <row r="1068" spans="27:28" ht="22.9" customHeight="1">
      <c r="AA1068" s="74"/>
      <c r="AB1068" s="74"/>
    </row>
    <row r="1069" spans="27:28" ht="22.9" customHeight="1">
      <c r="AA1069" s="74"/>
      <c r="AB1069" s="74"/>
    </row>
    <row r="1070" spans="27:28" ht="22.9" customHeight="1">
      <c r="AA1070" s="74"/>
      <c r="AB1070" s="74"/>
    </row>
    <row r="1071" spans="27:28" ht="22.9" customHeight="1">
      <c r="AA1071" s="74"/>
      <c r="AB1071" s="74"/>
    </row>
    <row r="1072" spans="27:28" ht="22.9" customHeight="1">
      <c r="AA1072" s="74"/>
      <c r="AB1072" s="74"/>
    </row>
    <row r="1073" spans="27:28" ht="22.9" customHeight="1">
      <c r="AA1073" s="74"/>
      <c r="AB1073" s="74"/>
    </row>
    <row r="1074" spans="27:28" ht="22.9" customHeight="1">
      <c r="AA1074" s="74"/>
      <c r="AB1074" s="74"/>
    </row>
    <row r="1075" spans="27:28" ht="22.9" customHeight="1">
      <c r="AA1075" s="74"/>
      <c r="AB1075" s="74"/>
    </row>
    <row r="1076" spans="27:28" ht="22.9" customHeight="1">
      <c r="AA1076" s="74"/>
      <c r="AB1076" s="74"/>
    </row>
    <row r="1077" spans="27:28" ht="22.9" customHeight="1">
      <c r="AA1077" s="74"/>
      <c r="AB1077" s="74"/>
    </row>
    <row r="1078" spans="27:28" ht="22.9" customHeight="1">
      <c r="AA1078" s="74"/>
      <c r="AB1078" s="74"/>
    </row>
    <row r="1079" spans="27:28" ht="22.9" customHeight="1">
      <c r="AA1079" s="74"/>
      <c r="AB1079" s="74"/>
    </row>
    <row r="1080" spans="27:28" ht="22.9" customHeight="1">
      <c r="AA1080" s="74"/>
      <c r="AB1080" s="74"/>
    </row>
    <row r="1081" spans="27:28" ht="22.9" customHeight="1">
      <c r="AA1081" s="74"/>
      <c r="AB1081" s="74"/>
    </row>
    <row r="1082" spans="27:28" ht="22.9" customHeight="1">
      <c r="AA1082" s="74"/>
      <c r="AB1082" s="74"/>
    </row>
    <row r="1083" spans="27:28" ht="22.9" customHeight="1">
      <c r="AA1083" s="74"/>
      <c r="AB1083" s="74"/>
    </row>
    <row r="1084" spans="27:28" ht="22.9" customHeight="1">
      <c r="AA1084" s="74"/>
      <c r="AB1084" s="74"/>
    </row>
    <row r="1085" spans="27:28" ht="22.9" customHeight="1">
      <c r="AA1085" s="74"/>
      <c r="AB1085" s="74"/>
    </row>
    <row r="1086" spans="27:28" ht="22.9" customHeight="1">
      <c r="AA1086" s="74"/>
      <c r="AB1086" s="74"/>
    </row>
    <row r="1087" spans="27:28" ht="22.9" customHeight="1">
      <c r="AA1087" s="74"/>
      <c r="AB1087" s="74"/>
    </row>
    <row r="1088" spans="27:28" ht="22.9" customHeight="1">
      <c r="AA1088" s="74"/>
      <c r="AB1088" s="74"/>
    </row>
    <row r="1089" spans="27:28" ht="22.9" customHeight="1">
      <c r="AA1089" s="74"/>
      <c r="AB1089" s="74"/>
    </row>
    <row r="1090" spans="27:28" ht="22.9" customHeight="1">
      <c r="AA1090" s="74"/>
      <c r="AB1090" s="74"/>
    </row>
    <row r="1091" spans="27:28" ht="22.9" customHeight="1">
      <c r="AA1091" s="74"/>
      <c r="AB1091" s="74"/>
    </row>
    <row r="1092" spans="27:28" ht="22.9" customHeight="1">
      <c r="AA1092" s="74"/>
      <c r="AB1092" s="74"/>
    </row>
    <row r="1093" spans="27:28" ht="22.9" customHeight="1">
      <c r="AA1093" s="74"/>
      <c r="AB1093" s="74"/>
    </row>
    <row r="1094" spans="27:28" ht="22.9" customHeight="1">
      <c r="AA1094" s="74"/>
      <c r="AB1094" s="74"/>
    </row>
    <row r="1095" spans="27:28" ht="22.9" customHeight="1">
      <c r="AA1095" s="74"/>
      <c r="AB1095" s="74"/>
    </row>
    <row r="1096" spans="27:28" ht="22.9" customHeight="1">
      <c r="AA1096" s="74"/>
      <c r="AB1096" s="74"/>
    </row>
    <row r="1097" spans="27:28" ht="22.9" customHeight="1">
      <c r="AA1097" s="74"/>
      <c r="AB1097" s="74"/>
    </row>
    <row r="1098" spans="27:28" ht="22.9" customHeight="1">
      <c r="AA1098" s="74"/>
      <c r="AB1098" s="74"/>
    </row>
    <row r="1099" spans="27:28" ht="22.9" customHeight="1">
      <c r="AA1099" s="74"/>
      <c r="AB1099" s="74"/>
    </row>
    <row r="1100" spans="27:28" ht="22.9" customHeight="1">
      <c r="AA1100" s="74"/>
      <c r="AB1100" s="74"/>
    </row>
    <row r="1101" spans="27:28" ht="22.9" customHeight="1">
      <c r="AA1101" s="74"/>
      <c r="AB1101" s="74"/>
    </row>
    <row r="1102" spans="27:28" ht="22.9" customHeight="1">
      <c r="AA1102" s="74"/>
      <c r="AB1102" s="74"/>
    </row>
    <row r="1103" spans="27:28" ht="22.9" customHeight="1">
      <c r="AA1103" s="74"/>
      <c r="AB1103" s="74"/>
    </row>
    <row r="1104" spans="27:28" ht="22.9" customHeight="1">
      <c r="AA1104" s="74"/>
      <c r="AB1104" s="74"/>
    </row>
    <row r="1105" spans="27:28" ht="22.9" customHeight="1">
      <c r="AA1105" s="74"/>
      <c r="AB1105" s="74"/>
    </row>
    <row r="1106" spans="27:28" ht="22.9" customHeight="1">
      <c r="AA1106" s="74"/>
      <c r="AB1106" s="74"/>
    </row>
    <row r="1107" spans="27:28" ht="22.9" customHeight="1">
      <c r="AA1107" s="74"/>
      <c r="AB1107" s="74"/>
    </row>
    <row r="1108" spans="27:28" ht="22.9" customHeight="1">
      <c r="AA1108" s="74"/>
      <c r="AB1108" s="74"/>
    </row>
    <row r="1109" spans="27:28" ht="22.9" customHeight="1">
      <c r="AA1109" s="74"/>
      <c r="AB1109" s="74"/>
    </row>
    <row r="1110" spans="27:28" ht="22.9" customHeight="1">
      <c r="AA1110" s="74"/>
      <c r="AB1110" s="74"/>
    </row>
    <row r="1111" spans="27:28" ht="22.9" customHeight="1">
      <c r="AA1111" s="74"/>
      <c r="AB1111" s="74"/>
    </row>
    <row r="1112" spans="27:28" ht="22.9" customHeight="1">
      <c r="AA1112" s="74"/>
      <c r="AB1112" s="74"/>
    </row>
    <row r="1113" spans="27:28" ht="22.9" customHeight="1">
      <c r="AA1113" s="74"/>
      <c r="AB1113" s="74"/>
    </row>
    <row r="1114" spans="27:28" ht="22.9" customHeight="1">
      <c r="AA1114" s="74"/>
      <c r="AB1114" s="74"/>
    </row>
    <row r="1115" spans="27:28" ht="22.9" customHeight="1">
      <c r="AA1115" s="74"/>
      <c r="AB1115" s="74"/>
    </row>
    <row r="1116" spans="27:28" ht="22.9" customHeight="1">
      <c r="AA1116" s="74"/>
      <c r="AB1116" s="74"/>
    </row>
    <row r="1117" spans="27:28" ht="22.9" customHeight="1">
      <c r="AA1117" s="74"/>
      <c r="AB1117" s="74"/>
    </row>
    <row r="1118" spans="27:28" ht="22.9" customHeight="1">
      <c r="AA1118" s="74"/>
      <c r="AB1118" s="74"/>
    </row>
    <row r="1119" spans="27:28" ht="22.9" customHeight="1">
      <c r="AA1119" s="74"/>
      <c r="AB1119" s="74"/>
    </row>
    <row r="1120" spans="27:28" ht="22.9" customHeight="1">
      <c r="AA1120" s="74"/>
      <c r="AB1120" s="74"/>
    </row>
    <row r="1121" spans="27:28" ht="22.9" customHeight="1">
      <c r="AA1121" s="74"/>
      <c r="AB1121" s="74"/>
    </row>
    <row r="1122" spans="27:28" ht="22.9" customHeight="1">
      <c r="AA1122" s="74"/>
      <c r="AB1122" s="74"/>
    </row>
    <row r="1123" spans="27:28" ht="22.9" customHeight="1">
      <c r="AA1123" s="74"/>
      <c r="AB1123" s="74"/>
    </row>
    <row r="1124" spans="27:28" ht="22.9" customHeight="1">
      <c r="AA1124" s="74"/>
      <c r="AB1124" s="74"/>
    </row>
    <row r="1125" spans="27:28" ht="22.9" customHeight="1">
      <c r="AA1125" s="74"/>
      <c r="AB1125" s="74"/>
    </row>
    <row r="1126" spans="27:28" ht="22.9" customHeight="1">
      <c r="AA1126" s="74"/>
      <c r="AB1126" s="74"/>
    </row>
    <row r="1127" spans="27:28" ht="22.9" customHeight="1">
      <c r="AA1127" s="74"/>
      <c r="AB1127" s="74"/>
    </row>
    <row r="1128" spans="27:28" ht="22.9" customHeight="1">
      <c r="AA1128" s="74"/>
      <c r="AB1128" s="74"/>
    </row>
    <row r="1129" spans="27:28" ht="22.9" customHeight="1">
      <c r="AA1129" s="74"/>
      <c r="AB1129" s="74"/>
    </row>
    <row r="1130" spans="27:28" ht="22.9" customHeight="1">
      <c r="AA1130" s="74"/>
      <c r="AB1130" s="74"/>
    </row>
    <row r="1131" spans="27:28" ht="22.9" customHeight="1">
      <c r="AA1131" s="74"/>
      <c r="AB1131" s="74"/>
    </row>
    <row r="1132" spans="27:28" ht="22.9" customHeight="1">
      <c r="AA1132" s="74"/>
      <c r="AB1132" s="74"/>
    </row>
    <row r="1133" spans="27:28" ht="22.9" customHeight="1">
      <c r="AA1133" s="74"/>
      <c r="AB1133" s="74"/>
    </row>
    <row r="1134" spans="27:28" ht="22.9" customHeight="1">
      <c r="AA1134" s="74"/>
      <c r="AB1134" s="74"/>
    </row>
    <row r="1135" spans="27:28" ht="22.9" customHeight="1">
      <c r="AA1135" s="74"/>
      <c r="AB1135" s="74"/>
    </row>
    <row r="1136" spans="27:28" ht="22.9" customHeight="1">
      <c r="AA1136" s="74"/>
      <c r="AB1136" s="74"/>
    </row>
    <row r="1137" spans="27:28" ht="22.9" customHeight="1">
      <c r="AA1137" s="74"/>
      <c r="AB1137" s="74"/>
    </row>
    <row r="1138" spans="27:28" ht="22.9" customHeight="1">
      <c r="AA1138" s="74"/>
      <c r="AB1138" s="74"/>
    </row>
    <row r="1139" spans="27:28" ht="22.9" customHeight="1">
      <c r="AA1139" s="74"/>
      <c r="AB1139" s="74"/>
    </row>
    <row r="1140" spans="27:28" ht="22.9" customHeight="1">
      <c r="AA1140" s="74"/>
      <c r="AB1140" s="74"/>
    </row>
    <row r="1141" spans="27:28" ht="22.9" customHeight="1">
      <c r="AA1141" s="74"/>
      <c r="AB1141" s="74"/>
    </row>
    <row r="1142" spans="27:28" ht="22.9" customHeight="1">
      <c r="AA1142" s="74"/>
      <c r="AB1142" s="74"/>
    </row>
    <row r="1143" spans="27:28" ht="22.9" customHeight="1">
      <c r="AA1143" s="74"/>
      <c r="AB1143" s="74"/>
    </row>
    <row r="1144" spans="27:28" ht="22.9" customHeight="1">
      <c r="AA1144" s="74"/>
      <c r="AB1144" s="74"/>
    </row>
    <row r="1145" spans="27:28" ht="22.9" customHeight="1">
      <c r="AA1145" s="74"/>
      <c r="AB1145" s="74"/>
    </row>
    <row r="1146" spans="27:28" ht="22.9" customHeight="1">
      <c r="AA1146" s="74"/>
      <c r="AB1146" s="74"/>
    </row>
    <row r="1147" spans="27:28" ht="22.9" customHeight="1">
      <c r="AA1147" s="74"/>
      <c r="AB1147" s="74"/>
    </row>
    <row r="1148" spans="27:28" ht="22.9" customHeight="1">
      <c r="AA1148" s="74"/>
      <c r="AB1148" s="74"/>
    </row>
    <row r="1149" spans="27:28" ht="22.9" customHeight="1">
      <c r="AA1149" s="74"/>
      <c r="AB1149" s="74"/>
    </row>
    <row r="1150" spans="27:28" ht="22.9" customHeight="1">
      <c r="AA1150" s="74"/>
      <c r="AB1150" s="74"/>
    </row>
    <row r="1151" spans="27:28" ht="22.9" customHeight="1">
      <c r="AA1151" s="74"/>
      <c r="AB1151" s="74"/>
    </row>
    <row r="1152" spans="27:28" ht="22.9" customHeight="1">
      <c r="AA1152" s="74"/>
      <c r="AB1152" s="74"/>
    </row>
    <row r="1153" spans="27:28" ht="22.9" customHeight="1">
      <c r="AA1153" s="74"/>
      <c r="AB1153" s="74"/>
    </row>
    <row r="1154" spans="27:28" ht="22.9" customHeight="1">
      <c r="AA1154" s="74"/>
      <c r="AB1154" s="74"/>
    </row>
    <row r="1155" spans="27:28" ht="22.9" customHeight="1">
      <c r="AA1155" s="74"/>
      <c r="AB1155" s="74"/>
    </row>
    <row r="1156" spans="27:28" ht="22.9" customHeight="1">
      <c r="AA1156" s="74"/>
      <c r="AB1156" s="74"/>
    </row>
    <row r="1157" spans="27:28" ht="22.9" customHeight="1">
      <c r="AA1157" s="74"/>
      <c r="AB1157" s="74"/>
    </row>
    <row r="1158" spans="27:28" ht="22.9" customHeight="1">
      <c r="AA1158" s="74"/>
      <c r="AB1158" s="74"/>
    </row>
    <row r="1159" spans="27:28" ht="22.9" customHeight="1">
      <c r="AA1159" s="74"/>
      <c r="AB1159" s="74"/>
    </row>
    <row r="1160" spans="27:28" ht="22.9" customHeight="1">
      <c r="AA1160" s="74"/>
      <c r="AB1160" s="74"/>
    </row>
    <row r="1161" spans="27:28" ht="22.9" customHeight="1">
      <c r="AA1161" s="74"/>
      <c r="AB1161" s="74"/>
    </row>
    <row r="1162" spans="27:28" ht="22.9" customHeight="1">
      <c r="AA1162" s="74"/>
      <c r="AB1162" s="74"/>
    </row>
    <row r="1163" spans="27:28" ht="22.9" customHeight="1">
      <c r="AA1163" s="74"/>
      <c r="AB1163" s="74"/>
    </row>
    <row r="1164" spans="27:28" ht="22.9" customHeight="1">
      <c r="AA1164" s="74"/>
      <c r="AB1164" s="74"/>
    </row>
    <row r="1165" spans="27:28" ht="22.9" customHeight="1">
      <c r="AA1165" s="74"/>
      <c r="AB1165" s="74"/>
    </row>
    <row r="1166" spans="27:28" ht="22.9" customHeight="1">
      <c r="AA1166" s="74"/>
      <c r="AB1166" s="74"/>
    </row>
    <row r="1167" spans="27:28" ht="22.9" customHeight="1">
      <c r="AA1167" s="74"/>
      <c r="AB1167" s="74"/>
    </row>
    <row r="1168" spans="27:28" ht="22.9" customHeight="1">
      <c r="AA1168" s="74"/>
      <c r="AB1168" s="74"/>
    </row>
    <row r="1169" spans="27:28" ht="22.9" customHeight="1">
      <c r="AA1169" s="74"/>
      <c r="AB1169" s="74"/>
    </row>
    <row r="1170" spans="27:28" ht="22.9" customHeight="1">
      <c r="AA1170" s="74"/>
      <c r="AB1170" s="74"/>
    </row>
    <row r="1171" spans="27:28" ht="22.9" customHeight="1">
      <c r="AA1171" s="74"/>
      <c r="AB1171" s="74"/>
    </row>
    <row r="1172" spans="27:28" ht="22.9" customHeight="1">
      <c r="AA1172" s="74"/>
      <c r="AB1172" s="74"/>
    </row>
    <row r="1173" spans="27:28" ht="22.9" customHeight="1">
      <c r="AA1173" s="74"/>
      <c r="AB1173" s="74"/>
    </row>
    <row r="1174" spans="27:28" ht="22.9" customHeight="1">
      <c r="AA1174" s="74"/>
      <c r="AB1174" s="74"/>
    </row>
    <row r="1175" spans="27:28" ht="22.9" customHeight="1">
      <c r="AA1175" s="74"/>
      <c r="AB1175" s="74"/>
    </row>
    <row r="1176" spans="27:28" ht="22.9" customHeight="1">
      <c r="AA1176" s="74"/>
      <c r="AB1176" s="74"/>
    </row>
    <row r="1177" spans="27:28" ht="22.9" customHeight="1">
      <c r="AA1177" s="74"/>
      <c r="AB1177" s="74"/>
    </row>
    <row r="1178" spans="27:28" ht="22.9" customHeight="1">
      <c r="AA1178" s="74"/>
      <c r="AB1178" s="74"/>
    </row>
    <row r="1179" spans="27:28" ht="22.9" customHeight="1">
      <c r="AA1179" s="74"/>
      <c r="AB1179" s="74"/>
    </row>
    <row r="1180" spans="27:28" ht="22.9" customHeight="1">
      <c r="AA1180" s="74"/>
      <c r="AB1180" s="74"/>
    </row>
    <row r="1181" spans="27:28" ht="22.9" customHeight="1">
      <c r="AA1181" s="74"/>
      <c r="AB1181" s="74"/>
    </row>
    <row r="1182" spans="27:28" ht="22.9" customHeight="1">
      <c r="AA1182" s="74"/>
      <c r="AB1182" s="74"/>
    </row>
    <row r="1183" spans="27:28" ht="22.9" customHeight="1">
      <c r="AA1183" s="74"/>
      <c r="AB1183" s="74"/>
    </row>
    <row r="1184" spans="27:28" ht="22.9" customHeight="1">
      <c r="AA1184" s="74"/>
      <c r="AB1184" s="74"/>
    </row>
    <row r="1185" spans="27:28" ht="22.9" customHeight="1">
      <c r="AA1185" s="74"/>
      <c r="AB1185" s="74"/>
    </row>
    <row r="1186" spans="27:28" ht="22.9" customHeight="1">
      <c r="AA1186" s="74"/>
      <c r="AB1186" s="74"/>
    </row>
    <row r="1187" spans="27:28" ht="22.9" customHeight="1">
      <c r="AA1187" s="74"/>
      <c r="AB1187" s="74"/>
    </row>
    <row r="1188" spans="27:28" ht="22.9" customHeight="1">
      <c r="AA1188" s="74"/>
      <c r="AB1188" s="74"/>
    </row>
    <row r="1189" spans="27:28" ht="22.9" customHeight="1">
      <c r="AA1189" s="74"/>
      <c r="AB1189" s="74"/>
    </row>
    <row r="1190" spans="27:28" ht="22.9" customHeight="1">
      <c r="AA1190" s="74"/>
      <c r="AB1190" s="74"/>
    </row>
    <row r="1191" spans="27:28" ht="22.9" customHeight="1">
      <c r="AA1191" s="74"/>
      <c r="AB1191" s="74"/>
    </row>
    <row r="1192" spans="27:28" ht="22.9" customHeight="1">
      <c r="AA1192" s="74"/>
      <c r="AB1192" s="74"/>
    </row>
    <row r="1193" spans="27:28" ht="22.9" customHeight="1">
      <c r="AA1193" s="74"/>
      <c r="AB1193" s="74"/>
    </row>
    <row r="1194" spans="27:28" ht="22.9" customHeight="1">
      <c r="AA1194" s="74"/>
      <c r="AB1194" s="74"/>
    </row>
    <row r="1195" spans="27:28" ht="22.9" customHeight="1">
      <c r="AA1195" s="74"/>
      <c r="AB1195" s="74"/>
    </row>
    <row r="1196" spans="27:28" ht="22.9" customHeight="1">
      <c r="AA1196" s="74"/>
      <c r="AB1196" s="74"/>
    </row>
    <row r="1197" spans="27:28" ht="22.9" customHeight="1">
      <c r="AA1197" s="74"/>
      <c r="AB1197" s="74"/>
    </row>
    <row r="1198" spans="27:28" ht="22.9" customHeight="1">
      <c r="AA1198" s="74"/>
      <c r="AB1198" s="74"/>
    </row>
    <row r="1199" spans="27:28" ht="22.9" customHeight="1">
      <c r="AA1199" s="74"/>
      <c r="AB1199" s="74"/>
    </row>
    <row r="1200" spans="27:28" ht="22.9" customHeight="1">
      <c r="AA1200" s="74"/>
      <c r="AB1200" s="74"/>
    </row>
    <row r="1201" spans="27:28" ht="22.9" customHeight="1">
      <c r="AA1201" s="74"/>
      <c r="AB1201" s="74"/>
    </row>
    <row r="1202" spans="27:28" ht="22.9" customHeight="1">
      <c r="AA1202" s="74"/>
      <c r="AB1202" s="74"/>
    </row>
    <row r="1203" spans="27:28" ht="22.9" customHeight="1">
      <c r="AA1203" s="74"/>
      <c r="AB1203" s="74"/>
    </row>
    <row r="1204" spans="27:28" ht="22.9" customHeight="1">
      <c r="AA1204" s="74"/>
      <c r="AB1204" s="74"/>
    </row>
    <row r="1205" spans="27:28" ht="22.9" customHeight="1">
      <c r="AA1205" s="74"/>
      <c r="AB1205" s="74"/>
    </row>
    <row r="1206" spans="27:28" ht="22.9" customHeight="1">
      <c r="AA1206" s="74"/>
      <c r="AB1206" s="74"/>
    </row>
    <row r="1207" spans="27:28" ht="22.9" customHeight="1">
      <c r="AA1207" s="74"/>
      <c r="AB1207" s="74"/>
    </row>
    <row r="1208" spans="27:28" ht="22.9" customHeight="1">
      <c r="AA1208" s="74"/>
      <c r="AB1208" s="74"/>
    </row>
    <row r="1209" spans="27:28" ht="22.9" customHeight="1">
      <c r="AA1209" s="74"/>
      <c r="AB1209" s="74"/>
    </row>
    <row r="1210" spans="27:28" ht="22.9" customHeight="1">
      <c r="AA1210" s="74"/>
      <c r="AB1210" s="74"/>
    </row>
    <row r="1211" spans="27:28" ht="22.9" customHeight="1">
      <c r="AA1211" s="74"/>
      <c r="AB1211" s="74"/>
    </row>
    <row r="1212" spans="27:28" ht="22.9" customHeight="1">
      <c r="AA1212" s="74"/>
      <c r="AB1212" s="74"/>
    </row>
    <row r="1213" spans="27:28" ht="22.9" customHeight="1">
      <c r="AA1213" s="74"/>
      <c r="AB1213" s="74"/>
    </row>
    <row r="1214" spans="27:28" ht="22.9" customHeight="1">
      <c r="AA1214" s="74"/>
      <c r="AB1214" s="74"/>
    </row>
    <row r="1215" spans="27:28" ht="22.9" customHeight="1">
      <c r="AA1215" s="74"/>
      <c r="AB1215" s="74"/>
    </row>
    <row r="1216" spans="27:28" ht="22.9" customHeight="1">
      <c r="AA1216" s="74"/>
      <c r="AB1216" s="74"/>
    </row>
    <row r="1217" spans="27:28" ht="22.9" customHeight="1">
      <c r="AA1217" s="74"/>
      <c r="AB1217" s="74"/>
    </row>
    <row r="1218" spans="27:28" ht="22.9" customHeight="1">
      <c r="AA1218" s="74"/>
      <c r="AB1218" s="74"/>
    </row>
    <row r="1219" spans="27:28" ht="22.9" customHeight="1">
      <c r="AA1219" s="74"/>
      <c r="AB1219" s="74"/>
    </row>
    <row r="1220" spans="27:28" ht="22.9" customHeight="1">
      <c r="AA1220" s="74"/>
      <c r="AB1220" s="74"/>
    </row>
    <row r="1221" spans="27:28" ht="22.9" customHeight="1">
      <c r="AA1221" s="74"/>
      <c r="AB1221" s="74"/>
    </row>
    <row r="1222" spans="27:28" ht="22.9" customHeight="1">
      <c r="AA1222" s="74"/>
      <c r="AB1222" s="74"/>
    </row>
    <row r="1223" spans="27:28" ht="22.9" customHeight="1">
      <c r="AA1223" s="74"/>
      <c r="AB1223" s="74"/>
    </row>
    <row r="1224" spans="27:28" ht="22.9" customHeight="1">
      <c r="AA1224" s="74"/>
      <c r="AB1224" s="74"/>
    </row>
    <row r="1225" spans="27:28" ht="22.9" customHeight="1">
      <c r="AA1225" s="74"/>
      <c r="AB1225" s="74"/>
    </row>
    <row r="1226" spans="27:28" ht="22.9" customHeight="1">
      <c r="AA1226" s="74"/>
      <c r="AB1226" s="74"/>
    </row>
    <row r="1227" spans="27:28" ht="22.9" customHeight="1">
      <c r="AA1227" s="74"/>
      <c r="AB1227" s="74"/>
    </row>
    <row r="1228" spans="27:28" ht="22.9" customHeight="1">
      <c r="AA1228" s="74"/>
      <c r="AB1228" s="74"/>
    </row>
    <row r="1229" spans="27:28" ht="22.9" customHeight="1">
      <c r="AA1229" s="74"/>
      <c r="AB1229" s="74"/>
    </row>
    <row r="1230" spans="27:28" ht="22.9" customHeight="1">
      <c r="AA1230" s="74"/>
      <c r="AB1230" s="74"/>
    </row>
    <row r="1231" spans="27:28" ht="22.9" customHeight="1">
      <c r="AA1231" s="74"/>
      <c r="AB1231" s="74"/>
    </row>
    <row r="1232" spans="27:28" ht="22.9" customHeight="1">
      <c r="AA1232" s="74"/>
      <c r="AB1232" s="74"/>
    </row>
    <row r="1233" spans="27:28" ht="22.9" customHeight="1">
      <c r="AA1233" s="74"/>
      <c r="AB1233" s="74"/>
    </row>
    <row r="1234" spans="27:28" ht="22.9" customHeight="1">
      <c r="AA1234" s="74"/>
      <c r="AB1234" s="74"/>
    </row>
    <row r="1235" spans="27:28" ht="22.9" customHeight="1">
      <c r="AA1235" s="74"/>
      <c r="AB1235" s="74"/>
    </row>
    <row r="1236" spans="27:28" ht="22.9" customHeight="1">
      <c r="AA1236" s="74"/>
      <c r="AB1236" s="74"/>
    </row>
    <row r="1237" spans="27:28" ht="22.9" customHeight="1">
      <c r="AA1237" s="74"/>
      <c r="AB1237" s="74"/>
    </row>
    <row r="1238" spans="27:28" ht="22.9" customHeight="1">
      <c r="AA1238" s="74"/>
      <c r="AB1238" s="74"/>
    </row>
    <row r="1239" spans="27:28" ht="22.9" customHeight="1">
      <c r="AA1239" s="74"/>
      <c r="AB1239" s="74"/>
    </row>
    <row r="1240" spans="27:28" ht="22.9" customHeight="1">
      <c r="AA1240" s="74"/>
      <c r="AB1240" s="74"/>
    </row>
    <row r="1241" spans="27:28" ht="22.9" customHeight="1">
      <c r="AA1241" s="74"/>
      <c r="AB1241" s="74"/>
    </row>
    <row r="1242" spans="27:28" ht="22.9" customHeight="1">
      <c r="AA1242" s="74"/>
      <c r="AB1242" s="74"/>
    </row>
    <row r="1243" spans="27:28" ht="22.9" customHeight="1">
      <c r="AA1243" s="74"/>
      <c r="AB1243" s="74"/>
    </row>
    <row r="1244" spans="27:28" ht="22.9" customHeight="1">
      <c r="AA1244" s="74"/>
      <c r="AB1244" s="74"/>
    </row>
    <row r="1245" spans="27:28" ht="22.9" customHeight="1">
      <c r="AA1245" s="74"/>
      <c r="AB1245" s="74"/>
    </row>
    <row r="1246" spans="27:28" ht="22.9" customHeight="1">
      <c r="AA1246" s="74"/>
      <c r="AB1246" s="74"/>
    </row>
    <row r="1247" spans="27:28" ht="22.9" customHeight="1">
      <c r="AA1247" s="74"/>
      <c r="AB1247" s="74"/>
    </row>
    <row r="1248" spans="27:28" ht="22.9" customHeight="1">
      <c r="AA1248" s="74"/>
      <c r="AB1248" s="74"/>
    </row>
    <row r="1249" spans="27:28" ht="22.9" customHeight="1">
      <c r="AA1249" s="74"/>
      <c r="AB1249" s="74"/>
    </row>
    <row r="1250" spans="27:28" ht="22.9" customHeight="1">
      <c r="AA1250" s="74"/>
      <c r="AB1250" s="74"/>
    </row>
    <row r="1251" spans="27:28" ht="22.9" customHeight="1">
      <c r="AA1251" s="74"/>
      <c r="AB1251" s="74"/>
    </row>
    <row r="1252" spans="27:28" ht="22.9" customHeight="1">
      <c r="AA1252" s="74"/>
      <c r="AB1252" s="74"/>
    </row>
    <row r="1253" spans="27:28" ht="22.9" customHeight="1">
      <c r="AA1253" s="74"/>
      <c r="AB1253" s="74"/>
    </row>
    <row r="1254" spans="27:28" ht="22.9" customHeight="1">
      <c r="AA1254" s="74"/>
      <c r="AB1254" s="74"/>
    </row>
    <row r="1255" spans="27:28" ht="22.9" customHeight="1">
      <c r="AA1255" s="74"/>
      <c r="AB1255" s="74"/>
    </row>
    <row r="1256" spans="27:28" ht="22.9" customHeight="1">
      <c r="AA1256" s="74"/>
      <c r="AB1256" s="74"/>
    </row>
    <row r="1257" spans="27:28" ht="22.9" customHeight="1">
      <c r="AA1257" s="74"/>
      <c r="AB1257" s="74"/>
    </row>
    <row r="1258" spans="27:28" ht="22.9" customHeight="1">
      <c r="AA1258" s="74"/>
      <c r="AB1258" s="74"/>
    </row>
    <row r="1259" spans="27:28" ht="22.9" customHeight="1">
      <c r="AA1259" s="74"/>
      <c r="AB1259" s="74"/>
    </row>
    <row r="1260" spans="27:28" ht="22.9" customHeight="1">
      <c r="AA1260" s="74"/>
      <c r="AB1260" s="74"/>
    </row>
    <row r="1261" spans="27:28" ht="22.9" customHeight="1">
      <c r="AA1261" s="74"/>
      <c r="AB1261" s="74"/>
    </row>
    <row r="1262" spans="27:28" ht="22.9" customHeight="1">
      <c r="AA1262" s="74"/>
      <c r="AB1262" s="74"/>
    </row>
    <row r="1263" spans="27:28" ht="22.9" customHeight="1">
      <c r="AA1263" s="74"/>
      <c r="AB1263" s="74"/>
    </row>
    <row r="1264" spans="27:28" ht="22.9" customHeight="1">
      <c r="AA1264" s="74"/>
      <c r="AB1264" s="74"/>
    </row>
    <row r="1265" spans="27:28" ht="22.9" customHeight="1">
      <c r="AA1265" s="74"/>
      <c r="AB1265" s="74"/>
    </row>
    <row r="1266" spans="27:28" ht="22.9" customHeight="1">
      <c r="AA1266" s="74"/>
      <c r="AB1266" s="74"/>
    </row>
    <row r="1267" spans="27:28" ht="22.9" customHeight="1">
      <c r="AA1267" s="74"/>
      <c r="AB1267" s="74"/>
    </row>
    <row r="1268" spans="27:28" ht="22.9" customHeight="1">
      <c r="AA1268" s="74"/>
      <c r="AB1268" s="74"/>
    </row>
    <row r="1269" spans="27:28" ht="22.9" customHeight="1">
      <c r="AA1269" s="74"/>
      <c r="AB1269" s="74"/>
    </row>
    <row r="1270" spans="27:28" ht="22.9" customHeight="1">
      <c r="AA1270" s="74"/>
      <c r="AB1270" s="74"/>
    </row>
    <row r="1271" spans="27:28" ht="22.9" customHeight="1">
      <c r="AA1271" s="74"/>
      <c r="AB1271" s="74"/>
    </row>
    <row r="1272" spans="27:28" ht="22.9" customHeight="1">
      <c r="AA1272" s="74"/>
      <c r="AB1272" s="74"/>
    </row>
    <row r="1273" spans="27:28" ht="22.9" customHeight="1">
      <c r="AA1273" s="74"/>
      <c r="AB1273" s="74"/>
    </row>
    <row r="1274" spans="27:28" ht="22.9" customHeight="1">
      <c r="AA1274" s="74"/>
      <c r="AB1274" s="74"/>
    </row>
    <row r="1275" spans="27:28" ht="22.9" customHeight="1">
      <c r="AA1275" s="74"/>
      <c r="AB1275" s="74"/>
    </row>
    <row r="1276" spans="27:28" ht="22.9" customHeight="1">
      <c r="AA1276" s="74"/>
      <c r="AB1276" s="74"/>
    </row>
    <row r="1277" spans="27:28" ht="22.9" customHeight="1">
      <c r="AA1277" s="74"/>
      <c r="AB1277" s="74"/>
    </row>
    <row r="1278" spans="27:28" ht="22.9" customHeight="1">
      <c r="AA1278" s="74"/>
      <c r="AB1278" s="74"/>
    </row>
    <row r="1279" spans="27:28" ht="22.9" customHeight="1">
      <c r="AA1279" s="74"/>
      <c r="AB1279" s="74"/>
    </row>
    <row r="1280" spans="27:28" ht="22.9" customHeight="1">
      <c r="AA1280" s="74"/>
      <c r="AB1280" s="74"/>
    </row>
    <row r="1281" spans="27:28" ht="22.9" customHeight="1">
      <c r="AA1281" s="74"/>
      <c r="AB1281" s="74"/>
    </row>
    <row r="1282" spans="27:28" ht="22.9" customHeight="1">
      <c r="AA1282" s="74"/>
      <c r="AB1282" s="74"/>
    </row>
    <row r="1283" spans="27:28" ht="22.9" customHeight="1">
      <c r="AA1283" s="74"/>
      <c r="AB1283" s="74"/>
    </row>
    <row r="1284" spans="27:28" ht="22.9" customHeight="1">
      <c r="AA1284" s="74"/>
      <c r="AB1284" s="74"/>
    </row>
    <row r="1285" spans="27:28" ht="22.9" customHeight="1">
      <c r="AA1285" s="74"/>
      <c r="AB1285" s="74"/>
    </row>
    <row r="1286" spans="27:28" ht="22.9" customHeight="1">
      <c r="AA1286" s="74"/>
      <c r="AB1286" s="74"/>
    </row>
    <row r="1287" spans="27:28" ht="22.9" customHeight="1">
      <c r="AA1287" s="74"/>
      <c r="AB1287" s="74"/>
    </row>
    <row r="1288" spans="27:28" ht="22.9" customHeight="1">
      <c r="AA1288" s="74"/>
      <c r="AB1288" s="74"/>
    </row>
    <row r="1289" spans="27:28" ht="22.9" customHeight="1">
      <c r="AA1289" s="74"/>
      <c r="AB1289" s="74"/>
    </row>
    <row r="1290" spans="27:28" ht="22.9" customHeight="1">
      <c r="AA1290" s="74"/>
      <c r="AB1290" s="74"/>
    </row>
    <row r="1291" spans="27:28" ht="22.9" customHeight="1">
      <c r="AA1291" s="74"/>
      <c r="AB1291" s="74"/>
    </row>
    <row r="1292" spans="27:28" ht="22.9" customHeight="1">
      <c r="AA1292" s="74"/>
      <c r="AB1292" s="74"/>
    </row>
    <row r="1293" spans="27:28" ht="22.9" customHeight="1">
      <c r="AA1293" s="74"/>
      <c r="AB1293" s="74"/>
    </row>
    <row r="1294" spans="27:28" ht="22.9" customHeight="1">
      <c r="AA1294" s="74"/>
      <c r="AB1294" s="74"/>
    </row>
    <row r="1295" spans="27:28" ht="22.9" customHeight="1">
      <c r="AA1295" s="74"/>
      <c r="AB1295" s="74"/>
    </row>
    <row r="1296" spans="27:28" ht="22.9" customHeight="1">
      <c r="AA1296" s="74"/>
      <c r="AB1296" s="74"/>
    </row>
    <row r="1297" spans="27:28" ht="22.9" customHeight="1">
      <c r="AA1297" s="74"/>
      <c r="AB1297" s="74"/>
    </row>
    <row r="1298" spans="27:28" ht="22.9" customHeight="1">
      <c r="AA1298" s="74"/>
      <c r="AB1298" s="74"/>
    </row>
    <row r="1299" spans="27:28" ht="22.9" customHeight="1">
      <c r="AA1299" s="74"/>
      <c r="AB1299" s="74"/>
    </row>
    <row r="1300" spans="27:28" ht="22.9" customHeight="1">
      <c r="AA1300" s="74"/>
      <c r="AB1300" s="74"/>
    </row>
    <row r="1301" spans="27:28" ht="22.9" customHeight="1">
      <c r="AA1301" s="74"/>
      <c r="AB1301" s="74"/>
    </row>
    <row r="1302" spans="27:28" ht="22.9" customHeight="1">
      <c r="AA1302" s="74"/>
      <c r="AB1302" s="74"/>
    </row>
    <row r="1303" spans="27:28" ht="22.9" customHeight="1">
      <c r="AA1303" s="74"/>
      <c r="AB1303" s="74"/>
    </row>
    <row r="1304" spans="27:28" ht="22.9" customHeight="1">
      <c r="AA1304" s="74"/>
      <c r="AB1304" s="74"/>
    </row>
    <row r="1305" spans="27:28" ht="22.9" customHeight="1">
      <c r="AA1305" s="74"/>
      <c r="AB1305" s="74"/>
    </row>
    <row r="1306" spans="27:28" ht="22.9" customHeight="1">
      <c r="AA1306" s="74"/>
      <c r="AB1306" s="74"/>
    </row>
    <row r="1307" spans="27:28" ht="22.9" customHeight="1">
      <c r="AA1307" s="74"/>
      <c r="AB1307" s="74"/>
    </row>
    <row r="1308" spans="27:28" ht="22.9" customHeight="1">
      <c r="AA1308" s="74"/>
      <c r="AB1308" s="74"/>
    </row>
    <row r="1309" spans="27:28" ht="22.9" customHeight="1">
      <c r="AA1309" s="74"/>
      <c r="AB1309" s="74"/>
    </row>
    <row r="1310" spans="27:28" ht="22.9" customHeight="1">
      <c r="AA1310" s="74"/>
      <c r="AB1310" s="74"/>
    </row>
    <row r="1311" spans="27:28" ht="22.9" customHeight="1">
      <c r="AA1311" s="74"/>
      <c r="AB1311" s="74"/>
    </row>
    <row r="1312" spans="27:28" ht="22.9" customHeight="1">
      <c r="AA1312" s="74"/>
      <c r="AB1312" s="74"/>
    </row>
    <row r="1313" spans="27:28" ht="22.9" customHeight="1">
      <c r="AA1313" s="74"/>
      <c r="AB1313" s="74"/>
    </row>
    <row r="1314" spans="27:28" ht="22.9" customHeight="1">
      <c r="AA1314" s="74"/>
      <c r="AB1314" s="74"/>
    </row>
    <row r="1315" spans="27:28" ht="22.9" customHeight="1">
      <c r="AA1315" s="74"/>
      <c r="AB1315" s="74"/>
    </row>
    <row r="1316" spans="27:28" ht="22.9" customHeight="1">
      <c r="AA1316" s="74"/>
      <c r="AB1316" s="74"/>
    </row>
    <row r="1317" spans="27:28" ht="22.9" customHeight="1">
      <c r="AA1317" s="74"/>
      <c r="AB1317" s="74"/>
    </row>
    <row r="1318" spans="27:28" ht="22.9" customHeight="1">
      <c r="AA1318" s="74"/>
      <c r="AB1318" s="74"/>
    </row>
    <row r="1319" spans="27:28" ht="22.9" customHeight="1">
      <c r="AA1319" s="74"/>
      <c r="AB1319" s="74"/>
    </row>
    <row r="1320" spans="27:28" ht="22.9" customHeight="1">
      <c r="AA1320" s="74"/>
      <c r="AB1320" s="74"/>
    </row>
    <row r="1321" spans="27:28" ht="22.9" customHeight="1">
      <c r="AA1321" s="74"/>
      <c r="AB1321" s="74"/>
    </row>
    <row r="1322" spans="27:28" ht="22.9" customHeight="1">
      <c r="AA1322" s="74"/>
      <c r="AB1322" s="74"/>
    </row>
    <row r="1323" spans="27:28" ht="22.9" customHeight="1">
      <c r="AA1323" s="74"/>
      <c r="AB1323" s="74"/>
    </row>
    <row r="1324" spans="27:28" ht="22.9" customHeight="1">
      <c r="AA1324" s="74"/>
      <c r="AB1324" s="74"/>
    </row>
    <row r="1325" spans="27:28" ht="22.9" customHeight="1">
      <c r="AA1325" s="74"/>
      <c r="AB1325" s="74"/>
    </row>
    <row r="1326" spans="27:28" ht="22.9" customHeight="1">
      <c r="AA1326" s="74"/>
      <c r="AB1326" s="74"/>
    </row>
    <row r="1327" spans="27:28" ht="22.9" customHeight="1">
      <c r="AA1327" s="74"/>
      <c r="AB1327" s="74"/>
    </row>
    <row r="1328" spans="27:28" ht="22.9" customHeight="1">
      <c r="AA1328" s="74"/>
      <c r="AB1328" s="74"/>
    </row>
    <row r="1329" spans="27:28" ht="22.9" customHeight="1">
      <c r="AA1329" s="74"/>
      <c r="AB1329" s="74"/>
    </row>
    <row r="1330" spans="27:28" ht="22.9" customHeight="1">
      <c r="AA1330" s="74"/>
      <c r="AB1330" s="74"/>
    </row>
    <row r="1331" spans="27:28" ht="22.9" customHeight="1">
      <c r="AA1331" s="74"/>
      <c r="AB1331" s="74"/>
    </row>
    <row r="1332" spans="27:28" ht="22.9" customHeight="1">
      <c r="AA1332" s="74"/>
      <c r="AB1332" s="74"/>
    </row>
    <row r="1333" spans="27:28" ht="22.9" customHeight="1">
      <c r="AA1333" s="74"/>
      <c r="AB1333" s="74"/>
    </row>
    <row r="1334" spans="27:28" ht="22.9" customHeight="1">
      <c r="AA1334" s="74"/>
      <c r="AB1334" s="74"/>
    </row>
    <row r="1335" spans="27:28" ht="22.9" customHeight="1">
      <c r="AA1335" s="74"/>
      <c r="AB1335" s="74"/>
    </row>
    <row r="1336" spans="27:28" ht="22.9" customHeight="1">
      <c r="AA1336" s="74"/>
      <c r="AB1336" s="74"/>
    </row>
    <row r="1337" spans="27:28" ht="22.9" customHeight="1">
      <c r="AA1337" s="74"/>
      <c r="AB1337" s="74"/>
    </row>
    <row r="1338" spans="27:28" ht="22.9" customHeight="1">
      <c r="AA1338" s="74"/>
      <c r="AB1338" s="74"/>
    </row>
    <row r="1339" spans="27:28" ht="22.9" customHeight="1">
      <c r="AA1339" s="74"/>
      <c r="AB1339" s="74"/>
    </row>
    <row r="1340" spans="27:28" ht="22.9" customHeight="1">
      <c r="AA1340" s="74"/>
      <c r="AB1340" s="74"/>
    </row>
    <row r="1341" spans="27:28" ht="22.9" customHeight="1">
      <c r="AA1341" s="74"/>
      <c r="AB1341" s="74"/>
    </row>
    <row r="1342" spans="27:28" ht="22.9" customHeight="1">
      <c r="AA1342" s="74"/>
      <c r="AB1342" s="74"/>
    </row>
    <row r="1343" spans="27:28" ht="22.9" customHeight="1">
      <c r="AA1343" s="74"/>
      <c r="AB1343" s="74"/>
    </row>
    <row r="1344" spans="27:28" ht="22.9" customHeight="1">
      <c r="AA1344" s="74"/>
      <c r="AB1344" s="74"/>
    </row>
    <row r="1345" spans="27:28" ht="22.9" customHeight="1">
      <c r="AA1345" s="74"/>
      <c r="AB1345" s="74"/>
    </row>
    <row r="1346" spans="27:28" ht="22.9" customHeight="1">
      <c r="AA1346" s="74"/>
      <c r="AB1346" s="74"/>
    </row>
    <row r="1347" spans="27:28" ht="22.9" customHeight="1">
      <c r="AA1347" s="74"/>
      <c r="AB1347" s="74"/>
    </row>
    <row r="1348" spans="27:28" ht="22.9" customHeight="1">
      <c r="AA1348" s="74"/>
      <c r="AB1348" s="74"/>
    </row>
    <row r="1349" spans="27:28" ht="22.9" customHeight="1">
      <c r="AA1349" s="74"/>
      <c r="AB1349" s="74"/>
    </row>
    <row r="1350" spans="27:28" ht="22.9" customHeight="1">
      <c r="AA1350" s="74"/>
      <c r="AB1350" s="74"/>
    </row>
    <row r="1351" spans="27:28" ht="22.9" customHeight="1">
      <c r="AA1351" s="74"/>
      <c r="AB1351" s="74"/>
    </row>
    <row r="1352" spans="27:28" ht="22.9" customHeight="1">
      <c r="AA1352" s="74"/>
      <c r="AB1352" s="74"/>
    </row>
    <row r="1353" spans="27:28" ht="22.9" customHeight="1">
      <c r="AA1353" s="74"/>
      <c r="AB1353" s="74"/>
    </row>
    <row r="1354" spans="27:28" ht="22.9" customHeight="1">
      <c r="AA1354" s="74"/>
      <c r="AB1354" s="74"/>
    </row>
    <row r="1355" spans="27:28" ht="22.9" customHeight="1">
      <c r="AA1355" s="74"/>
      <c r="AB1355" s="74"/>
    </row>
    <row r="1356" spans="27:28" ht="22.9" customHeight="1">
      <c r="AA1356" s="74"/>
      <c r="AB1356" s="74"/>
    </row>
    <row r="1357" spans="27:28" ht="22.9" customHeight="1">
      <c r="AA1357" s="74"/>
      <c r="AB1357" s="74"/>
    </row>
    <row r="1358" spans="27:28" ht="22.9" customHeight="1">
      <c r="AA1358" s="74"/>
      <c r="AB1358" s="74"/>
    </row>
    <row r="1359" spans="27:28" ht="22.9" customHeight="1">
      <c r="AA1359" s="74"/>
      <c r="AB1359" s="74"/>
    </row>
    <row r="1360" spans="27:28" ht="22.9" customHeight="1">
      <c r="AA1360" s="74"/>
      <c r="AB1360" s="74"/>
    </row>
    <row r="1361" spans="27:28" ht="22.9" customHeight="1">
      <c r="AA1361" s="74"/>
      <c r="AB1361" s="74"/>
    </row>
    <row r="1362" spans="27:28" ht="22.9" customHeight="1">
      <c r="AA1362" s="74"/>
      <c r="AB1362" s="74"/>
    </row>
    <row r="1363" spans="27:28" ht="22.9" customHeight="1">
      <c r="AA1363" s="74"/>
      <c r="AB1363" s="74"/>
    </row>
    <row r="1364" spans="27:28" ht="22.9" customHeight="1">
      <c r="AA1364" s="74"/>
      <c r="AB1364" s="74"/>
    </row>
    <row r="1365" spans="27:28" ht="22.9" customHeight="1">
      <c r="AA1365" s="74"/>
      <c r="AB1365" s="74"/>
    </row>
    <row r="1366" spans="27:28" ht="22.9" customHeight="1">
      <c r="AA1366" s="74"/>
      <c r="AB1366" s="74"/>
    </row>
    <row r="1367" spans="27:28" ht="22.9" customHeight="1">
      <c r="AA1367" s="74"/>
      <c r="AB1367" s="74"/>
    </row>
    <row r="1368" spans="27:28" ht="22.9" customHeight="1">
      <c r="AA1368" s="74"/>
      <c r="AB1368" s="74"/>
    </row>
    <row r="1369" spans="27:28" ht="22.9" customHeight="1">
      <c r="AA1369" s="74"/>
      <c r="AB1369" s="74"/>
    </row>
    <row r="1370" spans="27:28" ht="22.9" customHeight="1">
      <c r="AA1370" s="74"/>
      <c r="AB1370" s="74"/>
    </row>
    <row r="1371" spans="27:28" ht="22.9" customHeight="1">
      <c r="AA1371" s="74"/>
      <c r="AB1371" s="74"/>
    </row>
    <row r="1372" spans="27:28" ht="22.9" customHeight="1">
      <c r="AA1372" s="74"/>
      <c r="AB1372" s="74"/>
    </row>
    <row r="1373" spans="27:28" ht="22.9" customHeight="1">
      <c r="AA1373" s="74"/>
      <c r="AB1373" s="74"/>
    </row>
    <row r="1374" spans="27:28" ht="22.9" customHeight="1">
      <c r="AA1374" s="74"/>
      <c r="AB1374" s="74"/>
    </row>
    <row r="1375" spans="27:28" ht="22.9" customHeight="1">
      <c r="AA1375" s="74"/>
      <c r="AB1375" s="74"/>
    </row>
    <row r="1376" spans="27:28" ht="22.9" customHeight="1">
      <c r="AA1376" s="74"/>
      <c r="AB1376" s="74"/>
    </row>
    <row r="1377" spans="27:28" ht="22.9" customHeight="1">
      <c r="AA1377" s="74"/>
      <c r="AB1377" s="74"/>
    </row>
    <row r="1378" spans="27:28" ht="22.9" customHeight="1">
      <c r="AA1378" s="74"/>
      <c r="AB1378" s="74"/>
    </row>
    <row r="1379" spans="27:28" ht="22.9" customHeight="1">
      <c r="AA1379" s="74"/>
      <c r="AB1379" s="74"/>
    </row>
    <row r="1380" spans="27:28" ht="22.9" customHeight="1">
      <c r="AA1380" s="74"/>
      <c r="AB1380" s="74"/>
    </row>
    <row r="1381" spans="27:28" ht="22.9" customHeight="1">
      <c r="AA1381" s="74"/>
      <c r="AB1381" s="74"/>
    </row>
    <row r="1382" spans="27:28" ht="22.9" customHeight="1">
      <c r="AA1382" s="74"/>
      <c r="AB1382" s="74"/>
    </row>
    <row r="1383" spans="27:28" ht="22.9" customHeight="1">
      <c r="AA1383" s="74"/>
      <c r="AB1383" s="74"/>
    </row>
    <row r="1384" spans="27:28" ht="22.9" customHeight="1">
      <c r="AA1384" s="74"/>
      <c r="AB1384" s="74"/>
    </row>
    <row r="1385" spans="27:28" ht="22.9" customHeight="1">
      <c r="AA1385" s="74"/>
      <c r="AB1385" s="74"/>
    </row>
    <row r="1386" spans="27:28" ht="22.9" customHeight="1">
      <c r="AA1386" s="74"/>
      <c r="AB1386" s="74"/>
    </row>
    <row r="1387" spans="27:28" ht="22.9" customHeight="1">
      <c r="AA1387" s="74"/>
      <c r="AB1387" s="74"/>
    </row>
    <row r="1388" spans="27:28" ht="22.9" customHeight="1">
      <c r="AA1388" s="74"/>
      <c r="AB1388" s="74"/>
    </row>
    <row r="1389" spans="27:28" ht="22.9" customHeight="1">
      <c r="AA1389" s="74"/>
      <c r="AB1389" s="74"/>
    </row>
    <row r="1390" spans="27:28" ht="22.9" customHeight="1">
      <c r="AA1390" s="74"/>
      <c r="AB1390" s="74"/>
    </row>
    <row r="1391" spans="27:28" ht="22.9" customHeight="1">
      <c r="AA1391" s="74"/>
      <c r="AB1391" s="74"/>
    </row>
    <row r="1392" spans="27:28" ht="22.9" customHeight="1">
      <c r="AA1392" s="74"/>
      <c r="AB1392" s="74"/>
    </row>
    <row r="1393" spans="27:28" ht="22.9" customHeight="1">
      <c r="AA1393" s="74"/>
      <c r="AB1393" s="74"/>
    </row>
    <row r="1394" spans="27:28" ht="22.9" customHeight="1">
      <c r="AA1394" s="74"/>
      <c r="AB1394" s="74"/>
    </row>
    <row r="1395" spans="27:28" ht="22.9" customHeight="1">
      <c r="AA1395" s="74"/>
      <c r="AB1395" s="74"/>
    </row>
    <row r="1396" spans="27:28" ht="22.9" customHeight="1">
      <c r="AA1396" s="74"/>
      <c r="AB1396" s="74"/>
    </row>
    <row r="1397" spans="27:28" ht="22.9" customHeight="1">
      <c r="AA1397" s="74"/>
      <c r="AB1397" s="74"/>
    </row>
    <row r="1398" spans="27:28" ht="22.9" customHeight="1">
      <c r="AA1398" s="74"/>
      <c r="AB1398" s="74"/>
    </row>
    <row r="1399" spans="27:28" ht="22.9" customHeight="1">
      <c r="AA1399" s="74"/>
      <c r="AB1399" s="74"/>
    </row>
    <row r="1400" spans="27:28" ht="22.9" customHeight="1">
      <c r="AA1400" s="74"/>
      <c r="AB1400" s="74"/>
    </row>
    <row r="1401" spans="27:28" ht="22.9" customHeight="1">
      <c r="AA1401" s="74"/>
      <c r="AB1401" s="74"/>
    </row>
    <row r="1402" spans="27:28" ht="22.9" customHeight="1">
      <c r="AA1402" s="74"/>
      <c r="AB1402" s="74"/>
    </row>
    <row r="1403" spans="27:28" ht="22.9" customHeight="1">
      <c r="AA1403" s="74"/>
      <c r="AB1403" s="74"/>
    </row>
    <row r="1404" spans="27:28" ht="22.9" customHeight="1">
      <c r="AA1404" s="74"/>
      <c r="AB1404" s="74"/>
    </row>
    <row r="1405" spans="27:28" ht="22.9" customHeight="1">
      <c r="AA1405" s="74"/>
      <c r="AB1405" s="74"/>
    </row>
    <row r="1406" spans="27:28" ht="22.9" customHeight="1">
      <c r="AA1406" s="74"/>
      <c r="AB1406" s="74"/>
    </row>
    <row r="1407" spans="27:28" ht="22.9" customHeight="1">
      <c r="AA1407" s="74"/>
      <c r="AB1407" s="74"/>
    </row>
    <row r="1408" spans="27:28" ht="22.9" customHeight="1">
      <c r="AA1408" s="74"/>
      <c r="AB1408" s="74"/>
    </row>
    <row r="1409" spans="27:28" ht="22.9" customHeight="1">
      <c r="AA1409" s="74"/>
      <c r="AB1409" s="74"/>
    </row>
    <row r="1410" spans="27:28" ht="22.9" customHeight="1">
      <c r="AA1410" s="74"/>
      <c r="AB1410" s="74"/>
    </row>
    <row r="1411" spans="27:28" ht="22.9" customHeight="1">
      <c r="AA1411" s="74"/>
      <c r="AB1411" s="74"/>
    </row>
    <row r="1412" spans="27:28" ht="22.9" customHeight="1">
      <c r="AA1412" s="74"/>
      <c r="AB1412" s="74"/>
    </row>
    <row r="1413" spans="27:28" ht="22.9" customHeight="1">
      <c r="AA1413" s="74"/>
      <c r="AB1413" s="74"/>
    </row>
    <row r="1414" spans="27:28" ht="22.9" customHeight="1">
      <c r="AA1414" s="74"/>
      <c r="AB1414" s="74"/>
    </row>
    <row r="1415" spans="27:28" ht="22.9" customHeight="1">
      <c r="AA1415" s="74"/>
      <c r="AB1415" s="74"/>
    </row>
    <row r="1416" spans="27:28" ht="22.9" customHeight="1">
      <c r="AA1416" s="74"/>
      <c r="AB1416" s="74"/>
    </row>
    <row r="1417" spans="27:28" ht="22.9" customHeight="1">
      <c r="AA1417" s="74"/>
      <c r="AB1417" s="74"/>
    </row>
    <row r="1418" spans="27:28" ht="22.9" customHeight="1">
      <c r="AA1418" s="74"/>
      <c r="AB1418" s="74"/>
    </row>
    <row r="1419" spans="27:28" ht="22.9" customHeight="1">
      <c r="AA1419" s="74"/>
      <c r="AB1419" s="74"/>
    </row>
    <row r="1420" spans="27:28" ht="22.9" customHeight="1">
      <c r="AA1420" s="74"/>
      <c r="AB1420" s="74"/>
    </row>
    <row r="1421" spans="27:28" ht="22.9" customHeight="1">
      <c r="AA1421" s="74"/>
      <c r="AB1421" s="74"/>
    </row>
    <row r="1422" spans="27:28" ht="22.9" customHeight="1">
      <c r="AA1422" s="74"/>
      <c r="AB1422" s="74"/>
    </row>
    <row r="1423" spans="27:28" ht="22.9" customHeight="1">
      <c r="AA1423" s="74"/>
      <c r="AB1423" s="74"/>
    </row>
    <row r="1424" spans="27:28" ht="22.9" customHeight="1">
      <c r="AA1424" s="74"/>
      <c r="AB1424" s="74"/>
    </row>
    <row r="1425" spans="27:28" ht="22.9" customHeight="1">
      <c r="AA1425" s="74"/>
      <c r="AB1425" s="74"/>
    </row>
    <row r="1426" spans="27:28" ht="22.9" customHeight="1">
      <c r="AA1426" s="74"/>
      <c r="AB1426" s="74"/>
    </row>
    <row r="1427" spans="27:28" ht="22.9" customHeight="1">
      <c r="AA1427" s="74"/>
      <c r="AB1427" s="74"/>
    </row>
    <row r="1428" spans="27:28" ht="22.9" customHeight="1">
      <c r="AA1428" s="74"/>
      <c r="AB1428" s="74"/>
    </row>
    <row r="1429" spans="27:28" ht="22.9" customHeight="1">
      <c r="AA1429" s="74"/>
      <c r="AB1429" s="74"/>
    </row>
    <row r="1430" spans="27:28" ht="22.9" customHeight="1">
      <c r="AA1430" s="74"/>
      <c r="AB1430" s="74"/>
    </row>
    <row r="1431" spans="27:28" ht="22.9" customHeight="1">
      <c r="AA1431" s="74"/>
      <c r="AB1431" s="74"/>
    </row>
    <row r="1432" spans="27:28" ht="22.9" customHeight="1">
      <c r="AA1432" s="74"/>
      <c r="AB1432" s="74"/>
    </row>
    <row r="1433" spans="27:28" ht="22.9" customHeight="1">
      <c r="AA1433" s="74"/>
      <c r="AB1433" s="74"/>
    </row>
    <row r="1434" spans="27:28" ht="22.9" customHeight="1">
      <c r="AA1434" s="74"/>
      <c r="AB1434" s="74"/>
    </row>
    <row r="1435" spans="27:28" ht="22.9" customHeight="1">
      <c r="AA1435" s="74"/>
      <c r="AB1435" s="74"/>
    </row>
    <row r="1436" spans="27:28" ht="22.9" customHeight="1">
      <c r="AA1436" s="74"/>
      <c r="AB1436" s="74"/>
    </row>
    <row r="1437" spans="27:28" ht="22.9" customHeight="1">
      <c r="AA1437" s="74"/>
      <c r="AB1437" s="74"/>
    </row>
    <row r="1438" spans="27:28" ht="22.9" customHeight="1">
      <c r="AA1438" s="74"/>
      <c r="AB1438" s="74"/>
    </row>
    <row r="1439" spans="27:28" ht="22.9" customHeight="1">
      <c r="AA1439" s="74"/>
      <c r="AB1439" s="74"/>
    </row>
    <row r="1440" spans="27:28" ht="22.9" customHeight="1">
      <c r="AA1440" s="74"/>
      <c r="AB1440" s="74"/>
    </row>
    <row r="1441" spans="27:28" ht="22.9" customHeight="1">
      <c r="AA1441" s="74"/>
      <c r="AB1441" s="74"/>
    </row>
    <row r="1442" spans="27:28" ht="22.9" customHeight="1">
      <c r="AA1442" s="74"/>
      <c r="AB1442" s="74"/>
    </row>
    <row r="1443" spans="27:28" ht="22.9" customHeight="1">
      <c r="AA1443" s="74"/>
      <c r="AB1443" s="74"/>
    </row>
    <row r="1444" spans="27:28" ht="22.9" customHeight="1">
      <c r="AA1444" s="74"/>
      <c r="AB1444" s="74"/>
    </row>
    <row r="1445" spans="27:28" ht="22.9" customHeight="1">
      <c r="AA1445" s="74"/>
      <c r="AB1445" s="74"/>
    </row>
    <row r="1446" spans="27:28" ht="22.9" customHeight="1">
      <c r="AA1446" s="74"/>
      <c r="AB1446" s="74"/>
    </row>
    <row r="1447" spans="27:28" ht="22.9" customHeight="1">
      <c r="AA1447" s="74"/>
      <c r="AB1447" s="74"/>
    </row>
    <row r="1448" spans="27:28" ht="22.9" customHeight="1">
      <c r="AA1448" s="74"/>
      <c r="AB1448" s="74"/>
    </row>
    <row r="1449" spans="27:28" ht="22.9" customHeight="1">
      <c r="AA1449" s="74"/>
      <c r="AB1449" s="74"/>
    </row>
    <row r="1450" spans="27:28" ht="22.9" customHeight="1">
      <c r="AA1450" s="74"/>
      <c r="AB1450" s="74"/>
    </row>
    <row r="1451" spans="27:28" ht="22.9" customHeight="1">
      <c r="AA1451" s="74"/>
      <c r="AB1451" s="74"/>
    </row>
    <row r="1452" spans="27:28" ht="22.9" customHeight="1">
      <c r="AA1452" s="74"/>
      <c r="AB1452" s="74"/>
    </row>
    <row r="1453" spans="27:28" ht="22.9" customHeight="1">
      <c r="AA1453" s="74"/>
      <c r="AB1453" s="74"/>
    </row>
    <row r="1454" spans="27:28" ht="22.9" customHeight="1">
      <c r="AA1454" s="74"/>
      <c r="AB1454" s="74"/>
    </row>
    <row r="1455" spans="27:28" ht="22.9" customHeight="1">
      <c r="AA1455" s="74"/>
      <c r="AB1455" s="74"/>
    </row>
    <row r="1456" spans="27:28" ht="22.9" customHeight="1">
      <c r="AA1456" s="74"/>
      <c r="AB1456" s="74"/>
    </row>
    <row r="1457" spans="27:28" ht="22.9" customHeight="1">
      <c r="AA1457" s="74"/>
      <c r="AB1457" s="74"/>
    </row>
    <row r="1458" spans="27:28" ht="22.9" customHeight="1">
      <c r="AA1458" s="74"/>
      <c r="AB1458" s="74"/>
    </row>
    <row r="1459" spans="27:28" ht="22.9" customHeight="1">
      <c r="AA1459" s="74"/>
      <c r="AB1459" s="74"/>
    </row>
    <row r="1460" spans="27:28" ht="22.9" customHeight="1">
      <c r="AA1460" s="74"/>
      <c r="AB1460" s="74"/>
    </row>
    <row r="1461" spans="27:28" ht="22.9" customHeight="1">
      <c r="AA1461" s="74"/>
      <c r="AB1461" s="74"/>
    </row>
    <row r="1462" spans="27:28" ht="22.9" customHeight="1">
      <c r="AA1462" s="74"/>
      <c r="AB1462" s="74"/>
    </row>
    <row r="1463" spans="27:28" ht="22.9" customHeight="1">
      <c r="AA1463" s="74"/>
      <c r="AB1463" s="74"/>
    </row>
    <row r="1464" spans="27:28" ht="22.9" customHeight="1">
      <c r="AA1464" s="74"/>
      <c r="AB1464" s="74"/>
    </row>
    <row r="1465" spans="27:28" ht="22.9" customHeight="1">
      <c r="AA1465" s="74"/>
      <c r="AB1465" s="74"/>
    </row>
    <row r="1466" spans="27:28" ht="22.9" customHeight="1">
      <c r="AA1466" s="74"/>
      <c r="AB1466" s="74"/>
    </row>
    <row r="1467" spans="27:28" ht="22.9" customHeight="1">
      <c r="AA1467" s="74"/>
      <c r="AB1467" s="74"/>
    </row>
    <row r="1468" spans="27:28" ht="22.9" customHeight="1">
      <c r="AA1468" s="74"/>
      <c r="AB1468" s="74"/>
    </row>
    <row r="1469" spans="27:28" ht="22.9" customHeight="1">
      <c r="AA1469" s="74"/>
      <c r="AB1469" s="74"/>
    </row>
    <row r="1470" spans="27:28" ht="22.9" customHeight="1">
      <c r="AA1470" s="74"/>
      <c r="AB1470" s="74"/>
    </row>
    <row r="1471" spans="27:28" ht="22.9" customHeight="1">
      <c r="AA1471" s="74"/>
      <c r="AB1471" s="74"/>
    </row>
    <row r="1472" spans="27:28" ht="22.9" customHeight="1">
      <c r="AA1472" s="74"/>
      <c r="AB1472" s="74"/>
    </row>
    <row r="1473" spans="27:28" ht="22.9" customHeight="1">
      <c r="AA1473" s="74"/>
      <c r="AB1473" s="74"/>
    </row>
    <row r="1474" spans="27:28" ht="22.9" customHeight="1">
      <c r="AA1474" s="74"/>
      <c r="AB1474" s="74"/>
    </row>
    <row r="1475" spans="27:28" ht="22.9" customHeight="1">
      <c r="AA1475" s="74"/>
      <c r="AB1475" s="74"/>
    </row>
    <row r="1476" spans="27:28" ht="22.9" customHeight="1">
      <c r="AA1476" s="74"/>
      <c r="AB1476" s="74"/>
    </row>
    <row r="1477" spans="27:28" ht="22.9" customHeight="1">
      <c r="AA1477" s="74"/>
      <c r="AB1477" s="74"/>
    </row>
    <row r="1478" spans="27:28" ht="22.9" customHeight="1">
      <c r="AA1478" s="74"/>
      <c r="AB1478" s="74"/>
    </row>
    <row r="1479" spans="27:28" ht="22.9" customHeight="1">
      <c r="AA1479" s="74"/>
      <c r="AB1479" s="74"/>
    </row>
    <row r="1480" spans="27:28" ht="22.9" customHeight="1">
      <c r="AA1480" s="74"/>
      <c r="AB1480" s="74"/>
    </row>
    <row r="1481" spans="27:28" ht="22.9" customHeight="1">
      <c r="AA1481" s="74"/>
      <c r="AB1481" s="74"/>
    </row>
    <row r="1482" spans="27:28" ht="22.9" customHeight="1">
      <c r="AA1482" s="74"/>
      <c r="AB1482" s="74"/>
    </row>
    <row r="1483" spans="27:28" ht="22.9" customHeight="1">
      <c r="AA1483" s="74"/>
      <c r="AB1483" s="74"/>
    </row>
    <row r="1484" spans="27:28" ht="22.9" customHeight="1">
      <c r="AA1484" s="74"/>
      <c r="AB1484" s="74"/>
    </row>
    <row r="1485" spans="27:28" ht="22.9" customHeight="1">
      <c r="AA1485" s="74"/>
      <c r="AB1485" s="74"/>
    </row>
    <row r="1486" spans="27:28" ht="22.9" customHeight="1">
      <c r="AA1486" s="74"/>
      <c r="AB1486" s="74"/>
    </row>
    <row r="1487" spans="27:28" ht="22.9" customHeight="1">
      <c r="AA1487" s="74"/>
      <c r="AB1487" s="74"/>
    </row>
    <row r="1488" spans="27:28" ht="22.9" customHeight="1">
      <c r="AA1488" s="74"/>
      <c r="AB1488" s="74"/>
    </row>
    <row r="1489" spans="27:28" ht="22.9" customHeight="1">
      <c r="AA1489" s="74"/>
      <c r="AB1489" s="74"/>
    </row>
    <row r="1490" spans="27:28" ht="22.9" customHeight="1">
      <c r="AA1490" s="74"/>
      <c r="AB1490" s="74"/>
    </row>
    <row r="1491" spans="27:28" ht="22.9" customHeight="1">
      <c r="AA1491" s="74"/>
      <c r="AB1491" s="74"/>
    </row>
    <row r="1492" spans="27:28" ht="22.9" customHeight="1">
      <c r="AA1492" s="74"/>
      <c r="AB1492" s="74"/>
    </row>
    <row r="1493" spans="27:28" ht="22.9" customHeight="1">
      <c r="AA1493" s="74"/>
      <c r="AB1493" s="74"/>
    </row>
    <row r="1494" spans="27:28" ht="22.9" customHeight="1">
      <c r="AA1494" s="74"/>
      <c r="AB1494" s="74"/>
    </row>
    <row r="1495" spans="27:28" ht="22.9" customHeight="1">
      <c r="AA1495" s="74"/>
      <c r="AB1495" s="74"/>
    </row>
    <row r="1496" spans="27:28" ht="22.9" customHeight="1">
      <c r="AA1496" s="74"/>
      <c r="AB1496" s="74"/>
    </row>
    <row r="1497" spans="27:28" ht="22.9" customHeight="1">
      <c r="AA1497" s="74"/>
      <c r="AB1497" s="74"/>
    </row>
    <row r="1498" spans="27:28" ht="22.9" customHeight="1">
      <c r="AA1498" s="74"/>
      <c r="AB1498" s="74"/>
    </row>
    <row r="1499" spans="27:28" ht="22.9" customHeight="1">
      <c r="AA1499" s="74"/>
      <c r="AB1499" s="74"/>
    </row>
    <row r="1500" spans="27:28" ht="22.9" customHeight="1">
      <c r="AA1500" s="74"/>
      <c r="AB1500" s="74"/>
    </row>
    <row r="1501" spans="27:28" ht="22.9" customHeight="1">
      <c r="AA1501" s="74"/>
      <c r="AB1501" s="74"/>
    </row>
    <row r="1502" spans="27:28" ht="22.9" customHeight="1">
      <c r="AA1502" s="74"/>
      <c r="AB1502" s="74"/>
    </row>
    <row r="1503" spans="27:28" ht="22.9" customHeight="1">
      <c r="AA1503" s="74"/>
      <c r="AB1503" s="74"/>
    </row>
    <row r="1504" spans="27:28" ht="22.9" customHeight="1">
      <c r="AA1504" s="74"/>
      <c r="AB1504" s="74"/>
    </row>
    <row r="1505" spans="27:28" ht="22.9" customHeight="1">
      <c r="AA1505" s="74"/>
      <c r="AB1505" s="74"/>
    </row>
    <row r="1506" spans="27:28" ht="22.9" customHeight="1">
      <c r="AA1506" s="74"/>
      <c r="AB1506" s="74"/>
    </row>
    <row r="1507" spans="27:28" ht="22.9" customHeight="1">
      <c r="AA1507" s="74"/>
      <c r="AB1507" s="74"/>
    </row>
    <row r="1508" spans="27:28" ht="22.9" customHeight="1">
      <c r="AA1508" s="74"/>
      <c r="AB1508" s="74"/>
    </row>
    <row r="1509" spans="27:28" ht="22.9" customHeight="1">
      <c r="AA1509" s="74"/>
      <c r="AB1509" s="74"/>
    </row>
    <row r="1510" spans="27:28" ht="22.9" customHeight="1">
      <c r="AA1510" s="74"/>
      <c r="AB1510" s="74"/>
    </row>
    <row r="1511" spans="27:28" ht="22.9" customHeight="1">
      <c r="AA1511" s="74"/>
      <c r="AB1511" s="74"/>
    </row>
    <row r="1512" spans="27:28" ht="22.9" customHeight="1">
      <c r="AA1512" s="74"/>
      <c r="AB1512" s="74"/>
    </row>
    <row r="1513" spans="27:28" ht="22.9" customHeight="1">
      <c r="AA1513" s="74"/>
      <c r="AB1513" s="74"/>
    </row>
    <row r="1514" spans="27:28" ht="22.9" customHeight="1">
      <c r="AA1514" s="74"/>
      <c r="AB1514" s="74"/>
    </row>
    <row r="1515" spans="27:28" ht="22.9" customHeight="1">
      <c r="AA1515" s="74"/>
      <c r="AB1515" s="74"/>
    </row>
    <row r="1516" spans="27:28" ht="22.9" customHeight="1">
      <c r="AA1516" s="74"/>
      <c r="AB1516" s="74"/>
    </row>
    <row r="1517" spans="27:28" ht="22.9" customHeight="1">
      <c r="AA1517" s="74"/>
      <c r="AB1517" s="74"/>
    </row>
    <row r="1518" spans="27:28" ht="22.9" customHeight="1">
      <c r="AA1518" s="74"/>
      <c r="AB1518" s="74"/>
    </row>
    <row r="1519" spans="27:28" ht="22.9" customHeight="1">
      <c r="AA1519" s="74"/>
      <c r="AB1519" s="74"/>
    </row>
    <row r="1520" spans="27:28" ht="22.9" customHeight="1">
      <c r="AA1520" s="74"/>
      <c r="AB1520" s="74"/>
    </row>
    <row r="1521" spans="27:28" ht="22.9" customHeight="1">
      <c r="AA1521" s="74"/>
      <c r="AB1521" s="74"/>
    </row>
    <row r="1522" spans="27:28" ht="22.9" customHeight="1">
      <c r="AA1522" s="74"/>
      <c r="AB1522" s="74"/>
    </row>
    <row r="1523" spans="27:28" ht="22.9" customHeight="1">
      <c r="AA1523" s="74"/>
      <c r="AB1523" s="74"/>
    </row>
    <row r="1524" spans="27:28" ht="22.9" customHeight="1">
      <c r="AA1524" s="74"/>
      <c r="AB1524" s="74"/>
    </row>
    <row r="1525" spans="27:28" ht="22.9" customHeight="1">
      <c r="AA1525" s="74"/>
      <c r="AB1525" s="74"/>
    </row>
    <row r="1526" spans="27:28" ht="22.9" customHeight="1">
      <c r="AA1526" s="74"/>
      <c r="AB1526" s="74"/>
    </row>
    <row r="1527" spans="27:28" ht="22.9" customHeight="1">
      <c r="AA1527" s="74"/>
      <c r="AB1527" s="74"/>
    </row>
    <row r="1528" spans="27:28" ht="22.9" customHeight="1">
      <c r="AA1528" s="74"/>
      <c r="AB1528" s="74"/>
    </row>
    <row r="1529" spans="27:28" ht="22.9" customHeight="1">
      <c r="AA1529" s="74"/>
      <c r="AB1529" s="74"/>
    </row>
    <row r="1530" spans="27:28" ht="22.9" customHeight="1">
      <c r="AA1530" s="74"/>
      <c r="AB1530" s="74"/>
    </row>
    <row r="1531" spans="27:28" ht="22.9" customHeight="1">
      <c r="AA1531" s="74"/>
      <c r="AB1531" s="74"/>
    </row>
    <row r="1532" spans="27:28" ht="22.9" customHeight="1">
      <c r="AA1532" s="74"/>
      <c r="AB1532" s="74"/>
    </row>
    <row r="1533" spans="27:28" ht="22.9" customHeight="1">
      <c r="AA1533" s="74"/>
      <c r="AB1533" s="74"/>
    </row>
    <row r="1534" spans="27:28" ht="22.9" customHeight="1">
      <c r="AA1534" s="74"/>
      <c r="AB1534" s="74"/>
    </row>
    <row r="1535" spans="27:28" ht="22.9" customHeight="1">
      <c r="AA1535" s="74"/>
      <c r="AB1535" s="74"/>
    </row>
    <row r="1536" spans="27:28" ht="22.9" customHeight="1">
      <c r="AA1536" s="74"/>
      <c r="AB1536" s="74"/>
    </row>
    <row r="1537" spans="27:28" ht="22.9" customHeight="1">
      <c r="AA1537" s="74"/>
      <c r="AB1537" s="74"/>
    </row>
    <row r="1538" spans="27:28" ht="22.9" customHeight="1">
      <c r="AA1538" s="74"/>
      <c r="AB1538" s="74"/>
    </row>
    <row r="1539" spans="27:28" ht="22.9" customHeight="1">
      <c r="AA1539" s="74"/>
      <c r="AB1539" s="74"/>
    </row>
    <row r="1540" spans="27:28" ht="22.9" customHeight="1">
      <c r="AA1540" s="74"/>
      <c r="AB1540" s="74"/>
    </row>
    <row r="1541" spans="27:28" ht="22.9" customHeight="1">
      <c r="AA1541" s="74"/>
      <c r="AB1541" s="74"/>
    </row>
    <row r="1542" spans="27:28" ht="22.9" customHeight="1">
      <c r="AA1542" s="74"/>
      <c r="AB1542" s="74"/>
    </row>
    <row r="1543" spans="27:28" ht="22.9" customHeight="1">
      <c r="AA1543" s="74"/>
      <c r="AB1543" s="74"/>
    </row>
    <row r="1544" spans="27:28" ht="22.9" customHeight="1">
      <c r="AA1544" s="74"/>
      <c r="AB1544" s="74"/>
    </row>
    <row r="1545" spans="27:28" ht="22.9" customHeight="1">
      <c r="AA1545" s="74"/>
      <c r="AB1545" s="74"/>
    </row>
    <row r="1546" spans="27:28" ht="22.9" customHeight="1">
      <c r="AA1546" s="74"/>
      <c r="AB1546" s="74"/>
    </row>
    <row r="1547" spans="27:28" ht="22.9" customHeight="1">
      <c r="AA1547" s="74"/>
      <c r="AB1547" s="74"/>
    </row>
    <row r="1548" spans="27:28" ht="22.9" customHeight="1">
      <c r="AA1548" s="74"/>
      <c r="AB1548" s="74"/>
    </row>
    <row r="1549" spans="27:28" ht="22.9" customHeight="1">
      <c r="AA1549" s="74"/>
      <c r="AB1549" s="74"/>
    </row>
    <row r="1550" spans="27:28" ht="22.9" customHeight="1">
      <c r="AA1550" s="74"/>
      <c r="AB1550" s="74"/>
    </row>
    <row r="1551" spans="27:28" ht="22.9" customHeight="1">
      <c r="AA1551" s="74"/>
      <c r="AB1551" s="74"/>
    </row>
    <row r="1552" spans="27:28" ht="22.9" customHeight="1">
      <c r="AA1552" s="74"/>
      <c r="AB1552" s="74"/>
    </row>
    <row r="1553" spans="27:28" ht="22.9" customHeight="1">
      <c r="AA1553" s="74"/>
      <c r="AB1553" s="74"/>
    </row>
    <row r="1554" spans="27:28" ht="22.9" customHeight="1">
      <c r="AA1554" s="74"/>
      <c r="AB1554" s="74"/>
    </row>
    <row r="1555" spans="27:28" ht="22.9" customHeight="1">
      <c r="AA1555" s="74"/>
      <c r="AB1555" s="74"/>
    </row>
    <row r="1556" spans="27:28" ht="22.9" customHeight="1">
      <c r="AA1556" s="74"/>
      <c r="AB1556" s="74"/>
    </row>
    <row r="1557" spans="27:28" ht="22.9" customHeight="1">
      <c r="AA1557" s="74"/>
      <c r="AB1557" s="74"/>
    </row>
    <row r="1558" spans="27:28" ht="22.9" customHeight="1">
      <c r="AA1558" s="74"/>
      <c r="AB1558" s="74"/>
    </row>
    <row r="1559" spans="27:28" ht="22.9" customHeight="1">
      <c r="AA1559" s="74"/>
      <c r="AB1559" s="74"/>
    </row>
    <row r="1560" spans="27:28" ht="22.9" customHeight="1">
      <c r="AA1560" s="74"/>
      <c r="AB1560" s="74"/>
    </row>
    <row r="1561" spans="27:28" ht="22.9" customHeight="1">
      <c r="AA1561" s="74"/>
      <c r="AB1561" s="74"/>
    </row>
    <row r="1562" spans="27:28" ht="22.9" customHeight="1">
      <c r="AA1562" s="74"/>
      <c r="AB1562" s="74"/>
    </row>
    <row r="1563" spans="27:28" ht="22.9" customHeight="1">
      <c r="AA1563" s="74"/>
      <c r="AB1563" s="74"/>
    </row>
    <row r="1564" spans="27:28" ht="22.9" customHeight="1">
      <c r="AA1564" s="74"/>
      <c r="AB1564" s="74"/>
    </row>
    <row r="1565" spans="27:28" ht="22.9" customHeight="1">
      <c r="AA1565" s="74"/>
      <c r="AB1565" s="74"/>
    </row>
    <row r="1566" spans="27:28" ht="22.9" customHeight="1">
      <c r="AA1566" s="74"/>
      <c r="AB1566" s="74"/>
    </row>
    <row r="1567" spans="27:28" ht="22.9" customHeight="1">
      <c r="AA1567" s="74"/>
      <c r="AB1567" s="74"/>
    </row>
    <row r="1568" spans="27:28" ht="22.9" customHeight="1">
      <c r="AA1568" s="74"/>
      <c r="AB1568" s="74"/>
    </row>
    <row r="1569" spans="27:28" ht="22.9" customHeight="1">
      <c r="AA1569" s="74"/>
      <c r="AB1569" s="74"/>
    </row>
    <row r="1570" spans="27:28" ht="22.9" customHeight="1">
      <c r="AA1570" s="74"/>
      <c r="AB1570" s="74"/>
    </row>
    <row r="1571" spans="27:28" ht="22.9" customHeight="1">
      <c r="AA1571" s="74"/>
      <c r="AB1571" s="74"/>
    </row>
    <row r="1572" spans="27:28" ht="22.9" customHeight="1">
      <c r="AA1572" s="74"/>
      <c r="AB1572" s="74"/>
    </row>
    <row r="1573" spans="27:28" ht="22.9" customHeight="1">
      <c r="AA1573" s="74"/>
      <c r="AB1573" s="74"/>
    </row>
    <row r="1574" spans="27:28" ht="22.9" customHeight="1">
      <c r="AA1574" s="74"/>
      <c r="AB1574" s="74"/>
    </row>
    <row r="1575" spans="27:28" ht="22.9" customHeight="1">
      <c r="AA1575" s="74"/>
      <c r="AB1575" s="74"/>
    </row>
    <row r="1576" spans="27:28" ht="22.9" customHeight="1">
      <c r="AA1576" s="74"/>
      <c r="AB1576" s="74"/>
    </row>
    <row r="1577" spans="27:28" ht="22.9" customHeight="1">
      <c r="AA1577" s="74"/>
      <c r="AB1577" s="74"/>
    </row>
    <row r="1578" spans="27:28" ht="22.9" customHeight="1">
      <c r="AA1578" s="74"/>
      <c r="AB1578" s="74"/>
    </row>
    <row r="1579" spans="27:28" ht="22.9" customHeight="1">
      <c r="AA1579" s="74"/>
      <c r="AB1579" s="74"/>
    </row>
    <row r="1580" spans="27:28" ht="22.9" customHeight="1">
      <c r="AA1580" s="74"/>
      <c r="AB1580" s="74"/>
    </row>
    <row r="1581" spans="27:28" ht="22.9" customHeight="1">
      <c r="AA1581" s="74"/>
      <c r="AB1581" s="74"/>
    </row>
    <row r="1582" spans="27:28" ht="22.9" customHeight="1">
      <c r="AA1582" s="74"/>
      <c r="AB1582" s="74"/>
    </row>
    <row r="1583" spans="27:28" ht="22.9" customHeight="1">
      <c r="AA1583" s="74"/>
      <c r="AB1583" s="74"/>
    </row>
    <row r="1584" spans="27:28" ht="22.9" customHeight="1">
      <c r="AA1584" s="74"/>
      <c r="AB1584" s="74"/>
    </row>
    <row r="1585" spans="27:28" ht="22.9" customHeight="1">
      <c r="AA1585" s="74"/>
      <c r="AB1585" s="74"/>
    </row>
    <row r="1586" spans="27:28" ht="22.9" customHeight="1">
      <c r="AA1586" s="74"/>
      <c r="AB1586" s="74"/>
    </row>
    <row r="1587" spans="27:28" ht="22.9" customHeight="1">
      <c r="AA1587" s="74"/>
      <c r="AB1587" s="74"/>
    </row>
    <row r="1588" spans="27:28" ht="22.9" customHeight="1">
      <c r="AA1588" s="74"/>
      <c r="AB1588" s="74"/>
    </row>
    <row r="1589" spans="27:28" ht="22.9" customHeight="1">
      <c r="AA1589" s="74"/>
      <c r="AB1589" s="74"/>
    </row>
    <row r="1590" spans="27:28" ht="22.9" customHeight="1">
      <c r="AA1590" s="74"/>
      <c r="AB1590" s="74"/>
    </row>
    <row r="1591" spans="27:28" ht="22.9" customHeight="1">
      <c r="AA1591" s="74"/>
      <c r="AB1591" s="74"/>
    </row>
    <row r="1592" spans="27:28" ht="22.9" customHeight="1">
      <c r="AA1592" s="74"/>
      <c r="AB1592" s="74"/>
    </row>
    <row r="1593" spans="27:28" ht="22.9" customHeight="1">
      <c r="AA1593" s="74"/>
      <c r="AB1593" s="74"/>
    </row>
    <row r="1594" spans="27:28" ht="22.9" customHeight="1">
      <c r="AA1594" s="74"/>
      <c r="AB1594" s="74"/>
    </row>
    <row r="1595" spans="27:28" ht="22.9" customHeight="1">
      <c r="AA1595" s="74"/>
      <c r="AB1595" s="74"/>
    </row>
    <row r="1596" spans="27:28" ht="22.9" customHeight="1">
      <c r="AA1596" s="74"/>
      <c r="AB1596" s="74"/>
    </row>
    <row r="1597" spans="27:28" ht="22.9" customHeight="1">
      <c r="AA1597" s="74"/>
      <c r="AB1597" s="74"/>
    </row>
    <row r="1598" spans="27:28" ht="22.9" customHeight="1">
      <c r="AA1598" s="74"/>
      <c r="AB1598" s="74"/>
    </row>
    <row r="1599" spans="27:28" ht="22.9" customHeight="1">
      <c r="AA1599" s="74"/>
      <c r="AB1599" s="74"/>
    </row>
    <row r="1600" spans="27:28" ht="22.9" customHeight="1">
      <c r="AA1600" s="74"/>
      <c r="AB1600" s="74"/>
    </row>
    <row r="1601" spans="27:28" ht="22.9" customHeight="1">
      <c r="AA1601" s="74"/>
      <c r="AB1601" s="74"/>
    </row>
    <row r="1602" spans="27:28" ht="22.9" customHeight="1">
      <c r="AA1602" s="74"/>
      <c r="AB1602" s="74"/>
    </row>
    <row r="1603" spans="27:28" ht="22.9" customHeight="1">
      <c r="AA1603" s="74"/>
      <c r="AB1603" s="74"/>
    </row>
    <row r="1604" spans="27:28" ht="22.9" customHeight="1">
      <c r="AA1604" s="74"/>
      <c r="AB1604" s="74"/>
    </row>
    <row r="1605" spans="27:28" ht="22.9" customHeight="1">
      <c r="AA1605" s="74"/>
      <c r="AB1605" s="74"/>
    </row>
    <row r="1606" spans="27:28" ht="22.9" customHeight="1">
      <c r="AA1606" s="74"/>
      <c r="AB1606" s="74"/>
    </row>
    <row r="1607" spans="27:28" ht="22.9" customHeight="1">
      <c r="AA1607" s="74"/>
      <c r="AB1607" s="74"/>
    </row>
    <row r="1608" spans="27:28" ht="22.9" customHeight="1">
      <c r="AA1608" s="74"/>
      <c r="AB1608" s="74"/>
    </row>
    <row r="1609" spans="27:28" ht="22.9" customHeight="1">
      <c r="AA1609" s="74"/>
      <c r="AB1609" s="74"/>
    </row>
    <row r="1610" spans="27:28" ht="22.9" customHeight="1">
      <c r="AA1610" s="74"/>
      <c r="AB1610" s="74"/>
    </row>
    <row r="1611" spans="27:28" ht="22.9" customHeight="1">
      <c r="AA1611" s="74"/>
      <c r="AB1611" s="74"/>
    </row>
    <row r="1612" spans="27:28" ht="22.9" customHeight="1">
      <c r="AA1612" s="74"/>
      <c r="AB1612" s="74"/>
    </row>
    <row r="1613" spans="27:28" ht="22.9" customHeight="1">
      <c r="AA1613" s="74"/>
      <c r="AB1613" s="74"/>
    </row>
    <row r="1614" spans="27:28" ht="22.9" customHeight="1">
      <c r="AA1614" s="74"/>
      <c r="AB1614" s="74"/>
    </row>
    <row r="1615" spans="27:28" ht="22.9" customHeight="1">
      <c r="AA1615" s="74"/>
      <c r="AB1615" s="74"/>
    </row>
    <row r="1616" spans="27:28" ht="22.9" customHeight="1">
      <c r="AA1616" s="74"/>
      <c r="AB1616" s="74"/>
    </row>
    <row r="1617" spans="27:28" ht="22.9" customHeight="1">
      <c r="AA1617" s="74"/>
      <c r="AB1617" s="74"/>
    </row>
    <row r="1618" spans="27:28" ht="22.9" customHeight="1">
      <c r="AA1618" s="74"/>
      <c r="AB1618" s="74"/>
    </row>
    <row r="1619" spans="27:28" ht="22.9" customHeight="1">
      <c r="AA1619" s="74"/>
      <c r="AB1619" s="74"/>
    </row>
    <row r="1620" spans="27:28" ht="22.9" customHeight="1">
      <c r="AA1620" s="74"/>
      <c r="AB1620" s="74"/>
    </row>
    <row r="1621" spans="27:28" ht="22.9" customHeight="1">
      <c r="AA1621" s="74"/>
      <c r="AB1621" s="74"/>
    </row>
    <row r="1622" spans="27:28" ht="22.9" customHeight="1">
      <c r="AA1622" s="74"/>
      <c r="AB1622" s="74"/>
    </row>
    <row r="1623" spans="27:28" ht="22.9" customHeight="1">
      <c r="AA1623" s="74"/>
      <c r="AB1623" s="74"/>
    </row>
    <row r="1624" spans="27:28" ht="22.9" customHeight="1">
      <c r="AA1624" s="74"/>
      <c r="AB1624" s="74"/>
    </row>
    <row r="1625" spans="27:28" ht="22.9" customHeight="1">
      <c r="AA1625" s="74"/>
      <c r="AB1625" s="74"/>
    </row>
    <row r="1626" spans="27:28" ht="22.9" customHeight="1">
      <c r="AA1626" s="74"/>
      <c r="AB1626" s="74"/>
    </row>
    <row r="1627" spans="27:28" ht="22.9" customHeight="1">
      <c r="AA1627" s="74"/>
      <c r="AB1627" s="74"/>
    </row>
    <row r="1628" spans="27:28" ht="22.9" customHeight="1">
      <c r="AA1628" s="74"/>
      <c r="AB1628" s="74"/>
    </row>
    <row r="1629" spans="27:28" ht="22.9" customHeight="1">
      <c r="AA1629" s="74"/>
      <c r="AB1629" s="74"/>
    </row>
    <row r="1630" spans="27:28" ht="22.9" customHeight="1">
      <c r="AA1630" s="74"/>
      <c r="AB1630" s="74"/>
    </row>
    <row r="1631" spans="27:28" ht="22.9" customHeight="1">
      <c r="AA1631" s="74"/>
      <c r="AB1631" s="74"/>
    </row>
    <row r="1632" spans="27:28" ht="22.9" customHeight="1">
      <c r="AA1632" s="74"/>
      <c r="AB1632" s="74"/>
    </row>
    <row r="1633" spans="27:28" ht="22.9" customHeight="1">
      <c r="AA1633" s="74"/>
      <c r="AB1633" s="74"/>
    </row>
    <row r="1634" spans="27:28" ht="22.9" customHeight="1">
      <c r="AA1634" s="74"/>
      <c r="AB1634" s="74"/>
    </row>
    <row r="1635" spans="27:28" ht="22.9" customHeight="1">
      <c r="AA1635" s="74"/>
      <c r="AB1635" s="74"/>
    </row>
    <row r="1636" spans="27:28" ht="22.9" customHeight="1">
      <c r="AA1636" s="74"/>
      <c r="AB1636" s="74"/>
    </row>
    <row r="1637" spans="27:28" ht="22.9" customHeight="1">
      <c r="AA1637" s="74"/>
      <c r="AB1637" s="74"/>
    </row>
    <row r="1638" spans="27:28" ht="22.9" customHeight="1">
      <c r="AA1638" s="74"/>
      <c r="AB1638" s="74"/>
    </row>
    <row r="1639" spans="27:28" ht="22.9" customHeight="1">
      <c r="AA1639" s="74"/>
      <c r="AB1639" s="74"/>
    </row>
    <row r="1640" spans="27:28" ht="22.9" customHeight="1">
      <c r="AA1640" s="74"/>
      <c r="AB1640" s="74"/>
    </row>
    <row r="1641" spans="27:28" ht="22.9" customHeight="1">
      <c r="AA1641" s="74"/>
      <c r="AB1641" s="74"/>
    </row>
    <row r="1642" spans="27:28" ht="22.9" customHeight="1">
      <c r="AA1642" s="74"/>
      <c r="AB1642" s="74"/>
    </row>
    <row r="1643" spans="27:28" ht="22.9" customHeight="1">
      <c r="AA1643" s="74"/>
      <c r="AB1643" s="74"/>
    </row>
    <row r="1644" spans="27:28" ht="22.9" customHeight="1">
      <c r="AA1644" s="74"/>
      <c r="AB1644" s="74"/>
    </row>
    <row r="1645" spans="27:28" ht="22.9" customHeight="1">
      <c r="AA1645" s="74"/>
      <c r="AB1645" s="74"/>
    </row>
    <row r="1646" spans="27:28" ht="22.9" customHeight="1">
      <c r="AA1646" s="74"/>
      <c r="AB1646" s="74"/>
    </row>
    <row r="1647" spans="27:28" ht="22.9" customHeight="1">
      <c r="AA1647" s="74"/>
      <c r="AB1647" s="74"/>
    </row>
    <row r="1648" spans="27:28" ht="22.9" customHeight="1">
      <c r="AA1648" s="74"/>
      <c r="AB1648" s="74"/>
    </row>
    <row r="1649" spans="27:28" ht="22.9" customHeight="1">
      <c r="AA1649" s="74"/>
      <c r="AB1649" s="74"/>
    </row>
    <row r="1650" spans="27:28" ht="22.9" customHeight="1">
      <c r="AA1650" s="74"/>
      <c r="AB1650" s="74"/>
    </row>
    <row r="1651" spans="27:28" ht="22.9" customHeight="1">
      <c r="AA1651" s="74"/>
      <c r="AB1651" s="74"/>
    </row>
    <row r="1652" spans="27:28" ht="22.9" customHeight="1">
      <c r="AA1652" s="74"/>
      <c r="AB1652" s="74"/>
    </row>
    <row r="1653" spans="27:28" ht="22.9" customHeight="1">
      <c r="AA1653" s="74"/>
      <c r="AB1653" s="74"/>
    </row>
    <row r="1654" spans="27:28" ht="22.9" customHeight="1">
      <c r="AA1654" s="74"/>
      <c r="AB1654" s="74"/>
    </row>
    <row r="1655" spans="27:28" ht="22.9" customHeight="1">
      <c r="AA1655" s="74"/>
      <c r="AB1655" s="74"/>
    </row>
    <row r="1656" spans="27:28" ht="22.9" customHeight="1">
      <c r="AA1656" s="74"/>
      <c r="AB1656" s="74"/>
    </row>
    <row r="1657" spans="27:28" ht="22.9" customHeight="1">
      <c r="AA1657" s="74"/>
      <c r="AB1657" s="74"/>
    </row>
    <row r="1658" spans="27:28" ht="22.9" customHeight="1">
      <c r="AA1658" s="74"/>
      <c r="AB1658" s="74"/>
    </row>
    <row r="1659" spans="27:28" ht="22.9" customHeight="1">
      <c r="AA1659" s="74"/>
      <c r="AB1659" s="74"/>
    </row>
    <row r="1660" spans="27:28" ht="22.9" customHeight="1">
      <c r="AA1660" s="74"/>
      <c r="AB1660" s="74"/>
    </row>
    <row r="1661" spans="27:28" ht="22.9" customHeight="1">
      <c r="AA1661" s="74"/>
      <c r="AB1661" s="74"/>
    </row>
    <row r="1662" spans="27:28" ht="22.9" customHeight="1">
      <c r="AA1662" s="74"/>
      <c r="AB1662" s="74"/>
    </row>
    <row r="1663" spans="27:28" ht="22.9" customHeight="1">
      <c r="AA1663" s="74"/>
      <c r="AB1663" s="74"/>
    </row>
    <row r="1664" spans="27:28" ht="22.9" customHeight="1">
      <c r="AA1664" s="74"/>
      <c r="AB1664" s="74"/>
    </row>
    <row r="1665" spans="27:28" ht="22.9" customHeight="1">
      <c r="AA1665" s="74"/>
      <c r="AB1665" s="74"/>
    </row>
    <row r="1666" spans="27:28" ht="22.9" customHeight="1">
      <c r="AA1666" s="74"/>
      <c r="AB1666" s="74"/>
    </row>
    <row r="1667" spans="27:28" ht="22.9" customHeight="1">
      <c r="AA1667" s="74"/>
      <c r="AB1667" s="74"/>
    </row>
    <row r="1668" spans="27:28" ht="22.9" customHeight="1">
      <c r="AA1668" s="74"/>
      <c r="AB1668" s="74"/>
    </row>
    <row r="1669" spans="27:28" ht="22.9" customHeight="1">
      <c r="AA1669" s="74"/>
      <c r="AB1669" s="74"/>
    </row>
    <row r="1670" spans="27:28" ht="22.9" customHeight="1">
      <c r="AA1670" s="74"/>
      <c r="AB1670" s="74"/>
    </row>
    <row r="1671" spans="27:28" ht="22.9" customHeight="1">
      <c r="AA1671" s="74"/>
      <c r="AB1671" s="74"/>
    </row>
    <row r="1672" spans="27:28" ht="22.9" customHeight="1">
      <c r="AA1672" s="74"/>
      <c r="AB1672" s="74"/>
    </row>
    <row r="1673" spans="27:28" ht="22.9" customHeight="1">
      <c r="AA1673" s="74"/>
      <c r="AB1673" s="74"/>
    </row>
    <row r="1674" spans="27:28" ht="22.9" customHeight="1">
      <c r="AA1674" s="74"/>
      <c r="AB1674" s="74"/>
    </row>
    <row r="1675" spans="27:28" ht="22.9" customHeight="1">
      <c r="AA1675" s="74"/>
      <c r="AB1675" s="74"/>
    </row>
    <row r="1676" spans="27:28" ht="22.9" customHeight="1">
      <c r="AA1676" s="74"/>
      <c r="AB1676" s="74"/>
    </row>
    <row r="1677" spans="27:28" ht="22.9" customHeight="1">
      <c r="AA1677" s="74"/>
      <c r="AB1677" s="74"/>
    </row>
    <row r="1678" spans="27:28" ht="22.9" customHeight="1">
      <c r="AA1678" s="74"/>
      <c r="AB1678" s="74"/>
    </row>
    <row r="1679" spans="27:28" ht="22.9" customHeight="1">
      <c r="AA1679" s="74"/>
      <c r="AB1679" s="74"/>
    </row>
    <row r="1680" spans="27:28" ht="22.9" customHeight="1">
      <c r="AA1680" s="74"/>
      <c r="AB1680" s="74"/>
    </row>
    <row r="1681" spans="27:28" ht="22.9" customHeight="1">
      <c r="AA1681" s="74"/>
      <c r="AB1681" s="74"/>
    </row>
    <row r="1682" spans="27:28" ht="22.9" customHeight="1">
      <c r="AA1682" s="74"/>
      <c r="AB1682" s="74"/>
    </row>
    <row r="1683" spans="27:28" ht="22.9" customHeight="1">
      <c r="AA1683" s="74"/>
      <c r="AB1683" s="74"/>
    </row>
    <row r="1684" spans="27:28" ht="22.9" customHeight="1">
      <c r="AA1684" s="74"/>
      <c r="AB1684" s="74"/>
    </row>
    <row r="1685" spans="27:28" ht="22.9" customHeight="1">
      <c r="AA1685" s="74"/>
      <c r="AB1685" s="74"/>
    </row>
    <row r="1686" spans="27:28" ht="22.9" customHeight="1">
      <c r="AA1686" s="74"/>
      <c r="AB1686" s="74"/>
    </row>
    <row r="1687" spans="27:28" ht="22.9" customHeight="1">
      <c r="AA1687" s="74"/>
      <c r="AB1687" s="74"/>
    </row>
    <row r="1688" spans="27:28" ht="22.9" customHeight="1">
      <c r="AA1688" s="74"/>
      <c r="AB1688" s="74"/>
    </row>
    <row r="1689" spans="27:28" ht="22.9" customHeight="1">
      <c r="AA1689" s="74"/>
      <c r="AB1689" s="74"/>
    </row>
    <row r="1690" spans="27:28" ht="22.9" customHeight="1">
      <c r="AA1690" s="74"/>
      <c r="AB1690" s="74"/>
    </row>
    <row r="1691" spans="27:28" ht="22.9" customHeight="1">
      <c r="AA1691" s="74"/>
      <c r="AB1691" s="74"/>
    </row>
    <row r="1692" spans="27:28" ht="22.9" customHeight="1">
      <c r="AA1692" s="74"/>
      <c r="AB1692" s="74"/>
    </row>
    <row r="1693" spans="27:28" ht="22.9" customHeight="1">
      <c r="AA1693" s="74"/>
      <c r="AB1693" s="74"/>
    </row>
    <row r="1694" spans="27:28" ht="22.9" customHeight="1">
      <c r="AA1694" s="74"/>
      <c r="AB1694" s="74"/>
    </row>
    <row r="1695" spans="27:28" ht="22.9" customHeight="1">
      <c r="AA1695" s="74"/>
      <c r="AB1695" s="74"/>
    </row>
    <row r="1696" spans="27:28" ht="22.9" customHeight="1">
      <c r="AA1696" s="74"/>
      <c r="AB1696" s="74"/>
    </row>
    <row r="1697" spans="27:28" ht="22.9" customHeight="1">
      <c r="AA1697" s="74"/>
      <c r="AB1697" s="74"/>
    </row>
    <row r="1698" spans="27:28" ht="22.9" customHeight="1">
      <c r="AA1698" s="74"/>
      <c r="AB1698" s="74"/>
    </row>
    <row r="1699" spans="27:28" ht="22.9" customHeight="1">
      <c r="AA1699" s="74"/>
      <c r="AB1699" s="74"/>
    </row>
    <row r="1700" spans="27:28" ht="22.9" customHeight="1">
      <c r="AA1700" s="74"/>
      <c r="AB1700" s="74"/>
    </row>
    <row r="1701" spans="27:28" ht="22.9" customHeight="1">
      <c r="AA1701" s="74"/>
      <c r="AB1701" s="74"/>
    </row>
    <row r="1702" spans="27:28" ht="22.9" customHeight="1">
      <c r="AA1702" s="74"/>
      <c r="AB1702" s="74"/>
    </row>
    <row r="1703" spans="27:28" ht="22.9" customHeight="1">
      <c r="AA1703" s="74"/>
      <c r="AB1703" s="74"/>
    </row>
    <row r="1704" spans="27:28" ht="22.9" customHeight="1">
      <c r="AA1704" s="74"/>
      <c r="AB1704" s="74"/>
    </row>
    <row r="1705" spans="27:28" ht="22.9" customHeight="1">
      <c r="AA1705" s="74"/>
      <c r="AB1705" s="74"/>
    </row>
    <row r="1706" spans="27:28" ht="22.9" customHeight="1">
      <c r="AA1706" s="74"/>
      <c r="AB1706" s="74"/>
    </row>
    <row r="1707" spans="27:28" ht="22.9" customHeight="1">
      <c r="AA1707" s="74"/>
      <c r="AB1707" s="74"/>
    </row>
    <row r="1708" spans="27:28" ht="22.9" customHeight="1">
      <c r="AA1708" s="74"/>
      <c r="AB1708" s="74"/>
    </row>
    <row r="1709" spans="27:28" ht="22.9" customHeight="1">
      <c r="AA1709" s="74"/>
      <c r="AB1709" s="74"/>
    </row>
    <row r="1710" spans="27:28" ht="22.9" customHeight="1">
      <c r="AA1710" s="74"/>
      <c r="AB1710" s="74"/>
    </row>
    <row r="1711" spans="27:28" ht="22.9" customHeight="1">
      <c r="AA1711" s="74"/>
      <c r="AB1711" s="74"/>
    </row>
    <row r="1712" spans="27:28" ht="22.9" customHeight="1">
      <c r="AA1712" s="74"/>
      <c r="AB1712" s="74"/>
    </row>
    <row r="1713" spans="27:28" ht="22.9" customHeight="1">
      <c r="AA1713" s="74"/>
      <c r="AB1713" s="74"/>
    </row>
    <row r="1714" spans="27:28" ht="22.9" customHeight="1">
      <c r="AA1714" s="74"/>
      <c r="AB1714" s="74"/>
    </row>
    <row r="1715" spans="27:28" ht="22.9" customHeight="1">
      <c r="AA1715" s="74"/>
      <c r="AB1715" s="74"/>
    </row>
    <row r="1716" spans="27:28" ht="22.9" customHeight="1">
      <c r="AA1716" s="74"/>
      <c r="AB1716" s="74"/>
    </row>
    <row r="1717" spans="27:28" ht="22.9" customHeight="1">
      <c r="AA1717" s="74"/>
      <c r="AB1717" s="74"/>
    </row>
    <row r="1718" spans="27:28" ht="22.9" customHeight="1">
      <c r="AA1718" s="74"/>
      <c r="AB1718" s="74"/>
    </row>
    <row r="1719" spans="27:28" ht="22.9" customHeight="1">
      <c r="AA1719" s="74"/>
      <c r="AB1719" s="74"/>
    </row>
    <row r="1720" spans="27:28" ht="22.9" customHeight="1">
      <c r="AA1720" s="74"/>
      <c r="AB1720" s="74"/>
    </row>
    <row r="1721" spans="27:28" ht="22.9" customHeight="1">
      <c r="AA1721" s="74"/>
      <c r="AB1721" s="74"/>
    </row>
    <row r="1722" spans="27:28" ht="22.9" customHeight="1">
      <c r="AA1722" s="74"/>
      <c r="AB1722" s="74"/>
    </row>
    <row r="1723" spans="27:28" ht="22.9" customHeight="1">
      <c r="AA1723" s="74"/>
      <c r="AB1723" s="74"/>
    </row>
    <row r="1724" spans="27:28" ht="22.9" customHeight="1">
      <c r="AA1724" s="74"/>
      <c r="AB1724" s="74"/>
    </row>
    <row r="1725" spans="27:28" ht="22.9" customHeight="1">
      <c r="AA1725" s="74"/>
      <c r="AB1725" s="74"/>
    </row>
    <row r="1726" spans="27:28" ht="22.9" customHeight="1">
      <c r="AA1726" s="74"/>
      <c r="AB1726" s="74"/>
    </row>
    <row r="1727" spans="27:28" ht="22.9" customHeight="1">
      <c r="AA1727" s="74"/>
      <c r="AB1727" s="74"/>
    </row>
    <row r="1728" spans="27:28" ht="22.9" customHeight="1">
      <c r="AA1728" s="74"/>
      <c r="AB1728" s="74"/>
    </row>
    <row r="1729" spans="27:28" ht="22.9" customHeight="1">
      <c r="AA1729" s="74"/>
      <c r="AB1729" s="74"/>
    </row>
    <row r="1730" spans="27:28" ht="22.9" customHeight="1">
      <c r="AA1730" s="74"/>
      <c r="AB1730" s="74"/>
    </row>
    <row r="1731" spans="27:28" ht="22.9" customHeight="1">
      <c r="AA1731" s="74"/>
      <c r="AB1731" s="74"/>
    </row>
    <row r="1732" spans="27:28" ht="22.9" customHeight="1">
      <c r="AA1732" s="74"/>
      <c r="AB1732" s="74"/>
    </row>
    <row r="1733" spans="27:28" ht="22.9" customHeight="1">
      <c r="AA1733" s="74"/>
      <c r="AB1733" s="74"/>
    </row>
    <row r="1734" spans="27:28" ht="22.9" customHeight="1">
      <c r="AA1734" s="74"/>
      <c r="AB1734" s="74"/>
    </row>
    <row r="1735" spans="27:28" ht="22.9" customHeight="1">
      <c r="AA1735" s="74"/>
      <c r="AB1735" s="74"/>
    </row>
    <row r="1736" spans="27:28" ht="22.9" customHeight="1">
      <c r="AA1736" s="74"/>
      <c r="AB1736" s="74"/>
    </row>
    <row r="1737" spans="27:28" ht="22.9" customHeight="1">
      <c r="AA1737" s="74"/>
      <c r="AB1737" s="74"/>
    </row>
    <row r="1738" spans="27:28" ht="22.9" customHeight="1">
      <c r="AA1738" s="74"/>
      <c r="AB1738" s="74"/>
    </row>
    <row r="1739" spans="27:28" ht="22.9" customHeight="1">
      <c r="AA1739" s="74"/>
      <c r="AB1739" s="74"/>
    </row>
    <row r="1740" spans="27:28" ht="22.9" customHeight="1">
      <c r="AA1740" s="74"/>
      <c r="AB1740" s="74"/>
    </row>
    <row r="1741" spans="27:28" ht="22.9" customHeight="1">
      <c r="AA1741" s="74"/>
      <c r="AB1741" s="74"/>
    </row>
    <row r="1742" spans="27:28" ht="22.9" customHeight="1">
      <c r="AA1742" s="74"/>
      <c r="AB1742" s="74"/>
    </row>
    <row r="1743" spans="27:28" ht="22.9" customHeight="1">
      <c r="AA1743" s="74"/>
      <c r="AB1743" s="74"/>
    </row>
    <row r="1744" spans="27:28" ht="22.9" customHeight="1">
      <c r="AA1744" s="74"/>
      <c r="AB1744" s="74"/>
    </row>
    <row r="1745" spans="27:28" ht="22.9" customHeight="1">
      <c r="AA1745" s="74"/>
      <c r="AB1745" s="74"/>
    </row>
    <row r="1746" spans="27:28" ht="22.9" customHeight="1">
      <c r="AA1746" s="74"/>
      <c r="AB1746" s="74"/>
    </row>
    <row r="1747" spans="27:28" ht="22.9" customHeight="1">
      <c r="AA1747" s="74"/>
      <c r="AB1747" s="74"/>
    </row>
    <row r="1748" spans="27:28" ht="22.9" customHeight="1">
      <c r="AA1748" s="74"/>
      <c r="AB1748" s="74"/>
    </row>
    <row r="1749" spans="27:28" ht="22.9" customHeight="1">
      <c r="AA1749" s="74"/>
      <c r="AB1749" s="74"/>
    </row>
    <row r="1750" spans="27:28" ht="22.9" customHeight="1">
      <c r="AA1750" s="74"/>
      <c r="AB1750" s="74"/>
    </row>
    <row r="1751" spans="27:28" ht="22.9" customHeight="1">
      <c r="AA1751" s="74"/>
      <c r="AB1751" s="74"/>
    </row>
    <row r="1752" spans="27:28" ht="22.9" customHeight="1">
      <c r="AA1752" s="74"/>
      <c r="AB1752" s="74"/>
    </row>
    <row r="1753" spans="27:28" ht="22.9" customHeight="1">
      <c r="AA1753" s="74"/>
      <c r="AB1753" s="74"/>
    </row>
    <row r="1754" spans="27:28" ht="22.9" customHeight="1">
      <c r="AA1754" s="74"/>
      <c r="AB1754" s="74"/>
    </row>
    <row r="1755" spans="27:28" ht="22.9" customHeight="1">
      <c r="AA1755" s="74"/>
      <c r="AB1755" s="74"/>
    </row>
    <row r="1756" spans="27:28" ht="22.9" customHeight="1">
      <c r="AA1756" s="74"/>
      <c r="AB1756" s="74"/>
    </row>
    <row r="1757" spans="27:28" ht="22.9" customHeight="1">
      <c r="AA1757" s="74"/>
      <c r="AB1757" s="74"/>
    </row>
    <row r="1758" spans="27:28" ht="22.9" customHeight="1">
      <c r="AA1758" s="74"/>
      <c r="AB1758" s="74"/>
    </row>
    <row r="1759" spans="27:28" ht="22.9" customHeight="1">
      <c r="AA1759" s="74"/>
      <c r="AB1759" s="74"/>
    </row>
    <row r="1760" spans="27:28" ht="22.9" customHeight="1">
      <c r="AA1760" s="74"/>
      <c r="AB1760" s="74"/>
    </row>
    <row r="1761" spans="27:28" ht="22.9" customHeight="1">
      <c r="AA1761" s="74"/>
      <c r="AB1761" s="74"/>
    </row>
    <row r="1762" spans="27:28" ht="22.9" customHeight="1">
      <c r="AA1762" s="74"/>
      <c r="AB1762" s="74"/>
    </row>
    <row r="1763" spans="27:28" ht="22.9" customHeight="1">
      <c r="AA1763" s="74"/>
      <c r="AB1763" s="74"/>
    </row>
    <row r="1764" spans="27:28" ht="22.9" customHeight="1">
      <c r="AA1764" s="74"/>
      <c r="AB1764" s="74"/>
    </row>
    <row r="1765" spans="27:28" ht="22.9" customHeight="1">
      <c r="AA1765" s="74"/>
      <c r="AB1765" s="74"/>
    </row>
    <row r="1766" spans="27:28" ht="22.9" customHeight="1">
      <c r="AA1766" s="74"/>
      <c r="AB1766" s="74"/>
    </row>
    <row r="1767" spans="27:28" ht="22.9" customHeight="1">
      <c r="AA1767" s="74"/>
      <c r="AB1767" s="74"/>
    </row>
    <row r="1768" spans="27:28" ht="22.9" customHeight="1">
      <c r="AA1768" s="74"/>
      <c r="AB1768" s="74"/>
    </row>
    <row r="1769" spans="27:28" ht="22.9" customHeight="1">
      <c r="AA1769" s="74"/>
      <c r="AB1769" s="74"/>
    </row>
    <row r="1770" spans="27:28" ht="22.9" customHeight="1">
      <c r="AA1770" s="74"/>
      <c r="AB1770" s="74"/>
    </row>
    <row r="1771" spans="27:28" ht="22.9" customHeight="1">
      <c r="AA1771" s="74"/>
      <c r="AB1771" s="74"/>
    </row>
    <row r="1772" spans="27:28" ht="22.9" customHeight="1">
      <c r="AA1772" s="74"/>
      <c r="AB1772" s="74"/>
    </row>
    <row r="1773" spans="27:28" ht="22.9" customHeight="1">
      <c r="AA1773" s="74"/>
      <c r="AB1773" s="74"/>
    </row>
    <row r="1774" spans="27:28" ht="22.9" customHeight="1">
      <c r="AA1774" s="74"/>
      <c r="AB1774" s="74"/>
    </row>
    <row r="1775" spans="27:28" ht="22.9" customHeight="1">
      <c r="AA1775" s="74"/>
      <c r="AB1775" s="74"/>
    </row>
    <row r="1776" spans="27:28" ht="22.9" customHeight="1">
      <c r="AA1776" s="74"/>
      <c r="AB1776" s="74"/>
    </row>
    <row r="1777" spans="27:28" ht="22.9" customHeight="1">
      <c r="AA1777" s="74"/>
      <c r="AB1777" s="74"/>
    </row>
    <row r="1778" spans="27:28" ht="22.9" customHeight="1">
      <c r="AA1778" s="74"/>
      <c r="AB1778" s="74"/>
    </row>
    <row r="1779" spans="27:28" ht="22.9" customHeight="1">
      <c r="AA1779" s="74"/>
      <c r="AB1779" s="74"/>
    </row>
    <row r="1780" spans="27:28" ht="22.9" customHeight="1">
      <c r="AA1780" s="74"/>
      <c r="AB1780" s="74"/>
    </row>
    <row r="1781" spans="27:28" ht="22.9" customHeight="1">
      <c r="AA1781" s="74"/>
      <c r="AB1781" s="74"/>
    </row>
    <row r="1782" spans="27:28" ht="22.9" customHeight="1">
      <c r="AA1782" s="74"/>
      <c r="AB1782" s="74"/>
    </row>
    <row r="1783" spans="27:28" ht="22.9" customHeight="1">
      <c r="AA1783" s="74"/>
      <c r="AB1783" s="74"/>
    </row>
    <row r="1784" spans="27:28" ht="22.9" customHeight="1">
      <c r="AA1784" s="74"/>
      <c r="AB1784" s="74"/>
    </row>
    <row r="1785" spans="27:28" ht="22.9" customHeight="1">
      <c r="AA1785" s="74"/>
      <c r="AB1785" s="74"/>
    </row>
    <row r="1786" spans="27:28" ht="22.9" customHeight="1">
      <c r="AA1786" s="74"/>
      <c r="AB1786" s="74"/>
    </row>
    <row r="1787" spans="27:28" ht="22.9" customHeight="1">
      <c r="AA1787" s="74"/>
      <c r="AB1787" s="74"/>
    </row>
    <row r="1788" spans="27:28" ht="22.9" customHeight="1">
      <c r="AA1788" s="74"/>
      <c r="AB1788" s="74"/>
    </row>
    <row r="1789" spans="27:28" ht="22.9" customHeight="1">
      <c r="AA1789" s="74"/>
      <c r="AB1789" s="74"/>
    </row>
    <row r="1790" spans="27:28" ht="22.9" customHeight="1">
      <c r="AA1790" s="74"/>
      <c r="AB1790" s="74"/>
    </row>
    <row r="1791" spans="27:28" ht="22.9" customHeight="1">
      <c r="AA1791" s="74"/>
      <c r="AB1791" s="74"/>
    </row>
    <row r="1792" spans="27:28" ht="22.9" customHeight="1">
      <c r="AA1792" s="74"/>
      <c r="AB1792" s="74"/>
    </row>
    <row r="1793" spans="27:28" ht="22.9" customHeight="1">
      <c r="AA1793" s="74"/>
      <c r="AB1793" s="74"/>
    </row>
    <row r="1794" spans="27:28" ht="22.9" customHeight="1">
      <c r="AA1794" s="74"/>
      <c r="AB1794" s="74"/>
    </row>
    <row r="1795" spans="27:28" ht="22.9" customHeight="1">
      <c r="AA1795" s="74"/>
      <c r="AB1795" s="74"/>
    </row>
    <row r="1796" spans="27:28" ht="22.9" customHeight="1">
      <c r="AA1796" s="74"/>
      <c r="AB1796" s="74"/>
    </row>
    <row r="1797" spans="27:28" ht="22.9" customHeight="1">
      <c r="AA1797" s="74"/>
      <c r="AB1797" s="74"/>
    </row>
    <row r="1798" spans="27:28" ht="22.9" customHeight="1">
      <c r="AA1798" s="74"/>
      <c r="AB1798" s="74"/>
    </row>
    <row r="1799" spans="27:28" ht="22.9" customHeight="1">
      <c r="AA1799" s="74"/>
      <c r="AB1799" s="74"/>
    </row>
    <row r="1800" spans="27:28" ht="22.9" customHeight="1">
      <c r="AA1800" s="74"/>
      <c r="AB1800" s="74"/>
    </row>
    <row r="1801" spans="27:28" ht="22.9" customHeight="1">
      <c r="AA1801" s="74"/>
      <c r="AB1801" s="74"/>
    </row>
    <row r="1802" spans="27:28" ht="22.9" customHeight="1">
      <c r="AA1802" s="74"/>
      <c r="AB1802" s="74"/>
    </row>
    <row r="1803" spans="27:28" ht="22.9" customHeight="1">
      <c r="AA1803" s="74"/>
      <c r="AB1803" s="74"/>
    </row>
    <row r="1804" spans="27:28" ht="22.9" customHeight="1">
      <c r="AA1804" s="74"/>
      <c r="AB1804" s="74"/>
    </row>
    <row r="1805" spans="27:28" ht="22.9" customHeight="1">
      <c r="AA1805" s="74"/>
      <c r="AB1805" s="74"/>
    </row>
    <row r="1806" spans="27:28" ht="22.9" customHeight="1">
      <c r="AA1806" s="74"/>
      <c r="AB1806" s="74"/>
    </row>
    <row r="1807" spans="27:28" ht="22.9" customHeight="1">
      <c r="AA1807" s="74"/>
      <c r="AB1807" s="74"/>
    </row>
    <row r="1808" spans="27:28" ht="22.9" customHeight="1">
      <c r="AA1808" s="74"/>
      <c r="AB1808" s="74"/>
    </row>
    <row r="1809" spans="27:28" ht="22.9" customHeight="1">
      <c r="AA1809" s="74"/>
      <c r="AB1809" s="74"/>
    </row>
    <row r="1810" spans="27:28" ht="22.9" customHeight="1">
      <c r="AA1810" s="74"/>
      <c r="AB1810" s="74"/>
    </row>
    <row r="1811" spans="27:28" ht="22.9" customHeight="1">
      <c r="AA1811" s="74"/>
      <c r="AB1811" s="74"/>
    </row>
    <row r="1812" spans="27:28" ht="22.9" customHeight="1">
      <c r="AA1812" s="74"/>
      <c r="AB1812" s="74"/>
    </row>
    <row r="1813" spans="27:28" ht="22.9" customHeight="1">
      <c r="AA1813" s="74"/>
      <c r="AB1813" s="74"/>
    </row>
    <row r="1814" spans="27:28" ht="22.9" customHeight="1">
      <c r="AA1814" s="74"/>
      <c r="AB1814" s="74"/>
    </row>
    <row r="1815" spans="27:28" ht="22.9" customHeight="1">
      <c r="AA1815" s="74"/>
      <c r="AB1815" s="74"/>
    </row>
    <row r="1816" spans="27:28" ht="22.9" customHeight="1">
      <c r="AA1816" s="74"/>
      <c r="AB1816" s="74"/>
    </row>
    <row r="1817" spans="27:28" ht="22.9" customHeight="1">
      <c r="AA1817" s="74"/>
      <c r="AB1817" s="74"/>
    </row>
    <row r="1818" spans="27:28" ht="22.9" customHeight="1">
      <c r="AA1818" s="74"/>
      <c r="AB1818" s="74"/>
    </row>
    <row r="1819" spans="27:28" ht="22.9" customHeight="1">
      <c r="AA1819" s="74"/>
      <c r="AB1819" s="74"/>
    </row>
    <row r="1820" spans="27:28" ht="22.9" customHeight="1">
      <c r="AA1820" s="74"/>
      <c r="AB1820" s="74"/>
    </row>
    <row r="1821" spans="27:28" ht="22.9" customHeight="1">
      <c r="AA1821" s="74"/>
      <c r="AB1821" s="74"/>
    </row>
    <row r="1822" spans="27:28" ht="22.9" customHeight="1">
      <c r="AA1822" s="74"/>
      <c r="AB1822" s="74"/>
    </row>
    <row r="1823" spans="27:28" ht="22.9" customHeight="1">
      <c r="AA1823" s="74"/>
      <c r="AB1823" s="74"/>
    </row>
    <row r="1824" spans="27:28" ht="22.9" customHeight="1">
      <c r="AA1824" s="74"/>
      <c r="AB1824" s="74"/>
    </row>
    <row r="1825" spans="27:28" ht="22.9" customHeight="1">
      <c r="AA1825" s="74"/>
      <c r="AB1825" s="74"/>
    </row>
    <row r="1826" spans="27:28" ht="22.9" customHeight="1">
      <c r="AA1826" s="74"/>
      <c r="AB1826" s="74"/>
    </row>
    <row r="1827" spans="27:28" ht="22.9" customHeight="1">
      <c r="AA1827" s="74"/>
      <c r="AB1827" s="74"/>
    </row>
    <row r="1828" spans="27:28" ht="22.9" customHeight="1">
      <c r="AA1828" s="74"/>
      <c r="AB1828" s="74"/>
    </row>
    <row r="1829" spans="27:28" ht="22.9" customHeight="1">
      <c r="AA1829" s="74"/>
      <c r="AB1829" s="74"/>
    </row>
    <row r="1830" spans="27:28" ht="22.9" customHeight="1">
      <c r="AA1830" s="74"/>
      <c r="AB1830" s="74"/>
    </row>
    <row r="1831" spans="27:28" ht="22.9" customHeight="1">
      <c r="AA1831" s="74"/>
      <c r="AB1831" s="74"/>
    </row>
    <row r="1832" spans="27:28" ht="22.9" customHeight="1">
      <c r="AA1832" s="74"/>
      <c r="AB1832" s="74"/>
    </row>
    <row r="1833" spans="27:28" ht="22.9" customHeight="1">
      <c r="AA1833" s="74"/>
      <c r="AB1833" s="74"/>
    </row>
    <row r="1834" spans="27:28" ht="22.9" customHeight="1">
      <c r="AA1834" s="74"/>
      <c r="AB1834" s="74"/>
    </row>
    <row r="1835" spans="27:28" ht="22.9" customHeight="1">
      <c r="AA1835" s="74"/>
      <c r="AB1835" s="74"/>
    </row>
    <row r="1836" spans="27:28" ht="22.9" customHeight="1">
      <c r="AA1836" s="74"/>
      <c r="AB1836" s="74"/>
    </row>
    <row r="1837" spans="27:28" ht="22.9" customHeight="1">
      <c r="AA1837" s="74"/>
      <c r="AB1837" s="74"/>
    </row>
    <row r="1838" spans="27:28" ht="22.9" customHeight="1">
      <c r="AA1838" s="74"/>
      <c r="AB1838" s="74"/>
    </row>
    <row r="1839" spans="27:28" ht="22.9" customHeight="1">
      <c r="AA1839" s="74"/>
      <c r="AB1839" s="74"/>
    </row>
    <row r="1840" spans="27:28" ht="22.9" customHeight="1">
      <c r="AA1840" s="74"/>
      <c r="AB1840" s="74"/>
    </row>
    <row r="1841" spans="27:28" ht="22.9" customHeight="1">
      <c r="AA1841" s="74"/>
      <c r="AB1841" s="74"/>
    </row>
    <row r="1842" spans="27:28" ht="22.9" customHeight="1">
      <c r="AA1842" s="74"/>
      <c r="AB1842" s="74"/>
    </row>
    <row r="1843" spans="27:28" ht="22.9" customHeight="1">
      <c r="AA1843" s="74"/>
      <c r="AB1843" s="74"/>
    </row>
    <row r="1844" spans="27:28" ht="22.9" customHeight="1">
      <c r="AA1844" s="74"/>
      <c r="AB1844" s="74"/>
    </row>
    <row r="1845" spans="27:28" ht="22.9" customHeight="1">
      <c r="AA1845" s="74"/>
      <c r="AB1845" s="74"/>
    </row>
    <row r="1846" spans="27:28" ht="22.9" customHeight="1">
      <c r="AA1846" s="74"/>
      <c r="AB1846" s="74"/>
    </row>
    <row r="1847" spans="27:28" ht="22.9" customHeight="1">
      <c r="AA1847" s="74"/>
      <c r="AB1847" s="74"/>
    </row>
    <row r="1848" spans="27:28" ht="22.9" customHeight="1">
      <c r="AA1848" s="74"/>
      <c r="AB1848" s="74"/>
    </row>
    <row r="1849" spans="27:28" ht="22.9" customHeight="1">
      <c r="AA1849" s="74"/>
      <c r="AB1849" s="74"/>
    </row>
    <row r="1850" spans="27:28" ht="22.9" customHeight="1">
      <c r="AA1850" s="74"/>
      <c r="AB1850" s="74"/>
    </row>
    <row r="1851" spans="27:28" ht="22.9" customHeight="1">
      <c r="AA1851" s="74"/>
      <c r="AB1851" s="74"/>
    </row>
    <row r="1852" spans="27:28" ht="22.9" customHeight="1">
      <c r="AA1852" s="74"/>
      <c r="AB1852" s="74"/>
    </row>
    <row r="1853" spans="27:28" ht="22.9" customHeight="1">
      <c r="AA1853" s="74"/>
      <c r="AB1853" s="74"/>
    </row>
    <row r="1854" spans="27:28" ht="22.9" customHeight="1">
      <c r="AA1854" s="74"/>
      <c r="AB1854" s="74"/>
    </row>
    <row r="1855" spans="27:28" ht="22.9" customHeight="1">
      <c r="AA1855" s="74"/>
      <c r="AB1855" s="74"/>
    </row>
    <row r="1856" spans="27:28" ht="22.9" customHeight="1">
      <c r="AA1856" s="74"/>
      <c r="AB1856" s="74"/>
    </row>
    <row r="1857" spans="27:28" ht="22.9" customHeight="1">
      <c r="AA1857" s="74"/>
      <c r="AB1857" s="74"/>
    </row>
    <row r="1858" spans="27:28" ht="22.9" customHeight="1">
      <c r="AA1858" s="74"/>
      <c r="AB1858" s="74"/>
    </row>
    <row r="1859" spans="27:28" ht="22.9" customHeight="1">
      <c r="AA1859" s="74"/>
      <c r="AB1859" s="74"/>
    </row>
    <row r="1860" spans="27:28" ht="22.9" customHeight="1">
      <c r="AA1860" s="74"/>
      <c r="AB1860" s="74"/>
    </row>
    <row r="1861" spans="27:28" ht="22.9" customHeight="1">
      <c r="AA1861" s="74"/>
      <c r="AB1861" s="74"/>
    </row>
    <row r="1862" spans="27:28" ht="22.9" customHeight="1">
      <c r="AA1862" s="74"/>
      <c r="AB1862" s="74"/>
    </row>
    <row r="1863" spans="27:28" ht="22.9" customHeight="1">
      <c r="AA1863" s="74"/>
      <c r="AB1863" s="74"/>
    </row>
    <row r="1864" spans="27:28" ht="22.9" customHeight="1">
      <c r="AA1864" s="74"/>
      <c r="AB1864" s="74"/>
    </row>
    <row r="1865" spans="27:28" ht="22.9" customHeight="1">
      <c r="AA1865" s="74"/>
      <c r="AB1865" s="74"/>
    </row>
    <row r="1866" spans="27:28" ht="22.9" customHeight="1">
      <c r="AA1866" s="74"/>
      <c r="AB1866" s="74"/>
    </row>
    <row r="1867" spans="27:28" ht="22.9" customHeight="1">
      <c r="AA1867" s="74"/>
      <c r="AB1867" s="74"/>
    </row>
    <row r="1868" spans="27:28" ht="22.9" customHeight="1">
      <c r="AA1868" s="74"/>
      <c r="AB1868" s="74"/>
    </row>
    <row r="1869" spans="27:28" ht="22.9" customHeight="1">
      <c r="AA1869" s="74"/>
      <c r="AB1869" s="74"/>
    </row>
    <row r="1870" spans="27:28" ht="22.9" customHeight="1">
      <c r="AA1870" s="74"/>
      <c r="AB1870" s="74"/>
    </row>
    <row r="1871" spans="27:28" ht="22.9" customHeight="1">
      <c r="AA1871" s="74"/>
      <c r="AB1871" s="74"/>
    </row>
    <row r="1872" spans="27:28" ht="22.9" customHeight="1">
      <c r="AA1872" s="74"/>
      <c r="AB1872" s="74"/>
    </row>
    <row r="1873" spans="27:28" ht="22.9" customHeight="1">
      <c r="AA1873" s="74"/>
      <c r="AB1873" s="74"/>
    </row>
    <row r="1874" spans="27:28" ht="22.9" customHeight="1">
      <c r="AA1874" s="74"/>
      <c r="AB1874" s="74"/>
    </row>
    <row r="1875" spans="27:28" ht="22.9" customHeight="1">
      <c r="AA1875" s="74"/>
      <c r="AB1875" s="74"/>
    </row>
    <row r="1876" spans="27:28" ht="22.9" customHeight="1">
      <c r="AA1876" s="74"/>
      <c r="AB1876" s="74"/>
    </row>
    <row r="1877" spans="27:28" ht="22.9" customHeight="1">
      <c r="AA1877" s="74"/>
      <c r="AB1877" s="74"/>
    </row>
    <row r="1878" spans="27:28" ht="22.9" customHeight="1">
      <c r="AA1878" s="74"/>
      <c r="AB1878" s="74"/>
    </row>
    <row r="1879" spans="27:28" ht="22.9" customHeight="1">
      <c r="AA1879" s="74"/>
      <c r="AB1879" s="74"/>
    </row>
    <row r="1880" spans="27:28" ht="22.9" customHeight="1">
      <c r="AA1880" s="74"/>
      <c r="AB1880" s="74"/>
    </row>
    <row r="1881" spans="27:28" ht="22.9" customHeight="1">
      <c r="AA1881" s="74"/>
      <c r="AB1881" s="74"/>
    </row>
    <row r="1882" spans="27:28" ht="22.9" customHeight="1">
      <c r="AA1882" s="74"/>
      <c r="AB1882" s="74"/>
    </row>
    <row r="1883" spans="27:28" ht="22.9" customHeight="1">
      <c r="AA1883" s="74"/>
      <c r="AB1883" s="74"/>
    </row>
    <row r="1884" spans="27:28" ht="22.9" customHeight="1">
      <c r="AA1884" s="74"/>
      <c r="AB1884" s="74"/>
    </row>
    <row r="1885" spans="27:28" ht="22.9" customHeight="1">
      <c r="AA1885" s="74"/>
      <c r="AB1885" s="74"/>
    </row>
    <row r="1886" spans="27:28" ht="22.9" customHeight="1">
      <c r="AA1886" s="74"/>
      <c r="AB1886" s="74"/>
    </row>
    <row r="1887" spans="27:28" ht="22.9" customHeight="1">
      <c r="AA1887" s="74"/>
      <c r="AB1887" s="74"/>
    </row>
    <row r="1888" spans="27:28" ht="22.9" customHeight="1">
      <c r="AA1888" s="74"/>
      <c r="AB1888" s="74"/>
    </row>
    <row r="1889" spans="27:28" ht="22.9" customHeight="1">
      <c r="AA1889" s="74"/>
      <c r="AB1889" s="74"/>
    </row>
    <row r="1890" spans="27:28" ht="22.9" customHeight="1">
      <c r="AA1890" s="74"/>
      <c r="AB1890" s="74"/>
    </row>
    <row r="1891" spans="27:28" ht="22.9" customHeight="1">
      <c r="AA1891" s="74"/>
      <c r="AB1891" s="74"/>
    </row>
    <row r="1892" spans="27:28" ht="22.9" customHeight="1">
      <c r="AA1892" s="74"/>
      <c r="AB1892" s="74"/>
    </row>
    <row r="1893" spans="27:28" ht="22.9" customHeight="1">
      <c r="AA1893" s="74"/>
      <c r="AB1893" s="74"/>
    </row>
    <row r="1894" spans="27:28" ht="22.9" customHeight="1">
      <c r="AA1894" s="74"/>
      <c r="AB1894" s="74"/>
    </row>
    <row r="1895" spans="27:28" ht="22.9" customHeight="1">
      <c r="AA1895" s="74"/>
      <c r="AB1895" s="74"/>
    </row>
    <row r="1896" spans="27:28" ht="22.9" customHeight="1">
      <c r="AA1896" s="74"/>
      <c r="AB1896" s="74"/>
    </row>
    <row r="1897" spans="27:28" ht="22.9" customHeight="1">
      <c r="AA1897" s="74"/>
      <c r="AB1897" s="74"/>
    </row>
    <row r="1898" spans="27:28" ht="22.9" customHeight="1">
      <c r="AA1898" s="74"/>
      <c r="AB1898" s="74"/>
    </row>
    <row r="1899" spans="27:28" ht="22.9" customHeight="1">
      <c r="AA1899" s="74"/>
      <c r="AB1899" s="74"/>
    </row>
    <row r="1900" spans="27:28" ht="22.9" customHeight="1">
      <c r="AA1900" s="74"/>
      <c r="AB1900" s="74"/>
    </row>
    <row r="1901" spans="27:28" ht="22.9" customHeight="1">
      <c r="AA1901" s="74"/>
      <c r="AB1901" s="74"/>
    </row>
    <row r="1902" spans="27:28" ht="22.9" customHeight="1">
      <c r="AA1902" s="74"/>
      <c r="AB1902" s="74"/>
    </row>
    <row r="1903" spans="27:28" ht="22.9" customHeight="1">
      <c r="AA1903" s="74"/>
      <c r="AB1903" s="74"/>
    </row>
    <row r="1904" spans="27:28" ht="22.9" customHeight="1">
      <c r="AA1904" s="74"/>
      <c r="AB1904" s="74"/>
    </row>
    <row r="1905" spans="27:28" ht="22.9" customHeight="1">
      <c r="AA1905" s="74"/>
      <c r="AB1905" s="74"/>
    </row>
    <row r="1906" spans="27:28" ht="22.9" customHeight="1">
      <c r="AA1906" s="74"/>
      <c r="AB1906" s="74"/>
    </row>
    <row r="1907" spans="27:28" ht="22.9" customHeight="1">
      <c r="AA1907" s="74"/>
      <c r="AB1907" s="74"/>
    </row>
    <row r="1908" spans="27:28" ht="22.9" customHeight="1">
      <c r="AA1908" s="74"/>
      <c r="AB1908" s="74"/>
    </row>
    <row r="1909" spans="27:28" ht="22.9" customHeight="1">
      <c r="AA1909" s="74"/>
      <c r="AB1909" s="74"/>
    </row>
    <row r="1910" spans="27:28" ht="22.9" customHeight="1">
      <c r="AA1910" s="74"/>
      <c r="AB1910" s="74"/>
    </row>
    <row r="1911" spans="27:28" ht="22.9" customHeight="1">
      <c r="AA1911" s="74"/>
      <c r="AB1911" s="74"/>
    </row>
    <row r="1912" spans="27:28" ht="22.9" customHeight="1">
      <c r="AA1912" s="74"/>
      <c r="AB1912" s="74"/>
    </row>
    <row r="1913" spans="27:28" ht="22.9" customHeight="1">
      <c r="AA1913" s="74"/>
      <c r="AB1913" s="74"/>
    </row>
    <row r="1914" spans="27:28" ht="22.9" customHeight="1">
      <c r="AA1914" s="74"/>
      <c r="AB1914" s="74"/>
    </row>
    <row r="1915" spans="27:28" ht="22.9" customHeight="1">
      <c r="AA1915" s="74"/>
      <c r="AB1915" s="74"/>
    </row>
    <row r="1916" spans="27:28" ht="22.9" customHeight="1">
      <c r="AA1916" s="74"/>
      <c r="AB1916" s="74"/>
    </row>
    <row r="1917" spans="27:28" ht="22.9" customHeight="1">
      <c r="AA1917" s="74"/>
      <c r="AB1917" s="74"/>
    </row>
    <row r="1918" spans="27:28" ht="22.9" customHeight="1">
      <c r="AA1918" s="74"/>
      <c r="AB1918" s="74"/>
    </row>
    <row r="1919" spans="27:28" ht="22.9" customHeight="1">
      <c r="AA1919" s="74"/>
      <c r="AB1919" s="74"/>
    </row>
    <row r="1920" spans="27:28" ht="22.9" customHeight="1">
      <c r="AA1920" s="74"/>
      <c r="AB1920" s="74"/>
    </row>
    <row r="1921" spans="27:28" ht="22.9" customHeight="1">
      <c r="AA1921" s="74"/>
      <c r="AB1921" s="74"/>
    </row>
    <row r="1922" spans="27:28" ht="22.9" customHeight="1">
      <c r="AA1922" s="74"/>
      <c r="AB1922" s="74"/>
    </row>
    <row r="1923" spans="27:28" ht="22.9" customHeight="1">
      <c r="AA1923" s="74"/>
      <c r="AB1923" s="74"/>
    </row>
    <row r="1924" spans="27:28" ht="22.9" customHeight="1">
      <c r="AA1924" s="74"/>
      <c r="AB1924" s="74"/>
    </row>
    <row r="1925" spans="27:28" ht="22.9" customHeight="1">
      <c r="AA1925" s="74"/>
      <c r="AB1925" s="74"/>
    </row>
    <row r="1926" spans="27:28" ht="22.9" customHeight="1">
      <c r="AA1926" s="74"/>
      <c r="AB1926" s="74"/>
    </row>
    <row r="1927" spans="27:28" ht="22.9" customHeight="1">
      <c r="AA1927" s="74"/>
      <c r="AB1927" s="74"/>
    </row>
    <row r="1928" spans="27:28" ht="22.9" customHeight="1">
      <c r="AA1928" s="74"/>
      <c r="AB1928" s="74"/>
    </row>
    <row r="1929" spans="27:28" ht="22.9" customHeight="1">
      <c r="AA1929" s="74"/>
      <c r="AB1929" s="74"/>
    </row>
    <row r="1930" spans="27:28" ht="22.9" customHeight="1">
      <c r="AA1930" s="74"/>
      <c r="AB1930" s="74"/>
    </row>
    <row r="1931" spans="27:28" ht="22.9" customHeight="1">
      <c r="AA1931" s="74"/>
      <c r="AB1931" s="74"/>
    </row>
    <row r="1932" spans="27:28" ht="22.9" customHeight="1">
      <c r="AA1932" s="74"/>
      <c r="AB1932" s="74"/>
    </row>
    <row r="1933" spans="27:28" ht="22.9" customHeight="1">
      <c r="AA1933" s="74"/>
      <c r="AB1933" s="74"/>
    </row>
    <row r="1934" spans="27:28" ht="22.9" customHeight="1">
      <c r="AA1934" s="74"/>
      <c r="AB1934" s="74"/>
    </row>
    <row r="1935" spans="27:28" ht="22.9" customHeight="1">
      <c r="AA1935" s="74"/>
      <c r="AB1935" s="74"/>
    </row>
    <row r="1936" spans="27:28" ht="22.9" customHeight="1">
      <c r="AA1936" s="74"/>
      <c r="AB1936" s="74"/>
    </row>
    <row r="1937" spans="27:28" ht="22.9" customHeight="1">
      <c r="AA1937" s="74"/>
      <c r="AB1937" s="74"/>
    </row>
    <row r="1938" spans="27:28" ht="22.9" customHeight="1">
      <c r="AA1938" s="74"/>
      <c r="AB1938" s="74"/>
    </row>
    <row r="1939" spans="27:28" ht="22.9" customHeight="1">
      <c r="AA1939" s="74"/>
      <c r="AB1939" s="74"/>
    </row>
    <row r="1940" spans="27:28" ht="22.9" customHeight="1">
      <c r="AA1940" s="74"/>
      <c r="AB1940" s="74"/>
    </row>
    <row r="1941" spans="27:28" ht="22.9" customHeight="1">
      <c r="AA1941" s="74"/>
      <c r="AB1941" s="74"/>
    </row>
    <row r="1942" spans="27:28" ht="22.9" customHeight="1">
      <c r="AA1942" s="74"/>
      <c r="AB1942" s="74"/>
    </row>
    <row r="1943" spans="27:28" ht="22.9" customHeight="1">
      <c r="AA1943" s="74"/>
      <c r="AB1943" s="74"/>
    </row>
    <row r="1944" spans="27:28" ht="22.9" customHeight="1">
      <c r="AA1944" s="74"/>
      <c r="AB1944" s="74"/>
    </row>
    <row r="1945" spans="27:28" ht="22.9" customHeight="1">
      <c r="AA1945" s="74"/>
      <c r="AB1945" s="74"/>
    </row>
    <row r="1946" spans="27:28" ht="22.9" customHeight="1">
      <c r="AA1946" s="74"/>
      <c r="AB1946" s="74"/>
    </row>
    <row r="1947" spans="27:28" ht="22.9" customHeight="1">
      <c r="AA1947" s="74"/>
      <c r="AB1947" s="74"/>
    </row>
    <row r="1948" spans="27:28" ht="22.9" customHeight="1">
      <c r="AA1948" s="74"/>
      <c r="AB1948" s="74"/>
    </row>
    <row r="1949" spans="27:28" ht="22.9" customHeight="1">
      <c r="AA1949" s="74"/>
      <c r="AB1949" s="74"/>
    </row>
    <row r="1950" spans="27:28" ht="22.9" customHeight="1">
      <c r="AA1950" s="74"/>
      <c r="AB1950" s="74"/>
    </row>
    <row r="1951" spans="27:28" ht="22.9" customHeight="1">
      <c r="AA1951" s="74"/>
      <c r="AB1951" s="74"/>
    </row>
    <row r="1952" spans="27:28" ht="22.9" customHeight="1">
      <c r="AA1952" s="74"/>
      <c r="AB1952" s="74"/>
    </row>
    <row r="1953" spans="27:28" ht="22.9" customHeight="1">
      <c r="AA1953" s="74"/>
      <c r="AB1953" s="74"/>
    </row>
    <row r="1954" spans="27:28" ht="22.9" customHeight="1">
      <c r="AA1954" s="74"/>
      <c r="AB1954" s="74"/>
    </row>
    <row r="1955" spans="27:28" ht="22.9" customHeight="1">
      <c r="AA1955" s="74"/>
      <c r="AB1955" s="74"/>
    </row>
    <row r="1956" spans="27:28" ht="22.9" customHeight="1">
      <c r="AA1956" s="74"/>
      <c r="AB1956" s="74"/>
    </row>
    <row r="1957" spans="27:28" ht="22.9" customHeight="1">
      <c r="AA1957" s="74"/>
      <c r="AB1957" s="74"/>
    </row>
    <row r="1958" spans="27:28" ht="22.9" customHeight="1">
      <c r="AA1958" s="74"/>
      <c r="AB1958" s="74"/>
    </row>
    <row r="1959" spans="27:28" ht="22.9" customHeight="1">
      <c r="AA1959" s="74"/>
      <c r="AB1959" s="74"/>
    </row>
    <row r="1960" spans="27:28" ht="22.9" customHeight="1">
      <c r="AA1960" s="74"/>
      <c r="AB1960" s="74"/>
    </row>
    <row r="1961" spans="27:28" ht="22.9" customHeight="1">
      <c r="AA1961" s="74"/>
      <c r="AB1961" s="74"/>
    </row>
    <row r="1962" spans="27:28" ht="22.9" customHeight="1">
      <c r="AA1962" s="74"/>
      <c r="AB1962" s="74"/>
    </row>
    <row r="1963" spans="27:28" ht="22.9" customHeight="1">
      <c r="AA1963" s="74"/>
      <c r="AB1963" s="74"/>
    </row>
    <row r="1964" spans="27:28" ht="22.9" customHeight="1">
      <c r="AA1964" s="74"/>
      <c r="AB1964" s="74"/>
    </row>
    <row r="1965" spans="27:28" ht="22.9" customHeight="1">
      <c r="AA1965" s="74"/>
      <c r="AB1965" s="74"/>
    </row>
    <row r="1966" spans="27:28" ht="22.9" customHeight="1">
      <c r="AA1966" s="74"/>
      <c r="AB1966" s="74"/>
    </row>
    <row r="1967" spans="27:28" ht="22.9" customHeight="1">
      <c r="AA1967" s="74"/>
      <c r="AB1967" s="74"/>
    </row>
    <row r="1968" spans="27:28" ht="22.9" customHeight="1">
      <c r="AA1968" s="74"/>
      <c r="AB1968" s="74"/>
    </row>
    <row r="1969" spans="27:28" ht="22.9" customHeight="1">
      <c r="AA1969" s="74"/>
      <c r="AB1969" s="74"/>
    </row>
    <row r="1970" spans="27:28" ht="22.9" customHeight="1">
      <c r="AA1970" s="74"/>
      <c r="AB1970" s="74"/>
    </row>
    <row r="1971" spans="27:28" ht="22.9" customHeight="1">
      <c r="AA1971" s="74"/>
      <c r="AB1971" s="74"/>
    </row>
    <row r="1972" spans="27:28" ht="22.9" customHeight="1">
      <c r="AA1972" s="74"/>
      <c r="AB1972" s="74"/>
    </row>
    <row r="1973" spans="27:28" ht="22.9" customHeight="1">
      <c r="AA1973" s="74"/>
      <c r="AB1973" s="74"/>
    </row>
    <row r="1974" spans="27:28" ht="22.9" customHeight="1">
      <c r="AA1974" s="74"/>
      <c r="AB1974" s="74"/>
    </row>
    <row r="1975" spans="27:28" ht="22.9" customHeight="1">
      <c r="AA1975" s="74"/>
      <c r="AB1975" s="74"/>
    </row>
    <row r="1976" spans="27:28" ht="22.9" customHeight="1">
      <c r="AA1976" s="74"/>
      <c r="AB1976" s="74"/>
    </row>
    <row r="1977" spans="27:28" ht="22.9" customHeight="1">
      <c r="AA1977" s="74"/>
      <c r="AB1977" s="74"/>
    </row>
    <row r="1978" spans="27:28" ht="22.9" customHeight="1">
      <c r="AA1978" s="74"/>
      <c r="AB1978" s="74"/>
    </row>
    <row r="1979" spans="27:28" ht="22.9" customHeight="1">
      <c r="AA1979" s="74"/>
      <c r="AB1979" s="74"/>
    </row>
    <row r="1980" spans="27:28" ht="22.9" customHeight="1">
      <c r="AA1980" s="74"/>
      <c r="AB1980" s="74"/>
    </row>
    <row r="1981" spans="27:28" ht="22.9" customHeight="1">
      <c r="AA1981" s="74"/>
      <c r="AB1981" s="74"/>
    </row>
    <row r="1982" spans="27:28" ht="22.9" customHeight="1">
      <c r="AA1982" s="74"/>
      <c r="AB1982" s="74"/>
    </row>
    <row r="1983" spans="27:28" ht="22.9" customHeight="1">
      <c r="AA1983" s="74"/>
      <c r="AB1983" s="74"/>
    </row>
    <row r="1984" spans="27:28" ht="22.9" customHeight="1">
      <c r="AA1984" s="74"/>
      <c r="AB1984" s="74"/>
    </row>
    <row r="1985" spans="27:28" ht="22.9" customHeight="1">
      <c r="AA1985" s="74"/>
      <c r="AB1985" s="74"/>
    </row>
    <row r="1986" spans="27:28" ht="22.9" customHeight="1">
      <c r="AA1986" s="74"/>
      <c r="AB1986" s="74"/>
    </row>
    <row r="1987" spans="27:28" ht="22.9" customHeight="1">
      <c r="AA1987" s="74"/>
      <c r="AB1987" s="74"/>
    </row>
    <row r="1988" spans="27:28" ht="22.9" customHeight="1">
      <c r="AA1988" s="74"/>
      <c r="AB1988" s="74"/>
    </row>
    <row r="1989" spans="27:28" ht="22.9" customHeight="1">
      <c r="AA1989" s="74"/>
      <c r="AB1989" s="74"/>
    </row>
    <row r="1990" spans="27:28" ht="22.9" customHeight="1">
      <c r="AA1990" s="74"/>
      <c r="AB1990" s="74"/>
    </row>
    <row r="1991" spans="27:28" ht="22.9" customHeight="1">
      <c r="AA1991" s="74"/>
      <c r="AB1991" s="74"/>
    </row>
    <row r="1992" spans="27:28" ht="22.9" customHeight="1">
      <c r="AA1992" s="74"/>
      <c r="AB1992" s="74"/>
    </row>
    <row r="1993" spans="27:28" ht="22.9" customHeight="1">
      <c r="AA1993" s="74"/>
      <c r="AB1993" s="74"/>
    </row>
    <row r="1994" spans="27:28" ht="22.9" customHeight="1">
      <c r="AA1994" s="74"/>
      <c r="AB1994" s="74"/>
    </row>
    <row r="1995" spans="27:28" ht="22.9" customHeight="1">
      <c r="AA1995" s="74"/>
      <c r="AB1995" s="74"/>
    </row>
    <row r="1996" spans="27:28" ht="22.9" customHeight="1">
      <c r="AA1996" s="74"/>
      <c r="AB1996" s="74"/>
    </row>
    <row r="1997" spans="27:28" ht="22.9" customHeight="1">
      <c r="AA1997" s="74"/>
      <c r="AB1997" s="74"/>
    </row>
    <row r="1998" spans="27:28" ht="22.9" customHeight="1">
      <c r="AA1998" s="74"/>
      <c r="AB1998" s="74"/>
    </row>
    <row r="1999" spans="27:28" ht="22.9" customHeight="1">
      <c r="AA1999" s="74"/>
      <c r="AB1999" s="74"/>
    </row>
    <row r="2000" spans="27:28" ht="22.9" customHeight="1">
      <c r="AA2000" s="74"/>
      <c r="AB2000" s="74"/>
    </row>
    <row r="2001" spans="27:28" ht="22.9" customHeight="1">
      <c r="AA2001" s="74"/>
      <c r="AB2001" s="74"/>
    </row>
    <row r="2002" spans="27:28" ht="22.9" customHeight="1">
      <c r="AA2002" s="74"/>
      <c r="AB2002" s="74"/>
    </row>
    <row r="2003" spans="27:28" ht="22.9" customHeight="1">
      <c r="AA2003" s="74"/>
      <c r="AB2003" s="74"/>
    </row>
    <row r="2004" spans="27:28" ht="22.9" customHeight="1">
      <c r="AA2004" s="74"/>
      <c r="AB2004" s="74"/>
    </row>
    <row r="2005" spans="27:28" ht="22.9" customHeight="1">
      <c r="AA2005" s="74"/>
      <c r="AB2005" s="74"/>
    </row>
    <row r="2006" spans="27:28" ht="22.9" customHeight="1">
      <c r="AA2006" s="74"/>
      <c r="AB2006" s="74"/>
    </row>
    <row r="2007" spans="27:28" ht="22.9" customHeight="1">
      <c r="AA2007" s="74"/>
      <c r="AB2007" s="74"/>
    </row>
    <row r="2008" spans="27:28" ht="22.9" customHeight="1">
      <c r="AA2008" s="74"/>
      <c r="AB2008" s="74"/>
    </row>
    <row r="2009" spans="27:28" ht="22.9" customHeight="1">
      <c r="AA2009" s="74"/>
      <c r="AB2009" s="74"/>
    </row>
    <row r="2010" spans="27:28" ht="22.9" customHeight="1">
      <c r="AA2010" s="74"/>
      <c r="AB2010" s="74"/>
    </row>
    <row r="2011" spans="27:28" ht="22.9" customHeight="1">
      <c r="AA2011" s="74"/>
      <c r="AB2011" s="74"/>
    </row>
    <row r="2012" spans="27:28" ht="22.9" customHeight="1">
      <c r="AA2012" s="74"/>
      <c r="AB2012" s="74"/>
    </row>
    <row r="2013" spans="27:28" ht="22.9" customHeight="1">
      <c r="AA2013" s="74"/>
      <c r="AB2013" s="74"/>
    </row>
    <row r="2014" spans="27:28" ht="22.9" customHeight="1">
      <c r="AA2014" s="74"/>
      <c r="AB2014" s="74"/>
    </row>
    <row r="2015" spans="27:28" ht="22.9" customHeight="1">
      <c r="AA2015" s="74"/>
      <c r="AB2015" s="74"/>
    </row>
    <row r="2016" spans="27:28" ht="22.9" customHeight="1">
      <c r="AA2016" s="74"/>
      <c r="AB2016" s="74"/>
    </row>
    <row r="2017" spans="27:28" ht="22.9" customHeight="1">
      <c r="AA2017" s="74"/>
      <c r="AB2017" s="74"/>
    </row>
    <row r="2018" spans="27:28" ht="22.9" customHeight="1">
      <c r="AA2018" s="74"/>
      <c r="AB2018" s="74"/>
    </row>
    <row r="2019" spans="27:28" ht="22.9" customHeight="1">
      <c r="AA2019" s="74"/>
      <c r="AB2019" s="74"/>
    </row>
    <row r="2020" spans="27:28" ht="22.9" customHeight="1">
      <c r="AA2020" s="74"/>
      <c r="AB2020" s="74"/>
    </row>
    <row r="2021" spans="27:28" ht="22.9" customHeight="1">
      <c r="AA2021" s="74"/>
      <c r="AB2021" s="74"/>
    </row>
    <row r="2022" spans="27:28" ht="22.9" customHeight="1">
      <c r="AA2022" s="74"/>
      <c r="AB2022" s="74"/>
    </row>
    <row r="2023" spans="27:28" ht="22.9" customHeight="1">
      <c r="AA2023" s="74"/>
      <c r="AB2023" s="74"/>
    </row>
    <row r="2024" spans="27:28" ht="22.9" customHeight="1">
      <c r="AA2024" s="74"/>
      <c r="AB2024" s="74"/>
    </row>
    <row r="2025" spans="27:28" ht="22.9" customHeight="1">
      <c r="AA2025" s="74"/>
      <c r="AB2025" s="74"/>
    </row>
    <row r="2026" spans="27:28" ht="22.9" customHeight="1">
      <c r="AA2026" s="74"/>
      <c r="AB2026" s="74"/>
    </row>
    <row r="2027" spans="27:28" ht="22.9" customHeight="1">
      <c r="AA2027" s="74"/>
      <c r="AB2027" s="74"/>
    </row>
    <row r="2028" spans="27:28" ht="22.9" customHeight="1">
      <c r="AA2028" s="74"/>
      <c r="AB2028" s="74"/>
    </row>
    <row r="2029" spans="27:28" ht="22.9" customHeight="1">
      <c r="AA2029" s="74"/>
      <c r="AB2029" s="74"/>
    </row>
    <row r="2030" spans="27:28" ht="22.9" customHeight="1">
      <c r="AA2030" s="74"/>
      <c r="AB2030" s="74"/>
    </row>
    <row r="2031" spans="27:28" ht="22.9" customHeight="1">
      <c r="AA2031" s="74"/>
      <c r="AB2031" s="74"/>
    </row>
    <row r="2032" spans="27:28" ht="22.9" customHeight="1">
      <c r="AA2032" s="74"/>
      <c r="AB2032" s="74"/>
    </row>
    <row r="2033" spans="27:28" ht="22.9" customHeight="1">
      <c r="AA2033" s="74"/>
      <c r="AB2033" s="74"/>
    </row>
    <row r="2034" spans="27:28" ht="22.9" customHeight="1">
      <c r="AA2034" s="74"/>
      <c r="AB2034" s="74"/>
    </row>
    <row r="2035" spans="27:28" ht="22.9" customHeight="1">
      <c r="AA2035" s="74"/>
      <c r="AB2035" s="74"/>
    </row>
    <row r="2036" spans="27:28" ht="22.9" customHeight="1">
      <c r="AA2036" s="74"/>
      <c r="AB2036" s="74"/>
    </row>
    <row r="2037" spans="27:28" ht="22.9" customHeight="1">
      <c r="AA2037" s="74"/>
      <c r="AB2037" s="74"/>
    </row>
    <row r="2038" spans="27:28" ht="22.9" customHeight="1">
      <c r="AA2038" s="74"/>
      <c r="AB2038" s="74"/>
    </row>
    <row r="2039" spans="27:28" ht="22.9" customHeight="1">
      <c r="AA2039" s="74"/>
      <c r="AB2039" s="74"/>
    </row>
    <row r="2040" spans="27:28" ht="22.9" customHeight="1">
      <c r="AA2040" s="74"/>
      <c r="AB2040" s="74"/>
    </row>
    <row r="2041" spans="27:28" ht="22.9" customHeight="1">
      <c r="AA2041" s="74"/>
      <c r="AB2041" s="74"/>
    </row>
    <row r="2042" spans="27:28" ht="22.9" customHeight="1">
      <c r="AA2042" s="74"/>
      <c r="AB2042" s="74"/>
    </row>
    <row r="2043" spans="27:28" ht="22.9" customHeight="1">
      <c r="AA2043" s="74"/>
      <c r="AB2043" s="74"/>
    </row>
    <row r="2044" spans="27:28" ht="22.9" customHeight="1">
      <c r="AA2044" s="74"/>
      <c r="AB2044" s="74"/>
    </row>
    <row r="2045" spans="27:28" ht="22.9" customHeight="1">
      <c r="AA2045" s="74"/>
      <c r="AB2045" s="74"/>
    </row>
    <row r="2046" spans="27:28" ht="22.9" customHeight="1">
      <c r="AA2046" s="74"/>
      <c r="AB2046" s="74"/>
    </row>
    <row r="2047" spans="27:28" ht="22.9" customHeight="1">
      <c r="AA2047" s="74"/>
      <c r="AB2047" s="74"/>
    </row>
    <row r="2048" spans="27:28" ht="22.9" customHeight="1">
      <c r="AA2048" s="74"/>
      <c r="AB2048" s="74"/>
    </row>
    <row r="2049" spans="27:28" ht="22.9" customHeight="1">
      <c r="AA2049" s="74"/>
      <c r="AB2049" s="74"/>
    </row>
    <row r="2050" spans="27:28" ht="22.9" customHeight="1">
      <c r="AA2050" s="74"/>
      <c r="AB2050" s="74"/>
    </row>
    <row r="2051" spans="27:28" ht="22.9" customHeight="1">
      <c r="AA2051" s="74"/>
      <c r="AB2051" s="74"/>
    </row>
    <row r="2052" spans="27:28" ht="22.9" customHeight="1">
      <c r="AA2052" s="74"/>
      <c r="AB2052" s="74"/>
    </row>
    <row r="2053" spans="27:28" ht="22.9" customHeight="1">
      <c r="AA2053" s="74"/>
      <c r="AB2053" s="74"/>
    </row>
    <row r="2054" spans="27:28" ht="22.9" customHeight="1">
      <c r="AA2054" s="74"/>
      <c r="AB2054" s="74"/>
    </row>
    <row r="2055" spans="27:28" ht="22.9" customHeight="1">
      <c r="AA2055" s="74"/>
      <c r="AB2055" s="74"/>
    </row>
    <row r="2056" spans="27:28" ht="22.9" customHeight="1">
      <c r="AA2056" s="74"/>
      <c r="AB2056" s="74"/>
    </row>
    <row r="2057" spans="27:28" ht="22.9" customHeight="1">
      <c r="AA2057" s="74"/>
      <c r="AB2057" s="74"/>
    </row>
    <row r="2058" spans="27:28" ht="22.9" customHeight="1">
      <c r="AA2058" s="74"/>
      <c r="AB2058" s="74"/>
    </row>
    <row r="2059" spans="27:28" ht="22.9" customHeight="1">
      <c r="AA2059" s="74"/>
      <c r="AB2059" s="74"/>
    </row>
    <row r="2060" spans="27:28" ht="22.9" customHeight="1">
      <c r="AA2060" s="74"/>
      <c r="AB2060" s="74"/>
    </row>
    <row r="2061" spans="27:28" ht="22.9" customHeight="1">
      <c r="AA2061" s="74"/>
      <c r="AB2061" s="74"/>
    </row>
    <row r="2062" spans="27:28" ht="22.9" customHeight="1">
      <c r="AA2062" s="74"/>
      <c r="AB2062" s="74"/>
    </row>
    <row r="2063" spans="27:28" ht="22.9" customHeight="1">
      <c r="AA2063" s="74"/>
      <c r="AB2063" s="74"/>
    </row>
    <row r="2064" spans="27:28" ht="22.9" customHeight="1">
      <c r="AA2064" s="74"/>
      <c r="AB2064" s="74"/>
    </row>
    <row r="2065" spans="27:28" ht="22.9" customHeight="1">
      <c r="AA2065" s="74"/>
      <c r="AB2065" s="74"/>
    </row>
    <row r="2066" spans="27:28" ht="22.9" customHeight="1">
      <c r="AA2066" s="74"/>
      <c r="AB2066" s="74"/>
    </row>
    <row r="2067" spans="27:28" ht="22.9" customHeight="1">
      <c r="AA2067" s="74"/>
      <c r="AB2067" s="74"/>
    </row>
    <row r="2068" spans="27:28" ht="22.9" customHeight="1">
      <c r="AA2068" s="74"/>
      <c r="AB2068" s="74"/>
    </row>
    <row r="2069" spans="27:28" ht="22.9" customHeight="1">
      <c r="AA2069" s="74"/>
      <c r="AB2069" s="74"/>
    </row>
    <row r="2070" spans="27:28" ht="22.9" customHeight="1">
      <c r="AA2070" s="74"/>
      <c r="AB2070" s="74"/>
    </row>
    <row r="2071" spans="27:28" ht="22.9" customHeight="1">
      <c r="AA2071" s="74"/>
      <c r="AB2071" s="74"/>
    </row>
    <row r="2072" spans="27:28" ht="22.9" customHeight="1">
      <c r="AA2072" s="74"/>
      <c r="AB2072" s="74"/>
    </row>
    <row r="2073" spans="27:28" ht="22.9" customHeight="1">
      <c r="AA2073" s="74"/>
      <c r="AB2073" s="74"/>
    </row>
    <row r="2074" spans="27:28" ht="22.9" customHeight="1">
      <c r="AA2074" s="74"/>
      <c r="AB2074" s="74"/>
    </row>
    <row r="2075" spans="27:28" ht="22.9" customHeight="1">
      <c r="AA2075" s="74"/>
      <c r="AB2075" s="74"/>
    </row>
    <row r="2076" spans="27:28" ht="22.9" customHeight="1">
      <c r="AA2076" s="74"/>
      <c r="AB2076" s="74"/>
    </row>
    <row r="2077" spans="27:28" ht="22.9" customHeight="1">
      <c r="AA2077" s="74"/>
      <c r="AB2077" s="74"/>
    </row>
    <row r="2078" spans="27:28" ht="22.9" customHeight="1">
      <c r="AA2078" s="74"/>
      <c r="AB2078" s="74"/>
    </row>
    <row r="2079" spans="27:28" ht="22.9" customHeight="1">
      <c r="AA2079" s="74"/>
      <c r="AB2079" s="74"/>
    </row>
    <row r="2080" spans="27:28" ht="22.9" customHeight="1">
      <c r="AA2080" s="74"/>
      <c r="AB2080" s="74"/>
    </row>
    <row r="2081" spans="27:28" ht="22.9" customHeight="1">
      <c r="AA2081" s="74"/>
      <c r="AB2081" s="74"/>
    </row>
    <row r="2082" spans="27:28" ht="22.9" customHeight="1">
      <c r="AA2082" s="74"/>
      <c r="AB2082" s="74"/>
    </row>
    <row r="2083" spans="27:28" ht="22.9" customHeight="1">
      <c r="AA2083" s="74"/>
      <c r="AB2083" s="74"/>
    </row>
    <row r="2084" spans="27:28" ht="22.9" customHeight="1">
      <c r="AA2084" s="74"/>
      <c r="AB2084" s="74"/>
    </row>
    <row r="2085" spans="27:28" ht="22.9" customHeight="1">
      <c r="AA2085" s="74"/>
      <c r="AB2085" s="74"/>
    </row>
    <row r="2086" spans="27:28" ht="22.9" customHeight="1">
      <c r="AA2086" s="74"/>
      <c r="AB2086" s="74"/>
    </row>
    <row r="2087" spans="27:28" ht="22.9" customHeight="1">
      <c r="AA2087" s="74"/>
      <c r="AB2087" s="74"/>
    </row>
    <row r="2088" spans="27:28" ht="22.9" customHeight="1">
      <c r="AA2088" s="74"/>
      <c r="AB2088" s="74"/>
    </row>
    <row r="2089" spans="27:28" ht="22.9" customHeight="1">
      <c r="AA2089" s="74"/>
      <c r="AB2089" s="74"/>
    </row>
    <row r="2090" spans="27:28" ht="22.9" customHeight="1">
      <c r="AA2090" s="74"/>
      <c r="AB2090" s="74"/>
    </row>
    <row r="2091" spans="27:28" ht="22.9" customHeight="1">
      <c r="AA2091" s="74"/>
      <c r="AB2091" s="74"/>
    </row>
    <row r="2092" spans="27:28" ht="22.9" customHeight="1">
      <c r="AA2092" s="74"/>
      <c r="AB2092" s="74"/>
    </row>
    <row r="2093" spans="27:28" ht="22.9" customHeight="1">
      <c r="AA2093" s="74"/>
      <c r="AB2093" s="74"/>
    </row>
    <row r="2094" spans="27:28" ht="22.9" customHeight="1">
      <c r="AA2094" s="74"/>
      <c r="AB2094" s="74"/>
    </row>
    <row r="2095" spans="27:28" ht="22.9" customHeight="1">
      <c r="AA2095" s="74"/>
      <c r="AB2095" s="74"/>
    </row>
    <row r="2096" spans="27:28" ht="22.9" customHeight="1">
      <c r="AA2096" s="74"/>
      <c r="AB2096" s="74"/>
    </row>
    <row r="2097" spans="27:28" ht="22.9" customHeight="1">
      <c r="AA2097" s="74"/>
      <c r="AB2097" s="74"/>
    </row>
    <row r="2098" spans="27:28" ht="22.9" customHeight="1">
      <c r="AA2098" s="74"/>
      <c r="AB2098" s="74"/>
    </row>
    <row r="2099" spans="27:28" ht="22.9" customHeight="1">
      <c r="AA2099" s="74"/>
      <c r="AB2099" s="74"/>
    </row>
    <row r="2100" spans="27:28" ht="22.9" customHeight="1">
      <c r="AA2100" s="74"/>
      <c r="AB2100" s="74"/>
    </row>
    <row r="2101" spans="27:28" ht="22.9" customHeight="1">
      <c r="AA2101" s="74"/>
      <c r="AB2101" s="74"/>
    </row>
    <row r="2102" spans="27:28" ht="22.9" customHeight="1">
      <c r="AA2102" s="74"/>
      <c r="AB2102" s="74"/>
    </row>
    <row r="2103" spans="27:28" ht="22.9" customHeight="1">
      <c r="AA2103" s="74"/>
      <c r="AB2103" s="74"/>
    </row>
    <row r="2104" spans="27:28" ht="22.9" customHeight="1">
      <c r="AA2104" s="74"/>
      <c r="AB2104" s="74"/>
    </row>
    <row r="2105" spans="27:28" ht="22.9" customHeight="1">
      <c r="AA2105" s="74"/>
      <c r="AB2105" s="74"/>
    </row>
    <row r="2106" spans="27:28" ht="22.9" customHeight="1">
      <c r="AA2106" s="74"/>
      <c r="AB2106" s="74"/>
    </row>
    <row r="2107" spans="27:28" ht="22.9" customHeight="1">
      <c r="AA2107" s="74"/>
      <c r="AB2107" s="74"/>
    </row>
    <row r="2108" spans="27:28" ht="22.9" customHeight="1">
      <c r="AA2108" s="74"/>
      <c r="AB2108" s="74"/>
    </row>
    <row r="2109" spans="27:28" ht="22.9" customHeight="1">
      <c r="AA2109" s="74"/>
      <c r="AB2109" s="74"/>
    </row>
    <row r="2110" spans="27:28" ht="22.9" customHeight="1">
      <c r="AA2110" s="74"/>
      <c r="AB2110" s="74"/>
    </row>
    <row r="2111" spans="27:28" ht="22.9" customHeight="1">
      <c r="AA2111" s="74"/>
      <c r="AB2111" s="74"/>
    </row>
    <row r="2112" spans="27:28" ht="22.9" customHeight="1">
      <c r="AA2112" s="74"/>
      <c r="AB2112" s="74"/>
    </row>
    <row r="2113" spans="27:28" ht="22.9" customHeight="1">
      <c r="AA2113" s="74"/>
      <c r="AB2113" s="74"/>
    </row>
    <row r="2114" spans="27:28" ht="22.9" customHeight="1">
      <c r="AA2114" s="74"/>
      <c r="AB2114" s="74"/>
    </row>
    <row r="2115" spans="27:28" ht="22.9" customHeight="1">
      <c r="AA2115" s="74"/>
      <c r="AB2115" s="74"/>
    </row>
    <row r="2116" spans="27:28" ht="22.9" customHeight="1">
      <c r="AA2116" s="74"/>
      <c r="AB2116" s="74"/>
    </row>
    <row r="2117" spans="27:28" ht="22.9" customHeight="1">
      <c r="AA2117" s="74"/>
      <c r="AB2117" s="74"/>
    </row>
    <row r="2118" spans="27:28" ht="22.9" customHeight="1">
      <c r="AA2118" s="74"/>
      <c r="AB2118" s="74"/>
    </row>
    <row r="2119" spans="27:28" ht="22.9" customHeight="1">
      <c r="AA2119" s="74"/>
      <c r="AB2119" s="74"/>
    </row>
    <row r="2120" spans="27:28" ht="22.9" customHeight="1">
      <c r="AA2120" s="74"/>
      <c r="AB2120" s="74"/>
    </row>
    <row r="2121" spans="27:28" ht="22.9" customHeight="1">
      <c r="AA2121" s="74"/>
      <c r="AB2121" s="74"/>
    </row>
    <row r="2122" spans="27:28" ht="22.9" customHeight="1">
      <c r="AA2122" s="74"/>
      <c r="AB2122" s="74"/>
    </row>
    <row r="2123" spans="27:28" ht="22.9" customHeight="1">
      <c r="AA2123" s="74"/>
      <c r="AB2123" s="74"/>
    </row>
    <row r="2124" spans="27:28" ht="22.9" customHeight="1">
      <c r="AA2124" s="74"/>
      <c r="AB2124" s="74"/>
    </row>
    <row r="2125" spans="27:28" ht="22.9" customHeight="1">
      <c r="AA2125" s="74"/>
      <c r="AB2125" s="74"/>
    </row>
    <row r="2126" spans="27:28" ht="22.9" customHeight="1">
      <c r="AA2126" s="74"/>
      <c r="AB2126" s="74"/>
    </row>
    <row r="2127" spans="27:28" ht="22.9" customHeight="1">
      <c r="AA2127" s="74"/>
      <c r="AB2127" s="74"/>
    </row>
    <row r="2128" spans="27:28" ht="22.9" customHeight="1">
      <c r="AA2128" s="74"/>
      <c r="AB2128" s="74"/>
    </row>
    <row r="2129" spans="27:28" ht="22.9" customHeight="1">
      <c r="AA2129" s="74"/>
      <c r="AB2129" s="74"/>
    </row>
    <row r="2130" spans="27:28" ht="22.9" customHeight="1">
      <c r="AA2130" s="74"/>
      <c r="AB2130" s="74"/>
    </row>
    <row r="2131" spans="27:28" ht="22.9" customHeight="1">
      <c r="AA2131" s="74"/>
      <c r="AB2131" s="74"/>
    </row>
    <row r="2132" spans="27:28" ht="22.9" customHeight="1">
      <c r="AA2132" s="74"/>
      <c r="AB2132" s="74"/>
    </row>
    <row r="2133" spans="27:28" ht="22.9" customHeight="1">
      <c r="AA2133" s="74"/>
      <c r="AB2133" s="74"/>
    </row>
    <row r="2134" spans="27:28" ht="22.9" customHeight="1">
      <c r="AA2134" s="74"/>
      <c r="AB2134" s="74"/>
    </row>
    <row r="2135" spans="27:28" ht="22.9" customHeight="1">
      <c r="AA2135" s="74"/>
      <c r="AB2135" s="74"/>
    </row>
    <row r="2136" spans="27:28" ht="22.9" customHeight="1">
      <c r="AA2136" s="74"/>
      <c r="AB2136" s="74"/>
    </row>
    <row r="2137" spans="27:28" ht="22.9" customHeight="1">
      <c r="AA2137" s="74"/>
      <c r="AB2137" s="74"/>
    </row>
    <row r="2138" spans="27:28" ht="22.9" customHeight="1">
      <c r="AA2138" s="74"/>
      <c r="AB2138" s="74"/>
    </row>
    <row r="2139" spans="27:28" ht="22.9" customHeight="1">
      <c r="AA2139" s="74"/>
      <c r="AB2139" s="74"/>
    </row>
    <row r="2140" spans="27:28" ht="22.9" customHeight="1">
      <c r="AA2140" s="74"/>
      <c r="AB2140" s="74"/>
    </row>
    <row r="2141" spans="27:28" ht="22.9" customHeight="1">
      <c r="AA2141" s="74"/>
      <c r="AB2141" s="74"/>
    </row>
    <row r="2142" spans="27:28" ht="22.9" customHeight="1">
      <c r="AA2142" s="74"/>
      <c r="AB2142" s="74"/>
    </row>
    <row r="2143" spans="27:28" ht="22.9" customHeight="1">
      <c r="AA2143" s="74"/>
      <c r="AB2143" s="74"/>
    </row>
    <row r="2144" spans="27:28" ht="22.9" customHeight="1">
      <c r="AA2144" s="74"/>
      <c r="AB2144" s="74"/>
    </row>
    <row r="2145" spans="27:28" ht="22.9" customHeight="1">
      <c r="AA2145" s="74"/>
      <c r="AB2145" s="74"/>
    </row>
    <row r="2146" spans="27:28" ht="22.9" customHeight="1">
      <c r="AA2146" s="74"/>
      <c r="AB2146" s="74"/>
    </row>
    <row r="2147" spans="27:28" ht="22.9" customHeight="1">
      <c r="AA2147" s="74"/>
      <c r="AB2147" s="74"/>
    </row>
    <row r="2148" spans="27:28" ht="22.9" customHeight="1">
      <c r="AA2148" s="74"/>
      <c r="AB2148" s="74"/>
    </row>
    <row r="2149" spans="27:28" ht="22.9" customHeight="1">
      <c r="AA2149" s="74"/>
      <c r="AB2149" s="74"/>
    </row>
    <row r="2150" spans="27:28" ht="22.9" customHeight="1">
      <c r="AA2150" s="74"/>
      <c r="AB2150" s="74"/>
    </row>
    <row r="2151" spans="27:28" ht="22.9" customHeight="1">
      <c r="AA2151" s="74"/>
      <c r="AB2151" s="74"/>
    </row>
    <row r="2152" spans="27:28" ht="22.9" customHeight="1">
      <c r="AA2152" s="74"/>
      <c r="AB2152" s="74"/>
    </row>
    <row r="2153" spans="27:28" ht="22.9" customHeight="1">
      <c r="AA2153" s="74"/>
      <c r="AB2153" s="74"/>
    </row>
    <row r="2154" spans="27:28" ht="22.9" customHeight="1">
      <c r="AA2154" s="74"/>
      <c r="AB2154" s="74"/>
    </row>
    <row r="2155" spans="27:28" ht="22.9" customHeight="1">
      <c r="AA2155" s="74"/>
      <c r="AB2155" s="74"/>
    </row>
    <row r="2156" spans="27:28" ht="22.9" customHeight="1">
      <c r="AA2156" s="74"/>
      <c r="AB2156" s="74"/>
    </row>
    <row r="2157" spans="27:28" ht="22.9" customHeight="1">
      <c r="AA2157" s="74"/>
      <c r="AB2157" s="74"/>
    </row>
    <row r="2158" spans="27:28" ht="22.9" customHeight="1">
      <c r="AA2158" s="74"/>
      <c r="AB2158" s="74"/>
    </row>
    <row r="2159" spans="27:28" ht="22.9" customHeight="1">
      <c r="AA2159" s="74"/>
      <c r="AB2159" s="74"/>
    </row>
    <row r="2160" spans="27:28" ht="22.9" customHeight="1">
      <c r="AA2160" s="74"/>
      <c r="AB2160" s="74"/>
    </row>
    <row r="2161" spans="27:28" ht="22.9" customHeight="1">
      <c r="AA2161" s="74"/>
      <c r="AB2161" s="74"/>
    </row>
    <row r="2162" spans="27:28" ht="22.9" customHeight="1">
      <c r="AA2162" s="74"/>
      <c r="AB2162" s="74"/>
    </row>
    <row r="2163" spans="27:28" ht="22.9" customHeight="1">
      <c r="AA2163" s="74"/>
      <c r="AB2163" s="74"/>
    </row>
    <row r="2164" spans="27:28" ht="22.9" customHeight="1">
      <c r="AA2164" s="74"/>
      <c r="AB2164" s="74"/>
    </row>
    <row r="2165" spans="27:28" ht="22.9" customHeight="1">
      <c r="AA2165" s="74"/>
      <c r="AB2165" s="74"/>
    </row>
    <row r="2166" spans="27:28" ht="22.9" customHeight="1">
      <c r="AA2166" s="74"/>
      <c r="AB2166" s="74"/>
    </row>
    <row r="2167" spans="27:28" ht="22.9" customHeight="1">
      <c r="AA2167" s="74"/>
      <c r="AB2167" s="74"/>
    </row>
    <row r="2168" spans="27:28" ht="22.9" customHeight="1">
      <c r="AA2168" s="74"/>
      <c r="AB2168" s="74"/>
    </row>
    <row r="2169" spans="27:28" ht="22.9" customHeight="1">
      <c r="AA2169" s="74"/>
      <c r="AB2169" s="74"/>
    </row>
    <row r="2170" spans="27:28" ht="22.9" customHeight="1">
      <c r="AA2170" s="74"/>
      <c r="AB2170" s="74"/>
    </row>
    <row r="2171" spans="27:28" ht="22.9" customHeight="1">
      <c r="AA2171" s="74"/>
      <c r="AB2171" s="74"/>
    </row>
    <row r="2172" spans="27:28" ht="22.9" customHeight="1">
      <c r="AA2172" s="74"/>
      <c r="AB2172" s="74"/>
    </row>
    <row r="2173" spans="27:28" ht="22.9" customHeight="1">
      <c r="AA2173" s="74"/>
      <c r="AB2173" s="74"/>
    </row>
    <row r="2174" spans="27:28" ht="22.9" customHeight="1">
      <c r="AA2174" s="74"/>
      <c r="AB2174" s="74"/>
    </row>
    <row r="2175" spans="27:28" ht="22.9" customHeight="1">
      <c r="AA2175" s="74"/>
      <c r="AB2175" s="74"/>
    </row>
    <row r="2176" spans="27:28" ht="22.9" customHeight="1">
      <c r="AA2176" s="74"/>
      <c r="AB2176" s="74"/>
    </row>
    <row r="2177" spans="27:28" ht="22.9" customHeight="1">
      <c r="AA2177" s="74"/>
      <c r="AB2177" s="74"/>
    </row>
    <row r="2178" spans="27:28" ht="22.9" customHeight="1">
      <c r="AA2178" s="74"/>
      <c r="AB2178" s="74"/>
    </row>
    <row r="2179" spans="27:28" ht="22.9" customHeight="1">
      <c r="AA2179" s="74"/>
      <c r="AB2179" s="74"/>
    </row>
    <row r="2180" spans="27:28" ht="22.9" customHeight="1">
      <c r="AA2180" s="74"/>
      <c r="AB2180" s="74"/>
    </row>
    <row r="2181" spans="27:28" ht="22.9" customHeight="1">
      <c r="AA2181" s="74"/>
      <c r="AB2181" s="74"/>
    </row>
    <row r="2182" spans="27:28" ht="22.9" customHeight="1">
      <c r="AA2182" s="74"/>
      <c r="AB2182" s="74"/>
    </row>
    <row r="2183" spans="27:28" ht="22.9" customHeight="1">
      <c r="AA2183" s="74"/>
      <c r="AB2183" s="74"/>
    </row>
    <row r="2184" spans="27:28" ht="22.9" customHeight="1">
      <c r="AA2184" s="74"/>
      <c r="AB2184" s="74"/>
    </row>
    <row r="2185" spans="27:28" ht="22.9" customHeight="1">
      <c r="AA2185" s="74"/>
      <c r="AB2185" s="74"/>
    </row>
    <row r="2186" spans="27:28" ht="22.9" customHeight="1">
      <c r="AA2186" s="74"/>
      <c r="AB2186" s="74"/>
    </row>
    <row r="2187" spans="27:28" ht="22.9" customHeight="1">
      <c r="AA2187" s="74"/>
      <c r="AB2187" s="74"/>
    </row>
    <row r="2188" spans="27:28" ht="22.9" customHeight="1">
      <c r="AA2188" s="74"/>
      <c r="AB2188" s="74"/>
    </row>
    <row r="2189" spans="27:28" ht="22.9" customHeight="1">
      <c r="AA2189" s="74"/>
      <c r="AB2189" s="74"/>
    </row>
    <row r="2190" spans="27:28" ht="22.9" customHeight="1">
      <c r="AA2190" s="74"/>
      <c r="AB2190" s="74"/>
    </row>
    <row r="2191" spans="27:28" ht="22.9" customHeight="1">
      <c r="AA2191" s="74"/>
      <c r="AB2191" s="74"/>
    </row>
    <row r="2192" spans="27:28" ht="22.9" customHeight="1">
      <c r="AA2192" s="74"/>
      <c r="AB2192" s="74"/>
    </row>
    <row r="2193" spans="27:28" ht="22.9" customHeight="1">
      <c r="AA2193" s="74"/>
      <c r="AB2193" s="74"/>
    </row>
    <row r="2194" spans="27:28" ht="22.9" customHeight="1">
      <c r="AA2194" s="74"/>
      <c r="AB2194" s="74"/>
    </row>
    <row r="2195" spans="27:28" ht="22.9" customHeight="1">
      <c r="AA2195" s="74"/>
      <c r="AB2195" s="74"/>
    </row>
    <row r="2196" spans="27:28" ht="22.9" customHeight="1">
      <c r="AA2196" s="74"/>
      <c r="AB2196" s="74"/>
    </row>
    <row r="2197" spans="27:28" ht="22.9" customHeight="1">
      <c r="AA2197" s="74"/>
      <c r="AB2197" s="74"/>
    </row>
    <row r="2198" spans="27:28" ht="22.9" customHeight="1">
      <c r="AA2198" s="74"/>
      <c r="AB2198" s="74"/>
    </row>
    <row r="2199" spans="27:28" ht="22.9" customHeight="1">
      <c r="AA2199" s="74"/>
      <c r="AB2199" s="74"/>
    </row>
    <row r="2200" spans="27:28" ht="22.9" customHeight="1">
      <c r="AA2200" s="74"/>
      <c r="AB2200" s="74"/>
    </row>
    <row r="2201" spans="27:28" ht="22.9" customHeight="1">
      <c r="AA2201" s="74"/>
      <c r="AB2201" s="74"/>
    </row>
    <row r="2202" spans="27:28" ht="22.9" customHeight="1">
      <c r="AA2202" s="74"/>
      <c r="AB2202" s="74"/>
    </row>
    <row r="2203" spans="27:28" ht="22.9" customHeight="1">
      <c r="AA2203" s="74"/>
      <c r="AB2203" s="74"/>
    </row>
    <row r="2204" spans="27:28" ht="22.9" customHeight="1">
      <c r="AA2204" s="74"/>
      <c r="AB2204" s="74"/>
    </row>
    <row r="2205" spans="27:28" ht="22.9" customHeight="1">
      <c r="AA2205" s="74"/>
      <c r="AB2205" s="74"/>
    </row>
    <row r="2206" spans="27:28" ht="22.9" customHeight="1">
      <c r="AA2206" s="74"/>
      <c r="AB2206" s="74"/>
    </row>
    <row r="2207" spans="27:28" ht="22.9" customHeight="1">
      <c r="AA2207" s="74"/>
      <c r="AB2207" s="74"/>
    </row>
    <row r="2208" spans="27:28" ht="22.9" customHeight="1">
      <c r="AA2208" s="74"/>
      <c r="AB2208" s="74"/>
    </row>
    <row r="2209" spans="27:28" ht="22.9" customHeight="1">
      <c r="AA2209" s="74"/>
      <c r="AB2209" s="74"/>
    </row>
    <row r="2210" spans="27:28" ht="22.9" customHeight="1">
      <c r="AA2210" s="74"/>
      <c r="AB2210" s="74"/>
    </row>
    <row r="2211" spans="27:28" ht="22.9" customHeight="1">
      <c r="AA2211" s="74"/>
      <c r="AB2211" s="74"/>
    </row>
    <row r="2212" spans="27:28" ht="22.9" customHeight="1">
      <c r="AA2212" s="74"/>
      <c r="AB2212" s="74"/>
    </row>
    <row r="2213" spans="27:28" ht="22.9" customHeight="1">
      <c r="AA2213" s="74"/>
      <c r="AB2213" s="74"/>
    </row>
    <row r="2214" spans="27:28" ht="22.9" customHeight="1">
      <c r="AA2214" s="74"/>
      <c r="AB2214" s="74"/>
    </row>
    <row r="2215" spans="27:28" ht="22.9" customHeight="1">
      <c r="AA2215" s="74"/>
      <c r="AB2215" s="74"/>
    </row>
    <row r="2216" spans="27:28" ht="22.9" customHeight="1">
      <c r="AA2216" s="74"/>
      <c r="AB2216" s="74"/>
    </row>
    <row r="2217" spans="27:28" ht="22.9" customHeight="1">
      <c r="AA2217" s="74"/>
      <c r="AB2217" s="74"/>
    </row>
    <row r="2218" spans="27:28" ht="22.9" customHeight="1">
      <c r="AA2218" s="74"/>
      <c r="AB2218" s="74"/>
    </row>
    <row r="2219" spans="27:28" ht="22.9" customHeight="1">
      <c r="AA2219" s="74"/>
      <c r="AB2219" s="74"/>
    </row>
    <row r="2220" spans="27:28" ht="22.9" customHeight="1">
      <c r="AA2220" s="74"/>
      <c r="AB2220" s="74"/>
    </row>
    <row r="2221" spans="27:28" ht="22.9" customHeight="1">
      <c r="AA2221" s="74"/>
      <c r="AB2221" s="74"/>
    </row>
    <row r="2222" spans="27:28" ht="22.9" customHeight="1">
      <c r="AA2222" s="74"/>
      <c r="AB2222" s="74"/>
    </row>
    <row r="2223" spans="27:28" ht="22.9" customHeight="1">
      <c r="AA2223" s="74"/>
      <c r="AB2223" s="74"/>
    </row>
    <row r="2224" spans="27:28" ht="22.9" customHeight="1">
      <c r="AA2224" s="74"/>
      <c r="AB2224" s="74"/>
    </row>
    <row r="2225" spans="27:28" ht="22.9" customHeight="1">
      <c r="AA2225" s="74"/>
      <c r="AB2225" s="74"/>
    </row>
    <row r="2226" spans="27:28" ht="22.9" customHeight="1">
      <c r="AA2226" s="74"/>
      <c r="AB2226" s="74"/>
    </row>
    <row r="2227" spans="27:28" ht="22.9" customHeight="1">
      <c r="AA2227" s="74"/>
      <c r="AB2227" s="74"/>
    </row>
    <row r="2228" spans="27:28" ht="22.9" customHeight="1">
      <c r="AA2228" s="74"/>
      <c r="AB2228" s="74"/>
    </row>
    <row r="2229" spans="27:28" ht="22.9" customHeight="1">
      <c r="AA2229" s="74"/>
      <c r="AB2229" s="74"/>
    </row>
    <row r="2230" spans="27:28" ht="22.9" customHeight="1">
      <c r="AA2230" s="74"/>
      <c r="AB2230" s="74"/>
    </row>
    <row r="2231" spans="27:28" ht="22.9" customHeight="1">
      <c r="AA2231" s="74"/>
      <c r="AB2231" s="74"/>
    </row>
    <row r="2232" spans="27:28" ht="22.9" customHeight="1">
      <c r="AA2232" s="74"/>
      <c r="AB2232" s="74"/>
    </row>
    <row r="2233" spans="27:28" ht="22.9" customHeight="1">
      <c r="AA2233" s="74"/>
      <c r="AB2233" s="74"/>
    </row>
    <row r="2234" spans="27:28" ht="22.9" customHeight="1">
      <c r="AA2234" s="74"/>
      <c r="AB2234" s="74"/>
    </row>
    <row r="2235" spans="27:28" ht="22.9" customHeight="1">
      <c r="AA2235" s="74"/>
      <c r="AB2235" s="74"/>
    </row>
    <row r="2236" spans="27:28" ht="22.9" customHeight="1">
      <c r="AA2236" s="74"/>
      <c r="AB2236" s="74"/>
    </row>
    <row r="2237" spans="27:28" ht="22.9" customHeight="1">
      <c r="AA2237" s="74"/>
      <c r="AB2237" s="74"/>
    </row>
    <row r="2238" spans="27:28" ht="22.9" customHeight="1">
      <c r="AA2238" s="74"/>
      <c r="AB2238" s="74"/>
    </row>
    <row r="2239" spans="27:28" ht="22.9" customHeight="1">
      <c r="AA2239" s="74"/>
      <c r="AB2239" s="74"/>
    </row>
    <row r="2240" spans="27:28" ht="22.9" customHeight="1">
      <c r="AA2240" s="74"/>
      <c r="AB2240" s="74"/>
    </row>
    <row r="2241" spans="27:28" ht="22.9" customHeight="1">
      <c r="AA2241" s="74"/>
      <c r="AB2241" s="74"/>
    </row>
    <row r="2242" spans="27:28" ht="22.9" customHeight="1">
      <c r="AA2242" s="74"/>
      <c r="AB2242" s="74"/>
    </row>
    <row r="2243" spans="27:28" ht="22.9" customHeight="1">
      <c r="AA2243" s="74"/>
      <c r="AB2243" s="74"/>
    </row>
    <row r="2244" spans="27:28" ht="22.9" customHeight="1">
      <c r="AA2244" s="74"/>
      <c r="AB2244" s="74"/>
    </row>
    <row r="2245" spans="27:28" ht="22.9" customHeight="1">
      <c r="AA2245" s="74"/>
      <c r="AB2245" s="74"/>
    </row>
    <row r="2246" spans="27:28" ht="22.9" customHeight="1">
      <c r="AA2246" s="74"/>
      <c r="AB2246" s="74"/>
    </row>
    <row r="2247" spans="27:28" ht="22.9" customHeight="1">
      <c r="AA2247" s="74"/>
      <c r="AB2247" s="74"/>
    </row>
    <row r="2248" spans="27:28" ht="22.9" customHeight="1">
      <c r="AA2248" s="74"/>
      <c r="AB2248" s="74"/>
    </row>
    <row r="2249" spans="27:28" ht="22.9" customHeight="1">
      <c r="AA2249" s="74"/>
      <c r="AB2249" s="74"/>
    </row>
    <row r="2250" spans="27:28" ht="22.9" customHeight="1">
      <c r="AA2250" s="74"/>
      <c r="AB2250" s="74"/>
    </row>
    <row r="2251" spans="27:28" ht="22.9" customHeight="1">
      <c r="AA2251" s="74"/>
      <c r="AB2251" s="74"/>
    </row>
    <row r="2252" spans="27:28" ht="22.9" customHeight="1">
      <c r="AA2252" s="74"/>
      <c r="AB2252" s="74"/>
    </row>
    <row r="2253" spans="27:28" ht="22.9" customHeight="1">
      <c r="AA2253" s="74"/>
      <c r="AB2253" s="74"/>
    </row>
    <row r="2254" spans="27:28" ht="22.9" customHeight="1">
      <c r="AA2254" s="74"/>
      <c r="AB2254" s="74"/>
    </row>
    <row r="2255" spans="27:28" ht="22.9" customHeight="1">
      <c r="AA2255" s="74"/>
      <c r="AB2255" s="74"/>
    </row>
    <row r="2256" spans="27:28" ht="22.9" customHeight="1">
      <c r="AA2256" s="74"/>
      <c r="AB2256" s="74"/>
    </row>
    <row r="2257" spans="27:28" ht="22.9" customHeight="1">
      <c r="AA2257" s="74"/>
      <c r="AB2257" s="74"/>
    </row>
    <row r="2258" spans="27:28" ht="22.9" customHeight="1">
      <c r="AA2258" s="74"/>
      <c r="AB2258" s="74"/>
    </row>
    <row r="2259" spans="27:28" ht="22.9" customHeight="1">
      <c r="AA2259" s="74"/>
      <c r="AB2259" s="74"/>
    </row>
    <row r="2260" spans="27:28" ht="22.9" customHeight="1">
      <c r="AA2260" s="74"/>
      <c r="AB2260" s="74"/>
    </row>
    <row r="2261" spans="27:28" ht="22.9" customHeight="1">
      <c r="AA2261" s="74"/>
      <c r="AB2261" s="74"/>
    </row>
    <row r="2262" spans="27:28" ht="22.9" customHeight="1">
      <c r="AA2262" s="74"/>
      <c r="AB2262" s="74"/>
    </row>
    <row r="2263" spans="27:28" ht="22.9" customHeight="1">
      <c r="AA2263" s="74"/>
      <c r="AB2263" s="74"/>
    </row>
    <row r="2264" spans="27:28" ht="22.9" customHeight="1">
      <c r="AA2264" s="74"/>
      <c r="AB2264" s="74"/>
    </row>
    <row r="2265" spans="27:28" ht="22.9" customHeight="1">
      <c r="AA2265" s="74"/>
      <c r="AB2265" s="74"/>
    </row>
    <row r="2266" spans="27:28" ht="22.9" customHeight="1">
      <c r="AA2266" s="74"/>
      <c r="AB2266" s="74"/>
    </row>
    <row r="2267" spans="27:28" ht="22.9" customHeight="1">
      <c r="AA2267" s="74"/>
      <c r="AB2267" s="74"/>
    </row>
    <row r="2268" spans="27:28" ht="22.9" customHeight="1">
      <c r="AA2268" s="74"/>
      <c r="AB2268" s="74"/>
    </row>
    <row r="2269" spans="27:28" ht="22.9" customHeight="1">
      <c r="AA2269" s="74"/>
      <c r="AB2269" s="74"/>
    </row>
    <row r="2270" spans="27:28" ht="22.9" customHeight="1">
      <c r="AA2270" s="74"/>
      <c r="AB2270" s="74"/>
    </row>
    <row r="2271" spans="27:28" ht="22.9" customHeight="1">
      <c r="AA2271" s="74"/>
      <c r="AB2271" s="74"/>
    </row>
    <row r="2272" spans="27:28" ht="22.9" customHeight="1">
      <c r="AA2272" s="74"/>
      <c r="AB2272" s="74"/>
    </row>
    <row r="2273" spans="27:28" ht="22.9" customHeight="1">
      <c r="AA2273" s="74"/>
      <c r="AB2273" s="74"/>
    </row>
    <row r="2274" spans="27:28" ht="22.9" customHeight="1">
      <c r="AA2274" s="74"/>
      <c r="AB2274" s="74"/>
    </row>
    <row r="2275" spans="27:28" ht="22.9" customHeight="1">
      <c r="AA2275" s="74"/>
      <c r="AB2275" s="74"/>
    </row>
    <row r="2276" spans="27:28" ht="22.9" customHeight="1">
      <c r="AA2276" s="74"/>
      <c r="AB2276" s="74"/>
    </row>
    <row r="2277" spans="27:28" ht="22.9" customHeight="1">
      <c r="AA2277" s="74"/>
      <c r="AB2277" s="74"/>
    </row>
    <row r="2278" spans="27:28" ht="22.9" customHeight="1">
      <c r="AA2278" s="74"/>
      <c r="AB2278" s="74"/>
    </row>
    <row r="2279" spans="27:28" ht="22.9" customHeight="1">
      <c r="AA2279" s="74"/>
      <c r="AB2279" s="74"/>
    </row>
    <row r="2280" spans="27:28" ht="22.9" customHeight="1">
      <c r="AA2280" s="74"/>
      <c r="AB2280" s="74"/>
    </row>
    <row r="2281" spans="27:28" ht="22.9" customHeight="1">
      <c r="AA2281" s="74"/>
      <c r="AB2281" s="74"/>
    </row>
    <row r="2282" spans="27:28" ht="22.9" customHeight="1">
      <c r="AA2282" s="74"/>
      <c r="AB2282" s="74"/>
    </row>
    <row r="2283" spans="27:28" ht="22.9" customHeight="1">
      <c r="AA2283" s="74"/>
      <c r="AB2283" s="74"/>
    </row>
    <row r="2284" spans="27:28" ht="22.9" customHeight="1">
      <c r="AA2284" s="74"/>
      <c r="AB2284" s="74"/>
    </row>
    <row r="2285" spans="27:28" ht="22.9" customHeight="1">
      <c r="AA2285" s="74"/>
      <c r="AB2285" s="74"/>
    </row>
    <row r="2286" spans="27:28" ht="22.9" customHeight="1">
      <c r="AA2286" s="74"/>
      <c r="AB2286" s="74"/>
    </row>
    <row r="2287" spans="27:28" ht="22.9" customHeight="1">
      <c r="AA2287" s="74"/>
      <c r="AB2287" s="74"/>
    </row>
    <row r="2288" spans="27:28" ht="22.9" customHeight="1">
      <c r="AA2288" s="74"/>
      <c r="AB2288" s="74"/>
    </row>
    <row r="2289" spans="27:28" ht="22.9" customHeight="1">
      <c r="AA2289" s="74"/>
      <c r="AB2289" s="74"/>
    </row>
    <row r="2290" spans="27:28" ht="22.9" customHeight="1">
      <c r="AA2290" s="74"/>
      <c r="AB2290" s="74"/>
    </row>
    <row r="2291" spans="27:28" ht="22.9" customHeight="1">
      <c r="AA2291" s="74"/>
      <c r="AB2291" s="74"/>
    </row>
    <row r="2292" spans="27:28" ht="22.9" customHeight="1">
      <c r="AA2292" s="74"/>
      <c r="AB2292" s="74"/>
    </row>
    <row r="2293" spans="27:28" ht="22.9" customHeight="1">
      <c r="AA2293" s="74"/>
      <c r="AB2293" s="74"/>
    </row>
    <row r="2294" spans="27:28" ht="22.9" customHeight="1">
      <c r="AA2294" s="74"/>
      <c r="AB2294" s="74"/>
    </row>
    <row r="2295" spans="27:28" ht="22.9" customHeight="1">
      <c r="AA2295" s="74"/>
      <c r="AB2295" s="74"/>
    </row>
    <row r="2296" spans="27:28" ht="22.9" customHeight="1">
      <c r="AA2296" s="74"/>
      <c r="AB2296" s="74"/>
    </row>
    <row r="2297" spans="27:28" ht="22.9" customHeight="1">
      <c r="AA2297" s="74"/>
      <c r="AB2297" s="74"/>
    </row>
    <row r="2298" spans="27:28" ht="22.9" customHeight="1">
      <c r="AA2298" s="74"/>
      <c r="AB2298" s="74"/>
    </row>
    <row r="2299" spans="27:28" ht="22.9" customHeight="1">
      <c r="AA2299" s="74"/>
      <c r="AB2299" s="74"/>
    </row>
    <row r="2300" spans="27:28" ht="22.9" customHeight="1">
      <c r="AA2300" s="74"/>
      <c r="AB2300" s="74"/>
    </row>
    <row r="2301" spans="27:28" ht="22.9" customHeight="1">
      <c r="AA2301" s="74"/>
      <c r="AB2301" s="74"/>
    </row>
    <row r="2302" spans="27:28" ht="22.9" customHeight="1">
      <c r="AA2302" s="74"/>
      <c r="AB2302" s="74"/>
    </row>
    <row r="2303" spans="27:28" ht="22.9" customHeight="1">
      <c r="AA2303" s="74"/>
      <c r="AB2303" s="74"/>
    </row>
    <row r="2304" spans="27:28" ht="22.9" customHeight="1">
      <c r="AA2304" s="74"/>
      <c r="AB2304" s="74"/>
    </row>
    <row r="2305" spans="27:28" ht="22.9" customHeight="1">
      <c r="AA2305" s="74"/>
      <c r="AB2305" s="74"/>
    </row>
    <row r="2306" spans="27:28" ht="22.9" customHeight="1">
      <c r="AA2306" s="74"/>
      <c r="AB2306" s="74"/>
    </row>
    <row r="2307" spans="27:28" ht="22.9" customHeight="1">
      <c r="AA2307" s="74"/>
      <c r="AB2307" s="74"/>
    </row>
    <row r="2308" spans="27:28" ht="22.9" customHeight="1">
      <c r="AA2308" s="74"/>
      <c r="AB2308" s="74"/>
    </row>
    <row r="2309" spans="27:28" ht="22.9" customHeight="1">
      <c r="AA2309" s="74"/>
      <c r="AB2309" s="74"/>
    </row>
    <row r="2310" spans="27:28" ht="22.9" customHeight="1">
      <c r="AA2310" s="74"/>
      <c r="AB2310" s="74"/>
    </row>
    <row r="2311" spans="27:28" ht="22.9" customHeight="1">
      <c r="AA2311" s="74"/>
      <c r="AB2311" s="74"/>
    </row>
    <row r="2312" spans="27:28" ht="22.9" customHeight="1">
      <c r="AA2312" s="74"/>
      <c r="AB2312" s="74"/>
    </row>
    <row r="2313" spans="27:28" ht="22.9" customHeight="1">
      <c r="AA2313" s="74"/>
      <c r="AB2313" s="74"/>
    </row>
    <row r="2314" spans="27:28" ht="22.9" customHeight="1">
      <c r="AA2314" s="74"/>
      <c r="AB2314" s="74"/>
    </row>
    <row r="2315" spans="27:28" ht="22.9" customHeight="1">
      <c r="AA2315" s="74"/>
      <c r="AB2315" s="74"/>
    </row>
    <row r="2316" spans="27:28" ht="22.9" customHeight="1">
      <c r="AA2316" s="74"/>
      <c r="AB2316" s="74"/>
    </row>
    <row r="2317" spans="27:28" ht="22.9" customHeight="1">
      <c r="AA2317" s="74"/>
      <c r="AB2317" s="74"/>
    </row>
    <row r="2318" spans="27:28" ht="22.9" customHeight="1">
      <c r="AA2318" s="74"/>
      <c r="AB2318" s="74"/>
    </row>
    <row r="2319" spans="27:28" ht="22.9" customHeight="1">
      <c r="AA2319" s="74"/>
      <c r="AB2319" s="74"/>
    </row>
    <row r="2320" spans="27:28" ht="22.9" customHeight="1">
      <c r="AA2320" s="74"/>
      <c r="AB2320" s="74"/>
    </row>
    <row r="2321" spans="27:28" ht="22.9" customHeight="1">
      <c r="AA2321" s="74"/>
      <c r="AB2321" s="74"/>
    </row>
    <row r="2322" spans="27:28" ht="22.9" customHeight="1">
      <c r="AA2322" s="74"/>
      <c r="AB2322" s="74"/>
    </row>
    <row r="2323" spans="27:28" ht="22.9" customHeight="1">
      <c r="AA2323" s="74"/>
      <c r="AB2323" s="74"/>
    </row>
    <row r="2324" spans="27:28" ht="22.9" customHeight="1">
      <c r="AA2324" s="74"/>
      <c r="AB2324" s="74"/>
    </row>
    <row r="2325" spans="27:28" ht="22.9" customHeight="1">
      <c r="AA2325" s="74"/>
      <c r="AB2325" s="74"/>
    </row>
    <row r="2326" spans="27:28" ht="22.9" customHeight="1">
      <c r="AA2326" s="74"/>
      <c r="AB2326" s="74"/>
    </row>
    <row r="2327" spans="27:28" ht="22.9" customHeight="1">
      <c r="AA2327" s="74"/>
      <c r="AB2327" s="74"/>
    </row>
    <row r="2328" spans="27:28" ht="22.9" customHeight="1">
      <c r="AA2328" s="74"/>
      <c r="AB2328" s="74"/>
    </row>
    <row r="2329" spans="27:28" ht="22.9" customHeight="1">
      <c r="AA2329" s="74"/>
      <c r="AB2329" s="74"/>
    </row>
    <row r="2330" spans="27:28" ht="22.9" customHeight="1">
      <c r="AA2330" s="74"/>
      <c r="AB2330" s="74"/>
    </row>
    <row r="2331" spans="27:28" ht="22.9" customHeight="1">
      <c r="AA2331" s="74"/>
      <c r="AB2331" s="74"/>
    </row>
    <row r="2332" spans="27:28" ht="22.9" customHeight="1">
      <c r="AA2332" s="74"/>
      <c r="AB2332" s="74"/>
    </row>
    <row r="2333" spans="27:28" ht="22.9" customHeight="1">
      <c r="AA2333" s="74"/>
      <c r="AB2333" s="74"/>
    </row>
    <row r="2334" spans="27:28" ht="22.9" customHeight="1">
      <c r="AA2334" s="74"/>
      <c r="AB2334" s="74"/>
    </row>
    <row r="2335" spans="27:28" ht="22.9" customHeight="1">
      <c r="AA2335" s="74"/>
      <c r="AB2335" s="74"/>
    </row>
    <row r="2336" spans="27:28" ht="22.9" customHeight="1">
      <c r="AA2336" s="74"/>
      <c r="AB2336" s="74"/>
    </row>
    <row r="2337" spans="27:28" ht="22.9" customHeight="1">
      <c r="AA2337" s="74"/>
      <c r="AB2337" s="74"/>
    </row>
    <row r="2338" spans="27:28" ht="22.9" customHeight="1">
      <c r="AA2338" s="74"/>
      <c r="AB2338" s="74"/>
    </row>
    <row r="2339" spans="27:28" ht="22.9" customHeight="1">
      <c r="AA2339" s="74"/>
      <c r="AB2339" s="74"/>
    </row>
    <row r="2340" spans="27:28" ht="22.9" customHeight="1">
      <c r="AA2340" s="74"/>
      <c r="AB2340" s="74"/>
    </row>
    <row r="2341" spans="27:28" ht="22.9" customHeight="1">
      <c r="AA2341" s="74"/>
      <c r="AB2341" s="74"/>
    </row>
    <row r="2342" spans="27:28" ht="22.9" customHeight="1">
      <c r="AA2342" s="74"/>
      <c r="AB2342" s="74"/>
    </row>
    <row r="2343" spans="27:28" ht="22.9" customHeight="1">
      <c r="AA2343" s="74"/>
      <c r="AB2343" s="74"/>
    </row>
    <row r="2344" spans="27:28" ht="22.9" customHeight="1">
      <c r="AA2344" s="74"/>
      <c r="AB2344" s="74"/>
    </row>
    <row r="2345" spans="27:28" ht="22.9" customHeight="1">
      <c r="AA2345" s="74"/>
      <c r="AB2345" s="74"/>
    </row>
    <row r="2346" spans="27:28" ht="22.9" customHeight="1">
      <c r="AA2346" s="74"/>
      <c r="AB2346" s="74"/>
    </row>
    <row r="2347" spans="27:28" ht="22.9" customHeight="1">
      <c r="AA2347" s="74"/>
      <c r="AB2347" s="74"/>
    </row>
    <row r="2348" spans="27:28" ht="22.9" customHeight="1">
      <c r="AA2348" s="74"/>
      <c r="AB2348" s="74"/>
    </row>
    <row r="2349" spans="27:28" ht="22.9" customHeight="1">
      <c r="AA2349" s="74"/>
      <c r="AB2349" s="74"/>
    </row>
    <row r="2350" spans="27:28" ht="22.9" customHeight="1">
      <c r="AA2350" s="74"/>
      <c r="AB2350" s="74"/>
    </row>
    <row r="2351" spans="27:28" ht="22.9" customHeight="1">
      <c r="AA2351" s="74"/>
      <c r="AB2351" s="74"/>
    </row>
    <row r="2352" spans="27:28" ht="22.9" customHeight="1">
      <c r="AA2352" s="74"/>
      <c r="AB2352" s="74"/>
    </row>
    <row r="2353" spans="27:28" ht="22.9" customHeight="1">
      <c r="AA2353" s="74"/>
      <c r="AB2353" s="74"/>
    </row>
    <row r="2354" spans="27:28" ht="22.9" customHeight="1">
      <c r="AA2354" s="74"/>
      <c r="AB2354" s="74"/>
    </row>
    <row r="2355" spans="27:28" ht="22.9" customHeight="1">
      <c r="AA2355" s="74"/>
      <c r="AB2355" s="74"/>
    </row>
    <row r="2356" spans="27:28" ht="22.9" customHeight="1">
      <c r="AA2356" s="74"/>
      <c r="AB2356" s="74"/>
    </row>
    <row r="2357" spans="27:28" ht="22.9" customHeight="1">
      <c r="AA2357" s="74"/>
      <c r="AB2357" s="74"/>
    </row>
    <row r="2358" spans="27:28" ht="22.9" customHeight="1">
      <c r="AA2358" s="74"/>
      <c r="AB2358" s="74"/>
    </row>
    <row r="2359" spans="27:28" ht="22.9" customHeight="1">
      <c r="AA2359" s="74"/>
      <c r="AB2359" s="74"/>
    </row>
    <row r="2360" spans="27:28" ht="22.9" customHeight="1">
      <c r="AA2360" s="74"/>
      <c r="AB2360" s="74"/>
    </row>
    <row r="2361" spans="27:28" ht="22.9" customHeight="1">
      <c r="AA2361" s="74"/>
      <c r="AB2361" s="74"/>
    </row>
    <row r="2362" spans="27:28" ht="22.9" customHeight="1">
      <c r="AA2362" s="74"/>
      <c r="AB2362" s="74"/>
    </row>
    <row r="2363" spans="27:28" ht="22.9" customHeight="1">
      <c r="AA2363" s="74"/>
      <c r="AB2363" s="74"/>
    </row>
    <row r="2364" spans="27:28" ht="22.9" customHeight="1">
      <c r="AA2364" s="74"/>
      <c r="AB2364" s="74"/>
    </row>
    <row r="2365" spans="27:28" ht="22.9" customHeight="1">
      <c r="AA2365" s="74"/>
      <c r="AB2365" s="74"/>
    </row>
    <row r="2366" spans="27:28" ht="22.9" customHeight="1">
      <c r="AA2366" s="74"/>
      <c r="AB2366" s="74"/>
    </row>
    <row r="2367" spans="27:28" ht="22.9" customHeight="1">
      <c r="AA2367" s="74"/>
      <c r="AB2367" s="74"/>
    </row>
    <row r="2368" spans="27:28" ht="22.9" customHeight="1">
      <c r="AA2368" s="74"/>
      <c r="AB2368" s="74"/>
    </row>
    <row r="2369" spans="27:28" ht="22.9" customHeight="1">
      <c r="AA2369" s="74"/>
      <c r="AB2369" s="74"/>
    </row>
    <row r="2370" spans="27:28" ht="22.9" customHeight="1">
      <c r="AA2370" s="74"/>
      <c r="AB2370" s="74"/>
    </row>
    <row r="2371" spans="27:28" ht="22.9" customHeight="1">
      <c r="AA2371" s="74"/>
      <c r="AB2371" s="74"/>
    </row>
    <row r="2372" spans="27:28" ht="22.9" customHeight="1">
      <c r="AA2372" s="74"/>
      <c r="AB2372" s="74"/>
    </row>
    <row r="2373" spans="27:28" ht="22.9" customHeight="1">
      <c r="AA2373" s="74"/>
      <c r="AB2373" s="74"/>
    </row>
    <row r="2374" spans="27:28" ht="22.9" customHeight="1">
      <c r="AA2374" s="74"/>
      <c r="AB2374" s="74"/>
    </row>
    <row r="2375" spans="27:28" ht="22.9" customHeight="1">
      <c r="AA2375" s="74"/>
      <c r="AB2375" s="74"/>
    </row>
    <row r="2376" spans="27:28" ht="22.9" customHeight="1">
      <c r="AA2376" s="74"/>
      <c r="AB2376" s="74"/>
    </row>
    <row r="2377" spans="27:28" ht="22.9" customHeight="1">
      <c r="AA2377" s="74"/>
      <c r="AB2377" s="74"/>
    </row>
    <row r="2378" spans="27:28" ht="22.9" customHeight="1">
      <c r="AA2378" s="74"/>
      <c r="AB2378" s="74"/>
    </row>
    <row r="2379" spans="27:28" ht="22.9" customHeight="1">
      <c r="AA2379" s="74"/>
      <c r="AB2379" s="74"/>
    </row>
    <row r="2380" spans="27:28" ht="22.9" customHeight="1">
      <c r="AA2380" s="74"/>
      <c r="AB2380" s="74"/>
    </row>
    <row r="2381" spans="27:28" ht="22.9" customHeight="1">
      <c r="AA2381" s="74"/>
      <c r="AB2381" s="74"/>
    </row>
    <row r="2382" spans="27:28" ht="22.9" customHeight="1">
      <c r="AA2382" s="74"/>
      <c r="AB2382" s="74"/>
    </row>
    <row r="2383" spans="27:28" ht="22.9" customHeight="1">
      <c r="AA2383" s="74"/>
      <c r="AB2383" s="74"/>
    </row>
    <row r="2384" spans="27:28" ht="22.9" customHeight="1">
      <c r="AA2384" s="74"/>
      <c r="AB2384" s="74"/>
    </row>
    <row r="2385" spans="27:28" ht="22.9" customHeight="1">
      <c r="AA2385" s="74"/>
      <c r="AB2385" s="74"/>
    </row>
    <row r="2386" spans="27:28" ht="22.9" customHeight="1">
      <c r="AA2386" s="74"/>
      <c r="AB2386" s="74"/>
    </row>
    <row r="2387" spans="27:28" ht="22.9" customHeight="1">
      <c r="AA2387" s="74"/>
      <c r="AB2387" s="74"/>
    </row>
    <row r="2388" spans="27:28" ht="22.9" customHeight="1">
      <c r="AA2388" s="74"/>
      <c r="AB2388" s="74"/>
    </row>
    <row r="2389" spans="27:28" ht="22.9" customHeight="1">
      <c r="AA2389" s="74"/>
      <c r="AB2389" s="74"/>
    </row>
    <row r="2390" spans="27:28" ht="22.9" customHeight="1">
      <c r="AA2390" s="74"/>
      <c r="AB2390" s="74"/>
    </row>
    <row r="2391" spans="27:28" ht="22.9" customHeight="1">
      <c r="AA2391" s="74"/>
      <c r="AB2391" s="74"/>
    </row>
    <row r="2392" spans="27:28" ht="22.9" customHeight="1">
      <c r="AA2392" s="74"/>
      <c r="AB2392" s="74"/>
    </row>
    <row r="2393" spans="27:28" ht="22.9" customHeight="1">
      <c r="AA2393" s="74"/>
      <c r="AB2393" s="74"/>
    </row>
    <row r="2394" spans="27:28" ht="22.9" customHeight="1">
      <c r="AA2394" s="74"/>
      <c r="AB2394" s="74"/>
    </row>
    <row r="2395" spans="27:28" ht="22.9" customHeight="1">
      <c r="AA2395" s="74"/>
      <c r="AB2395" s="74"/>
    </row>
    <row r="2396" spans="27:28" ht="22.9" customHeight="1">
      <c r="AA2396" s="74"/>
      <c r="AB2396" s="74"/>
    </row>
    <row r="2397" spans="27:28" ht="22.9" customHeight="1">
      <c r="AA2397" s="74"/>
      <c r="AB2397" s="74"/>
    </row>
    <row r="2398" spans="27:28" ht="22.9" customHeight="1">
      <c r="AA2398" s="74"/>
      <c r="AB2398" s="74"/>
    </row>
    <row r="2399" spans="27:28" ht="22.9" customHeight="1">
      <c r="AA2399" s="74"/>
      <c r="AB2399" s="74"/>
    </row>
    <row r="2400" spans="27:28" ht="22.9" customHeight="1">
      <c r="AA2400" s="74"/>
      <c r="AB2400" s="74"/>
    </row>
    <row r="2401" spans="27:28" ht="22.9" customHeight="1">
      <c r="AA2401" s="74"/>
      <c r="AB2401" s="74"/>
    </row>
    <row r="2402" spans="27:28" ht="22.9" customHeight="1">
      <c r="AA2402" s="74"/>
      <c r="AB2402" s="74"/>
    </row>
    <row r="2403" spans="27:28" ht="22.9" customHeight="1">
      <c r="AA2403" s="74"/>
      <c r="AB2403" s="74"/>
    </row>
    <row r="2404" spans="27:28" ht="22.9" customHeight="1">
      <c r="AA2404" s="74"/>
      <c r="AB2404" s="74"/>
    </row>
    <row r="2405" spans="27:28" ht="22.9" customHeight="1">
      <c r="AA2405" s="74"/>
      <c r="AB2405" s="74"/>
    </row>
    <row r="2406" spans="27:28" ht="22.9" customHeight="1">
      <c r="AA2406" s="74"/>
      <c r="AB2406" s="74"/>
    </row>
    <row r="2407" spans="27:28" ht="22.9" customHeight="1">
      <c r="AA2407" s="74"/>
      <c r="AB2407" s="74"/>
    </row>
    <row r="2408" spans="27:28" ht="22.9" customHeight="1">
      <c r="AA2408" s="74"/>
      <c r="AB2408" s="74"/>
    </row>
    <row r="2409" spans="27:28" ht="22.9" customHeight="1">
      <c r="AA2409" s="74"/>
      <c r="AB2409" s="74"/>
    </row>
    <row r="2410" spans="27:28" ht="22.9" customHeight="1">
      <c r="AA2410" s="74"/>
      <c r="AB2410" s="74"/>
    </row>
    <row r="2411" spans="27:28" ht="22.9" customHeight="1">
      <c r="AA2411" s="74"/>
      <c r="AB2411" s="74"/>
    </row>
    <row r="2412" spans="27:28" ht="22.9" customHeight="1">
      <c r="AA2412" s="74"/>
      <c r="AB2412" s="74"/>
    </row>
    <row r="2413" spans="27:28" ht="22.9" customHeight="1">
      <c r="AA2413" s="74"/>
      <c r="AB2413" s="74"/>
    </row>
    <row r="2414" spans="27:28" ht="22.9" customHeight="1">
      <c r="AA2414" s="74"/>
      <c r="AB2414" s="74"/>
    </row>
    <row r="2415" spans="27:28" ht="22.9" customHeight="1">
      <c r="AA2415" s="74"/>
      <c r="AB2415" s="74"/>
    </row>
    <row r="2416" spans="27:28" ht="22.9" customHeight="1">
      <c r="AA2416" s="74"/>
      <c r="AB2416" s="74"/>
    </row>
    <row r="2417" spans="27:28" ht="22.9" customHeight="1">
      <c r="AA2417" s="74"/>
      <c r="AB2417" s="74"/>
    </row>
    <row r="2418" spans="27:28" ht="22.9" customHeight="1">
      <c r="AA2418" s="74"/>
      <c r="AB2418" s="74"/>
    </row>
    <row r="2419" spans="27:28" ht="22.9" customHeight="1">
      <c r="AA2419" s="74"/>
      <c r="AB2419" s="74"/>
    </row>
    <row r="2420" spans="27:28" ht="22.9" customHeight="1">
      <c r="AA2420" s="74"/>
      <c r="AB2420" s="74"/>
    </row>
    <row r="2421" spans="27:28" ht="22.9" customHeight="1">
      <c r="AA2421" s="74"/>
      <c r="AB2421" s="74"/>
    </row>
    <row r="2422" spans="27:28" ht="22.9" customHeight="1">
      <c r="AA2422" s="74"/>
      <c r="AB2422" s="74"/>
    </row>
    <row r="2423" spans="27:28" ht="22.9" customHeight="1">
      <c r="AA2423" s="74"/>
      <c r="AB2423" s="74"/>
    </row>
    <row r="2424" spans="27:28" ht="22.9" customHeight="1">
      <c r="AA2424" s="74"/>
      <c r="AB2424" s="74"/>
    </row>
    <row r="2425" spans="27:28" ht="22.9" customHeight="1">
      <c r="AA2425" s="74"/>
      <c r="AB2425" s="74"/>
    </row>
    <row r="2426" spans="27:28" ht="22.9" customHeight="1">
      <c r="AA2426" s="74"/>
      <c r="AB2426" s="74"/>
    </row>
    <row r="2427" spans="27:28" ht="22.9" customHeight="1">
      <c r="AA2427" s="74"/>
      <c r="AB2427" s="74"/>
    </row>
    <row r="2428" spans="27:28" ht="22.9" customHeight="1">
      <c r="AA2428" s="74"/>
      <c r="AB2428" s="74"/>
    </row>
    <row r="2429" spans="27:28" ht="22.9" customHeight="1">
      <c r="AA2429" s="74"/>
      <c r="AB2429" s="74"/>
    </row>
    <row r="2430" spans="27:28" ht="22.9" customHeight="1">
      <c r="AA2430" s="74"/>
      <c r="AB2430" s="74"/>
    </row>
    <row r="2431" spans="27:28" ht="22.9" customHeight="1">
      <c r="AA2431" s="74"/>
      <c r="AB2431" s="74"/>
    </row>
    <row r="2432" spans="27:28" ht="22.9" customHeight="1">
      <c r="AA2432" s="74"/>
      <c r="AB2432" s="74"/>
    </row>
    <row r="2433" spans="27:28" ht="22.9" customHeight="1">
      <c r="AA2433" s="74"/>
      <c r="AB2433" s="74"/>
    </row>
    <row r="2434" spans="27:28" ht="22.9" customHeight="1">
      <c r="AA2434" s="74"/>
      <c r="AB2434" s="74"/>
    </row>
    <row r="2435" spans="27:28" ht="22.9" customHeight="1">
      <c r="AA2435" s="74"/>
      <c r="AB2435" s="74"/>
    </row>
    <row r="2436" spans="27:28" ht="22.9" customHeight="1">
      <c r="AA2436" s="74"/>
      <c r="AB2436" s="74"/>
    </row>
    <row r="2437" spans="27:28" ht="22.9" customHeight="1">
      <c r="AA2437" s="74"/>
      <c r="AB2437" s="74"/>
    </row>
    <row r="2438" spans="27:28" ht="22.9" customHeight="1">
      <c r="AA2438" s="74"/>
      <c r="AB2438" s="74"/>
    </row>
    <row r="2439" spans="27:28" ht="22.9" customHeight="1">
      <c r="AA2439" s="74"/>
      <c r="AB2439" s="74"/>
    </row>
    <row r="2440" spans="27:28" ht="22.9" customHeight="1">
      <c r="AA2440" s="74"/>
      <c r="AB2440" s="74"/>
    </row>
    <row r="2441" spans="27:28" ht="22.9" customHeight="1">
      <c r="AA2441" s="74"/>
      <c r="AB2441" s="74"/>
    </row>
    <row r="2442" spans="27:28" ht="22.9" customHeight="1">
      <c r="AA2442" s="74"/>
      <c r="AB2442" s="74"/>
    </row>
    <row r="2443" spans="27:28" ht="22.9" customHeight="1">
      <c r="AA2443" s="74"/>
      <c r="AB2443" s="74"/>
    </row>
    <row r="2444" spans="27:28" ht="22.9" customHeight="1">
      <c r="AA2444" s="74"/>
      <c r="AB2444" s="74"/>
    </row>
    <row r="2445" spans="27:28" ht="22.9" customHeight="1">
      <c r="AA2445" s="74"/>
      <c r="AB2445" s="74"/>
    </row>
    <row r="2446" spans="27:28" ht="22.9" customHeight="1">
      <c r="AA2446" s="74"/>
      <c r="AB2446" s="74"/>
    </row>
    <row r="2447" spans="27:28" ht="22.9" customHeight="1">
      <c r="AA2447" s="74"/>
      <c r="AB2447" s="74"/>
    </row>
    <row r="2448" spans="27:28" ht="22.9" customHeight="1">
      <c r="AA2448" s="74"/>
      <c r="AB2448" s="74"/>
    </row>
    <row r="2449" spans="27:28" ht="22.9" customHeight="1">
      <c r="AA2449" s="74"/>
      <c r="AB2449" s="74"/>
    </row>
    <row r="2450" spans="27:28" ht="22.9" customHeight="1">
      <c r="AA2450" s="74"/>
      <c r="AB2450" s="74"/>
    </row>
    <row r="2451" spans="27:28" ht="22.9" customHeight="1">
      <c r="AA2451" s="74"/>
      <c r="AB2451" s="74"/>
    </row>
    <row r="2452" spans="27:28" ht="22.9" customHeight="1">
      <c r="AA2452" s="74"/>
      <c r="AB2452" s="74"/>
    </row>
    <row r="2453" spans="27:28" ht="22.9" customHeight="1">
      <c r="AA2453" s="74"/>
      <c r="AB2453" s="74"/>
    </row>
    <row r="2454" spans="27:28" ht="22.9" customHeight="1">
      <c r="AA2454" s="74"/>
      <c r="AB2454" s="74"/>
    </row>
    <row r="2455" spans="27:28" ht="22.9" customHeight="1">
      <c r="AA2455" s="74"/>
      <c r="AB2455" s="74"/>
    </row>
    <row r="2456" spans="27:28" ht="22.9" customHeight="1">
      <c r="AA2456" s="74"/>
      <c r="AB2456" s="74"/>
    </row>
    <row r="2457" spans="27:28" ht="22.9" customHeight="1">
      <c r="AA2457" s="74"/>
      <c r="AB2457" s="74"/>
    </row>
    <row r="2458" spans="27:28" ht="22.9" customHeight="1">
      <c r="AA2458" s="74"/>
      <c r="AB2458" s="74"/>
    </row>
    <row r="2459" spans="27:28" ht="22.9" customHeight="1">
      <c r="AA2459" s="74"/>
      <c r="AB2459" s="74"/>
    </row>
    <row r="2460" spans="27:28" ht="22.9" customHeight="1">
      <c r="AA2460" s="74"/>
      <c r="AB2460" s="74"/>
    </row>
    <row r="2461" spans="27:28" ht="22.9" customHeight="1">
      <c r="AA2461" s="74"/>
      <c r="AB2461" s="74"/>
    </row>
    <row r="2462" spans="27:28" ht="22.9" customHeight="1">
      <c r="AA2462" s="74"/>
      <c r="AB2462" s="74"/>
    </row>
    <row r="2463" spans="27:28" ht="22.9" customHeight="1">
      <c r="AA2463" s="74"/>
      <c r="AB2463" s="74"/>
    </row>
    <row r="2464" spans="27:28" ht="22.9" customHeight="1">
      <c r="AA2464" s="74"/>
      <c r="AB2464" s="74"/>
    </row>
    <row r="2465" spans="27:28" ht="22.9" customHeight="1">
      <c r="AA2465" s="74"/>
      <c r="AB2465" s="74"/>
    </row>
    <row r="2466" spans="27:28" ht="22.9" customHeight="1">
      <c r="AA2466" s="74"/>
      <c r="AB2466" s="74"/>
    </row>
    <row r="2467" spans="27:28" ht="22.9" customHeight="1">
      <c r="AA2467" s="74"/>
      <c r="AB2467" s="74"/>
    </row>
    <row r="2468" spans="27:28" ht="22.9" customHeight="1">
      <c r="AA2468" s="74"/>
      <c r="AB2468" s="74"/>
    </row>
    <row r="2469" spans="27:28" ht="22.9" customHeight="1">
      <c r="AA2469" s="74"/>
      <c r="AB2469" s="74"/>
    </row>
    <row r="2470" spans="27:28" ht="22.9" customHeight="1">
      <c r="AA2470" s="74"/>
      <c r="AB2470" s="74"/>
    </row>
    <row r="2471" spans="27:28" ht="22.9" customHeight="1">
      <c r="AA2471" s="74"/>
      <c r="AB2471" s="74"/>
    </row>
    <row r="2472" spans="27:28" ht="22.9" customHeight="1">
      <c r="AA2472" s="74"/>
      <c r="AB2472" s="74"/>
    </row>
    <row r="2473" spans="27:28" ht="22.9" customHeight="1">
      <c r="AA2473" s="74"/>
      <c r="AB2473" s="74"/>
    </row>
    <row r="2474" spans="27:28" ht="22.9" customHeight="1">
      <c r="AA2474" s="74"/>
      <c r="AB2474" s="74"/>
    </row>
    <row r="2475" spans="27:28" ht="22.9" customHeight="1">
      <c r="AA2475" s="74"/>
      <c r="AB2475" s="74"/>
    </row>
    <row r="2476" spans="27:28" ht="22.9" customHeight="1">
      <c r="AA2476" s="74"/>
      <c r="AB2476" s="74"/>
    </row>
    <row r="2477" spans="27:28" ht="22.9" customHeight="1">
      <c r="AA2477" s="74"/>
      <c r="AB2477" s="74"/>
    </row>
    <row r="2478" spans="27:28" ht="22.9" customHeight="1">
      <c r="AA2478" s="74"/>
      <c r="AB2478" s="74"/>
    </row>
    <row r="2479" spans="27:28" ht="22.9" customHeight="1">
      <c r="AA2479" s="74"/>
      <c r="AB2479" s="74"/>
    </row>
    <row r="2480" spans="27:28" ht="22.9" customHeight="1">
      <c r="AA2480" s="74"/>
      <c r="AB2480" s="74"/>
    </row>
    <row r="2481" spans="27:28" ht="22.9" customHeight="1">
      <c r="AA2481" s="74"/>
      <c r="AB2481" s="74"/>
    </row>
    <row r="2482" spans="27:28" ht="22.9" customHeight="1">
      <c r="AA2482" s="74"/>
      <c r="AB2482" s="74"/>
    </row>
    <row r="2483" spans="27:28" ht="22.9" customHeight="1">
      <c r="AA2483" s="74"/>
      <c r="AB2483" s="74"/>
    </row>
    <row r="2484" spans="27:28" ht="22.9" customHeight="1">
      <c r="AA2484" s="74"/>
      <c r="AB2484" s="74"/>
    </row>
    <row r="2485" spans="27:28" ht="22.9" customHeight="1">
      <c r="AA2485" s="74"/>
      <c r="AB2485" s="74"/>
    </row>
    <row r="2486" spans="27:28" ht="22.9" customHeight="1">
      <c r="AA2486" s="74"/>
      <c r="AB2486" s="74"/>
    </row>
    <row r="2487" spans="27:28" ht="22.9" customHeight="1">
      <c r="AA2487" s="74"/>
      <c r="AB2487" s="74"/>
    </row>
    <row r="2488" spans="27:28" ht="22.9" customHeight="1">
      <c r="AA2488" s="74"/>
      <c r="AB2488" s="74"/>
    </row>
    <row r="2489" spans="27:28" ht="22.9" customHeight="1">
      <c r="AA2489" s="74"/>
      <c r="AB2489" s="74"/>
    </row>
    <row r="2490" spans="27:28" ht="22.9" customHeight="1">
      <c r="AA2490" s="74"/>
      <c r="AB2490" s="74"/>
    </row>
    <row r="2491" spans="27:28" ht="22.9" customHeight="1">
      <c r="AA2491" s="74"/>
      <c r="AB2491" s="74"/>
    </row>
    <row r="2492" spans="27:28" ht="22.9" customHeight="1">
      <c r="AA2492" s="74"/>
      <c r="AB2492" s="74"/>
    </row>
    <row r="2493" spans="27:28" ht="22.9" customHeight="1">
      <c r="AA2493" s="74"/>
      <c r="AB2493" s="74"/>
    </row>
    <row r="2494" spans="27:28" ht="22.9" customHeight="1">
      <c r="AA2494" s="74"/>
      <c r="AB2494" s="74"/>
    </row>
    <row r="2495" spans="27:28" ht="22.9" customHeight="1">
      <c r="AA2495" s="74"/>
      <c r="AB2495" s="74"/>
    </row>
    <row r="2496" spans="27:28" ht="22.9" customHeight="1">
      <c r="AA2496" s="74"/>
      <c r="AB2496" s="74"/>
    </row>
    <row r="2497" spans="27:28" ht="22.9" customHeight="1">
      <c r="AA2497" s="74"/>
      <c r="AB2497" s="74"/>
    </row>
    <row r="2498" spans="27:28" ht="22.9" customHeight="1">
      <c r="AA2498" s="74"/>
      <c r="AB2498" s="74"/>
    </row>
    <row r="2499" spans="27:28" ht="22.9" customHeight="1">
      <c r="AA2499" s="74"/>
      <c r="AB2499" s="74"/>
    </row>
    <row r="2500" spans="27:28" ht="22.9" customHeight="1">
      <c r="AA2500" s="74"/>
      <c r="AB2500" s="74"/>
    </row>
    <row r="2501" spans="27:28" ht="22.9" customHeight="1">
      <c r="AA2501" s="74"/>
      <c r="AB2501" s="74"/>
    </row>
    <row r="2502" spans="27:28" ht="22.9" customHeight="1">
      <c r="AA2502" s="74"/>
      <c r="AB2502" s="74"/>
    </row>
    <row r="2503" spans="27:28" ht="22.9" customHeight="1">
      <c r="AA2503" s="74"/>
      <c r="AB2503" s="74"/>
    </row>
    <row r="2504" spans="27:28" ht="22.9" customHeight="1">
      <c r="AA2504" s="74"/>
      <c r="AB2504" s="74"/>
    </row>
    <row r="2505" spans="27:28" ht="22.9" customHeight="1">
      <c r="AA2505" s="74"/>
      <c r="AB2505" s="74"/>
    </row>
    <row r="2506" spans="27:28" ht="22.9" customHeight="1">
      <c r="AA2506" s="74"/>
      <c r="AB2506" s="74"/>
    </row>
    <row r="2507" spans="27:28" ht="22.9" customHeight="1">
      <c r="AA2507" s="74"/>
      <c r="AB2507" s="74"/>
    </row>
    <row r="2508" spans="27:28" ht="22.9" customHeight="1">
      <c r="AA2508" s="74"/>
      <c r="AB2508" s="74"/>
    </row>
    <row r="2509" spans="27:28" ht="22.9" customHeight="1">
      <c r="AA2509" s="74"/>
      <c r="AB2509" s="74"/>
    </row>
    <row r="2510" spans="27:28" ht="22.9" customHeight="1">
      <c r="AA2510" s="74"/>
      <c r="AB2510" s="74"/>
    </row>
    <row r="2511" spans="27:28" ht="22.9" customHeight="1">
      <c r="AA2511" s="74"/>
      <c r="AB2511" s="74"/>
    </row>
    <row r="2512" spans="27:28" ht="22.9" customHeight="1">
      <c r="AA2512" s="74"/>
      <c r="AB2512" s="74"/>
    </row>
    <row r="2513" spans="27:28" ht="22.9" customHeight="1">
      <c r="AA2513" s="74"/>
      <c r="AB2513" s="74"/>
    </row>
    <row r="2514" spans="27:28" ht="22.9" customHeight="1">
      <c r="AA2514" s="74"/>
      <c r="AB2514" s="74"/>
    </row>
    <row r="2515" spans="27:28" ht="22.9" customHeight="1">
      <c r="AA2515" s="74"/>
      <c r="AB2515" s="74"/>
    </row>
    <row r="2516" spans="27:28" ht="22.9" customHeight="1">
      <c r="AA2516" s="74"/>
      <c r="AB2516" s="74"/>
    </row>
    <row r="2517" spans="27:28" ht="22.9" customHeight="1">
      <c r="AA2517" s="74"/>
      <c r="AB2517" s="74"/>
    </row>
    <row r="2518" spans="27:28" ht="22.9" customHeight="1">
      <c r="AA2518" s="74"/>
      <c r="AB2518" s="74"/>
    </row>
    <row r="2519" spans="27:28" ht="22.9" customHeight="1">
      <c r="AA2519" s="74"/>
      <c r="AB2519" s="74"/>
    </row>
    <row r="2520" spans="27:28" ht="22.9" customHeight="1">
      <c r="AA2520" s="74"/>
      <c r="AB2520" s="74"/>
    </row>
    <row r="2521" spans="27:28" ht="22.9" customHeight="1">
      <c r="AA2521" s="74"/>
      <c r="AB2521" s="74"/>
    </row>
    <row r="2522" spans="27:28" ht="22.9" customHeight="1">
      <c r="AA2522" s="74"/>
      <c r="AB2522" s="74"/>
    </row>
    <row r="2523" spans="27:28" ht="22.9" customHeight="1">
      <c r="AA2523" s="74"/>
      <c r="AB2523" s="74"/>
    </row>
    <row r="2524" spans="27:28" ht="22.9" customHeight="1">
      <c r="AA2524" s="74"/>
      <c r="AB2524" s="74"/>
    </row>
    <row r="2525" spans="27:28" ht="22.9" customHeight="1">
      <c r="AA2525" s="74"/>
      <c r="AB2525" s="74"/>
    </row>
    <row r="2526" spans="27:28" ht="22.9" customHeight="1">
      <c r="AA2526" s="74"/>
      <c r="AB2526" s="74"/>
    </row>
    <row r="2527" spans="27:28" ht="22.9" customHeight="1">
      <c r="AA2527" s="74"/>
      <c r="AB2527" s="74"/>
    </row>
    <row r="2528" spans="27:28" ht="22.9" customHeight="1">
      <c r="AA2528" s="74"/>
      <c r="AB2528" s="74"/>
    </row>
    <row r="2529" spans="27:28" ht="22.9" customHeight="1">
      <c r="AA2529" s="74"/>
      <c r="AB2529" s="74"/>
    </row>
    <row r="2530" spans="27:28" ht="22.9" customHeight="1">
      <c r="AA2530" s="74"/>
      <c r="AB2530" s="74"/>
    </row>
    <row r="2531" spans="27:28" ht="22.9" customHeight="1">
      <c r="AA2531" s="74"/>
      <c r="AB2531" s="74"/>
    </row>
    <row r="2532" spans="27:28" ht="22.9" customHeight="1">
      <c r="AA2532" s="74"/>
      <c r="AB2532" s="74"/>
    </row>
    <row r="2533" spans="27:28" ht="22.9" customHeight="1">
      <c r="AA2533" s="74"/>
      <c r="AB2533" s="74"/>
    </row>
    <row r="2534" spans="27:28" ht="22.9" customHeight="1">
      <c r="AA2534" s="74"/>
      <c r="AB2534" s="74"/>
    </row>
    <row r="2535" spans="27:28" ht="22.9" customHeight="1">
      <c r="AA2535" s="74"/>
      <c r="AB2535" s="74"/>
    </row>
    <row r="2536" spans="27:28" ht="22.9" customHeight="1">
      <c r="AA2536" s="74"/>
      <c r="AB2536" s="74"/>
    </row>
    <row r="2537" spans="27:28" ht="22.9" customHeight="1">
      <c r="AA2537" s="74"/>
      <c r="AB2537" s="74"/>
    </row>
    <row r="2538" spans="27:28" ht="22.9" customHeight="1">
      <c r="AA2538" s="74"/>
      <c r="AB2538" s="74"/>
    </row>
    <row r="2539" spans="27:28" ht="22.9" customHeight="1">
      <c r="AA2539" s="74"/>
      <c r="AB2539" s="74"/>
    </row>
    <row r="2540" spans="27:28" ht="22.9" customHeight="1">
      <c r="AA2540" s="74"/>
      <c r="AB2540" s="74"/>
    </row>
    <row r="2541" spans="27:28" ht="22.9" customHeight="1">
      <c r="AA2541" s="74"/>
      <c r="AB2541" s="74"/>
    </row>
    <row r="2542" spans="27:28" ht="22.9" customHeight="1">
      <c r="AA2542" s="74"/>
      <c r="AB2542" s="74"/>
    </row>
    <row r="2543" spans="27:28" ht="22.9" customHeight="1">
      <c r="AA2543" s="74"/>
      <c r="AB2543" s="74"/>
    </row>
    <row r="2544" spans="27:28" ht="22.9" customHeight="1">
      <c r="AA2544" s="74"/>
      <c r="AB2544" s="74"/>
    </row>
    <row r="2545" spans="27:28" ht="22.9" customHeight="1">
      <c r="AA2545" s="74"/>
      <c r="AB2545" s="74"/>
    </row>
    <row r="2546" spans="27:28" ht="22.9" customHeight="1">
      <c r="AA2546" s="74"/>
      <c r="AB2546" s="74"/>
    </row>
    <row r="2547" spans="27:28" ht="22.9" customHeight="1">
      <c r="AA2547" s="74"/>
      <c r="AB2547" s="74"/>
    </row>
    <row r="2548" spans="27:28" ht="22.9" customHeight="1">
      <c r="AA2548" s="74"/>
      <c r="AB2548" s="74"/>
    </row>
    <row r="2549" spans="27:28" ht="22.9" customHeight="1">
      <c r="AA2549" s="74"/>
      <c r="AB2549" s="74"/>
    </row>
    <row r="2550" spans="27:28" ht="22.9" customHeight="1">
      <c r="AA2550" s="74"/>
      <c r="AB2550" s="74"/>
    </row>
    <row r="2551" spans="27:28" ht="22.9" customHeight="1">
      <c r="AA2551" s="74"/>
      <c r="AB2551" s="74"/>
    </row>
    <row r="2552" spans="27:28" ht="22.9" customHeight="1">
      <c r="AA2552" s="74"/>
      <c r="AB2552" s="74"/>
    </row>
    <row r="2553" spans="27:28" ht="22.9" customHeight="1">
      <c r="AA2553" s="74"/>
      <c r="AB2553" s="74"/>
    </row>
    <row r="2554" spans="27:28" ht="22.9" customHeight="1">
      <c r="AA2554" s="74"/>
      <c r="AB2554" s="74"/>
    </row>
    <row r="2555" spans="27:28" ht="22.9" customHeight="1">
      <c r="AA2555" s="74"/>
      <c r="AB2555" s="74"/>
    </row>
    <row r="2556" spans="27:28" ht="22.9" customHeight="1">
      <c r="AA2556" s="74"/>
      <c r="AB2556" s="74"/>
    </row>
    <row r="2557" spans="27:28" ht="22.9" customHeight="1">
      <c r="AA2557" s="74"/>
      <c r="AB2557" s="74"/>
    </row>
    <row r="2558" spans="27:28" ht="22.9" customHeight="1">
      <c r="AA2558" s="74"/>
      <c r="AB2558" s="74"/>
    </row>
    <row r="2559" spans="27:28" ht="22.9" customHeight="1">
      <c r="AA2559" s="74"/>
      <c r="AB2559" s="74"/>
    </row>
    <row r="2560" spans="27:28" ht="22.9" customHeight="1">
      <c r="AA2560" s="74"/>
      <c r="AB2560" s="74"/>
    </row>
    <row r="2561" spans="27:28" ht="22.9" customHeight="1">
      <c r="AA2561" s="74"/>
      <c r="AB2561" s="74"/>
    </row>
    <row r="2562" spans="27:28" ht="22.9" customHeight="1">
      <c r="AA2562" s="74"/>
      <c r="AB2562" s="74"/>
    </row>
    <row r="2563" spans="27:28" ht="22.9" customHeight="1">
      <c r="AA2563" s="74"/>
      <c r="AB2563" s="74"/>
    </row>
    <row r="2564" spans="27:28" ht="22.9" customHeight="1">
      <c r="AA2564" s="74"/>
      <c r="AB2564" s="74"/>
    </row>
    <row r="2565" spans="27:28" ht="22.9" customHeight="1">
      <c r="AA2565" s="74"/>
      <c r="AB2565" s="74"/>
    </row>
    <row r="2566" spans="27:28" ht="22.9" customHeight="1">
      <c r="AA2566" s="74"/>
      <c r="AB2566" s="74"/>
    </row>
    <row r="2567" spans="27:28" ht="22.9" customHeight="1">
      <c r="AA2567" s="74"/>
      <c r="AB2567" s="74"/>
    </row>
    <row r="2568" spans="27:28" ht="22.9" customHeight="1">
      <c r="AA2568" s="74"/>
      <c r="AB2568" s="74"/>
    </row>
    <row r="2569" spans="27:28" ht="22.9" customHeight="1">
      <c r="AA2569" s="74"/>
      <c r="AB2569" s="74"/>
    </row>
    <row r="2570" spans="27:28" ht="22.9" customHeight="1">
      <c r="AA2570" s="74"/>
      <c r="AB2570" s="74"/>
    </row>
    <row r="2571" spans="27:28" ht="22.9" customHeight="1">
      <c r="AA2571" s="74"/>
      <c r="AB2571" s="74"/>
    </row>
    <row r="2572" spans="27:28" ht="22.9" customHeight="1">
      <c r="AA2572" s="74"/>
      <c r="AB2572" s="74"/>
    </row>
    <row r="2573" spans="27:28" ht="22.9" customHeight="1">
      <c r="AA2573" s="74"/>
      <c r="AB2573" s="74"/>
    </row>
    <row r="2574" spans="27:28" ht="22.9" customHeight="1">
      <c r="AA2574" s="74"/>
      <c r="AB2574" s="74"/>
    </row>
    <row r="2575" spans="27:28" ht="22.9" customHeight="1">
      <c r="AA2575" s="74"/>
      <c r="AB2575" s="74"/>
    </row>
    <row r="2576" spans="27:28" ht="22.9" customHeight="1">
      <c r="AA2576" s="74"/>
      <c r="AB2576" s="74"/>
    </row>
    <row r="2577" spans="27:28" ht="22.9" customHeight="1">
      <c r="AA2577" s="74"/>
      <c r="AB2577" s="74"/>
    </row>
    <row r="2578" spans="27:28" ht="22.9" customHeight="1">
      <c r="AA2578" s="74"/>
      <c r="AB2578" s="74"/>
    </row>
    <row r="2579" spans="27:28" ht="22.9" customHeight="1">
      <c r="AA2579" s="74"/>
      <c r="AB2579" s="74"/>
    </row>
    <row r="2580" spans="27:28" ht="22.9" customHeight="1">
      <c r="AA2580" s="74"/>
      <c r="AB2580" s="74"/>
    </row>
    <row r="2581" spans="27:28" ht="22.9" customHeight="1">
      <c r="AA2581" s="74"/>
      <c r="AB2581" s="74"/>
    </row>
    <row r="2582" spans="27:28" ht="22.9" customHeight="1">
      <c r="AA2582" s="74"/>
      <c r="AB2582" s="74"/>
    </row>
    <row r="2583" spans="27:28" ht="22.9" customHeight="1">
      <c r="AA2583" s="74"/>
      <c r="AB2583" s="74"/>
    </row>
    <row r="2584" spans="27:28" ht="22.9" customHeight="1">
      <c r="AA2584" s="74"/>
      <c r="AB2584" s="74"/>
    </row>
    <row r="2585" spans="27:28" ht="22.9" customHeight="1">
      <c r="AA2585" s="74"/>
      <c r="AB2585" s="74"/>
    </row>
    <row r="2586" spans="27:28" ht="22.9" customHeight="1">
      <c r="AA2586" s="74"/>
      <c r="AB2586" s="74"/>
    </row>
    <row r="2587" spans="27:28" ht="22.9" customHeight="1">
      <c r="AA2587" s="74"/>
      <c r="AB2587" s="74"/>
    </row>
    <row r="2588" spans="27:28" ht="22.9" customHeight="1">
      <c r="AA2588" s="74"/>
      <c r="AB2588" s="74"/>
    </row>
    <row r="2589" spans="27:28" ht="22.9" customHeight="1">
      <c r="AA2589" s="74"/>
      <c r="AB2589" s="74"/>
    </row>
    <row r="2590" spans="27:28" ht="22.9" customHeight="1">
      <c r="AA2590" s="74"/>
      <c r="AB2590" s="74"/>
    </row>
    <row r="2591" spans="27:28" ht="22.9" customHeight="1">
      <c r="AA2591" s="74"/>
      <c r="AB2591" s="74"/>
    </row>
    <row r="2592" spans="27:28" ht="22.9" customHeight="1">
      <c r="AA2592" s="74"/>
      <c r="AB2592" s="74"/>
    </row>
    <row r="2593" spans="27:28" ht="22.9" customHeight="1">
      <c r="AA2593" s="74"/>
      <c r="AB2593" s="74"/>
    </row>
    <row r="2594" spans="27:28" ht="22.9" customHeight="1">
      <c r="AA2594" s="74"/>
      <c r="AB2594" s="74"/>
    </row>
    <row r="2595" spans="27:28" ht="22.9" customHeight="1">
      <c r="AA2595" s="74"/>
      <c r="AB2595" s="74"/>
    </row>
    <row r="2596" spans="27:28" ht="22.9" customHeight="1">
      <c r="AA2596" s="74"/>
      <c r="AB2596" s="74"/>
    </row>
    <row r="2597" spans="27:28" ht="22.9" customHeight="1">
      <c r="AA2597" s="74"/>
      <c r="AB2597" s="74"/>
    </row>
    <row r="2598" spans="27:28" ht="22.9" customHeight="1">
      <c r="AA2598" s="74"/>
      <c r="AB2598" s="74"/>
    </row>
    <row r="2599" spans="27:28" ht="22.9" customHeight="1">
      <c r="AA2599" s="74"/>
      <c r="AB2599" s="74"/>
    </row>
  </sheetData>
  <autoFilter ref="A1:AH946" xr:uid="{00000000-0009-0000-0000-000003000000}"/>
  <dataValidations count="13">
    <dataValidation type="list" allowBlank="1" showInputMessage="1" showErrorMessage="1" sqref="Y1:AA1048576 T1:V1048576 Q1:Q1048576" xr:uid="{00000000-0002-0000-0300-000001000000}">
      <formula1>Binary</formula1>
    </dataValidation>
    <dataValidation type="whole" allowBlank="1" showInputMessage="1" showErrorMessage="1" sqref="O1:O1048576 AC2:AC1048576" xr:uid="{00000000-0002-0000-0300-000002000000}">
      <formula1>10</formula1>
      <formula2>25</formula2>
    </dataValidation>
    <dataValidation type="list" allowBlank="1" showInputMessage="1" showErrorMessage="1" sqref="I1:I1048576" xr:uid="{00000000-0002-0000-0300-000003000000}">
      <formula1>Activity</formula1>
    </dataValidation>
    <dataValidation type="list" allowBlank="1" showInputMessage="1" showErrorMessage="1" sqref="P1:P1048576" xr:uid="{00000000-0002-0000-0300-000007000000}">
      <formula1>Visit_Type</formula1>
    </dataValidation>
    <dataValidation type="list" allowBlank="1" showInputMessage="1" showErrorMessage="1" sqref="E2:E1048576" xr:uid="{00000000-0002-0000-0300-000009000000}">
      <formula1>Ward</formula1>
    </dataValidation>
    <dataValidation type="whole" allowBlank="1" showInputMessage="1" showErrorMessage="1" sqref="J2:J1048576" xr:uid="{00000000-0002-0000-0300-000000000000}">
      <formula1>1</formula1>
      <formula2>31</formula2>
    </dataValidation>
    <dataValidation type="whole" operator="equal" allowBlank="1" showInputMessage="1" showErrorMessage="1" sqref="L1:L1048576" xr:uid="{00000000-0002-0000-0300-000008000000}">
      <formula1>2019</formula1>
    </dataValidation>
    <dataValidation type="list" allowBlank="1" showInputMessage="1" showErrorMessage="1" sqref="W1:W1048576" xr:uid="{00000000-0002-0000-0300-00000A000000}">
      <formula1>Pregnancy</formula1>
    </dataValidation>
    <dataValidation type="list" allowBlank="1" showInputMessage="1" showErrorMessage="1" sqref="D2:D1048576" xr:uid="{00000000-0002-0000-0300-00000B000000}">
      <formula1>LGA</formula1>
    </dataValidation>
    <dataValidation type="list" allowBlank="1" showInputMessage="1" showErrorMessage="1" sqref="B2:B1048576" xr:uid="{00000000-0002-0000-0300-00000C000000}">
      <formula1>Region</formula1>
    </dataValidation>
    <dataValidation type="list" allowBlank="1" showInputMessage="1" showErrorMessage="1" sqref="S1:S1048576" xr:uid="{00000000-0002-0000-0300-00000D000000}">
      <formula1>EC_Condom</formula1>
    </dataValidation>
    <dataValidation type="list" allowBlank="1" showInputMessage="1" showErrorMessage="1" sqref="R1:R1048576" xr:uid="{00000000-0002-0000-0300-00000E000000}">
      <formula1>Current_Method</formula1>
    </dataValidation>
    <dataValidation type="whole" operator="equal" allowBlank="1" showInputMessage="1" showErrorMessage="1" sqref="K1:K1048576" xr:uid="{00000000-0002-0000-0300-00000F000000}">
      <formula1>5</formula1>
    </dataValidation>
  </dataValidations>
  <pageMargins left="0.7" right="0.7" top="0.75" bottom="0.75" header="0.3" footer="0.3"/>
  <pageSetup orientation="portrait" horizontalDpi="4294967295" verticalDpi="4294967295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300-000010000000}">
          <x14:formula1>
            <xm:f>'Lists (DO NOT TOUCH)'!$C$2:$C$38</xm:f>
          </x14:formula1>
          <xm:sqref>C2:C1048576</xm:sqref>
        </x14:dataValidation>
        <x14:dataValidation type="list" allowBlank="1" showInputMessage="1" showErrorMessage="1" xr:uid="{00000000-0002-0000-0300-000011000000}">
          <x14:formula1>
            <xm:f>'Lists (DO NOT TOUCH)'!$F$2:$F$5</xm:f>
          </x14:formula1>
          <xm:sqref>H2:H1048576</xm:sqref>
        </x14:dataValidation>
        <x14:dataValidation type="list" allowBlank="1" showInputMessage="1" showErrorMessage="1" xr:uid="{00000000-0002-0000-0300-000014000000}">
          <x14:formula1>
            <xm:f>'Lists (DO NOT TOUCH)'!$U$2:$U$5</xm:f>
          </x14:formula1>
          <xm:sqref>AB1:AB1048576</xm:sqref>
        </x14:dataValidation>
        <x14:dataValidation type="list" allowBlank="1" showInputMessage="1" showErrorMessage="1" xr:uid="{00000000-0002-0000-0300-000015000000}">
          <x14:formula1>
            <xm:f>'Lists (DO NOT TOUCH)'!$R$2:$R$16</xm:f>
          </x14:formula1>
          <xm:sqref>X1:X1048576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7"/>
  <sheetViews>
    <sheetView workbookViewId="0">
      <selection activeCell="E16" sqref="E16"/>
    </sheetView>
  </sheetViews>
  <sheetFormatPr defaultRowHeight="15"/>
  <cols>
    <col min="1" max="1" width="12.7109375" customWidth="1"/>
    <col min="2" max="2" width="20.28515625" customWidth="1"/>
    <col min="3" max="3" width="19.28515625" customWidth="1"/>
    <col min="4" max="4" width="18.140625" customWidth="1"/>
    <col min="5" max="5" width="17.5703125" customWidth="1"/>
    <col min="6" max="6" width="16" customWidth="1"/>
    <col min="7" max="7" width="19.28515625" customWidth="1"/>
  </cols>
  <sheetData>
    <row r="1" spans="1:7" ht="18.75">
      <c r="A1" s="14"/>
      <c r="B1" s="15" t="s">
        <v>1165</v>
      </c>
      <c r="C1" s="16"/>
      <c r="D1" s="16"/>
      <c r="E1" s="16"/>
      <c r="F1" s="16"/>
      <c r="G1" s="16"/>
    </row>
    <row r="2" spans="1:7" ht="37.5">
      <c r="A2" s="14"/>
      <c r="B2" s="17" t="s">
        <v>1166</v>
      </c>
      <c r="C2" s="18" t="s">
        <v>1167</v>
      </c>
      <c r="D2" s="17" t="s">
        <v>1168</v>
      </c>
      <c r="E2" s="18" t="s">
        <v>1169</v>
      </c>
      <c r="F2" s="17" t="s">
        <v>1137</v>
      </c>
      <c r="G2" s="17" t="s">
        <v>1170</v>
      </c>
    </row>
    <row r="3" spans="1:7" ht="31.5">
      <c r="A3" s="19" t="s">
        <v>1171</v>
      </c>
      <c r="B3" s="20"/>
      <c r="C3" s="21" t="e">
        <v>#VALUE!</v>
      </c>
      <c r="D3" s="21">
        <f>COUNTIFS('Service Provision'!O:O,"&gt;=15",'Service Provision'!O:O,"&lt;=19",'Service Provision'!AB:AB,"Adopter")</f>
        <v>892</v>
      </c>
      <c r="E3" s="21">
        <f>COUNTIFS('Service Provision'!O:O,"&gt;=15",'Service Provision'!O:O,"&lt;=19",'Service Provision'!AB:AB,"Continuing User")</f>
        <v>5</v>
      </c>
      <c r="F3" s="21">
        <f>COUNTIFS('Service Provision'!O:O,"&gt;=15",'Service Provision'!O:O,"&lt;=19",'Service Provision'!AB:AB,"Pregnant")</f>
        <v>10</v>
      </c>
      <c r="G3" s="21">
        <f>COUNTIFS('Service Provision'!O:O,"&gt;=15",'Service Provision'!O:O,"&lt;=19",'Service Provision'!AB:AB,"Non-user")</f>
        <v>38</v>
      </c>
    </row>
    <row r="4" spans="1:7" ht="37.5">
      <c r="A4" s="19" t="s">
        <v>1172</v>
      </c>
      <c r="B4" s="22"/>
      <c r="C4" s="23"/>
      <c r="D4" s="21">
        <f>COUNTIFS('Service Provision'!O:O,"&gt;=15",'Service Provision'!O:O,"&lt;=19",'Service Provision'!AB:AB,"Adopter",'Service Provision'!I:I,"Matasa Matan Arewa")</f>
        <v>0</v>
      </c>
      <c r="E4" s="21">
        <f>COUNTIFS('Service Provision'!O:O,"&gt;=15",'Service Provision'!O:O,"&lt;=19",'Service Provision'!AB:AB,"Continuing User",'Service Provision'!I:I,"Matasa Matan Arewa")</f>
        <v>0</v>
      </c>
      <c r="F4" s="21">
        <f>COUNTIFS('Service Provision'!O:O,"&gt;=15",'Service Provision'!O:O,"&lt;=19",'Service Provision'!AB:AB,"Pregnant",'Service Provision'!I:I,"Matasa Matan Arewa")</f>
        <v>0</v>
      </c>
      <c r="G4" s="21">
        <f>COUNTIFS('Service Provision'!O:O,"&gt;=15",'Service Provision'!O:O,"&lt;=19",'Service Provision'!AB:AB,"Non-user",'Service Provision'!I:I,"Matasa Matan Arewa")</f>
        <v>0</v>
      </c>
    </row>
    <row r="5" spans="1:7" ht="31.5">
      <c r="A5" s="19" t="s">
        <v>1173</v>
      </c>
      <c r="B5" s="22"/>
      <c r="C5" s="23"/>
      <c r="D5" s="21">
        <f>COUNTIFS('Service Provision'!O:O,"&gt;=15",'Service Provision'!O:O,"&lt;=19",'Service Provision'!AB:AB,"Adopter",'Service Provision'!I:I,"LLH Class")</f>
        <v>0</v>
      </c>
      <c r="E5" s="21">
        <f>COUNTIFS('Service Provision'!O:O,"&gt;=15",'Service Provision'!O:O,"&lt;=19",'Service Provision'!AB:AB,"Continuing User",'Service Provision'!I:I,"LLH Class")</f>
        <v>0</v>
      </c>
      <c r="F5" s="21">
        <f>COUNTIFS('Service Provision'!O:O,"&gt;=15",'Service Provision'!O:O,"&lt;=19",'Service Provision'!AB:AB,"Pregnant",'Service Provision'!I:I,"LLH Class")</f>
        <v>0</v>
      </c>
      <c r="G5" s="21">
        <f>COUNTIFS('Service Provision'!O:O,"&gt;=15",'Service Provision'!O:O,"&lt;=19",'Service Provision'!AB:AB,"Non-user",'Service Provision'!I:I,"LLH Class")</f>
        <v>0</v>
      </c>
    </row>
    <row r="6" spans="1:7" ht="37.5">
      <c r="A6" s="19" t="s">
        <v>58</v>
      </c>
      <c r="B6" s="22"/>
      <c r="C6" s="23"/>
      <c r="D6" s="21">
        <f>COUNTIFS('Service Provision'!O:O,"&gt;=15",'Service Provision'!O:O,"&lt;=19",'Service Provision'!AB:AB,"Adopter",'Service Provision'!I:I,"Reach Out")</f>
        <v>0</v>
      </c>
      <c r="E6" s="21">
        <f>COUNTIFS('Service Provision'!O:O,"&gt;=15",'Service Provision'!O:O,"&lt;=19",'Service Provision'!AB:AB,"Continuing User",'Service Provision'!I:I,"Reach Out")</f>
        <v>0</v>
      </c>
      <c r="F6" s="21">
        <f>COUNTIFS('Service Provision'!O:O,"&gt;=15",'Service Provision'!O:O,"&lt;=19",'Service Provision'!AB:AB,"Pregnant",'Service Provision'!I:I,"Reach Out")</f>
        <v>0</v>
      </c>
      <c r="G6" s="21">
        <f>COUNTIFS('Service Provision'!O:O,"&gt;=15",'Service Provision'!O:O,"&lt;=19",'Service Provision'!AB:AB,"Non-user",'Service Provision'!I:I,"Reach Out")</f>
        <v>0</v>
      </c>
    </row>
    <row r="7" spans="1:7" ht="56.25">
      <c r="A7" s="19" t="s">
        <v>102</v>
      </c>
      <c r="B7" s="22"/>
      <c r="C7" s="23"/>
      <c r="D7" s="21">
        <f>COUNTIFS('Service Provision'!O:O,"&gt;=15",'Service Provision'!O:O,"&lt;=19",'Service Provision'!AB:AB,"Adopter",'Service Provision'!I:I,"Walk-in Counseling")</f>
        <v>0</v>
      </c>
      <c r="E7" s="21">
        <f>COUNTIFS('Service Provision'!O:O,"&gt;=15",'Service Provision'!O:O,"&lt;=19",'Service Provision'!AB:AB,"Continuing User",'Service Provision'!I:I,"Walk-in Counseling")</f>
        <v>0</v>
      </c>
      <c r="F7" s="21">
        <f>COUNTIFS('Service Provision'!O:O,"&gt;=15",'Service Provision'!O:O,"&lt;=19",'Service Provision'!AB:AB,"Pregnant",'Service Provision'!I:I,"Walk-in Counseling")</f>
        <v>0</v>
      </c>
      <c r="G7" s="21">
        <f>COUNTIFS('Service Provision'!O:O,"&gt;=15",'Service Provision'!O:O,"&lt;=19",'Service Provision'!AB:AB,"Non-user",'Service Provision'!I:I,"Walk-in Counseling")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39"/>
  <sheetViews>
    <sheetView workbookViewId="0">
      <selection activeCell="F11" sqref="F11"/>
    </sheetView>
  </sheetViews>
  <sheetFormatPr defaultColWidth="8.7109375" defaultRowHeight="22.9" customHeight="1"/>
  <cols>
    <col min="1" max="1" width="46" style="1" customWidth="1"/>
    <col min="2" max="2" width="11" style="1" customWidth="1"/>
    <col min="3" max="3" width="11.7109375" style="1" customWidth="1"/>
    <col min="4" max="4" width="13.28515625" style="1" bestFit="1" customWidth="1"/>
    <col min="5" max="5" width="14.28515625" style="1" bestFit="1" customWidth="1"/>
    <col min="6" max="6" width="17.7109375" style="1" customWidth="1"/>
    <col min="7" max="7" width="18.7109375" style="1" customWidth="1"/>
    <col min="8" max="16384" width="8.7109375" style="1"/>
  </cols>
  <sheetData>
    <row r="1" spans="1:7" ht="22.9" customHeight="1">
      <c r="A1" s="72" t="s">
        <v>1174</v>
      </c>
      <c r="B1" s="72"/>
      <c r="C1" s="72"/>
      <c r="D1" s="72"/>
      <c r="E1" s="72"/>
      <c r="F1" s="72"/>
      <c r="G1" s="72"/>
    </row>
    <row r="2" spans="1:7" ht="22.9" customHeight="1">
      <c r="A2" s="10" t="s">
        <v>1175</v>
      </c>
      <c r="B2" s="10" t="s">
        <v>1176</v>
      </c>
      <c r="C2" s="10" t="s">
        <v>1169</v>
      </c>
      <c r="D2" s="10" t="s">
        <v>1137</v>
      </c>
      <c r="E2" s="10" t="s">
        <v>1170</v>
      </c>
      <c r="F2" s="10" t="s">
        <v>1177</v>
      </c>
      <c r="G2" s="10" t="s">
        <v>1178</v>
      </c>
    </row>
    <row r="3" spans="1:7" ht="22.9" customHeight="1">
      <c r="A3" s="72">
        <f>GETPIVOTDATA("Provider Outcome Status",$A$115)</f>
        <v>499</v>
      </c>
      <c r="B3" s="72">
        <f>GETPIVOTDATA("Provider Outcome Status",$A$115,"Provider Outcome Status","Adopter")</f>
        <v>102</v>
      </c>
      <c r="C3" s="72">
        <f>GETPIVOTDATA("Provider Outcome Status",$A$115,"Provider Outcome Status","Continuing User")</f>
        <v>81</v>
      </c>
      <c r="D3" s="72">
        <f>GETPIVOTDATA("Pregnant?",$A$35,"Pregnant?","Pregnant")</f>
        <v>2</v>
      </c>
      <c r="E3" s="72">
        <f>GETPIVOTDATA("Provider Outcome Status",$A$115,"Provider Outcome Status","Non-User")</f>
        <v>316</v>
      </c>
      <c r="F3" s="11">
        <f>B3/A3</f>
        <v>0.20440881763527055</v>
      </c>
      <c r="G3" s="11">
        <f>B3/(B3+E3)</f>
        <v>0.24401913875598086</v>
      </c>
    </row>
    <row r="4" spans="1:7" ht="22.9" customHeight="1">
      <c r="A4" s="5"/>
      <c r="B4" s="72"/>
      <c r="C4" s="72"/>
      <c r="D4" s="72"/>
      <c r="E4" s="72"/>
      <c r="F4" s="72"/>
      <c r="G4" s="72"/>
    </row>
    <row r="5" spans="1:7" ht="22.9" customHeight="1">
      <c r="A5" s="12" t="s">
        <v>1179</v>
      </c>
      <c r="B5" s="72" t="s">
        <v>1180</v>
      </c>
      <c r="C5" s="72" t="s">
        <v>1181</v>
      </c>
      <c r="D5" s="72"/>
      <c r="E5" s="72"/>
      <c r="F5" s="72"/>
      <c r="G5" s="72"/>
    </row>
    <row r="6" spans="1:7" ht="22.9" customHeight="1">
      <c r="A6" s="72">
        <v>15</v>
      </c>
      <c r="B6" s="72">
        <v>55</v>
      </c>
      <c r="C6" s="13">
        <v>0.16871165644171779</v>
      </c>
      <c r="D6" s="72"/>
      <c r="E6" s="72"/>
      <c r="F6" s="72"/>
      <c r="G6" s="72"/>
    </row>
    <row r="7" spans="1:7" ht="22.9" customHeight="1">
      <c r="A7" s="72">
        <v>16</v>
      </c>
      <c r="B7" s="72">
        <v>41</v>
      </c>
      <c r="C7" s="13">
        <v>0.12576687116564417</v>
      </c>
      <c r="D7" s="72"/>
      <c r="E7" s="72"/>
      <c r="F7" s="72"/>
      <c r="G7" s="72"/>
    </row>
    <row r="8" spans="1:7" ht="22.9" customHeight="1">
      <c r="A8" s="72">
        <v>17</v>
      </c>
      <c r="B8" s="72">
        <v>38</v>
      </c>
      <c r="C8" s="13">
        <v>0.1165644171779141</v>
      </c>
      <c r="D8" s="72"/>
      <c r="E8" s="72"/>
      <c r="F8" s="72"/>
      <c r="G8" s="72"/>
    </row>
    <row r="9" spans="1:7" ht="22.9" customHeight="1">
      <c r="A9" s="72">
        <v>18</v>
      </c>
      <c r="B9" s="72">
        <v>98</v>
      </c>
      <c r="C9" s="13">
        <v>0.30061349693251532</v>
      </c>
      <c r="D9" s="72"/>
      <c r="E9" s="72"/>
      <c r="F9" s="72"/>
      <c r="G9" s="72"/>
    </row>
    <row r="10" spans="1:7" ht="22.9" customHeight="1">
      <c r="A10" s="72">
        <v>19</v>
      </c>
      <c r="B10" s="72">
        <v>94</v>
      </c>
      <c r="C10" s="13">
        <v>0.28834355828220859</v>
      </c>
      <c r="D10" s="72"/>
      <c r="E10" s="72"/>
      <c r="F10" s="72"/>
      <c r="G10" s="72"/>
    </row>
    <row r="11" spans="1:7" ht="22.9" customHeight="1">
      <c r="A11" s="72" t="s">
        <v>1182</v>
      </c>
      <c r="B11" s="72"/>
      <c r="C11" s="13">
        <v>0</v>
      </c>
      <c r="D11" s="72"/>
      <c r="E11" s="72"/>
      <c r="F11" s="72"/>
      <c r="G11" s="72"/>
    </row>
    <row r="12" spans="1:7" ht="22.9" customHeight="1">
      <c r="A12" s="72" t="s">
        <v>1183</v>
      </c>
      <c r="B12" s="72">
        <v>326</v>
      </c>
      <c r="C12" s="13">
        <v>1</v>
      </c>
      <c r="D12" s="72"/>
      <c r="E12" s="72"/>
      <c r="F12" s="72"/>
      <c r="G12" s="72"/>
    </row>
    <row r="13" spans="1:7" ht="22.9" customHeight="1">
      <c r="A13" s="5"/>
      <c r="B13" s="72"/>
      <c r="C13" s="13"/>
      <c r="D13" s="72"/>
      <c r="E13" s="72"/>
      <c r="F13" s="72"/>
      <c r="G13" s="72"/>
    </row>
    <row r="14" spans="1:7" ht="22.9" customHeight="1">
      <c r="A14" s="12" t="s">
        <v>84</v>
      </c>
      <c r="B14" s="72" t="s">
        <v>1180</v>
      </c>
      <c r="C14" s="72" t="s">
        <v>1181</v>
      </c>
      <c r="D14" s="72"/>
      <c r="E14" s="72"/>
      <c r="F14" s="72"/>
      <c r="G14" s="72"/>
    </row>
    <row r="15" spans="1:7" ht="22.9" customHeight="1">
      <c r="A15" s="72" t="s">
        <v>74</v>
      </c>
      <c r="B15" s="72">
        <v>499</v>
      </c>
      <c r="C15" s="13">
        <v>1</v>
      </c>
      <c r="D15" s="72"/>
      <c r="E15" s="72"/>
      <c r="F15" s="72"/>
      <c r="G15" s="72"/>
    </row>
    <row r="16" spans="1:7" ht="22.9" customHeight="1">
      <c r="A16" s="72" t="s">
        <v>1182</v>
      </c>
      <c r="B16" s="72"/>
      <c r="C16" s="13">
        <v>0</v>
      </c>
      <c r="D16" s="72"/>
      <c r="E16" s="72"/>
      <c r="F16" s="72"/>
      <c r="G16" s="72"/>
    </row>
    <row r="17" spans="1:7" ht="22.9" customHeight="1">
      <c r="A17" s="72" t="s">
        <v>1183</v>
      </c>
      <c r="B17" s="72">
        <v>499</v>
      </c>
      <c r="C17" s="13">
        <v>1</v>
      </c>
      <c r="D17" s="72"/>
      <c r="E17" s="72"/>
      <c r="F17" s="72"/>
      <c r="G17" s="72"/>
    </row>
    <row r="18" spans="1:7" ht="22.9" customHeight="1">
      <c r="A18" s="5"/>
      <c r="B18" s="72"/>
      <c r="C18" s="72"/>
      <c r="D18" s="72"/>
      <c r="E18" s="72"/>
      <c r="F18" s="72"/>
      <c r="G18" s="72"/>
    </row>
    <row r="19" spans="1:7" ht="22.9" customHeight="1">
      <c r="A19" s="72"/>
      <c r="B19" s="12" t="s">
        <v>1184</v>
      </c>
      <c r="C19" s="72"/>
      <c r="D19" s="72"/>
      <c r="E19" s="72"/>
      <c r="F19" s="72"/>
      <c r="G19" s="72"/>
    </row>
    <row r="20" spans="1:7" ht="22.9" customHeight="1">
      <c r="A20" s="72"/>
      <c r="B20" s="72" t="s">
        <v>54</v>
      </c>
      <c r="C20" s="72"/>
      <c r="D20" s="72" t="s">
        <v>1182</v>
      </c>
      <c r="E20" s="72"/>
      <c r="F20" s="72" t="s">
        <v>1185</v>
      </c>
      <c r="G20" s="72" t="s">
        <v>1186</v>
      </c>
    </row>
    <row r="21" spans="1:7" ht="22.9" customHeight="1">
      <c r="A21" s="12" t="s">
        <v>1187</v>
      </c>
      <c r="B21" s="72" t="s">
        <v>1180</v>
      </c>
      <c r="C21" s="72" t="s">
        <v>1181</v>
      </c>
      <c r="D21" s="72" t="s">
        <v>1180</v>
      </c>
      <c r="E21" s="72" t="s">
        <v>1181</v>
      </c>
      <c r="F21" s="72"/>
      <c r="G21" s="72"/>
    </row>
    <row r="22" spans="1:7" ht="22.9" customHeight="1">
      <c r="A22" s="72" t="s">
        <v>74</v>
      </c>
      <c r="B22" s="72">
        <v>499</v>
      </c>
      <c r="C22" s="13">
        <v>1</v>
      </c>
      <c r="D22" s="72"/>
      <c r="E22" s="13">
        <v>0</v>
      </c>
      <c r="F22" s="72">
        <v>499</v>
      </c>
      <c r="G22" s="13">
        <v>1</v>
      </c>
    </row>
    <row r="23" spans="1:7" ht="22.9" customHeight="1">
      <c r="A23" s="9" t="s">
        <v>28</v>
      </c>
      <c r="B23" s="72">
        <v>308</v>
      </c>
      <c r="C23" s="13">
        <v>0.6172344689378757</v>
      </c>
      <c r="D23" s="72"/>
      <c r="E23" s="13">
        <v>0</v>
      </c>
      <c r="F23" s="72">
        <v>308</v>
      </c>
      <c r="G23" s="13">
        <v>0.6172344689378757</v>
      </c>
    </row>
    <row r="24" spans="1:7" ht="22.9" customHeight="1">
      <c r="A24" s="9" t="s">
        <v>33</v>
      </c>
      <c r="B24" s="72">
        <v>191</v>
      </c>
      <c r="C24" s="13">
        <v>0.38276553106212424</v>
      </c>
      <c r="D24" s="72"/>
      <c r="E24" s="13">
        <v>0</v>
      </c>
      <c r="F24" s="72">
        <v>191</v>
      </c>
      <c r="G24" s="13">
        <v>0.38276553106212424</v>
      </c>
    </row>
    <row r="25" spans="1:7" ht="22.9" customHeight="1">
      <c r="A25" s="72" t="s">
        <v>1182</v>
      </c>
      <c r="B25" s="72"/>
      <c r="C25" s="13">
        <v>0</v>
      </c>
      <c r="D25" s="72"/>
      <c r="E25" s="13">
        <v>0</v>
      </c>
      <c r="F25" s="72"/>
      <c r="G25" s="13">
        <v>0</v>
      </c>
    </row>
    <row r="26" spans="1:7" ht="22.9" customHeight="1">
      <c r="A26" s="9" t="s">
        <v>1182</v>
      </c>
      <c r="B26" s="72"/>
      <c r="C26" s="13">
        <v>0</v>
      </c>
      <c r="D26" s="72"/>
      <c r="E26" s="13">
        <v>0</v>
      </c>
      <c r="F26" s="72"/>
      <c r="G26" s="13">
        <v>0</v>
      </c>
    </row>
    <row r="27" spans="1:7" ht="22.9" customHeight="1">
      <c r="A27" s="72" t="s">
        <v>1183</v>
      </c>
      <c r="B27" s="72">
        <v>499</v>
      </c>
      <c r="C27" s="13">
        <v>1</v>
      </c>
      <c r="D27" s="72"/>
      <c r="E27" s="13">
        <v>0</v>
      </c>
      <c r="F27" s="72">
        <v>499</v>
      </c>
      <c r="G27" s="13">
        <v>1</v>
      </c>
    </row>
    <row r="28" spans="1:7" ht="22.9" customHeight="1">
      <c r="A28" s="5"/>
      <c r="B28" s="72"/>
      <c r="C28" s="72"/>
      <c r="D28" s="72"/>
      <c r="E28" s="72"/>
      <c r="F28" s="72"/>
      <c r="G28" s="72"/>
    </row>
    <row r="29" spans="1:7" ht="22.9" customHeight="1">
      <c r="A29" s="12" t="s">
        <v>1188</v>
      </c>
      <c r="B29" s="72" t="s">
        <v>1180</v>
      </c>
      <c r="C29" s="72" t="s">
        <v>1181</v>
      </c>
      <c r="D29" s="72"/>
      <c r="E29" s="72"/>
      <c r="F29" s="72"/>
      <c r="G29" s="72"/>
    </row>
    <row r="30" spans="1:7" ht="22.9" customHeight="1">
      <c r="A30" s="72">
        <v>0</v>
      </c>
      <c r="B30" s="72">
        <v>325</v>
      </c>
      <c r="C30" s="13">
        <v>0.99693251533742333</v>
      </c>
      <c r="D30" s="72"/>
      <c r="E30" s="72"/>
      <c r="F30" s="72"/>
      <c r="G30" s="72"/>
    </row>
    <row r="31" spans="1:7" ht="22.9" customHeight="1">
      <c r="A31" s="72">
        <v>1</v>
      </c>
      <c r="B31" s="72">
        <v>1</v>
      </c>
      <c r="C31" s="13">
        <v>3.0674846625766872E-3</v>
      </c>
      <c r="D31" s="72"/>
      <c r="E31" s="72"/>
      <c r="F31" s="72"/>
      <c r="G31" s="72"/>
    </row>
    <row r="32" spans="1:7" ht="22.9" customHeight="1">
      <c r="A32" s="72" t="s">
        <v>1182</v>
      </c>
      <c r="B32" s="72"/>
      <c r="C32" s="13">
        <v>0</v>
      </c>
      <c r="D32" s="72"/>
      <c r="E32" s="72"/>
      <c r="F32" s="72"/>
      <c r="G32" s="72"/>
    </row>
    <row r="33" spans="1:3" ht="22.9" customHeight="1">
      <c r="A33" s="72" t="s">
        <v>1183</v>
      </c>
      <c r="B33" s="72">
        <v>326</v>
      </c>
      <c r="C33" s="13">
        <v>1</v>
      </c>
    </row>
    <row r="34" spans="1:3" ht="22.9" customHeight="1">
      <c r="A34" s="5"/>
      <c r="B34" s="72"/>
      <c r="C34" s="72"/>
    </row>
    <row r="35" spans="1:3" ht="22.9" customHeight="1">
      <c r="A35" s="12" t="s">
        <v>1189</v>
      </c>
      <c r="B35" s="72" t="s">
        <v>1180</v>
      </c>
      <c r="C35" s="72" t="s">
        <v>1181</v>
      </c>
    </row>
    <row r="36" spans="1:3" ht="22.9" customHeight="1">
      <c r="A36" s="72" t="s">
        <v>1118</v>
      </c>
      <c r="B36" s="72">
        <v>497</v>
      </c>
      <c r="C36" s="13">
        <v>0.99599198396793587</v>
      </c>
    </row>
    <row r="37" spans="1:3" ht="22.9" customHeight="1">
      <c r="A37" s="72" t="s">
        <v>1137</v>
      </c>
      <c r="B37" s="72">
        <v>2</v>
      </c>
      <c r="C37" s="13">
        <v>4.0080160320641279E-3</v>
      </c>
    </row>
    <row r="38" spans="1:3" ht="22.9" customHeight="1">
      <c r="A38" s="72" t="s">
        <v>1182</v>
      </c>
      <c r="B38" s="72"/>
      <c r="C38" s="13">
        <v>0</v>
      </c>
    </row>
    <row r="39" spans="1:3" ht="22.9" customHeight="1">
      <c r="A39" s="72" t="s">
        <v>1183</v>
      </c>
      <c r="B39" s="72">
        <v>499</v>
      </c>
      <c r="C39" s="13">
        <v>1</v>
      </c>
    </row>
    <row r="40" spans="1:3" ht="22.9" customHeight="1">
      <c r="A40" s="5"/>
      <c r="B40" s="72"/>
      <c r="C40" s="13"/>
    </row>
    <row r="41" spans="1:3" ht="22.9" customHeight="1">
      <c r="A41" s="12" t="s">
        <v>1094</v>
      </c>
      <c r="B41" s="72" t="s">
        <v>1180</v>
      </c>
      <c r="C41" s="72" t="s">
        <v>1181</v>
      </c>
    </row>
    <row r="42" spans="1:3" ht="22.9" customHeight="1">
      <c r="A42" s="72" t="s">
        <v>1190</v>
      </c>
      <c r="B42" s="72">
        <v>321</v>
      </c>
      <c r="C42" s="13">
        <v>0.64328657314629256</v>
      </c>
    </row>
    <row r="43" spans="1:3" ht="22.9" customHeight="1">
      <c r="A43" s="72" t="s">
        <v>1191</v>
      </c>
      <c r="B43" s="72">
        <v>6</v>
      </c>
      <c r="C43" s="13">
        <v>1.2024048096192385E-2</v>
      </c>
    </row>
    <row r="44" spans="1:3" ht="22.9" customHeight="1">
      <c r="A44" s="72" t="s">
        <v>1192</v>
      </c>
      <c r="B44" s="72">
        <v>172</v>
      </c>
      <c r="C44" s="13">
        <v>0.34468937875751504</v>
      </c>
    </row>
    <row r="45" spans="1:3" ht="22.9" customHeight="1">
      <c r="A45" s="72" t="s">
        <v>1182</v>
      </c>
      <c r="B45" s="72"/>
      <c r="C45" s="13">
        <v>0</v>
      </c>
    </row>
    <row r="46" spans="1:3" ht="22.9" customHeight="1">
      <c r="A46" s="72" t="s">
        <v>1183</v>
      </c>
      <c r="B46" s="72">
        <v>499</v>
      </c>
      <c r="C46" s="13">
        <v>1</v>
      </c>
    </row>
    <row r="47" spans="1:3" ht="22.9" customHeight="1">
      <c r="A47" s="5"/>
      <c r="B47" s="72"/>
      <c r="C47" s="72"/>
    </row>
    <row r="48" spans="1:3" ht="22.9" customHeight="1">
      <c r="A48" s="12" t="s">
        <v>1102</v>
      </c>
      <c r="B48" s="72" t="s">
        <v>1180</v>
      </c>
      <c r="C48" s="72" t="s">
        <v>1181</v>
      </c>
    </row>
    <row r="49" spans="1:4" ht="22.9" customHeight="1">
      <c r="A49" s="72" t="s">
        <v>1193</v>
      </c>
      <c r="B49" s="72">
        <v>255</v>
      </c>
      <c r="C49" s="13">
        <v>0.51102204408817631</v>
      </c>
      <c r="D49" s="72"/>
    </row>
    <row r="50" spans="1:4" ht="22.9" customHeight="1">
      <c r="A50" s="72" t="s">
        <v>1120</v>
      </c>
      <c r="B50" s="72">
        <v>3</v>
      </c>
      <c r="C50" s="13">
        <v>6.0120240480961923E-3</v>
      </c>
      <c r="D50" s="72"/>
    </row>
    <row r="51" spans="1:4" ht="22.9" customHeight="1">
      <c r="A51" s="72" t="s">
        <v>1194</v>
      </c>
      <c r="B51" s="72">
        <v>16</v>
      </c>
      <c r="C51" s="13">
        <v>3.2064128256513023E-2</v>
      </c>
      <c r="D51" s="72"/>
    </row>
    <row r="52" spans="1:4" ht="22.9" customHeight="1">
      <c r="A52" s="72" t="s">
        <v>1195</v>
      </c>
      <c r="B52" s="72">
        <v>22</v>
      </c>
      <c r="C52" s="13">
        <v>4.4088176352705413E-2</v>
      </c>
      <c r="D52" s="72"/>
    </row>
    <row r="53" spans="1:4" ht="22.9" customHeight="1">
      <c r="A53" s="72" t="s">
        <v>1196</v>
      </c>
      <c r="B53" s="72">
        <v>2</v>
      </c>
      <c r="C53" s="13">
        <v>4.0080160320641279E-3</v>
      </c>
      <c r="D53" s="72"/>
    </row>
    <row r="54" spans="1:4" ht="22.9" customHeight="1">
      <c r="A54" s="72" t="s">
        <v>1197</v>
      </c>
      <c r="B54" s="72">
        <v>53</v>
      </c>
      <c r="C54" s="13">
        <v>0.10621242484969939</v>
      </c>
      <c r="D54" s="72"/>
    </row>
    <row r="55" spans="1:4" ht="22.9" customHeight="1">
      <c r="A55" s="72" t="s">
        <v>1198</v>
      </c>
      <c r="B55" s="72">
        <v>37</v>
      </c>
      <c r="C55" s="13">
        <v>7.4148296593186377E-2</v>
      </c>
      <c r="D55" s="72"/>
    </row>
    <row r="56" spans="1:4" ht="22.9" customHeight="1">
      <c r="A56" s="72" t="s">
        <v>1199</v>
      </c>
      <c r="B56" s="72">
        <v>37</v>
      </c>
      <c r="C56" s="13">
        <v>7.4148296593186377E-2</v>
      </c>
      <c r="D56" s="72"/>
    </row>
    <row r="57" spans="1:4" ht="22.9" customHeight="1">
      <c r="A57" s="72" t="s">
        <v>1200</v>
      </c>
      <c r="B57" s="72">
        <v>74</v>
      </c>
      <c r="C57" s="13">
        <v>0.14829659318637275</v>
      </c>
      <c r="D57" s="72"/>
    </row>
    <row r="58" spans="1:4" ht="22.9" customHeight="1">
      <c r="A58" s="72" t="s">
        <v>1182</v>
      </c>
      <c r="B58" s="72"/>
      <c r="C58" s="13">
        <v>0</v>
      </c>
      <c r="D58" s="72"/>
    </row>
    <row r="59" spans="1:4" ht="22.9" customHeight="1">
      <c r="A59" s="72" t="s">
        <v>1183</v>
      </c>
      <c r="B59" s="72">
        <v>499</v>
      </c>
      <c r="C59" s="13">
        <v>1</v>
      </c>
      <c r="D59" s="72"/>
    </row>
    <row r="60" spans="1:4" ht="22.9" customHeight="1">
      <c r="A60" s="5"/>
      <c r="B60" s="72"/>
      <c r="C60" s="72"/>
      <c r="D60" s="9"/>
    </row>
    <row r="61" spans="1:4" ht="22.9" customHeight="1">
      <c r="A61" s="12" t="s">
        <v>1201</v>
      </c>
      <c r="B61" s="72" t="s">
        <v>1180</v>
      </c>
      <c r="C61" s="72" t="s">
        <v>1181</v>
      </c>
      <c r="D61" s="72"/>
    </row>
    <row r="62" spans="1:4" ht="22.9" customHeight="1">
      <c r="A62" s="72" t="s">
        <v>1115</v>
      </c>
      <c r="B62" s="72">
        <v>418</v>
      </c>
      <c r="C62" s="13">
        <v>0.83767535070140275</v>
      </c>
      <c r="D62" s="72"/>
    </row>
    <row r="63" spans="1:4" ht="22.9" customHeight="1">
      <c r="A63" s="72" t="s">
        <v>1142</v>
      </c>
      <c r="B63" s="72">
        <v>2</v>
      </c>
      <c r="C63" s="13">
        <v>4.0080160320641279E-3</v>
      </c>
      <c r="D63" s="72"/>
    </row>
    <row r="64" spans="1:4" ht="22.9" customHeight="1">
      <c r="A64" s="72" t="s">
        <v>1141</v>
      </c>
      <c r="B64" s="72">
        <v>9</v>
      </c>
      <c r="C64" s="13">
        <v>1.8036072144288578E-2</v>
      </c>
      <c r="D64" s="72"/>
    </row>
    <row r="65" spans="1:3" ht="22.9" customHeight="1">
      <c r="A65" s="72" t="s">
        <v>1133</v>
      </c>
      <c r="B65" s="72">
        <v>13</v>
      </c>
      <c r="C65" s="13">
        <v>2.6052104208416832E-2</v>
      </c>
    </row>
    <row r="66" spans="1:3" ht="22.9" customHeight="1">
      <c r="A66" s="72" t="s">
        <v>1132</v>
      </c>
      <c r="B66" s="72">
        <v>45</v>
      </c>
      <c r="C66" s="13">
        <v>9.0180360721442893E-2</v>
      </c>
    </row>
    <row r="67" spans="1:3" ht="22.9" customHeight="1">
      <c r="A67" s="72" t="s">
        <v>1135</v>
      </c>
      <c r="B67" s="72">
        <v>12</v>
      </c>
      <c r="C67" s="13">
        <v>2.4048096192384769E-2</v>
      </c>
    </row>
    <row r="68" spans="1:3" ht="22.9" customHeight="1">
      <c r="A68" s="72" t="s">
        <v>1182</v>
      </c>
      <c r="B68" s="72"/>
      <c r="C68" s="13">
        <v>0</v>
      </c>
    </row>
    <row r="69" spans="1:3" ht="22.9" customHeight="1">
      <c r="A69" s="72" t="s">
        <v>1183</v>
      </c>
      <c r="B69" s="72">
        <v>499</v>
      </c>
      <c r="C69" s="13">
        <v>1</v>
      </c>
    </row>
    <row r="70" spans="1:3" ht="22.9" customHeight="1">
      <c r="A70" s="5"/>
      <c r="B70" s="72"/>
      <c r="C70" s="13"/>
    </row>
    <row r="71" spans="1:3" ht="22.9" customHeight="1">
      <c r="A71" s="12" t="s">
        <v>1202</v>
      </c>
      <c r="B71" s="72" t="s">
        <v>1180</v>
      </c>
      <c r="C71" s="72" t="s">
        <v>1181</v>
      </c>
    </row>
    <row r="72" spans="1:3" ht="22.9" customHeight="1">
      <c r="A72" s="72" t="s">
        <v>1115</v>
      </c>
      <c r="B72" s="72">
        <v>418</v>
      </c>
      <c r="C72" s="13">
        <v>0.83767535070140275</v>
      </c>
    </row>
    <row r="73" spans="1:3" ht="22.9" customHeight="1">
      <c r="A73" s="9" t="s">
        <v>1193</v>
      </c>
      <c r="B73" s="72">
        <v>252</v>
      </c>
      <c r="C73" s="13">
        <v>0.50501002004008011</v>
      </c>
    </row>
    <row r="74" spans="1:3" ht="22.9" customHeight="1">
      <c r="A74" s="9" t="s">
        <v>1120</v>
      </c>
      <c r="B74" s="72">
        <v>2</v>
      </c>
      <c r="C74" s="13">
        <v>4.0080160320641279E-3</v>
      </c>
    </row>
    <row r="75" spans="1:3" ht="22.9" customHeight="1">
      <c r="A75" s="9" t="s">
        <v>1194</v>
      </c>
      <c r="B75" s="72">
        <v>13</v>
      </c>
      <c r="C75" s="13">
        <v>2.6052104208416832E-2</v>
      </c>
    </row>
    <row r="76" spans="1:3" ht="22.9" customHeight="1">
      <c r="A76" s="9" t="s">
        <v>1195</v>
      </c>
      <c r="B76" s="72">
        <v>16</v>
      </c>
      <c r="C76" s="13">
        <v>3.2064128256513023E-2</v>
      </c>
    </row>
    <row r="77" spans="1:3" ht="22.9" customHeight="1">
      <c r="A77" s="9" t="s">
        <v>1196</v>
      </c>
      <c r="B77" s="72">
        <v>1</v>
      </c>
      <c r="C77" s="13">
        <v>2.004008016032064E-3</v>
      </c>
    </row>
    <row r="78" spans="1:3" ht="22.9" customHeight="1">
      <c r="A78" s="9" t="s">
        <v>1197</v>
      </c>
      <c r="B78" s="72">
        <v>36</v>
      </c>
      <c r="C78" s="13">
        <v>7.2144288577154311E-2</v>
      </c>
    </row>
    <row r="79" spans="1:3" ht="22.9" customHeight="1">
      <c r="A79" s="9" t="s">
        <v>1198</v>
      </c>
      <c r="B79" s="72">
        <v>26</v>
      </c>
      <c r="C79" s="13">
        <v>5.2104208416833664E-2</v>
      </c>
    </row>
    <row r="80" spans="1:3" ht="22.9" customHeight="1">
      <c r="A80" s="9" t="s">
        <v>1199</v>
      </c>
      <c r="B80" s="72">
        <v>23</v>
      </c>
      <c r="C80" s="13">
        <v>4.6092184368737472E-2</v>
      </c>
    </row>
    <row r="81" spans="1:3" ht="22.9" customHeight="1">
      <c r="A81" s="9" t="s">
        <v>1200</v>
      </c>
      <c r="B81" s="72">
        <v>49</v>
      </c>
      <c r="C81" s="13">
        <v>9.8196392785571143E-2</v>
      </c>
    </row>
    <row r="82" spans="1:3" ht="22.9" customHeight="1">
      <c r="A82" s="72" t="s">
        <v>1142</v>
      </c>
      <c r="B82" s="72">
        <v>2</v>
      </c>
      <c r="C82" s="13">
        <v>4.0080160320641279E-3</v>
      </c>
    </row>
    <row r="83" spans="1:3" ht="22.9" customHeight="1">
      <c r="A83" s="9" t="s">
        <v>1200</v>
      </c>
      <c r="B83" s="72">
        <v>2</v>
      </c>
      <c r="C83" s="13">
        <v>4.0080160320641279E-3</v>
      </c>
    </row>
    <row r="84" spans="1:3" ht="22.9" customHeight="1">
      <c r="A84" s="72" t="s">
        <v>1141</v>
      </c>
      <c r="B84" s="72">
        <v>9</v>
      </c>
      <c r="C84" s="13">
        <v>1.8036072144288578E-2</v>
      </c>
    </row>
    <row r="85" spans="1:3" ht="22.9" customHeight="1">
      <c r="A85" s="9" t="s">
        <v>1193</v>
      </c>
      <c r="B85" s="72">
        <v>1</v>
      </c>
      <c r="C85" s="13">
        <v>2.004008016032064E-3</v>
      </c>
    </row>
    <row r="86" spans="1:3" ht="22.9" customHeight="1">
      <c r="A86" s="9" t="s">
        <v>1194</v>
      </c>
      <c r="B86" s="72">
        <v>1</v>
      </c>
      <c r="C86" s="13">
        <v>2.004008016032064E-3</v>
      </c>
    </row>
    <row r="87" spans="1:3" ht="22.9" customHeight="1">
      <c r="A87" s="9" t="s">
        <v>1197</v>
      </c>
      <c r="B87" s="72">
        <v>4</v>
      </c>
      <c r="C87" s="13">
        <v>8.0160320641282558E-3</v>
      </c>
    </row>
    <row r="88" spans="1:3" ht="22.9" customHeight="1">
      <c r="A88" s="9" t="s">
        <v>1198</v>
      </c>
      <c r="B88" s="72">
        <v>2</v>
      </c>
      <c r="C88" s="13">
        <v>4.0080160320641279E-3</v>
      </c>
    </row>
    <row r="89" spans="1:3" ht="22.9" customHeight="1">
      <c r="A89" s="9" t="s">
        <v>1200</v>
      </c>
      <c r="B89" s="72">
        <v>1</v>
      </c>
      <c r="C89" s="13">
        <v>2.004008016032064E-3</v>
      </c>
    </row>
    <row r="90" spans="1:3" ht="22.9" customHeight="1">
      <c r="A90" s="72" t="s">
        <v>1133</v>
      </c>
      <c r="B90" s="72">
        <v>13</v>
      </c>
      <c r="C90" s="13">
        <v>2.6052104208416832E-2</v>
      </c>
    </row>
    <row r="91" spans="1:3" ht="22.9" customHeight="1">
      <c r="A91" s="9" t="s">
        <v>1120</v>
      </c>
      <c r="B91" s="72">
        <v>1</v>
      </c>
      <c r="C91" s="13">
        <v>2.004008016032064E-3</v>
      </c>
    </row>
    <row r="92" spans="1:3" ht="22.9" customHeight="1">
      <c r="A92" s="9" t="s">
        <v>1195</v>
      </c>
      <c r="B92" s="72">
        <v>2</v>
      </c>
      <c r="C92" s="13">
        <v>4.0080160320641279E-3</v>
      </c>
    </row>
    <row r="93" spans="1:3" ht="22.9" customHeight="1">
      <c r="A93" s="9" t="s">
        <v>1197</v>
      </c>
      <c r="B93" s="72">
        <v>1</v>
      </c>
      <c r="C93" s="13">
        <v>2.004008016032064E-3</v>
      </c>
    </row>
    <row r="94" spans="1:3" ht="22.9" customHeight="1">
      <c r="A94" s="9" t="s">
        <v>1198</v>
      </c>
      <c r="B94" s="72">
        <v>2</v>
      </c>
      <c r="C94" s="13">
        <v>4.0080160320641279E-3</v>
      </c>
    </row>
    <row r="95" spans="1:3" ht="22.9" customHeight="1">
      <c r="A95" s="9" t="s">
        <v>1199</v>
      </c>
      <c r="B95" s="72">
        <v>5</v>
      </c>
      <c r="C95" s="13">
        <v>1.002004008016032E-2</v>
      </c>
    </row>
    <row r="96" spans="1:3" ht="22.9" customHeight="1">
      <c r="A96" s="9" t="s">
        <v>1200</v>
      </c>
      <c r="B96" s="72">
        <v>2</v>
      </c>
      <c r="C96" s="13">
        <v>4.0080160320641279E-3</v>
      </c>
    </row>
    <row r="97" spans="1:3" ht="22.9" customHeight="1">
      <c r="A97" s="72" t="s">
        <v>1132</v>
      </c>
      <c r="B97" s="72">
        <v>45</v>
      </c>
      <c r="C97" s="13">
        <v>9.0180360721442893E-2</v>
      </c>
    </row>
    <row r="98" spans="1:3" ht="22.9" customHeight="1">
      <c r="A98" s="9" t="s">
        <v>1194</v>
      </c>
      <c r="B98" s="72">
        <v>2</v>
      </c>
      <c r="C98" s="13">
        <v>4.0080160320641279E-3</v>
      </c>
    </row>
    <row r="99" spans="1:3" ht="22.9" customHeight="1">
      <c r="A99" s="9" t="s">
        <v>1195</v>
      </c>
      <c r="B99" s="72">
        <v>4</v>
      </c>
      <c r="C99" s="13">
        <v>8.0160320641282558E-3</v>
      </c>
    </row>
    <row r="100" spans="1:3" ht="22.9" customHeight="1">
      <c r="A100" s="9" t="s">
        <v>1196</v>
      </c>
      <c r="B100" s="72">
        <v>1</v>
      </c>
      <c r="C100" s="13">
        <v>2.004008016032064E-3</v>
      </c>
    </row>
    <row r="101" spans="1:3" ht="22.9" customHeight="1">
      <c r="A101" s="9" t="s">
        <v>1197</v>
      </c>
      <c r="B101" s="72">
        <v>9</v>
      </c>
      <c r="C101" s="13">
        <v>1.8036072144288578E-2</v>
      </c>
    </row>
    <row r="102" spans="1:3" ht="22.9" customHeight="1">
      <c r="A102" s="9" t="s">
        <v>1198</v>
      </c>
      <c r="B102" s="72">
        <v>5</v>
      </c>
      <c r="C102" s="13">
        <v>1.002004008016032E-2</v>
      </c>
    </row>
    <row r="103" spans="1:3" ht="22.9" customHeight="1">
      <c r="A103" s="9" t="s">
        <v>1199</v>
      </c>
      <c r="B103" s="72">
        <v>7</v>
      </c>
      <c r="C103" s="13">
        <v>1.4028056112224449E-2</v>
      </c>
    </row>
    <row r="104" spans="1:3" ht="22.9" customHeight="1">
      <c r="A104" s="9" t="s">
        <v>1200</v>
      </c>
      <c r="B104" s="72">
        <v>17</v>
      </c>
      <c r="C104" s="13">
        <v>3.406813627254509E-2</v>
      </c>
    </row>
    <row r="105" spans="1:3" ht="22.9" customHeight="1">
      <c r="A105" s="72" t="s">
        <v>1135</v>
      </c>
      <c r="B105" s="72">
        <v>12</v>
      </c>
      <c r="C105" s="13">
        <v>2.4048096192384769E-2</v>
      </c>
    </row>
    <row r="106" spans="1:3" ht="22.9" customHeight="1">
      <c r="A106" s="9" t="s">
        <v>1193</v>
      </c>
      <c r="B106" s="72">
        <v>2</v>
      </c>
      <c r="C106" s="13">
        <v>4.0080160320641279E-3</v>
      </c>
    </row>
    <row r="107" spans="1:3" ht="22.9" customHeight="1">
      <c r="A107" s="9" t="s">
        <v>1197</v>
      </c>
      <c r="B107" s="72">
        <v>3</v>
      </c>
      <c r="C107" s="13">
        <v>6.0120240480961923E-3</v>
      </c>
    </row>
    <row r="108" spans="1:3" ht="22.9" customHeight="1">
      <c r="A108" s="9" t="s">
        <v>1198</v>
      </c>
      <c r="B108" s="72">
        <v>2</v>
      </c>
      <c r="C108" s="13">
        <v>4.0080160320641279E-3</v>
      </c>
    </row>
    <row r="109" spans="1:3" ht="22.9" customHeight="1">
      <c r="A109" s="9" t="s">
        <v>1199</v>
      </c>
      <c r="B109" s="72">
        <v>2</v>
      </c>
      <c r="C109" s="13">
        <v>4.0080160320641279E-3</v>
      </c>
    </row>
    <row r="110" spans="1:3" ht="22.9" customHeight="1">
      <c r="A110" s="9" t="s">
        <v>1200</v>
      </c>
      <c r="B110" s="72">
        <v>3</v>
      </c>
      <c r="C110" s="13">
        <v>6.0120240480961923E-3</v>
      </c>
    </row>
    <row r="111" spans="1:3" ht="22.9" customHeight="1">
      <c r="A111" s="72" t="s">
        <v>1182</v>
      </c>
      <c r="B111" s="72"/>
      <c r="C111" s="13">
        <v>0</v>
      </c>
    </row>
    <row r="112" spans="1:3" ht="22.9" customHeight="1">
      <c r="A112" s="9" t="s">
        <v>1182</v>
      </c>
      <c r="B112" s="72"/>
      <c r="C112" s="13">
        <v>0</v>
      </c>
    </row>
    <row r="113" spans="1:3" ht="22.9" customHeight="1">
      <c r="A113" s="72" t="s">
        <v>1183</v>
      </c>
      <c r="B113" s="72">
        <v>499</v>
      </c>
      <c r="C113" s="13">
        <v>1</v>
      </c>
    </row>
    <row r="114" spans="1:3" ht="22.9" customHeight="1">
      <c r="A114" s="5"/>
      <c r="B114" s="72"/>
      <c r="C114" s="72"/>
    </row>
    <row r="115" spans="1:3" ht="22.9" customHeight="1">
      <c r="A115" s="12" t="s">
        <v>1203</v>
      </c>
      <c r="B115" s="72" t="s">
        <v>1180</v>
      </c>
      <c r="C115" s="72" t="s">
        <v>1181</v>
      </c>
    </row>
    <row r="116" spans="1:3" ht="22.9" customHeight="1">
      <c r="A116" s="72" t="s">
        <v>1204</v>
      </c>
      <c r="B116" s="72">
        <v>102</v>
      </c>
      <c r="C116" s="13">
        <v>0.20440881763527055</v>
      </c>
    </row>
    <row r="117" spans="1:3" ht="22.9" customHeight="1">
      <c r="A117" s="72" t="s">
        <v>1205</v>
      </c>
      <c r="B117" s="72">
        <v>81</v>
      </c>
      <c r="C117" s="13">
        <v>0.16232464929859719</v>
      </c>
    </row>
    <row r="118" spans="1:3" ht="22.9" customHeight="1">
      <c r="A118" s="72" t="s">
        <v>1170</v>
      </c>
      <c r="B118" s="72">
        <v>316</v>
      </c>
      <c r="C118" s="13">
        <v>0.63326653306613223</v>
      </c>
    </row>
    <row r="119" spans="1:3" ht="22.9" customHeight="1">
      <c r="A119" s="72" t="s">
        <v>1182</v>
      </c>
      <c r="B119" s="72"/>
      <c r="C119" s="13">
        <v>0</v>
      </c>
    </row>
    <row r="120" spans="1:3" ht="22.9" customHeight="1">
      <c r="A120" s="72" t="s">
        <v>1183</v>
      </c>
      <c r="B120" s="72">
        <v>499</v>
      </c>
      <c r="C120" s="13">
        <v>1</v>
      </c>
    </row>
    <row r="121" spans="1:3" ht="22.9" customHeight="1">
      <c r="A121" s="5"/>
      <c r="B121" s="72"/>
      <c r="C121" s="72"/>
    </row>
    <row r="122" spans="1:3" ht="22.9" customHeight="1">
      <c r="A122" s="12" t="s">
        <v>1093</v>
      </c>
      <c r="B122" s="72" t="s">
        <v>1180</v>
      </c>
      <c r="C122" s="72" t="s">
        <v>1181</v>
      </c>
    </row>
    <row r="123" spans="1:3" ht="22.9" customHeight="1">
      <c r="A123" s="72" t="s">
        <v>1206</v>
      </c>
      <c r="B123" s="72">
        <v>303</v>
      </c>
      <c r="C123" s="13">
        <v>0.60721442885771548</v>
      </c>
    </row>
    <row r="124" spans="1:3" ht="22.9" customHeight="1">
      <c r="A124" s="72" t="s">
        <v>1207</v>
      </c>
      <c r="B124" s="72">
        <v>196</v>
      </c>
      <c r="C124" s="13">
        <v>0.39278557114228457</v>
      </c>
    </row>
    <row r="125" spans="1:3" ht="22.9" customHeight="1">
      <c r="A125" s="72" t="s">
        <v>1182</v>
      </c>
      <c r="B125" s="72"/>
      <c r="C125" s="13">
        <v>0</v>
      </c>
    </row>
    <row r="126" spans="1:3" ht="22.9" customHeight="1">
      <c r="A126" s="72" t="s">
        <v>1183</v>
      </c>
      <c r="B126" s="72">
        <v>499</v>
      </c>
      <c r="C126" s="13">
        <v>1</v>
      </c>
    </row>
    <row r="127" spans="1:3" ht="22.9" customHeight="1">
      <c r="A127" s="5"/>
      <c r="B127" s="72"/>
      <c r="C127" s="72"/>
    </row>
    <row r="128" spans="1:3" ht="22.9" customHeight="1">
      <c r="A128" s="12" t="s">
        <v>1208</v>
      </c>
      <c r="B128" s="72" t="s">
        <v>1180</v>
      </c>
      <c r="C128" s="72" t="s">
        <v>1181</v>
      </c>
    </row>
    <row r="129" spans="1:3" ht="22.9" customHeight="1">
      <c r="A129" s="72" t="s">
        <v>1206</v>
      </c>
      <c r="B129" s="72">
        <v>303</v>
      </c>
      <c r="C129" s="13">
        <v>0.60721442885771548</v>
      </c>
    </row>
    <row r="130" spans="1:3" ht="22.9" customHeight="1">
      <c r="A130" s="9" t="s">
        <v>1204</v>
      </c>
      <c r="B130" s="72">
        <v>59</v>
      </c>
      <c r="C130" s="13">
        <v>0.11823647294589178</v>
      </c>
    </row>
    <row r="131" spans="1:3" ht="22.9" customHeight="1">
      <c r="A131" s="9" t="s">
        <v>1205</v>
      </c>
      <c r="B131" s="72">
        <v>30</v>
      </c>
      <c r="C131" s="13">
        <v>6.0120240480961921E-2</v>
      </c>
    </row>
    <row r="132" spans="1:3" ht="22.9" customHeight="1">
      <c r="A132" s="9" t="s">
        <v>1170</v>
      </c>
      <c r="B132" s="72">
        <v>214</v>
      </c>
      <c r="C132" s="13">
        <v>0.42885771543086171</v>
      </c>
    </row>
    <row r="133" spans="1:3" ht="22.9" customHeight="1">
      <c r="A133" s="72" t="s">
        <v>1207</v>
      </c>
      <c r="B133" s="72">
        <v>196</v>
      </c>
      <c r="C133" s="13">
        <v>0.39278557114228457</v>
      </c>
    </row>
    <row r="134" spans="1:3" ht="22.9" customHeight="1">
      <c r="A134" s="9" t="s">
        <v>1204</v>
      </c>
      <c r="B134" s="72">
        <v>43</v>
      </c>
      <c r="C134" s="13">
        <v>8.617234468937876E-2</v>
      </c>
    </row>
    <row r="135" spans="1:3" ht="22.9" customHeight="1">
      <c r="A135" s="9" t="s">
        <v>1205</v>
      </c>
      <c r="B135" s="72">
        <v>51</v>
      </c>
      <c r="C135" s="13">
        <v>0.10220440881763528</v>
      </c>
    </row>
    <row r="136" spans="1:3" ht="22.9" customHeight="1">
      <c r="A136" s="9" t="s">
        <v>1170</v>
      </c>
      <c r="B136" s="72">
        <v>102</v>
      </c>
      <c r="C136" s="13">
        <v>0.20440881763527055</v>
      </c>
    </row>
    <row r="137" spans="1:3" ht="22.9" customHeight="1">
      <c r="A137" s="72" t="s">
        <v>1182</v>
      </c>
      <c r="B137" s="72"/>
      <c r="C137" s="13">
        <v>0</v>
      </c>
    </row>
    <row r="138" spans="1:3" ht="22.9" customHeight="1">
      <c r="A138" s="9" t="s">
        <v>1182</v>
      </c>
      <c r="B138" s="72"/>
      <c r="C138" s="13">
        <v>0</v>
      </c>
    </row>
    <row r="139" spans="1:3" ht="22.9" customHeight="1">
      <c r="A139" s="72" t="s">
        <v>1183</v>
      </c>
      <c r="B139" s="72">
        <v>499</v>
      </c>
      <c r="C139" s="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V2603"/>
  <sheetViews>
    <sheetView topLeftCell="E1" workbookViewId="0">
      <selection activeCell="E1" sqref="A1:XFD1048576"/>
    </sheetView>
  </sheetViews>
  <sheetFormatPr defaultColWidth="13.7109375" defaultRowHeight="22.9" customHeight="1"/>
  <cols>
    <col min="1" max="16384" width="13.7109375" style="1"/>
  </cols>
  <sheetData>
    <row r="1" spans="1:22" ht="23.1" customHeight="1">
      <c r="A1" s="2" t="s">
        <v>7</v>
      </c>
      <c r="B1" s="2" t="s">
        <v>84</v>
      </c>
      <c r="C1" s="2" t="s">
        <v>85</v>
      </c>
      <c r="D1" s="2" t="s">
        <v>11</v>
      </c>
      <c r="E1" s="2" t="s">
        <v>12</v>
      </c>
      <c r="F1" s="2" t="s">
        <v>15</v>
      </c>
      <c r="G1" s="2" t="s">
        <v>16</v>
      </c>
      <c r="H1" s="2" t="s">
        <v>17</v>
      </c>
      <c r="I1" s="2" t="s">
        <v>18</v>
      </c>
      <c r="J1" s="2" t="s">
        <v>92</v>
      </c>
      <c r="K1" s="2" t="s">
        <v>90</v>
      </c>
      <c r="L1" s="2" t="s">
        <v>1189</v>
      </c>
      <c r="M1" s="2" t="s">
        <v>1089</v>
      </c>
      <c r="N1" s="2" t="s">
        <v>1209</v>
      </c>
      <c r="O1" s="2" t="s">
        <v>1210</v>
      </c>
      <c r="P1" s="2" t="s">
        <v>1094</v>
      </c>
      <c r="Q1" s="2" t="s">
        <v>1096</v>
      </c>
      <c r="R1" s="2" t="s">
        <v>1211</v>
      </c>
      <c r="S1" s="2" t="s">
        <v>1212</v>
      </c>
      <c r="T1" s="2" t="s">
        <v>1213</v>
      </c>
      <c r="U1" s="2" t="s">
        <v>1214</v>
      </c>
      <c r="V1" s="42" t="s">
        <v>1215</v>
      </c>
    </row>
    <row r="2" spans="1:22" ht="23.1" customHeight="1">
      <c r="A2" s="72" t="s">
        <v>1216</v>
      </c>
      <c r="B2" s="72" t="s">
        <v>1217</v>
      </c>
      <c r="C2" s="72" t="s">
        <v>1218</v>
      </c>
      <c r="D2" s="72" t="s">
        <v>1219</v>
      </c>
      <c r="E2" s="72" t="s">
        <v>1220</v>
      </c>
      <c r="F2" s="72" t="s">
        <v>1221</v>
      </c>
      <c r="G2" s="72">
        <v>1</v>
      </c>
      <c r="H2" s="72">
        <v>1</v>
      </c>
      <c r="I2" s="72">
        <v>2017</v>
      </c>
      <c r="J2" s="72" t="s">
        <v>100</v>
      </c>
      <c r="K2" s="72" t="s">
        <v>121</v>
      </c>
      <c r="L2" s="72" t="s">
        <v>1137</v>
      </c>
      <c r="M2" s="72" t="s">
        <v>111</v>
      </c>
      <c r="N2" s="4" t="s">
        <v>107</v>
      </c>
      <c r="O2" s="72" t="s">
        <v>172</v>
      </c>
      <c r="P2" s="5" t="s">
        <v>1222</v>
      </c>
      <c r="Q2" s="5" t="s">
        <v>1223</v>
      </c>
      <c r="R2" s="72" t="s">
        <v>1115</v>
      </c>
      <c r="S2" s="72" t="s">
        <v>1117</v>
      </c>
      <c r="T2" s="72" t="s">
        <v>1116</v>
      </c>
      <c r="U2" s="72" t="s">
        <v>1204</v>
      </c>
      <c r="V2" s="3">
        <v>1</v>
      </c>
    </row>
    <row r="3" spans="1:22" ht="23.1" customHeight="1">
      <c r="A3" s="72" t="s">
        <v>1224</v>
      </c>
      <c r="B3" s="72" t="s">
        <v>9</v>
      </c>
      <c r="C3" s="72" t="s">
        <v>1225</v>
      </c>
      <c r="D3" s="72" t="s">
        <v>1226</v>
      </c>
      <c r="E3" s="72" t="s">
        <v>1227</v>
      </c>
      <c r="F3" s="72" t="s">
        <v>1228</v>
      </c>
      <c r="G3" s="72">
        <v>2</v>
      </c>
      <c r="H3" s="72">
        <v>2</v>
      </c>
      <c r="I3" s="72">
        <v>2018</v>
      </c>
      <c r="J3" s="72" t="s">
        <v>106</v>
      </c>
      <c r="K3" s="72" t="s">
        <v>99</v>
      </c>
      <c r="L3" s="72" t="s">
        <v>1118</v>
      </c>
      <c r="M3" s="72" t="s">
        <v>1229</v>
      </c>
      <c r="N3" s="72" t="s">
        <v>103</v>
      </c>
      <c r="O3" s="72" t="s">
        <v>131</v>
      </c>
      <c r="P3" s="5" t="s">
        <v>1230</v>
      </c>
      <c r="Q3" s="5" t="s">
        <v>1231</v>
      </c>
      <c r="R3" s="72" t="s">
        <v>1120</v>
      </c>
      <c r="S3" s="72" t="s">
        <v>1114</v>
      </c>
      <c r="T3" s="72" t="s">
        <v>1144</v>
      </c>
      <c r="U3" s="72" t="s">
        <v>1205</v>
      </c>
      <c r="V3" s="3">
        <v>2</v>
      </c>
    </row>
    <row r="4" spans="1:22" ht="23.1" customHeight="1">
      <c r="A4" s="72" t="s">
        <v>1232</v>
      </c>
      <c r="B4" s="72"/>
      <c r="C4" s="72" t="s">
        <v>1233</v>
      </c>
      <c r="D4" s="72" t="s">
        <v>1234</v>
      </c>
      <c r="E4" s="72" t="s">
        <v>1235</v>
      </c>
      <c r="F4" s="72" t="s">
        <v>29</v>
      </c>
      <c r="G4" s="72">
        <v>3</v>
      </c>
      <c r="H4" s="72">
        <v>3</v>
      </c>
      <c r="I4" s="72">
        <v>2019</v>
      </c>
      <c r="J4" s="72" t="s">
        <v>1236</v>
      </c>
      <c r="K4" s="72" t="s">
        <v>1237</v>
      </c>
      <c r="L4" s="72" t="s">
        <v>1238</v>
      </c>
      <c r="M4" s="72" t="s">
        <v>102</v>
      </c>
      <c r="N4" s="72"/>
      <c r="O4" s="72" t="s">
        <v>108</v>
      </c>
      <c r="P4" s="5" t="s">
        <v>1239</v>
      </c>
      <c r="Q4" s="5" t="s">
        <v>1240</v>
      </c>
      <c r="R4" s="72" t="s">
        <v>1121</v>
      </c>
      <c r="S4" s="72"/>
      <c r="T4" s="72" t="s">
        <v>1140</v>
      </c>
      <c r="U4" s="72" t="s">
        <v>1241</v>
      </c>
      <c r="V4" s="3">
        <v>3</v>
      </c>
    </row>
    <row r="5" spans="1:22" ht="23.1" customHeight="1">
      <c r="A5" s="72" t="s">
        <v>1242</v>
      </c>
      <c r="B5" s="72"/>
      <c r="C5" s="72" t="s">
        <v>10</v>
      </c>
      <c r="D5" s="72" t="s">
        <v>1243</v>
      </c>
      <c r="E5" s="72" t="s">
        <v>1244</v>
      </c>
      <c r="F5" s="72" t="s">
        <v>58</v>
      </c>
      <c r="G5" s="72">
        <v>4</v>
      </c>
      <c r="H5" s="72">
        <v>4</v>
      </c>
      <c r="I5" s="72">
        <v>2020</v>
      </c>
      <c r="J5" s="72" t="s">
        <v>1245</v>
      </c>
      <c r="K5" s="72"/>
      <c r="L5" s="72"/>
      <c r="M5" s="72"/>
      <c r="N5" s="72"/>
      <c r="O5" s="72" t="s">
        <v>104</v>
      </c>
      <c r="P5" s="72"/>
      <c r="Q5" s="72" t="s">
        <v>1246</v>
      </c>
      <c r="R5" s="72" t="s">
        <v>1119</v>
      </c>
      <c r="S5" s="72"/>
      <c r="T5" s="72" t="s">
        <v>1247</v>
      </c>
      <c r="U5" s="72" t="s">
        <v>1248</v>
      </c>
      <c r="V5" s="3">
        <v>4</v>
      </c>
    </row>
    <row r="6" spans="1:22" ht="23.1" customHeight="1">
      <c r="A6" s="72" t="s">
        <v>1249</v>
      </c>
      <c r="B6" s="72"/>
      <c r="C6" s="72" t="s">
        <v>1250</v>
      </c>
      <c r="D6" s="72" t="s">
        <v>1251</v>
      </c>
      <c r="E6" s="72" t="s">
        <v>1252</v>
      </c>
      <c r="F6" s="72"/>
      <c r="G6" s="72">
        <v>5</v>
      </c>
      <c r="H6" s="72">
        <v>5</v>
      </c>
      <c r="I6" s="72"/>
      <c r="J6" s="72" t="s">
        <v>1253</v>
      </c>
      <c r="K6" s="72"/>
      <c r="L6" s="72"/>
      <c r="M6" s="72"/>
      <c r="N6" s="72"/>
      <c r="O6" s="72" t="s">
        <v>163</v>
      </c>
      <c r="P6" s="72"/>
      <c r="Q6" s="5" t="s">
        <v>1254</v>
      </c>
      <c r="R6" s="72" t="s">
        <v>1127</v>
      </c>
      <c r="S6" s="72"/>
      <c r="T6" s="72"/>
      <c r="U6" s="72"/>
      <c r="V6" s="3">
        <v>5</v>
      </c>
    </row>
    <row r="7" spans="1:22" ht="23.1" customHeight="1">
      <c r="A7" s="72" t="s">
        <v>1255</v>
      </c>
      <c r="B7" s="72"/>
      <c r="C7" s="72" t="s">
        <v>1256</v>
      </c>
      <c r="D7" s="72" t="s">
        <v>1257</v>
      </c>
      <c r="E7" s="72" t="s">
        <v>1258</v>
      </c>
      <c r="F7" s="72"/>
      <c r="G7" s="72">
        <v>6</v>
      </c>
      <c r="H7" s="72">
        <v>6</v>
      </c>
      <c r="I7" s="72"/>
      <c r="J7" s="72" t="s">
        <v>113</v>
      </c>
      <c r="K7" s="72"/>
      <c r="L7" s="72"/>
      <c r="M7" s="72"/>
      <c r="N7" s="72"/>
      <c r="O7" s="72"/>
      <c r="P7" s="72"/>
      <c r="Q7" s="6" t="s">
        <v>1259</v>
      </c>
      <c r="R7" s="7" t="s">
        <v>1124</v>
      </c>
      <c r="S7" s="72"/>
      <c r="T7" s="72"/>
      <c r="U7" s="72"/>
      <c r="V7" s="3">
        <v>6</v>
      </c>
    </row>
    <row r="8" spans="1:22" ht="23.1" customHeight="1">
      <c r="A8" s="72" t="s">
        <v>1260</v>
      </c>
      <c r="B8" s="72"/>
      <c r="C8" s="72" t="s">
        <v>1261</v>
      </c>
      <c r="D8" s="72" t="s">
        <v>1262</v>
      </c>
      <c r="E8" s="72" t="s">
        <v>1263</v>
      </c>
      <c r="F8" s="72"/>
      <c r="G8" s="72">
        <v>7</v>
      </c>
      <c r="H8" s="72">
        <v>7</v>
      </c>
      <c r="I8" s="72"/>
      <c r="J8" s="72"/>
      <c r="K8" s="72"/>
      <c r="L8" s="72"/>
      <c r="M8" s="72"/>
      <c r="N8" s="72"/>
      <c r="O8" s="72"/>
      <c r="P8" s="72"/>
      <c r="Q8" s="5" t="s">
        <v>1264</v>
      </c>
      <c r="R8" s="72" t="s">
        <v>1125</v>
      </c>
      <c r="S8" s="72"/>
      <c r="T8" s="72"/>
      <c r="U8" s="72"/>
      <c r="V8" s="3"/>
    </row>
    <row r="9" spans="1:22" ht="23.1" customHeight="1">
      <c r="A9" s="72" t="s">
        <v>1265</v>
      </c>
      <c r="B9" s="72"/>
      <c r="C9" s="72" t="s">
        <v>1266</v>
      </c>
      <c r="D9" s="72" t="s">
        <v>1267</v>
      </c>
      <c r="E9" s="72" t="s">
        <v>1268</v>
      </c>
      <c r="F9" s="72"/>
      <c r="G9" s="72">
        <v>8</v>
      </c>
      <c r="H9" s="72">
        <v>8</v>
      </c>
      <c r="I9" s="72"/>
      <c r="J9" s="72"/>
      <c r="K9" s="72"/>
      <c r="L9" s="72"/>
      <c r="M9" s="72"/>
      <c r="N9" s="72"/>
      <c r="O9" s="72"/>
      <c r="P9" s="72"/>
      <c r="Q9" s="72"/>
      <c r="R9" s="72" t="s">
        <v>1123</v>
      </c>
      <c r="S9" s="72"/>
      <c r="T9" s="72"/>
      <c r="U9" s="72"/>
      <c r="V9" s="3"/>
    </row>
    <row r="10" spans="1:22" ht="23.1" customHeight="1">
      <c r="A10" s="72" t="s">
        <v>1269</v>
      </c>
      <c r="B10" s="72"/>
      <c r="C10" s="72" t="s">
        <v>1270</v>
      </c>
      <c r="D10" s="72" t="s">
        <v>1271</v>
      </c>
      <c r="E10" s="72" t="s">
        <v>1272</v>
      </c>
      <c r="F10" s="72"/>
      <c r="G10" s="72">
        <v>9</v>
      </c>
      <c r="H10" s="72">
        <v>9</v>
      </c>
      <c r="I10" s="72"/>
      <c r="J10" s="72"/>
      <c r="K10" s="72"/>
      <c r="L10" s="72"/>
      <c r="M10" s="72"/>
      <c r="N10" s="72"/>
      <c r="O10" s="72"/>
      <c r="P10" s="72"/>
      <c r="Q10" s="72"/>
      <c r="R10" s="72" t="s">
        <v>1122</v>
      </c>
      <c r="S10" s="72"/>
      <c r="T10" s="72"/>
      <c r="U10" s="72"/>
      <c r="V10" s="3"/>
    </row>
    <row r="11" spans="1:22" ht="23.1" customHeight="1">
      <c r="A11" s="72" t="s">
        <v>1273</v>
      </c>
      <c r="B11" s="72"/>
      <c r="C11" s="72" t="s">
        <v>1274</v>
      </c>
      <c r="D11" s="72" t="s">
        <v>1275</v>
      </c>
      <c r="E11" s="72" t="s">
        <v>1276</v>
      </c>
      <c r="F11" s="72"/>
      <c r="G11" s="72">
        <v>10</v>
      </c>
      <c r="H11" s="72">
        <v>10</v>
      </c>
      <c r="I11" s="72"/>
      <c r="J11" s="72"/>
      <c r="K11" s="72"/>
      <c r="L11" s="72"/>
      <c r="M11" s="72"/>
      <c r="N11" s="72"/>
      <c r="O11" s="72"/>
      <c r="P11" s="72"/>
      <c r="Q11" s="72"/>
      <c r="R11" s="72" t="s">
        <v>1277</v>
      </c>
      <c r="S11" s="72"/>
      <c r="T11" s="72"/>
      <c r="U11" s="72"/>
      <c r="V11" s="3"/>
    </row>
    <row r="12" spans="1:22" ht="23.1" customHeight="1">
      <c r="A12" s="72" t="s">
        <v>1278</v>
      </c>
      <c r="B12" s="72"/>
      <c r="C12" s="72"/>
      <c r="D12" s="72" t="s">
        <v>1279</v>
      </c>
      <c r="E12" s="72" t="s">
        <v>1280</v>
      </c>
      <c r="F12" s="72"/>
      <c r="G12" s="72">
        <v>11</v>
      </c>
      <c r="H12" s="72">
        <v>11</v>
      </c>
      <c r="I12" s="72"/>
      <c r="J12" s="72"/>
      <c r="K12" s="72"/>
      <c r="L12" s="72"/>
      <c r="M12" s="72"/>
      <c r="N12" s="72"/>
      <c r="O12" s="72"/>
      <c r="P12" s="72"/>
      <c r="Q12" s="72"/>
      <c r="R12" s="72" t="s">
        <v>1128</v>
      </c>
      <c r="S12" s="72"/>
      <c r="T12" s="72"/>
      <c r="U12" s="72"/>
      <c r="V12" s="3"/>
    </row>
    <row r="13" spans="1:22" ht="23.1" customHeight="1">
      <c r="A13" s="72" t="s">
        <v>1281</v>
      </c>
      <c r="B13" s="72"/>
      <c r="C13" s="72"/>
      <c r="D13" s="72" t="s">
        <v>1282</v>
      </c>
      <c r="E13" s="72" t="s">
        <v>1283</v>
      </c>
      <c r="F13" s="72"/>
      <c r="G13" s="72">
        <v>12</v>
      </c>
      <c r="H13" s="72">
        <v>12</v>
      </c>
      <c r="I13" s="72"/>
      <c r="J13" s="72"/>
      <c r="K13" s="72"/>
      <c r="L13" s="72"/>
      <c r="M13" s="72"/>
      <c r="N13" s="72"/>
      <c r="O13" s="72"/>
      <c r="P13" s="72"/>
      <c r="Q13" s="72"/>
      <c r="R13" s="72" t="s">
        <v>1284</v>
      </c>
      <c r="S13" s="72"/>
      <c r="T13" s="72"/>
      <c r="U13" s="72"/>
      <c r="V13" s="3"/>
    </row>
    <row r="14" spans="1:22" ht="23.1" customHeight="1">
      <c r="A14" s="72" t="s">
        <v>1285</v>
      </c>
      <c r="B14" s="72"/>
      <c r="C14" s="72"/>
      <c r="D14" s="72" t="s">
        <v>1286</v>
      </c>
      <c r="E14" s="72" t="s">
        <v>1287</v>
      </c>
      <c r="F14" s="72"/>
      <c r="G14" s="72">
        <v>13</v>
      </c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 t="s">
        <v>1126</v>
      </c>
      <c r="S14" s="72"/>
      <c r="T14" s="72"/>
      <c r="U14" s="72"/>
      <c r="V14" s="3"/>
    </row>
    <row r="15" spans="1:22" ht="23.1" customHeight="1">
      <c r="A15" s="72" t="s">
        <v>1288</v>
      </c>
      <c r="B15" s="72"/>
      <c r="C15" s="72"/>
      <c r="D15" s="72" t="s">
        <v>1289</v>
      </c>
      <c r="E15" s="72" t="s">
        <v>1290</v>
      </c>
      <c r="F15" s="72"/>
      <c r="G15" s="72">
        <v>14</v>
      </c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 t="s">
        <v>1138</v>
      </c>
      <c r="S15" s="72"/>
      <c r="T15" s="72"/>
      <c r="U15" s="72"/>
      <c r="V15" s="3"/>
    </row>
    <row r="16" spans="1:22" ht="23.1" customHeight="1">
      <c r="A16" s="72" t="s">
        <v>1291</v>
      </c>
      <c r="B16" s="72"/>
      <c r="C16" s="72"/>
      <c r="D16" s="72" t="s">
        <v>1292</v>
      </c>
      <c r="E16" s="72" t="s">
        <v>1293</v>
      </c>
      <c r="F16" s="72"/>
      <c r="G16" s="72">
        <v>15</v>
      </c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 t="s">
        <v>1294</v>
      </c>
      <c r="S16" s="72"/>
      <c r="T16" s="72"/>
      <c r="U16" s="72"/>
      <c r="V16" s="3"/>
    </row>
    <row r="17" spans="1:22" ht="23.1" customHeight="1">
      <c r="A17" s="72" t="s">
        <v>1295</v>
      </c>
      <c r="B17" s="72"/>
      <c r="C17" s="72"/>
      <c r="D17" s="72" t="s">
        <v>1296</v>
      </c>
      <c r="E17" s="72" t="s">
        <v>1297</v>
      </c>
      <c r="F17" s="72"/>
      <c r="G17" s="72">
        <v>16</v>
      </c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3"/>
    </row>
    <row r="18" spans="1:22" ht="23.1" customHeight="1">
      <c r="A18" s="72" t="s">
        <v>1298</v>
      </c>
      <c r="B18" s="72"/>
      <c r="C18" s="72"/>
      <c r="D18" s="72" t="s">
        <v>1299</v>
      </c>
      <c r="E18" s="72" t="s">
        <v>1300</v>
      </c>
      <c r="F18" s="72"/>
      <c r="G18" s="72">
        <v>17</v>
      </c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3"/>
    </row>
    <row r="19" spans="1:22" ht="23.1" customHeight="1">
      <c r="A19" s="72" t="s">
        <v>1301</v>
      </c>
      <c r="B19" s="72"/>
      <c r="C19" s="72"/>
      <c r="D19" s="72" t="s">
        <v>1302</v>
      </c>
      <c r="E19" s="72" t="s">
        <v>1303</v>
      </c>
      <c r="F19" s="72"/>
      <c r="G19" s="72">
        <v>18</v>
      </c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3"/>
    </row>
    <row r="20" spans="1:22" ht="23.1" customHeight="1">
      <c r="A20" s="72" t="s">
        <v>1304</v>
      </c>
      <c r="B20" s="72"/>
      <c r="C20" s="72"/>
      <c r="D20" s="72" t="s">
        <v>1305</v>
      </c>
      <c r="E20" s="72" t="s">
        <v>1306</v>
      </c>
      <c r="F20" s="72"/>
      <c r="G20" s="72">
        <v>19</v>
      </c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3"/>
    </row>
    <row r="21" spans="1:22" ht="23.1" customHeight="1">
      <c r="A21" s="72" t="s">
        <v>1307</v>
      </c>
      <c r="B21" s="72"/>
      <c r="C21" s="72"/>
      <c r="D21" s="72" t="s">
        <v>1308</v>
      </c>
      <c r="E21" s="72" t="s">
        <v>1309</v>
      </c>
      <c r="F21" s="72"/>
      <c r="G21" s="72">
        <v>20</v>
      </c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3"/>
    </row>
    <row r="22" spans="1:22" ht="23.1" customHeight="1">
      <c r="A22" s="72" t="s">
        <v>1310</v>
      </c>
      <c r="B22" s="72"/>
      <c r="C22" s="72"/>
      <c r="D22" s="72" t="s">
        <v>1311</v>
      </c>
      <c r="E22" s="72" t="s">
        <v>1312</v>
      </c>
      <c r="F22" s="72"/>
      <c r="G22" s="72">
        <v>21</v>
      </c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3"/>
    </row>
    <row r="23" spans="1:22" ht="23.1" customHeight="1">
      <c r="A23" s="72" t="s">
        <v>1313</v>
      </c>
      <c r="B23" s="72"/>
      <c r="C23" s="72"/>
      <c r="D23" s="72" t="s">
        <v>1314</v>
      </c>
      <c r="E23" s="72" t="s">
        <v>1315</v>
      </c>
      <c r="F23" s="72"/>
      <c r="G23" s="72">
        <v>22</v>
      </c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3"/>
    </row>
    <row r="24" spans="1:22" ht="23.1" customHeight="1">
      <c r="A24" s="72" t="s">
        <v>1316</v>
      </c>
      <c r="B24" s="72"/>
      <c r="C24" s="72"/>
      <c r="D24" s="72" t="s">
        <v>1317</v>
      </c>
      <c r="E24" s="72" t="s">
        <v>1318</v>
      </c>
      <c r="F24" s="72"/>
      <c r="G24" s="72">
        <v>23</v>
      </c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3"/>
    </row>
    <row r="25" spans="1:22" ht="23.1" customHeight="1">
      <c r="A25" s="72" t="s">
        <v>1319</v>
      </c>
      <c r="B25" s="72"/>
      <c r="C25" s="72"/>
      <c r="D25" s="72" t="s">
        <v>1320</v>
      </c>
      <c r="E25" s="72" t="s">
        <v>1321</v>
      </c>
      <c r="F25" s="72"/>
      <c r="G25" s="72">
        <v>24</v>
      </c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3"/>
    </row>
    <row r="26" spans="1:22" ht="23.1" customHeight="1">
      <c r="A26" s="72" t="s">
        <v>1322</v>
      </c>
      <c r="B26" s="72" t="s">
        <v>9</v>
      </c>
      <c r="C26" s="72"/>
      <c r="D26" s="72" t="s">
        <v>1323</v>
      </c>
      <c r="E26" s="72" t="s">
        <v>1324</v>
      </c>
      <c r="F26" s="72"/>
      <c r="G26" s="72">
        <v>25</v>
      </c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3"/>
    </row>
    <row r="27" spans="1:22" ht="23.1" customHeight="1">
      <c r="A27" s="72" t="s">
        <v>1325</v>
      </c>
      <c r="B27" s="72"/>
      <c r="C27" s="72"/>
      <c r="D27" s="72" t="s">
        <v>1326</v>
      </c>
      <c r="E27" s="72" t="s">
        <v>1327</v>
      </c>
      <c r="F27" s="72"/>
      <c r="G27" s="72">
        <v>26</v>
      </c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3"/>
    </row>
    <row r="28" spans="1:22" ht="23.1" customHeight="1">
      <c r="A28" s="72" t="s">
        <v>1328</v>
      </c>
      <c r="B28" s="72"/>
      <c r="C28" s="72"/>
      <c r="D28" s="72" t="s">
        <v>1329</v>
      </c>
      <c r="E28" s="72" t="s">
        <v>1330</v>
      </c>
      <c r="F28" s="72"/>
      <c r="G28" s="72">
        <v>27</v>
      </c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3"/>
    </row>
    <row r="29" spans="1:22" ht="23.1" customHeight="1">
      <c r="A29" s="72" t="s">
        <v>1331</v>
      </c>
      <c r="B29" s="72"/>
      <c r="C29" s="72"/>
      <c r="D29" s="72" t="s">
        <v>1332</v>
      </c>
      <c r="E29" s="72" t="s">
        <v>1333</v>
      </c>
      <c r="F29" s="72"/>
      <c r="G29" s="72">
        <v>28</v>
      </c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3"/>
    </row>
    <row r="30" spans="1:22" ht="23.1" customHeight="1">
      <c r="A30" s="72" t="s">
        <v>1334</v>
      </c>
      <c r="B30" s="72"/>
      <c r="C30" s="72"/>
      <c r="D30" s="72" t="s">
        <v>1335</v>
      </c>
      <c r="E30" s="72" t="s">
        <v>1336</v>
      </c>
      <c r="F30" s="72"/>
      <c r="G30" s="72">
        <v>29</v>
      </c>
      <c r="H30" s="72"/>
      <c r="I30" s="72"/>
      <c r="J30" s="72"/>
      <c r="K30" s="72"/>
      <c r="L30" s="72"/>
      <c r="M30" s="72"/>
      <c r="N30" s="72"/>
      <c r="O30" s="72"/>
      <c r="P30" s="72"/>
      <c r="Q30" s="72"/>
      <c r="R30" s="72"/>
      <c r="S30" s="72"/>
      <c r="T30" s="72"/>
      <c r="U30" s="72"/>
      <c r="V30" s="3"/>
    </row>
    <row r="31" spans="1:22" ht="23.1" customHeight="1">
      <c r="A31" s="72" t="s">
        <v>1337</v>
      </c>
      <c r="B31" s="72"/>
      <c r="C31" s="72"/>
      <c r="D31" s="72" t="s">
        <v>1338</v>
      </c>
      <c r="E31" s="72" t="s">
        <v>1339</v>
      </c>
      <c r="F31" s="72"/>
      <c r="G31" s="72">
        <v>30</v>
      </c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3"/>
    </row>
    <row r="32" spans="1:22" ht="23.1" customHeight="1">
      <c r="A32" s="72" t="s">
        <v>1340</v>
      </c>
      <c r="B32" s="72"/>
      <c r="C32" s="72"/>
      <c r="D32" s="72" t="s">
        <v>1341</v>
      </c>
      <c r="E32" s="72" t="s">
        <v>1342</v>
      </c>
      <c r="F32" s="72"/>
      <c r="G32" s="72">
        <v>31</v>
      </c>
      <c r="H32" s="72"/>
      <c r="I32" s="72"/>
      <c r="J32" s="72"/>
      <c r="K32" s="7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3"/>
    </row>
    <row r="33" spans="1:22" ht="23.1" customHeight="1">
      <c r="A33" s="72" t="s">
        <v>1343</v>
      </c>
      <c r="B33" s="72"/>
      <c r="C33" s="72"/>
      <c r="D33" s="72" t="s">
        <v>1344</v>
      </c>
      <c r="E33" s="72" t="s">
        <v>1345</v>
      </c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3"/>
    </row>
    <row r="34" spans="1:22" ht="23.1" customHeight="1">
      <c r="A34" s="72" t="s">
        <v>1346</v>
      </c>
      <c r="B34" s="72"/>
      <c r="C34" s="72"/>
      <c r="D34" s="72" t="s">
        <v>1347</v>
      </c>
      <c r="E34" s="72" t="s">
        <v>1348</v>
      </c>
      <c r="F34" s="72"/>
      <c r="G34" s="72"/>
      <c r="H34" s="72"/>
      <c r="I34" s="72"/>
      <c r="J34" s="72"/>
      <c r="K34" s="72"/>
      <c r="L34" s="72"/>
      <c r="M34" s="72"/>
      <c r="N34" s="72"/>
      <c r="O34" s="72"/>
      <c r="P34" s="72"/>
      <c r="Q34" s="72"/>
      <c r="R34" s="72"/>
      <c r="S34" s="72"/>
      <c r="T34" s="72"/>
      <c r="U34" s="72"/>
      <c r="V34" s="3"/>
    </row>
    <row r="35" spans="1:22" ht="23.1" customHeight="1">
      <c r="A35" s="72" t="s">
        <v>1349</v>
      </c>
      <c r="B35" s="72"/>
      <c r="C35" s="72"/>
      <c r="D35" s="72" t="s">
        <v>1350</v>
      </c>
      <c r="E35" s="72" t="s">
        <v>1351</v>
      </c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/>
      <c r="T35" s="72"/>
      <c r="U35" s="72"/>
      <c r="V35" s="3"/>
    </row>
    <row r="36" spans="1:22" ht="23.1" customHeight="1">
      <c r="A36" s="72" t="s">
        <v>1352</v>
      </c>
      <c r="B36" s="72"/>
      <c r="C36" s="72"/>
      <c r="D36" s="72" t="s">
        <v>1353</v>
      </c>
      <c r="E36" s="72" t="s">
        <v>1354</v>
      </c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3"/>
    </row>
    <row r="37" spans="1:22" ht="23.1" customHeight="1">
      <c r="A37" s="72" t="s">
        <v>1355</v>
      </c>
      <c r="B37" s="72"/>
      <c r="C37" s="72"/>
      <c r="D37" s="72" t="s">
        <v>1356</v>
      </c>
      <c r="E37" s="72" t="s">
        <v>1357</v>
      </c>
      <c r="F37" s="72"/>
      <c r="G37" s="72"/>
      <c r="H37" s="72"/>
      <c r="I37" s="72"/>
      <c r="J37" s="72"/>
      <c r="K37" s="72"/>
      <c r="L37" s="72"/>
      <c r="M37" s="72"/>
      <c r="N37" s="72"/>
      <c r="O37" s="72"/>
      <c r="P37" s="72"/>
      <c r="Q37" s="72"/>
      <c r="R37" s="72"/>
      <c r="S37" s="72"/>
      <c r="T37" s="72"/>
      <c r="U37" s="72"/>
      <c r="V37" s="3"/>
    </row>
    <row r="38" spans="1:22" ht="23.1" customHeight="1">
      <c r="A38" s="72" t="s">
        <v>1358</v>
      </c>
      <c r="B38" s="72"/>
      <c r="C38" s="72"/>
      <c r="D38" s="72" t="s">
        <v>1359</v>
      </c>
      <c r="E38" s="72" t="s">
        <v>1360</v>
      </c>
      <c r="F38" s="72"/>
      <c r="G38" s="72"/>
      <c r="H38" s="72"/>
      <c r="I38" s="72"/>
      <c r="J38" s="72"/>
      <c r="K38" s="72"/>
      <c r="L38" s="72"/>
      <c r="M38" s="72"/>
      <c r="N38" s="72"/>
      <c r="O38" s="72"/>
      <c r="P38" s="72"/>
      <c r="Q38" s="72"/>
      <c r="R38" s="72"/>
      <c r="S38" s="72"/>
      <c r="T38" s="72"/>
      <c r="U38" s="72"/>
      <c r="V38" s="3"/>
    </row>
    <row r="39" spans="1:22" ht="23.1" customHeight="1">
      <c r="A39" s="72" t="s">
        <v>1361</v>
      </c>
      <c r="B39" s="72"/>
      <c r="C39" s="72"/>
      <c r="D39" s="72" t="s">
        <v>1362</v>
      </c>
      <c r="E39" s="72" t="s">
        <v>1363</v>
      </c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3"/>
    </row>
    <row r="40" spans="1:22" ht="23.1" customHeight="1">
      <c r="A40" s="72" t="s">
        <v>1364</v>
      </c>
      <c r="B40" s="72"/>
      <c r="C40" s="72"/>
      <c r="D40" s="72" t="s">
        <v>1365</v>
      </c>
      <c r="E40" s="72" t="s">
        <v>1366</v>
      </c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3"/>
    </row>
    <row r="41" spans="1:22" ht="23.1" customHeight="1">
      <c r="A41" s="72" t="s">
        <v>1367</v>
      </c>
      <c r="B41" s="72"/>
      <c r="C41" s="72"/>
      <c r="D41" s="72" t="s">
        <v>1368</v>
      </c>
      <c r="E41" s="72" t="s">
        <v>1369</v>
      </c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3"/>
    </row>
    <row r="42" spans="1:22" ht="23.1" customHeight="1">
      <c r="A42" s="72" t="s">
        <v>1370</v>
      </c>
      <c r="B42" s="72"/>
      <c r="C42" s="72"/>
      <c r="D42" s="72" t="s">
        <v>1371</v>
      </c>
      <c r="E42" s="72" t="s">
        <v>1372</v>
      </c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3"/>
    </row>
    <row r="43" spans="1:22" ht="23.1" customHeight="1">
      <c r="A43" s="72" t="s">
        <v>1373</v>
      </c>
      <c r="B43" s="72"/>
      <c r="C43" s="72"/>
      <c r="D43" s="72" t="s">
        <v>1374</v>
      </c>
      <c r="E43" s="72" t="s">
        <v>1375</v>
      </c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3"/>
    </row>
    <row r="44" spans="1:22" ht="23.1" customHeight="1">
      <c r="A44" s="72" t="s">
        <v>1376</v>
      </c>
      <c r="B44" s="72"/>
      <c r="C44" s="72"/>
      <c r="D44" s="72" t="s">
        <v>1377</v>
      </c>
      <c r="E44" s="72" t="s">
        <v>1378</v>
      </c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3"/>
    </row>
    <row r="45" spans="1:22" ht="23.1" customHeight="1">
      <c r="A45" s="72" t="s">
        <v>1379</v>
      </c>
      <c r="B45" s="72"/>
      <c r="C45" s="72"/>
      <c r="D45" s="72" t="s">
        <v>1380</v>
      </c>
      <c r="E45" s="72" t="s">
        <v>1381</v>
      </c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3"/>
    </row>
    <row r="46" spans="1:22" ht="23.1" customHeight="1">
      <c r="A46" s="72" t="s">
        <v>1382</v>
      </c>
      <c r="B46" s="72"/>
      <c r="C46" s="72"/>
      <c r="D46" s="72" t="s">
        <v>1383</v>
      </c>
      <c r="E46" s="72" t="s">
        <v>1384</v>
      </c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3"/>
    </row>
    <row r="47" spans="1:22" ht="23.1" customHeight="1">
      <c r="A47" s="72" t="s">
        <v>1385</v>
      </c>
      <c r="B47" s="72"/>
      <c r="C47" s="72"/>
      <c r="D47" s="72" t="s">
        <v>1386</v>
      </c>
      <c r="E47" s="72" t="s">
        <v>1387</v>
      </c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3"/>
    </row>
    <row r="48" spans="1:22" ht="23.1" customHeight="1">
      <c r="A48" s="72" t="s">
        <v>1388</v>
      </c>
      <c r="B48" s="72"/>
      <c r="C48" s="72"/>
      <c r="D48" s="72" t="s">
        <v>1389</v>
      </c>
      <c r="E48" s="72" t="s">
        <v>1390</v>
      </c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3"/>
    </row>
    <row r="49" spans="1:22" ht="23.1" customHeight="1">
      <c r="A49" s="72" t="s">
        <v>1391</v>
      </c>
      <c r="B49" s="72"/>
      <c r="C49" s="72"/>
      <c r="D49" s="72" t="s">
        <v>1392</v>
      </c>
      <c r="E49" s="72" t="s">
        <v>1393</v>
      </c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3"/>
    </row>
    <row r="50" spans="1:22" ht="23.1" customHeight="1">
      <c r="A50" s="72" t="s">
        <v>1394</v>
      </c>
      <c r="B50" s="72"/>
      <c r="C50" s="72"/>
      <c r="D50" s="72" t="s">
        <v>1395</v>
      </c>
      <c r="E50" s="72" t="s">
        <v>1396</v>
      </c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3"/>
    </row>
    <row r="51" spans="1:22" ht="23.1" customHeight="1">
      <c r="A51" s="72" t="s">
        <v>1397</v>
      </c>
      <c r="B51" s="72"/>
      <c r="C51" s="72"/>
      <c r="D51" s="72" t="s">
        <v>1398</v>
      </c>
      <c r="E51" s="72" t="s">
        <v>1399</v>
      </c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3"/>
    </row>
    <row r="52" spans="1:22" ht="23.1" customHeight="1">
      <c r="A52" s="72" t="s">
        <v>1400</v>
      </c>
      <c r="B52" s="72"/>
      <c r="C52" s="72"/>
      <c r="D52" s="72" t="s">
        <v>1401</v>
      </c>
      <c r="E52" s="72" t="s">
        <v>1402</v>
      </c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3"/>
    </row>
    <row r="53" spans="1:22" ht="23.1" customHeight="1">
      <c r="A53" s="72" t="s">
        <v>1403</v>
      </c>
      <c r="B53" s="72"/>
      <c r="C53" s="72"/>
      <c r="D53" s="72" t="s">
        <v>1404</v>
      </c>
      <c r="E53" s="72" t="s">
        <v>1405</v>
      </c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3"/>
    </row>
    <row r="54" spans="1:22" ht="23.1" customHeight="1">
      <c r="A54" s="72" t="s">
        <v>1406</v>
      </c>
      <c r="B54" s="72"/>
      <c r="C54" s="72"/>
      <c r="D54" s="72" t="s">
        <v>1407</v>
      </c>
      <c r="E54" s="72" t="s">
        <v>1408</v>
      </c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3"/>
    </row>
    <row r="55" spans="1:22" ht="23.1" customHeight="1">
      <c r="A55" s="72" t="s">
        <v>1409</v>
      </c>
      <c r="B55" s="72"/>
      <c r="C55" s="72"/>
      <c r="D55" s="72" t="s">
        <v>1410</v>
      </c>
      <c r="E55" s="72" t="s">
        <v>1408</v>
      </c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3"/>
    </row>
    <row r="56" spans="1:22" ht="23.1" customHeight="1">
      <c r="A56" s="72" t="s">
        <v>1411</v>
      </c>
      <c r="B56" s="72"/>
      <c r="C56" s="72"/>
      <c r="D56" s="72" t="s">
        <v>1412</v>
      </c>
      <c r="E56" s="72" t="s">
        <v>1413</v>
      </c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3"/>
    </row>
    <row r="57" spans="1:22" ht="23.1" customHeight="1">
      <c r="A57" s="72" t="s">
        <v>1414</v>
      </c>
      <c r="B57" s="72"/>
      <c r="C57" s="72"/>
      <c r="D57" s="72" t="s">
        <v>1415</v>
      </c>
      <c r="E57" s="72" t="s">
        <v>1416</v>
      </c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3"/>
    </row>
    <row r="58" spans="1:22" ht="23.1" customHeight="1">
      <c r="A58" s="72" t="s">
        <v>1417</v>
      </c>
      <c r="B58" s="72"/>
      <c r="C58" s="72"/>
      <c r="D58" s="72" t="s">
        <v>1418</v>
      </c>
      <c r="E58" s="72" t="s">
        <v>1419</v>
      </c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3"/>
    </row>
    <row r="59" spans="1:22" ht="23.1" customHeight="1">
      <c r="A59" s="72" t="s">
        <v>1420</v>
      </c>
      <c r="B59" s="72"/>
      <c r="C59" s="72"/>
      <c r="D59" s="72" t="s">
        <v>1421</v>
      </c>
      <c r="E59" s="72" t="s">
        <v>1422</v>
      </c>
      <c r="F59" s="72"/>
      <c r="G59" s="72"/>
      <c r="H59" s="72"/>
      <c r="I59" s="72"/>
      <c r="J59" s="72"/>
      <c r="K59" s="72"/>
      <c r="L59" s="72"/>
      <c r="M59" s="72"/>
      <c r="N59" s="72"/>
      <c r="O59" s="72"/>
      <c r="P59" s="72"/>
      <c r="Q59" s="72"/>
      <c r="R59" s="72"/>
      <c r="S59" s="72"/>
      <c r="T59" s="72"/>
      <c r="U59" s="72"/>
      <c r="V59" s="3"/>
    </row>
    <row r="60" spans="1:22" ht="23.1" customHeight="1">
      <c r="A60" s="72" t="s">
        <v>1423</v>
      </c>
      <c r="B60" s="72"/>
      <c r="C60" s="72"/>
      <c r="D60" s="72" t="s">
        <v>1424</v>
      </c>
      <c r="E60" s="72" t="s">
        <v>1425</v>
      </c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3"/>
    </row>
    <row r="61" spans="1:22" ht="23.1" customHeight="1">
      <c r="A61" s="72" t="s">
        <v>1426</v>
      </c>
      <c r="B61" s="72"/>
      <c r="C61" s="72"/>
      <c r="D61" s="72" t="s">
        <v>1427</v>
      </c>
      <c r="E61" s="72" t="s">
        <v>1428</v>
      </c>
      <c r="F61" s="72"/>
      <c r="G61" s="72"/>
      <c r="H61" s="72"/>
      <c r="I61" s="72"/>
      <c r="J61" s="72"/>
      <c r="K61" s="72"/>
      <c r="L61" s="72"/>
      <c r="M61" s="72"/>
      <c r="N61" s="72"/>
      <c r="O61" s="72"/>
      <c r="P61" s="72"/>
      <c r="Q61" s="72"/>
      <c r="R61" s="72"/>
      <c r="S61" s="72"/>
      <c r="T61" s="72"/>
      <c r="U61" s="72"/>
      <c r="V61" s="3"/>
    </row>
    <row r="62" spans="1:22" ht="23.1" customHeight="1">
      <c r="A62" s="72" t="s">
        <v>1429</v>
      </c>
      <c r="B62" s="72"/>
      <c r="C62" s="72"/>
      <c r="D62" s="72" t="s">
        <v>1430</v>
      </c>
      <c r="E62" s="72" t="s">
        <v>1431</v>
      </c>
      <c r="F62" s="72"/>
      <c r="G62" s="72"/>
      <c r="H62" s="72"/>
      <c r="I62" s="72"/>
      <c r="J62" s="72"/>
      <c r="K62" s="72"/>
      <c r="L62" s="72"/>
      <c r="M62" s="72"/>
      <c r="N62" s="72"/>
      <c r="O62" s="72"/>
      <c r="P62" s="72"/>
      <c r="Q62" s="72"/>
      <c r="R62" s="72"/>
      <c r="S62" s="72"/>
      <c r="T62" s="72"/>
      <c r="U62" s="72"/>
      <c r="V62" s="3"/>
    </row>
    <row r="63" spans="1:22" ht="23.1" customHeight="1">
      <c r="A63" s="72" t="s">
        <v>1432</v>
      </c>
      <c r="B63" s="72"/>
      <c r="C63" s="72"/>
      <c r="D63" s="72" t="s">
        <v>1433</v>
      </c>
      <c r="E63" s="72" t="s">
        <v>1434</v>
      </c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3"/>
    </row>
    <row r="64" spans="1:22" ht="23.1" customHeight="1">
      <c r="A64" s="72" t="s">
        <v>1435</v>
      </c>
      <c r="B64" s="72"/>
      <c r="C64" s="72"/>
      <c r="D64" s="72" t="s">
        <v>1436</v>
      </c>
      <c r="E64" s="72" t="s">
        <v>1437</v>
      </c>
      <c r="F64" s="72"/>
      <c r="G64" s="72"/>
      <c r="H64" s="72"/>
      <c r="I64" s="72"/>
      <c r="J64" s="72"/>
      <c r="K64" s="72"/>
      <c r="L64" s="72"/>
      <c r="M64" s="72"/>
      <c r="N64" s="72"/>
      <c r="O64" s="72"/>
      <c r="P64" s="72"/>
      <c r="Q64" s="72"/>
      <c r="R64" s="72"/>
      <c r="S64" s="72"/>
      <c r="T64" s="72"/>
      <c r="U64" s="72"/>
      <c r="V64" s="3"/>
    </row>
    <row r="65" spans="1:22" ht="23.1" customHeight="1">
      <c r="A65" s="72" t="s">
        <v>1438</v>
      </c>
      <c r="B65" s="72"/>
      <c r="C65" s="72"/>
      <c r="D65" s="72" t="s">
        <v>1439</v>
      </c>
      <c r="E65" s="72" t="s">
        <v>1440</v>
      </c>
      <c r="F65" s="72"/>
      <c r="G65" s="72"/>
      <c r="H65" s="72"/>
      <c r="I65" s="72"/>
      <c r="J65" s="72"/>
      <c r="K65" s="72"/>
      <c r="L65" s="72"/>
      <c r="M65" s="72"/>
      <c r="N65" s="72"/>
      <c r="O65" s="72"/>
      <c r="P65" s="72"/>
      <c r="Q65" s="72"/>
      <c r="R65" s="72"/>
      <c r="S65" s="72"/>
      <c r="T65" s="72"/>
      <c r="U65" s="72"/>
      <c r="V65" s="3"/>
    </row>
    <row r="66" spans="1:22" ht="23.1" customHeight="1">
      <c r="A66" s="72" t="s">
        <v>1441</v>
      </c>
      <c r="B66" s="72"/>
      <c r="C66" s="72"/>
      <c r="D66" s="72" t="s">
        <v>1442</v>
      </c>
      <c r="E66" s="72" t="s">
        <v>1443</v>
      </c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3"/>
    </row>
    <row r="67" spans="1:22" ht="23.1" customHeight="1">
      <c r="A67" s="72" t="s">
        <v>1444</v>
      </c>
      <c r="B67" s="72"/>
      <c r="C67" s="72"/>
      <c r="D67" s="72" t="s">
        <v>1445</v>
      </c>
      <c r="E67" s="72" t="s">
        <v>1446</v>
      </c>
      <c r="F67" s="72"/>
      <c r="G67" s="72"/>
      <c r="H67" s="72"/>
      <c r="I67" s="72"/>
      <c r="J67" s="72"/>
      <c r="K67" s="72"/>
      <c r="L67" s="72"/>
      <c r="M67" s="72"/>
      <c r="N67" s="72"/>
      <c r="O67" s="72"/>
      <c r="P67" s="72"/>
      <c r="Q67" s="72"/>
      <c r="R67" s="72"/>
      <c r="S67" s="72"/>
      <c r="T67" s="72"/>
      <c r="U67" s="72"/>
      <c r="V67" s="3"/>
    </row>
    <row r="68" spans="1:22" ht="23.1" customHeight="1">
      <c r="A68" s="72" t="s">
        <v>1447</v>
      </c>
      <c r="B68" s="72"/>
      <c r="C68" s="72"/>
      <c r="D68" s="72" t="s">
        <v>1448</v>
      </c>
      <c r="E68" s="72" t="s">
        <v>1449</v>
      </c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/>
      <c r="T68" s="72"/>
      <c r="U68" s="72"/>
      <c r="V68" s="3"/>
    </row>
    <row r="69" spans="1:22" ht="23.1" customHeight="1">
      <c r="A69" s="72" t="s">
        <v>1450</v>
      </c>
      <c r="B69" s="72"/>
      <c r="C69" s="72"/>
      <c r="D69" s="72" t="s">
        <v>1451</v>
      </c>
      <c r="E69" s="72" t="s">
        <v>1452</v>
      </c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3"/>
    </row>
    <row r="70" spans="1:22" ht="23.1" customHeight="1">
      <c r="A70" s="72" t="s">
        <v>1453</v>
      </c>
      <c r="B70" s="72"/>
      <c r="C70" s="72"/>
      <c r="D70" s="72" t="s">
        <v>1454</v>
      </c>
      <c r="E70" s="72" t="s">
        <v>1455</v>
      </c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3"/>
    </row>
    <row r="71" spans="1:22" ht="23.1" customHeight="1">
      <c r="A71" s="72" t="s">
        <v>1456</v>
      </c>
      <c r="B71" s="72"/>
      <c r="C71" s="72"/>
      <c r="D71" s="72" t="s">
        <v>1457</v>
      </c>
      <c r="E71" s="72" t="s">
        <v>1458</v>
      </c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/>
      <c r="T71" s="72"/>
      <c r="U71" s="72"/>
      <c r="V71" s="3"/>
    </row>
    <row r="72" spans="1:22" ht="23.1" customHeight="1">
      <c r="A72" s="72" t="s">
        <v>1459</v>
      </c>
      <c r="B72" s="72"/>
      <c r="C72" s="72"/>
      <c r="D72" s="72" t="s">
        <v>1460</v>
      </c>
      <c r="E72" s="72" t="s">
        <v>1461</v>
      </c>
      <c r="F72" s="72"/>
      <c r="G72" s="72"/>
      <c r="H72" s="72"/>
      <c r="I72" s="72"/>
      <c r="J72" s="72"/>
      <c r="K72" s="72"/>
      <c r="L72" s="72"/>
      <c r="M72" s="72"/>
      <c r="N72" s="72"/>
      <c r="O72" s="72"/>
      <c r="P72" s="72"/>
      <c r="Q72" s="72"/>
      <c r="R72" s="72"/>
      <c r="S72" s="72"/>
      <c r="T72" s="72"/>
      <c r="U72" s="72"/>
      <c r="V72" s="3"/>
    </row>
    <row r="73" spans="1:22" ht="23.1" customHeight="1">
      <c r="A73" s="72" t="s">
        <v>1462</v>
      </c>
      <c r="B73" s="72"/>
      <c r="C73" s="72"/>
      <c r="D73" s="72" t="s">
        <v>1463</v>
      </c>
      <c r="E73" s="72" t="s">
        <v>1464</v>
      </c>
      <c r="F73" s="72"/>
      <c r="G73" s="72"/>
      <c r="H73" s="72"/>
      <c r="I73" s="72"/>
      <c r="J73" s="72"/>
      <c r="K73" s="72"/>
      <c r="L73" s="72"/>
      <c r="M73" s="72"/>
      <c r="N73" s="72"/>
      <c r="O73" s="72"/>
      <c r="P73" s="72"/>
      <c r="Q73" s="72"/>
      <c r="R73" s="72"/>
      <c r="S73" s="72"/>
      <c r="T73" s="72"/>
      <c r="U73" s="72"/>
      <c r="V73" s="3"/>
    </row>
    <row r="74" spans="1:22" ht="23.1" customHeight="1">
      <c r="A74" s="72" t="s">
        <v>1465</v>
      </c>
      <c r="B74" s="72"/>
      <c r="C74" s="72"/>
      <c r="D74" s="72" t="s">
        <v>1466</v>
      </c>
      <c r="E74" s="72" t="s">
        <v>1467</v>
      </c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3"/>
    </row>
    <row r="75" spans="1:22" ht="23.1" customHeight="1">
      <c r="A75" s="72" t="s">
        <v>1468</v>
      </c>
      <c r="B75" s="72"/>
      <c r="C75" s="72"/>
      <c r="D75" s="72" t="s">
        <v>1469</v>
      </c>
      <c r="E75" s="72" t="s">
        <v>1470</v>
      </c>
      <c r="F75" s="72"/>
      <c r="G75" s="72"/>
      <c r="H75" s="72"/>
      <c r="I75" s="72"/>
      <c r="J75" s="72"/>
      <c r="K75" s="72"/>
      <c r="L75" s="72"/>
      <c r="M75" s="72"/>
      <c r="N75" s="72"/>
      <c r="O75" s="72"/>
      <c r="P75" s="72"/>
      <c r="Q75" s="72"/>
      <c r="R75" s="72"/>
      <c r="S75" s="72"/>
      <c r="T75" s="72"/>
      <c r="U75" s="72"/>
      <c r="V75" s="3"/>
    </row>
    <row r="76" spans="1:22" ht="23.1" customHeight="1">
      <c r="A76" s="72" t="s">
        <v>1471</v>
      </c>
      <c r="B76" s="72"/>
      <c r="C76" s="72"/>
      <c r="D76" s="72" t="s">
        <v>1472</v>
      </c>
      <c r="E76" s="72" t="s">
        <v>1473</v>
      </c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3"/>
    </row>
    <row r="77" spans="1:22" ht="23.1" customHeight="1">
      <c r="A77" s="72" t="s">
        <v>1474</v>
      </c>
      <c r="B77" s="72"/>
      <c r="C77" s="72"/>
      <c r="D77" s="72" t="s">
        <v>1475</v>
      </c>
      <c r="E77" s="72" t="s">
        <v>1476</v>
      </c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3"/>
    </row>
    <row r="78" spans="1:22" ht="23.1" customHeight="1">
      <c r="A78" s="72" t="s">
        <v>1477</v>
      </c>
      <c r="B78" s="72"/>
      <c r="C78" s="72"/>
      <c r="D78" s="72" t="s">
        <v>1478</v>
      </c>
      <c r="E78" s="72" t="s">
        <v>1479</v>
      </c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3"/>
    </row>
    <row r="79" spans="1:22" ht="23.1" customHeight="1">
      <c r="A79" s="72" t="s">
        <v>1480</v>
      </c>
      <c r="B79" s="72"/>
      <c r="C79" s="72"/>
      <c r="D79" s="72" t="s">
        <v>1481</v>
      </c>
      <c r="E79" s="72" t="s">
        <v>1482</v>
      </c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3"/>
    </row>
    <row r="80" spans="1:22" ht="23.1" customHeight="1">
      <c r="A80" s="72" t="s">
        <v>1483</v>
      </c>
      <c r="B80" s="72"/>
      <c r="C80" s="72"/>
      <c r="D80" s="72" t="s">
        <v>1484</v>
      </c>
      <c r="E80" s="72" t="s">
        <v>1485</v>
      </c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3"/>
    </row>
    <row r="81" spans="1:22" ht="23.1" customHeight="1">
      <c r="A81" s="72" t="s">
        <v>1486</v>
      </c>
      <c r="B81" s="72"/>
      <c r="C81" s="72"/>
      <c r="D81" s="72" t="s">
        <v>1487</v>
      </c>
      <c r="E81" s="72" t="s">
        <v>1488</v>
      </c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3"/>
    </row>
    <row r="82" spans="1:22" ht="23.1" customHeight="1">
      <c r="A82" s="72" t="s">
        <v>1489</v>
      </c>
      <c r="B82" s="72"/>
      <c r="C82" s="72"/>
      <c r="D82" s="72" t="s">
        <v>1490</v>
      </c>
      <c r="E82" s="72" t="s">
        <v>1491</v>
      </c>
      <c r="F82" s="72"/>
      <c r="G82" s="72"/>
      <c r="H82" s="72"/>
      <c r="I82" s="72"/>
      <c r="J82" s="72"/>
      <c r="K82" s="72"/>
      <c r="L82" s="72"/>
      <c r="M82" s="72"/>
      <c r="N82" s="72"/>
      <c r="O82" s="72"/>
      <c r="P82" s="72"/>
      <c r="Q82" s="72"/>
      <c r="R82" s="72"/>
      <c r="S82" s="72"/>
      <c r="T82" s="72"/>
      <c r="U82" s="72"/>
      <c r="V82" s="3"/>
    </row>
    <row r="83" spans="1:22" ht="23.1" customHeight="1">
      <c r="A83" s="72" t="s">
        <v>1492</v>
      </c>
      <c r="B83" s="72"/>
      <c r="C83" s="72"/>
      <c r="D83" s="72" t="s">
        <v>1493</v>
      </c>
      <c r="E83" s="72" t="s">
        <v>1494</v>
      </c>
      <c r="F83" s="72"/>
      <c r="G83" s="72"/>
      <c r="H83" s="72"/>
      <c r="I83" s="72"/>
      <c r="J83" s="72"/>
      <c r="K83" s="72"/>
      <c r="L83" s="72"/>
      <c r="M83" s="72"/>
      <c r="N83" s="72"/>
      <c r="O83" s="72"/>
      <c r="P83" s="72"/>
      <c r="Q83" s="72"/>
      <c r="R83" s="72"/>
      <c r="S83" s="72"/>
      <c r="T83" s="72"/>
      <c r="U83" s="72"/>
      <c r="V83" s="3"/>
    </row>
    <row r="84" spans="1:22" ht="23.1" customHeight="1">
      <c r="A84" s="72" t="s">
        <v>1495</v>
      </c>
      <c r="B84" s="72"/>
      <c r="C84" s="72"/>
      <c r="D84" s="72" t="s">
        <v>1496</v>
      </c>
      <c r="E84" s="72" t="s">
        <v>1497</v>
      </c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3"/>
    </row>
    <row r="85" spans="1:22" ht="23.1" customHeight="1">
      <c r="A85" s="72" t="s">
        <v>1498</v>
      </c>
      <c r="B85" s="72"/>
      <c r="C85" s="72"/>
      <c r="D85" s="72" t="s">
        <v>1499</v>
      </c>
      <c r="E85" s="72" t="s">
        <v>1500</v>
      </c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3"/>
    </row>
    <row r="86" spans="1:22" ht="23.1" customHeight="1">
      <c r="A86" s="72" t="s">
        <v>1501</v>
      </c>
      <c r="B86" s="72"/>
      <c r="C86" s="72"/>
      <c r="D86" s="72" t="s">
        <v>1502</v>
      </c>
      <c r="E86" s="72" t="s">
        <v>1503</v>
      </c>
      <c r="F86" s="72"/>
      <c r="G86" s="72"/>
      <c r="H86" s="72"/>
      <c r="I86" s="72"/>
      <c r="J86" s="72"/>
      <c r="K86" s="72"/>
      <c r="L86" s="72"/>
      <c r="M86" s="72"/>
      <c r="N86" s="72"/>
      <c r="O86" s="72"/>
      <c r="P86" s="72"/>
      <c r="Q86" s="72"/>
      <c r="R86" s="72"/>
      <c r="S86" s="72"/>
      <c r="T86" s="72"/>
      <c r="U86" s="72"/>
      <c r="V86" s="3"/>
    </row>
    <row r="87" spans="1:22" ht="23.1" customHeight="1">
      <c r="A87" s="72" t="s">
        <v>1504</v>
      </c>
      <c r="B87" s="72"/>
      <c r="C87" s="72"/>
      <c r="D87" s="72" t="s">
        <v>1505</v>
      </c>
      <c r="E87" s="72" t="s">
        <v>1506</v>
      </c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3"/>
    </row>
    <row r="88" spans="1:22" ht="23.1" customHeight="1">
      <c r="A88" s="72" t="s">
        <v>1507</v>
      </c>
      <c r="B88" s="72"/>
      <c r="C88" s="72"/>
      <c r="D88" s="72" t="s">
        <v>1508</v>
      </c>
      <c r="E88" s="72" t="s">
        <v>1509</v>
      </c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3"/>
    </row>
    <row r="89" spans="1:22" ht="23.1" customHeight="1">
      <c r="A89" s="72" t="s">
        <v>1510</v>
      </c>
      <c r="B89" s="72"/>
      <c r="C89" s="72"/>
      <c r="D89" s="72" t="s">
        <v>1511</v>
      </c>
      <c r="E89" s="72" t="s">
        <v>1512</v>
      </c>
      <c r="F89" s="72"/>
      <c r="G89" s="72"/>
      <c r="H89" s="72"/>
      <c r="I89" s="72"/>
      <c r="J89" s="72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3"/>
    </row>
    <row r="90" spans="1:22" ht="23.1" customHeight="1">
      <c r="A90" s="72" t="s">
        <v>1513</v>
      </c>
      <c r="B90" s="72"/>
      <c r="C90" s="72"/>
      <c r="D90" s="72" t="s">
        <v>1514</v>
      </c>
      <c r="E90" s="72" t="s">
        <v>1515</v>
      </c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3"/>
    </row>
    <row r="91" spans="1:22" ht="23.1" customHeight="1">
      <c r="A91" s="72" t="s">
        <v>1516</v>
      </c>
      <c r="B91" s="72"/>
      <c r="C91" s="72"/>
      <c r="D91" s="72" t="s">
        <v>1517</v>
      </c>
      <c r="E91" s="72" t="s">
        <v>1518</v>
      </c>
      <c r="F91" s="72"/>
      <c r="G91" s="72"/>
      <c r="H91" s="72"/>
      <c r="I91" s="72"/>
      <c r="J91" s="72"/>
      <c r="K91" s="72"/>
      <c r="L91" s="72"/>
      <c r="M91" s="72"/>
      <c r="N91" s="72"/>
      <c r="O91" s="72"/>
      <c r="P91" s="72"/>
      <c r="Q91" s="72"/>
      <c r="R91" s="72"/>
      <c r="S91" s="72"/>
      <c r="T91" s="72"/>
      <c r="U91" s="72"/>
      <c r="V91" s="3"/>
    </row>
    <row r="92" spans="1:22" ht="23.1" customHeight="1">
      <c r="A92" s="72" t="s">
        <v>1519</v>
      </c>
      <c r="B92" s="72"/>
      <c r="C92" s="72"/>
      <c r="D92" s="72" t="s">
        <v>1520</v>
      </c>
      <c r="E92" s="72" t="s">
        <v>1521</v>
      </c>
      <c r="F92" s="72"/>
      <c r="G92" s="72"/>
      <c r="H92" s="72"/>
      <c r="I92" s="72"/>
      <c r="J92" s="72"/>
      <c r="K92" s="72"/>
      <c r="L92" s="72"/>
      <c r="M92" s="72"/>
      <c r="N92" s="72"/>
      <c r="O92" s="72"/>
      <c r="P92" s="72"/>
      <c r="Q92" s="72"/>
      <c r="R92" s="72"/>
      <c r="S92" s="72"/>
      <c r="T92" s="72"/>
      <c r="U92" s="72"/>
      <c r="V92" s="3"/>
    </row>
    <row r="93" spans="1:22" ht="23.1" customHeight="1">
      <c r="A93" s="72" t="s">
        <v>1522</v>
      </c>
      <c r="B93" s="72"/>
      <c r="C93" s="72"/>
      <c r="D93" s="72" t="s">
        <v>1523</v>
      </c>
      <c r="E93" s="72" t="s">
        <v>1524</v>
      </c>
      <c r="F93" s="72"/>
      <c r="G93" s="72"/>
      <c r="H93" s="72"/>
      <c r="I93" s="72"/>
      <c r="J93" s="72"/>
      <c r="K93" s="72"/>
      <c r="L93" s="72"/>
      <c r="M93" s="72"/>
      <c r="N93" s="72"/>
      <c r="O93" s="72"/>
      <c r="P93" s="72"/>
      <c r="Q93" s="72"/>
      <c r="R93" s="72"/>
      <c r="S93" s="72"/>
      <c r="T93" s="72"/>
      <c r="U93" s="72"/>
      <c r="V93" s="3"/>
    </row>
    <row r="94" spans="1:22" ht="23.1" customHeight="1">
      <c r="A94" s="72" t="s">
        <v>1525</v>
      </c>
      <c r="B94" s="72"/>
      <c r="C94" s="72"/>
      <c r="D94" s="72" t="s">
        <v>1526</v>
      </c>
      <c r="E94" s="72" t="s">
        <v>1527</v>
      </c>
      <c r="F94" s="72"/>
      <c r="G94" s="72"/>
      <c r="H94" s="72"/>
      <c r="I94" s="72"/>
      <c r="J94" s="72"/>
      <c r="K94" s="72"/>
      <c r="L94" s="72"/>
      <c r="M94" s="72"/>
      <c r="N94" s="72"/>
      <c r="O94" s="72"/>
      <c r="P94" s="72"/>
      <c r="Q94" s="72"/>
      <c r="R94" s="72"/>
      <c r="S94" s="72"/>
      <c r="T94" s="72"/>
      <c r="U94" s="72"/>
      <c r="V94" s="3"/>
    </row>
    <row r="95" spans="1:22" ht="23.1" customHeight="1">
      <c r="A95" s="72" t="s">
        <v>1528</v>
      </c>
      <c r="B95" s="72"/>
      <c r="C95" s="72"/>
      <c r="D95" s="72" t="s">
        <v>1526</v>
      </c>
      <c r="E95" s="72" t="s">
        <v>1529</v>
      </c>
      <c r="F95" s="72"/>
      <c r="G95" s="72"/>
      <c r="H95" s="72"/>
      <c r="I95" s="72"/>
      <c r="J95" s="72"/>
      <c r="K95" s="72"/>
      <c r="L95" s="72"/>
      <c r="M95" s="72"/>
      <c r="N95" s="72"/>
      <c r="O95" s="72"/>
      <c r="P95" s="72"/>
      <c r="Q95" s="72"/>
      <c r="R95" s="72"/>
      <c r="S95" s="72"/>
      <c r="T95" s="72"/>
      <c r="U95" s="72"/>
      <c r="V95" s="3"/>
    </row>
    <row r="96" spans="1:22" ht="23.1" customHeight="1">
      <c r="A96" s="72" t="s">
        <v>1530</v>
      </c>
      <c r="B96" s="72"/>
      <c r="C96" s="72"/>
      <c r="D96" s="72" t="s">
        <v>1531</v>
      </c>
      <c r="E96" s="72" t="s">
        <v>1532</v>
      </c>
      <c r="F96" s="72"/>
      <c r="G96" s="72"/>
      <c r="H96" s="72"/>
      <c r="I96" s="72"/>
      <c r="J96" s="72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3"/>
    </row>
    <row r="97" spans="1:22" ht="23.1" customHeight="1">
      <c r="A97" s="72" t="s">
        <v>1533</v>
      </c>
      <c r="B97" s="72"/>
      <c r="C97" s="72"/>
      <c r="D97" s="72" t="s">
        <v>1534</v>
      </c>
      <c r="E97" s="72" t="s">
        <v>1535</v>
      </c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3"/>
    </row>
    <row r="98" spans="1:22" ht="23.1" customHeight="1">
      <c r="A98" s="72" t="s">
        <v>1536</v>
      </c>
      <c r="B98" s="72"/>
      <c r="C98" s="72"/>
      <c r="D98" s="72" t="s">
        <v>1537</v>
      </c>
      <c r="E98" s="72" t="s">
        <v>1538</v>
      </c>
      <c r="F98" s="72"/>
      <c r="G98" s="72"/>
      <c r="H98" s="72"/>
      <c r="I98" s="72"/>
      <c r="J98" s="72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3"/>
    </row>
    <row r="99" spans="1:22" ht="23.1" customHeight="1">
      <c r="A99" s="72" t="s">
        <v>1539</v>
      </c>
      <c r="B99" s="72"/>
      <c r="C99" s="72"/>
      <c r="D99" s="72" t="s">
        <v>1540</v>
      </c>
      <c r="E99" s="72" t="s">
        <v>1541</v>
      </c>
      <c r="F99" s="72"/>
      <c r="G99" s="72"/>
      <c r="H99" s="72"/>
      <c r="I99" s="72"/>
      <c r="J99" s="72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3"/>
    </row>
    <row r="100" spans="1:22" ht="23.1" customHeight="1">
      <c r="A100" s="72" t="s">
        <v>1542</v>
      </c>
      <c r="B100" s="72"/>
      <c r="C100" s="72"/>
      <c r="D100" s="72" t="s">
        <v>1543</v>
      </c>
      <c r="E100" s="72" t="s">
        <v>1544</v>
      </c>
      <c r="F100" s="72"/>
      <c r="G100" s="72"/>
      <c r="H100" s="72"/>
      <c r="I100" s="72"/>
      <c r="J100" s="72"/>
      <c r="K100" s="72"/>
      <c r="L100" s="72"/>
      <c r="M100" s="72"/>
      <c r="N100" s="72"/>
      <c r="O100" s="72"/>
      <c r="P100" s="72"/>
      <c r="Q100" s="72"/>
      <c r="R100" s="72"/>
      <c r="S100" s="72"/>
      <c r="T100" s="72"/>
      <c r="U100" s="72"/>
      <c r="V100" s="3"/>
    </row>
    <row r="101" spans="1:22" ht="23.1" customHeight="1">
      <c r="A101" s="72" t="s">
        <v>1545</v>
      </c>
      <c r="B101" s="72"/>
      <c r="C101" s="72"/>
      <c r="D101" s="72" t="s">
        <v>1546</v>
      </c>
      <c r="E101" s="72" t="s">
        <v>1547</v>
      </c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3"/>
    </row>
    <row r="102" spans="1:22" ht="23.1" customHeight="1">
      <c r="A102" s="72" t="s">
        <v>1548</v>
      </c>
      <c r="B102" s="72"/>
      <c r="C102" s="72"/>
      <c r="D102" s="72" t="s">
        <v>1549</v>
      </c>
      <c r="E102" s="72" t="s">
        <v>1550</v>
      </c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3"/>
    </row>
    <row r="103" spans="1:22" ht="23.1" customHeight="1">
      <c r="A103" s="72" t="s">
        <v>1551</v>
      </c>
      <c r="B103" s="72"/>
      <c r="C103" s="72"/>
      <c r="D103" s="72" t="s">
        <v>1552</v>
      </c>
      <c r="E103" s="72" t="s">
        <v>1553</v>
      </c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3"/>
    </row>
    <row r="104" spans="1:22" ht="23.1" customHeight="1">
      <c r="A104" s="72" t="s">
        <v>1554</v>
      </c>
      <c r="B104" s="72"/>
      <c r="C104" s="72"/>
      <c r="D104" s="72" t="s">
        <v>1555</v>
      </c>
      <c r="E104" s="72" t="s">
        <v>1556</v>
      </c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3"/>
    </row>
    <row r="105" spans="1:22" ht="23.1" customHeight="1">
      <c r="A105" s="72" t="s">
        <v>1557</v>
      </c>
      <c r="B105" s="72"/>
      <c r="C105" s="72"/>
      <c r="D105" s="72" t="s">
        <v>1558</v>
      </c>
      <c r="E105" s="72" t="s">
        <v>1559</v>
      </c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3"/>
    </row>
    <row r="106" spans="1:22" ht="23.1" customHeight="1">
      <c r="A106" s="72" t="s">
        <v>1560</v>
      </c>
      <c r="B106" s="72"/>
      <c r="C106" s="72"/>
      <c r="D106" s="72" t="s">
        <v>1561</v>
      </c>
      <c r="E106" s="72" t="s">
        <v>1562</v>
      </c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3"/>
    </row>
    <row r="107" spans="1:22" ht="23.1" customHeight="1">
      <c r="A107" s="72" t="s">
        <v>1563</v>
      </c>
      <c r="B107" s="72"/>
      <c r="C107" s="72"/>
      <c r="D107" s="72" t="s">
        <v>1564</v>
      </c>
      <c r="E107" s="72" t="s">
        <v>1565</v>
      </c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3"/>
    </row>
    <row r="108" spans="1:22" ht="23.1" customHeight="1">
      <c r="A108" s="72" t="s">
        <v>1566</v>
      </c>
      <c r="B108" s="72"/>
      <c r="C108" s="72"/>
      <c r="D108" s="72" t="s">
        <v>1567</v>
      </c>
      <c r="E108" s="72" t="s">
        <v>1568</v>
      </c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3"/>
    </row>
    <row r="109" spans="1:22" ht="23.1" customHeight="1">
      <c r="A109" s="72" t="s">
        <v>1569</v>
      </c>
      <c r="B109" s="72"/>
      <c r="C109" s="72"/>
      <c r="D109" s="72" t="s">
        <v>1570</v>
      </c>
      <c r="E109" s="72" t="s">
        <v>1571</v>
      </c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3"/>
    </row>
    <row r="110" spans="1:22" ht="23.1" customHeight="1">
      <c r="A110" s="72" t="s">
        <v>1572</v>
      </c>
      <c r="B110" s="72"/>
      <c r="C110" s="72"/>
      <c r="D110" s="72" t="s">
        <v>1573</v>
      </c>
      <c r="E110" s="72" t="s">
        <v>1574</v>
      </c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3"/>
    </row>
    <row r="111" spans="1:22" ht="23.1" customHeight="1">
      <c r="A111" s="72" t="s">
        <v>1575</v>
      </c>
      <c r="B111" s="72"/>
      <c r="C111" s="72"/>
      <c r="D111" s="72" t="s">
        <v>1576</v>
      </c>
      <c r="E111" s="72" t="s">
        <v>1577</v>
      </c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3"/>
    </row>
    <row r="112" spans="1:22" ht="23.1" customHeight="1">
      <c r="A112" s="72" t="s">
        <v>1578</v>
      </c>
      <c r="B112" s="72"/>
      <c r="C112" s="72"/>
      <c r="D112" s="72" t="s">
        <v>1579</v>
      </c>
      <c r="E112" s="72" t="s">
        <v>1580</v>
      </c>
      <c r="F112" s="72"/>
      <c r="G112" s="72"/>
      <c r="H112" s="72"/>
      <c r="I112" s="72"/>
      <c r="J112" s="72"/>
      <c r="K112" s="72"/>
      <c r="L112" s="72"/>
      <c r="M112" s="72"/>
      <c r="N112" s="72"/>
      <c r="O112" s="72"/>
      <c r="P112" s="72"/>
      <c r="Q112" s="72"/>
      <c r="R112" s="72"/>
      <c r="S112" s="72"/>
      <c r="T112" s="72"/>
      <c r="U112" s="72"/>
      <c r="V112" s="3"/>
    </row>
    <row r="113" spans="1:22" ht="23.1" customHeight="1">
      <c r="A113" s="72" t="s">
        <v>1581</v>
      </c>
      <c r="B113" s="72"/>
      <c r="C113" s="72"/>
      <c r="D113" s="72" t="s">
        <v>1582</v>
      </c>
      <c r="E113" s="72" t="s">
        <v>1583</v>
      </c>
      <c r="F113" s="72"/>
      <c r="G113" s="72"/>
      <c r="H113" s="72"/>
      <c r="I113" s="72"/>
      <c r="J113" s="72"/>
      <c r="K113" s="72"/>
      <c r="L113" s="72"/>
      <c r="M113" s="72"/>
      <c r="N113" s="72"/>
      <c r="O113" s="72"/>
      <c r="P113" s="72"/>
      <c r="Q113" s="72"/>
      <c r="R113" s="72"/>
      <c r="S113" s="72"/>
      <c r="T113" s="72"/>
      <c r="U113" s="72"/>
      <c r="V113" s="3"/>
    </row>
    <row r="114" spans="1:22" ht="23.1" customHeight="1">
      <c r="A114" s="72" t="s">
        <v>1584</v>
      </c>
      <c r="B114" s="72"/>
      <c r="C114" s="72"/>
      <c r="D114" s="72" t="s">
        <v>1585</v>
      </c>
      <c r="E114" s="72" t="s">
        <v>1586</v>
      </c>
      <c r="F114" s="72"/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/>
      <c r="U114" s="72"/>
      <c r="V114" s="3"/>
    </row>
    <row r="115" spans="1:22" ht="23.1" customHeight="1">
      <c r="A115" s="72" t="s">
        <v>1587</v>
      </c>
      <c r="B115" s="72"/>
      <c r="C115" s="72"/>
      <c r="D115" s="72" t="s">
        <v>1588</v>
      </c>
      <c r="E115" s="72" t="s">
        <v>1589</v>
      </c>
      <c r="F115" s="72"/>
      <c r="G115" s="72"/>
      <c r="H115" s="72"/>
      <c r="I115" s="72"/>
      <c r="J115" s="72"/>
      <c r="K115" s="72"/>
      <c r="L115" s="72"/>
      <c r="M115" s="72"/>
      <c r="N115" s="72"/>
      <c r="O115" s="72"/>
      <c r="P115" s="72"/>
      <c r="Q115" s="72"/>
      <c r="R115" s="72"/>
      <c r="S115" s="72"/>
      <c r="T115" s="72"/>
      <c r="U115" s="72"/>
      <c r="V115" s="3"/>
    </row>
    <row r="116" spans="1:22" ht="23.1" customHeight="1">
      <c r="A116" s="72" t="s">
        <v>1590</v>
      </c>
      <c r="B116" s="72"/>
      <c r="C116" s="72"/>
      <c r="D116" s="72" t="s">
        <v>1591</v>
      </c>
      <c r="E116" s="72" t="s">
        <v>1592</v>
      </c>
      <c r="F116" s="72"/>
      <c r="G116" s="72"/>
      <c r="H116" s="72"/>
      <c r="I116" s="72"/>
      <c r="J116" s="72"/>
      <c r="K116" s="72"/>
      <c r="L116" s="72"/>
      <c r="M116" s="72"/>
      <c r="N116" s="72"/>
      <c r="O116" s="72"/>
      <c r="P116" s="72"/>
      <c r="Q116" s="72"/>
      <c r="R116" s="72"/>
      <c r="S116" s="72"/>
      <c r="T116" s="72"/>
      <c r="U116" s="72"/>
      <c r="V116" s="3"/>
    </row>
    <row r="117" spans="1:22" ht="23.1" customHeight="1">
      <c r="A117" s="72" t="s">
        <v>1593</v>
      </c>
      <c r="B117" s="72"/>
      <c r="C117" s="72"/>
      <c r="D117" s="72" t="s">
        <v>1594</v>
      </c>
      <c r="E117" s="72" t="s">
        <v>1595</v>
      </c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/>
      <c r="U117" s="72"/>
      <c r="V117" s="3"/>
    </row>
    <row r="118" spans="1:22" ht="23.1" customHeight="1">
      <c r="A118" s="72" t="s">
        <v>1596</v>
      </c>
      <c r="B118" s="72"/>
      <c r="C118" s="72"/>
      <c r="D118" s="72" t="s">
        <v>1597</v>
      </c>
      <c r="E118" s="72" t="s">
        <v>1598</v>
      </c>
      <c r="F118" s="72"/>
      <c r="G118" s="72"/>
      <c r="H118" s="72"/>
      <c r="I118" s="72"/>
      <c r="J118" s="72"/>
      <c r="K118" s="72"/>
      <c r="L118" s="72"/>
      <c r="M118" s="72"/>
      <c r="N118" s="72"/>
      <c r="O118" s="72"/>
      <c r="P118" s="72"/>
      <c r="Q118" s="72"/>
      <c r="R118" s="72"/>
      <c r="S118" s="72"/>
      <c r="T118" s="72"/>
      <c r="U118" s="72"/>
      <c r="V118" s="3"/>
    </row>
    <row r="119" spans="1:22" ht="23.1" customHeight="1">
      <c r="A119" s="72" t="s">
        <v>1599</v>
      </c>
      <c r="B119" s="72"/>
      <c r="C119" s="72"/>
      <c r="D119" s="72" t="s">
        <v>1600</v>
      </c>
      <c r="E119" s="72" t="s">
        <v>1601</v>
      </c>
      <c r="F119" s="72"/>
      <c r="G119" s="72"/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/>
      <c r="V119" s="3"/>
    </row>
    <row r="120" spans="1:22" ht="23.1" customHeight="1">
      <c r="A120" s="72" t="s">
        <v>1602</v>
      </c>
      <c r="B120" s="72"/>
      <c r="C120" s="72"/>
      <c r="D120" s="72" t="s">
        <v>1603</v>
      </c>
      <c r="E120" s="72" t="s">
        <v>1604</v>
      </c>
      <c r="F120" s="72"/>
      <c r="G120" s="72"/>
      <c r="H120" s="72"/>
      <c r="I120" s="72"/>
      <c r="J120" s="72"/>
      <c r="K120" s="72"/>
      <c r="L120" s="72"/>
      <c r="M120" s="72"/>
      <c r="N120" s="72"/>
      <c r="O120" s="72"/>
      <c r="P120" s="72"/>
      <c r="Q120" s="72"/>
      <c r="R120" s="72"/>
      <c r="S120" s="72"/>
      <c r="T120" s="72"/>
      <c r="U120" s="72"/>
      <c r="V120" s="3"/>
    </row>
    <row r="121" spans="1:22" ht="23.1" customHeight="1">
      <c r="A121" s="72" t="s">
        <v>1605</v>
      </c>
      <c r="B121" s="72"/>
      <c r="C121" s="72"/>
      <c r="D121" s="72" t="s">
        <v>1606</v>
      </c>
      <c r="E121" s="72" t="s">
        <v>1607</v>
      </c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3"/>
    </row>
    <row r="122" spans="1:22" ht="23.1" customHeight="1">
      <c r="A122" s="72" t="s">
        <v>1608</v>
      </c>
      <c r="B122" s="72"/>
      <c r="C122" s="72"/>
      <c r="D122" s="72" t="s">
        <v>1609</v>
      </c>
      <c r="E122" s="72" t="s">
        <v>1610</v>
      </c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/>
      <c r="T122" s="72"/>
      <c r="U122" s="72"/>
      <c r="V122" s="3"/>
    </row>
    <row r="123" spans="1:22" ht="23.1" customHeight="1">
      <c r="A123" s="72" t="s">
        <v>1611</v>
      </c>
      <c r="B123" s="72"/>
      <c r="C123" s="72"/>
      <c r="D123" s="72" t="s">
        <v>1612</v>
      </c>
      <c r="E123" s="72" t="s">
        <v>1613</v>
      </c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3"/>
    </row>
    <row r="124" spans="1:22" ht="23.1" customHeight="1">
      <c r="A124" s="72" t="s">
        <v>1614</v>
      </c>
      <c r="B124" s="72"/>
      <c r="C124" s="72"/>
      <c r="D124" s="72" t="s">
        <v>1615</v>
      </c>
      <c r="E124" s="72" t="s">
        <v>1616</v>
      </c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3"/>
    </row>
    <row r="125" spans="1:22" ht="23.1" customHeight="1">
      <c r="A125" s="72" t="s">
        <v>1617</v>
      </c>
      <c r="B125" s="72"/>
      <c r="C125" s="72"/>
      <c r="D125" s="72" t="s">
        <v>1618</v>
      </c>
      <c r="E125" s="72" t="s">
        <v>1619</v>
      </c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3"/>
    </row>
    <row r="126" spans="1:22" ht="23.1" customHeight="1">
      <c r="A126" s="72" t="s">
        <v>1620</v>
      </c>
      <c r="B126" s="72"/>
      <c r="C126" s="72"/>
      <c r="D126" s="72" t="s">
        <v>1621</v>
      </c>
      <c r="E126" s="72" t="s">
        <v>1622</v>
      </c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3"/>
    </row>
    <row r="127" spans="1:22" ht="23.1" customHeight="1">
      <c r="A127" s="72" t="s">
        <v>1623</v>
      </c>
      <c r="B127" s="72"/>
      <c r="C127" s="72"/>
      <c r="D127" s="72" t="s">
        <v>1624</v>
      </c>
      <c r="E127" s="72" t="s">
        <v>1625</v>
      </c>
      <c r="F127" s="72"/>
      <c r="G127" s="72"/>
      <c r="H127" s="72"/>
      <c r="I127" s="72"/>
      <c r="J127" s="72"/>
      <c r="K127" s="72"/>
      <c r="L127" s="72"/>
      <c r="M127" s="72"/>
      <c r="N127" s="72"/>
      <c r="O127" s="72"/>
      <c r="P127" s="72"/>
      <c r="Q127" s="72"/>
      <c r="R127" s="72"/>
      <c r="S127" s="72"/>
      <c r="T127" s="72"/>
      <c r="U127" s="72"/>
      <c r="V127" s="3"/>
    </row>
    <row r="128" spans="1:22" ht="23.1" customHeight="1">
      <c r="A128" s="72" t="s">
        <v>1626</v>
      </c>
      <c r="B128" s="72"/>
      <c r="C128" s="72"/>
      <c r="D128" s="72" t="s">
        <v>1627</v>
      </c>
      <c r="E128" s="72" t="s">
        <v>1628</v>
      </c>
      <c r="F128" s="72"/>
      <c r="G128" s="72"/>
      <c r="H128" s="72"/>
      <c r="I128" s="72"/>
      <c r="J128" s="72"/>
      <c r="K128" s="72"/>
      <c r="L128" s="72"/>
      <c r="M128" s="72"/>
      <c r="N128" s="72"/>
      <c r="O128" s="72"/>
      <c r="P128" s="72"/>
      <c r="Q128" s="72"/>
      <c r="R128" s="72"/>
      <c r="S128" s="72"/>
      <c r="T128" s="72"/>
      <c r="U128" s="72"/>
      <c r="V128" s="3"/>
    </row>
    <row r="129" spans="1:22" ht="23.1" customHeight="1">
      <c r="A129" s="72" t="s">
        <v>1629</v>
      </c>
      <c r="B129" s="72"/>
      <c r="C129" s="72"/>
      <c r="D129" s="72" t="s">
        <v>1630</v>
      </c>
      <c r="E129" s="72" t="s">
        <v>1631</v>
      </c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3"/>
    </row>
    <row r="130" spans="1:22" ht="23.1" customHeight="1">
      <c r="A130" s="72" t="s">
        <v>1632</v>
      </c>
      <c r="B130" s="72"/>
      <c r="C130" s="72"/>
      <c r="D130" s="72" t="s">
        <v>1633</v>
      </c>
      <c r="E130" s="72" t="s">
        <v>1634</v>
      </c>
      <c r="F130" s="72"/>
      <c r="G130" s="72"/>
      <c r="H130" s="72"/>
      <c r="I130" s="72"/>
      <c r="J130" s="72"/>
      <c r="K130" s="72"/>
      <c r="L130" s="72"/>
      <c r="M130" s="72"/>
      <c r="N130" s="72"/>
      <c r="O130" s="72"/>
      <c r="P130" s="72"/>
      <c r="Q130" s="72"/>
      <c r="R130" s="72"/>
      <c r="S130" s="72"/>
      <c r="T130" s="72"/>
      <c r="U130" s="72"/>
      <c r="V130" s="3"/>
    </row>
    <row r="131" spans="1:22" ht="23.1" customHeight="1">
      <c r="A131" s="72" t="s">
        <v>1635</v>
      </c>
      <c r="B131" s="72"/>
      <c r="C131" s="72"/>
      <c r="D131" s="72" t="s">
        <v>1636</v>
      </c>
      <c r="E131" s="72" t="s">
        <v>1637</v>
      </c>
      <c r="F131" s="72"/>
      <c r="G131" s="72"/>
      <c r="H131" s="72"/>
      <c r="I131" s="72"/>
      <c r="J131" s="72"/>
      <c r="K131" s="72"/>
      <c r="L131" s="72"/>
      <c r="M131" s="72"/>
      <c r="N131" s="72"/>
      <c r="O131" s="72"/>
      <c r="P131" s="72"/>
      <c r="Q131" s="72"/>
      <c r="R131" s="72"/>
      <c r="S131" s="72"/>
      <c r="T131" s="72"/>
      <c r="U131" s="72"/>
      <c r="V131" s="3"/>
    </row>
    <row r="132" spans="1:22" ht="23.1" customHeight="1">
      <c r="A132" s="72" t="s">
        <v>1638</v>
      </c>
      <c r="B132" s="72"/>
      <c r="C132" s="72"/>
      <c r="D132" s="72" t="s">
        <v>1639</v>
      </c>
      <c r="E132" s="72" t="s">
        <v>1640</v>
      </c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3"/>
    </row>
    <row r="133" spans="1:22" ht="23.1" customHeight="1">
      <c r="A133" s="72" t="s">
        <v>1641</v>
      </c>
      <c r="B133" s="72"/>
      <c r="C133" s="72"/>
      <c r="D133" s="72" t="s">
        <v>1642</v>
      </c>
      <c r="E133" s="72" t="s">
        <v>1643</v>
      </c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3"/>
    </row>
    <row r="134" spans="1:22" ht="23.1" customHeight="1">
      <c r="A134" s="72" t="s">
        <v>1644</v>
      </c>
      <c r="B134" s="72"/>
      <c r="C134" s="72"/>
      <c r="D134" s="72" t="s">
        <v>1645</v>
      </c>
      <c r="E134" s="72" t="s">
        <v>1646</v>
      </c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3"/>
    </row>
    <row r="135" spans="1:22" ht="23.1" customHeight="1">
      <c r="A135" s="72" t="s">
        <v>1647</v>
      </c>
      <c r="B135" s="72"/>
      <c r="C135" s="72"/>
      <c r="D135" s="72" t="s">
        <v>1648</v>
      </c>
      <c r="E135" s="72" t="s">
        <v>1649</v>
      </c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3"/>
    </row>
    <row r="136" spans="1:22" ht="23.1" customHeight="1">
      <c r="A136" s="72" t="s">
        <v>1650</v>
      </c>
      <c r="B136" s="72"/>
      <c r="C136" s="72"/>
      <c r="D136" s="72" t="s">
        <v>1651</v>
      </c>
      <c r="E136" s="72" t="s">
        <v>1652</v>
      </c>
      <c r="F136" s="72"/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3"/>
    </row>
    <row r="137" spans="1:22" ht="23.1" customHeight="1">
      <c r="A137" s="72" t="s">
        <v>1653</v>
      </c>
      <c r="B137" s="72"/>
      <c r="C137" s="72"/>
      <c r="D137" s="72" t="s">
        <v>1654</v>
      </c>
      <c r="E137" s="72" t="s">
        <v>1655</v>
      </c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3"/>
    </row>
    <row r="138" spans="1:22" ht="23.1" customHeight="1">
      <c r="A138" s="72" t="s">
        <v>1656</v>
      </c>
      <c r="B138" s="72"/>
      <c r="C138" s="72"/>
      <c r="D138" s="72" t="s">
        <v>1657</v>
      </c>
      <c r="E138" s="72" t="s">
        <v>1658</v>
      </c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3"/>
    </row>
    <row r="139" spans="1:22" ht="23.1" customHeight="1">
      <c r="A139" s="72" t="s">
        <v>1659</v>
      </c>
      <c r="B139" s="72"/>
      <c r="C139" s="72"/>
      <c r="D139" s="72" t="s">
        <v>1660</v>
      </c>
      <c r="E139" s="72" t="s">
        <v>1661</v>
      </c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3"/>
    </row>
    <row r="140" spans="1:22" ht="23.1" customHeight="1">
      <c r="A140" s="72" t="s">
        <v>1662</v>
      </c>
      <c r="B140" s="72"/>
      <c r="C140" s="72"/>
      <c r="D140" s="72" t="s">
        <v>1663</v>
      </c>
      <c r="E140" s="72" t="s">
        <v>1664</v>
      </c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3"/>
    </row>
    <row r="141" spans="1:22" ht="23.1" customHeight="1">
      <c r="A141" s="72" t="s">
        <v>1665</v>
      </c>
      <c r="B141" s="72"/>
      <c r="C141" s="72"/>
      <c r="D141" s="72" t="s">
        <v>1666</v>
      </c>
      <c r="E141" s="72" t="s">
        <v>1667</v>
      </c>
      <c r="F141" s="72"/>
      <c r="G141" s="72"/>
      <c r="H141" s="72"/>
      <c r="I141" s="72"/>
      <c r="J141" s="72"/>
      <c r="K141" s="72"/>
      <c r="L141" s="72"/>
      <c r="M141" s="72"/>
      <c r="N141" s="72"/>
      <c r="O141" s="72"/>
      <c r="P141" s="72"/>
      <c r="Q141" s="72"/>
      <c r="R141" s="72"/>
      <c r="S141" s="72"/>
      <c r="T141" s="72"/>
      <c r="U141" s="72"/>
      <c r="V141" s="3"/>
    </row>
    <row r="142" spans="1:22" ht="23.1" customHeight="1">
      <c r="A142" s="72" t="s">
        <v>1668</v>
      </c>
      <c r="B142" s="72"/>
      <c r="C142" s="72"/>
      <c r="D142" s="72" t="s">
        <v>1669</v>
      </c>
      <c r="E142" s="72" t="s">
        <v>1670</v>
      </c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3"/>
    </row>
    <row r="143" spans="1:22" ht="23.1" customHeight="1">
      <c r="A143" s="72" t="s">
        <v>1671</v>
      </c>
      <c r="B143" s="72"/>
      <c r="C143" s="72"/>
      <c r="D143" s="72" t="s">
        <v>1672</v>
      </c>
      <c r="E143" s="72" t="s">
        <v>1673</v>
      </c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/>
      <c r="T143" s="72"/>
      <c r="U143" s="72"/>
      <c r="V143" s="3"/>
    </row>
    <row r="144" spans="1:22" ht="23.1" customHeight="1">
      <c r="A144" s="72" t="s">
        <v>1674</v>
      </c>
      <c r="B144" s="72"/>
      <c r="C144" s="72"/>
      <c r="D144" s="72" t="s">
        <v>1675</v>
      </c>
      <c r="E144" s="72" t="s">
        <v>1676</v>
      </c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3"/>
    </row>
    <row r="145" spans="1:22" ht="23.1" customHeight="1">
      <c r="A145" s="72" t="s">
        <v>1677</v>
      </c>
      <c r="B145" s="72"/>
      <c r="C145" s="72"/>
      <c r="D145" s="72" t="s">
        <v>1678</v>
      </c>
      <c r="E145" s="72" t="s">
        <v>1679</v>
      </c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3"/>
    </row>
    <row r="146" spans="1:22" ht="23.1" customHeight="1">
      <c r="A146" s="72" t="s">
        <v>1680</v>
      </c>
      <c r="B146" s="72"/>
      <c r="C146" s="72"/>
      <c r="D146" s="72" t="s">
        <v>1681</v>
      </c>
      <c r="E146" s="72" t="s">
        <v>1682</v>
      </c>
      <c r="F146" s="72"/>
      <c r="G146" s="72"/>
      <c r="H146" s="72"/>
      <c r="I146" s="72"/>
      <c r="J146" s="72"/>
      <c r="K146" s="72"/>
      <c r="L146" s="72"/>
      <c r="M146" s="72"/>
      <c r="N146" s="72"/>
      <c r="O146" s="72"/>
      <c r="P146" s="72"/>
      <c r="Q146" s="72"/>
      <c r="R146" s="72"/>
      <c r="S146" s="72"/>
      <c r="T146" s="72"/>
      <c r="U146" s="72"/>
      <c r="V146" s="3"/>
    </row>
    <row r="147" spans="1:22" ht="23.1" customHeight="1">
      <c r="A147" s="72" t="s">
        <v>1683</v>
      </c>
      <c r="B147" s="72"/>
      <c r="C147" s="72"/>
      <c r="D147" s="72" t="s">
        <v>1684</v>
      </c>
      <c r="E147" s="72" t="s">
        <v>1685</v>
      </c>
      <c r="F147" s="72"/>
      <c r="G147" s="72"/>
      <c r="H147" s="72"/>
      <c r="I147" s="72"/>
      <c r="J147" s="72"/>
      <c r="K147" s="72"/>
      <c r="L147" s="72"/>
      <c r="M147" s="72"/>
      <c r="N147" s="72"/>
      <c r="O147" s="72"/>
      <c r="P147" s="72"/>
      <c r="Q147" s="72"/>
      <c r="R147" s="72"/>
      <c r="S147" s="72"/>
      <c r="T147" s="72"/>
      <c r="U147" s="72"/>
      <c r="V147" s="3"/>
    </row>
    <row r="148" spans="1:22" ht="23.1" customHeight="1">
      <c r="A148" s="72" t="s">
        <v>1686</v>
      </c>
      <c r="B148" s="72"/>
      <c r="C148" s="72"/>
      <c r="D148" s="72" t="s">
        <v>1687</v>
      </c>
      <c r="E148" s="72" t="s">
        <v>1688</v>
      </c>
      <c r="F148" s="72"/>
      <c r="G148" s="72"/>
      <c r="H148" s="72"/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3"/>
    </row>
    <row r="149" spans="1:22" ht="23.1" customHeight="1">
      <c r="A149" s="72" t="s">
        <v>1689</v>
      </c>
      <c r="B149" s="72"/>
      <c r="C149" s="72"/>
      <c r="D149" s="72" t="s">
        <v>1690</v>
      </c>
      <c r="E149" s="72" t="s">
        <v>1691</v>
      </c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3"/>
    </row>
    <row r="150" spans="1:22" ht="23.1" customHeight="1">
      <c r="A150" s="72" t="s">
        <v>1692</v>
      </c>
      <c r="B150" s="72"/>
      <c r="C150" s="72"/>
      <c r="D150" s="72" t="s">
        <v>1693</v>
      </c>
      <c r="E150" s="72" t="s">
        <v>1694</v>
      </c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3"/>
    </row>
    <row r="151" spans="1:22" ht="23.1" customHeight="1">
      <c r="A151" s="72" t="s">
        <v>1695</v>
      </c>
      <c r="B151" s="72"/>
      <c r="C151" s="72"/>
      <c r="D151" s="72" t="s">
        <v>1696</v>
      </c>
      <c r="E151" s="72" t="s">
        <v>1697</v>
      </c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/>
      <c r="T151" s="72"/>
      <c r="U151" s="72"/>
      <c r="V151" s="3"/>
    </row>
    <row r="152" spans="1:22" ht="23.1" customHeight="1">
      <c r="A152" s="72" t="s">
        <v>1698</v>
      </c>
      <c r="B152" s="72"/>
      <c r="C152" s="72"/>
      <c r="D152" s="72" t="s">
        <v>1699</v>
      </c>
      <c r="E152" s="72" t="s">
        <v>1700</v>
      </c>
      <c r="F152" s="72"/>
      <c r="G152" s="72"/>
      <c r="H152" s="72"/>
      <c r="I152" s="72"/>
      <c r="J152" s="72"/>
      <c r="K152" s="72"/>
      <c r="L152" s="72"/>
      <c r="M152" s="72"/>
      <c r="N152" s="72"/>
      <c r="O152" s="72"/>
      <c r="P152" s="72"/>
      <c r="Q152" s="72"/>
      <c r="R152" s="72"/>
      <c r="S152" s="72"/>
      <c r="T152" s="72"/>
      <c r="U152" s="72"/>
      <c r="V152" s="3"/>
    </row>
    <row r="153" spans="1:22" ht="23.1" customHeight="1">
      <c r="A153" s="72" t="s">
        <v>1701</v>
      </c>
      <c r="B153" s="72"/>
      <c r="C153" s="72"/>
      <c r="D153" s="72" t="s">
        <v>1702</v>
      </c>
      <c r="E153" s="72" t="s">
        <v>1703</v>
      </c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3"/>
    </row>
    <row r="154" spans="1:22" ht="23.1" customHeight="1">
      <c r="A154" s="72" t="s">
        <v>1704</v>
      </c>
      <c r="B154" s="72"/>
      <c r="C154" s="72"/>
      <c r="D154" s="72" t="s">
        <v>1705</v>
      </c>
      <c r="E154" s="72" t="s">
        <v>1706</v>
      </c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3"/>
    </row>
    <row r="155" spans="1:22" ht="23.1" customHeight="1">
      <c r="A155" s="72" t="s">
        <v>1707</v>
      </c>
      <c r="B155" s="72"/>
      <c r="C155" s="72"/>
      <c r="D155" s="72" t="s">
        <v>1708</v>
      </c>
      <c r="E155" s="72" t="s">
        <v>1709</v>
      </c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3"/>
    </row>
    <row r="156" spans="1:22" ht="23.1" customHeight="1">
      <c r="A156" s="72" t="s">
        <v>1710</v>
      </c>
      <c r="B156" s="72"/>
      <c r="C156" s="72"/>
      <c r="D156" s="72" t="s">
        <v>1711</v>
      </c>
      <c r="E156" s="72" t="s">
        <v>1712</v>
      </c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3"/>
    </row>
    <row r="157" spans="1:22" ht="23.1" customHeight="1">
      <c r="A157" s="72" t="s">
        <v>1713</v>
      </c>
      <c r="B157" s="72"/>
      <c r="C157" s="72"/>
      <c r="D157" s="72" t="s">
        <v>1714</v>
      </c>
      <c r="E157" s="72" t="s">
        <v>1715</v>
      </c>
      <c r="F157" s="72"/>
      <c r="G157" s="72"/>
      <c r="H157" s="72"/>
      <c r="I157" s="72"/>
      <c r="J157" s="72"/>
      <c r="K157" s="72"/>
      <c r="L157" s="72"/>
      <c r="M157" s="72"/>
      <c r="N157" s="72"/>
      <c r="O157" s="72"/>
      <c r="P157" s="72"/>
      <c r="Q157" s="72"/>
      <c r="R157" s="72"/>
      <c r="S157" s="72"/>
      <c r="T157" s="72"/>
      <c r="U157" s="72"/>
      <c r="V157" s="3"/>
    </row>
    <row r="158" spans="1:22" ht="23.1" customHeight="1">
      <c r="A158" s="72" t="s">
        <v>1716</v>
      </c>
      <c r="B158" s="72"/>
      <c r="C158" s="72"/>
      <c r="D158" s="72" t="s">
        <v>1717</v>
      </c>
      <c r="E158" s="72" t="s">
        <v>1718</v>
      </c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3"/>
    </row>
    <row r="159" spans="1:22" ht="23.1" customHeight="1">
      <c r="A159" s="72" t="s">
        <v>1719</v>
      </c>
      <c r="B159" s="72"/>
      <c r="C159" s="72"/>
      <c r="D159" s="72" t="s">
        <v>1720</v>
      </c>
      <c r="E159" s="72" t="s">
        <v>1721</v>
      </c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3"/>
    </row>
    <row r="160" spans="1:22" ht="23.1" customHeight="1">
      <c r="A160" s="72" t="s">
        <v>1722</v>
      </c>
      <c r="B160" s="72"/>
      <c r="C160" s="72"/>
      <c r="D160" s="72" t="s">
        <v>1723</v>
      </c>
      <c r="E160" s="72" t="s">
        <v>1724</v>
      </c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3"/>
    </row>
    <row r="161" spans="1:22" ht="23.1" customHeight="1">
      <c r="A161" s="72" t="s">
        <v>1725</v>
      </c>
      <c r="B161" s="72"/>
      <c r="C161" s="72"/>
      <c r="D161" s="72" t="s">
        <v>1726</v>
      </c>
      <c r="E161" s="72" t="s">
        <v>1727</v>
      </c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3"/>
    </row>
    <row r="162" spans="1:22" ht="23.1" customHeight="1">
      <c r="A162" s="72" t="s">
        <v>1728</v>
      </c>
      <c r="B162" s="72"/>
      <c r="C162" s="72"/>
      <c r="D162" s="72" t="s">
        <v>1729</v>
      </c>
      <c r="E162" s="72" t="s">
        <v>1730</v>
      </c>
      <c r="F162" s="72"/>
      <c r="G162" s="72"/>
      <c r="H162" s="72"/>
      <c r="I162" s="72"/>
      <c r="J162" s="72"/>
      <c r="K162" s="72"/>
      <c r="L162" s="72"/>
      <c r="M162" s="72"/>
      <c r="N162" s="72"/>
      <c r="O162" s="72"/>
      <c r="P162" s="72"/>
      <c r="Q162" s="72"/>
      <c r="R162" s="72"/>
      <c r="S162" s="72"/>
      <c r="T162" s="72"/>
      <c r="U162" s="72"/>
      <c r="V162" s="3"/>
    </row>
    <row r="163" spans="1:22" ht="23.1" customHeight="1">
      <c r="A163" s="72" t="s">
        <v>1731</v>
      </c>
      <c r="B163" s="72"/>
      <c r="C163" s="72"/>
      <c r="D163" s="72" t="s">
        <v>1732</v>
      </c>
      <c r="E163" s="72" t="s">
        <v>1733</v>
      </c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3"/>
    </row>
    <row r="164" spans="1:22" ht="23.1" customHeight="1">
      <c r="A164" s="72" t="s">
        <v>1734</v>
      </c>
      <c r="B164" s="72"/>
      <c r="C164" s="72"/>
      <c r="D164" s="72" t="s">
        <v>1735</v>
      </c>
      <c r="E164" s="72" t="s">
        <v>1736</v>
      </c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  <c r="U164" s="72"/>
      <c r="V164" s="3"/>
    </row>
    <row r="165" spans="1:22" ht="23.1" customHeight="1">
      <c r="A165" s="72" t="s">
        <v>1737</v>
      </c>
      <c r="B165" s="72"/>
      <c r="C165" s="72"/>
      <c r="D165" s="72" t="s">
        <v>1738</v>
      </c>
      <c r="E165" s="72" t="s">
        <v>1739</v>
      </c>
      <c r="F165" s="72"/>
      <c r="G165" s="72"/>
      <c r="H165" s="72"/>
      <c r="I165" s="72"/>
      <c r="J165" s="72"/>
      <c r="K165" s="72"/>
      <c r="L165" s="72"/>
      <c r="M165" s="72"/>
      <c r="N165" s="72"/>
      <c r="O165" s="72"/>
      <c r="P165" s="72"/>
      <c r="Q165" s="72"/>
      <c r="R165" s="72"/>
      <c r="S165" s="72"/>
      <c r="T165" s="72"/>
      <c r="U165" s="72"/>
      <c r="V165" s="3"/>
    </row>
    <row r="166" spans="1:22" ht="23.1" customHeight="1">
      <c r="A166" s="72" t="s">
        <v>1740</v>
      </c>
      <c r="B166" s="72"/>
      <c r="C166" s="72"/>
      <c r="D166" s="72" t="s">
        <v>1741</v>
      </c>
      <c r="E166" s="72" t="s">
        <v>1742</v>
      </c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3"/>
    </row>
    <row r="167" spans="1:22" ht="23.1" customHeight="1">
      <c r="A167" s="72" t="s">
        <v>1743</v>
      </c>
      <c r="B167" s="72"/>
      <c r="C167" s="72"/>
      <c r="D167" s="72" t="s">
        <v>1744</v>
      </c>
      <c r="E167" s="72" t="s">
        <v>1745</v>
      </c>
      <c r="F167" s="72"/>
      <c r="G167" s="72"/>
      <c r="H167" s="72"/>
      <c r="I167" s="72"/>
      <c r="J167" s="72"/>
      <c r="K167" s="72"/>
      <c r="L167" s="72"/>
      <c r="M167" s="72"/>
      <c r="N167" s="72"/>
      <c r="O167" s="72"/>
      <c r="P167" s="72"/>
      <c r="Q167" s="72"/>
      <c r="R167" s="72"/>
      <c r="S167" s="72"/>
      <c r="T167" s="72"/>
      <c r="U167" s="72"/>
      <c r="V167" s="3"/>
    </row>
    <row r="168" spans="1:22" ht="23.1" customHeight="1">
      <c r="A168" s="72" t="s">
        <v>1746</v>
      </c>
      <c r="B168" s="72"/>
      <c r="C168" s="72"/>
      <c r="D168" s="72" t="s">
        <v>1747</v>
      </c>
      <c r="E168" s="72" t="s">
        <v>1748</v>
      </c>
      <c r="F168" s="72"/>
      <c r="G168" s="72"/>
      <c r="H168" s="72"/>
      <c r="I168" s="72"/>
      <c r="J168" s="72"/>
      <c r="K168" s="72"/>
      <c r="L168" s="72"/>
      <c r="M168" s="72"/>
      <c r="N168" s="72"/>
      <c r="O168" s="72"/>
      <c r="P168" s="72"/>
      <c r="Q168" s="72"/>
      <c r="R168" s="72"/>
      <c r="S168" s="72"/>
      <c r="T168" s="72"/>
      <c r="U168" s="72"/>
      <c r="V168" s="3"/>
    </row>
    <row r="169" spans="1:22" ht="23.1" customHeight="1">
      <c r="A169" s="72" t="s">
        <v>1749</v>
      </c>
      <c r="B169" s="72"/>
      <c r="C169" s="72"/>
      <c r="D169" s="72" t="s">
        <v>1750</v>
      </c>
      <c r="E169" s="72" t="s">
        <v>1748</v>
      </c>
      <c r="F169" s="72"/>
      <c r="G169" s="72"/>
      <c r="H169" s="72"/>
      <c r="I169" s="72"/>
      <c r="J169" s="72"/>
      <c r="K169" s="72"/>
      <c r="L169" s="72"/>
      <c r="M169" s="72"/>
      <c r="N169" s="72"/>
      <c r="O169" s="72"/>
      <c r="P169" s="72"/>
      <c r="Q169" s="72"/>
      <c r="R169" s="72"/>
      <c r="S169" s="72"/>
      <c r="T169" s="72"/>
      <c r="U169" s="72"/>
      <c r="V169" s="3"/>
    </row>
    <row r="170" spans="1:22" ht="23.1" customHeight="1">
      <c r="A170" s="72" t="s">
        <v>1751</v>
      </c>
      <c r="B170" s="72"/>
      <c r="C170" s="72"/>
      <c r="D170" s="72" t="s">
        <v>1752</v>
      </c>
      <c r="E170" s="72" t="s">
        <v>1753</v>
      </c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/>
      <c r="R170" s="72"/>
      <c r="S170" s="72"/>
      <c r="T170" s="72"/>
      <c r="U170" s="72"/>
      <c r="V170" s="3"/>
    </row>
    <row r="171" spans="1:22" ht="23.1" customHeight="1">
      <c r="A171" s="72" t="s">
        <v>1754</v>
      </c>
      <c r="B171" s="72"/>
      <c r="C171" s="72"/>
      <c r="D171" s="72" t="s">
        <v>1755</v>
      </c>
      <c r="E171" s="72" t="s">
        <v>1756</v>
      </c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3"/>
    </row>
    <row r="172" spans="1:22" ht="23.1" customHeight="1">
      <c r="A172" s="72" t="s">
        <v>1757</v>
      </c>
      <c r="B172" s="72"/>
      <c r="C172" s="72"/>
      <c r="D172" s="72" t="s">
        <v>1758</v>
      </c>
      <c r="E172" s="72" t="s">
        <v>1759</v>
      </c>
      <c r="F172" s="72"/>
      <c r="G172" s="72"/>
      <c r="H172" s="72"/>
      <c r="I172" s="72"/>
      <c r="J172" s="72"/>
      <c r="K172" s="72"/>
      <c r="L172" s="72"/>
      <c r="M172" s="72"/>
      <c r="N172" s="72"/>
      <c r="O172" s="72"/>
      <c r="P172" s="72"/>
      <c r="Q172" s="72"/>
      <c r="R172" s="72"/>
      <c r="S172" s="72"/>
      <c r="T172" s="72"/>
      <c r="U172" s="72"/>
      <c r="V172" s="3"/>
    </row>
    <row r="173" spans="1:22" ht="23.1" customHeight="1">
      <c r="A173" s="72" t="s">
        <v>1760</v>
      </c>
      <c r="B173" s="72"/>
      <c r="C173" s="72"/>
      <c r="D173" s="72" t="s">
        <v>1761</v>
      </c>
      <c r="E173" s="72" t="s">
        <v>1762</v>
      </c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3"/>
    </row>
    <row r="174" spans="1:22" ht="23.1" customHeight="1">
      <c r="A174" s="72" t="s">
        <v>1763</v>
      </c>
      <c r="B174" s="72"/>
      <c r="C174" s="72"/>
      <c r="D174" s="72" t="s">
        <v>1764</v>
      </c>
      <c r="E174" s="72" t="s">
        <v>1765</v>
      </c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3"/>
    </row>
    <row r="175" spans="1:22" ht="23.1" customHeight="1">
      <c r="A175" s="72" t="s">
        <v>1766</v>
      </c>
      <c r="B175" s="72"/>
      <c r="C175" s="72"/>
      <c r="D175" s="72" t="s">
        <v>1767</v>
      </c>
      <c r="E175" s="72" t="s">
        <v>1768</v>
      </c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3"/>
    </row>
    <row r="176" spans="1:22" ht="23.1" customHeight="1">
      <c r="A176" s="72" t="s">
        <v>1769</v>
      </c>
      <c r="B176" s="72"/>
      <c r="C176" s="72"/>
      <c r="D176" s="72" t="s">
        <v>1770</v>
      </c>
      <c r="E176" s="72" t="s">
        <v>1771</v>
      </c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3"/>
    </row>
    <row r="177" spans="1:22" ht="23.1" customHeight="1">
      <c r="A177" s="72" t="s">
        <v>1772</v>
      </c>
      <c r="B177" s="72"/>
      <c r="C177" s="72"/>
      <c r="D177" s="72" t="s">
        <v>1773</v>
      </c>
      <c r="E177" s="72" t="s">
        <v>1774</v>
      </c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3"/>
    </row>
    <row r="178" spans="1:22" ht="23.1" customHeight="1">
      <c r="A178" s="72" t="s">
        <v>1775</v>
      </c>
      <c r="B178" s="72"/>
      <c r="C178" s="72"/>
      <c r="D178" s="72" t="s">
        <v>1776</v>
      </c>
      <c r="E178" s="72" t="s">
        <v>1777</v>
      </c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3"/>
    </row>
    <row r="179" spans="1:22" ht="23.1" customHeight="1">
      <c r="A179" s="72" t="s">
        <v>1778</v>
      </c>
      <c r="B179" s="72"/>
      <c r="C179" s="72"/>
      <c r="D179" s="72" t="s">
        <v>1779</v>
      </c>
      <c r="E179" s="72" t="s">
        <v>1780</v>
      </c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3"/>
    </row>
    <row r="180" spans="1:22" ht="23.1" customHeight="1">
      <c r="A180" s="72" t="s">
        <v>1781</v>
      </c>
      <c r="B180" s="72"/>
      <c r="C180" s="72"/>
      <c r="D180" s="72" t="s">
        <v>1782</v>
      </c>
      <c r="E180" s="72" t="s">
        <v>1783</v>
      </c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3"/>
    </row>
    <row r="181" spans="1:22" ht="23.1" customHeight="1">
      <c r="A181" s="72" t="s">
        <v>1784</v>
      </c>
      <c r="B181" s="72"/>
      <c r="C181" s="72"/>
      <c r="D181" s="72" t="s">
        <v>1785</v>
      </c>
      <c r="E181" s="72" t="s">
        <v>1786</v>
      </c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3"/>
    </row>
    <row r="182" spans="1:22" ht="23.1" customHeight="1">
      <c r="A182" s="72" t="s">
        <v>1787</v>
      </c>
      <c r="B182" s="72"/>
      <c r="C182" s="72"/>
      <c r="D182" s="72" t="s">
        <v>1788</v>
      </c>
      <c r="E182" s="72" t="s">
        <v>1789</v>
      </c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3"/>
    </row>
    <row r="183" spans="1:22" ht="23.1" customHeight="1">
      <c r="A183" s="72" t="s">
        <v>1790</v>
      </c>
      <c r="B183" s="72"/>
      <c r="C183" s="72"/>
      <c r="D183" s="72" t="s">
        <v>1791</v>
      </c>
      <c r="E183" s="72" t="s">
        <v>1792</v>
      </c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3"/>
    </row>
    <row r="184" spans="1:22" ht="23.1" customHeight="1">
      <c r="A184" s="72" t="s">
        <v>1793</v>
      </c>
      <c r="B184" s="72"/>
      <c r="C184" s="72"/>
      <c r="D184" s="72" t="s">
        <v>1794</v>
      </c>
      <c r="E184" s="72" t="s">
        <v>1795</v>
      </c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3"/>
    </row>
    <row r="185" spans="1:22" ht="23.1" customHeight="1">
      <c r="A185" s="72" t="s">
        <v>1796</v>
      </c>
      <c r="B185" s="72"/>
      <c r="C185" s="72"/>
      <c r="D185" s="72" t="s">
        <v>1797</v>
      </c>
      <c r="E185" s="72" t="s">
        <v>1798</v>
      </c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3"/>
    </row>
    <row r="186" spans="1:22" ht="23.1" customHeight="1">
      <c r="A186" s="72" t="s">
        <v>1799</v>
      </c>
      <c r="B186" s="72"/>
      <c r="C186" s="72"/>
      <c r="D186" s="72" t="s">
        <v>1800</v>
      </c>
      <c r="E186" s="72" t="s">
        <v>1801</v>
      </c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3"/>
    </row>
    <row r="187" spans="1:22" ht="23.1" customHeight="1">
      <c r="A187" s="72" t="s">
        <v>1802</v>
      </c>
      <c r="B187" s="72"/>
      <c r="C187" s="72"/>
      <c r="D187" s="72" t="s">
        <v>1803</v>
      </c>
      <c r="E187" s="72" t="s">
        <v>1804</v>
      </c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3"/>
    </row>
    <row r="188" spans="1:22" ht="23.1" customHeight="1">
      <c r="A188" s="72" t="s">
        <v>1805</v>
      </c>
      <c r="B188" s="72"/>
      <c r="C188" s="72"/>
      <c r="D188" s="72" t="s">
        <v>1806</v>
      </c>
      <c r="E188" s="72" t="s">
        <v>1807</v>
      </c>
      <c r="F188" s="72"/>
      <c r="G188" s="72"/>
      <c r="H188" s="72"/>
      <c r="I188" s="72"/>
      <c r="J188" s="72"/>
      <c r="K188" s="72"/>
      <c r="L188" s="72"/>
      <c r="M188" s="72"/>
      <c r="N188" s="72"/>
      <c r="O188" s="72"/>
      <c r="P188" s="72"/>
      <c r="Q188" s="72"/>
      <c r="R188" s="72"/>
      <c r="S188" s="72"/>
      <c r="T188" s="72"/>
      <c r="U188" s="72"/>
      <c r="V188" s="3"/>
    </row>
    <row r="189" spans="1:22" ht="23.1" customHeight="1">
      <c r="A189" s="72" t="s">
        <v>1808</v>
      </c>
      <c r="B189" s="72"/>
      <c r="C189" s="72"/>
      <c r="D189" s="72" t="s">
        <v>1809</v>
      </c>
      <c r="E189" s="72" t="s">
        <v>1810</v>
      </c>
      <c r="F189" s="72"/>
      <c r="G189" s="72"/>
      <c r="H189" s="72"/>
      <c r="I189" s="72"/>
      <c r="J189" s="72"/>
      <c r="K189" s="72"/>
      <c r="L189" s="72"/>
      <c r="M189" s="72"/>
      <c r="N189" s="72"/>
      <c r="O189" s="72"/>
      <c r="P189" s="72"/>
      <c r="Q189" s="72"/>
      <c r="R189" s="72"/>
      <c r="S189" s="72"/>
      <c r="T189" s="72"/>
      <c r="U189" s="72"/>
      <c r="V189" s="3"/>
    </row>
    <row r="190" spans="1:22" ht="23.1" customHeight="1">
      <c r="A190" s="72" t="s">
        <v>1811</v>
      </c>
      <c r="B190" s="72"/>
      <c r="C190" s="72"/>
      <c r="D190" s="72" t="s">
        <v>1812</v>
      </c>
      <c r="E190" s="72" t="s">
        <v>1813</v>
      </c>
      <c r="F190" s="72"/>
      <c r="G190" s="72"/>
      <c r="H190" s="72"/>
      <c r="I190" s="72"/>
      <c r="J190" s="72"/>
      <c r="K190" s="72"/>
      <c r="L190" s="72"/>
      <c r="M190" s="72"/>
      <c r="N190" s="72"/>
      <c r="O190" s="72"/>
      <c r="P190" s="72"/>
      <c r="Q190" s="72"/>
      <c r="R190" s="72"/>
      <c r="S190" s="72"/>
      <c r="T190" s="72"/>
      <c r="U190" s="72"/>
      <c r="V190" s="3"/>
    </row>
    <row r="191" spans="1:22" ht="23.1" customHeight="1">
      <c r="A191" s="72" t="s">
        <v>1814</v>
      </c>
      <c r="B191" s="72"/>
      <c r="C191" s="72"/>
      <c r="D191" s="72" t="s">
        <v>1815</v>
      </c>
      <c r="E191" s="72" t="s">
        <v>1816</v>
      </c>
      <c r="F191" s="72"/>
      <c r="G191" s="72"/>
      <c r="H191" s="72"/>
      <c r="I191" s="72"/>
      <c r="J191" s="72"/>
      <c r="K191" s="72"/>
      <c r="L191" s="72"/>
      <c r="M191" s="72"/>
      <c r="N191" s="72"/>
      <c r="O191" s="72"/>
      <c r="P191" s="72"/>
      <c r="Q191" s="72"/>
      <c r="R191" s="72"/>
      <c r="S191" s="72"/>
      <c r="T191" s="72"/>
      <c r="U191" s="72"/>
      <c r="V191" s="3"/>
    </row>
    <row r="192" spans="1:22" ht="23.1" customHeight="1">
      <c r="A192" s="72" t="s">
        <v>1817</v>
      </c>
      <c r="B192" s="72"/>
      <c r="C192" s="72"/>
      <c r="D192" s="72" t="s">
        <v>1818</v>
      </c>
      <c r="E192" s="72" t="s">
        <v>1819</v>
      </c>
      <c r="F192" s="72"/>
      <c r="G192" s="72"/>
      <c r="H192" s="72"/>
      <c r="I192" s="72"/>
      <c r="J192" s="72"/>
      <c r="K192" s="72"/>
      <c r="L192" s="72"/>
      <c r="M192" s="72"/>
      <c r="N192" s="72"/>
      <c r="O192" s="72"/>
      <c r="P192" s="72"/>
      <c r="Q192" s="72"/>
      <c r="R192" s="72"/>
      <c r="S192" s="72"/>
      <c r="T192" s="72"/>
      <c r="U192" s="72"/>
      <c r="V192" s="3"/>
    </row>
    <row r="193" spans="1:22" ht="23.1" customHeight="1">
      <c r="A193" s="72" t="s">
        <v>1820</v>
      </c>
      <c r="B193" s="72"/>
      <c r="C193" s="72"/>
      <c r="D193" s="72" t="s">
        <v>1821</v>
      </c>
      <c r="E193" s="72" t="s">
        <v>1822</v>
      </c>
      <c r="F193" s="72"/>
      <c r="G193" s="72"/>
      <c r="H193" s="72"/>
      <c r="I193" s="72"/>
      <c r="J193" s="72"/>
      <c r="K193" s="72"/>
      <c r="L193" s="72"/>
      <c r="M193" s="72"/>
      <c r="N193" s="72"/>
      <c r="O193" s="72"/>
      <c r="P193" s="72"/>
      <c r="Q193" s="72"/>
      <c r="R193" s="72"/>
      <c r="S193" s="72"/>
      <c r="T193" s="72"/>
      <c r="U193" s="72"/>
      <c r="V193" s="3"/>
    </row>
    <row r="194" spans="1:22" ht="23.1" customHeight="1">
      <c r="A194" s="72" t="s">
        <v>1823</v>
      </c>
      <c r="B194" s="72"/>
      <c r="C194" s="72"/>
      <c r="D194" s="72" t="s">
        <v>1824</v>
      </c>
      <c r="E194" s="72" t="s">
        <v>1825</v>
      </c>
      <c r="F194" s="72"/>
      <c r="G194" s="72"/>
      <c r="H194" s="72"/>
      <c r="I194" s="72"/>
      <c r="J194" s="72"/>
      <c r="K194" s="72"/>
      <c r="L194" s="72"/>
      <c r="M194" s="72"/>
      <c r="N194" s="72"/>
      <c r="O194" s="72"/>
      <c r="P194" s="72"/>
      <c r="Q194" s="72"/>
      <c r="R194" s="72"/>
      <c r="S194" s="72"/>
      <c r="T194" s="72"/>
      <c r="U194" s="72"/>
      <c r="V194" s="3"/>
    </row>
    <row r="195" spans="1:22" ht="23.1" customHeight="1">
      <c r="A195" s="72" t="s">
        <v>1826</v>
      </c>
      <c r="B195" s="72"/>
      <c r="C195" s="72"/>
      <c r="D195" s="72" t="s">
        <v>1827</v>
      </c>
      <c r="E195" s="72" t="s">
        <v>1828</v>
      </c>
      <c r="F195" s="72"/>
      <c r="G195" s="72"/>
      <c r="H195" s="72"/>
      <c r="I195" s="72"/>
      <c r="J195" s="72"/>
      <c r="K195" s="72"/>
      <c r="L195" s="72"/>
      <c r="M195" s="72"/>
      <c r="N195" s="72"/>
      <c r="O195" s="72"/>
      <c r="P195" s="72"/>
      <c r="Q195" s="72"/>
      <c r="R195" s="72"/>
      <c r="S195" s="72"/>
      <c r="T195" s="72"/>
      <c r="U195" s="72"/>
      <c r="V195" s="3"/>
    </row>
    <row r="196" spans="1:22" ht="23.1" customHeight="1">
      <c r="A196" s="72" t="s">
        <v>1829</v>
      </c>
      <c r="B196" s="72"/>
      <c r="C196" s="72"/>
      <c r="D196" s="72" t="s">
        <v>1830</v>
      </c>
      <c r="E196" s="72" t="s">
        <v>1831</v>
      </c>
      <c r="F196" s="72"/>
      <c r="G196" s="72"/>
      <c r="H196" s="72"/>
      <c r="I196" s="72"/>
      <c r="J196" s="72"/>
      <c r="K196" s="72"/>
      <c r="L196" s="72"/>
      <c r="M196" s="72"/>
      <c r="N196" s="72"/>
      <c r="O196" s="72"/>
      <c r="P196" s="72"/>
      <c r="Q196" s="72"/>
      <c r="R196" s="72"/>
      <c r="S196" s="72"/>
      <c r="T196" s="72"/>
      <c r="U196" s="72"/>
      <c r="V196" s="3"/>
    </row>
    <row r="197" spans="1:22" ht="23.1" customHeight="1">
      <c r="A197" s="72" t="s">
        <v>1832</v>
      </c>
      <c r="B197" s="72"/>
      <c r="C197" s="72"/>
      <c r="D197" s="72" t="s">
        <v>1833</v>
      </c>
      <c r="E197" s="72" t="s">
        <v>1834</v>
      </c>
      <c r="F197" s="72"/>
      <c r="G197" s="72"/>
      <c r="H197" s="72"/>
      <c r="I197" s="72"/>
      <c r="J197" s="72"/>
      <c r="K197" s="72"/>
      <c r="L197" s="72"/>
      <c r="M197" s="72"/>
      <c r="N197" s="72"/>
      <c r="O197" s="72"/>
      <c r="P197" s="72"/>
      <c r="Q197" s="72"/>
      <c r="R197" s="72"/>
      <c r="S197" s="72"/>
      <c r="T197" s="72"/>
      <c r="U197" s="72"/>
      <c r="V197" s="3"/>
    </row>
    <row r="198" spans="1:22" ht="23.1" customHeight="1">
      <c r="A198" s="72" t="s">
        <v>1835</v>
      </c>
      <c r="B198" s="72"/>
      <c r="C198" s="72"/>
      <c r="D198" s="72" t="s">
        <v>1836</v>
      </c>
      <c r="E198" s="72" t="s">
        <v>1837</v>
      </c>
      <c r="F198" s="72"/>
      <c r="G198" s="72"/>
      <c r="H198" s="72"/>
      <c r="I198" s="72"/>
      <c r="J198" s="72"/>
      <c r="K198" s="72"/>
      <c r="L198" s="72"/>
      <c r="M198" s="72"/>
      <c r="N198" s="72"/>
      <c r="O198" s="72"/>
      <c r="P198" s="72"/>
      <c r="Q198" s="72"/>
      <c r="R198" s="72"/>
      <c r="S198" s="72"/>
      <c r="T198" s="72"/>
      <c r="U198" s="72"/>
      <c r="V198" s="3"/>
    </row>
    <row r="199" spans="1:22" ht="23.1" customHeight="1">
      <c r="A199" s="72" t="s">
        <v>1838</v>
      </c>
      <c r="B199" s="72"/>
      <c r="C199" s="72"/>
      <c r="D199" s="72" t="s">
        <v>1839</v>
      </c>
      <c r="E199" s="72" t="s">
        <v>1840</v>
      </c>
      <c r="F199" s="72"/>
      <c r="G199" s="72"/>
      <c r="H199" s="72"/>
      <c r="I199" s="72"/>
      <c r="J199" s="72"/>
      <c r="K199" s="72"/>
      <c r="L199" s="72"/>
      <c r="M199" s="72"/>
      <c r="N199" s="72"/>
      <c r="O199" s="72"/>
      <c r="P199" s="72"/>
      <c r="Q199" s="72"/>
      <c r="R199" s="72"/>
      <c r="S199" s="72"/>
      <c r="T199" s="72"/>
      <c r="U199" s="72"/>
      <c r="V199" s="3"/>
    </row>
    <row r="200" spans="1:22" ht="23.1" customHeight="1">
      <c r="A200" s="72" t="s">
        <v>1841</v>
      </c>
      <c r="B200" s="72"/>
      <c r="C200" s="72"/>
      <c r="D200" s="72" t="s">
        <v>1842</v>
      </c>
      <c r="E200" s="72" t="s">
        <v>1843</v>
      </c>
      <c r="F200" s="72"/>
      <c r="G200" s="72"/>
      <c r="H200" s="72"/>
      <c r="I200" s="72"/>
      <c r="J200" s="72"/>
      <c r="K200" s="72"/>
      <c r="L200" s="72"/>
      <c r="M200" s="72"/>
      <c r="N200" s="72"/>
      <c r="O200" s="72"/>
      <c r="P200" s="72"/>
      <c r="Q200" s="72"/>
      <c r="R200" s="72"/>
      <c r="S200" s="72"/>
      <c r="T200" s="72"/>
      <c r="U200" s="72"/>
      <c r="V200" s="3"/>
    </row>
    <row r="201" spans="1:22" ht="23.1" customHeight="1">
      <c r="A201" s="72" t="s">
        <v>1844</v>
      </c>
      <c r="B201" s="72"/>
      <c r="C201" s="72"/>
      <c r="D201" s="72" t="s">
        <v>1845</v>
      </c>
      <c r="E201" s="72" t="s">
        <v>1846</v>
      </c>
      <c r="F201" s="72"/>
      <c r="G201" s="72"/>
      <c r="H201" s="72"/>
      <c r="I201" s="72"/>
      <c r="J201" s="72"/>
      <c r="K201" s="72"/>
      <c r="L201" s="72"/>
      <c r="M201" s="72"/>
      <c r="N201" s="72"/>
      <c r="O201" s="72"/>
      <c r="P201" s="72"/>
      <c r="Q201" s="72"/>
      <c r="R201" s="72"/>
      <c r="S201" s="72"/>
      <c r="T201" s="72"/>
      <c r="U201" s="72"/>
      <c r="V201" s="3"/>
    </row>
    <row r="202" spans="1:22" ht="23.1" customHeight="1">
      <c r="A202" s="72"/>
      <c r="B202" s="72"/>
      <c r="C202" s="72"/>
      <c r="D202" s="72" t="s">
        <v>1847</v>
      </c>
      <c r="E202" s="72" t="s">
        <v>1848</v>
      </c>
      <c r="F202" s="72"/>
      <c r="G202" s="72"/>
      <c r="H202" s="72"/>
      <c r="I202" s="72"/>
      <c r="J202" s="72"/>
      <c r="K202" s="72"/>
      <c r="L202" s="72"/>
      <c r="M202" s="72"/>
      <c r="N202" s="72"/>
      <c r="O202" s="72"/>
      <c r="P202" s="72"/>
      <c r="Q202" s="72"/>
      <c r="R202" s="72"/>
      <c r="S202" s="72"/>
      <c r="T202" s="72"/>
      <c r="U202" s="72"/>
      <c r="V202" s="3"/>
    </row>
    <row r="203" spans="1:22" ht="23.1" customHeight="1">
      <c r="A203" s="72"/>
      <c r="B203" s="72"/>
      <c r="C203" s="72"/>
      <c r="D203" s="72" t="s">
        <v>1849</v>
      </c>
      <c r="E203" s="72" t="s">
        <v>1850</v>
      </c>
      <c r="F203" s="72"/>
      <c r="G203" s="72"/>
      <c r="H203" s="72"/>
      <c r="I203" s="72"/>
      <c r="J203" s="72"/>
      <c r="K203" s="72"/>
      <c r="L203" s="72"/>
      <c r="M203" s="72"/>
      <c r="N203" s="72"/>
      <c r="O203" s="72"/>
      <c r="P203" s="72"/>
      <c r="Q203" s="72"/>
      <c r="R203" s="72"/>
      <c r="S203" s="72"/>
      <c r="T203" s="72"/>
      <c r="U203" s="72"/>
      <c r="V203" s="3"/>
    </row>
    <row r="204" spans="1:22" ht="23.1" customHeight="1">
      <c r="A204" s="72"/>
      <c r="B204" s="72"/>
      <c r="C204" s="72"/>
      <c r="D204" s="72" t="s">
        <v>1851</v>
      </c>
      <c r="E204" s="72" t="s">
        <v>1852</v>
      </c>
      <c r="F204" s="72"/>
      <c r="G204" s="72"/>
      <c r="H204" s="72"/>
      <c r="I204" s="72"/>
      <c r="J204" s="72"/>
      <c r="K204" s="72"/>
      <c r="L204" s="72"/>
      <c r="M204" s="72"/>
      <c r="N204" s="72"/>
      <c r="O204" s="72"/>
      <c r="P204" s="72"/>
      <c r="Q204" s="72"/>
      <c r="R204" s="72"/>
      <c r="S204" s="72"/>
      <c r="T204" s="72"/>
      <c r="U204" s="72"/>
      <c r="V204" s="3"/>
    </row>
    <row r="205" spans="1:22" ht="23.1" customHeight="1">
      <c r="A205" s="72"/>
      <c r="B205" s="72"/>
      <c r="C205" s="72"/>
      <c r="D205" s="72" t="s">
        <v>1853</v>
      </c>
      <c r="E205" s="72" t="s">
        <v>1854</v>
      </c>
      <c r="F205" s="72"/>
      <c r="G205" s="72"/>
      <c r="H205" s="72"/>
      <c r="I205" s="72"/>
      <c r="J205" s="72"/>
      <c r="K205" s="72"/>
      <c r="L205" s="72"/>
      <c r="M205" s="72"/>
      <c r="N205" s="72"/>
      <c r="O205" s="72"/>
      <c r="P205" s="72"/>
      <c r="Q205" s="72"/>
      <c r="R205" s="72"/>
      <c r="S205" s="72"/>
      <c r="T205" s="72"/>
      <c r="U205" s="72"/>
      <c r="V205" s="3"/>
    </row>
    <row r="206" spans="1:22" ht="23.1" customHeight="1">
      <c r="A206" s="72"/>
      <c r="B206" s="72"/>
      <c r="C206" s="72"/>
      <c r="D206" s="72" t="s">
        <v>1855</v>
      </c>
      <c r="E206" s="72" t="s">
        <v>1856</v>
      </c>
      <c r="F206" s="72"/>
      <c r="G206" s="72"/>
      <c r="H206" s="72"/>
      <c r="I206" s="72"/>
      <c r="J206" s="72"/>
      <c r="K206" s="72"/>
      <c r="L206" s="72"/>
      <c r="M206" s="72"/>
      <c r="N206" s="72"/>
      <c r="O206" s="72"/>
      <c r="P206" s="72"/>
      <c r="Q206" s="72"/>
      <c r="R206" s="72"/>
      <c r="S206" s="72"/>
      <c r="T206" s="72"/>
      <c r="U206" s="72"/>
      <c r="V206" s="3"/>
    </row>
    <row r="207" spans="1:22" ht="23.1" customHeight="1">
      <c r="A207" s="72"/>
      <c r="B207" s="72"/>
      <c r="C207" s="72"/>
      <c r="D207" s="72" t="s">
        <v>1857</v>
      </c>
      <c r="E207" s="72" t="s">
        <v>1858</v>
      </c>
      <c r="F207" s="72"/>
      <c r="G207" s="72"/>
      <c r="H207" s="72"/>
      <c r="I207" s="72"/>
      <c r="J207" s="72"/>
      <c r="K207" s="72"/>
      <c r="L207" s="72"/>
      <c r="M207" s="72"/>
      <c r="N207" s="72"/>
      <c r="O207" s="72"/>
      <c r="P207" s="72"/>
      <c r="Q207" s="72"/>
      <c r="R207" s="72"/>
      <c r="S207" s="72"/>
      <c r="T207" s="72"/>
      <c r="U207" s="72"/>
      <c r="V207" s="3"/>
    </row>
    <row r="208" spans="1:22" ht="23.1" customHeight="1">
      <c r="A208" s="72"/>
      <c r="B208" s="72"/>
      <c r="C208" s="72"/>
      <c r="D208" s="72" t="s">
        <v>1859</v>
      </c>
      <c r="E208" s="72" t="s">
        <v>1860</v>
      </c>
      <c r="F208" s="72"/>
      <c r="G208" s="72"/>
      <c r="H208" s="72"/>
      <c r="I208" s="72"/>
      <c r="J208" s="72"/>
      <c r="K208" s="72"/>
      <c r="L208" s="72"/>
      <c r="M208" s="72"/>
      <c r="N208" s="72"/>
      <c r="O208" s="72"/>
      <c r="P208" s="72"/>
      <c r="Q208" s="72"/>
      <c r="R208" s="72"/>
      <c r="S208" s="72"/>
      <c r="T208" s="72"/>
      <c r="U208" s="72"/>
      <c r="V208" s="3"/>
    </row>
    <row r="209" spans="4:22" ht="23.1" customHeight="1">
      <c r="D209" s="72" t="s">
        <v>1861</v>
      </c>
      <c r="E209" s="72" t="s">
        <v>1862</v>
      </c>
      <c r="F209" s="72"/>
      <c r="G209" s="72"/>
      <c r="H209" s="72"/>
      <c r="I209" s="72"/>
      <c r="J209" s="72"/>
      <c r="K209" s="72"/>
      <c r="L209" s="72"/>
      <c r="M209" s="72"/>
      <c r="N209" s="72"/>
      <c r="O209" s="72"/>
      <c r="P209" s="72"/>
      <c r="Q209" s="72"/>
      <c r="R209" s="72"/>
      <c r="S209" s="72"/>
      <c r="T209" s="72"/>
      <c r="U209" s="72"/>
      <c r="V209" s="3"/>
    </row>
    <row r="210" spans="4:22" ht="23.1" customHeight="1">
      <c r="D210" s="72" t="s">
        <v>1863</v>
      </c>
      <c r="E210" s="72" t="s">
        <v>1864</v>
      </c>
      <c r="F210" s="72"/>
      <c r="G210" s="72"/>
      <c r="H210" s="72"/>
      <c r="I210" s="72"/>
      <c r="J210" s="72"/>
      <c r="K210" s="72"/>
      <c r="L210" s="72"/>
      <c r="M210" s="72"/>
      <c r="N210" s="72"/>
      <c r="O210" s="72"/>
      <c r="P210" s="72"/>
      <c r="Q210" s="72"/>
      <c r="R210" s="72"/>
      <c r="S210" s="72"/>
      <c r="T210" s="72"/>
      <c r="U210" s="72"/>
      <c r="V210" s="3"/>
    </row>
    <row r="211" spans="4:22" ht="23.1" customHeight="1">
      <c r="D211" s="72" t="s">
        <v>1865</v>
      </c>
      <c r="E211" s="72" t="s">
        <v>1866</v>
      </c>
      <c r="F211" s="72"/>
      <c r="G211" s="72"/>
      <c r="H211" s="72"/>
      <c r="I211" s="72"/>
      <c r="J211" s="72"/>
      <c r="K211" s="72"/>
      <c r="L211" s="72"/>
      <c r="M211" s="72"/>
      <c r="N211" s="72"/>
      <c r="O211" s="72"/>
      <c r="P211" s="72"/>
      <c r="Q211" s="72"/>
      <c r="R211" s="72"/>
      <c r="S211" s="72"/>
      <c r="T211" s="72"/>
      <c r="U211" s="72"/>
      <c r="V211" s="3"/>
    </row>
    <row r="212" spans="4:22" ht="23.1" customHeight="1">
      <c r="D212" s="72" t="s">
        <v>1867</v>
      </c>
      <c r="E212" s="72" t="s">
        <v>1868</v>
      </c>
      <c r="F212" s="72"/>
      <c r="G212" s="72"/>
      <c r="H212" s="72"/>
      <c r="I212" s="72"/>
      <c r="J212" s="72"/>
      <c r="K212" s="72"/>
      <c r="L212" s="72"/>
      <c r="M212" s="72"/>
      <c r="N212" s="72"/>
      <c r="O212" s="72"/>
      <c r="P212" s="72"/>
      <c r="Q212" s="72"/>
      <c r="R212" s="72"/>
      <c r="S212" s="72"/>
      <c r="T212" s="72"/>
      <c r="U212" s="72"/>
      <c r="V212" s="3"/>
    </row>
    <row r="213" spans="4:22" ht="23.1" customHeight="1">
      <c r="D213" s="72" t="s">
        <v>1869</v>
      </c>
      <c r="E213" s="72" t="s">
        <v>1870</v>
      </c>
      <c r="F213" s="72"/>
      <c r="G213" s="72"/>
      <c r="H213" s="72"/>
      <c r="I213" s="72"/>
      <c r="J213" s="72"/>
      <c r="K213" s="72"/>
      <c r="L213" s="72"/>
      <c r="M213" s="72"/>
      <c r="N213" s="72"/>
      <c r="O213" s="72"/>
      <c r="P213" s="72"/>
      <c r="Q213" s="72"/>
      <c r="R213" s="72"/>
      <c r="S213" s="72"/>
      <c r="T213" s="72"/>
      <c r="U213" s="72"/>
      <c r="V213" s="3"/>
    </row>
    <row r="214" spans="4:22" ht="23.1" customHeight="1">
      <c r="D214" s="72" t="s">
        <v>1871</v>
      </c>
      <c r="E214" s="72" t="s">
        <v>1872</v>
      </c>
      <c r="F214" s="72"/>
      <c r="G214" s="72"/>
      <c r="H214" s="72"/>
      <c r="I214" s="72"/>
      <c r="J214" s="72"/>
      <c r="K214" s="72"/>
      <c r="L214" s="72"/>
      <c r="M214" s="72"/>
      <c r="N214" s="72"/>
      <c r="O214" s="72"/>
      <c r="P214" s="72"/>
      <c r="Q214" s="72"/>
      <c r="R214" s="72"/>
      <c r="S214" s="72"/>
      <c r="T214" s="72"/>
      <c r="U214" s="72"/>
      <c r="V214" s="3"/>
    </row>
    <row r="215" spans="4:22" ht="23.1" customHeight="1">
      <c r="D215" s="72" t="s">
        <v>1873</v>
      </c>
      <c r="E215" s="72" t="s">
        <v>1874</v>
      </c>
      <c r="F215" s="72"/>
      <c r="G215" s="72"/>
      <c r="H215" s="72"/>
      <c r="I215" s="72"/>
      <c r="J215" s="72"/>
      <c r="K215" s="72"/>
      <c r="L215" s="72"/>
      <c r="M215" s="72"/>
      <c r="N215" s="72"/>
      <c r="O215" s="72"/>
      <c r="P215" s="72"/>
      <c r="Q215" s="72"/>
      <c r="R215" s="72"/>
      <c r="S215" s="72"/>
      <c r="T215" s="72"/>
      <c r="U215" s="72"/>
      <c r="V215" s="3"/>
    </row>
    <row r="216" spans="4:22" ht="23.1" customHeight="1">
      <c r="D216" s="72" t="s">
        <v>1875</v>
      </c>
      <c r="E216" s="72" t="s">
        <v>1876</v>
      </c>
      <c r="F216" s="72"/>
      <c r="G216" s="72"/>
      <c r="H216" s="72"/>
      <c r="I216" s="72"/>
      <c r="J216" s="72"/>
      <c r="K216" s="72"/>
      <c r="L216" s="72"/>
      <c r="M216" s="72"/>
      <c r="N216" s="72"/>
      <c r="O216" s="72"/>
      <c r="P216" s="72"/>
      <c r="Q216" s="72"/>
      <c r="R216" s="72"/>
      <c r="S216" s="72"/>
      <c r="T216" s="72"/>
      <c r="U216" s="72"/>
      <c r="V216" s="3"/>
    </row>
    <row r="217" spans="4:22" ht="23.1" customHeight="1">
      <c r="D217" s="72" t="s">
        <v>1877</v>
      </c>
      <c r="E217" s="72" t="s">
        <v>1878</v>
      </c>
      <c r="F217" s="72"/>
      <c r="G217" s="72"/>
      <c r="H217" s="72"/>
      <c r="I217" s="72"/>
      <c r="J217" s="72"/>
      <c r="K217" s="72"/>
      <c r="L217" s="72"/>
      <c r="M217" s="72"/>
      <c r="N217" s="72"/>
      <c r="O217" s="72"/>
      <c r="P217" s="72"/>
      <c r="Q217" s="72"/>
      <c r="R217" s="72"/>
      <c r="S217" s="72"/>
      <c r="T217" s="72"/>
      <c r="U217" s="72"/>
      <c r="V217" s="3"/>
    </row>
    <row r="218" spans="4:22" ht="23.1" customHeight="1">
      <c r="D218" s="72" t="s">
        <v>1879</v>
      </c>
      <c r="E218" s="72" t="s">
        <v>1880</v>
      </c>
      <c r="F218" s="72"/>
      <c r="G218" s="72"/>
      <c r="H218" s="72"/>
      <c r="I218" s="72"/>
      <c r="J218" s="72"/>
      <c r="K218" s="72"/>
      <c r="L218" s="72"/>
      <c r="M218" s="72"/>
      <c r="N218" s="72"/>
      <c r="O218" s="72"/>
      <c r="P218" s="72"/>
      <c r="Q218" s="72"/>
      <c r="R218" s="72"/>
      <c r="S218" s="72"/>
      <c r="T218" s="72"/>
      <c r="U218" s="72"/>
      <c r="V218" s="3"/>
    </row>
    <row r="219" spans="4:22" ht="23.1" customHeight="1">
      <c r="D219" s="72" t="s">
        <v>1881</v>
      </c>
      <c r="E219" s="72" t="s">
        <v>1882</v>
      </c>
      <c r="F219" s="72"/>
      <c r="G219" s="72"/>
      <c r="H219" s="72"/>
      <c r="I219" s="72"/>
      <c r="J219" s="72"/>
      <c r="K219" s="72"/>
      <c r="L219" s="72"/>
      <c r="M219" s="72"/>
      <c r="N219" s="72"/>
      <c r="O219" s="72"/>
      <c r="P219" s="72"/>
      <c r="Q219" s="72"/>
      <c r="R219" s="72"/>
      <c r="S219" s="72"/>
      <c r="T219" s="72"/>
      <c r="U219" s="72"/>
      <c r="V219" s="3"/>
    </row>
    <row r="220" spans="4:22" ht="23.1" customHeight="1">
      <c r="D220" s="72" t="s">
        <v>1883</v>
      </c>
      <c r="E220" s="72" t="s">
        <v>1884</v>
      </c>
      <c r="F220" s="72"/>
      <c r="G220" s="72"/>
      <c r="H220" s="72"/>
      <c r="I220" s="72"/>
      <c r="J220" s="72"/>
      <c r="K220" s="72"/>
      <c r="L220" s="72"/>
      <c r="M220" s="72"/>
      <c r="N220" s="72"/>
      <c r="O220" s="72"/>
      <c r="P220" s="72"/>
      <c r="Q220" s="72"/>
      <c r="R220" s="72"/>
      <c r="S220" s="72"/>
      <c r="T220" s="72"/>
      <c r="U220" s="72"/>
      <c r="V220" s="3"/>
    </row>
    <row r="221" spans="4:22" ht="23.1" customHeight="1">
      <c r="D221" s="72" t="s">
        <v>1885</v>
      </c>
      <c r="E221" s="72" t="s">
        <v>1886</v>
      </c>
      <c r="F221" s="72"/>
      <c r="G221" s="72"/>
      <c r="H221" s="72"/>
      <c r="I221" s="72"/>
      <c r="J221" s="72"/>
      <c r="K221" s="72"/>
      <c r="L221" s="72"/>
      <c r="M221" s="72"/>
      <c r="N221" s="72"/>
      <c r="O221" s="72"/>
      <c r="P221" s="72"/>
      <c r="Q221" s="72"/>
      <c r="R221" s="72"/>
      <c r="S221" s="72"/>
      <c r="T221" s="72"/>
      <c r="U221" s="72"/>
      <c r="V221" s="3"/>
    </row>
    <row r="222" spans="4:22" ht="23.1" customHeight="1">
      <c r="D222" s="72" t="s">
        <v>1887</v>
      </c>
      <c r="E222" s="72" t="s">
        <v>1888</v>
      </c>
      <c r="F222" s="72"/>
      <c r="G222" s="72"/>
      <c r="H222" s="72"/>
      <c r="I222" s="72"/>
      <c r="J222" s="72"/>
      <c r="K222" s="72"/>
      <c r="L222" s="72"/>
      <c r="M222" s="72"/>
      <c r="N222" s="72"/>
      <c r="O222" s="72"/>
      <c r="P222" s="72"/>
      <c r="Q222" s="72"/>
      <c r="R222" s="72"/>
      <c r="S222" s="72"/>
      <c r="T222" s="72"/>
      <c r="U222" s="72"/>
      <c r="V222" s="3"/>
    </row>
    <row r="223" spans="4:22" ht="23.1" customHeight="1">
      <c r="D223" s="72" t="s">
        <v>1889</v>
      </c>
      <c r="E223" s="72" t="s">
        <v>1888</v>
      </c>
      <c r="F223" s="72"/>
      <c r="G223" s="72"/>
      <c r="H223" s="72"/>
      <c r="I223" s="72"/>
      <c r="J223" s="72"/>
      <c r="K223" s="72"/>
      <c r="L223" s="72"/>
      <c r="M223" s="72"/>
      <c r="N223" s="72"/>
      <c r="O223" s="72"/>
      <c r="P223" s="72"/>
      <c r="Q223" s="72"/>
      <c r="R223" s="72"/>
      <c r="S223" s="72"/>
      <c r="T223" s="72"/>
      <c r="U223" s="72"/>
      <c r="V223" s="3"/>
    </row>
    <row r="224" spans="4:22" ht="23.1" customHeight="1">
      <c r="D224" s="72" t="s">
        <v>1890</v>
      </c>
      <c r="E224" s="72" t="s">
        <v>1891</v>
      </c>
      <c r="F224" s="72"/>
      <c r="G224" s="72"/>
      <c r="H224" s="72"/>
      <c r="I224" s="72"/>
      <c r="J224" s="72"/>
      <c r="K224" s="72"/>
      <c r="L224" s="72"/>
      <c r="M224" s="72"/>
      <c r="N224" s="72"/>
      <c r="O224" s="72"/>
      <c r="P224" s="72"/>
      <c r="Q224" s="72"/>
      <c r="R224" s="72"/>
      <c r="S224" s="72"/>
      <c r="T224" s="72"/>
      <c r="U224" s="72"/>
      <c r="V224" s="3"/>
    </row>
    <row r="225" spans="4:22" ht="23.1" customHeight="1">
      <c r="D225" s="72" t="s">
        <v>1892</v>
      </c>
      <c r="E225" s="72" t="s">
        <v>1893</v>
      </c>
      <c r="F225" s="72"/>
      <c r="G225" s="72"/>
      <c r="H225" s="72"/>
      <c r="I225" s="72"/>
      <c r="J225" s="72"/>
      <c r="K225" s="72"/>
      <c r="L225" s="72"/>
      <c r="M225" s="72"/>
      <c r="N225" s="72"/>
      <c r="O225" s="72"/>
      <c r="P225" s="72"/>
      <c r="Q225" s="72"/>
      <c r="R225" s="72"/>
      <c r="S225" s="72"/>
      <c r="T225" s="72"/>
      <c r="U225" s="72"/>
      <c r="V225" s="3"/>
    </row>
    <row r="226" spans="4:22" ht="23.1" customHeight="1">
      <c r="D226" s="72" t="s">
        <v>1894</v>
      </c>
      <c r="E226" s="72" t="s">
        <v>1895</v>
      </c>
      <c r="F226" s="72"/>
      <c r="G226" s="72"/>
      <c r="H226" s="72"/>
      <c r="I226" s="72"/>
      <c r="J226" s="72"/>
      <c r="K226" s="72"/>
      <c r="L226" s="72"/>
      <c r="M226" s="72"/>
      <c r="N226" s="72"/>
      <c r="O226" s="72"/>
      <c r="P226" s="72"/>
      <c r="Q226" s="72"/>
      <c r="R226" s="72"/>
      <c r="S226" s="72"/>
      <c r="T226" s="72"/>
      <c r="U226" s="72"/>
      <c r="V226" s="3"/>
    </row>
    <row r="227" spans="4:22" ht="23.1" customHeight="1">
      <c r="D227" s="72" t="s">
        <v>1896</v>
      </c>
      <c r="E227" s="72" t="s">
        <v>1897</v>
      </c>
      <c r="F227" s="72"/>
      <c r="G227" s="72"/>
      <c r="H227" s="72"/>
      <c r="I227" s="72"/>
      <c r="J227" s="72"/>
      <c r="K227" s="72"/>
      <c r="L227" s="72"/>
      <c r="M227" s="72"/>
      <c r="N227" s="72"/>
      <c r="O227" s="72"/>
      <c r="P227" s="72"/>
      <c r="Q227" s="72"/>
      <c r="R227" s="72"/>
      <c r="S227" s="72"/>
      <c r="T227" s="72"/>
      <c r="U227" s="72"/>
      <c r="V227" s="3"/>
    </row>
    <row r="228" spans="4:22" ht="23.1" customHeight="1">
      <c r="D228" s="72" t="s">
        <v>1898</v>
      </c>
      <c r="E228" s="72" t="s">
        <v>1899</v>
      </c>
      <c r="F228" s="72"/>
      <c r="G228" s="72"/>
      <c r="H228" s="72"/>
      <c r="I228" s="72"/>
      <c r="J228" s="72"/>
      <c r="K228" s="72"/>
      <c r="L228" s="72"/>
      <c r="M228" s="72"/>
      <c r="N228" s="72"/>
      <c r="O228" s="72"/>
      <c r="P228" s="72"/>
      <c r="Q228" s="72"/>
      <c r="R228" s="72"/>
      <c r="S228" s="72"/>
      <c r="T228" s="72"/>
      <c r="U228" s="72"/>
      <c r="V228" s="3"/>
    </row>
    <row r="229" spans="4:22" ht="23.1" customHeight="1">
      <c r="D229" s="72" t="s">
        <v>1900</v>
      </c>
      <c r="E229" s="72" t="s">
        <v>1901</v>
      </c>
      <c r="F229" s="72"/>
      <c r="G229" s="72"/>
      <c r="H229" s="72"/>
      <c r="I229" s="72"/>
      <c r="J229" s="72"/>
      <c r="K229" s="72"/>
      <c r="L229" s="72"/>
      <c r="M229" s="72"/>
      <c r="N229" s="72"/>
      <c r="O229" s="72"/>
      <c r="P229" s="72"/>
      <c r="Q229" s="72"/>
      <c r="R229" s="72"/>
      <c r="S229" s="72"/>
      <c r="T229" s="72"/>
      <c r="U229" s="72"/>
      <c r="V229" s="3"/>
    </row>
    <row r="230" spans="4:22" ht="23.1" customHeight="1">
      <c r="D230" s="72" t="s">
        <v>1902</v>
      </c>
      <c r="E230" s="72" t="s">
        <v>1903</v>
      </c>
      <c r="F230" s="72"/>
      <c r="G230" s="72"/>
      <c r="H230" s="72"/>
      <c r="I230" s="72"/>
      <c r="J230" s="72"/>
      <c r="K230" s="72"/>
      <c r="L230" s="72"/>
      <c r="M230" s="72"/>
      <c r="N230" s="72"/>
      <c r="O230" s="72"/>
      <c r="P230" s="72"/>
      <c r="Q230" s="72"/>
      <c r="R230" s="72"/>
      <c r="S230" s="72"/>
      <c r="T230" s="72"/>
      <c r="U230" s="72"/>
      <c r="V230" s="3"/>
    </row>
    <row r="231" spans="4:22" ht="23.1" customHeight="1">
      <c r="D231" s="72" t="s">
        <v>1904</v>
      </c>
      <c r="E231" s="72" t="s">
        <v>1905</v>
      </c>
      <c r="F231" s="72"/>
      <c r="G231" s="72"/>
      <c r="H231" s="72"/>
      <c r="I231" s="72"/>
      <c r="J231" s="72"/>
      <c r="K231" s="72"/>
      <c r="L231" s="72"/>
      <c r="M231" s="72"/>
      <c r="N231" s="72"/>
      <c r="O231" s="72"/>
      <c r="P231" s="72"/>
      <c r="Q231" s="72"/>
      <c r="R231" s="72"/>
      <c r="S231" s="72"/>
      <c r="T231" s="72"/>
      <c r="U231" s="72"/>
      <c r="V231" s="3"/>
    </row>
    <row r="232" spans="4:22" ht="23.1" customHeight="1">
      <c r="D232" s="72" t="s">
        <v>1906</v>
      </c>
      <c r="E232" s="72" t="s">
        <v>1907</v>
      </c>
      <c r="F232" s="72"/>
      <c r="G232" s="72"/>
      <c r="H232" s="72"/>
      <c r="I232" s="72"/>
      <c r="J232" s="72"/>
      <c r="K232" s="72"/>
      <c r="L232" s="72"/>
      <c r="M232" s="72"/>
      <c r="N232" s="72"/>
      <c r="O232" s="72"/>
      <c r="P232" s="72"/>
      <c r="Q232" s="72"/>
      <c r="R232" s="72"/>
      <c r="S232" s="72"/>
      <c r="T232" s="72"/>
      <c r="U232" s="72"/>
      <c r="V232" s="3"/>
    </row>
    <row r="233" spans="4:22" ht="23.1" customHeight="1">
      <c r="D233" s="72" t="s">
        <v>1908</v>
      </c>
      <c r="E233" s="72" t="s">
        <v>1909</v>
      </c>
      <c r="F233" s="72"/>
      <c r="G233" s="72"/>
      <c r="H233" s="72"/>
      <c r="I233" s="72"/>
      <c r="J233" s="72"/>
      <c r="K233" s="72"/>
      <c r="L233" s="72"/>
      <c r="M233" s="72"/>
      <c r="N233" s="72"/>
      <c r="O233" s="72"/>
      <c r="P233" s="72"/>
      <c r="Q233" s="72"/>
      <c r="R233" s="72"/>
      <c r="S233" s="72"/>
      <c r="T233" s="72"/>
      <c r="U233" s="72"/>
      <c r="V233" s="3"/>
    </row>
    <row r="234" spans="4:22" ht="23.1" customHeight="1">
      <c r="D234" s="72" t="s">
        <v>1910</v>
      </c>
      <c r="E234" s="72" t="s">
        <v>1911</v>
      </c>
      <c r="F234" s="72"/>
      <c r="G234" s="72"/>
      <c r="H234" s="72"/>
      <c r="I234" s="72"/>
      <c r="J234" s="72"/>
      <c r="K234" s="72"/>
      <c r="L234" s="72"/>
      <c r="M234" s="72"/>
      <c r="N234" s="72"/>
      <c r="O234" s="72"/>
      <c r="P234" s="72"/>
      <c r="Q234" s="72"/>
      <c r="R234" s="72"/>
      <c r="S234" s="72"/>
      <c r="T234" s="72"/>
      <c r="U234" s="72"/>
      <c r="V234" s="3"/>
    </row>
    <row r="235" spans="4:22" ht="23.1" customHeight="1">
      <c r="D235" s="72" t="s">
        <v>1912</v>
      </c>
      <c r="E235" s="72" t="s">
        <v>1913</v>
      </c>
      <c r="F235" s="72"/>
      <c r="G235" s="72"/>
      <c r="H235" s="72"/>
      <c r="I235" s="72"/>
      <c r="J235" s="72"/>
      <c r="K235" s="72"/>
      <c r="L235" s="72"/>
      <c r="M235" s="72"/>
      <c r="N235" s="72"/>
      <c r="O235" s="72"/>
      <c r="P235" s="72"/>
      <c r="Q235" s="72"/>
      <c r="R235" s="72"/>
      <c r="S235" s="72"/>
      <c r="T235" s="72"/>
      <c r="U235" s="72"/>
      <c r="V235" s="3"/>
    </row>
    <row r="236" spans="4:22" ht="23.1" customHeight="1">
      <c r="D236" s="72" t="s">
        <v>1914</v>
      </c>
      <c r="E236" s="72" t="s">
        <v>1915</v>
      </c>
      <c r="F236" s="72"/>
      <c r="G236" s="72"/>
      <c r="H236" s="72"/>
      <c r="I236" s="72"/>
      <c r="J236" s="72"/>
      <c r="K236" s="72"/>
      <c r="L236" s="72"/>
      <c r="M236" s="72"/>
      <c r="N236" s="72"/>
      <c r="O236" s="72"/>
      <c r="P236" s="72"/>
      <c r="Q236" s="72"/>
      <c r="R236" s="72"/>
      <c r="S236" s="72"/>
      <c r="T236" s="72"/>
      <c r="U236" s="72"/>
      <c r="V236" s="3"/>
    </row>
    <row r="237" spans="4:22" ht="23.1" customHeight="1">
      <c r="D237" s="72" t="s">
        <v>1916</v>
      </c>
      <c r="E237" s="72" t="s">
        <v>1917</v>
      </c>
      <c r="F237" s="72"/>
      <c r="G237" s="72"/>
      <c r="H237" s="72"/>
      <c r="I237" s="72"/>
      <c r="J237" s="72"/>
      <c r="K237" s="72"/>
      <c r="L237" s="72"/>
      <c r="M237" s="72"/>
      <c r="N237" s="72"/>
      <c r="O237" s="72"/>
      <c r="P237" s="72"/>
      <c r="Q237" s="72"/>
      <c r="R237" s="72"/>
      <c r="S237" s="72"/>
      <c r="T237" s="72"/>
      <c r="U237" s="72"/>
      <c r="V237" s="3"/>
    </row>
    <row r="238" spans="4:22" ht="23.1" customHeight="1">
      <c r="D238" s="72" t="s">
        <v>1918</v>
      </c>
      <c r="E238" s="72" t="s">
        <v>1919</v>
      </c>
      <c r="F238" s="72"/>
      <c r="G238" s="72"/>
      <c r="H238" s="72"/>
      <c r="I238" s="72"/>
      <c r="J238" s="72"/>
      <c r="K238" s="72"/>
      <c r="L238" s="72"/>
      <c r="M238" s="72"/>
      <c r="N238" s="72"/>
      <c r="O238" s="72"/>
      <c r="P238" s="72"/>
      <c r="Q238" s="72"/>
      <c r="R238" s="72"/>
      <c r="S238" s="72"/>
      <c r="T238" s="72"/>
      <c r="U238" s="72"/>
      <c r="V238" s="3"/>
    </row>
    <row r="239" spans="4:22" ht="23.1" customHeight="1">
      <c r="D239" s="72" t="s">
        <v>1920</v>
      </c>
      <c r="E239" s="72" t="s">
        <v>1921</v>
      </c>
      <c r="F239" s="72"/>
      <c r="G239" s="72"/>
      <c r="H239" s="72"/>
      <c r="I239" s="72"/>
      <c r="J239" s="72"/>
      <c r="K239" s="72"/>
      <c r="L239" s="72"/>
      <c r="M239" s="72"/>
      <c r="N239" s="72"/>
      <c r="O239" s="72"/>
      <c r="P239" s="72"/>
      <c r="Q239" s="72"/>
      <c r="R239" s="72"/>
      <c r="S239" s="72"/>
      <c r="T239" s="72"/>
      <c r="U239" s="72"/>
      <c r="V239" s="3"/>
    </row>
    <row r="240" spans="4:22" ht="23.1" customHeight="1">
      <c r="D240" s="72" t="s">
        <v>1922</v>
      </c>
      <c r="E240" s="72" t="s">
        <v>1923</v>
      </c>
      <c r="F240" s="72"/>
      <c r="G240" s="72"/>
      <c r="H240" s="72"/>
      <c r="I240" s="72"/>
      <c r="J240" s="72"/>
      <c r="K240" s="72"/>
      <c r="L240" s="72"/>
      <c r="M240" s="72"/>
      <c r="N240" s="72"/>
      <c r="O240" s="72"/>
      <c r="P240" s="72"/>
      <c r="Q240" s="72"/>
      <c r="R240" s="72"/>
      <c r="S240" s="72"/>
      <c r="T240" s="72"/>
      <c r="U240" s="72"/>
      <c r="V240" s="3"/>
    </row>
    <row r="241" spans="4:22" ht="23.1" customHeight="1">
      <c r="D241" s="72" t="s">
        <v>1924</v>
      </c>
      <c r="E241" s="72" t="s">
        <v>1925</v>
      </c>
      <c r="F241" s="72"/>
      <c r="G241" s="72"/>
      <c r="H241" s="72"/>
      <c r="I241" s="72"/>
      <c r="J241" s="72"/>
      <c r="K241" s="72"/>
      <c r="L241" s="72"/>
      <c r="M241" s="72"/>
      <c r="N241" s="72"/>
      <c r="O241" s="72"/>
      <c r="P241" s="72"/>
      <c r="Q241" s="72"/>
      <c r="R241" s="72"/>
      <c r="S241" s="72"/>
      <c r="T241" s="72"/>
      <c r="U241" s="72"/>
      <c r="V241" s="3"/>
    </row>
    <row r="242" spans="4:22" ht="23.1" customHeight="1">
      <c r="D242" s="72" t="s">
        <v>1926</v>
      </c>
      <c r="E242" s="72" t="s">
        <v>1927</v>
      </c>
      <c r="F242" s="72"/>
      <c r="G242" s="72"/>
      <c r="H242" s="72"/>
      <c r="I242" s="72"/>
      <c r="J242" s="72"/>
      <c r="K242" s="72"/>
      <c r="L242" s="72"/>
      <c r="M242" s="72"/>
      <c r="N242" s="72"/>
      <c r="O242" s="72"/>
      <c r="P242" s="72"/>
      <c r="Q242" s="72"/>
      <c r="R242" s="72"/>
      <c r="S242" s="72"/>
      <c r="T242" s="72"/>
      <c r="U242" s="72"/>
      <c r="V242" s="3"/>
    </row>
    <row r="243" spans="4:22" ht="23.1" customHeight="1">
      <c r="D243" s="72" t="s">
        <v>1928</v>
      </c>
      <c r="E243" s="72" t="s">
        <v>1929</v>
      </c>
      <c r="F243" s="72"/>
      <c r="G243" s="72"/>
      <c r="H243" s="72"/>
      <c r="I243" s="72"/>
      <c r="J243" s="72"/>
      <c r="K243" s="72"/>
      <c r="L243" s="72"/>
      <c r="M243" s="72"/>
      <c r="N243" s="72"/>
      <c r="O243" s="72"/>
      <c r="P243" s="72"/>
      <c r="Q243" s="72"/>
      <c r="R243" s="72"/>
      <c r="S243" s="72"/>
      <c r="T243" s="72"/>
      <c r="U243" s="72"/>
      <c r="V243" s="3"/>
    </row>
    <row r="244" spans="4:22" ht="23.1" customHeight="1">
      <c r="D244" s="72" t="s">
        <v>1930</v>
      </c>
      <c r="E244" s="72" t="s">
        <v>1931</v>
      </c>
      <c r="F244" s="72"/>
      <c r="G244" s="72"/>
      <c r="H244" s="72"/>
      <c r="I244" s="72"/>
      <c r="J244" s="72"/>
      <c r="K244" s="72"/>
      <c r="L244" s="72"/>
      <c r="M244" s="72"/>
      <c r="N244" s="72"/>
      <c r="O244" s="72"/>
      <c r="P244" s="72"/>
      <c r="Q244" s="72"/>
      <c r="R244" s="72"/>
      <c r="S244" s="72"/>
      <c r="T244" s="72"/>
      <c r="U244" s="72"/>
      <c r="V244" s="3"/>
    </row>
    <row r="245" spans="4:22" ht="23.1" customHeight="1">
      <c r="D245" s="72" t="s">
        <v>1932</v>
      </c>
      <c r="E245" s="72" t="s">
        <v>1933</v>
      </c>
      <c r="F245" s="72"/>
      <c r="G245" s="72"/>
      <c r="H245" s="72"/>
      <c r="I245" s="72"/>
      <c r="J245" s="72"/>
      <c r="K245" s="72"/>
      <c r="L245" s="72"/>
      <c r="M245" s="72"/>
      <c r="N245" s="72"/>
      <c r="O245" s="72"/>
      <c r="P245" s="72"/>
      <c r="Q245" s="72"/>
      <c r="R245" s="72"/>
      <c r="S245" s="72"/>
      <c r="T245" s="72"/>
      <c r="U245" s="72"/>
      <c r="V245" s="3"/>
    </row>
    <row r="246" spans="4:22" ht="23.1" customHeight="1">
      <c r="D246" s="72" t="s">
        <v>1934</v>
      </c>
      <c r="E246" s="72" t="s">
        <v>1935</v>
      </c>
      <c r="F246" s="72"/>
      <c r="G246" s="72"/>
      <c r="H246" s="72"/>
      <c r="I246" s="72"/>
      <c r="J246" s="72"/>
      <c r="K246" s="72"/>
      <c r="L246" s="72"/>
      <c r="M246" s="72"/>
      <c r="N246" s="72"/>
      <c r="O246" s="72"/>
      <c r="P246" s="72"/>
      <c r="Q246" s="72"/>
      <c r="R246" s="72"/>
      <c r="S246" s="72"/>
      <c r="T246" s="72"/>
      <c r="U246" s="72"/>
      <c r="V246" s="3"/>
    </row>
    <row r="247" spans="4:22" ht="23.1" customHeight="1">
      <c r="D247" s="72" t="s">
        <v>1936</v>
      </c>
      <c r="E247" s="72" t="s">
        <v>1937</v>
      </c>
      <c r="F247" s="72"/>
      <c r="G247" s="72"/>
      <c r="H247" s="72"/>
      <c r="I247" s="72"/>
      <c r="J247" s="72"/>
      <c r="K247" s="72"/>
      <c r="L247" s="72"/>
      <c r="M247" s="72"/>
      <c r="N247" s="72"/>
      <c r="O247" s="72"/>
      <c r="P247" s="72"/>
      <c r="Q247" s="72"/>
      <c r="R247" s="72"/>
      <c r="S247" s="72"/>
      <c r="T247" s="72"/>
      <c r="U247" s="72"/>
      <c r="V247" s="3"/>
    </row>
    <row r="248" spans="4:22" ht="23.1" customHeight="1">
      <c r="D248" s="72" t="s">
        <v>1938</v>
      </c>
      <c r="E248" s="72" t="s">
        <v>1939</v>
      </c>
      <c r="F248" s="72"/>
      <c r="G248" s="72"/>
      <c r="H248" s="72"/>
      <c r="I248" s="72"/>
      <c r="J248" s="72"/>
      <c r="K248" s="72"/>
      <c r="L248" s="72"/>
      <c r="M248" s="72"/>
      <c r="N248" s="72"/>
      <c r="O248" s="72"/>
      <c r="P248" s="72"/>
      <c r="Q248" s="72"/>
      <c r="R248" s="72"/>
      <c r="S248" s="72"/>
      <c r="T248" s="72"/>
      <c r="U248" s="72"/>
      <c r="V248" s="3"/>
    </row>
    <row r="249" spans="4:22" ht="23.1" customHeight="1">
      <c r="D249" s="72" t="s">
        <v>1940</v>
      </c>
      <c r="E249" s="72" t="s">
        <v>1939</v>
      </c>
      <c r="F249" s="72"/>
      <c r="G249" s="72"/>
      <c r="H249" s="72"/>
      <c r="I249" s="72"/>
      <c r="J249" s="72"/>
      <c r="K249" s="72"/>
      <c r="L249" s="72"/>
      <c r="M249" s="72"/>
      <c r="N249" s="72"/>
      <c r="O249" s="72"/>
      <c r="P249" s="72"/>
      <c r="Q249" s="72"/>
      <c r="R249" s="72"/>
      <c r="S249" s="72"/>
      <c r="T249" s="72"/>
      <c r="U249" s="72"/>
      <c r="V249" s="3"/>
    </row>
    <row r="250" spans="4:22" ht="23.1" customHeight="1">
      <c r="D250" s="72" t="s">
        <v>1941</v>
      </c>
      <c r="E250" s="72" t="s">
        <v>1942</v>
      </c>
      <c r="F250" s="72"/>
      <c r="G250" s="72"/>
      <c r="H250" s="72"/>
      <c r="I250" s="72"/>
      <c r="J250" s="72"/>
      <c r="K250" s="72"/>
      <c r="L250" s="72"/>
      <c r="M250" s="72"/>
      <c r="N250" s="72"/>
      <c r="O250" s="72"/>
      <c r="P250" s="72"/>
      <c r="Q250" s="72"/>
      <c r="R250" s="72"/>
      <c r="S250" s="72"/>
      <c r="T250" s="72"/>
      <c r="U250" s="72"/>
      <c r="V250" s="3"/>
    </row>
    <row r="251" spans="4:22" ht="23.1" customHeight="1">
      <c r="D251" s="72" t="s">
        <v>1943</v>
      </c>
      <c r="E251" s="72" t="s">
        <v>1944</v>
      </c>
      <c r="F251" s="72"/>
      <c r="G251" s="72"/>
      <c r="H251" s="72"/>
      <c r="I251" s="72"/>
      <c r="J251" s="72"/>
      <c r="K251" s="72"/>
      <c r="L251" s="72"/>
      <c r="M251" s="72"/>
      <c r="N251" s="72"/>
      <c r="O251" s="72"/>
      <c r="P251" s="72"/>
      <c r="Q251" s="72"/>
      <c r="R251" s="72"/>
      <c r="S251" s="72"/>
      <c r="T251" s="72"/>
      <c r="U251" s="72"/>
      <c r="V251" s="3"/>
    </row>
    <row r="252" spans="4:22" ht="23.1" customHeight="1">
      <c r="D252" s="72" t="s">
        <v>1945</v>
      </c>
      <c r="E252" s="72" t="s">
        <v>1946</v>
      </c>
      <c r="F252" s="72"/>
      <c r="G252" s="72"/>
      <c r="H252" s="72"/>
      <c r="I252" s="72"/>
      <c r="J252" s="72"/>
      <c r="K252" s="72"/>
      <c r="L252" s="72"/>
      <c r="M252" s="72"/>
      <c r="N252" s="72"/>
      <c r="O252" s="72"/>
      <c r="P252" s="72"/>
      <c r="Q252" s="72"/>
      <c r="R252" s="72"/>
      <c r="S252" s="72"/>
      <c r="T252" s="72"/>
      <c r="U252" s="72"/>
      <c r="V252" s="3"/>
    </row>
    <row r="253" spans="4:22" ht="23.1" customHeight="1">
      <c r="D253" s="72" t="s">
        <v>1947</v>
      </c>
      <c r="E253" s="72" t="s">
        <v>1948</v>
      </c>
      <c r="F253" s="72"/>
      <c r="G253" s="72"/>
      <c r="H253" s="72"/>
      <c r="I253" s="72"/>
      <c r="J253" s="72"/>
      <c r="K253" s="72"/>
      <c r="L253" s="72"/>
      <c r="M253" s="72"/>
      <c r="N253" s="72"/>
      <c r="O253" s="72"/>
      <c r="P253" s="72"/>
      <c r="Q253" s="72"/>
      <c r="R253" s="72"/>
      <c r="S253" s="72"/>
      <c r="T253" s="72"/>
      <c r="U253" s="72"/>
      <c r="V253" s="3"/>
    </row>
    <row r="254" spans="4:22" ht="23.1" customHeight="1">
      <c r="D254" s="72" t="s">
        <v>1949</v>
      </c>
      <c r="E254" s="72" t="s">
        <v>1950</v>
      </c>
      <c r="F254" s="72"/>
      <c r="G254" s="72"/>
      <c r="H254" s="72"/>
      <c r="I254" s="72"/>
      <c r="J254" s="72"/>
      <c r="K254" s="72"/>
      <c r="L254" s="72"/>
      <c r="M254" s="72"/>
      <c r="N254" s="72"/>
      <c r="O254" s="72"/>
      <c r="P254" s="72"/>
      <c r="Q254" s="72"/>
      <c r="R254" s="72"/>
      <c r="S254" s="72"/>
      <c r="T254" s="72"/>
      <c r="U254" s="72"/>
      <c r="V254" s="3"/>
    </row>
    <row r="255" spans="4:22" ht="23.1" customHeight="1">
      <c r="D255" s="72" t="s">
        <v>1951</v>
      </c>
      <c r="E255" s="72" t="s">
        <v>1952</v>
      </c>
      <c r="F255" s="72"/>
      <c r="G255" s="72"/>
      <c r="H255" s="72"/>
      <c r="I255" s="72"/>
      <c r="J255" s="72"/>
      <c r="K255" s="72"/>
      <c r="L255" s="72"/>
      <c r="M255" s="72"/>
      <c r="N255" s="72"/>
      <c r="O255" s="72"/>
      <c r="P255" s="72"/>
      <c r="Q255" s="72"/>
      <c r="R255" s="72"/>
      <c r="S255" s="72"/>
      <c r="T255" s="72"/>
      <c r="U255" s="72"/>
      <c r="V255" s="3"/>
    </row>
    <row r="256" spans="4:22" ht="23.1" customHeight="1">
      <c r="D256" s="72" t="s">
        <v>1953</v>
      </c>
      <c r="E256" s="72" t="s">
        <v>1954</v>
      </c>
      <c r="F256" s="72"/>
      <c r="G256" s="72"/>
      <c r="H256" s="72"/>
      <c r="I256" s="72"/>
      <c r="J256" s="72"/>
      <c r="K256" s="72"/>
      <c r="L256" s="72"/>
      <c r="M256" s="72"/>
      <c r="N256" s="72"/>
      <c r="O256" s="72"/>
      <c r="P256" s="72"/>
      <c r="Q256" s="72"/>
      <c r="R256" s="72"/>
      <c r="S256" s="72"/>
      <c r="T256" s="72"/>
      <c r="U256" s="72"/>
      <c r="V256" s="3"/>
    </row>
    <row r="257" spans="4:22" ht="23.1" customHeight="1">
      <c r="D257" s="72" t="s">
        <v>1955</v>
      </c>
      <c r="E257" s="72" t="s">
        <v>1956</v>
      </c>
      <c r="F257" s="72"/>
      <c r="G257" s="72"/>
      <c r="H257" s="72"/>
      <c r="I257" s="72"/>
      <c r="J257" s="72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2"/>
      <c r="V257" s="3"/>
    </row>
    <row r="258" spans="4:22" ht="23.1" customHeight="1">
      <c r="D258" s="72" t="s">
        <v>1957</v>
      </c>
      <c r="E258" s="72" t="s">
        <v>1958</v>
      </c>
      <c r="F258" s="72"/>
      <c r="G258" s="72"/>
      <c r="H258" s="72"/>
      <c r="I258" s="72"/>
      <c r="J258" s="72"/>
      <c r="K258" s="72"/>
      <c r="L258" s="72"/>
      <c r="M258" s="72"/>
      <c r="N258" s="72"/>
      <c r="O258" s="72"/>
      <c r="P258" s="72"/>
      <c r="Q258" s="72"/>
      <c r="R258" s="72"/>
      <c r="S258" s="72"/>
      <c r="T258" s="72"/>
      <c r="U258" s="72"/>
      <c r="V258" s="3"/>
    </row>
    <row r="259" spans="4:22" ht="23.1" customHeight="1">
      <c r="D259" s="72" t="s">
        <v>1959</v>
      </c>
      <c r="E259" s="72" t="s">
        <v>1960</v>
      </c>
      <c r="F259" s="72"/>
      <c r="G259" s="72"/>
      <c r="H259" s="72"/>
      <c r="I259" s="72"/>
      <c r="J259" s="72"/>
      <c r="K259" s="72"/>
      <c r="L259" s="72"/>
      <c r="M259" s="72"/>
      <c r="N259" s="72"/>
      <c r="O259" s="72"/>
      <c r="P259" s="72"/>
      <c r="Q259" s="72"/>
      <c r="R259" s="72"/>
      <c r="S259" s="72"/>
      <c r="T259" s="72"/>
      <c r="U259" s="72"/>
      <c r="V259" s="3"/>
    </row>
    <row r="260" spans="4:22" ht="23.1" customHeight="1">
      <c r="D260" s="72" t="s">
        <v>1961</v>
      </c>
      <c r="E260" s="72" t="s">
        <v>1962</v>
      </c>
      <c r="F260" s="72"/>
      <c r="G260" s="72"/>
      <c r="H260" s="72"/>
      <c r="I260" s="72"/>
      <c r="J260" s="72"/>
      <c r="K260" s="72"/>
      <c r="L260" s="72"/>
      <c r="M260" s="72"/>
      <c r="N260" s="72"/>
      <c r="O260" s="72"/>
      <c r="P260" s="72"/>
      <c r="Q260" s="72"/>
      <c r="R260" s="72"/>
      <c r="S260" s="72"/>
      <c r="T260" s="72"/>
      <c r="U260" s="72"/>
      <c r="V260" s="3"/>
    </row>
    <row r="261" spans="4:22" ht="23.1" customHeight="1">
      <c r="D261" s="72" t="s">
        <v>1963</v>
      </c>
      <c r="E261" s="72" t="s">
        <v>1964</v>
      </c>
      <c r="F261" s="72"/>
      <c r="G261" s="72"/>
      <c r="H261" s="72"/>
      <c r="I261" s="72"/>
      <c r="J261" s="72"/>
      <c r="K261" s="72"/>
      <c r="L261" s="72"/>
      <c r="M261" s="72"/>
      <c r="N261" s="72"/>
      <c r="O261" s="72"/>
      <c r="P261" s="72"/>
      <c r="Q261" s="72"/>
      <c r="R261" s="72"/>
      <c r="S261" s="72"/>
      <c r="T261" s="72"/>
      <c r="U261" s="72"/>
      <c r="V261" s="3"/>
    </row>
    <row r="262" spans="4:22" ht="23.1" customHeight="1">
      <c r="D262" s="72" t="s">
        <v>1965</v>
      </c>
      <c r="E262" s="72" t="s">
        <v>1966</v>
      </c>
      <c r="F262" s="72"/>
      <c r="G262" s="72"/>
      <c r="H262" s="72"/>
      <c r="I262" s="72"/>
      <c r="J262" s="72"/>
      <c r="K262" s="72"/>
      <c r="L262" s="72"/>
      <c r="M262" s="72"/>
      <c r="N262" s="72"/>
      <c r="O262" s="72"/>
      <c r="P262" s="72"/>
      <c r="Q262" s="72"/>
      <c r="R262" s="72"/>
      <c r="S262" s="72"/>
      <c r="T262" s="72"/>
      <c r="U262" s="72"/>
      <c r="V262" s="3"/>
    </row>
    <row r="263" spans="4:22" ht="23.1" customHeight="1">
      <c r="D263" s="72" t="s">
        <v>1967</v>
      </c>
      <c r="E263" s="72" t="s">
        <v>1968</v>
      </c>
      <c r="F263" s="72"/>
      <c r="G263" s="72"/>
      <c r="H263" s="72"/>
      <c r="I263" s="72"/>
      <c r="J263" s="72"/>
      <c r="K263" s="72"/>
      <c r="L263" s="72"/>
      <c r="M263" s="72"/>
      <c r="N263" s="72"/>
      <c r="O263" s="72"/>
      <c r="P263" s="72"/>
      <c r="Q263" s="72"/>
      <c r="R263" s="72"/>
      <c r="S263" s="72"/>
      <c r="T263" s="72"/>
      <c r="U263" s="72"/>
      <c r="V263" s="3"/>
    </row>
    <row r="264" spans="4:22" ht="23.1" customHeight="1">
      <c r="D264" s="72" t="s">
        <v>1969</v>
      </c>
      <c r="E264" s="72" t="s">
        <v>1970</v>
      </c>
      <c r="F264" s="72"/>
      <c r="G264" s="72"/>
      <c r="H264" s="72"/>
      <c r="I264" s="72"/>
      <c r="J264" s="72"/>
      <c r="K264" s="72"/>
      <c r="L264" s="72"/>
      <c r="M264" s="72"/>
      <c r="N264" s="72"/>
      <c r="O264" s="72"/>
      <c r="P264" s="72"/>
      <c r="Q264" s="72"/>
      <c r="R264" s="72"/>
      <c r="S264" s="72"/>
      <c r="T264" s="72"/>
      <c r="U264" s="72"/>
      <c r="V264" s="3"/>
    </row>
    <row r="265" spans="4:22" ht="23.1" customHeight="1">
      <c r="D265" s="72" t="s">
        <v>1971</v>
      </c>
      <c r="E265" s="72" t="s">
        <v>1972</v>
      </c>
      <c r="F265" s="72"/>
      <c r="G265" s="72"/>
      <c r="H265" s="72"/>
      <c r="I265" s="72"/>
      <c r="J265" s="72"/>
      <c r="K265" s="72"/>
      <c r="L265" s="72"/>
      <c r="M265" s="72"/>
      <c r="N265" s="72"/>
      <c r="O265" s="72"/>
      <c r="P265" s="72"/>
      <c r="Q265" s="72"/>
      <c r="R265" s="72"/>
      <c r="S265" s="72"/>
      <c r="T265" s="72"/>
      <c r="U265" s="72"/>
      <c r="V265" s="3"/>
    </row>
    <row r="266" spans="4:22" ht="23.1" customHeight="1">
      <c r="D266" s="72" t="s">
        <v>1973</v>
      </c>
      <c r="E266" s="72" t="s">
        <v>1974</v>
      </c>
      <c r="F266" s="72"/>
      <c r="G266" s="72"/>
      <c r="H266" s="72"/>
      <c r="I266" s="72"/>
      <c r="J266" s="72"/>
      <c r="K266" s="72"/>
      <c r="L266" s="72"/>
      <c r="M266" s="72"/>
      <c r="N266" s="72"/>
      <c r="O266" s="72"/>
      <c r="P266" s="72"/>
      <c r="Q266" s="72"/>
      <c r="R266" s="72"/>
      <c r="S266" s="72"/>
      <c r="T266" s="72"/>
      <c r="U266" s="72"/>
      <c r="V266" s="3"/>
    </row>
    <row r="267" spans="4:22" ht="23.1" customHeight="1">
      <c r="D267" s="72" t="s">
        <v>1975</v>
      </c>
      <c r="E267" s="72" t="s">
        <v>1976</v>
      </c>
      <c r="F267" s="72"/>
      <c r="G267" s="72"/>
      <c r="H267" s="72"/>
      <c r="I267" s="72"/>
      <c r="J267" s="72"/>
      <c r="K267" s="72"/>
      <c r="L267" s="72"/>
      <c r="M267" s="72"/>
      <c r="N267" s="72"/>
      <c r="O267" s="72"/>
      <c r="P267" s="72"/>
      <c r="Q267" s="72"/>
      <c r="R267" s="72"/>
      <c r="S267" s="72"/>
      <c r="T267" s="72"/>
      <c r="U267" s="72"/>
      <c r="V267" s="3"/>
    </row>
    <row r="268" spans="4:22" ht="23.1" customHeight="1">
      <c r="D268" s="72" t="s">
        <v>1977</v>
      </c>
      <c r="E268" s="72" t="s">
        <v>1978</v>
      </c>
      <c r="F268" s="72"/>
      <c r="G268" s="72"/>
      <c r="H268" s="72"/>
      <c r="I268" s="72"/>
      <c r="J268" s="72"/>
      <c r="K268" s="72"/>
      <c r="L268" s="72"/>
      <c r="M268" s="72"/>
      <c r="N268" s="72"/>
      <c r="O268" s="72"/>
      <c r="P268" s="72"/>
      <c r="Q268" s="72"/>
      <c r="R268" s="72"/>
      <c r="S268" s="72"/>
      <c r="T268" s="72"/>
      <c r="U268" s="72"/>
      <c r="V268" s="3"/>
    </row>
    <row r="269" spans="4:22" ht="23.1" customHeight="1">
      <c r="D269" s="72" t="s">
        <v>1979</v>
      </c>
      <c r="E269" s="72" t="s">
        <v>1980</v>
      </c>
      <c r="F269" s="72"/>
      <c r="G269" s="72"/>
      <c r="H269" s="72"/>
      <c r="I269" s="72"/>
      <c r="J269" s="72"/>
      <c r="K269" s="72"/>
      <c r="L269" s="72"/>
      <c r="M269" s="72"/>
      <c r="N269" s="72"/>
      <c r="O269" s="72"/>
      <c r="P269" s="72"/>
      <c r="Q269" s="72"/>
      <c r="R269" s="72"/>
      <c r="S269" s="72"/>
      <c r="T269" s="72"/>
      <c r="U269" s="72"/>
      <c r="V269" s="3"/>
    </row>
    <row r="270" spans="4:22" ht="23.1" customHeight="1">
      <c r="D270" s="72" t="s">
        <v>1981</v>
      </c>
      <c r="E270" s="72" t="s">
        <v>1982</v>
      </c>
      <c r="F270" s="72"/>
      <c r="G270" s="72"/>
      <c r="H270" s="72"/>
      <c r="I270" s="72"/>
      <c r="J270" s="72"/>
      <c r="K270" s="72"/>
      <c r="L270" s="72"/>
      <c r="M270" s="72"/>
      <c r="N270" s="72"/>
      <c r="O270" s="72"/>
      <c r="P270" s="72"/>
      <c r="Q270" s="72"/>
      <c r="R270" s="72"/>
      <c r="S270" s="72"/>
      <c r="T270" s="72"/>
      <c r="U270" s="72"/>
      <c r="V270" s="3"/>
    </row>
    <row r="271" spans="4:22" ht="23.1" customHeight="1">
      <c r="D271" s="72" t="s">
        <v>1983</v>
      </c>
      <c r="E271" s="72" t="s">
        <v>1984</v>
      </c>
      <c r="F271" s="72"/>
      <c r="G271" s="72"/>
      <c r="H271" s="72"/>
      <c r="I271" s="72"/>
      <c r="J271" s="72"/>
      <c r="K271" s="72"/>
      <c r="L271" s="72"/>
      <c r="M271" s="72"/>
      <c r="N271" s="72"/>
      <c r="O271" s="72"/>
      <c r="P271" s="72"/>
      <c r="Q271" s="72"/>
      <c r="R271" s="72"/>
      <c r="S271" s="72"/>
      <c r="T271" s="72"/>
      <c r="U271" s="72"/>
      <c r="V271" s="3"/>
    </row>
    <row r="272" spans="4:22" ht="23.1" customHeight="1">
      <c r="D272" s="72" t="s">
        <v>1985</v>
      </c>
      <c r="E272" s="72" t="s">
        <v>1986</v>
      </c>
      <c r="F272" s="72"/>
      <c r="G272" s="72"/>
      <c r="H272" s="72"/>
      <c r="I272" s="72"/>
      <c r="J272" s="72"/>
      <c r="K272" s="72"/>
      <c r="L272" s="72"/>
      <c r="M272" s="72"/>
      <c r="N272" s="72"/>
      <c r="O272" s="72"/>
      <c r="P272" s="72"/>
      <c r="Q272" s="72"/>
      <c r="R272" s="72"/>
      <c r="S272" s="72"/>
      <c r="T272" s="72"/>
      <c r="U272" s="72"/>
      <c r="V272" s="3"/>
    </row>
    <row r="273" spans="4:22" ht="23.1" customHeight="1">
      <c r="D273" s="72" t="s">
        <v>1987</v>
      </c>
      <c r="E273" s="72" t="s">
        <v>1988</v>
      </c>
      <c r="F273" s="72"/>
      <c r="G273" s="72"/>
      <c r="H273" s="72"/>
      <c r="I273" s="72"/>
      <c r="J273" s="72"/>
      <c r="K273" s="72"/>
      <c r="L273" s="72"/>
      <c r="M273" s="72"/>
      <c r="N273" s="72"/>
      <c r="O273" s="72"/>
      <c r="P273" s="72"/>
      <c r="Q273" s="72"/>
      <c r="R273" s="72"/>
      <c r="S273" s="72"/>
      <c r="T273" s="72"/>
      <c r="U273" s="72"/>
      <c r="V273" s="3"/>
    </row>
    <row r="274" spans="4:22" ht="23.1" customHeight="1">
      <c r="D274" s="72" t="s">
        <v>1989</v>
      </c>
      <c r="E274" s="72" t="s">
        <v>1990</v>
      </c>
      <c r="F274" s="72"/>
      <c r="G274" s="72"/>
      <c r="H274" s="72"/>
      <c r="I274" s="72"/>
      <c r="J274" s="72"/>
      <c r="K274" s="72"/>
      <c r="L274" s="72"/>
      <c r="M274" s="72"/>
      <c r="N274" s="72"/>
      <c r="O274" s="72"/>
      <c r="P274" s="72"/>
      <c r="Q274" s="72"/>
      <c r="R274" s="72"/>
      <c r="S274" s="72"/>
      <c r="T274" s="72"/>
      <c r="U274" s="72"/>
      <c r="V274" s="3"/>
    </row>
    <row r="275" spans="4:22" ht="23.1" customHeight="1">
      <c r="D275" s="72" t="s">
        <v>1991</v>
      </c>
      <c r="E275" s="72" t="s">
        <v>1992</v>
      </c>
      <c r="F275" s="72"/>
      <c r="G275" s="72"/>
      <c r="H275" s="72"/>
      <c r="I275" s="72"/>
      <c r="J275" s="72"/>
      <c r="K275" s="72"/>
      <c r="L275" s="72"/>
      <c r="M275" s="72"/>
      <c r="N275" s="72"/>
      <c r="O275" s="72"/>
      <c r="P275" s="72"/>
      <c r="Q275" s="72"/>
      <c r="R275" s="72"/>
      <c r="S275" s="72"/>
      <c r="T275" s="72"/>
      <c r="U275" s="72"/>
      <c r="V275" s="3"/>
    </row>
    <row r="276" spans="4:22" ht="23.1" customHeight="1">
      <c r="D276" s="72" t="s">
        <v>1993</v>
      </c>
      <c r="E276" s="72" t="s">
        <v>1992</v>
      </c>
      <c r="F276" s="72"/>
      <c r="G276" s="72"/>
      <c r="H276" s="72"/>
      <c r="I276" s="72"/>
      <c r="J276" s="72"/>
      <c r="K276" s="72"/>
      <c r="L276" s="72"/>
      <c r="M276" s="72"/>
      <c r="N276" s="72"/>
      <c r="O276" s="72"/>
      <c r="P276" s="72"/>
      <c r="Q276" s="72"/>
      <c r="R276" s="72"/>
      <c r="S276" s="72"/>
      <c r="T276" s="72"/>
      <c r="U276" s="72"/>
      <c r="V276" s="3"/>
    </row>
    <row r="277" spans="4:22" ht="23.1" customHeight="1">
      <c r="D277" s="72" t="s">
        <v>1994</v>
      </c>
      <c r="E277" s="72" t="s">
        <v>1995</v>
      </c>
      <c r="F277" s="72"/>
      <c r="G277" s="72"/>
      <c r="H277" s="72"/>
      <c r="I277" s="72"/>
      <c r="J277" s="72"/>
      <c r="K277" s="72"/>
      <c r="L277" s="72"/>
      <c r="M277" s="72"/>
      <c r="N277" s="72"/>
      <c r="O277" s="72"/>
      <c r="P277" s="72"/>
      <c r="Q277" s="72"/>
      <c r="R277" s="72"/>
      <c r="S277" s="72"/>
      <c r="T277" s="72"/>
      <c r="U277" s="72"/>
      <c r="V277" s="3"/>
    </row>
    <row r="278" spans="4:22" ht="23.1" customHeight="1">
      <c r="D278" s="72" t="s">
        <v>1996</v>
      </c>
      <c r="E278" s="72" t="s">
        <v>1995</v>
      </c>
      <c r="F278" s="72"/>
      <c r="G278" s="72"/>
      <c r="H278" s="72"/>
      <c r="I278" s="72"/>
      <c r="J278" s="72"/>
      <c r="K278" s="72"/>
      <c r="L278" s="72"/>
      <c r="M278" s="72"/>
      <c r="N278" s="72"/>
      <c r="O278" s="72"/>
      <c r="P278" s="72"/>
      <c r="Q278" s="72"/>
      <c r="R278" s="72"/>
      <c r="S278" s="72"/>
      <c r="T278" s="72"/>
      <c r="U278" s="72"/>
      <c r="V278" s="3"/>
    </row>
    <row r="279" spans="4:22" ht="23.1" customHeight="1">
      <c r="D279" s="72" t="s">
        <v>1997</v>
      </c>
      <c r="E279" s="72" t="s">
        <v>1998</v>
      </c>
      <c r="F279" s="72"/>
      <c r="G279" s="72"/>
      <c r="H279" s="72"/>
      <c r="I279" s="72"/>
      <c r="J279" s="72"/>
      <c r="K279" s="72"/>
      <c r="L279" s="72"/>
      <c r="M279" s="72"/>
      <c r="N279" s="72"/>
      <c r="O279" s="72"/>
      <c r="P279" s="72"/>
      <c r="Q279" s="72"/>
      <c r="R279" s="72"/>
      <c r="S279" s="72"/>
      <c r="T279" s="72"/>
      <c r="U279" s="72"/>
      <c r="V279" s="3"/>
    </row>
    <row r="280" spans="4:22" ht="23.1" customHeight="1">
      <c r="D280" s="72" t="s">
        <v>1999</v>
      </c>
      <c r="E280" s="72" t="s">
        <v>2000</v>
      </c>
      <c r="F280" s="72"/>
      <c r="G280" s="72"/>
      <c r="H280" s="72"/>
      <c r="I280" s="72"/>
      <c r="J280" s="72"/>
      <c r="K280" s="72"/>
      <c r="L280" s="72"/>
      <c r="M280" s="72"/>
      <c r="N280" s="72"/>
      <c r="O280" s="72"/>
      <c r="P280" s="72"/>
      <c r="Q280" s="72"/>
      <c r="R280" s="72"/>
      <c r="S280" s="72"/>
      <c r="T280" s="72"/>
      <c r="U280" s="72"/>
      <c r="V280" s="3"/>
    </row>
    <row r="281" spans="4:22" ht="23.1" customHeight="1">
      <c r="D281" s="72" t="s">
        <v>2001</v>
      </c>
      <c r="E281" s="72" t="s">
        <v>2002</v>
      </c>
      <c r="F281" s="72"/>
      <c r="G281" s="72"/>
      <c r="H281" s="72"/>
      <c r="I281" s="72"/>
      <c r="J281" s="72"/>
      <c r="K281" s="72"/>
      <c r="L281" s="72"/>
      <c r="M281" s="72"/>
      <c r="N281" s="72"/>
      <c r="O281" s="72"/>
      <c r="P281" s="72"/>
      <c r="Q281" s="72"/>
      <c r="R281" s="72"/>
      <c r="S281" s="72"/>
      <c r="T281" s="72"/>
      <c r="U281" s="72"/>
      <c r="V281" s="3"/>
    </row>
    <row r="282" spans="4:22" ht="23.1" customHeight="1">
      <c r="D282" s="72" t="s">
        <v>2003</v>
      </c>
      <c r="E282" s="72" t="s">
        <v>2004</v>
      </c>
      <c r="F282" s="72"/>
      <c r="G282" s="72"/>
      <c r="H282" s="72"/>
      <c r="I282" s="72"/>
      <c r="J282" s="72"/>
      <c r="K282" s="72"/>
      <c r="L282" s="72"/>
      <c r="M282" s="72"/>
      <c r="N282" s="72"/>
      <c r="O282" s="72"/>
      <c r="P282" s="72"/>
      <c r="Q282" s="72"/>
      <c r="R282" s="72"/>
      <c r="S282" s="72"/>
      <c r="T282" s="72"/>
      <c r="U282" s="72"/>
      <c r="V282" s="3"/>
    </row>
    <row r="283" spans="4:22" ht="23.1" customHeight="1">
      <c r="D283" s="72" t="s">
        <v>2005</v>
      </c>
      <c r="E283" s="72" t="s">
        <v>2006</v>
      </c>
      <c r="F283" s="72"/>
      <c r="G283" s="72"/>
      <c r="H283" s="72"/>
      <c r="I283" s="72"/>
      <c r="J283" s="72"/>
      <c r="K283" s="72"/>
      <c r="L283" s="72"/>
      <c r="M283" s="72"/>
      <c r="N283" s="72"/>
      <c r="O283" s="72"/>
      <c r="P283" s="72"/>
      <c r="Q283" s="72"/>
      <c r="R283" s="72"/>
      <c r="S283" s="72"/>
      <c r="T283" s="72"/>
      <c r="U283" s="72"/>
      <c r="V283" s="3"/>
    </row>
    <row r="284" spans="4:22" ht="23.1" customHeight="1">
      <c r="D284" s="72" t="s">
        <v>2007</v>
      </c>
      <c r="E284" s="72" t="s">
        <v>2008</v>
      </c>
      <c r="F284" s="72"/>
      <c r="G284" s="72"/>
      <c r="H284" s="72"/>
      <c r="I284" s="72"/>
      <c r="J284" s="72"/>
      <c r="K284" s="72"/>
      <c r="L284" s="72"/>
      <c r="M284" s="72"/>
      <c r="N284" s="72"/>
      <c r="O284" s="72"/>
      <c r="P284" s="72"/>
      <c r="Q284" s="72"/>
      <c r="R284" s="72"/>
      <c r="S284" s="72"/>
      <c r="T284" s="72"/>
      <c r="U284" s="72"/>
      <c r="V284" s="3"/>
    </row>
    <row r="285" spans="4:22" ht="23.1" customHeight="1">
      <c r="D285" s="72" t="s">
        <v>2009</v>
      </c>
      <c r="E285" s="72" t="s">
        <v>2010</v>
      </c>
      <c r="F285" s="72"/>
      <c r="G285" s="72"/>
      <c r="H285" s="72"/>
      <c r="I285" s="72"/>
      <c r="J285" s="72"/>
      <c r="K285" s="72"/>
      <c r="L285" s="72"/>
      <c r="M285" s="72"/>
      <c r="N285" s="72"/>
      <c r="O285" s="72"/>
      <c r="P285" s="72"/>
      <c r="Q285" s="72"/>
      <c r="R285" s="72"/>
      <c r="S285" s="72"/>
      <c r="T285" s="72"/>
      <c r="U285" s="72"/>
      <c r="V285" s="3"/>
    </row>
    <row r="286" spans="4:22" ht="23.1" customHeight="1">
      <c r="D286" s="72" t="s">
        <v>2011</v>
      </c>
      <c r="E286" s="72" t="s">
        <v>2012</v>
      </c>
      <c r="F286" s="72"/>
      <c r="G286" s="72"/>
      <c r="H286" s="72"/>
      <c r="I286" s="72"/>
      <c r="J286" s="72"/>
      <c r="K286" s="72"/>
      <c r="L286" s="72"/>
      <c r="M286" s="72"/>
      <c r="N286" s="72"/>
      <c r="O286" s="72"/>
      <c r="P286" s="72"/>
      <c r="Q286" s="72"/>
      <c r="R286" s="72"/>
      <c r="S286" s="72"/>
      <c r="T286" s="72"/>
      <c r="U286" s="72"/>
      <c r="V286" s="3"/>
    </row>
    <row r="287" spans="4:22" ht="23.1" customHeight="1">
      <c r="D287" s="72" t="s">
        <v>2013</v>
      </c>
      <c r="E287" s="72" t="s">
        <v>2014</v>
      </c>
      <c r="F287" s="72"/>
      <c r="G287" s="72"/>
      <c r="H287" s="72"/>
      <c r="I287" s="72"/>
      <c r="J287" s="72"/>
      <c r="K287" s="72"/>
      <c r="L287" s="72"/>
      <c r="M287" s="72"/>
      <c r="N287" s="72"/>
      <c r="O287" s="72"/>
      <c r="P287" s="72"/>
      <c r="Q287" s="72"/>
      <c r="R287" s="72"/>
      <c r="S287" s="72"/>
      <c r="T287" s="72"/>
      <c r="U287" s="72"/>
      <c r="V287" s="3"/>
    </row>
    <row r="288" spans="4:22" ht="23.1" customHeight="1">
      <c r="D288" s="72" t="s">
        <v>2015</v>
      </c>
      <c r="E288" s="72" t="s">
        <v>2016</v>
      </c>
      <c r="F288" s="72"/>
      <c r="G288" s="72"/>
      <c r="H288" s="72"/>
      <c r="I288" s="72"/>
      <c r="J288" s="72"/>
      <c r="K288" s="72"/>
      <c r="L288" s="72"/>
      <c r="M288" s="72"/>
      <c r="N288" s="72"/>
      <c r="O288" s="72"/>
      <c r="P288" s="72"/>
      <c r="Q288" s="72"/>
      <c r="R288" s="72"/>
      <c r="S288" s="72"/>
      <c r="T288" s="72"/>
      <c r="U288" s="72"/>
      <c r="V288" s="3"/>
    </row>
    <row r="289" spans="4:22" ht="23.1" customHeight="1">
      <c r="D289" s="72" t="s">
        <v>2017</v>
      </c>
      <c r="E289" s="72" t="s">
        <v>2018</v>
      </c>
      <c r="F289" s="72"/>
      <c r="G289" s="72"/>
      <c r="H289" s="72"/>
      <c r="I289" s="72"/>
      <c r="J289" s="72"/>
      <c r="K289" s="72"/>
      <c r="L289" s="72"/>
      <c r="M289" s="72"/>
      <c r="N289" s="72"/>
      <c r="O289" s="72"/>
      <c r="P289" s="72"/>
      <c r="Q289" s="72"/>
      <c r="R289" s="72"/>
      <c r="S289" s="72"/>
      <c r="T289" s="72"/>
      <c r="U289" s="72"/>
      <c r="V289" s="3"/>
    </row>
    <row r="290" spans="4:22" ht="23.1" customHeight="1">
      <c r="D290" s="72" t="s">
        <v>2019</v>
      </c>
      <c r="E290" s="72" t="s">
        <v>2020</v>
      </c>
      <c r="F290" s="72"/>
      <c r="G290" s="72"/>
      <c r="H290" s="72"/>
      <c r="I290" s="72"/>
      <c r="J290" s="72"/>
      <c r="K290" s="72"/>
      <c r="L290" s="72"/>
      <c r="M290" s="72"/>
      <c r="N290" s="72"/>
      <c r="O290" s="72"/>
      <c r="P290" s="72"/>
      <c r="Q290" s="72"/>
      <c r="R290" s="72"/>
      <c r="S290" s="72"/>
      <c r="T290" s="72"/>
      <c r="U290" s="72"/>
      <c r="V290" s="3"/>
    </row>
    <row r="291" spans="4:22" ht="23.1" customHeight="1">
      <c r="D291" s="72" t="s">
        <v>2021</v>
      </c>
      <c r="E291" s="72" t="s">
        <v>2022</v>
      </c>
      <c r="F291" s="72"/>
      <c r="G291" s="72"/>
      <c r="H291" s="72"/>
      <c r="I291" s="72"/>
      <c r="J291" s="72"/>
      <c r="K291" s="72"/>
      <c r="L291" s="72"/>
      <c r="M291" s="72"/>
      <c r="N291" s="72"/>
      <c r="O291" s="72"/>
      <c r="P291" s="72"/>
      <c r="Q291" s="72"/>
      <c r="R291" s="72"/>
      <c r="S291" s="72"/>
      <c r="T291" s="72"/>
      <c r="U291" s="72"/>
      <c r="V291" s="3"/>
    </row>
    <row r="292" spans="4:22" ht="23.1" customHeight="1">
      <c r="D292" s="72" t="s">
        <v>2023</v>
      </c>
      <c r="E292" s="72" t="s">
        <v>2024</v>
      </c>
      <c r="F292" s="72"/>
      <c r="G292" s="72"/>
      <c r="H292" s="72"/>
      <c r="I292" s="72"/>
      <c r="J292" s="72"/>
      <c r="K292" s="72"/>
      <c r="L292" s="72"/>
      <c r="M292" s="72"/>
      <c r="N292" s="72"/>
      <c r="O292" s="72"/>
      <c r="P292" s="72"/>
      <c r="Q292" s="72"/>
      <c r="R292" s="72"/>
      <c r="S292" s="72"/>
      <c r="T292" s="72"/>
      <c r="U292" s="72"/>
      <c r="V292" s="3"/>
    </row>
    <row r="293" spans="4:22" ht="23.1" customHeight="1">
      <c r="D293" s="72" t="s">
        <v>2025</v>
      </c>
      <c r="E293" s="72" t="s">
        <v>2026</v>
      </c>
      <c r="F293" s="72"/>
      <c r="G293" s="72"/>
      <c r="H293" s="72"/>
      <c r="I293" s="72"/>
      <c r="J293" s="72"/>
      <c r="K293" s="72"/>
      <c r="L293" s="72"/>
      <c r="M293" s="72"/>
      <c r="N293" s="72"/>
      <c r="O293" s="72"/>
      <c r="P293" s="72"/>
      <c r="Q293" s="72"/>
      <c r="R293" s="72"/>
      <c r="S293" s="72"/>
      <c r="T293" s="72"/>
      <c r="U293" s="72"/>
      <c r="V293" s="3"/>
    </row>
    <row r="294" spans="4:22" ht="23.1" customHeight="1">
      <c r="D294" s="72" t="s">
        <v>2027</v>
      </c>
      <c r="E294" s="72" t="s">
        <v>2028</v>
      </c>
      <c r="F294" s="72"/>
      <c r="G294" s="72"/>
      <c r="H294" s="72"/>
      <c r="I294" s="72"/>
      <c r="J294" s="72"/>
      <c r="K294" s="72"/>
      <c r="L294" s="72"/>
      <c r="M294" s="72"/>
      <c r="N294" s="72"/>
      <c r="O294" s="72"/>
      <c r="P294" s="72"/>
      <c r="Q294" s="72"/>
      <c r="R294" s="72"/>
      <c r="S294" s="72"/>
      <c r="T294" s="72"/>
      <c r="U294" s="72"/>
      <c r="V294" s="3"/>
    </row>
    <row r="295" spans="4:22" ht="23.1" customHeight="1">
      <c r="D295" s="72" t="s">
        <v>2029</v>
      </c>
      <c r="E295" s="72" t="s">
        <v>2030</v>
      </c>
      <c r="F295" s="72"/>
      <c r="G295" s="72"/>
      <c r="H295" s="72"/>
      <c r="I295" s="72"/>
      <c r="J295" s="72"/>
      <c r="K295" s="72"/>
      <c r="L295" s="72"/>
      <c r="M295" s="72"/>
      <c r="N295" s="72"/>
      <c r="O295" s="72"/>
      <c r="P295" s="72"/>
      <c r="Q295" s="72"/>
      <c r="R295" s="72"/>
      <c r="S295" s="72"/>
      <c r="T295" s="72"/>
      <c r="U295" s="72"/>
      <c r="V295" s="3"/>
    </row>
    <row r="296" spans="4:22" ht="23.1" customHeight="1">
      <c r="D296" s="72" t="s">
        <v>2031</v>
      </c>
      <c r="E296" s="72" t="s">
        <v>2032</v>
      </c>
      <c r="F296" s="72"/>
      <c r="G296" s="72"/>
      <c r="H296" s="72"/>
      <c r="I296" s="72"/>
      <c r="J296" s="72"/>
      <c r="K296" s="72"/>
      <c r="L296" s="72"/>
      <c r="M296" s="72"/>
      <c r="N296" s="72"/>
      <c r="O296" s="72"/>
      <c r="P296" s="72"/>
      <c r="Q296" s="72"/>
      <c r="R296" s="72"/>
      <c r="S296" s="72"/>
      <c r="T296" s="72"/>
      <c r="U296" s="72"/>
      <c r="V296" s="3"/>
    </row>
    <row r="297" spans="4:22" ht="23.1" customHeight="1">
      <c r="D297" s="72" t="s">
        <v>2033</v>
      </c>
      <c r="E297" s="72" t="s">
        <v>2034</v>
      </c>
      <c r="F297" s="72"/>
      <c r="G297" s="72"/>
      <c r="H297" s="72"/>
      <c r="I297" s="72"/>
      <c r="J297" s="72"/>
      <c r="K297" s="72"/>
      <c r="L297" s="72"/>
      <c r="M297" s="72"/>
      <c r="N297" s="72"/>
      <c r="O297" s="72"/>
      <c r="P297" s="72"/>
      <c r="Q297" s="72"/>
      <c r="R297" s="72"/>
      <c r="S297" s="72"/>
      <c r="T297" s="72"/>
      <c r="U297" s="72"/>
      <c r="V297" s="3"/>
    </row>
    <row r="298" spans="4:22" ht="23.1" customHeight="1">
      <c r="D298" s="72" t="s">
        <v>2035</v>
      </c>
      <c r="E298" s="72" t="s">
        <v>2036</v>
      </c>
      <c r="F298" s="72"/>
      <c r="G298" s="72"/>
      <c r="H298" s="72"/>
      <c r="I298" s="72"/>
      <c r="J298" s="72"/>
      <c r="K298" s="72"/>
      <c r="L298" s="72"/>
      <c r="M298" s="72"/>
      <c r="N298" s="72"/>
      <c r="O298" s="72"/>
      <c r="P298" s="72"/>
      <c r="Q298" s="72"/>
      <c r="R298" s="72"/>
      <c r="S298" s="72"/>
      <c r="T298" s="72"/>
      <c r="U298" s="72"/>
      <c r="V298" s="3"/>
    </row>
    <row r="299" spans="4:22" ht="23.1" customHeight="1">
      <c r="D299" s="72" t="s">
        <v>2037</v>
      </c>
      <c r="E299" s="72" t="s">
        <v>2038</v>
      </c>
      <c r="F299" s="72"/>
      <c r="G299" s="72"/>
      <c r="H299" s="72"/>
      <c r="I299" s="72"/>
      <c r="J299" s="72"/>
      <c r="K299" s="72"/>
      <c r="L299" s="72"/>
      <c r="M299" s="72"/>
      <c r="N299" s="72"/>
      <c r="O299" s="72"/>
      <c r="P299" s="72"/>
      <c r="Q299" s="72"/>
      <c r="R299" s="72"/>
      <c r="S299" s="72"/>
      <c r="T299" s="72"/>
      <c r="U299" s="72"/>
      <c r="V299" s="3"/>
    </row>
    <row r="300" spans="4:22" ht="23.1" customHeight="1">
      <c r="D300" s="72" t="s">
        <v>2039</v>
      </c>
      <c r="E300" s="72" t="s">
        <v>2040</v>
      </c>
      <c r="F300" s="72"/>
      <c r="G300" s="72"/>
      <c r="H300" s="72"/>
      <c r="I300" s="72"/>
      <c r="J300" s="72"/>
      <c r="K300" s="72"/>
      <c r="L300" s="72"/>
      <c r="M300" s="72"/>
      <c r="N300" s="72"/>
      <c r="O300" s="72"/>
      <c r="P300" s="72"/>
      <c r="Q300" s="72"/>
      <c r="R300" s="72"/>
      <c r="S300" s="72"/>
      <c r="T300" s="72"/>
      <c r="U300" s="72"/>
      <c r="V300" s="3"/>
    </row>
    <row r="301" spans="4:22" ht="23.1" customHeight="1">
      <c r="D301" s="72" t="s">
        <v>2041</v>
      </c>
      <c r="E301" s="72" t="s">
        <v>2042</v>
      </c>
      <c r="F301" s="72"/>
      <c r="G301" s="72"/>
      <c r="H301" s="72"/>
      <c r="I301" s="72"/>
      <c r="J301" s="72"/>
      <c r="K301" s="72"/>
      <c r="L301" s="72"/>
      <c r="M301" s="72"/>
      <c r="N301" s="72"/>
      <c r="O301" s="72"/>
      <c r="P301" s="72"/>
      <c r="Q301" s="72"/>
      <c r="R301" s="72"/>
      <c r="S301" s="72"/>
      <c r="T301" s="72"/>
      <c r="U301" s="72"/>
      <c r="V301" s="3"/>
    </row>
    <row r="302" spans="4:22" ht="23.1" customHeight="1">
      <c r="D302" s="72" t="s">
        <v>2043</v>
      </c>
      <c r="E302" s="72" t="s">
        <v>2044</v>
      </c>
      <c r="F302" s="72"/>
      <c r="G302" s="72"/>
      <c r="H302" s="72"/>
      <c r="I302" s="72"/>
      <c r="J302" s="72"/>
      <c r="K302" s="72"/>
      <c r="L302" s="72"/>
      <c r="M302" s="72"/>
      <c r="N302" s="72"/>
      <c r="O302" s="72"/>
      <c r="P302" s="72"/>
      <c r="Q302" s="72"/>
      <c r="R302" s="72"/>
      <c r="S302" s="72"/>
      <c r="T302" s="72"/>
      <c r="U302" s="72"/>
      <c r="V302" s="3"/>
    </row>
    <row r="303" spans="4:22" ht="23.1" customHeight="1">
      <c r="D303" s="72" t="s">
        <v>2045</v>
      </c>
      <c r="E303" s="72" t="s">
        <v>2046</v>
      </c>
      <c r="F303" s="72"/>
      <c r="G303" s="72"/>
      <c r="H303" s="72"/>
      <c r="I303" s="72"/>
      <c r="J303" s="72"/>
      <c r="K303" s="72"/>
      <c r="L303" s="72"/>
      <c r="M303" s="72"/>
      <c r="N303" s="72"/>
      <c r="O303" s="72"/>
      <c r="P303" s="72"/>
      <c r="Q303" s="72"/>
      <c r="R303" s="72"/>
      <c r="S303" s="72"/>
      <c r="T303" s="72"/>
      <c r="U303" s="72"/>
      <c r="V303" s="3"/>
    </row>
    <row r="304" spans="4:22" ht="23.1" customHeight="1">
      <c r="D304" s="72" t="s">
        <v>2047</v>
      </c>
      <c r="E304" s="72" t="s">
        <v>2048</v>
      </c>
      <c r="F304" s="72"/>
      <c r="G304" s="72"/>
      <c r="H304" s="72"/>
      <c r="I304" s="72"/>
      <c r="J304" s="72"/>
      <c r="K304" s="72"/>
      <c r="L304" s="72"/>
      <c r="M304" s="72"/>
      <c r="N304" s="72"/>
      <c r="O304" s="72"/>
      <c r="P304" s="72"/>
      <c r="Q304" s="72"/>
      <c r="R304" s="72"/>
      <c r="S304" s="72"/>
      <c r="T304" s="72"/>
      <c r="U304" s="72"/>
      <c r="V304" s="3"/>
    </row>
    <row r="305" spans="4:22" ht="23.1" customHeight="1">
      <c r="D305" s="72" t="s">
        <v>2047</v>
      </c>
      <c r="E305" s="72" t="s">
        <v>2049</v>
      </c>
      <c r="F305" s="72"/>
      <c r="G305" s="72"/>
      <c r="H305" s="72"/>
      <c r="I305" s="72"/>
      <c r="J305" s="72"/>
      <c r="K305" s="72"/>
      <c r="L305" s="72"/>
      <c r="M305" s="72"/>
      <c r="N305" s="72"/>
      <c r="O305" s="72"/>
      <c r="P305" s="72"/>
      <c r="Q305" s="72"/>
      <c r="R305" s="72"/>
      <c r="S305" s="72"/>
      <c r="T305" s="72"/>
      <c r="U305" s="72"/>
      <c r="V305" s="3"/>
    </row>
    <row r="306" spans="4:22" ht="23.1" customHeight="1">
      <c r="D306" s="72" t="s">
        <v>2050</v>
      </c>
      <c r="E306" s="8" t="s">
        <v>2051</v>
      </c>
      <c r="F306" s="8"/>
      <c r="G306" s="8"/>
      <c r="H306" s="8"/>
      <c r="I306" s="8"/>
      <c r="J306" s="72"/>
      <c r="K306" s="72"/>
      <c r="L306" s="72"/>
      <c r="M306" s="72"/>
      <c r="N306" s="72"/>
      <c r="O306" s="72"/>
      <c r="P306" s="72"/>
      <c r="Q306" s="72"/>
      <c r="R306" s="72"/>
      <c r="S306" s="72"/>
      <c r="T306" s="72"/>
      <c r="U306" s="72"/>
      <c r="V306" s="3"/>
    </row>
    <row r="307" spans="4:22" ht="23.1" customHeight="1">
      <c r="D307" s="72" t="s">
        <v>2052</v>
      </c>
      <c r="E307" s="8" t="s">
        <v>2053</v>
      </c>
      <c r="F307" s="8"/>
      <c r="G307" s="8"/>
      <c r="H307" s="8"/>
      <c r="I307" s="8"/>
      <c r="J307" s="72"/>
      <c r="K307" s="72"/>
      <c r="L307" s="72"/>
      <c r="M307" s="72"/>
      <c r="N307" s="72"/>
      <c r="O307" s="72"/>
      <c r="P307" s="72"/>
      <c r="Q307" s="72"/>
      <c r="R307" s="72"/>
      <c r="S307" s="72"/>
      <c r="T307" s="72"/>
      <c r="U307" s="72"/>
      <c r="V307" s="3"/>
    </row>
    <row r="308" spans="4:22" ht="23.1" customHeight="1">
      <c r="D308" s="72" t="s">
        <v>2054</v>
      </c>
      <c r="E308" s="72" t="s">
        <v>2055</v>
      </c>
      <c r="F308" s="72"/>
      <c r="G308" s="72"/>
      <c r="H308" s="72"/>
      <c r="I308" s="72"/>
      <c r="J308" s="72"/>
      <c r="K308" s="72"/>
      <c r="L308" s="72"/>
      <c r="M308" s="72"/>
      <c r="N308" s="72"/>
      <c r="O308" s="72"/>
      <c r="P308" s="72"/>
      <c r="Q308" s="72"/>
      <c r="R308" s="72"/>
      <c r="S308" s="72"/>
      <c r="T308" s="72"/>
      <c r="U308" s="72"/>
      <c r="V308" s="3"/>
    </row>
    <row r="309" spans="4:22" ht="23.1" customHeight="1">
      <c r="D309" s="72" t="s">
        <v>2056</v>
      </c>
      <c r="E309" s="72" t="s">
        <v>2057</v>
      </c>
      <c r="F309" s="72"/>
      <c r="G309" s="72"/>
      <c r="H309" s="72"/>
      <c r="I309" s="72"/>
      <c r="J309" s="72"/>
      <c r="K309" s="72"/>
      <c r="L309" s="72"/>
      <c r="M309" s="72"/>
      <c r="N309" s="72"/>
      <c r="O309" s="72"/>
      <c r="P309" s="72"/>
      <c r="Q309" s="72"/>
      <c r="R309" s="72"/>
      <c r="S309" s="72"/>
      <c r="T309" s="72"/>
      <c r="U309" s="72"/>
      <c r="V309" s="3"/>
    </row>
    <row r="310" spans="4:22" ht="23.1" customHeight="1">
      <c r="D310" s="72" t="s">
        <v>2058</v>
      </c>
      <c r="E310" s="72" t="s">
        <v>2059</v>
      </c>
      <c r="F310" s="72"/>
      <c r="G310" s="72"/>
      <c r="H310" s="72"/>
      <c r="I310" s="72"/>
      <c r="J310" s="72"/>
      <c r="K310" s="72"/>
      <c r="L310" s="72"/>
      <c r="M310" s="72"/>
      <c r="N310" s="72"/>
      <c r="O310" s="72"/>
      <c r="P310" s="72"/>
      <c r="Q310" s="72"/>
      <c r="R310" s="72"/>
      <c r="S310" s="72"/>
      <c r="T310" s="72"/>
      <c r="U310" s="72"/>
      <c r="V310" s="3"/>
    </row>
    <row r="311" spans="4:22" ht="23.1" customHeight="1">
      <c r="D311" s="72" t="s">
        <v>2060</v>
      </c>
      <c r="E311" s="72" t="s">
        <v>2061</v>
      </c>
      <c r="F311" s="72"/>
      <c r="G311" s="72"/>
      <c r="H311" s="72"/>
      <c r="I311" s="72"/>
      <c r="J311" s="72"/>
      <c r="K311" s="72"/>
      <c r="L311" s="72"/>
      <c r="M311" s="72"/>
      <c r="N311" s="72"/>
      <c r="O311" s="72"/>
      <c r="P311" s="72"/>
      <c r="Q311" s="72"/>
      <c r="R311" s="72"/>
      <c r="S311" s="72"/>
      <c r="T311" s="72"/>
      <c r="U311" s="72"/>
      <c r="V311" s="3"/>
    </row>
    <row r="312" spans="4:22" ht="23.1" customHeight="1">
      <c r="D312" s="72" t="s">
        <v>2062</v>
      </c>
      <c r="E312" s="72" t="s">
        <v>2063</v>
      </c>
      <c r="F312" s="72"/>
      <c r="G312" s="72"/>
      <c r="H312" s="72"/>
      <c r="I312" s="72"/>
      <c r="J312" s="72"/>
      <c r="K312" s="72"/>
      <c r="L312" s="72"/>
      <c r="M312" s="72"/>
      <c r="N312" s="72"/>
      <c r="O312" s="72"/>
      <c r="P312" s="72"/>
      <c r="Q312" s="72"/>
      <c r="R312" s="72"/>
      <c r="S312" s="72"/>
      <c r="T312" s="72"/>
      <c r="U312" s="72"/>
      <c r="V312" s="3"/>
    </row>
    <row r="313" spans="4:22" ht="23.1" customHeight="1">
      <c r="D313" s="72" t="s">
        <v>2064</v>
      </c>
      <c r="E313" s="72" t="s">
        <v>2065</v>
      </c>
      <c r="F313" s="72"/>
      <c r="G313" s="72"/>
      <c r="H313" s="72"/>
      <c r="I313" s="72"/>
      <c r="J313" s="72"/>
      <c r="K313" s="72"/>
      <c r="L313" s="72"/>
      <c r="M313" s="72"/>
      <c r="N313" s="72"/>
      <c r="O313" s="72"/>
      <c r="P313" s="72"/>
      <c r="Q313" s="72"/>
      <c r="R313" s="72"/>
      <c r="S313" s="72"/>
      <c r="T313" s="72"/>
      <c r="U313" s="72"/>
      <c r="V313" s="3"/>
    </row>
    <row r="314" spans="4:22" ht="23.1" customHeight="1">
      <c r="D314" s="72" t="s">
        <v>2066</v>
      </c>
      <c r="E314" s="72" t="s">
        <v>2067</v>
      </c>
      <c r="F314" s="72"/>
      <c r="G314" s="72"/>
      <c r="H314" s="72"/>
      <c r="I314" s="72"/>
      <c r="J314" s="72"/>
      <c r="K314" s="72"/>
      <c r="L314" s="72"/>
      <c r="M314" s="72"/>
      <c r="N314" s="72"/>
      <c r="O314" s="72"/>
      <c r="P314" s="72"/>
      <c r="Q314" s="72"/>
      <c r="R314" s="72"/>
      <c r="S314" s="72"/>
      <c r="T314" s="72"/>
      <c r="U314" s="72"/>
      <c r="V314" s="3"/>
    </row>
    <row r="315" spans="4:22" ht="23.1" customHeight="1">
      <c r="D315" s="72" t="s">
        <v>2068</v>
      </c>
      <c r="E315" s="72" t="s">
        <v>2069</v>
      </c>
      <c r="F315" s="72"/>
      <c r="G315" s="72"/>
      <c r="H315" s="72"/>
      <c r="I315" s="72"/>
      <c r="J315" s="72"/>
      <c r="K315" s="72"/>
      <c r="L315" s="72"/>
      <c r="M315" s="72"/>
      <c r="N315" s="72"/>
      <c r="O315" s="72"/>
      <c r="P315" s="72"/>
      <c r="Q315" s="72"/>
      <c r="R315" s="72"/>
      <c r="S315" s="72"/>
      <c r="T315" s="72"/>
      <c r="U315" s="72"/>
      <c r="V315" s="3"/>
    </row>
    <row r="316" spans="4:22" ht="23.1" customHeight="1">
      <c r="D316" s="72" t="s">
        <v>2070</v>
      </c>
      <c r="E316" s="72" t="s">
        <v>2071</v>
      </c>
      <c r="F316" s="72"/>
      <c r="G316" s="72"/>
      <c r="H316" s="72"/>
      <c r="I316" s="72"/>
      <c r="J316" s="72"/>
      <c r="K316" s="72"/>
      <c r="L316" s="72"/>
      <c r="M316" s="72"/>
      <c r="N316" s="72"/>
      <c r="O316" s="72"/>
      <c r="P316" s="72"/>
      <c r="Q316" s="72"/>
      <c r="R316" s="72"/>
      <c r="S316" s="72"/>
      <c r="T316" s="72"/>
      <c r="U316" s="72"/>
      <c r="V316" s="3"/>
    </row>
    <row r="317" spans="4:22" ht="23.1" customHeight="1">
      <c r="D317" s="72" t="s">
        <v>2072</v>
      </c>
      <c r="E317" s="72" t="s">
        <v>2073</v>
      </c>
      <c r="F317" s="72"/>
      <c r="G317" s="72"/>
      <c r="H317" s="72"/>
      <c r="I317" s="72"/>
      <c r="J317" s="72"/>
      <c r="K317" s="72"/>
      <c r="L317" s="72"/>
      <c r="M317" s="72"/>
      <c r="N317" s="72"/>
      <c r="O317" s="72"/>
      <c r="P317" s="72"/>
      <c r="Q317" s="72"/>
      <c r="R317" s="72"/>
      <c r="S317" s="72"/>
      <c r="T317" s="72"/>
      <c r="U317" s="72"/>
      <c r="V317" s="3"/>
    </row>
    <row r="318" spans="4:22" ht="23.1" customHeight="1">
      <c r="D318" s="72" t="s">
        <v>2074</v>
      </c>
      <c r="E318" s="72" t="s">
        <v>2075</v>
      </c>
      <c r="F318" s="72"/>
      <c r="G318" s="72"/>
      <c r="H318" s="72"/>
      <c r="I318" s="72"/>
      <c r="J318" s="72"/>
      <c r="K318" s="72"/>
      <c r="L318" s="72"/>
      <c r="M318" s="72"/>
      <c r="N318" s="72"/>
      <c r="O318" s="72"/>
      <c r="P318" s="72"/>
      <c r="Q318" s="72"/>
      <c r="R318" s="72"/>
      <c r="S318" s="72"/>
      <c r="T318" s="72"/>
      <c r="U318" s="72"/>
      <c r="V318" s="3"/>
    </row>
    <row r="319" spans="4:22" ht="23.1" customHeight="1">
      <c r="D319" s="72" t="s">
        <v>2076</v>
      </c>
      <c r="E319" s="72" t="s">
        <v>2077</v>
      </c>
      <c r="F319" s="72"/>
      <c r="G319" s="72"/>
      <c r="H319" s="72"/>
      <c r="I319" s="72"/>
      <c r="J319" s="72"/>
      <c r="K319" s="72"/>
      <c r="L319" s="72"/>
      <c r="M319" s="72"/>
      <c r="N319" s="72"/>
      <c r="O319" s="72"/>
      <c r="P319" s="72"/>
      <c r="Q319" s="72"/>
      <c r="R319" s="72"/>
      <c r="S319" s="72"/>
      <c r="T319" s="72"/>
      <c r="U319" s="72"/>
      <c r="V319" s="3"/>
    </row>
    <row r="320" spans="4:22" ht="23.1" customHeight="1">
      <c r="D320" s="72" t="s">
        <v>2078</v>
      </c>
      <c r="E320" s="72" t="s">
        <v>2079</v>
      </c>
      <c r="F320" s="72"/>
      <c r="G320" s="72"/>
      <c r="H320" s="72"/>
      <c r="I320" s="72"/>
      <c r="J320" s="72"/>
      <c r="K320" s="72"/>
      <c r="L320" s="72"/>
      <c r="M320" s="72"/>
      <c r="N320" s="72"/>
      <c r="O320" s="72"/>
      <c r="P320" s="72"/>
      <c r="Q320" s="72"/>
      <c r="R320" s="72"/>
      <c r="S320" s="72"/>
      <c r="T320" s="72"/>
      <c r="U320" s="72"/>
      <c r="V320" s="3"/>
    </row>
    <row r="321" spans="4:22" ht="23.1" customHeight="1">
      <c r="D321" s="72" t="s">
        <v>2080</v>
      </c>
      <c r="E321" s="72" t="s">
        <v>2081</v>
      </c>
      <c r="F321" s="72"/>
      <c r="G321" s="72"/>
      <c r="H321" s="72"/>
      <c r="I321" s="72"/>
      <c r="J321" s="72"/>
      <c r="K321" s="72"/>
      <c r="L321" s="72"/>
      <c r="M321" s="72"/>
      <c r="N321" s="72"/>
      <c r="O321" s="72"/>
      <c r="P321" s="72"/>
      <c r="Q321" s="72"/>
      <c r="R321" s="72"/>
      <c r="S321" s="72"/>
      <c r="T321" s="72"/>
      <c r="U321" s="72"/>
      <c r="V321" s="3"/>
    </row>
    <row r="322" spans="4:22" ht="23.1" customHeight="1">
      <c r="D322" s="72" t="s">
        <v>2082</v>
      </c>
      <c r="E322" s="72" t="s">
        <v>2083</v>
      </c>
      <c r="F322" s="72"/>
      <c r="G322" s="72"/>
      <c r="H322" s="72"/>
      <c r="I322" s="72"/>
      <c r="J322" s="72"/>
      <c r="K322" s="72"/>
      <c r="L322" s="72"/>
      <c r="M322" s="72"/>
      <c r="N322" s="72"/>
      <c r="O322" s="72"/>
      <c r="P322" s="72"/>
      <c r="Q322" s="72"/>
      <c r="R322" s="72"/>
      <c r="S322" s="72"/>
      <c r="T322" s="72"/>
      <c r="U322" s="72"/>
      <c r="V322" s="3"/>
    </row>
    <row r="323" spans="4:22" ht="23.1" customHeight="1">
      <c r="D323" s="72" t="s">
        <v>2084</v>
      </c>
      <c r="E323" s="72" t="s">
        <v>2085</v>
      </c>
      <c r="F323" s="72"/>
      <c r="G323" s="72"/>
      <c r="H323" s="72"/>
      <c r="I323" s="72"/>
      <c r="J323" s="72"/>
      <c r="K323" s="72"/>
      <c r="L323" s="72"/>
      <c r="M323" s="72"/>
      <c r="N323" s="72"/>
      <c r="O323" s="72"/>
      <c r="P323" s="72"/>
      <c r="Q323" s="72"/>
      <c r="R323" s="72"/>
      <c r="S323" s="72"/>
      <c r="T323" s="72"/>
      <c r="U323" s="72"/>
      <c r="V323" s="3"/>
    </row>
    <row r="324" spans="4:22" ht="23.1" customHeight="1">
      <c r="D324" s="72" t="s">
        <v>2086</v>
      </c>
      <c r="E324" s="72" t="s">
        <v>2087</v>
      </c>
      <c r="F324" s="72"/>
      <c r="G324" s="72"/>
      <c r="H324" s="72"/>
      <c r="I324" s="72"/>
      <c r="J324" s="72"/>
      <c r="K324" s="72"/>
      <c r="L324" s="72"/>
      <c r="M324" s="72"/>
      <c r="N324" s="72"/>
      <c r="O324" s="72"/>
      <c r="P324" s="72"/>
      <c r="Q324" s="72"/>
      <c r="R324" s="72"/>
      <c r="S324" s="72"/>
      <c r="T324" s="72"/>
      <c r="U324" s="72"/>
      <c r="V324" s="3"/>
    </row>
    <row r="325" spans="4:22" ht="23.1" customHeight="1">
      <c r="D325" s="72" t="s">
        <v>2088</v>
      </c>
      <c r="E325" s="72" t="s">
        <v>2089</v>
      </c>
      <c r="F325" s="72"/>
      <c r="G325" s="72"/>
      <c r="H325" s="72"/>
      <c r="I325" s="72"/>
      <c r="J325" s="72"/>
      <c r="K325" s="72"/>
      <c r="L325" s="72"/>
      <c r="M325" s="72"/>
      <c r="N325" s="72"/>
      <c r="O325" s="72"/>
      <c r="P325" s="72"/>
      <c r="Q325" s="72"/>
      <c r="R325" s="72"/>
      <c r="S325" s="72"/>
      <c r="T325" s="72"/>
      <c r="U325" s="72"/>
      <c r="V325" s="3"/>
    </row>
    <row r="326" spans="4:22" ht="23.1" customHeight="1">
      <c r="D326" s="72" t="s">
        <v>2090</v>
      </c>
      <c r="E326" s="72" t="s">
        <v>2091</v>
      </c>
      <c r="F326" s="72"/>
      <c r="G326" s="72"/>
      <c r="H326" s="72"/>
      <c r="I326" s="72"/>
      <c r="J326" s="72"/>
      <c r="K326" s="72"/>
      <c r="L326" s="72"/>
      <c r="M326" s="72"/>
      <c r="N326" s="72"/>
      <c r="O326" s="72"/>
      <c r="P326" s="72"/>
      <c r="Q326" s="72"/>
      <c r="R326" s="72"/>
      <c r="S326" s="72"/>
      <c r="T326" s="72"/>
      <c r="U326" s="72"/>
      <c r="V326" s="3"/>
    </row>
    <row r="327" spans="4:22" ht="23.1" customHeight="1">
      <c r="D327" s="72" t="s">
        <v>2092</v>
      </c>
      <c r="E327" s="8" t="s">
        <v>2093</v>
      </c>
      <c r="F327" s="8"/>
      <c r="G327" s="8"/>
      <c r="H327" s="8"/>
      <c r="I327" s="8"/>
      <c r="J327" s="72"/>
      <c r="K327" s="72"/>
      <c r="L327" s="72"/>
      <c r="M327" s="72"/>
      <c r="N327" s="72"/>
      <c r="O327" s="72"/>
      <c r="P327" s="72"/>
      <c r="Q327" s="72"/>
      <c r="R327" s="72"/>
      <c r="S327" s="72"/>
      <c r="T327" s="72"/>
      <c r="U327" s="72"/>
      <c r="V327" s="3"/>
    </row>
    <row r="328" spans="4:22" ht="23.1" customHeight="1">
      <c r="D328" s="72" t="s">
        <v>2094</v>
      </c>
      <c r="E328" s="72" t="s">
        <v>2095</v>
      </c>
      <c r="F328" s="72"/>
      <c r="G328" s="72"/>
      <c r="H328" s="72"/>
      <c r="I328" s="72"/>
      <c r="J328" s="72"/>
      <c r="K328" s="72"/>
      <c r="L328" s="72"/>
      <c r="M328" s="72"/>
      <c r="N328" s="72"/>
      <c r="O328" s="72"/>
      <c r="P328" s="72"/>
      <c r="Q328" s="72"/>
      <c r="R328" s="72"/>
      <c r="S328" s="72"/>
      <c r="T328" s="72"/>
      <c r="U328" s="72"/>
      <c r="V328" s="3"/>
    </row>
    <row r="329" spans="4:22" ht="23.1" customHeight="1">
      <c r="D329" s="72" t="s">
        <v>2096</v>
      </c>
      <c r="E329" s="72" t="s">
        <v>2097</v>
      </c>
      <c r="F329" s="72"/>
      <c r="G329" s="72"/>
      <c r="H329" s="72"/>
      <c r="I329" s="72"/>
      <c r="J329" s="72"/>
      <c r="K329" s="72"/>
      <c r="L329" s="72"/>
      <c r="M329" s="72"/>
      <c r="N329" s="72"/>
      <c r="O329" s="72"/>
      <c r="P329" s="72"/>
      <c r="Q329" s="72"/>
      <c r="R329" s="72"/>
      <c r="S329" s="72"/>
      <c r="T329" s="72"/>
      <c r="U329" s="72"/>
      <c r="V329" s="3"/>
    </row>
    <row r="330" spans="4:22" ht="23.1" customHeight="1">
      <c r="D330" s="72" t="s">
        <v>2098</v>
      </c>
      <c r="E330" s="72" t="s">
        <v>2099</v>
      </c>
      <c r="F330" s="72"/>
      <c r="G330" s="72"/>
      <c r="H330" s="72"/>
      <c r="I330" s="72"/>
      <c r="J330" s="72"/>
      <c r="K330" s="72"/>
      <c r="L330" s="72"/>
      <c r="M330" s="72"/>
      <c r="N330" s="72"/>
      <c r="O330" s="72"/>
      <c r="P330" s="72"/>
      <c r="Q330" s="72"/>
      <c r="R330" s="72"/>
      <c r="S330" s="72"/>
      <c r="T330" s="72"/>
      <c r="U330" s="72"/>
      <c r="V330" s="3"/>
    </row>
    <row r="331" spans="4:22" ht="23.1" customHeight="1">
      <c r="D331" s="72" t="s">
        <v>2100</v>
      </c>
      <c r="E331" s="72" t="s">
        <v>2101</v>
      </c>
      <c r="F331" s="72"/>
      <c r="G331" s="72"/>
      <c r="H331" s="72"/>
      <c r="I331" s="72"/>
      <c r="J331" s="72"/>
      <c r="K331" s="72"/>
      <c r="L331" s="72"/>
      <c r="M331" s="72"/>
      <c r="N331" s="72"/>
      <c r="O331" s="72"/>
      <c r="P331" s="72"/>
      <c r="Q331" s="72"/>
      <c r="R331" s="72"/>
      <c r="S331" s="72"/>
      <c r="T331" s="72"/>
      <c r="U331" s="72"/>
      <c r="V331" s="3"/>
    </row>
    <row r="332" spans="4:22" ht="23.1" customHeight="1">
      <c r="D332" s="72" t="s">
        <v>2102</v>
      </c>
      <c r="E332" s="72" t="s">
        <v>2103</v>
      </c>
      <c r="F332" s="72"/>
      <c r="G332" s="72"/>
      <c r="H332" s="72"/>
      <c r="I332" s="72"/>
      <c r="J332" s="72"/>
      <c r="K332" s="72"/>
      <c r="L332" s="72"/>
      <c r="M332" s="72"/>
      <c r="N332" s="72"/>
      <c r="O332" s="72"/>
      <c r="P332" s="72"/>
      <c r="Q332" s="72"/>
      <c r="R332" s="72"/>
      <c r="S332" s="72"/>
      <c r="T332" s="72"/>
      <c r="U332" s="72"/>
      <c r="V332" s="3"/>
    </row>
    <row r="333" spans="4:22" ht="23.1" customHeight="1">
      <c r="D333" s="72" t="s">
        <v>2104</v>
      </c>
      <c r="E333" s="72" t="s">
        <v>2105</v>
      </c>
      <c r="F333" s="72"/>
      <c r="G333" s="72"/>
      <c r="H333" s="72"/>
      <c r="I333" s="72"/>
      <c r="J333" s="72"/>
      <c r="K333" s="72"/>
      <c r="L333" s="72"/>
      <c r="M333" s="72"/>
      <c r="N333" s="72"/>
      <c r="O333" s="72"/>
      <c r="P333" s="72"/>
      <c r="Q333" s="72"/>
      <c r="R333" s="72"/>
      <c r="S333" s="72"/>
      <c r="T333" s="72"/>
      <c r="U333" s="72"/>
      <c r="V333" s="3"/>
    </row>
    <row r="334" spans="4:22" ht="23.1" customHeight="1">
      <c r="D334" s="72" t="s">
        <v>2106</v>
      </c>
      <c r="E334" s="72" t="s">
        <v>2107</v>
      </c>
      <c r="F334" s="72"/>
      <c r="G334" s="72"/>
      <c r="H334" s="72"/>
      <c r="I334" s="72"/>
      <c r="J334" s="72"/>
      <c r="K334" s="72"/>
      <c r="L334" s="72"/>
      <c r="M334" s="72"/>
      <c r="N334" s="72"/>
      <c r="O334" s="72"/>
      <c r="P334" s="72"/>
      <c r="Q334" s="72"/>
      <c r="R334" s="72"/>
      <c r="S334" s="72"/>
      <c r="T334" s="72"/>
      <c r="U334" s="72"/>
      <c r="V334" s="3"/>
    </row>
    <row r="335" spans="4:22" ht="23.1" customHeight="1">
      <c r="D335" s="72" t="s">
        <v>2108</v>
      </c>
      <c r="E335" s="72" t="s">
        <v>2109</v>
      </c>
      <c r="F335" s="72"/>
      <c r="G335" s="72"/>
      <c r="H335" s="72"/>
      <c r="I335" s="72"/>
      <c r="J335" s="72"/>
      <c r="K335" s="72"/>
      <c r="L335" s="72"/>
      <c r="M335" s="72"/>
      <c r="N335" s="72"/>
      <c r="O335" s="72"/>
      <c r="P335" s="72"/>
      <c r="Q335" s="72"/>
      <c r="R335" s="72"/>
      <c r="S335" s="72"/>
      <c r="T335" s="72"/>
      <c r="U335" s="72"/>
      <c r="V335" s="3"/>
    </row>
    <row r="336" spans="4:22" ht="23.1" customHeight="1">
      <c r="D336" s="72" t="s">
        <v>62</v>
      </c>
      <c r="E336" s="72" t="s">
        <v>2110</v>
      </c>
      <c r="F336" s="72"/>
      <c r="G336" s="72"/>
      <c r="H336" s="72"/>
      <c r="I336" s="72"/>
      <c r="J336" s="72"/>
      <c r="K336" s="72"/>
      <c r="L336" s="72"/>
      <c r="M336" s="72"/>
      <c r="N336" s="72"/>
      <c r="O336" s="72"/>
      <c r="P336" s="72"/>
      <c r="Q336" s="72"/>
      <c r="R336" s="72"/>
      <c r="S336" s="72"/>
      <c r="T336" s="72"/>
      <c r="U336" s="72"/>
      <c r="V336" s="3"/>
    </row>
    <row r="337" spans="4:22" ht="23.1" customHeight="1">
      <c r="D337" s="72" t="s">
        <v>2111</v>
      </c>
      <c r="E337" s="72" t="s">
        <v>2112</v>
      </c>
      <c r="F337" s="72"/>
      <c r="G337" s="72"/>
      <c r="H337" s="72"/>
      <c r="I337" s="72"/>
      <c r="J337" s="72"/>
      <c r="K337" s="72"/>
      <c r="L337" s="72"/>
      <c r="M337" s="72"/>
      <c r="N337" s="72"/>
      <c r="O337" s="72"/>
      <c r="P337" s="72"/>
      <c r="Q337" s="72"/>
      <c r="R337" s="72"/>
      <c r="S337" s="72"/>
      <c r="T337" s="72"/>
      <c r="U337" s="72"/>
      <c r="V337" s="3"/>
    </row>
    <row r="338" spans="4:22" ht="23.1" customHeight="1">
      <c r="D338" s="72" t="s">
        <v>2113</v>
      </c>
      <c r="E338" s="72" t="s">
        <v>2114</v>
      </c>
      <c r="F338" s="72"/>
      <c r="G338" s="72"/>
      <c r="H338" s="72"/>
      <c r="I338" s="72"/>
      <c r="J338" s="72"/>
      <c r="K338" s="72"/>
      <c r="L338" s="72"/>
      <c r="M338" s="72"/>
      <c r="N338" s="72"/>
      <c r="O338" s="72"/>
      <c r="P338" s="72"/>
      <c r="Q338" s="72"/>
      <c r="R338" s="72"/>
      <c r="S338" s="72"/>
      <c r="T338" s="72"/>
      <c r="U338" s="72"/>
      <c r="V338" s="3"/>
    </row>
    <row r="339" spans="4:22" ht="23.1" customHeight="1">
      <c r="D339" s="72" t="s">
        <v>2115</v>
      </c>
      <c r="E339" s="72" t="s">
        <v>2116</v>
      </c>
      <c r="F339" s="72"/>
      <c r="G339" s="72"/>
      <c r="H339" s="72"/>
      <c r="I339" s="72"/>
      <c r="J339" s="72"/>
      <c r="K339" s="72"/>
      <c r="L339" s="72"/>
      <c r="M339" s="72"/>
      <c r="N339" s="72"/>
      <c r="O339" s="72"/>
      <c r="P339" s="72"/>
      <c r="Q339" s="72"/>
      <c r="R339" s="72"/>
      <c r="S339" s="72"/>
      <c r="T339" s="72"/>
      <c r="U339" s="72"/>
      <c r="V339" s="3"/>
    </row>
    <row r="340" spans="4:22" ht="23.1" customHeight="1">
      <c r="D340" s="72" t="s">
        <v>2117</v>
      </c>
      <c r="E340" s="72" t="s">
        <v>2118</v>
      </c>
      <c r="F340" s="72"/>
      <c r="G340" s="72"/>
      <c r="H340" s="72"/>
      <c r="I340" s="72"/>
      <c r="J340" s="72"/>
      <c r="K340" s="72"/>
      <c r="L340" s="72"/>
      <c r="M340" s="72"/>
      <c r="N340" s="72"/>
      <c r="O340" s="72"/>
      <c r="P340" s="72"/>
      <c r="Q340" s="72"/>
      <c r="R340" s="72"/>
      <c r="S340" s="72"/>
      <c r="T340" s="72"/>
      <c r="U340" s="72"/>
      <c r="V340" s="3"/>
    </row>
    <row r="341" spans="4:22" ht="23.1" customHeight="1">
      <c r="D341" s="72" t="s">
        <v>2119</v>
      </c>
      <c r="E341" s="72" t="s">
        <v>2120</v>
      </c>
      <c r="F341" s="72"/>
      <c r="G341" s="72"/>
      <c r="H341" s="72"/>
      <c r="I341" s="72"/>
      <c r="J341" s="72"/>
      <c r="K341" s="72"/>
      <c r="L341" s="72"/>
      <c r="M341" s="72"/>
      <c r="N341" s="72"/>
      <c r="O341" s="72"/>
      <c r="P341" s="72"/>
      <c r="Q341" s="72"/>
      <c r="R341" s="72"/>
      <c r="S341" s="72"/>
      <c r="T341" s="72"/>
      <c r="U341" s="72"/>
      <c r="V341" s="3"/>
    </row>
    <row r="342" spans="4:22" ht="23.1" customHeight="1">
      <c r="D342" s="72" t="s">
        <v>2121</v>
      </c>
      <c r="E342" s="72" t="s">
        <v>2122</v>
      </c>
      <c r="F342" s="72"/>
      <c r="G342" s="72"/>
      <c r="H342" s="72"/>
      <c r="I342" s="72"/>
      <c r="J342" s="72"/>
      <c r="K342" s="72"/>
      <c r="L342" s="72"/>
      <c r="M342" s="72"/>
      <c r="N342" s="72"/>
      <c r="O342" s="72"/>
      <c r="P342" s="72"/>
      <c r="Q342" s="72"/>
      <c r="R342" s="72"/>
      <c r="S342" s="72"/>
      <c r="T342" s="72"/>
      <c r="U342" s="72"/>
      <c r="V342" s="3"/>
    </row>
    <row r="343" spans="4:22" ht="23.1" customHeight="1">
      <c r="D343" s="72" t="s">
        <v>2123</v>
      </c>
      <c r="E343" s="72" t="s">
        <v>2124</v>
      </c>
      <c r="F343" s="72"/>
      <c r="G343" s="72"/>
      <c r="H343" s="72"/>
      <c r="I343" s="72"/>
      <c r="J343" s="72"/>
      <c r="K343" s="72"/>
      <c r="L343" s="72"/>
      <c r="M343" s="72"/>
      <c r="N343" s="72"/>
      <c r="O343" s="72"/>
      <c r="P343" s="72"/>
      <c r="Q343" s="72"/>
      <c r="R343" s="72"/>
      <c r="S343" s="72"/>
      <c r="T343" s="72"/>
      <c r="U343" s="72"/>
      <c r="V343" s="3"/>
    </row>
    <row r="344" spans="4:22" ht="23.1" customHeight="1">
      <c r="D344" s="72" t="s">
        <v>2125</v>
      </c>
      <c r="E344" s="72" t="s">
        <v>2126</v>
      </c>
      <c r="F344" s="72"/>
      <c r="G344" s="72"/>
      <c r="H344" s="72"/>
      <c r="I344" s="72"/>
      <c r="J344" s="72"/>
      <c r="K344" s="72"/>
      <c r="L344" s="72"/>
      <c r="M344" s="72"/>
      <c r="N344" s="72"/>
      <c r="O344" s="72"/>
      <c r="P344" s="72"/>
      <c r="Q344" s="72"/>
      <c r="R344" s="72"/>
      <c r="S344" s="72"/>
      <c r="T344" s="72"/>
      <c r="U344" s="72"/>
      <c r="V344" s="3"/>
    </row>
    <row r="345" spans="4:22" ht="23.1" customHeight="1">
      <c r="D345" s="72" t="s">
        <v>2127</v>
      </c>
      <c r="E345" s="72" t="s">
        <v>2128</v>
      </c>
      <c r="F345" s="72"/>
      <c r="G345" s="72"/>
      <c r="H345" s="72"/>
      <c r="I345" s="72"/>
      <c r="J345" s="72"/>
      <c r="K345" s="72"/>
      <c r="L345" s="72"/>
      <c r="M345" s="72"/>
      <c r="N345" s="72"/>
      <c r="O345" s="72"/>
      <c r="P345" s="72"/>
      <c r="Q345" s="72"/>
      <c r="R345" s="72"/>
      <c r="S345" s="72"/>
      <c r="T345" s="72"/>
      <c r="U345" s="72"/>
      <c r="V345" s="3"/>
    </row>
    <row r="346" spans="4:22" ht="23.1" customHeight="1">
      <c r="D346" s="72" t="s">
        <v>2129</v>
      </c>
      <c r="E346" s="72" t="s">
        <v>2130</v>
      </c>
      <c r="F346" s="72"/>
      <c r="G346" s="72"/>
      <c r="H346" s="72"/>
      <c r="I346" s="72"/>
      <c r="J346" s="72"/>
      <c r="K346" s="72"/>
      <c r="L346" s="72"/>
      <c r="M346" s="72"/>
      <c r="N346" s="72"/>
      <c r="O346" s="72"/>
      <c r="P346" s="72"/>
      <c r="Q346" s="72"/>
      <c r="R346" s="72"/>
      <c r="S346" s="72"/>
      <c r="T346" s="72"/>
      <c r="U346" s="72"/>
      <c r="V346" s="3"/>
    </row>
    <row r="347" spans="4:22" ht="23.1" customHeight="1">
      <c r="D347" s="72" t="s">
        <v>2131</v>
      </c>
      <c r="E347" s="72" t="s">
        <v>2132</v>
      </c>
      <c r="F347" s="72"/>
      <c r="G347" s="72"/>
      <c r="H347" s="72"/>
      <c r="I347" s="72"/>
      <c r="J347" s="72"/>
      <c r="K347" s="72"/>
      <c r="L347" s="72"/>
      <c r="M347" s="72"/>
      <c r="N347" s="72"/>
      <c r="O347" s="72"/>
      <c r="P347" s="72"/>
      <c r="Q347" s="72"/>
      <c r="R347" s="72"/>
      <c r="S347" s="72"/>
      <c r="T347" s="72"/>
      <c r="U347" s="72"/>
      <c r="V347" s="3"/>
    </row>
    <row r="348" spans="4:22" ht="23.1" customHeight="1">
      <c r="D348" s="72" t="s">
        <v>2133</v>
      </c>
      <c r="E348" s="72" t="s">
        <v>2134</v>
      </c>
      <c r="F348" s="72"/>
      <c r="G348" s="72"/>
      <c r="H348" s="72"/>
      <c r="I348" s="72"/>
      <c r="J348" s="72"/>
      <c r="K348" s="72"/>
      <c r="L348" s="72"/>
      <c r="M348" s="72"/>
      <c r="N348" s="72"/>
      <c r="O348" s="72"/>
      <c r="P348" s="72"/>
      <c r="Q348" s="72"/>
      <c r="R348" s="72"/>
      <c r="S348" s="72"/>
      <c r="T348" s="72"/>
      <c r="U348" s="72"/>
      <c r="V348" s="3"/>
    </row>
    <row r="349" spans="4:22" ht="23.1" customHeight="1">
      <c r="D349" s="72" t="s">
        <v>2135</v>
      </c>
      <c r="E349" s="72" t="s">
        <v>2136</v>
      </c>
      <c r="F349" s="72"/>
      <c r="G349" s="72"/>
      <c r="H349" s="72"/>
      <c r="I349" s="72"/>
      <c r="J349" s="72"/>
      <c r="K349" s="72"/>
      <c r="L349" s="72"/>
      <c r="M349" s="72"/>
      <c r="N349" s="72"/>
      <c r="O349" s="72"/>
      <c r="P349" s="72"/>
      <c r="Q349" s="72"/>
      <c r="R349" s="72"/>
      <c r="S349" s="72"/>
      <c r="T349" s="72"/>
      <c r="U349" s="72"/>
      <c r="V349" s="3"/>
    </row>
    <row r="350" spans="4:22" ht="23.1" customHeight="1">
      <c r="D350" s="72" t="s">
        <v>2137</v>
      </c>
      <c r="E350" s="72" t="s">
        <v>2138</v>
      </c>
      <c r="F350" s="72"/>
      <c r="G350" s="72"/>
      <c r="H350" s="72"/>
      <c r="I350" s="72"/>
      <c r="J350" s="72"/>
      <c r="K350" s="72"/>
      <c r="L350" s="72"/>
      <c r="M350" s="72"/>
      <c r="N350" s="72"/>
      <c r="O350" s="72"/>
      <c r="P350" s="72"/>
      <c r="Q350" s="72"/>
      <c r="R350" s="72"/>
      <c r="S350" s="72"/>
      <c r="T350" s="72"/>
      <c r="U350" s="72"/>
      <c r="V350" s="3"/>
    </row>
    <row r="351" spans="4:22" ht="23.1" customHeight="1">
      <c r="D351" s="72" t="s">
        <v>2139</v>
      </c>
      <c r="E351" s="72" t="s">
        <v>2140</v>
      </c>
      <c r="F351" s="72"/>
      <c r="G351" s="72"/>
      <c r="H351" s="72"/>
      <c r="I351" s="72"/>
      <c r="J351" s="72"/>
      <c r="K351" s="72"/>
      <c r="L351" s="72"/>
      <c r="M351" s="72"/>
      <c r="N351" s="72"/>
      <c r="O351" s="72"/>
      <c r="P351" s="72"/>
      <c r="Q351" s="72"/>
      <c r="R351" s="72"/>
      <c r="S351" s="72"/>
      <c r="T351" s="72"/>
      <c r="U351" s="72"/>
      <c r="V351" s="3"/>
    </row>
    <row r="352" spans="4:22" ht="23.1" customHeight="1">
      <c r="D352" s="72" t="s">
        <v>2141</v>
      </c>
      <c r="E352" s="72" t="s">
        <v>2142</v>
      </c>
      <c r="F352" s="72"/>
      <c r="G352" s="72"/>
      <c r="H352" s="72"/>
      <c r="I352" s="72"/>
      <c r="J352" s="72"/>
      <c r="K352" s="72"/>
      <c r="L352" s="72"/>
      <c r="M352" s="72"/>
      <c r="N352" s="72"/>
      <c r="O352" s="72"/>
      <c r="P352" s="72"/>
      <c r="Q352" s="72"/>
      <c r="R352" s="72"/>
      <c r="S352" s="72"/>
      <c r="T352" s="72"/>
      <c r="U352" s="72"/>
      <c r="V352" s="3"/>
    </row>
    <row r="353" spans="4:22" ht="23.1" customHeight="1">
      <c r="D353" s="72" t="s">
        <v>2143</v>
      </c>
      <c r="E353" s="72" t="s">
        <v>2144</v>
      </c>
      <c r="F353" s="72"/>
      <c r="G353" s="72"/>
      <c r="H353" s="72"/>
      <c r="I353" s="72"/>
      <c r="J353" s="72"/>
      <c r="K353" s="72"/>
      <c r="L353" s="72"/>
      <c r="M353" s="72"/>
      <c r="N353" s="72"/>
      <c r="O353" s="72"/>
      <c r="P353" s="72"/>
      <c r="Q353" s="72"/>
      <c r="R353" s="72"/>
      <c r="S353" s="72"/>
      <c r="T353" s="72"/>
      <c r="U353" s="72"/>
      <c r="V353" s="3"/>
    </row>
    <row r="354" spans="4:22" ht="23.1" customHeight="1">
      <c r="D354" s="72" t="s">
        <v>2145</v>
      </c>
      <c r="E354" s="72" t="s">
        <v>2146</v>
      </c>
      <c r="F354" s="72"/>
      <c r="G354" s="72"/>
      <c r="H354" s="72"/>
      <c r="I354" s="72"/>
      <c r="J354" s="72"/>
      <c r="K354" s="72"/>
      <c r="L354" s="72"/>
      <c r="M354" s="72"/>
      <c r="N354" s="72"/>
      <c r="O354" s="72"/>
      <c r="P354" s="72"/>
      <c r="Q354" s="72"/>
      <c r="R354" s="72"/>
      <c r="S354" s="72"/>
      <c r="T354" s="72"/>
      <c r="U354" s="72"/>
      <c r="V354" s="3"/>
    </row>
    <row r="355" spans="4:22" ht="23.1" customHeight="1">
      <c r="D355" s="72" t="s">
        <v>2147</v>
      </c>
      <c r="E355" s="72" t="s">
        <v>2148</v>
      </c>
      <c r="F355" s="72"/>
      <c r="G355" s="72"/>
      <c r="H355" s="72"/>
      <c r="I355" s="72"/>
      <c r="J355" s="72"/>
      <c r="K355" s="72"/>
      <c r="L355" s="72"/>
      <c r="M355" s="72"/>
      <c r="N355" s="72"/>
      <c r="O355" s="72"/>
      <c r="P355" s="72"/>
      <c r="Q355" s="72"/>
      <c r="R355" s="72"/>
      <c r="S355" s="72"/>
      <c r="T355" s="72"/>
      <c r="U355" s="72"/>
      <c r="V355" s="3"/>
    </row>
    <row r="356" spans="4:22" ht="23.1" customHeight="1">
      <c r="D356" s="72" t="s">
        <v>2147</v>
      </c>
      <c r="E356" s="72" t="s">
        <v>2149</v>
      </c>
      <c r="F356" s="72"/>
      <c r="G356" s="72"/>
      <c r="H356" s="72"/>
      <c r="I356" s="72"/>
      <c r="J356" s="72"/>
      <c r="K356" s="72"/>
      <c r="L356" s="72"/>
      <c r="M356" s="72"/>
      <c r="N356" s="72"/>
      <c r="O356" s="72"/>
      <c r="P356" s="72"/>
      <c r="Q356" s="72"/>
      <c r="R356" s="72"/>
      <c r="S356" s="72"/>
      <c r="T356" s="72"/>
      <c r="U356" s="72"/>
      <c r="V356" s="3"/>
    </row>
    <row r="357" spans="4:22" ht="23.1" customHeight="1">
      <c r="D357" s="72" t="s">
        <v>2150</v>
      </c>
      <c r="E357" s="72" t="s">
        <v>2151</v>
      </c>
      <c r="F357" s="72"/>
      <c r="G357" s="72"/>
      <c r="H357" s="72"/>
      <c r="I357" s="72"/>
      <c r="J357" s="72"/>
      <c r="K357" s="72"/>
      <c r="L357" s="72"/>
      <c r="M357" s="72"/>
      <c r="N357" s="72"/>
      <c r="O357" s="72"/>
      <c r="P357" s="72"/>
      <c r="Q357" s="72"/>
      <c r="R357" s="72"/>
      <c r="S357" s="72"/>
      <c r="T357" s="72"/>
      <c r="U357" s="72"/>
      <c r="V357" s="3"/>
    </row>
    <row r="358" spans="4:22" ht="23.1" customHeight="1">
      <c r="D358" s="72" t="s">
        <v>2152</v>
      </c>
      <c r="E358" s="72" t="s">
        <v>2153</v>
      </c>
      <c r="F358" s="72"/>
      <c r="G358" s="72"/>
      <c r="H358" s="72"/>
      <c r="I358" s="72"/>
      <c r="J358" s="72"/>
      <c r="K358" s="72"/>
      <c r="L358" s="72"/>
      <c r="M358" s="72"/>
      <c r="N358" s="72"/>
      <c r="O358" s="72"/>
      <c r="P358" s="72"/>
      <c r="Q358" s="72"/>
      <c r="R358" s="72"/>
      <c r="S358" s="72"/>
      <c r="T358" s="72"/>
      <c r="U358" s="72"/>
      <c r="V358" s="3"/>
    </row>
    <row r="359" spans="4:22" ht="23.1" customHeight="1">
      <c r="D359" s="72" t="s">
        <v>2154</v>
      </c>
      <c r="E359" s="72" t="s">
        <v>2155</v>
      </c>
      <c r="F359" s="72"/>
      <c r="G359" s="72"/>
      <c r="H359" s="72"/>
      <c r="I359" s="72"/>
      <c r="J359" s="72"/>
      <c r="K359" s="72"/>
      <c r="L359" s="72"/>
      <c r="M359" s="72"/>
      <c r="N359" s="72"/>
      <c r="O359" s="72"/>
      <c r="P359" s="72"/>
      <c r="Q359" s="72"/>
      <c r="R359" s="72"/>
      <c r="S359" s="72"/>
      <c r="T359" s="72"/>
      <c r="U359" s="72"/>
      <c r="V359" s="3"/>
    </row>
    <row r="360" spans="4:22" ht="23.1" customHeight="1">
      <c r="D360" s="72" t="s">
        <v>2156</v>
      </c>
      <c r="E360" s="72" t="s">
        <v>2157</v>
      </c>
      <c r="F360" s="72"/>
      <c r="G360" s="72"/>
      <c r="H360" s="72"/>
      <c r="I360" s="72"/>
      <c r="J360" s="72"/>
      <c r="K360" s="72"/>
      <c r="L360" s="72"/>
      <c r="M360" s="72"/>
      <c r="N360" s="72"/>
      <c r="O360" s="72"/>
      <c r="P360" s="72"/>
      <c r="Q360" s="72"/>
      <c r="R360" s="72"/>
      <c r="S360" s="72"/>
      <c r="T360" s="72"/>
      <c r="U360" s="72"/>
      <c r="V360" s="3"/>
    </row>
    <row r="361" spans="4:22" ht="23.1" customHeight="1">
      <c r="D361" s="72" t="s">
        <v>2158</v>
      </c>
      <c r="E361" s="72" t="s">
        <v>2159</v>
      </c>
      <c r="F361" s="72"/>
      <c r="G361" s="72"/>
      <c r="H361" s="72"/>
      <c r="I361" s="72"/>
      <c r="J361" s="72"/>
      <c r="K361" s="72"/>
      <c r="L361" s="72"/>
      <c r="M361" s="72"/>
      <c r="N361" s="72"/>
      <c r="O361" s="72"/>
      <c r="P361" s="72"/>
      <c r="Q361" s="72"/>
      <c r="R361" s="72"/>
      <c r="S361" s="72"/>
      <c r="T361" s="72"/>
      <c r="U361" s="72"/>
      <c r="V361" s="3"/>
    </row>
    <row r="362" spans="4:22" ht="23.1" customHeight="1">
      <c r="D362" s="72" t="s">
        <v>2160</v>
      </c>
      <c r="E362" s="72" t="s">
        <v>2161</v>
      </c>
      <c r="F362" s="72"/>
      <c r="G362" s="72"/>
      <c r="H362" s="72"/>
      <c r="I362" s="72"/>
      <c r="J362" s="72"/>
      <c r="K362" s="72"/>
      <c r="L362" s="72"/>
      <c r="M362" s="72"/>
      <c r="N362" s="72"/>
      <c r="O362" s="72"/>
      <c r="P362" s="72"/>
      <c r="Q362" s="72"/>
      <c r="R362" s="72"/>
      <c r="S362" s="72"/>
      <c r="T362" s="72"/>
      <c r="U362" s="72"/>
      <c r="V362" s="3"/>
    </row>
    <row r="363" spans="4:22" ht="23.1" customHeight="1">
      <c r="D363" s="72" t="s">
        <v>2162</v>
      </c>
      <c r="E363" s="72" t="s">
        <v>2163</v>
      </c>
      <c r="F363" s="72"/>
      <c r="G363" s="72"/>
      <c r="H363" s="72"/>
      <c r="I363" s="72"/>
      <c r="J363" s="72"/>
      <c r="K363" s="72"/>
      <c r="L363" s="72"/>
      <c r="M363" s="72"/>
      <c r="N363" s="72"/>
      <c r="O363" s="72"/>
      <c r="P363" s="72"/>
      <c r="Q363" s="72"/>
      <c r="R363" s="72"/>
      <c r="S363" s="72"/>
      <c r="T363" s="72"/>
      <c r="U363" s="72"/>
      <c r="V363" s="3"/>
    </row>
    <row r="364" spans="4:22" ht="23.1" customHeight="1">
      <c r="D364" s="72" t="s">
        <v>2164</v>
      </c>
      <c r="E364" s="72" t="s">
        <v>2165</v>
      </c>
      <c r="F364" s="72"/>
      <c r="G364" s="72"/>
      <c r="H364" s="72"/>
      <c r="I364" s="72"/>
      <c r="J364" s="72"/>
      <c r="K364" s="72"/>
      <c r="L364" s="72"/>
      <c r="M364" s="72"/>
      <c r="N364" s="72"/>
      <c r="O364" s="72"/>
      <c r="P364" s="72"/>
      <c r="Q364" s="72"/>
      <c r="R364" s="72"/>
      <c r="S364" s="72"/>
      <c r="T364" s="72"/>
      <c r="U364" s="72"/>
      <c r="V364" s="3"/>
    </row>
    <row r="365" spans="4:22" ht="23.1" customHeight="1">
      <c r="D365" s="72" t="s">
        <v>2166</v>
      </c>
      <c r="E365" s="72" t="s">
        <v>2167</v>
      </c>
      <c r="F365" s="72"/>
      <c r="G365" s="72"/>
      <c r="H365" s="72"/>
      <c r="I365" s="72"/>
      <c r="J365" s="72"/>
      <c r="K365" s="72"/>
      <c r="L365" s="72"/>
      <c r="M365" s="72"/>
      <c r="N365" s="72"/>
      <c r="O365" s="72"/>
      <c r="P365" s="72"/>
      <c r="Q365" s="72"/>
      <c r="R365" s="72"/>
      <c r="S365" s="72"/>
      <c r="T365" s="72"/>
      <c r="U365" s="72"/>
      <c r="V365" s="3"/>
    </row>
    <row r="366" spans="4:22" ht="23.1" customHeight="1">
      <c r="D366" s="72" t="s">
        <v>2168</v>
      </c>
      <c r="E366" s="72" t="s">
        <v>2169</v>
      </c>
      <c r="F366" s="72"/>
      <c r="G366" s="72"/>
      <c r="H366" s="72"/>
      <c r="I366" s="72"/>
      <c r="J366" s="72"/>
      <c r="K366" s="72"/>
      <c r="L366" s="72"/>
      <c r="M366" s="72"/>
      <c r="N366" s="72"/>
      <c r="O366" s="72"/>
      <c r="P366" s="72"/>
      <c r="Q366" s="72"/>
      <c r="R366" s="72"/>
      <c r="S366" s="72"/>
      <c r="T366" s="72"/>
      <c r="U366" s="72"/>
      <c r="V366" s="3"/>
    </row>
    <row r="367" spans="4:22" ht="23.1" customHeight="1">
      <c r="D367" s="72" t="s">
        <v>2170</v>
      </c>
      <c r="E367" s="72" t="s">
        <v>2171</v>
      </c>
      <c r="F367" s="72"/>
      <c r="G367" s="72"/>
      <c r="H367" s="72"/>
      <c r="I367" s="72"/>
      <c r="J367" s="72"/>
      <c r="K367" s="72"/>
      <c r="L367" s="72"/>
      <c r="M367" s="72"/>
      <c r="N367" s="72"/>
      <c r="O367" s="72"/>
      <c r="P367" s="72"/>
      <c r="Q367" s="72"/>
      <c r="R367" s="72"/>
      <c r="S367" s="72"/>
      <c r="T367" s="72"/>
      <c r="U367" s="72"/>
      <c r="V367" s="3"/>
    </row>
    <row r="368" spans="4:22" ht="23.1" customHeight="1">
      <c r="D368" s="72" t="s">
        <v>2172</v>
      </c>
      <c r="E368" s="72" t="s">
        <v>2173</v>
      </c>
      <c r="F368" s="72"/>
      <c r="G368" s="72"/>
      <c r="H368" s="72"/>
      <c r="I368" s="72"/>
      <c r="J368" s="72"/>
      <c r="K368" s="72"/>
      <c r="L368" s="72"/>
      <c r="M368" s="72"/>
      <c r="N368" s="72"/>
      <c r="O368" s="72"/>
      <c r="P368" s="72"/>
      <c r="Q368" s="72"/>
      <c r="R368" s="72"/>
      <c r="S368" s="72"/>
      <c r="T368" s="72"/>
      <c r="U368" s="72"/>
      <c r="V368" s="3"/>
    </row>
    <row r="369" spans="4:22" ht="23.1" customHeight="1">
      <c r="D369" s="72" t="s">
        <v>2174</v>
      </c>
      <c r="E369" s="72" t="s">
        <v>2175</v>
      </c>
      <c r="F369" s="72"/>
      <c r="G369" s="72"/>
      <c r="H369" s="72"/>
      <c r="I369" s="72"/>
      <c r="J369" s="72"/>
      <c r="K369" s="72"/>
      <c r="L369" s="72"/>
      <c r="M369" s="72"/>
      <c r="N369" s="72"/>
      <c r="O369" s="72"/>
      <c r="P369" s="72"/>
      <c r="Q369" s="72"/>
      <c r="R369" s="72"/>
      <c r="S369" s="72"/>
      <c r="T369" s="72"/>
      <c r="U369" s="72"/>
      <c r="V369" s="3"/>
    </row>
    <row r="370" spans="4:22" ht="23.1" customHeight="1">
      <c r="D370" s="72" t="s">
        <v>2176</v>
      </c>
      <c r="E370" s="72" t="s">
        <v>2177</v>
      </c>
      <c r="F370" s="72"/>
      <c r="G370" s="72"/>
      <c r="H370" s="72"/>
      <c r="I370" s="72"/>
      <c r="J370" s="72"/>
      <c r="K370" s="72"/>
      <c r="L370" s="72"/>
      <c r="M370" s="72"/>
      <c r="N370" s="72"/>
      <c r="O370" s="72"/>
      <c r="P370" s="72"/>
      <c r="Q370" s="72"/>
      <c r="R370" s="72"/>
      <c r="S370" s="72"/>
      <c r="T370" s="72"/>
      <c r="U370" s="72"/>
      <c r="V370" s="3"/>
    </row>
    <row r="371" spans="4:22" ht="23.1" customHeight="1">
      <c r="D371" s="72" t="s">
        <v>2178</v>
      </c>
      <c r="E371" s="72" t="s">
        <v>2179</v>
      </c>
      <c r="F371" s="72"/>
      <c r="G371" s="72"/>
      <c r="H371" s="72"/>
      <c r="I371" s="72"/>
      <c r="J371" s="72"/>
      <c r="K371" s="72"/>
      <c r="L371" s="72"/>
      <c r="M371" s="72"/>
      <c r="N371" s="72"/>
      <c r="O371" s="72"/>
      <c r="P371" s="72"/>
      <c r="Q371" s="72"/>
      <c r="R371" s="72"/>
      <c r="S371" s="72"/>
      <c r="T371" s="72"/>
      <c r="U371" s="72"/>
      <c r="V371" s="3"/>
    </row>
    <row r="372" spans="4:22" ht="23.1" customHeight="1">
      <c r="D372" s="72" t="s">
        <v>2180</v>
      </c>
      <c r="E372" s="72" t="s">
        <v>2181</v>
      </c>
      <c r="F372" s="72"/>
      <c r="G372" s="72"/>
      <c r="H372" s="72"/>
      <c r="I372" s="72"/>
      <c r="J372" s="72"/>
      <c r="K372" s="72"/>
      <c r="L372" s="72"/>
      <c r="M372" s="72"/>
      <c r="N372" s="72"/>
      <c r="O372" s="72"/>
      <c r="P372" s="72"/>
      <c r="Q372" s="72"/>
      <c r="R372" s="72"/>
      <c r="S372" s="72"/>
      <c r="T372" s="72"/>
      <c r="U372" s="72"/>
      <c r="V372" s="3"/>
    </row>
    <row r="373" spans="4:22" ht="23.1" customHeight="1">
      <c r="D373" s="72" t="s">
        <v>2182</v>
      </c>
      <c r="E373" s="72" t="s">
        <v>2183</v>
      </c>
      <c r="F373" s="72"/>
      <c r="G373" s="72"/>
      <c r="H373" s="72"/>
      <c r="I373" s="72"/>
      <c r="J373" s="72"/>
      <c r="K373" s="72"/>
      <c r="L373" s="72"/>
      <c r="M373" s="72"/>
      <c r="N373" s="72"/>
      <c r="O373" s="72"/>
      <c r="P373" s="72"/>
      <c r="Q373" s="72"/>
      <c r="R373" s="72"/>
      <c r="S373" s="72"/>
      <c r="T373" s="72"/>
      <c r="U373" s="72"/>
      <c r="V373" s="3"/>
    </row>
    <row r="374" spans="4:22" ht="23.1" customHeight="1">
      <c r="D374" s="72" t="s">
        <v>2184</v>
      </c>
      <c r="E374" s="72" t="s">
        <v>2185</v>
      </c>
      <c r="F374" s="72"/>
      <c r="G374" s="72"/>
      <c r="H374" s="72"/>
      <c r="I374" s="72"/>
      <c r="J374" s="72"/>
      <c r="K374" s="72"/>
      <c r="L374" s="72"/>
      <c r="M374" s="72"/>
      <c r="N374" s="72"/>
      <c r="O374" s="72"/>
      <c r="P374" s="72"/>
      <c r="Q374" s="72"/>
      <c r="R374" s="72"/>
      <c r="S374" s="72"/>
      <c r="T374" s="72"/>
      <c r="U374" s="72"/>
      <c r="V374" s="3"/>
    </row>
    <row r="375" spans="4:22" ht="23.1" customHeight="1">
      <c r="D375" s="72" t="s">
        <v>2186</v>
      </c>
      <c r="E375" s="72" t="s">
        <v>2187</v>
      </c>
      <c r="F375" s="72"/>
      <c r="G375" s="72"/>
      <c r="H375" s="72"/>
      <c r="I375" s="72"/>
      <c r="J375" s="72"/>
      <c r="K375" s="72"/>
      <c r="L375" s="72"/>
      <c r="M375" s="72"/>
      <c r="N375" s="72"/>
      <c r="O375" s="72"/>
      <c r="P375" s="72"/>
      <c r="Q375" s="72"/>
      <c r="R375" s="72"/>
      <c r="S375" s="72"/>
      <c r="T375" s="72"/>
      <c r="U375" s="72"/>
      <c r="V375" s="3"/>
    </row>
    <row r="376" spans="4:22" ht="23.1" customHeight="1">
      <c r="D376" s="72" t="s">
        <v>2188</v>
      </c>
      <c r="E376" s="72" t="s">
        <v>2189</v>
      </c>
      <c r="F376" s="72"/>
      <c r="G376" s="72"/>
      <c r="H376" s="72"/>
      <c r="I376" s="72"/>
      <c r="J376" s="72"/>
      <c r="K376" s="72"/>
      <c r="L376" s="72"/>
      <c r="M376" s="72"/>
      <c r="N376" s="72"/>
      <c r="O376" s="72"/>
      <c r="P376" s="72"/>
      <c r="Q376" s="72"/>
      <c r="R376" s="72"/>
      <c r="S376" s="72"/>
      <c r="T376" s="72"/>
      <c r="U376" s="72"/>
      <c r="V376" s="3"/>
    </row>
    <row r="377" spans="4:22" ht="23.1" customHeight="1">
      <c r="D377" s="72" t="s">
        <v>2190</v>
      </c>
      <c r="E377" s="72" t="s">
        <v>2191</v>
      </c>
      <c r="F377" s="72"/>
      <c r="G377" s="72"/>
      <c r="H377" s="72"/>
      <c r="I377" s="72"/>
      <c r="J377" s="72"/>
      <c r="K377" s="72"/>
      <c r="L377" s="72"/>
      <c r="M377" s="72"/>
      <c r="N377" s="72"/>
      <c r="O377" s="72"/>
      <c r="P377" s="72"/>
      <c r="Q377" s="72"/>
      <c r="R377" s="72"/>
      <c r="S377" s="72"/>
      <c r="T377" s="72"/>
      <c r="U377" s="72"/>
      <c r="V377" s="3"/>
    </row>
    <row r="378" spans="4:22" ht="23.1" customHeight="1">
      <c r="D378" s="72" t="s">
        <v>2192</v>
      </c>
      <c r="E378" s="72" t="s">
        <v>2193</v>
      </c>
      <c r="F378" s="72"/>
      <c r="G378" s="72"/>
      <c r="H378" s="72"/>
      <c r="I378" s="72"/>
      <c r="J378" s="72"/>
      <c r="K378" s="72"/>
      <c r="L378" s="72"/>
      <c r="M378" s="72"/>
      <c r="N378" s="72"/>
      <c r="O378" s="72"/>
      <c r="P378" s="72"/>
      <c r="Q378" s="72"/>
      <c r="R378" s="72"/>
      <c r="S378" s="72"/>
      <c r="T378" s="72"/>
      <c r="U378" s="72"/>
      <c r="V378" s="3"/>
    </row>
    <row r="379" spans="4:22" ht="23.1" customHeight="1">
      <c r="D379" s="72" t="s">
        <v>2194</v>
      </c>
      <c r="E379" s="72" t="s">
        <v>2195</v>
      </c>
      <c r="F379" s="72"/>
      <c r="G379" s="72"/>
      <c r="H379" s="72"/>
      <c r="I379" s="72"/>
      <c r="J379" s="72"/>
      <c r="K379" s="72"/>
      <c r="L379" s="72"/>
      <c r="M379" s="72"/>
      <c r="N379" s="72"/>
      <c r="O379" s="72"/>
      <c r="P379" s="72"/>
      <c r="Q379" s="72"/>
      <c r="R379" s="72"/>
      <c r="S379" s="72"/>
      <c r="T379" s="72"/>
      <c r="U379" s="72"/>
      <c r="V379" s="3"/>
    </row>
    <row r="380" spans="4:22" ht="23.1" customHeight="1">
      <c r="D380" s="72" t="s">
        <v>2196</v>
      </c>
      <c r="E380" s="72" t="s">
        <v>2197</v>
      </c>
      <c r="F380" s="72"/>
      <c r="G380" s="72"/>
      <c r="H380" s="72"/>
      <c r="I380" s="72"/>
      <c r="J380" s="72"/>
      <c r="K380" s="72"/>
      <c r="L380" s="72"/>
      <c r="M380" s="72"/>
      <c r="N380" s="72"/>
      <c r="O380" s="72"/>
      <c r="P380" s="72"/>
      <c r="Q380" s="72"/>
      <c r="R380" s="72"/>
      <c r="S380" s="72"/>
      <c r="T380" s="72"/>
      <c r="U380" s="72"/>
      <c r="V380" s="3"/>
    </row>
    <row r="381" spans="4:22" ht="23.1" customHeight="1">
      <c r="D381" s="72" t="s">
        <v>2198</v>
      </c>
      <c r="E381" s="72" t="s">
        <v>2199</v>
      </c>
      <c r="F381" s="72"/>
      <c r="G381" s="72"/>
      <c r="H381" s="72"/>
      <c r="I381" s="72"/>
      <c r="J381" s="72"/>
      <c r="K381" s="72"/>
      <c r="L381" s="72"/>
      <c r="M381" s="72"/>
      <c r="N381" s="72"/>
      <c r="O381" s="72"/>
      <c r="P381" s="72"/>
      <c r="Q381" s="72"/>
      <c r="R381" s="72"/>
      <c r="S381" s="72"/>
      <c r="T381" s="72"/>
      <c r="U381" s="72"/>
      <c r="V381" s="3"/>
    </row>
    <row r="382" spans="4:22" ht="23.1" customHeight="1">
      <c r="D382" s="72" t="s">
        <v>2200</v>
      </c>
      <c r="E382" s="72" t="s">
        <v>2201</v>
      </c>
      <c r="F382" s="72"/>
      <c r="G382" s="72"/>
      <c r="H382" s="72"/>
      <c r="I382" s="72"/>
      <c r="J382" s="72"/>
      <c r="K382" s="72"/>
      <c r="L382" s="72"/>
      <c r="M382" s="72"/>
      <c r="N382" s="72"/>
      <c r="O382" s="72"/>
      <c r="P382" s="72"/>
      <c r="Q382" s="72"/>
      <c r="R382" s="72"/>
      <c r="S382" s="72"/>
      <c r="T382" s="72"/>
      <c r="U382" s="72"/>
      <c r="V382" s="3"/>
    </row>
    <row r="383" spans="4:22" ht="23.1" customHeight="1">
      <c r="D383" s="72" t="s">
        <v>2202</v>
      </c>
      <c r="E383" s="72" t="s">
        <v>2203</v>
      </c>
      <c r="F383" s="72"/>
      <c r="G383" s="72"/>
      <c r="H383" s="72"/>
      <c r="I383" s="72"/>
      <c r="J383" s="72"/>
      <c r="K383" s="72"/>
      <c r="L383" s="72"/>
      <c r="M383" s="72"/>
      <c r="N383" s="72"/>
      <c r="O383" s="72"/>
      <c r="P383" s="72"/>
      <c r="Q383" s="72"/>
      <c r="R383" s="72"/>
      <c r="S383" s="72"/>
      <c r="T383" s="72"/>
      <c r="U383" s="72"/>
      <c r="V383" s="3"/>
    </row>
    <row r="384" spans="4:22" ht="23.1" customHeight="1">
      <c r="D384" s="72" t="s">
        <v>2204</v>
      </c>
      <c r="E384" s="72" t="s">
        <v>2205</v>
      </c>
      <c r="F384" s="72"/>
      <c r="G384" s="72"/>
      <c r="H384" s="72"/>
      <c r="I384" s="72"/>
      <c r="J384" s="72"/>
      <c r="K384" s="72"/>
      <c r="L384" s="72"/>
      <c r="M384" s="72"/>
      <c r="N384" s="72"/>
      <c r="O384" s="72"/>
      <c r="P384" s="72"/>
      <c r="Q384" s="72"/>
      <c r="R384" s="72"/>
      <c r="S384" s="72"/>
      <c r="T384" s="72"/>
      <c r="U384" s="72"/>
      <c r="V384" s="3"/>
    </row>
    <row r="385" spans="4:22" ht="23.1" customHeight="1">
      <c r="D385" s="72" t="s">
        <v>2206</v>
      </c>
      <c r="E385" s="72" t="s">
        <v>2207</v>
      </c>
      <c r="F385" s="72"/>
      <c r="G385" s="72"/>
      <c r="H385" s="72"/>
      <c r="I385" s="72"/>
      <c r="J385" s="72"/>
      <c r="K385" s="72"/>
      <c r="L385" s="72"/>
      <c r="M385" s="72"/>
      <c r="N385" s="72"/>
      <c r="O385" s="72"/>
      <c r="P385" s="72"/>
      <c r="Q385" s="72"/>
      <c r="R385" s="72"/>
      <c r="S385" s="72"/>
      <c r="T385" s="72"/>
      <c r="U385" s="72"/>
      <c r="V385" s="3"/>
    </row>
    <row r="386" spans="4:22" ht="23.1" customHeight="1">
      <c r="D386" s="72" t="s">
        <v>2208</v>
      </c>
      <c r="E386" s="72" t="s">
        <v>2209</v>
      </c>
      <c r="F386" s="72"/>
      <c r="G386" s="72"/>
      <c r="H386" s="72"/>
      <c r="I386" s="72"/>
      <c r="J386" s="72"/>
      <c r="K386" s="72"/>
      <c r="L386" s="72"/>
      <c r="M386" s="72"/>
      <c r="N386" s="72"/>
      <c r="O386" s="72"/>
      <c r="P386" s="72"/>
      <c r="Q386" s="72"/>
      <c r="R386" s="72"/>
      <c r="S386" s="72"/>
      <c r="T386" s="72"/>
      <c r="U386" s="72"/>
      <c r="V386" s="3"/>
    </row>
    <row r="387" spans="4:22" ht="23.1" customHeight="1">
      <c r="D387" s="72" t="s">
        <v>2210</v>
      </c>
      <c r="E387" s="72" t="s">
        <v>2211</v>
      </c>
      <c r="F387" s="72"/>
      <c r="G387" s="72"/>
      <c r="H387" s="72"/>
      <c r="I387" s="72"/>
      <c r="J387" s="72"/>
      <c r="K387" s="72"/>
      <c r="L387" s="72"/>
      <c r="M387" s="72"/>
      <c r="N387" s="72"/>
      <c r="O387" s="72"/>
      <c r="P387" s="72"/>
      <c r="Q387" s="72"/>
      <c r="R387" s="72"/>
      <c r="S387" s="72"/>
      <c r="T387" s="72"/>
      <c r="U387" s="72"/>
      <c r="V387" s="3"/>
    </row>
    <row r="388" spans="4:22" ht="23.1" customHeight="1">
      <c r="D388" s="72" t="s">
        <v>2212</v>
      </c>
      <c r="E388" s="72" t="s">
        <v>2213</v>
      </c>
      <c r="F388" s="72"/>
      <c r="G388" s="72"/>
      <c r="H388" s="72"/>
      <c r="I388" s="72"/>
      <c r="J388" s="72"/>
      <c r="K388" s="72"/>
      <c r="L388" s="72"/>
      <c r="M388" s="72"/>
      <c r="N388" s="72"/>
      <c r="O388" s="72"/>
      <c r="P388" s="72"/>
      <c r="Q388" s="72"/>
      <c r="R388" s="72"/>
      <c r="S388" s="72"/>
      <c r="T388" s="72"/>
      <c r="U388" s="72"/>
      <c r="V388" s="3"/>
    </row>
    <row r="389" spans="4:22" ht="23.1" customHeight="1">
      <c r="D389" s="72" t="s">
        <v>2214</v>
      </c>
      <c r="E389" s="72" t="s">
        <v>2215</v>
      </c>
      <c r="F389" s="72"/>
      <c r="G389" s="72"/>
      <c r="H389" s="72"/>
      <c r="I389" s="72"/>
      <c r="J389" s="72"/>
      <c r="K389" s="72"/>
      <c r="L389" s="72"/>
      <c r="M389" s="72"/>
      <c r="N389" s="72"/>
      <c r="O389" s="72"/>
      <c r="P389" s="72"/>
      <c r="Q389" s="72"/>
      <c r="R389" s="72"/>
      <c r="S389" s="72"/>
      <c r="T389" s="72"/>
      <c r="U389" s="72"/>
      <c r="V389" s="3"/>
    </row>
    <row r="390" spans="4:22" ht="23.1" customHeight="1">
      <c r="D390" s="72" t="s">
        <v>2216</v>
      </c>
      <c r="E390" s="72" t="s">
        <v>2215</v>
      </c>
      <c r="F390" s="72"/>
      <c r="G390" s="72"/>
      <c r="H390" s="72"/>
      <c r="I390" s="72"/>
      <c r="J390" s="72"/>
      <c r="K390" s="72"/>
      <c r="L390" s="72"/>
      <c r="M390" s="72"/>
      <c r="N390" s="72"/>
      <c r="O390" s="72"/>
      <c r="P390" s="72"/>
      <c r="Q390" s="72"/>
      <c r="R390" s="72"/>
      <c r="S390" s="72"/>
      <c r="T390" s="72"/>
      <c r="U390" s="72"/>
      <c r="V390" s="3"/>
    </row>
    <row r="391" spans="4:22" ht="23.1" customHeight="1">
      <c r="D391" s="72" t="s">
        <v>2217</v>
      </c>
      <c r="E391" s="72" t="s">
        <v>2218</v>
      </c>
      <c r="F391" s="72"/>
      <c r="G391" s="72"/>
      <c r="H391" s="72"/>
      <c r="I391" s="72"/>
      <c r="J391" s="72"/>
      <c r="K391" s="72"/>
      <c r="L391" s="72"/>
      <c r="M391" s="72"/>
      <c r="N391" s="72"/>
      <c r="O391" s="72"/>
      <c r="P391" s="72"/>
      <c r="Q391" s="72"/>
      <c r="R391" s="72"/>
      <c r="S391" s="72"/>
      <c r="T391" s="72"/>
      <c r="U391" s="72"/>
      <c r="V391" s="3"/>
    </row>
    <row r="392" spans="4:22" ht="23.1" customHeight="1">
      <c r="D392" s="72" t="s">
        <v>2219</v>
      </c>
      <c r="E392" s="72" t="s">
        <v>2220</v>
      </c>
      <c r="F392" s="72"/>
      <c r="G392" s="72"/>
      <c r="H392" s="72"/>
      <c r="I392" s="72"/>
      <c r="J392" s="72"/>
      <c r="K392" s="72"/>
      <c r="L392" s="72"/>
      <c r="M392" s="72"/>
      <c r="N392" s="72"/>
      <c r="O392" s="72"/>
      <c r="P392" s="72"/>
      <c r="Q392" s="72"/>
      <c r="R392" s="72"/>
      <c r="S392" s="72"/>
      <c r="T392" s="72"/>
      <c r="U392" s="72"/>
      <c r="V392" s="3"/>
    </row>
    <row r="393" spans="4:22" ht="23.1" customHeight="1">
      <c r="D393" s="72" t="s">
        <v>2221</v>
      </c>
      <c r="E393" s="72" t="s">
        <v>2222</v>
      </c>
      <c r="F393" s="72"/>
      <c r="G393" s="72"/>
      <c r="H393" s="72"/>
      <c r="I393" s="72"/>
      <c r="J393" s="72"/>
      <c r="K393" s="72"/>
      <c r="L393" s="72"/>
      <c r="M393" s="72"/>
      <c r="N393" s="72"/>
      <c r="O393" s="72"/>
      <c r="P393" s="72"/>
      <c r="Q393" s="72"/>
      <c r="R393" s="72"/>
      <c r="S393" s="72"/>
      <c r="T393" s="72"/>
      <c r="U393" s="72"/>
      <c r="V393" s="3"/>
    </row>
    <row r="394" spans="4:22" ht="23.1" customHeight="1">
      <c r="D394" s="72" t="s">
        <v>2223</v>
      </c>
      <c r="E394" s="72" t="s">
        <v>2224</v>
      </c>
      <c r="F394" s="72"/>
      <c r="G394" s="72"/>
      <c r="H394" s="72"/>
      <c r="I394" s="72"/>
      <c r="J394" s="72"/>
      <c r="K394" s="72"/>
      <c r="L394" s="72"/>
      <c r="M394" s="72"/>
      <c r="N394" s="72"/>
      <c r="O394" s="72"/>
      <c r="P394" s="72"/>
      <c r="Q394" s="72"/>
      <c r="R394" s="72"/>
      <c r="S394" s="72"/>
      <c r="T394" s="72"/>
      <c r="U394" s="72"/>
      <c r="V394" s="3"/>
    </row>
    <row r="395" spans="4:22" ht="23.1" customHeight="1">
      <c r="D395" s="72" t="s">
        <v>2225</v>
      </c>
      <c r="E395" s="72" t="s">
        <v>2226</v>
      </c>
      <c r="F395" s="72"/>
      <c r="G395" s="72"/>
      <c r="H395" s="72"/>
      <c r="I395" s="72"/>
      <c r="J395" s="72"/>
      <c r="K395" s="72"/>
      <c r="L395" s="72"/>
      <c r="M395" s="72"/>
      <c r="N395" s="72"/>
      <c r="O395" s="72"/>
      <c r="P395" s="72"/>
      <c r="Q395" s="72"/>
      <c r="R395" s="72"/>
      <c r="S395" s="72"/>
      <c r="T395" s="72"/>
      <c r="U395" s="72"/>
      <c r="V395" s="3"/>
    </row>
    <row r="396" spans="4:22" ht="23.1" customHeight="1">
      <c r="D396" s="72" t="s">
        <v>2227</v>
      </c>
      <c r="E396" s="72" t="s">
        <v>2228</v>
      </c>
      <c r="F396" s="72"/>
      <c r="G396" s="72"/>
      <c r="H396" s="72"/>
      <c r="I396" s="72"/>
      <c r="J396" s="72"/>
      <c r="K396" s="72"/>
      <c r="L396" s="72"/>
      <c r="M396" s="72"/>
      <c r="N396" s="72"/>
      <c r="O396" s="72"/>
      <c r="P396" s="72"/>
      <c r="Q396" s="72"/>
      <c r="R396" s="72"/>
      <c r="S396" s="72"/>
      <c r="T396" s="72"/>
      <c r="U396" s="72"/>
      <c r="V396" s="3"/>
    </row>
    <row r="397" spans="4:22" ht="23.1" customHeight="1">
      <c r="D397" s="72" t="s">
        <v>2229</v>
      </c>
      <c r="E397" s="72" t="s">
        <v>2230</v>
      </c>
      <c r="F397" s="72"/>
      <c r="G397" s="72"/>
      <c r="H397" s="72"/>
      <c r="I397" s="72"/>
      <c r="J397" s="72"/>
      <c r="K397" s="72"/>
      <c r="L397" s="72"/>
      <c r="M397" s="72"/>
      <c r="N397" s="72"/>
      <c r="O397" s="72"/>
      <c r="P397" s="72"/>
      <c r="Q397" s="72"/>
      <c r="R397" s="72"/>
      <c r="S397" s="72"/>
      <c r="T397" s="72"/>
      <c r="U397" s="72"/>
      <c r="V397" s="3"/>
    </row>
    <row r="398" spans="4:22" ht="23.1" customHeight="1">
      <c r="D398" s="72" t="s">
        <v>2231</v>
      </c>
      <c r="E398" s="72" t="s">
        <v>2232</v>
      </c>
      <c r="F398" s="72"/>
      <c r="G398" s="72"/>
      <c r="H398" s="72"/>
      <c r="I398" s="72"/>
      <c r="J398" s="72"/>
      <c r="K398" s="72"/>
      <c r="L398" s="72"/>
      <c r="M398" s="72"/>
      <c r="N398" s="72"/>
      <c r="O398" s="72"/>
      <c r="P398" s="72"/>
      <c r="Q398" s="72"/>
      <c r="R398" s="72"/>
      <c r="S398" s="72"/>
      <c r="T398" s="72"/>
      <c r="U398" s="72"/>
      <c r="V398" s="3"/>
    </row>
    <row r="399" spans="4:22" ht="23.1" customHeight="1">
      <c r="D399" s="72" t="s">
        <v>2233</v>
      </c>
      <c r="E399" s="72" t="s">
        <v>2234</v>
      </c>
      <c r="F399" s="72"/>
      <c r="G399" s="72"/>
      <c r="H399" s="72"/>
      <c r="I399" s="72"/>
      <c r="J399" s="72"/>
      <c r="K399" s="72"/>
      <c r="L399" s="72"/>
      <c r="M399" s="72"/>
      <c r="N399" s="72"/>
      <c r="O399" s="72"/>
      <c r="P399" s="72"/>
      <c r="Q399" s="72"/>
      <c r="R399" s="72"/>
      <c r="S399" s="72"/>
      <c r="T399" s="72"/>
      <c r="U399" s="72"/>
      <c r="V399" s="3"/>
    </row>
    <row r="400" spans="4:22" ht="23.1" customHeight="1">
      <c r="D400" s="72" t="s">
        <v>2235</v>
      </c>
      <c r="E400" s="72" t="s">
        <v>2236</v>
      </c>
      <c r="F400" s="72"/>
      <c r="G400" s="72"/>
      <c r="H400" s="72"/>
      <c r="I400" s="72"/>
      <c r="J400" s="72"/>
      <c r="K400" s="72"/>
      <c r="L400" s="72"/>
      <c r="M400" s="72"/>
      <c r="N400" s="72"/>
      <c r="O400" s="72"/>
      <c r="P400" s="72"/>
      <c r="Q400" s="72"/>
      <c r="R400" s="72"/>
      <c r="S400" s="72"/>
      <c r="T400" s="72"/>
      <c r="U400" s="72"/>
      <c r="V400" s="3"/>
    </row>
    <row r="401" spans="4:22" ht="23.1" customHeight="1">
      <c r="D401" s="72" t="s">
        <v>2237</v>
      </c>
      <c r="E401" s="72" t="s">
        <v>2238</v>
      </c>
      <c r="F401" s="72"/>
      <c r="G401" s="72"/>
      <c r="H401" s="72"/>
      <c r="I401" s="72"/>
      <c r="J401" s="72"/>
      <c r="K401" s="72"/>
      <c r="L401" s="72"/>
      <c r="M401" s="72"/>
      <c r="N401" s="72"/>
      <c r="O401" s="72"/>
      <c r="P401" s="72"/>
      <c r="Q401" s="72"/>
      <c r="R401" s="72"/>
      <c r="S401" s="72"/>
      <c r="T401" s="72"/>
      <c r="U401" s="72"/>
      <c r="V401" s="3"/>
    </row>
    <row r="402" spans="4:22" ht="23.1" customHeight="1">
      <c r="D402" s="72" t="s">
        <v>2239</v>
      </c>
      <c r="E402" s="72" t="s">
        <v>2240</v>
      </c>
      <c r="F402" s="72"/>
      <c r="G402" s="72"/>
      <c r="H402" s="72"/>
      <c r="I402" s="72"/>
      <c r="J402" s="72"/>
      <c r="K402" s="72"/>
      <c r="L402" s="72"/>
      <c r="M402" s="72"/>
      <c r="N402" s="72"/>
      <c r="O402" s="72"/>
      <c r="P402" s="72"/>
      <c r="Q402" s="72"/>
      <c r="R402" s="72"/>
      <c r="S402" s="72"/>
      <c r="T402" s="72"/>
      <c r="U402" s="72"/>
      <c r="V402" s="3"/>
    </row>
    <row r="403" spans="4:22" ht="23.1" customHeight="1">
      <c r="D403" s="72" t="s">
        <v>2241</v>
      </c>
      <c r="E403" s="72" t="s">
        <v>2242</v>
      </c>
      <c r="F403" s="72"/>
      <c r="G403" s="72"/>
      <c r="H403" s="72"/>
      <c r="I403" s="72"/>
      <c r="J403" s="72"/>
      <c r="K403" s="72"/>
      <c r="L403" s="72"/>
      <c r="M403" s="72"/>
      <c r="N403" s="72"/>
      <c r="O403" s="72"/>
      <c r="P403" s="72"/>
      <c r="Q403" s="72"/>
      <c r="R403" s="72"/>
      <c r="S403" s="72"/>
      <c r="T403" s="72"/>
      <c r="U403" s="72"/>
      <c r="V403" s="3"/>
    </row>
    <row r="404" spans="4:22" ht="23.1" customHeight="1">
      <c r="D404" s="72" t="s">
        <v>2243</v>
      </c>
      <c r="E404" s="72" t="s">
        <v>2244</v>
      </c>
      <c r="F404" s="72"/>
      <c r="G404" s="72"/>
      <c r="H404" s="72"/>
      <c r="I404" s="72"/>
      <c r="J404" s="72"/>
      <c r="K404" s="72"/>
      <c r="L404" s="72"/>
      <c r="M404" s="72"/>
      <c r="N404" s="72"/>
      <c r="O404" s="72"/>
      <c r="P404" s="72"/>
      <c r="Q404" s="72"/>
      <c r="R404" s="72"/>
      <c r="S404" s="72"/>
      <c r="T404" s="72"/>
      <c r="U404" s="72"/>
      <c r="V404" s="3"/>
    </row>
    <row r="405" spans="4:22" ht="23.1" customHeight="1">
      <c r="D405" s="72" t="s">
        <v>2245</v>
      </c>
      <c r="E405" s="72" t="s">
        <v>2246</v>
      </c>
      <c r="F405" s="72"/>
      <c r="G405" s="72"/>
      <c r="H405" s="72"/>
      <c r="I405" s="72"/>
      <c r="J405" s="72"/>
      <c r="K405" s="72"/>
      <c r="L405" s="72"/>
      <c r="M405" s="72"/>
      <c r="N405" s="72"/>
      <c r="O405" s="72"/>
      <c r="P405" s="72"/>
      <c r="Q405" s="72"/>
      <c r="R405" s="72"/>
      <c r="S405" s="72"/>
      <c r="T405" s="72"/>
      <c r="U405" s="72"/>
      <c r="V405" s="3"/>
    </row>
    <row r="406" spans="4:22" ht="23.1" customHeight="1">
      <c r="D406" s="72" t="s">
        <v>2247</v>
      </c>
      <c r="E406" s="72" t="s">
        <v>2248</v>
      </c>
      <c r="F406" s="72"/>
      <c r="G406" s="72"/>
      <c r="H406" s="72"/>
      <c r="I406" s="72"/>
      <c r="J406" s="72"/>
      <c r="K406" s="72"/>
      <c r="L406" s="72"/>
      <c r="M406" s="72"/>
      <c r="N406" s="72"/>
      <c r="O406" s="72"/>
      <c r="P406" s="72"/>
      <c r="Q406" s="72"/>
      <c r="R406" s="72"/>
      <c r="S406" s="72"/>
      <c r="T406" s="72"/>
      <c r="U406" s="72"/>
      <c r="V406" s="3"/>
    </row>
    <row r="407" spans="4:22" ht="23.1" customHeight="1">
      <c r="D407" s="72" t="s">
        <v>2249</v>
      </c>
      <c r="E407" s="72" t="s">
        <v>2250</v>
      </c>
      <c r="F407" s="72"/>
      <c r="G407" s="72"/>
      <c r="H407" s="72"/>
      <c r="I407" s="72"/>
      <c r="J407" s="72"/>
      <c r="K407" s="72"/>
      <c r="L407" s="72"/>
      <c r="M407" s="72"/>
      <c r="N407" s="72"/>
      <c r="O407" s="72"/>
      <c r="P407" s="72"/>
      <c r="Q407" s="72"/>
      <c r="R407" s="72"/>
      <c r="S407" s="72"/>
      <c r="T407" s="72"/>
      <c r="U407" s="72"/>
      <c r="V407" s="3"/>
    </row>
    <row r="408" spans="4:22" ht="23.1" customHeight="1">
      <c r="D408" s="72" t="s">
        <v>2251</v>
      </c>
      <c r="E408" s="72" t="s">
        <v>2252</v>
      </c>
      <c r="F408" s="72"/>
      <c r="G408" s="72"/>
      <c r="H408" s="72"/>
      <c r="I408" s="72"/>
      <c r="J408" s="72"/>
      <c r="K408" s="72"/>
      <c r="L408" s="72"/>
      <c r="M408" s="72"/>
      <c r="N408" s="72"/>
      <c r="O408" s="72"/>
      <c r="P408" s="72"/>
      <c r="Q408" s="72"/>
      <c r="R408" s="72"/>
      <c r="S408" s="72"/>
      <c r="T408" s="72"/>
      <c r="U408" s="72"/>
      <c r="V408" s="3"/>
    </row>
    <row r="409" spans="4:22" ht="23.1" customHeight="1">
      <c r="D409" s="72" t="s">
        <v>2253</v>
      </c>
      <c r="E409" s="72" t="s">
        <v>2254</v>
      </c>
      <c r="F409" s="72"/>
      <c r="G409" s="72"/>
      <c r="H409" s="72"/>
      <c r="I409" s="72"/>
      <c r="J409" s="72"/>
      <c r="K409" s="72"/>
      <c r="L409" s="72"/>
      <c r="M409" s="72"/>
      <c r="N409" s="72"/>
      <c r="O409" s="72"/>
      <c r="P409" s="72"/>
      <c r="Q409" s="72"/>
      <c r="R409" s="72"/>
      <c r="S409" s="72"/>
      <c r="T409" s="72"/>
      <c r="U409" s="72"/>
      <c r="V409" s="3"/>
    </row>
    <row r="410" spans="4:22" ht="23.1" customHeight="1">
      <c r="D410" s="72" t="s">
        <v>2255</v>
      </c>
      <c r="E410" s="72" t="s">
        <v>2256</v>
      </c>
      <c r="F410" s="72"/>
      <c r="G410" s="72"/>
      <c r="H410" s="72"/>
      <c r="I410" s="72"/>
      <c r="J410" s="72"/>
      <c r="K410" s="72"/>
      <c r="L410" s="72"/>
      <c r="M410" s="72"/>
      <c r="N410" s="72"/>
      <c r="O410" s="72"/>
      <c r="P410" s="72"/>
      <c r="Q410" s="72"/>
      <c r="R410" s="72"/>
      <c r="S410" s="72"/>
      <c r="T410" s="72"/>
      <c r="U410" s="72"/>
      <c r="V410" s="3"/>
    </row>
    <row r="411" spans="4:22" ht="23.1" customHeight="1">
      <c r="D411" s="72" t="s">
        <v>2257</v>
      </c>
      <c r="E411" s="72" t="s">
        <v>2258</v>
      </c>
      <c r="F411" s="72"/>
      <c r="G411" s="72"/>
      <c r="H411" s="72"/>
      <c r="I411" s="72"/>
      <c r="J411" s="72"/>
      <c r="K411" s="72"/>
      <c r="L411" s="72"/>
      <c r="M411" s="72"/>
      <c r="N411" s="72"/>
      <c r="O411" s="72"/>
      <c r="P411" s="72"/>
      <c r="Q411" s="72"/>
      <c r="R411" s="72"/>
      <c r="S411" s="72"/>
      <c r="T411" s="72"/>
      <c r="U411" s="72"/>
      <c r="V411" s="3"/>
    </row>
    <row r="412" spans="4:22" ht="23.1" customHeight="1">
      <c r="D412" s="72" t="s">
        <v>2259</v>
      </c>
      <c r="E412" s="72" t="s">
        <v>2260</v>
      </c>
      <c r="F412" s="72"/>
      <c r="G412" s="72"/>
      <c r="H412" s="72"/>
      <c r="I412" s="72"/>
      <c r="J412" s="72"/>
      <c r="K412" s="72"/>
      <c r="L412" s="72"/>
      <c r="M412" s="72"/>
      <c r="N412" s="72"/>
      <c r="O412" s="72"/>
      <c r="P412" s="72"/>
      <c r="Q412" s="72"/>
      <c r="R412" s="72"/>
      <c r="S412" s="72"/>
      <c r="T412" s="72"/>
      <c r="U412" s="72"/>
      <c r="V412" s="3"/>
    </row>
    <row r="413" spans="4:22" ht="23.1" customHeight="1">
      <c r="D413" s="72" t="s">
        <v>2261</v>
      </c>
      <c r="E413" s="72" t="s">
        <v>2262</v>
      </c>
      <c r="F413" s="72"/>
      <c r="G413" s="72"/>
      <c r="H413" s="72"/>
      <c r="I413" s="72"/>
      <c r="J413" s="72"/>
      <c r="K413" s="72"/>
      <c r="L413" s="72"/>
      <c r="M413" s="72"/>
      <c r="N413" s="72"/>
      <c r="O413" s="72"/>
      <c r="P413" s="72"/>
      <c r="Q413" s="72"/>
      <c r="R413" s="72"/>
      <c r="S413" s="72"/>
      <c r="T413" s="72"/>
      <c r="U413" s="72"/>
      <c r="V413" s="3"/>
    </row>
    <row r="414" spans="4:22" ht="23.1" customHeight="1">
      <c r="D414" s="72" t="s">
        <v>2263</v>
      </c>
      <c r="E414" s="72" t="s">
        <v>2264</v>
      </c>
      <c r="F414" s="72"/>
      <c r="G414" s="72"/>
      <c r="H414" s="72"/>
      <c r="I414" s="72"/>
      <c r="J414" s="72"/>
      <c r="K414" s="72"/>
      <c r="L414" s="72"/>
      <c r="M414" s="72"/>
      <c r="N414" s="72"/>
      <c r="O414" s="72"/>
      <c r="P414" s="72"/>
      <c r="Q414" s="72"/>
      <c r="R414" s="72"/>
      <c r="S414" s="72"/>
      <c r="T414" s="72"/>
      <c r="U414" s="72"/>
      <c r="V414" s="3"/>
    </row>
    <row r="415" spans="4:22" ht="23.1" customHeight="1">
      <c r="D415" s="72" t="s">
        <v>2265</v>
      </c>
      <c r="E415" s="72" t="s">
        <v>2266</v>
      </c>
      <c r="F415" s="72"/>
      <c r="G415" s="72"/>
      <c r="H415" s="72"/>
      <c r="I415" s="72"/>
      <c r="J415" s="72"/>
      <c r="K415" s="72"/>
      <c r="L415" s="72"/>
      <c r="M415" s="72"/>
      <c r="N415" s="72"/>
      <c r="O415" s="72"/>
      <c r="P415" s="72"/>
      <c r="Q415" s="72"/>
      <c r="R415" s="72"/>
      <c r="S415" s="72"/>
      <c r="T415" s="72"/>
      <c r="U415" s="72"/>
      <c r="V415" s="3"/>
    </row>
    <row r="416" spans="4:22" ht="23.1" customHeight="1">
      <c r="D416" s="72" t="s">
        <v>2267</v>
      </c>
      <c r="E416" s="72" t="s">
        <v>2268</v>
      </c>
      <c r="F416" s="72"/>
      <c r="G416" s="72"/>
      <c r="H416" s="72"/>
      <c r="I416" s="72"/>
      <c r="J416" s="72"/>
      <c r="K416" s="72"/>
      <c r="L416" s="72"/>
      <c r="M416" s="72"/>
      <c r="N416" s="72"/>
      <c r="O416" s="72"/>
      <c r="P416" s="72"/>
      <c r="Q416" s="72"/>
      <c r="R416" s="72"/>
      <c r="S416" s="72"/>
      <c r="T416" s="72"/>
      <c r="U416" s="72"/>
      <c r="V416" s="3"/>
    </row>
    <row r="417" spans="4:22" ht="23.1" customHeight="1">
      <c r="D417" s="72" t="s">
        <v>2269</v>
      </c>
      <c r="E417" s="72" t="s">
        <v>2268</v>
      </c>
      <c r="F417" s="72"/>
      <c r="G417" s="72"/>
      <c r="H417" s="72"/>
      <c r="I417" s="72"/>
      <c r="J417" s="72"/>
      <c r="K417" s="72"/>
      <c r="L417" s="72"/>
      <c r="M417" s="72"/>
      <c r="N417" s="72"/>
      <c r="O417" s="72"/>
      <c r="P417" s="72"/>
      <c r="Q417" s="72"/>
      <c r="R417" s="72"/>
      <c r="S417" s="72"/>
      <c r="T417" s="72"/>
      <c r="U417" s="72"/>
      <c r="V417" s="3"/>
    </row>
    <row r="418" spans="4:22" ht="23.1" customHeight="1">
      <c r="D418" s="72" t="s">
        <v>2270</v>
      </c>
      <c r="E418" s="72" t="s">
        <v>2271</v>
      </c>
      <c r="F418" s="72"/>
      <c r="G418" s="72"/>
      <c r="H418" s="72"/>
      <c r="I418" s="72"/>
      <c r="J418" s="72"/>
      <c r="K418" s="72"/>
      <c r="L418" s="72"/>
      <c r="M418" s="72"/>
      <c r="N418" s="72"/>
      <c r="O418" s="72"/>
      <c r="P418" s="72"/>
      <c r="Q418" s="72"/>
      <c r="R418" s="72"/>
      <c r="S418" s="72"/>
      <c r="T418" s="72"/>
      <c r="U418" s="72"/>
      <c r="V418" s="3"/>
    </row>
    <row r="419" spans="4:22" ht="23.1" customHeight="1">
      <c r="D419" s="72" t="s">
        <v>2272</v>
      </c>
      <c r="E419" s="72" t="s">
        <v>2273</v>
      </c>
      <c r="F419" s="72"/>
      <c r="G419" s="72"/>
      <c r="H419" s="72"/>
      <c r="I419" s="72"/>
      <c r="J419" s="72"/>
      <c r="K419" s="72"/>
      <c r="L419" s="72"/>
      <c r="M419" s="72"/>
      <c r="N419" s="72"/>
      <c r="O419" s="72"/>
      <c r="P419" s="72"/>
      <c r="Q419" s="72"/>
      <c r="R419" s="72"/>
      <c r="S419" s="72"/>
      <c r="T419" s="72"/>
      <c r="U419" s="72"/>
      <c r="V419" s="3"/>
    </row>
    <row r="420" spans="4:22" ht="23.1" customHeight="1">
      <c r="D420" s="72" t="s">
        <v>2274</v>
      </c>
      <c r="E420" s="72" t="s">
        <v>2275</v>
      </c>
      <c r="F420" s="72"/>
      <c r="G420" s="72"/>
      <c r="H420" s="72"/>
      <c r="I420" s="72"/>
      <c r="J420" s="72"/>
      <c r="K420" s="72"/>
      <c r="L420" s="72"/>
      <c r="M420" s="72"/>
      <c r="N420" s="72"/>
      <c r="O420" s="72"/>
      <c r="P420" s="72"/>
      <c r="Q420" s="72"/>
      <c r="R420" s="72"/>
      <c r="S420" s="72"/>
      <c r="T420" s="72"/>
      <c r="U420" s="72"/>
      <c r="V420" s="3"/>
    </row>
    <row r="421" spans="4:22" ht="23.1" customHeight="1">
      <c r="D421" s="72" t="s">
        <v>2276</v>
      </c>
      <c r="E421" s="72" t="s">
        <v>2277</v>
      </c>
      <c r="F421" s="72"/>
      <c r="G421" s="72"/>
      <c r="H421" s="72"/>
      <c r="I421" s="72"/>
      <c r="J421" s="72"/>
      <c r="K421" s="72"/>
      <c r="L421" s="72"/>
      <c r="M421" s="72"/>
      <c r="N421" s="72"/>
      <c r="O421" s="72"/>
      <c r="P421" s="72"/>
      <c r="Q421" s="72"/>
      <c r="R421" s="72"/>
      <c r="S421" s="72"/>
      <c r="T421" s="72"/>
      <c r="U421" s="72"/>
      <c r="V421" s="3"/>
    </row>
    <row r="422" spans="4:22" ht="23.1" customHeight="1">
      <c r="D422" s="72" t="s">
        <v>2278</v>
      </c>
      <c r="E422" s="72" t="s">
        <v>2279</v>
      </c>
      <c r="F422" s="72"/>
      <c r="G422" s="72"/>
      <c r="H422" s="72"/>
      <c r="I422" s="72"/>
      <c r="J422" s="72"/>
      <c r="K422" s="72"/>
      <c r="L422" s="72"/>
      <c r="M422" s="72"/>
      <c r="N422" s="72"/>
      <c r="O422" s="72"/>
      <c r="P422" s="72"/>
      <c r="Q422" s="72"/>
      <c r="R422" s="72"/>
      <c r="S422" s="72"/>
      <c r="T422" s="72"/>
      <c r="U422" s="72"/>
      <c r="V422" s="3"/>
    </row>
    <row r="423" spans="4:22" ht="23.1" customHeight="1">
      <c r="D423" s="72" t="s">
        <v>2280</v>
      </c>
      <c r="E423" s="72" t="s">
        <v>2281</v>
      </c>
      <c r="F423" s="72"/>
      <c r="G423" s="72"/>
      <c r="H423" s="72"/>
      <c r="I423" s="72"/>
      <c r="J423" s="72"/>
      <c r="K423" s="72"/>
      <c r="L423" s="72"/>
      <c r="M423" s="72"/>
      <c r="N423" s="72"/>
      <c r="O423" s="72"/>
      <c r="P423" s="72"/>
      <c r="Q423" s="72"/>
      <c r="R423" s="72"/>
      <c r="S423" s="72"/>
      <c r="T423" s="72"/>
      <c r="U423" s="72"/>
      <c r="V423" s="3"/>
    </row>
    <row r="424" spans="4:22" ht="23.1" customHeight="1">
      <c r="D424" s="72" t="s">
        <v>2282</v>
      </c>
      <c r="E424" s="72" t="s">
        <v>2283</v>
      </c>
      <c r="F424" s="72"/>
      <c r="G424" s="72"/>
      <c r="H424" s="72"/>
      <c r="I424" s="72"/>
      <c r="J424" s="72"/>
      <c r="K424" s="72"/>
      <c r="L424" s="72"/>
      <c r="M424" s="72"/>
      <c r="N424" s="72"/>
      <c r="O424" s="72"/>
      <c r="P424" s="72"/>
      <c r="Q424" s="72"/>
      <c r="R424" s="72"/>
      <c r="S424" s="72"/>
      <c r="T424" s="72"/>
      <c r="U424" s="72"/>
      <c r="V424" s="3"/>
    </row>
    <row r="425" spans="4:22" ht="23.1" customHeight="1">
      <c r="D425" s="72" t="s">
        <v>2284</v>
      </c>
      <c r="E425" s="72" t="s">
        <v>2285</v>
      </c>
      <c r="F425" s="72"/>
      <c r="G425" s="72"/>
      <c r="H425" s="72"/>
      <c r="I425" s="72"/>
      <c r="J425" s="72"/>
      <c r="K425" s="72"/>
      <c r="L425" s="72"/>
      <c r="M425" s="72"/>
      <c r="N425" s="72"/>
      <c r="O425" s="72"/>
      <c r="P425" s="72"/>
      <c r="Q425" s="72"/>
      <c r="R425" s="72"/>
      <c r="S425" s="72"/>
      <c r="T425" s="72"/>
      <c r="U425" s="72"/>
      <c r="V425" s="3"/>
    </row>
    <row r="426" spans="4:22" ht="23.1" customHeight="1">
      <c r="D426" s="72" t="s">
        <v>2286</v>
      </c>
      <c r="E426" s="72" t="s">
        <v>2287</v>
      </c>
      <c r="F426" s="72"/>
      <c r="G426" s="72"/>
      <c r="H426" s="72"/>
      <c r="I426" s="72"/>
      <c r="J426" s="72"/>
      <c r="K426" s="72"/>
      <c r="L426" s="72"/>
      <c r="M426" s="72"/>
      <c r="N426" s="72"/>
      <c r="O426" s="72"/>
      <c r="P426" s="72"/>
      <c r="Q426" s="72"/>
      <c r="R426" s="72"/>
      <c r="S426" s="72"/>
      <c r="T426" s="72"/>
      <c r="U426" s="72"/>
      <c r="V426" s="3"/>
    </row>
    <row r="427" spans="4:22" ht="23.1" customHeight="1">
      <c r="D427" s="72" t="s">
        <v>2288</v>
      </c>
      <c r="E427" s="72" t="s">
        <v>2289</v>
      </c>
      <c r="F427" s="72"/>
      <c r="G427" s="72"/>
      <c r="H427" s="72"/>
      <c r="I427" s="72"/>
      <c r="J427" s="72"/>
      <c r="K427" s="72"/>
      <c r="L427" s="72"/>
      <c r="M427" s="72"/>
      <c r="N427" s="72"/>
      <c r="O427" s="72"/>
      <c r="P427" s="72"/>
      <c r="Q427" s="72"/>
      <c r="R427" s="72"/>
      <c r="S427" s="72"/>
      <c r="T427" s="72"/>
      <c r="U427" s="72"/>
      <c r="V427" s="3"/>
    </row>
    <row r="428" spans="4:22" ht="23.1" customHeight="1">
      <c r="D428" s="72" t="s">
        <v>2290</v>
      </c>
      <c r="E428" s="72" t="s">
        <v>2291</v>
      </c>
      <c r="F428" s="72"/>
      <c r="G428" s="72"/>
      <c r="H428" s="72"/>
      <c r="I428" s="72"/>
      <c r="J428" s="72"/>
      <c r="K428" s="72"/>
      <c r="L428" s="72"/>
      <c r="M428" s="72"/>
      <c r="N428" s="72"/>
      <c r="O428" s="72"/>
      <c r="P428" s="72"/>
      <c r="Q428" s="72"/>
      <c r="R428" s="72"/>
      <c r="S428" s="72"/>
      <c r="T428" s="72"/>
      <c r="U428" s="72"/>
      <c r="V428" s="3"/>
    </row>
    <row r="429" spans="4:22" ht="23.1" customHeight="1">
      <c r="D429" s="72" t="s">
        <v>2292</v>
      </c>
      <c r="E429" s="72" t="s">
        <v>2293</v>
      </c>
      <c r="F429" s="72"/>
      <c r="G429" s="72"/>
      <c r="H429" s="72"/>
      <c r="I429" s="72"/>
      <c r="J429" s="72"/>
      <c r="K429" s="72"/>
      <c r="L429" s="72"/>
      <c r="M429" s="72"/>
      <c r="N429" s="72"/>
      <c r="O429" s="72"/>
      <c r="P429" s="72"/>
      <c r="Q429" s="72"/>
      <c r="R429" s="72"/>
      <c r="S429" s="72"/>
      <c r="T429" s="72"/>
      <c r="U429" s="72"/>
      <c r="V429" s="3"/>
    </row>
    <row r="430" spans="4:22" ht="23.1" customHeight="1">
      <c r="D430" s="72" t="s">
        <v>2294</v>
      </c>
      <c r="E430" s="72" t="s">
        <v>2295</v>
      </c>
      <c r="F430" s="72"/>
      <c r="G430" s="72"/>
      <c r="H430" s="72"/>
      <c r="I430" s="72"/>
      <c r="J430" s="72"/>
      <c r="K430" s="72"/>
      <c r="L430" s="72"/>
      <c r="M430" s="72"/>
      <c r="N430" s="72"/>
      <c r="O430" s="72"/>
      <c r="P430" s="72"/>
      <c r="Q430" s="72"/>
      <c r="R430" s="72"/>
      <c r="S430" s="72"/>
      <c r="T430" s="72"/>
      <c r="U430" s="72"/>
      <c r="V430" s="3"/>
    </row>
    <row r="431" spans="4:22" ht="23.1" customHeight="1">
      <c r="D431" s="72" t="s">
        <v>2296</v>
      </c>
      <c r="E431" s="72" t="s">
        <v>2297</v>
      </c>
      <c r="F431" s="72"/>
      <c r="G431" s="72"/>
      <c r="H431" s="72"/>
      <c r="I431" s="72"/>
      <c r="J431" s="72"/>
      <c r="K431" s="72"/>
      <c r="L431" s="72"/>
      <c r="M431" s="72"/>
      <c r="N431" s="72"/>
      <c r="O431" s="72"/>
      <c r="P431" s="72"/>
      <c r="Q431" s="72"/>
      <c r="R431" s="72"/>
      <c r="S431" s="72"/>
      <c r="T431" s="72"/>
      <c r="U431" s="72"/>
      <c r="V431" s="3"/>
    </row>
    <row r="432" spans="4:22" ht="23.1" customHeight="1">
      <c r="D432" s="72" t="s">
        <v>2298</v>
      </c>
      <c r="E432" s="72" t="s">
        <v>2299</v>
      </c>
      <c r="F432" s="72"/>
      <c r="G432" s="72"/>
      <c r="H432" s="72"/>
      <c r="I432" s="72"/>
      <c r="J432" s="72"/>
      <c r="K432" s="72"/>
      <c r="L432" s="72"/>
      <c r="M432" s="72"/>
      <c r="N432" s="72"/>
      <c r="O432" s="72"/>
      <c r="P432" s="72"/>
      <c r="Q432" s="72"/>
      <c r="R432" s="72"/>
      <c r="S432" s="72"/>
      <c r="T432" s="72"/>
      <c r="U432" s="72"/>
      <c r="V432" s="3"/>
    </row>
    <row r="433" spans="4:22" ht="23.1" customHeight="1">
      <c r="D433" s="72" t="s">
        <v>2300</v>
      </c>
      <c r="E433" s="72" t="s">
        <v>2301</v>
      </c>
      <c r="F433" s="72"/>
      <c r="G433" s="72"/>
      <c r="H433" s="72"/>
      <c r="I433" s="72"/>
      <c r="J433" s="72"/>
      <c r="K433" s="72"/>
      <c r="L433" s="72"/>
      <c r="M433" s="72"/>
      <c r="N433" s="72"/>
      <c r="O433" s="72"/>
      <c r="P433" s="72"/>
      <c r="Q433" s="72"/>
      <c r="R433" s="72"/>
      <c r="S433" s="72"/>
      <c r="T433" s="72"/>
      <c r="U433" s="72"/>
      <c r="V433" s="3"/>
    </row>
    <row r="434" spans="4:22" ht="23.1" customHeight="1">
      <c r="D434" s="72" t="s">
        <v>2302</v>
      </c>
      <c r="E434" s="72" t="s">
        <v>2303</v>
      </c>
      <c r="F434" s="72"/>
      <c r="G434" s="72"/>
      <c r="H434" s="72"/>
      <c r="I434" s="72"/>
      <c r="J434" s="72"/>
      <c r="K434" s="72"/>
      <c r="L434" s="72"/>
      <c r="M434" s="72"/>
      <c r="N434" s="72"/>
      <c r="O434" s="72"/>
      <c r="P434" s="72"/>
      <c r="Q434" s="72"/>
      <c r="R434" s="72"/>
      <c r="S434" s="72"/>
      <c r="T434" s="72"/>
      <c r="U434" s="72"/>
      <c r="V434" s="3"/>
    </row>
    <row r="435" spans="4:22" ht="23.1" customHeight="1">
      <c r="D435" s="72" t="s">
        <v>2304</v>
      </c>
      <c r="E435" s="72" t="s">
        <v>2305</v>
      </c>
      <c r="F435" s="72"/>
      <c r="G435" s="72"/>
      <c r="H435" s="72"/>
      <c r="I435" s="72"/>
      <c r="J435" s="72"/>
      <c r="K435" s="72"/>
      <c r="L435" s="72"/>
      <c r="M435" s="72"/>
      <c r="N435" s="72"/>
      <c r="O435" s="72"/>
      <c r="P435" s="72"/>
      <c r="Q435" s="72"/>
      <c r="R435" s="72"/>
      <c r="S435" s="72"/>
      <c r="T435" s="72"/>
      <c r="U435" s="72"/>
      <c r="V435" s="3"/>
    </row>
    <row r="436" spans="4:22" ht="23.1" customHeight="1">
      <c r="D436" s="72" t="s">
        <v>2306</v>
      </c>
      <c r="E436" s="72" t="s">
        <v>2307</v>
      </c>
      <c r="F436" s="72"/>
      <c r="G436" s="72"/>
      <c r="H436" s="72"/>
      <c r="I436" s="72"/>
      <c r="J436" s="72"/>
      <c r="K436" s="72"/>
      <c r="L436" s="72"/>
      <c r="M436" s="72"/>
      <c r="N436" s="72"/>
      <c r="O436" s="72"/>
      <c r="P436" s="72"/>
      <c r="Q436" s="72"/>
      <c r="R436" s="72"/>
      <c r="S436" s="72"/>
      <c r="T436" s="72"/>
      <c r="U436" s="72"/>
      <c r="V436" s="3"/>
    </row>
    <row r="437" spans="4:22" ht="23.1" customHeight="1">
      <c r="D437" s="72" t="s">
        <v>2308</v>
      </c>
      <c r="E437" s="72" t="s">
        <v>2309</v>
      </c>
      <c r="F437" s="72"/>
      <c r="G437" s="72"/>
      <c r="H437" s="72"/>
      <c r="I437" s="72"/>
      <c r="J437" s="72"/>
      <c r="K437" s="72"/>
      <c r="L437" s="72"/>
      <c r="M437" s="72"/>
      <c r="N437" s="72"/>
      <c r="O437" s="72"/>
      <c r="P437" s="72"/>
      <c r="Q437" s="72"/>
      <c r="R437" s="72"/>
      <c r="S437" s="72"/>
      <c r="T437" s="72"/>
      <c r="U437" s="72"/>
      <c r="V437" s="3"/>
    </row>
    <row r="438" spans="4:22" ht="23.1" customHeight="1">
      <c r="D438" s="72" t="s">
        <v>2310</v>
      </c>
      <c r="E438" s="72" t="s">
        <v>2311</v>
      </c>
      <c r="F438" s="72"/>
      <c r="G438" s="72"/>
      <c r="H438" s="72"/>
      <c r="I438" s="72"/>
      <c r="J438" s="72"/>
      <c r="K438" s="72"/>
      <c r="L438" s="72"/>
      <c r="M438" s="72"/>
      <c r="N438" s="72"/>
      <c r="O438" s="72"/>
      <c r="P438" s="72"/>
      <c r="Q438" s="72"/>
      <c r="R438" s="72"/>
      <c r="S438" s="72"/>
      <c r="T438" s="72"/>
      <c r="U438" s="72"/>
      <c r="V438" s="3"/>
    </row>
    <row r="439" spans="4:22" ht="23.1" customHeight="1">
      <c r="D439" s="72" t="s">
        <v>2312</v>
      </c>
      <c r="E439" s="72" t="s">
        <v>2313</v>
      </c>
      <c r="F439" s="72"/>
      <c r="G439" s="72"/>
      <c r="H439" s="72"/>
      <c r="I439" s="72"/>
      <c r="J439" s="72"/>
      <c r="K439" s="72"/>
      <c r="L439" s="72"/>
      <c r="M439" s="72"/>
      <c r="N439" s="72"/>
      <c r="O439" s="72"/>
      <c r="P439" s="72"/>
      <c r="Q439" s="72"/>
      <c r="R439" s="72"/>
      <c r="S439" s="72"/>
      <c r="T439" s="72"/>
      <c r="U439" s="72"/>
      <c r="V439" s="3"/>
    </row>
    <row r="440" spans="4:22" ht="23.1" customHeight="1">
      <c r="D440" s="72" t="s">
        <v>2314</v>
      </c>
      <c r="E440" s="72" t="s">
        <v>2315</v>
      </c>
      <c r="F440" s="72"/>
      <c r="G440" s="72"/>
      <c r="H440" s="72"/>
      <c r="I440" s="72"/>
      <c r="J440" s="72"/>
      <c r="K440" s="72"/>
      <c r="L440" s="72"/>
      <c r="M440" s="72"/>
      <c r="N440" s="72"/>
      <c r="O440" s="72"/>
      <c r="P440" s="72"/>
      <c r="Q440" s="72"/>
      <c r="R440" s="72"/>
      <c r="S440" s="72"/>
      <c r="T440" s="72"/>
      <c r="U440" s="72"/>
      <c r="V440" s="3"/>
    </row>
    <row r="441" spans="4:22" ht="23.1" customHeight="1">
      <c r="D441" s="72" t="s">
        <v>2316</v>
      </c>
      <c r="E441" s="72" t="s">
        <v>2317</v>
      </c>
      <c r="F441" s="72"/>
      <c r="G441" s="72"/>
      <c r="H441" s="72"/>
      <c r="I441" s="72"/>
      <c r="J441" s="72"/>
      <c r="K441" s="72"/>
      <c r="L441" s="72"/>
      <c r="M441" s="72"/>
      <c r="N441" s="72"/>
      <c r="O441" s="72"/>
      <c r="P441" s="72"/>
      <c r="Q441" s="72"/>
      <c r="R441" s="72"/>
      <c r="S441" s="72"/>
      <c r="T441" s="72"/>
      <c r="U441" s="72"/>
      <c r="V441" s="3"/>
    </row>
    <row r="442" spans="4:22" ht="23.1" customHeight="1">
      <c r="D442" s="72" t="s">
        <v>2318</v>
      </c>
      <c r="E442" s="72" t="s">
        <v>2319</v>
      </c>
      <c r="F442" s="72"/>
      <c r="G442" s="72"/>
      <c r="H442" s="72"/>
      <c r="I442" s="72"/>
      <c r="J442" s="72"/>
      <c r="K442" s="72"/>
      <c r="L442" s="72"/>
      <c r="M442" s="72"/>
      <c r="N442" s="72"/>
      <c r="O442" s="72"/>
      <c r="P442" s="72"/>
      <c r="Q442" s="72"/>
      <c r="R442" s="72"/>
      <c r="S442" s="72"/>
      <c r="T442" s="72"/>
      <c r="U442" s="72"/>
      <c r="V442" s="3"/>
    </row>
    <row r="443" spans="4:22" ht="23.1" customHeight="1">
      <c r="D443" s="72" t="s">
        <v>2320</v>
      </c>
      <c r="E443" s="72" t="s">
        <v>2321</v>
      </c>
      <c r="F443" s="72"/>
      <c r="G443" s="72"/>
      <c r="H443" s="72"/>
      <c r="I443" s="72"/>
      <c r="J443" s="72"/>
      <c r="K443" s="72"/>
      <c r="L443" s="72"/>
      <c r="M443" s="72"/>
      <c r="N443" s="72"/>
      <c r="O443" s="72"/>
      <c r="P443" s="72"/>
      <c r="Q443" s="72"/>
      <c r="R443" s="72"/>
      <c r="S443" s="72"/>
      <c r="T443" s="72"/>
      <c r="U443" s="72"/>
      <c r="V443" s="3"/>
    </row>
    <row r="444" spans="4:22" ht="23.1" customHeight="1">
      <c r="D444" s="72" t="s">
        <v>2322</v>
      </c>
      <c r="E444" s="72" t="s">
        <v>2323</v>
      </c>
      <c r="F444" s="72"/>
      <c r="G444" s="72"/>
      <c r="H444" s="72"/>
      <c r="I444" s="72"/>
      <c r="J444" s="72"/>
      <c r="K444" s="72"/>
      <c r="L444" s="72"/>
      <c r="M444" s="72"/>
      <c r="N444" s="72"/>
      <c r="O444" s="72"/>
      <c r="P444" s="72"/>
      <c r="Q444" s="72"/>
      <c r="R444" s="72"/>
      <c r="S444" s="72"/>
      <c r="T444" s="72"/>
      <c r="U444" s="72"/>
      <c r="V444" s="3"/>
    </row>
    <row r="445" spans="4:22" ht="23.1" customHeight="1">
      <c r="D445" s="72" t="s">
        <v>2324</v>
      </c>
      <c r="E445" s="72" t="s">
        <v>2325</v>
      </c>
      <c r="F445" s="72"/>
      <c r="G445" s="72"/>
      <c r="H445" s="72"/>
      <c r="I445" s="72"/>
      <c r="J445" s="72"/>
      <c r="K445" s="72"/>
      <c r="L445" s="72"/>
      <c r="M445" s="72"/>
      <c r="N445" s="72"/>
      <c r="O445" s="72"/>
      <c r="P445" s="72"/>
      <c r="Q445" s="72"/>
      <c r="R445" s="72"/>
      <c r="S445" s="72"/>
      <c r="T445" s="72"/>
      <c r="U445" s="72"/>
      <c r="V445" s="3"/>
    </row>
    <row r="446" spans="4:22" ht="23.1" customHeight="1">
      <c r="D446" s="72" t="s">
        <v>2326</v>
      </c>
      <c r="E446" s="72" t="s">
        <v>2327</v>
      </c>
      <c r="F446" s="72"/>
      <c r="G446" s="72"/>
      <c r="H446" s="72"/>
      <c r="I446" s="72"/>
      <c r="J446" s="72"/>
      <c r="K446" s="72"/>
      <c r="L446" s="72"/>
      <c r="M446" s="72"/>
      <c r="N446" s="72"/>
      <c r="O446" s="72"/>
      <c r="P446" s="72"/>
      <c r="Q446" s="72"/>
      <c r="R446" s="72"/>
      <c r="S446" s="72"/>
      <c r="T446" s="72"/>
      <c r="U446" s="72"/>
      <c r="V446" s="3"/>
    </row>
    <row r="447" spans="4:22" ht="23.1" customHeight="1">
      <c r="D447" s="72" t="s">
        <v>2328</v>
      </c>
      <c r="E447" s="72" t="s">
        <v>2329</v>
      </c>
      <c r="F447" s="72"/>
      <c r="G447" s="72"/>
      <c r="H447" s="72"/>
      <c r="I447" s="72"/>
      <c r="J447" s="72"/>
      <c r="K447" s="72"/>
      <c r="L447" s="72"/>
      <c r="M447" s="72"/>
      <c r="N447" s="72"/>
      <c r="O447" s="72"/>
      <c r="P447" s="72"/>
      <c r="Q447" s="72"/>
      <c r="R447" s="72"/>
      <c r="S447" s="72"/>
      <c r="T447" s="72"/>
      <c r="U447" s="72"/>
      <c r="V447" s="3"/>
    </row>
    <row r="448" spans="4:22" ht="23.1" customHeight="1">
      <c r="D448" s="72" t="s">
        <v>2330</v>
      </c>
      <c r="E448" s="72" t="s">
        <v>2331</v>
      </c>
      <c r="F448" s="72"/>
      <c r="G448" s="72"/>
      <c r="H448" s="72"/>
      <c r="I448" s="72"/>
      <c r="J448" s="72"/>
      <c r="K448" s="72"/>
      <c r="L448" s="72"/>
      <c r="M448" s="72"/>
      <c r="N448" s="72"/>
      <c r="O448" s="72"/>
      <c r="P448" s="72"/>
      <c r="Q448" s="72"/>
      <c r="R448" s="72"/>
      <c r="S448" s="72"/>
      <c r="T448" s="72"/>
      <c r="U448" s="72"/>
      <c r="V448" s="3"/>
    </row>
    <row r="449" spans="4:22" ht="23.1" customHeight="1">
      <c r="D449" s="72" t="s">
        <v>2332</v>
      </c>
      <c r="E449" s="72" t="s">
        <v>2333</v>
      </c>
      <c r="F449" s="72"/>
      <c r="G449" s="72"/>
      <c r="H449" s="72"/>
      <c r="I449" s="72"/>
      <c r="J449" s="72"/>
      <c r="K449" s="72"/>
      <c r="L449" s="72"/>
      <c r="M449" s="72"/>
      <c r="N449" s="72"/>
      <c r="O449" s="72"/>
      <c r="P449" s="72"/>
      <c r="Q449" s="72"/>
      <c r="R449" s="72"/>
      <c r="S449" s="72"/>
      <c r="T449" s="72"/>
      <c r="U449" s="72"/>
      <c r="V449" s="3"/>
    </row>
    <row r="450" spans="4:22" ht="23.1" customHeight="1">
      <c r="D450" s="72" t="s">
        <v>2334</v>
      </c>
      <c r="E450" s="72" t="s">
        <v>2335</v>
      </c>
      <c r="F450" s="72"/>
      <c r="G450" s="72"/>
      <c r="H450" s="72"/>
      <c r="I450" s="72"/>
      <c r="J450" s="72"/>
      <c r="K450" s="72"/>
      <c r="L450" s="72"/>
      <c r="M450" s="72"/>
      <c r="N450" s="72"/>
      <c r="O450" s="72"/>
      <c r="P450" s="72"/>
      <c r="Q450" s="72"/>
      <c r="R450" s="72"/>
      <c r="S450" s="72"/>
      <c r="T450" s="72"/>
      <c r="U450" s="72"/>
      <c r="V450" s="3"/>
    </row>
    <row r="451" spans="4:22" ht="23.1" customHeight="1">
      <c r="D451" s="72" t="s">
        <v>2336</v>
      </c>
      <c r="E451" s="72" t="s">
        <v>2337</v>
      </c>
      <c r="F451" s="72"/>
      <c r="G451" s="72"/>
      <c r="H451" s="72"/>
      <c r="I451" s="72"/>
      <c r="J451" s="72"/>
      <c r="K451" s="72"/>
      <c r="L451" s="72"/>
      <c r="M451" s="72"/>
      <c r="N451" s="72"/>
      <c r="O451" s="72"/>
      <c r="P451" s="72"/>
      <c r="Q451" s="72"/>
      <c r="R451" s="72"/>
      <c r="S451" s="72"/>
      <c r="T451" s="72"/>
      <c r="U451" s="72"/>
      <c r="V451" s="3"/>
    </row>
    <row r="452" spans="4:22" ht="23.1" customHeight="1">
      <c r="D452" s="72" t="s">
        <v>2338</v>
      </c>
      <c r="E452" s="72" t="s">
        <v>2339</v>
      </c>
      <c r="F452" s="72"/>
      <c r="G452" s="72"/>
      <c r="H452" s="72"/>
      <c r="I452" s="72"/>
      <c r="J452" s="72"/>
      <c r="K452" s="72"/>
      <c r="L452" s="72"/>
      <c r="M452" s="72"/>
      <c r="N452" s="72"/>
      <c r="O452" s="72"/>
      <c r="P452" s="72"/>
      <c r="Q452" s="72"/>
      <c r="R452" s="72"/>
      <c r="S452" s="72"/>
      <c r="T452" s="72"/>
      <c r="U452" s="72"/>
      <c r="V452" s="3"/>
    </row>
    <row r="453" spans="4:22" ht="23.1" customHeight="1">
      <c r="D453" s="72" t="s">
        <v>2340</v>
      </c>
      <c r="E453" s="72" t="s">
        <v>2341</v>
      </c>
      <c r="F453" s="72"/>
      <c r="G453" s="72"/>
      <c r="H453" s="72"/>
      <c r="I453" s="72"/>
      <c r="J453" s="72"/>
      <c r="K453" s="72"/>
      <c r="L453" s="72"/>
      <c r="M453" s="72"/>
      <c r="N453" s="72"/>
      <c r="O453" s="72"/>
      <c r="P453" s="72"/>
      <c r="Q453" s="72"/>
      <c r="R453" s="72"/>
      <c r="S453" s="72"/>
      <c r="T453" s="72"/>
      <c r="U453" s="72"/>
      <c r="V453" s="3"/>
    </row>
    <row r="454" spans="4:22" ht="23.1" customHeight="1">
      <c r="D454" s="72" t="s">
        <v>2342</v>
      </c>
      <c r="E454" s="72" t="s">
        <v>2343</v>
      </c>
      <c r="F454" s="72"/>
      <c r="G454" s="72"/>
      <c r="H454" s="72"/>
      <c r="I454" s="72"/>
      <c r="J454" s="72"/>
      <c r="K454" s="72"/>
      <c r="L454" s="72"/>
      <c r="M454" s="72"/>
      <c r="N454" s="72"/>
      <c r="O454" s="72"/>
      <c r="P454" s="72"/>
      <c r="Q454" s="72"/>
      <c r="R454" s="72"/>
      <c r="S454" s="72"/>
      <c r="T454" s="72"/>
      <c r="U454" s="72"/>
      <c r="V454" s="3"/>
    </row>
    <row r="455" spans="4:22" ht="23.1" customHeight="1">
      <c r="D455" s="72" t="s">
        <v>2344</v>
      </c>
      <c r="E455" s="72" t="s">
        <v>2345</v>
      </c>
      <c r="F455" s="72"/>
      <c r="G455" s="72"/>
      <c r="H455" s="72"/>
      <c r="I455" s="72"/>
      <c r="J455" s="72"/>
      <c r="K455" s="72"/>
      <c r="L455" s="72"/>
      <c r="M455" s="72"/>
      <c r="N455" s="72"/>
      <c r="O455" s="72"/>
      <c r="P455" s="72"/>
      <c r="Q455" s="72"/>
      <c r="R455" s="72"/>
      <c r="S455" s="72"/>
      <c r="T455" s="72"/>
      <c r="U455" s="72"/>
      <c r="V455" s="3"/>
    </row>
    <row r="456" spans="4:22" ht="23.1" customHeight="1">
      <c r="D456" s="72" t="s">
        <v>2346</v>
      </c>
      <c r="E456" s="72" t="s">
        <v>2347</v>
      </c>
      <c r="F456" s="72"/>
      <c r="G456" s="72"/>
      <c r="H456" s="72"/>
      <c r="I456" s="72"/>
      <c r="J456" s="72"/>
      <c r="K456" s="72"/>
      <c r="L456" s="72"/>
      <c r="M456" s="72"/>
      <c r="N456" s="72"/>
      <c r="O456" s="72"/>
      <c r="P456" s="72"/>
      <c r="Q456" s="72"/>
      <c r="R456" s="72"/>
      <c r="S456" s="72"/>
      <c r="T456" s="72"/>
      <c r="U456" s="72"/>
      <c r="V456" s="3"/>
    </row>
    <row r="457" spans="4:22" ht="23.1" customHeight="1">
      <c r="D457" s="72" t="s">
        <v>2348</v>
      </c>
      <c r="E457" s="72" t="s">
        <v>2349</v>
      </c>
      <c r="F457" s="72"/>
      <c r="G457" s="72"/>
      <c r="H457" s="72"/>
      <c r="I457" s="72"/>
      <c r="J457" s="72"/>
      <c r="K457" s="72"/>
      <c r="L457" s="72"/>
      <c r="M457" s="72"/>
      <c r="N457" s="72"/>
      <c r="O457" s="72"/>
      <c r="P457" s="72"/>
      <c r="Q457" s="72"/>
      <c r="R457" s="72"/>
      <c r="S457" s="72"/>
      <c r="T457" s="72"/>
      <c r="U457" s="72"/>
      <c r="V457" s="3"/>
    </row>
    <row r="458" spans="4:22" ht="23.1" customHeight="1">
      <c r="D458" s="72" t="s">
        <v>2350</v>
      </c>
      <c r="E458" s="72" t="s">
        <v>2351</v>
      </c>
      <c r="F458" s="72"/>
      <c r="G458" s="72"/>
      <c r="H458" s="72"/>
      <c r="I458" s="72"/>
      <c r="J458" s="72"/>
      <c r="K458" s="72"/>
      <c r="L458" s="72"/>
      <c r="M458" s="72"/>
      <c r="N458" s="72"/>
      <c r="O458" s="72"/>
      <c r="P458" s="72"/>
      <c r="Q458" s="72"/>
      <c r="R458" s="72"/>
      <c r="S458" s="72"/>
      <c r="T458" s="72"/>
      <c r="U458" s="72"/>
      <c r="V458" s="3"/>
    </row>
    <row r="459" spans="4:22" ht="23.1" customHeight="1">
      <c r="D459" s="72" t="s">
        <v>2352</v>
      </c>
      <c r="E459" s="72" t="s">
        <v>2353</v>
      </c>
      <c r="F459" s="72"/>
      <c r="G459" s="72"/>
      <c r="H459" s="72"/>
      <c r="I459" s="72"/>
      <c r="J459" s="72"/>
      <c r="K459" s="72"/>
      <c r="L459" s="72"/>
      <c r="M459" s="72"/>
      <c r="N459" s="72"/>
      <c r="O459" s="72"/>
      <c r="P459" s="72"/>
      <c r="Q459" s="72"/>
      <c r="R459" s="72"/>
      <c r="S459" s="72"/>
      <c r="T459" s="72"/>
      <c r="U459" s="72"/>
      <c r="V459" s="3"/>
    </row>
    <row r="460" spans="4:22" ht="23.1" customHeight="1">
      <c r="D460" s="72" t="s">
        <v>2354</v>
      </c>
      <c r="E460" s="72" t="s">
        <v>2355</v>
      </c>
      <c r="F460" s="72"/>
      <c r="G460" s="72"/>
      <c r="H460" s="72"/>
      <c r="I460" s="72"/>
      <c r="J460" s="72"/>
      <c r="K460" s="72"/>
      <c r="L460" s="72"/>
      <c r="M460" s="72"/>
      <c r="N460" s="72"/>
      <c r="O460" s="72"/>
      <c r="P460" s="72"/>
      <c r="Q460" s="72"/>
      <c r="R460" s="72"/>
      <c r="S460" s="72"/>
      <c r="T460" s="72"/>
      <c r="U460" s="72"/>
      <c r="V460" s="3"/>
    </row>
    <row r="461" spans="4:22" ht="23.1" customHeight="1">
      <c r="D461" s="72" t="s">
        <v>2356</v>
      </c>
      <c r="E461" s="72" t="s">
        <v>2357</v>
      </c>
      <c r="F461" s="72"/>
      <c r="G461" s="72"/>
      <c r="H461" s="72"/>
      <c r="I461" s="72"/>
      <c r="J461" s="72"/>
      <c r="K461" s="72"/>
      <c r="L461" s="72"/>
      <c r="M461" s="72"/>
      <c r="N461" s="72"/>
      <c r="O461" s="72"/>
      <c r="P461" s="72"/>
      <c r="Q461" s="72"/>
      <c r="R461" s="72"/>
      <c r="S461" s="72"/>
      <c r="T461" s="72"/>
      <c r="U461" s="72"/>
      <c r="V461" s="3"/>
    </row>
    <row r="462" spans="4:22" ht="23.1" customHeight="1">
      <c r="D462" s="72" t="s">
        <v>2358</v>
      </c>
      <c r="E462" s="72" t="s">
        <v>2359</v>
      </c>
      <c r="F462" s="72"/>
      <c r="G462" s="72"/>
      <c r="H462" s="72"/>
      <c r="I462" s="72"/>
      <c r="J462" s="72"/>
      <c r="K462" s="72"/>
      <c r="L462" s="72"/>
      <c r="M462" s="72"/>
      <c r="N462" s="72"/>
      <c r="O462" s="72"/>
      <c r="P462" s="72"/>
      <c r="Q462" s="72"/>
      <c r="R462" s="72"/>
      <c r="S462" s="72"/>
      <c r="T462" s="72"/>
      <c r="U462" s="72"/>
      <c r="V462" s="3"/>
    </row>
    <row r="463" spans="4:22" ht="23.1" customHeight="1">
      <c r="D463" s="72" t="s">
        <v>2360</v>
      </c>
      <c r="E463" s="72" t="s">
        <v>2361</v>
      </c>
      <c r="F463" s="72"/>
      <c r="G463" s="72"/>
      <c r="H463" s="72"/>
      <c r="I463" s="72"/>
      <c r="J463" s="72"/>
      <c r="K463" s="72"/>
      <c r="L463" s="72"/>
      <c r="M463" s="72"/>
      <c r="N463" s="72"/>
      <c r="O463" s="72"/>
      <c r="P463" s="72"/>
      <c r="Q463" s="72"/>
      <c r="R463" s="72"/>
      <c r="S463" s="72"/>
      <c r="T463" s="72"/>
      <c r="U463" s="72"/>
      <c r="V463" s="3"/>
    </row>
    <row r="464" spans="4:22" ht="23.1" customHeight="1">
      <c r="D464" s="72" t="s">
        <v>2362</v>
      </c>
      <c r="E464" s="72" t="s">
        <v>2363</v>
      </c>
      <c r="F464" s="72"/>
      <c r="G464" s="72"/>
      <c r="H464" s="72"/>
      <c r="I464" s="72"/>
      <c r="J464" s="72"/>
      <c r="K464" s="72"/>
      <c r="L464" s="72"/>
      <c r="M464" s="72"/>
      <c r="N464" s="72"/>
      <c r="O464" s="72"/>
      <c r="P464" s="72"/>
      <c r="Q464" s="72"/>
      <c r="R464" s="72"/>
      <c r="S464" s="72"/>
      <c r="T464" s="72"/>
      <c r="U464" s="72"/>
      <c r="V464" s="3"/>
    </row>
    <row r="465" spans="4:22" ht="23.1" customHeight="1">
      <c r="D465" s="72" t="s">
        <v>2364</v>
      </c>
      <c r="E465" s="72" t="s">
        <v>2365</v>
      </c>
      <c r="F465" s="72"/>
      <c r="G465" s="72"/>
      <c r="H465" s="72"/>
      <c r="I465" s="72"/>
      <c r="J465" s="72"/>
      <c r="K465" s="72"/>
      <c r="L465" s="72"/>
      <c r="M465" s="72"/>
      <c r="N465" s="72"/>
      <c r="O465" s="72"/>
      <c r="P465" s="72"/>
      <c r="Q465" s="72"/>
      <c r="R465" s="72"/>
      <c r="S465" s="72"/>
      <c r="T465" s="72"/>
      <c r="U465" s="72"/>
      <c r="V465" s="3"/>
    </row>
    <row r="466" spans="4:22" ht="23.1" customHeight="1">
      <c r="D466" s="72" t="s">
        <v>2366</v>
      </c>
      <c r="E466" s="72" t="s">
        <v>2367</v>
      </c>
      <c r="F466" s="72"/>
      <c r="G466" s="72"/>
      <c r="H466" s="72"/>
      <c r="I466" s="72"/>
      <c r="J466" s="72"/>
      <c r="K466" s="72"/>
      <c r="L466" s="72"/>
      <c r="M466" s="72"/>
      <c r="N466" s="72"/>
      <c r="O466" s="72"/>
      <c r="P466" s="72"/>
      <c r="Q466" s="72"/>
      <c r="R466" s="72"/>
      <c r="S466" s="72"/>
      <c r="T466" s="72"/>
      <c r="U466" s="72"/>
      <c r="V466" s="3"/>
    </row>
    <row r="467" spans="4:22" ht="23.1" customHeight="1">
      <c r="D467" s="72" t="s">
        <v>2368</v>
      </c>
      <c r="E467" s="72" t="s">
        <v>2369</v>
      </c>
      <c r="F467" s="72"/>
      <c r="G467" s="72"/>
      <c r="H467" s="72"/>
      <c r="I467" s="72"/>
      <c r="J467" s="72"/>
      <c r="K467" s="72"/>
      <c r="L467" s="72"/>
      <c r="M467" s="72"/>
      <c r="N467" s="72"/>
      <c r="O467" s="72"/>
      <c r="P467" s="72"/>
      <c r="Q467" s="72"/>
      <c r="R467" s="72"/>
      <c r="S467" s="72"/>
      <c r="T467" s="72"/>
      <c r="U467" s="72"/>
      <c r="V467" s="3"/>
    </row>
    <row r="468" spans="4:22" ht="23.1" customHeight="1">
      <c r="D468" s="72" t="s">
        <v>2370</v>
      </c>
      <c r="E468" s="72" t="s">
        <v>2371</v>
      </c>
      <c r="F468" s="72"/>
      <c r="G468" s="72"/>
      <c r="H468" s="72"/>
      <c r="I468" s="72"/>
      <c r="J468" s="72"/>
      <c r="K468" s="72"/>
      <c r="L468" s="72"/>
      <c r="M468" s="72"/>
      <c r="N468" s="72"/>
      <c r="O468" s="72"/>
      <c r="P468" s="72"/>
      <c r="Q468" s="72"/>
      <c r="R468" s="72"/>
      <c r="S468" s="72"/>
      <c r="T468" s="72"/>
      <c r="U468" s="72"/>
      <c r="V468" s="3"/>
    </row>
    <row r="469" spans="4:22" ht="23.1" customHeight="1">
      <c r="D469" s="72" t="s">
        <v>2372</v>
      </c>
      <c r="E469" s="72" t="s">
        <v>2373</v>
      </c>
      <c r="F469" s="72"/>
      <c r="G469" s="72"/>
      <c r="H469" s="72"/>
      <c r="I469" s="72"/>
      <c r="J469" s="72"/>
      <c r="K469" s="72"/>
      <c r="L469" s="72"/>
      <c r="M469" s="72"/>
      <c r="N469" s="72"/>
      <c r="O469" s="72"/>
      <c r="P469" s="72"/>
      <c r="Q469" s="72"/>
      <c r="R469" s="72"/>
      <c r="S469" s="72"/>
      <c r="T469" s="72"/>
      <c r="U469" s="72"/>
      <c r="V469" s="3"/>
    </row>
    <row r="470" spans="4:22" ht="23.1" customHeight="1">
      <c r="D470" s="72" t="s">
        <v>2374</v>
      </c>
      <c r="E470" s="72" t="s">
        <v>2375</v>
      </c>
      <c r="F470" s="72"/>
      <c r="G470" s="72"/>
      <c r="H470" s="72"/>
      <c r="I470" s="72"/>
      <c r="J470" s="72"/>
      <c r="K470" s="72"/>
      <c r="L470" s="72"/>
      <c r="M470" s="72"/>
      <c r="N470" s="72"/>
      <c r="O470" s="72"/>
      <c r="P470" s="72"/>
      <c r="Q470" s="72"/>
      <c r="R470" s="72"/>
      <c r="S470" s="72"/>
      <c r="T470" s="72"/>
      <c r="U470" s="72"/>
      <c r="V470" s="3"/>
    </row>
    <row r="471" spans="4:22" ht="23.1" customHeight="1">
      <c r="D471" s="72" t="s">
        <v>2376</v>
      </c>
      <c r="E471" s="72" t="s">
        <v>2377</v>
      </c>
      <c r="F471" s="72"/>
      <c r="G471" s="72"/>
      <c r="H471" s="72"/>
      <c r="I471" s="72"/>
      <c r="J471" s="72"/>
      <c r="K471" s="72"/>
      <c r="L471" s="72"/>
      <c r="M471" s="72"/>
      <c r="N471" s="72"/>
      <c r="O471" s="72"/>
      <c r="P471" s="72"/>
      <c r="Q471" s="72"/>
      <c r="R471" s="72"/>
      <c r="S471" s="72"/>
      <c r="T471" s="72"/>
      <c r="U471" s="72"/>
      <c r="V471" s="3"/>
    </row>
    <row r="472" spans="4:22" ht="23.1" customHeight="1">
      <c r="D472" s="72" t="s">
        <v>2378</v>
      </c>
      <c r="E472" s="72" t="s">
        <v>2379</v>
      </c>
      <c r="F472" s="72"/>
      <c r="G472" s="72"/>
      <c r="H472" s="72"/>
      <c r="I472" s="72"/>
      <c r="J472" s="72"/>
      <c r="K472" s="72"/>
      <c r="L472" s="72"/>
      <c r="M472" s="72"/>
      <c r="N472" s="72"/>
      <c r="O472" s="72"/>
      <c r="P472" s="72"/>
      <c r="Q472" s="72"/>
      <c r="R472" s="72"/>
      <c r="S472" s="72"/>
      <c r="T472" s="72"/>
      <c r="U472" s="72"/>
      <c r="V472" s="3"/>
    </row>
    <row r="473" spans="4:22" ht="23.1" customHeight="1">
      <c r="D473" s="72" t="s">
        <v>2380</v>
      </c>
      <c r="E473" s="72" t="s">
        <v>2381</v>
      </c>
      <c r="F473" s="72"/>
      <c r="G473" s="72"/>
      <c r="H473" s="72"/>
      <c r="I473" s="72"/>
      <c r="J473" s="72"/>
      <c r="K473" s="72"/>
      <c r="L473" s="72"/>
      <c r="M473" s="72"/>
      <c r="N473" s="72"/>
      <c r="O473" s="72"/>
      <c r="P473" s="72"/>
      <c r="Q473" s="72"/>
      <c r="R473" s="72"/>
      <c r="S473" s="72"/>
      <c r="T473" s="72"/>
      <c r="U473" s="72"/>
      <c r="V473" s="3"/>
    </row>
    <row r="474" spans="4:22" ht="23.1" customHeight="1">
      <c r="D474" s="72" t="s">
        <v>2382</v>
      </c>
      <c r="E474" s="72" t="s">
        <v>2383</v>
      </c>
      <c r="F474" s="72"/>
      <c r="G474" s="72"/>
      <c r="H474" s="72"/>
      <c r="I474" s="72"/>
      <c r="J474" s="72"/>
      <c r="K474" s="72"/>
      <c r="L474" s="72"/>
      <c r="M474" s="72"/>
      <c r="N474" s="72"/>
      <c r="O474" s="72"/>
      <c r="P474" s="72"/>
      <c r="Q474" s="72"/>
      <c r="R474" s="72"/>
      <c r="S474" s="72"/>
      <c r="T474" s="72"/>
      <c r="U474" s="72"/>
      <c r="V474" s="3"/>
    </row>
    <row r="475" spans="4:22" ht="23.1" customHeight="1">
      <c r="D475" s="72" t="s">
        <v>2384</v>
      </c>
      <c r="E475" s="72" t="s">
        <v>2383</v>
      </c>
      <c r="F475" s="72"/>
      <c r="G475" s="72"/>
      <c r="H475" s="72"/>
      <c r="I475" s="72"/>
      <c r="J475" s="72"/>
      <c r="K475" s="72"/>
      <c r="L475" s="72"/>
      <c r="M475" s="72"/>
      <c r="N475" s="72"/>
      <c r="O475" s="72"/>
      <c r="P475" s="72"/>
      <c r="Q475" s="72"/>
      <c r="R475" s="72"/>
      <c r="S475" s="72"/>
      <c r="T475" s="72"/>
      <c r="U475" s="72"/>
      <c r="V475" s="3"/>
    </row>
    <row r="476" spans="4:22" ht="23.1" customHeight="1">
      <c r="D476" s="72" t="s">
        <v>2385</v>
      </c>
      <c r="E476" s="72" t="s">
        <v>2383</v>
      </c>
      <c r="F476" s="72"/>
      <c r="G476" s="72"/>
      <c r="H476" s="72"/>
      <c r="I476" s="72"/>
      <c r="J476" s="72"/>
      <c r="K476" s="72"/>
      <c r="L476" s="72"/>
      <c r="M476" s="72"/>
      <c r="N476" s="72"/>
      <c r="O476" s="72"/>
      <c r="P476" s="72"/>
      <c r="Q476" s="72"/>
      <c r="R476" s="72"/>
      <c r="S476" s="72"/>
      <c r="T476" s="72"/>
      <c r="U476" s="72"/>
      <c r="V476" s="3"/>
    </row>
    <row r="477" spans="4:22" ht="23.1" customHeight="1">
      <c r="D477" s="72" t="s">
        <v>2386</v>
      </c>
      <c r="E477" s="72" t="s">
        <v>2383</v>
      </c>
      <c r="F477" s="72"/>
      <c r="G477" s="72"/>
      <c r="H477" s="72"/>
      <c r="I477" s="72"/>
      <c r="J477" s="72"/>
      <c r="K477" s="72"/>
      <c r="L477" s="72"/>
      <c r="M477" s="72"/>
      <c r="N477" s="72"/>
      <c r="O477" s="72"/>
      <c r="P477" s="72"/>
      <c r="Q477" s="72"/>
      <c r="R477" s="72"/>
      <c r="S477" s="72"/>
      <c r="T477" s="72"/>
      <c r="U477" s="72"/>
      <c r="V477" s="3"/>
    </row>
    <row r="478" spans="4:22" ht="23.1" customHeight="1">
      <c r="D478" s="72" t="s">
        <v>2387</v>
      </c>
      <c r="E478" s="72" t="s">
        <v>2383</v>
      </c>
      <c r="F478" s="72"/>
      <c r="G478" s="72"/>
      <c r="H478" s="72"/>
      <c r="I478" s="72"/>
      <c r="J478" s="72"/>
      <c r="K478" s="72"/>
      <c r="L478" s="72"/>
      <c r="M478" s="72"/>
      <c r="N478" s="72"/>
      <c r="O478" s="72"/>
      <c r="P478" s="72"/>
      <c r="Q478" s="72"/>
      <c r="R478" s="72"/>
      <c r="S478" s="72"/>
      <c r="T478" s="72"/>
      <c r="U478" s="72"/>
      <c r="V478" s="3"/>
    </row>
    <row r="479" spans="4:22" ht="23.1" customHeight="1">
      <c r="D479" s="72" t="s">
        <v>2388</v>
      </c>
      <c r="E479" s="72" t="s">
        <v>2383</v>
      </c>
      <c r="F479" s="72"/>
      <c r="G479" s="72"/>
      <c r="H479" s="72"/>
      <c r="I479" s="72"/>
      <c r="J479" s="72"/>
      <c r="K479" s="72"/>
      <c r="L479" s="72"/>
      <c r="M479" s="72"/>
      <c r="N479" s="72"/>
      <c r="O479" s="72"/>
      <c r="P479" s="72"/>
      <c r="Q479" s="72"/>
      <c r="R479" s="72"/>
      <c r="S479" s="72"/>
      <c r="T479" s="72"/>
      <c r="U479" s="72"/>
      <c r="V479" s="3"/>
    </row>
    <row r="480" spans="4:22" ht="23.1" customHeight="1">
      <c r="D480" s="72" t="s">
        <v>2389</v>
      </c>
      <c r="E480" s="72" t="s">
        <v>2390</v>
      </c>
      <c r="F480" s="72"/>
      <c r="G480" s="72"/>
      <c r="H480" s="72"/>
      <c r="I480" s="72"/>
      <c r="J480" s="72"/>
      <c r="K480" s="72"/>
      <c r="L480" s="72"/>
      <c r="M480" s="72"/>
      <c r="N480" s="72"/>
      <c r="O480" s="72"/>
      <c r="P480" s="72"/>
      <c r="Q480" s="72"/>
      <c r="R480" s="72"/>
      <c r="S480" s="72"/>
      <c r="T480" s="72"/>
      <c r="U480" s="72"/>
      <c r="V480" s="3"/>
    </row>
    <row r="481" spans="4:22" ht="23.1" customHeight="1">
      <c r="D481" s="72" t="s">
        <v>2391</v>
      </c>
      <c r="E481" s="72" t="s">
        <v>2392</v>
      </c>
      <c r="F481" s="72"/>
      <c r="G481" s="72"/>
      <c r="H481" s="72"/>
      <c r="I481" s="72"/>
      <c r="J481" s="72"/>
      <c r="K481" s="72"/>
      <c r="L481" s="72"/>
      <c r="M481" s="72"/>
      <c r="N481" s="72"/>
      <c r="O481" s="72"/>
      <c r="P481" s="72"/>
      <c r="Q481" s="72"/>
      <c r="R481" s="72"/>
      <c r="S481" s="72"/>
      <c r="T481" s="72"/>
      <c r="U481" s="72"/>
      <c r="V481" s="3"/>
    </row>
    <row r="482" spans="4:22" ht="23.1" customHeight="1">
      <c r="D482" s="72" t="s">
        <v>2393</v>
      </c>
      <c r="E482" s="72" t="s">
        <v>2394</v>
      </c>
      <c r="F482" s="72"/>
      <c r="G482" s="72"/>
      <c r="H482" s="72"/>
      <c r="I482" s="72"/>
      <c r="J482" s="72"/>
      <c r="K482" s="72"/>
      <c r="L482" s="72"/>
      <c r="M482" s="72"/>
      <c r="N482" s="72"/>
      <c r="O482" s="72"/>
      <c r="P482" s="72"/>
      <c r="Q482" s="72"/>
      <c r="R482" s="72"/>
      <c r="S482" s="72"/>
      <c r="T482" s="72"/>
      <c r="U482" s="72"/>
      <c r="V482" s="3"/>
    </row>
    <row r="483" spans="4:22" ht="23.1" customHeight="1">
      <c r="D483" s="72" t="s">
        <v>2395</v>
      </c>
      <c r="E483" s="72" t="s">
        <v>2396</v>
      </c>
      <c r="F483" s="72"/>
      <c r="G483" s="72"/>
      <c r="H483" s="72"/>
      <c r="I483" s="72"/>
      <c r="J483" s="72"/>
      <c r="K483" s="72"/>
      <c r="L483" s="72"/>
      <c r="M483" s="72"/>
      <c r="N483" s="72"/>
      <c r="O483" s="72"/>
      <c r="P483" s="72"/>
      <c r="Q483" s="72"/>
      <c r="R483" s="72"/>
      <c r="S483" s="72"/>
      <c r="T483" s="72"/>
      <c r="U483" s="72"/>
      <c r="V483" s="3"/>
    </row>
    <row r="484" spans="4:22" ht="23.1" customHeight="1">
      <c r="D484" s="72" t="s">
        <v>2397</v>
      </c>
      <c r="E484" s="72" t="s">
        <v>2398</v>
      </c>
      <c r="F484" s="72"/>
      <c r="G484" s="72"/>
      <c r="H484" s="72"/>
      <c r="I484" s="72"/>
      <c r="J484" s="72"/>
      <c r="K484" s="72"/>
      <c r="L484" s="72"/>
      <c r="M484" s="72"/>
      <c r="N484" s="72"/>
      <c r="O484" s="72"/>
      <c r="P484" s="72"/>
      <c r="Q484" s="72"/>
      <c r="R484" s="72"/>
      <c r="S484" s="72"/>
      <c r="T484" s="72"/>
      <c r="U484" s="72"/>
      <c r="V484" s="3"/>
    </row>
    <row r="485" spans="4:22" ht="23.1" customHeight="1">
      <c r="D485" s="72" t="s">
        <v>2399</v>
      </c>
      <c r="E485" s="72" t="s">
        <v>2400</v>
      </c>
      <c r="F485" s="72"/>
      <c r="G485" s="72"/>
      <c r="H485" s="72"/>
      <c r="I485" s="72"/>
      <c r="J485" s="72"/>
      <c r="K485" s="72"/>
      <c r="L485" s="72"/>
      <c r="M485" s="72"/>
      <c r="N485" s="72"/>
      <c r="O485" s="72"/>
      <c r="P485" s="72"/>
      <c r="Q485" s="72"/>
      <c r="R485" s="72"/>
      <c r="S485" s="72"/>
      <c r="T485" s="72"/>
      <c r="U485" s="72"/>
      <c r="V485" s="3"/>
    </row>
    <row r="486" spans="4:22" ht="23.1" customHeight="1">
      <c r="D486" s="72" t="s">
        <v>2401</v>
      </c>
      <c r="E486" s="72" t="s">
        <v>2402</v>
      </c>
      <c r="F486" s="72"/>
      <c r="G486" s="72"/>
      <c r="H486" s="72"/>
      <c r="I486" s="72"/>
      <c r="J486" s="72"/>
      <c r="K486" s="72"/>
      <c r="L486" s="72"/>
      <c r="M486" s="72"/>
      <c r="N486" s="72"/>
      <c r="O486" s="72"/>
      <c r="P486" s="72"/>
      <c r="Q486" s="72"/>
      <c r="R486" s="72"/>
      <c r="S486" s="72"/>
      <c r="T486" s="72"/>
      <c r="U486" s="72"/>
      <c r="V486" s="3"/>
    </row>
    <row r="487" spans="4:22" ht="23.1" customHeight="1">
      <c r="D487" s="72" t="s">
        <v>2403</v>
      </c>
      <c r="E487" s="72" t="s">
        <v>2404</v>
      </c>
      <c r="F487" s="72"/>
      <c r="G487" s="72"/>
      <c r="H487" s="72"/>
      <c r="I487" s="72"/>
      <c r="J487" s="72"/>
      <c r="K487" s="72"/>
      <c r="L487" s="72"/>
      <c r="M487" s="72"/>
      <c r="N487" s="72"/>
      <c r="O487" s="72"/>
      <c r="P487" s="72"/>
      <c r="Q487" s="72"/>
      <c r="R487" s="72"/>
      <c r="S487" s="72"/>
      <c r="T487" s="72"/>
      <c r="U487" s="72"/>
      <c r="V487" s="3"/>
    </row>
    <row r="488" spans="4:22" ht="23.1" customHeight="1">
      <c r="D488" s="72" t="s">
        <v>2405</v>
      </c>
      <c r="E488" s="72" t="s">
        <v>2406</v>
      </c>
      <c r="F488" s="72"/>
      <c r="G488" s="72"/>
      <c r="H488" s="72"/>
      <c r="I488" s="72"/>
      <c r="J488" s="72"/>
      <c r="K488" s="72"/>
      <c r="L488" s="72"/>
      <c r="M488" s="72"/>
      <c r="N488" s="72"/>
      <c r="O488" s="72"/>
      <c r="P488" s="72"/>
      <c r="Q488" s="72"/>
      <c r="R488" s="72"/>
      <c r="S488" s="72"/>
      <c r="T488" s="72"/>
      <c r="U488" s="72"/>
      <c r="V488" s="3"/>
    </row>
    <row r="489" spans="4:22" ht="23.1" customHeight="1">
      <c r="D489" s="72" t="s">
        <v>2407</v>
      </c>
      <c r="E489" s="72" t="s">
        <v>2408</v>
      </c>
      <c r="F489" s="72"/>
      <c r="G489" s="72"/>
      <c r="H489" s="72"/>
      <c r="I489" s="72"/>
      <c r="J489" s="72"/>
      <c r="K489" s="72"/>
      <c r="L489" s="72"/>
      <c r="M489" s="72"/>
      <c r="N489" s="72"/>
      <c r="O489" s="72"/>
      <c r="P489" s="72"/>
      <c r="Q489" s="72"/>
      <c r="R489" s="72"/>
      <c r="S489" s="72"/>
      <c r="T489" s="72"/>
      <c r="U489" s="72"/>
      <c r="V489" s="3"/>
    </row>
    <row r="490" spans="4:22" ht="23.1" customHeight="1">
      <c r="D490" s="72" t="s">
        <v>2409</v>
      </c>
      <c r="E490" s="72" t="s">
        <v>2410</v>
      </c>
      <c r="F490" s="72"/>
      <c r="G490" s="72"/>
      <c r="H490" s="72"/>
      <c r="I490" s="72"/>
      <c r="J490" s="72"/>
      <c r="K490" s="72"/>
      <c r="L490" s="72"/>
      <c r="M490" s="72"/>
      <c r="N490" s="72"/>
      <c r="O490" s="72"/>
      <c r="P490" s="72"/>
      <c r="Q490" s="72"/>
      <c r="R490" s="72"/>
      <c r="S490" s="72"/>
      <c r="T490" s="72"/>
      <c r="U490" s="72"/>
      <c r="V490" s="3"/>
    </row>
    <row r="491" spans="4:22" ht="23.1" customHeight="1">
      <c r="D491" s="72" t="s">
        <v>2411</v>
      </c>
      <c r="E491" s="72" t="s">
        <v>2412</v>
      </c>
      <c r="F491" s="72"/>
      <c r="G491" s="72"/>
      <c r="H491" s="72"/>
      <c r="I491" s="72"/>
      <c r="J491" s="72"/>
      <c r="K491" s="72"/>
      <c r="L491" s="72"/>
      <c r="M491" s="72"/>
      <c r="N491" s="72"/>
      <c r="O491" s="72"/>
      <c r="P491" s="72"/>
      <c r="Q491" s="72"/>
      <c r="R491" s="72"/>
      <c r="S491" s="72"/>
      <c r="T491" s="72"/>
      <c r="U491" s="72"/>
      <c r="V491" s="3"/>
    </row>
    <row r="492" spans="4:22" ht="23.1" customHeight="1">
      <c r="D492" s="72" t="s">
        <v>2413</v>
      </c>
      <c r="E492" s="72" t="s">
        <v>2414</v>
      </c>
      <c r="F492" s="72"/>
      <c r="G492" s="72"/>
      <c r="H492" s="72"/>
      <c r="I492" s="72"/>
      <c r="J492" s="72"/>
      <c r="K492" s="72"/>
      <c r="L492" s="72"/>
      <c r="M492" s="72"/>
      <c r="N492" s="72"/>
      <c r="O492" s="72"/>
      <c r="P492" s="72"/>
      <c r="Q492" s="72"/>
      <c r="R492" s="72"/>
      <c r="S492" s="72"/>
      <c r="T492" s="72"/>
      <c r="U492" s="72"/>
      <c r="V492" s="3"/>
    </row>
    <row r="493" spans="4:22" ht="23.1" customHeight="1">
      <c r="D493" s="72" t="s">
        <v>2415</v>
      </c>
      <c r="E493" s="72" t="s">
        <v>2416</v>
      </c>
      <c r="F493" s="72"/>
      <c r="G493" s="72"/>
      <c r="H493" s="72"/>
      <c r="I493" s="72"/>
      <c r="J493" s="72"/>
      <c r="K493" s="72"/>
      <c r="L493" s="72"/>
      <c r="M493" s="72"/>
      <c r="N493" s="72"/>
      <c r="O493" s="72"/>
      <c r="P493" s="72"/>
      <c r="Q493" s="72"/>
      <c r="R493" s="72"/>
      <c r="S493" s="72"/>
      <c r="T493" s="72"/>
      <c r="U493" s="72"/>
      <c r="V493" s="3"/>
    </row>
    <row r="494" spans="4:22" ht="23.1" customHeight="1">
      <c r="D494" s="72" t="s">
        <v>2417</v>
      </c>
      <c r="E494" s="72" t="s">
        <v>2418</v>
      </c>
      <c r="F494" s="72"/>
      <c r="G494" s="72"/>
      <c r="H494" s="72"/>
      <c r="I494" s="72"/>
      <c r="J494" s="72"/>
      <c r="K494" s="72"/>
      <c r="L494" s="72"/>
      <c r="M494" s="72"/>
      <c r="N494" s="72"/>
      <c r="O494" s="72"/>
      <c r="P494" s="72"/>
      <c r="Q494" s="72"/>
      <c r="R494" s="72"/>
      <c r="S494" s="72"/>
      <c r="T494" s="72"/>
      <c r="U494" s="72"/>
      <c r="V494" s="3"/>
    </row>
    <row r="495" spans="4:22" ht="23.1" customHeight="1">
      <c r="D495" s="72" t="s">
        <v>2419</v>
      </c>
      <c r="E495" s="72" t="s">
        <v>2420</v>
      </c>
      <c r="F495" s="72"/>
      <c r="G495" s="72"/>
      <c r="H495" s="72"/>
      <c r="I495" s="72"/>
      <c r="J495" s="72"/>
      <c r="K495" s="72"/>
      <c r="L495" s="72"/>
      <c r="M495" s="72"/>
      <c r="N495" s="72"/>
      <c r="O495" s="72"/>
      <c r="P495" s="72"/>
      <c r="Q495" s="72"/>
      <c r="R495" s="72"/>
      <c r="S495" s="72"/>
      <c r="T495" s="72"/>
      <c r="U495" s="72"/>
      <c r="V495" s="3"/>
    </row>
    <row r="496" spans="4:22" ht="23.1" customHeight="1">
      <c r="D496" s="72" t="s">
        <v>2421</v>
      </c>
      <c r="E496" s="72" t="s">
        <v>2422</v>
      </c>
      <c r="F496" s="72"/>
      <c r="G496" s="72"/>
      <c r="H496" s="72"/>
      <c r="I496" s="72"/>
      <c r="J496" s="72"/>
      <c r="K496" s="72"/>
      <c r="L496" s="72"/>
      <c r="M496" s="72"/>
      <c r="N496" s="72"/>
      <c r="O496" s="72"/>
      <c r="P496" s="72"/>
      <c r="Q496" s="72"/>
      <c r="R496" s="72"/>
      <c r="S496" s="72"/>
      <c r="T496" s="72"/>
      <c r="U496" s="72"/>
      <c r="V496" s="3"/>
    </row>
    <row r="497" spans="4:22" ht="23.1" customHeight="1">
      <c r="D497" s="72" t="s">
        <v>2423</v>
      </c>
      <c r="E497" s="72" t="s">
        <v>2424</v>
      </c>
      <c r="F497" s="72"/>
      <c r="G497" s="72"/>
      <c r="H497" s="72"/>
      <c r="I497" s="72"/>
      <c r="J497" s="72"/>
      <c r="K497" s="72"/>
      <c r="L497" s="72"/>
      <c r="M497" s="72"/>
      <c r="N497" s="72"/>
      <c r="O497" s="72"/>
      <c r="P497" s="72"/>
      <c r="Q497" s="72"/>
      <c r="R497" s="72"/>
      <c r="S497" s="72"/>
      <c r="T497" s="72"/>
      <c r="U497" s="72"/>
      <c r="V497" s="3"/>
    </row>
    <row r="498" spans="4:22" ht="23.1" customHeight="1">
      <c r="D498" s="72" t="s">
        <v>2425</v>
      </c>
      <c r="E498" s="72" t="s">
        <v>2426</v>
      </c>
      <c r="F498" s="72"/>
      <c r="G498" s="72"/>
      <c r="H498" s="72"/>
      <c r="I498" s="72"/>
      <c r="J498" s="72"/>
      <c r="K498" s="72"/>
      <c r="L498" s="72"/>
      <c r="M498" s="72"/>
      <c r="N498" s="72"/>
      <c r="O498" s="72"/>
      <c r="P498" s="72"/>
      <c r="Q498" s="72"/>
      <c r="R498" s="72"/>
      <c r="S498" s="72"/>
      <c r="T498" s="72"/>
      <c r="U498" s="72"/>
      <c r="V498" s="3"/>
    </row>
    <row r="499" spans="4:22" ht="23.1" customHeight="1">
      <c r="D499" s="72" t="s">
        <v>2427</v>
      </c>
      <c r="E499" s="72" t="s">
        <v>2428</v>
      </c>
      <c r="F499" s="72"/>
      <c r="G499" s="72"/>
      <c r="H499" s="72"/>
      <c r="I499" s="72"/>
      <c r="J499" s="72"/>
      <c r="K499" s="72"/>
      <c r="L499" s="72"/>
      <c r="M499" s="72"/>
      <c r="N499" s="72"/>
      <c r="O499" s="72"/>
      <c r="P499" s="72"/>
      <c r="Q499" s="72"/>
      <c r="R499" s="72"/>
      <c r="S499" s="72"/>
      <c r="T499" s="72"/>
      <c r="U499" s="72"/>
      <c r="V499" s="3"/>
    </row>
    <row r="500" spans="4:22" ht="23.1" customHeight="1">
      <c r="D500" s="72" t="s">
        <v>2429</v>
      </c>
      <c r="E500" s="72" t="s">
        <v>2430</v>
      </c>
      <c r="F500" s="72"/>
      <c r="G500" s="72"/>
      <c r="H500" s="72"/>
      <c r="I500" s="72"/>
      <c r="J500" s="72"/>
      <c r="K500" s="72"/>
      <c r="L500" s="72"/>
      <c r="M500" s="72"/>
      <c r="N500" s="72"/>
      <c r="O500" s="72"/>
      <c r="P500" s="72"/>
      <c r="Q500" s="72"/>
      <c r="R500" s="72"/>
      <c r="S500" s="72"/>
      <c r="T500" s="72"/>
      <c r="U500" s="72"/>
      <c r="V500" s="3"/>
    </row>
    <row r="501" spans="4:22" ht="23.1" customHeight="1">
      <c r="D501" s="72" t="s">
        <v>2431</v>
      </c>
      <c r="E501" s="72" t="s">
        <v>2432</v>
      </c>
      <c r="F501" s="72"/>
      <c r="G501" s="72"/>
      <c r="H501" s="72"/>
      <c r="I501" s="72"/>
      <c r="J501" s="72"/>
      <c r="K501" s="72"/>
      <c r="L501" s="72"/>
      <c r="M501" s="72"/>
      <c r="N501" s="72"/>
      <c r="O501" s="72"/>
      <c r="P501" s="72"/>
      <c r="Q501" s="72"/>
      <c r="R501" s="72"/>
      <c r="S501" s="72"/>
      <c r="T501" s="72"/>
      <c r="U501" s="72"/>
      <c r="V501" s="3"/>
    </row>
    <row r="502" spans="4:22" ht="23.1" customHeight="1">
      <c r="D502" s="72" t="s">
        <v>2433</v>
      </c>
      <c r="E502" s="72" t="s">
        <v>2434</v>
      </c>
      <c r="F502" s="72"/>
      <c r="G502" s="72"/>
      <c r="H502" s="72"/>
      <c r="I502" s="72"/>
      <c r="J502" s="72"/>
      <c r="K502" s="72"/>
      <c r="L502" s="72"/>
      <c r="M502" s="72"/>
      <c r="N502" s="72"/>
      <c r="O502" s="72"/>
      <c r="P502" s="72"/>
      <c r="Q502" s="72"/>
      <c r="R502" s="72"/>
      <c r="S502" s="72"/>
      <c r="T502" s="72"/>
      <c r="U502" s="72"/>
      <c r="V502" s="3"/>
    </row>
    <row r="503" spans="4:22" ht="23.1" customHeight="1">
      <c r="D503" s="72" t="s">
        <v>2435</v>
      </c>
      <c r="E503" s="72" t="s">
        <v>2436</v>
      </c>
      <c r="F503" s="72"/>
      <c r="G503" s="72"/>
      <c r="H503" s="72"/>
      <c r="I503" s="72"/>
      <c r="J503" s="72"/>
      <c r="K503" s="72"/>
      <c r="L503" s="72"/>
      <c r="M503" s="72"/>
      <c r="N503" s="72"/>
      <c r="O503" s="72"/>
      <c r="P503" s="72"/>
      <c r="Q503" s="72"/>
      <c r="R503" s="72"/>
      <c r="S503" s="72"/>
      <c r="T503" s="72"/>
      <c r="U503" s="72"/>
      <c r="V503" s="3"/>
    </row>
    <row r="504" spans="4:22" ht="23.1" customHeight="1">
      <c r="D504" s="72" t="s">
        <v>2437</v>
      </c>
      <c r="E504" s="72" t="s">
        <v>2438</v>
      </c>
      <c r="F504" s="72"/>
      <c r="G504" s="72"/>
      <c r="H504" s="72"/>
      <c r="I504" s="72"/>
      <c r="J504" s="72"/>
      <c r="K504" s="72"/>
      <c r="L504" s="72"/>
      <c r="M504" s="72"/>
      <c r="N504" s="72"/>
      <c r="O504" s="72"/>
      <c r="P504" s="72"/>
      <c r="Q504" s="72"/>
      <c r="R504" s="72"/>
      <c r="S504" s="72"/>
      <c r="T504" s="72"/>
      <c r="U504" s="72"/>
      <c r="V504" s="3"/>
    </row>
    <row r="505" spans="4:22" ht="23.1" customHeight="1">
      <c r="D505" s="72" t="s">
        <v>2439</v>
      </c>
      <c r="E505" s="72" t="s">
        <v>2440</v>
      </c>
      <c r="F505" s="72"/>
      <c r="G505" s="72"/>
      <c r="H505" s="72"/>
      <c r="I505" s="72"/>
      <c r="J505" s="72"/>
      <c r="K505" s="72"/>
      <c r="L505" s="72"/>
      <c r="M505" s="72"/>
      <c r="N505" s="72"/>
      <c r="O505" s="72"/>
      <c r="P505" s="72"/>
      <c r="Q505" s="72"/>
      <c r="R505" s="72"/>
      <c r="S505" s="72"/>
      <c r="T505" s="72"/>
      <c r="U505" s="72"/>
      <c r="V505" s="3"/>
    </row>
    <row r="506" spans="4:22" ht="23.1" customHeight="1">
      <c r="D506" s="72" t="s">
        <v>2441</v>
      </c>
      <c r="E506" s="72" t="s">
        <v>2442</v>
      </c>
      <c r="F506" s="72"/>
      <c r="G506" s="72"/>
      <c r="H506" s="72"/>
      <c r="I506" s="72"/>
      <c r="J506" s="72"/>
      <c r="K506" s="72"/>
      <c r="L506" s="72"/>
      <c r="M506" s="72"/>
      <c r="N506" s="72"/>
      <c r="O506" s="72"/>
      <c r="P506" s="72"/>
      <c r="Q506" s="72"/>
      <c r="R506" s="72"/>
      <c r="S506" s="72"/>
      <c r="T506" s="72"/>
      <c r="U506" s="72"/>
      <c r="V506" s="3"/>
    </row>
    <row r="507" spans="4:22" ht="23.1" customHeight="1">
      <c r="D507" s="72" t="s">
        <v>2443</v>
      </c>
      <c r="E507" s="72" t="s">
        <v>2444</v>
      </c>
      <c r="F507" s="72"/>
      <c r="G507" s="72"/>
      <c r="H507" s="72"/>
      <c r="I507" s="72"/>
      <c r="J507" s="72"/>
      <c r="K507" s="72"/>
      <c r="L507" s="72"/>
      <c r="M507" s="72"/>
      <c r="N507" s="72"/>
      <c r="O507" s="72"/>
      <c r="P507" s="72"/>
      <c r="Q507" s="72"/>
      <c r="R507" s="72"/>
      <c r="S507" s="72"/>
      <c r="T507" s="72"/>
      <c r="U507" s="72"/>
      <c r="V507" s="3"/>
    </row>
    <row r="508" spans="4:22" ht="23.1" customHeight="1">
      <c r="D508" s="72" t="s">
        <v>2445</v>
      </c>
      <c r="E508" s="72" t="s">
        <v>2446</v>
      </c>
      <c r="F508" s="72"/>
      <c r="G508" s="72"/>
      <c r="H508" s="72"/>
      <c r="I508" s="72"/>
      <c r="J508" s="72"/>
      <c r="K508" s="72"/>
      <c r="L508" s="72"/>
      <c r="M508" s="72"/>
      <c r="N508" s="72"/>
      <c r="O508" s="72"/>
      <c r="P508" s="72"/>
      <c r="Q508" s="72"/>
      <c r="R508" s="72"/>
      <c r="S508" s="72"/>
      <c r="T508" s="72"/>
      <c r="U508" s="72"/>
      <c r="V508" s="3"/>
    </row>
    <row r="509" spans="4:22" ht="23.1" customHeight="1">
      <c r="D509" s="72" t="s">
        <v>2447</v>
      </c>
      <c r="E509" s="72" t="s">
        <v>2448</v>
      </c>
      <c r="F509" s="72"/>
      <c r="G509" s="72"/>
      <c r="H509" s="72"/>
      <c r="I509" s="72"/>
      <c r="J509" s="72"/>
      <c r="K509" s="72"/>
      <c r="L509" s="72"/>
      <c r="M509" s="72"/>
      <c r="N509" s="72"/>
      <c r="O509" s="72"/>
      <c r="P509" s="72"/>
      <c r="Q509" s="72"/>
      <c r="R509" s="72"/>
      <c r="S509" s="72"/>
      <c r="T509" s="72"/>
      <c r="U509" s="72"/>
      <c r="V509" s="3"/>
    </row>
    <row r="510" spans="4:22" ht="23.1" customHeight="1">
      <c r="D510" s="72" t="s">
        <v>2449</v>
      </c>
      <c r="E510" s="72" t="s">
        <v>2450</v>
      </c>
      <c r="F510" s="72"/>
      <c r="G510" s="72"/>
      <c r="H510" s="72"/>
      <c r="I510" s="72"/>
      <c r="J510" s="72"/>
      <c r="K510" s="72"/>
      <c r="L510" s="72"/>
      <c r="M510" s="72"/>
      <c r="N510" s="72"/>
      <c r="O510" s="72"/>
      <c r="P510" s="72"/>
      <c r="Q510" s="72"/>
      <c r="R510" s="72"/>
      <c r="S510" s="72"/>
      <c r="T510" s="72"/>
      <c r="U510" s="72"/>
      <c r="V510" s="3"/>
    </row>
    <row r="511" spans="4:22" ht="23.1" customHeight="1">
      <c r="D511" s="72" t="s">
        <v>2451</v>
      </c>
      <c r="E511" s="72" t="s">
        <v>2452</v>
      </c>
      <c r="F511" s="72"/>
      <c r="G511" s="72"/>
      <c r="H511" s="72"/>
      <c r="I511" s="72"/>
      <c r="J511" s="72"/>
      <c r="K511" s="72"/>
      <c r="L511" s="72"/>
      <c r="M511" s="72"/>
      <c r="N511" s="72"/>
      <c r="O511" s="72"/>
      <c r="P511" s="72"/>
      <c r="Q511" s="72"/>
      <c r="R511" s="72"/>
      <c r="S511" s="72"/>
      <c r="T511" s="72"/>
      <c r="U511" s="72"/>
      <c r="V511" s="3"/>
    </row>
    <row r="512" spans="4:22" ht="23.1" customHeight="1">
      <c r="D512" s="72" t="s">
        <v>2453</v>
      </c>
      <c r="E512" s="72" t="s">
        <v>2454</v>
      </c>
      <c r="F512" s="72"/>
      <c r="G512" s="72"/>
      <c r="H512" s="72"/>
      <c r="I512" s="72"/>
      <c r="J512" s="72"/>
      <c r="K512" s="72"/>
      <c r="L512" s="72"/>
      <c r="M512" s="72"/>
      <c r="N512" s="72"/>
      <c r="O512" s="72"/>
      <c r="P512" s="72"/>
      <c r="Q512" s="72"/>
      <c r="R512" s="72"/>
      <c r="S512" s="72"/>
      <c r="T512" s="72"/>
      <c r="U512" s="72"/>
      <c r="V512" s="3"/>
    </row>
    <row r="513" spans="4:22" ht="23.1" customHeight="1">
      <c r="D513" s="72" t="s">
        <v>2455</v>
      </c>
      <c r="E513" s="72" t="s">
        <v>2456</v>
      </c>
      <c r="F513" s="72"/>
      <c r="G513" s="72"/>
      <c r="H513" s="72"/>
      <c r="I513" s="72"/>
      <c r="J513" s="72"/>
      <c r="K513" s="72"/>
      <c r="L513" s="72"/>
      <c r="M513" s="72"/>
      <c r="N513" s="72"/>
      <c r="O513" s="72"/>
      <c r="P513" s="72"/>
      <c r="Q513" s="72"/>
      <c r="R513" s="72"/>
      <c r="S513" s="72"/>
      <c r="T513" s="72"/>
      <c r="U513" s="72"/>
      <c r="V513" s="3"/>
    </row>
    <row r="514" spans="4:22" ht="23.1" customHeight="1">
      <c r="D514" s="72" t="s">
        <v>2457</v>
      </c>
      <c r="E514" s="72" t="s">
        <v>2458</v>
      </c>
      <c r="F514" s="72"/>
      <c r="G514" s="72"/>
      <c r="H514" s="72"/>
      <c r="I514" s="72"/>
      <c r="J514" s="72"/>
      <c r="K514" s="72"/>
      <c r="L514" s="72"/>
      <c r="M514" s="72"/>
      <c r="N514" s="72"/>
      <c r="O514" s="72"/>
      <c r="P514" s="72"/>
      <c r="Q514" s="72"/>
      <c r="R514" s="72"/>
      <c r="S514" s="72"/>
      <c r="T514" s="72"/>
      <c r="U514" s="72"/>
      <c r="V514" s="3"/>
    </row>
    <row r="515" spans="4:22" ht="23.1" customHeight="1">
      <c r="D515" s="72" t="s">
        <v>2459</v>
      </c>
      <c r="E515" s="72" t="s">
        <v>2460</v>
      </c>
      <c r="F515" s="72"/>
      <c r="G515" s="72"/>
      <c r="H515" s="72"/>
      <c r="I515" s="72"/>
      <c r="J515" s="72"/>
      <c r="K515" s="72"/>
      <c r="L515" s="72"/>
      <c r="M515" s="72"/>
      <c r="N515" s="72"/>
      <c r="O515" s="72"/>
      <c r="P515" s="72"/>
      <c r="Q515" s="72"/>
      <c r="R515" s="72"/>
      <c r="S515" s="72"/>
      <c r="T515" s="72"/>
      <c r="U515" s="72"/>
      <c r="V515" s="3"/>
    </row>
    <row r="516" spans="4:22" ht="23.1" customHeight="1">
      <c r="D516" s="72" t="s">
        <v>2461</v>
      </c>
      <c r="E516" s="72" t="s">
        <v>2462</v>
      </c>
      <c r="F516" s="72"/>
      <c r="G516" s="72"/>
      <c r="H516" s="72"/>
      <c r="I516" s="72"/>
      <c r="J516" s="72"/>
      <c r="K516" s="72"/>
      <c r="L516" s="72"/>
      <c r="M516" s="72"/>
      <c r="N516" s="72"/>
      <c r="O516" s="72"/>
      <c r="P516" s="72"/>
      <c r="Q516" s="72"/>
      <c r="R516" s="72"/>
      <c r="S516" s="72"/>
      <c r="T516" s="72"/>
      <c r="U516" s="72"/>
      <c r="V516" s="3"/>
    </row>
    <row r="517" spans="4:22" ht="23.1" customHeight="1">
      <c r="D517" s="72" t="s">
        <v>2463</v>
      </c>
      <c r="E517" s="72" t="s">
        <v>2464</v>
      </c>
      <c r="F517" s="72"/>
      <c r="G517" s="72"/>
      <c r="H517" s="72"/>
      <c r="I517" s="72"/>
      <c r="J517" s="72"/>
      <c r="K517" s="72"/>
      <c r="L517" s="72"/>
      <c r="M517" s="72"/>
      <c r="N517" s="72"/>
      <c r="O517" s="72"/>
      <c r="P517" s="72"/>
      <c r="Q517" s="72"/>
      <c r="R517" s="72"/>
      <c r="S517" s="72"/>
      <c r="T517" s="72"/>
      <c r="U517" s="72"/>
      <c r="V517" s="3"/>
    </row>
    <row r="518" spans="4:22" ht="23.1" customHeight="1">
      <c r="D518" s="72" t="s">
        <v>2465</v>
      </c>
      <c r="E518" s="72" t="s">
        <v>2466</v>
      </c>
      <c r="F518" s="72"/>
      <c r="G518" s="72"/>
      <c r="H518" s="72"/>
      <c r="I518" s="72"/>
      <c r="J518" s="72"/>
      <c r="K518" s="72"/>
      <c r="L518" s="72"/>
      <c r="M518" s="72"/>
      <c r="N518" s="72"/>
      <c r="O518" s="72"/>
      <c r="P518" s="72"/>
      <c r="Q518" s="72"/>
      <c r="R518" s="72"/>
      <c r="S518" s="72"/>
      <c r="T518" s="72"/>
      <c r="U518" s="72"/>
      <c r="V518" s="3"/>
    </row>
    <row r="519" spans="4:22" ht="23.1" customHeight="1">
      <c r="D519" s="72" t="s">
        <v>2467</v>
      </c>
      <c r="E519" s="72" t="s">
        <v>2468</v>
      </c>
      <c r="F519" s="72"/>
      <c r="G519" s="72"/>
      <c r="H519" s="72"/>
      <c r="I519" s="72"/>
      <c r="J519" s="72"/>
      <c r="K519" s="72"/>
      <c r="L519" s="72"/>
      <c r="M519" s="72"/>
      <c r="N519" s="72"/>
      <c r="O519" s="72"/>
      <c r="P519" s="72"/>
      <c r="Q519" s="72"/>
      <c r="R519" s="72"/>
      <c r="S519" s="72"/>
      <c r="T519" s="72"/>
      <c r="U519" s="72"/>
      <c r="V519" s="3"/>
    </row>
    <row r="520" spans="4:22" ht="23.1" customHeight="1">
      <c r="D520" s="72" t="s">
        <v>1261</v>
      </c>
      <c r="E520" s="72" t="s">
        <v>2469</v>
      </c>
      <c r="F520" s="72"/>
      <c r="G520" s="72"/>
      <c r="H520" s="72"/>
      <c r="I520" s="72"/>
      <c r="J520" s="72"/>
      <c r="K520" s="72"/>
      <c r="L520" s="72"/>
      <c r="M520" s="72"/>
      <c r="N520" s="72"/>
      <c r="O520" s="72"/>
      <c r="P520" s="72"/>
      <c r="Q520" s="72"/>
      <c r="R520" s="72"/>
      <c r="S520" s="72"/>
      <c r="T520" s="72"/>
      <c r="U520" s="72"/>
      <c r="V520" s="3"/>
    </row>
    <row r="521" spans="4:22" ht="23.1" customHeight="1">
      <c r="D521" s="72" t="s">
        <v>1261</v>
      </c>
      <c r="E521" s="72" t="s">
        <v>2470</v>
      </c>
      <c r="F521" s="72"/>
      <c r="G521" s="72"/>
      <c r="H521" s="72"/>
      <c r="I521" s="72"/>
      <c r="J521" s="72"/>
      <c r="K521" s="72"/>
      <c r="L521" s="72"/>
      <c r="M521" s="72"/>
      <c r="N521" s="72"/>
      <c r="O521" s="72"/>
      <c r="P521" s="72"/>
      <c r="Q521" s="72"/>
      <c r="R521" s="72"/>
      <c r="S521" s="72"/>
      <c r="T521" s="72"/>
      <c r="U521" s="72"/>
      <c r="V521" s="3"/>
    </row>
    <row r="522" spans="4:22" ht="23.1" customHeight="1">
      <c r="D522" s="72" t="s">
        <v>2471</v>
      </c>
      <c r="E522" s="72" t="s">
        <v>2472</v>
      </c>
      <c r="F522" s="72"/>
      <c r="G522" s="72"/>
      <c r="H522" s="72"/>
      <c r="I522" s="72"/>
      <c r="J522" s="72"/>
      <c r="K522" s="72"/>
      <c r="L522" s="72"/>
      <c r="M522" s="72"/>
      <c r="N522" s="72"/>
      <c r="O522" s="72"/>
      <c r="P522" s="72"/>
      <c r="Q522" s="72"/>
      <c r="R522" s="72"/>
      <c r="S522" s="72"/>
      <c r="T522" s="72"/>
      <c r="U522" s="72"/>
      <c r="V522" s="3"/>
    </row>
    <row r="523" spans="4:22" ht="23.1" customHeight="1">
      <c r="D523" s="72" t="s">
        <v>2473</v>
      </c>
      <c r="E523" s="72" t="s">
        <v>2474</v>
      </c>
      <c r="F523" s="72"/>
      <c r="G523" s="72"/>
      <c r="H523" s="72"/>
      <c r="I523" s="72"/>
      <c r="J523" s="72"/>
      <c r="K523" s="72"/>
      <c r="L523" s="72"/>
      <c r="M523" s="72"/>
      <c r="N523" s="72"/>
      <c r="O523" s="72"/>
      <c r="P523" s="72"/>
      <c r="Q523" s="72"/>
      <c r="R523" s="72"/>
      <c r="S523" s="72"/>
      <c r="T523" s="72"/>
      <c r="U523" s="72"/>
      <c r="V523" s="3"/>
    </row>
    <row r="524" spans="4:22" ht="23.1" customHeight="1">
      <c r="D524" s="72" t="s">
        <v>2475</v>
      </c>
      <c r="E524" s="72" t="s">
        <v>2476</v>
      </c>
      <c r="F524" s="72"/>
      <c r="G524" s="72"/>
      <c r="H524" s="72"/>
      <c r="I524" s="72"/>
      <c r="J524" s="72"/>
      <c r="K524" s="72"/>
      <c r="L524" s="72"/>
      <c r="M524" s="72"/>
      <c r="N524" s="72"/>
      <c r="O524" s="72"/>
      <c r="P524" s="72"/>
      <c r="Q524" s="72"/>
      <c r="R524" s="72"/>
      <c r="S524" s="72"/>
      <c r="T524" s="72"/>
      <c r="U524" s="72"/>
      <c r="V524" s="3"/>
    </row>
    <row r="525" spans="4:22" ht="23.1" customHeight="1">
      <c r="D525" s="72" t="s">
        <v>2477</v>
      </c>
      <c r="E525" s="72" t="s">
        <v>2476</v>
      </c>
      <c r="F525" s="72"/>
      <c r="G525" s="72"/>
      <c r="H525" s="72"/>
      <c r="I525" s="72"/>
      <c r="J525" s="72"/>
      <c r="K525" s="72"/>
      <c r="L525" s="72"/>
      <c r="M525" s="72"/>
      <c r="N525" s="72"/>
      <c r="O525" s="72"/>
      <c r="P525" s="72"/>
      <c r="Q525" s="72"/>
      <c r="R525" s="72"/>
      <c r="S525" s="72"/>
      <c r="T525" s="72"/>
      <c r="U525" s="72"/>
      <c r="V525" s="3"/>
    </row>
    <row r="526" spans="4:22" ht="23.1" customHeight="1">
      <c r="D526" s="72" t="s">
        <v>2478</v>
      </c>
      <c r="E526" s="72" t="s">
        <v>2476</v>
      </c>
      <c r="F526" s="72"/>
      <c r="G526" s="72"/>
      <c r="H526" s="72"/>
      <c r="I526" s="72"/>
      <c r="J526" s="72"/>
      <c r="K526" s="72"/>
      <c r="L526" s="72"/>
      <c r="M526" s="72"/>
      <c r="N526" s="72"/>
      <c r="O526" s="72"/>
      <c r="P526" s="72"/>
      <c r="Q526" s="72"/>
      <c r="R526" s="72"/>
      <c r="S526" s="72"/>
      <c r="T526" s="72"/>
      <c r="U526" s="72"/>
      <c r="V526" s="3"/>
    </row>
    <row r="527" spans="4:22" ht="23.1" customHeight="1">
      <c r="D527" s="72" t="s">
        <v>2479</v>
      </c>
      <c r="E527" s="72" t="s">
        <v>2476</v>
      </c>
      <c r="F527" s="72"/>
      <c r="G527" s="72"/>
      <c r="H527" s="72"/>
      <c r="I527" s="72"/>
      <c r="J527" s="72"/>
      <c r="K527" s="72"/>
      <c r="L527" s="72"/>
      <c r="M527" s="72"/>
      <c r="N527" s="72"/>
      <c r="O527" s="72"/>
      <c r="P527" s="72"/>
      <c r="Q527" s="72"/>
      <c r="R527" s="72"/>
      <c r="S527" s="72"/>
      <c r="T527" s="72"/>
      <c r="U527" s="72"/>
      <c r="V527" s="3"/>
    </row>
    <row r="528" spans="4:22" ht="23.1" customHeight="1">
      <c r="D528" s="72" t="s">
        <v>2480</v>
      </c>
      <c r="E528" s="72" t="s">
        <v>2481</v>
      </c>
      <c r="F528" s="72"/>
      <c r="G528" s="72"/>
      <c r="H528" s="72"/>
      <c r="I528" s="72"/>
      <c r="J528" s="72"/>
      <c r="K528" s="72"/>
      <c r="L528" s="72"/>
      <c r="M528" s="72"/>
      <c r="N528" s="72"/>
      <c r="O528" s="72"/>
      <c r="P528" s="72"/>
      <c r="Q528" s="72"/>
      <c r="R528" s="72"/>
      <c r="S528" s="72"/>
      <c r="T528" s="72"/>
      <c r="U528" s="72"/>
      <c r="V528" s="3"/>
    </row>
    <row r="529" spans="4:22" ht="23.1" customHeight="1">
      <c r="D529" s="72" t="s">
        <v>2482</v>
      </c>
      <c r="E529" s="72" t="s">
        <v>2483</v>
      </c>
      <c r="F529" s="72"/>
      <c r="G529" s="72"/>
      <c r="H529" s="72"/>
      <c r="I529" s="72"/>
      <c r="J529" s="72"/>
      <c r="K529" s="72"/>
      <c r="L529" s="72"/>
      <c r="M529" s="72"/>
      <c r="N529" s="72"/>
      <c r="O529" s="72"/>
      <c r="P529" s="72"/>
      <c r="Q529" s="72"/>
      <c r="R529" s="72"/>
      <c r="S529" s="72"/>
      <c r="T529" s="72"/>
      <c r="U529" s="72"/>
      <c r="V529" s="3"/>
    </row>
    <row r="530" spans="4:22" ht="23.1" customHeight="1">
      <c r="D530" s="72" t="s">
        <v>2484</v>
      </c>
      <c r="E530" s="72" t="s">
        <v>2485</v>
      </c>
      <c r="F530" s="72"/>
      <c r="G530" s="72"/>
      <c r="H530" s="72"/>
      <c r="I530" s="72"/>
      <c r="J530" s="72"/>
      <c r="K530" s="72"/>
      <c r="L530" s="72"/>
      <c r="M530" s="72"/>
      <c r="N530" s="72"/>
      <c r="O530" s="72"/>
      <c r="P530" s="72"/>
      <c r="Q530" s="72"/>
      <c r="R530" s="72"/>
      <c r="S530" s="72"/>
      <c r="T530" s="72"/>
      <c r="U530" s="72"/>
      <c r="V530" s="3"/>
    </row>
    <row r="531" spans="4:22" ht="23.1" customHeight="1">
      <c r="D531" s="72" t="s">
        <v>2486</v>
      </c>
      <c r="E531" s="72" t="s">
        <v>2487</v>
      </c>
      <c r="F531" s="72"/>
      <c r="G531" s="72"/>
      <c r="H531" s="72"/>
      <c r="I531" s="72"/>
      <c r="J531" s="72"/>
      <c r="K531" s="72"/>
      <c r="L531" s="72"/>
      <c r="M531" s="72"/>
      <c r="N531" s="72"/>
      <c r="O531" s="72"/>
      <c r="P531" s="72"/>
      <c r="Q531" s="72"/>
      <c r="R531" s="72"/>
      <c r="S531" s="72"/>
      <c r="T531" s="72"/>
      <c r="U531" s="72"/>
      <c r="V531" s="3"/>
    </row>
    <row r="532" spans="4:22" ht="23.1" customHeight="1">
      <c r="D532" s="72" t="s">
        <v>2488</v>
      </c>
      <c r="E532" s="72" t="s">
        <v>2489</v>
      </c>
      <c r="F532" s="72"/>
      <c r="G532" s="72"/>
      <c r="H532" s="72"/>
      <c r="I532" s="72"/>
      <c r="J532" s="72"/>
      <c r="K532" s="72"/>
      <c r="L532" s="72"/>
      <c r="M532" s="72"/>
      <c r="N532" s="72"/>
      <c r="O532" s="72"/>
      <c r="P532" s="72"/>
      <c r="Q532" s="72"/>
      <c r="R532" s="72"/>
      <c r="S532" s="72"/>
      <c r="T532" s="72"/>
      <c r="U532" s="72"/>
      <c r="V532" s="3"/>
    </row>
    <row r="533" spans="4:22" ht="23.1" customHeight="1">
      <c r="D533" s="72" t="s">
        <v>2490</v>
      </c>
      <c r="E533" s="72" t="s">
        <v>2491</v>
      </c>
      <c r="F533" s="72"/>
      <c r="G533" s="72"/>
      <c r="H533" s="72"/>
      <c r="I533" s="72"/>
      <c r="J533" s="72"/>
      <c r="K533" s="72"/>
      <c r="L533" s="72"/>
      <c r="M533" s="72"/>
      <c r="N533" s="72"/>
      <c r="O533" s="72"/>
      <c r="P533" s="72"/>
      <c r="Q533" s="72"/>
      <c r="R533" s="72"/>
      <c r="S533" s="72"/>
      <c r="T533" s="72"/>
      <c r="U533" s="72"/>
      <c r="V533" s="3"/>
    </row>
    <row r="534" spans="4:22" ht="23.1" customHeight="1">
      <c r="D534" s="72" t="s">
        <v>2492</v>
      </c>
      <c r="E534" s="72" t="s">
        <v>2493</v>
      </c>
      <c r="F534" s="72"/>
      <c r="G534" s="72"/>
      <c r="H534" s="72"/>
      <c r="I534" s="72"/>
      <c r="J534" s="72"/>
      <c r="K534" s="72"/>
      <c r="L534" s="72"/>
      <c r="M534" s="72"/>
      <c r="N534" s="72"/>
      <c r="O534" s="72"/>
      <c r="P534" s="72"/>
      <c r="Q534" s="72"/>
      <c r="R534" s="72"/>
      <c r="S534" s="72"/>
      <c r="T534" s="72"/>
      <c r="U534" s="72"/>
      <c r="V534" s="3"/>
    </row>
    <row r="535" spans="4:22" ht="23.1" customHeight="1">
      <c r="D535" s="72" t="s">
        <v>2494</v>
      </c>
      <c r="E535" s="72" t="s">
        <v>2495</v>
      </c>
      <c r="F535" s="72"/>
      <c r="G535" s="72"/>
      <c r="H535" s="72"/>
      <c r="I535" s="72"/>
      <c r="J535" s="72"/>
      <c r="K535" s="72"/>
      <c r="L535" s="72"/>
      <c r="M535" s="72"/>
      <c r="N535" s="72"/>
      <c r="O535" s="72"/>
      <c r="P535" s="72"/>
      <c r="Q535" s="72"/>
      <c r="R535" s="72"/>
      <c r="S535" s="72"/>
      <c r="T535" s="72"/>
      <c r="U535" s="72"/>
      <c r="V535" s="3"/>
    </row>
    <row r="536" spans="4:22" ht="23.1" customHeight="1">
      <c r="D536" s="72" t="s">
        <v>2496</v>
      </c>
      <c r="E536" s="72" t="s">
        <v>2497</v>
      </c>
      <c r="F536" s="72"/>
      <c r="G536" s="72"/>
      <c r="H536" s="72"/>
      <c r="I536" s="72"/>
      <c r="J536" s="72"/>
      <c r="K536" s="72"/>
      <c r="L536" s="72"/>
      <c r="M536" s="72"/>
      <c r="N536" s="72"/>
      <c r="O536" s="72"/>
      <c r="P536" s="72"/>
      <c r="Q536" s="72"/>
      <c r="R536" s="72"/>
      <c r="S536" s="72"/>
      <c r="T536" s="72"/>
      <c r="U536" s="72"/>
      <c r="V536" s="3"/>
    </row>
    <row r="537" spans="4:22" ht="23.1" customHeight="1">
      <c r="D537" s="72" t="s">
        <v>2498</v>
      </c>
      <c r="E537" s="72" t="s">
        <v>2499</v>
      </c>
      <c r="F537" s="72"/>
      <c r="G537" s="72"/>
      <c r="H537" s="72"/>
      <c r="I537" s="72"/>
      <c r="J537" s="72"/>
      <c r="K537" s="72"/>
      <c r="L537" s="72"/>
      <c r="M537" s="72"/>
      <c r="N537" s="72"/>
      <c r="O537" s="72"/>
      <c r="P537" s="72"/>
      <c r="Q537" s="72"/>
      <c r="R537" s="72"/>
      <c r="S537" s="72"/>
      <c r="T537" s="72"/>
      <c r="U537" s="72"/>
      <c r="V537" s="3"/>
    </row>
    <row r="538" spans="4:22" ht="23.1" customHeight="1">
      <c r="D538" s="72" t="s">
        <v>2500</v>
      </c>
      <c r="E538" s="72" t="s">
        <v>2501</v>
      </c>
      <c r="F538" s="72"/>
      <c r="G538" s="72"/>
      <c r="H538" s="72"/>
      <c r="I538" s="72"/>
      <c r="J538" s="72"/>
      <c r="K538" s="72"/>
      <c r="L538" s="72"/>
      <c r="M538" s="72"/>
      <c r="N538" s="72"/>
      <c r="O538" s="72"/>
      <c r="P538" s="72"/>
      <c r="Q538" s="72"/>
      <c r="R538" s="72"/>
      <c r="S538" s="72"/>
      <c r="T538" s="72"/>
      <c r="U538" s="72"/>
      <c r="V538" s="3"/>
    </row>
    <row r="539" spans="4:22" ht="23.1" customHeight="1">
      <c r="D539" s="72" t="s">
        <v>2502</v>
      </c>
      <c r="E539" s="72" t="s">
        <v>2503</v>
      </c>
      <c r="F539" s="72"/>
      <c r="G539" s="72"/>
      <c r="H539" s="72"/>
      <c r="I539" s="72"/>
      <c r="J539" s="72"/>
      <c r="K539" s="72"/>
      <c r="L539" s="72"/>
      <c r="M539" s="72"/>
      <c r="N539" s="72"/>
      <c r="O539" s="72"/>
      <c r="P539" s="72"/>
      <c r="Q539" s="72"/>
      <c r="R539" s="72"/>
      <c r="S539" s="72"/>
      <c r="T539" s="72"/>
      <c r="U539" s="72"/>
      <c r="V539" s="3"/>
    </row>
    <row r="540" spans="4:22" ht="23.1" customHeight="1">
      <c r="D540" s="72" t="s">
        <v>2504</v>
      </c>
      <c r="E540" s="72" t="s">
        <v>2505</v>
      </c>
      <c r="F540" s="72"/>
      <c r="G540" s="72"/>
      <c r="H540" s="72"/>
      <c r="I540" s="72"/>
      <c r="J540" s="72"/>
      <c r="K540" s="72"/>
      <c r="L540" s="72"/>
      <c r="M540" s="72"/>
      <c r="N540" s="72"/>
      <c r="O540" s="72"/>
      <c r="P540" s="72"/>
      <c r="Q540" s="72"/>
      <c r="R540" s="72"/>
      <c r="S540" s="72"/>
      <c r="T540" s="72"/>
      <c r="U540" s="72"/>
      <c r="V540" s="3"/>
    </row>
    <row r="541" spans="4:22" ht="23.1" customHeight="1">
      <c r="D541" s="72" t="s">
        <v>2506</v>
      </c>
      <c r="E541" s="72" t="s">
        <v>2507</v>
      </c>
      <c r="F541" s="72"/>
      <c r="G541" s="72"/>
      <c r="H541" s="72"/>
      <c r="I541" s="72"/>
      <c r="J541" s="72"/>
      <c r="K541" s="72"/>
      <c r="L541" s="72"/>
      <c r="M541" s="72"/>
      <c r="N541" s="72"/>
      <c r="O541" s="72"/>
      <c r="P541" s="72"/>
      <c r="Q541" s="72"/>
      <c r="R541" s="72"/>
      <c r="S541" s="72"/>
      <c r="T541" s="72"/>
      <c r="U541" s="72"/>
      <c r="V541" s="3"/>
    </row>
    <row r="542" spans="4:22" ht="23.1" customHeight="1">
      <c r="D542" s="72" t="s">
        <v>2508</v>
      </c>
      <c r="E542" s="72" t="s">
        <v>2509</v>
      </c>
      <c r="F542" s="72"/>
      <c r="G542" s="72"/>
      <c r="H542" s="72"/>
      <c r="I542" s="72"/>
      <c r="J542" s="72"/>
      <c r="K542" s="72"/>
      <c r="L542" s="72"/>
      <c r="M542" s="72"/>
      <c r="N542" s="72"/>
      <c r="O542" s="72"/>
      <c r="P542" s="72"/>
      <c r="Q542" s="72"/>
      <c r="R542" s="72"/>
      <c r="S542" s="72"/>
      <c r="T542" s="72"/>
      <c r="U542" s="72"/>
      <c r="V542" s="3"/>
    </row>
    <row r="543" spans="4:22" ht="23.1" customHeight="1">
      <c r="D543" s="72" t="s">
        <v>2510</v>
      </c>
      <c r="E543" s="72" t="s">
        <v>2511</v>
      </c>
      <c r="F543" s="72"/>
      <c r="G543" s="72"/>
      <c r="H543" s="72"/>
      <c r="I543" s="72"/>
      <c r="J543" s="72"/>
      <c r="K543" s="72"/>
      <c r="L543" s="72"/>
      <c r="M543" s="72"/>
      <c r="N543" s="72"/>
      <c r="O543" s="72"/>
      <c r="P543" s="72"/>
      <c r="Q543" s="72"/>
      <c r="R543" s="72"/>
      <c r="S543" s="72"/>
      <c r="T543" s="72"/>
      <c r="U543" s="72"/>
      <c r="V543" s="3"/>
    </row>
    <row r="544" spans="4:22" ht="23.1" customHeight="1">
      <c r="D544" s="72" t="s">
        <v>2512</v>
      </c>
      <c r="E544" s="72" t="s">
        <v>2513</v>
      </c>
      <c r="F544" s="72"/>
      <c r="G544" s="72"/>
      <c r="H544" s="72"/>
      <c r="I544" s="72"/>
      <c r="J544" s="72"/>
      <c r="K544" s="72"/>
      <c r="L544" s="72"/>
      <c r="M544" s="72"/>
      <c r="N544" s="72"/>
      <c r="O544" s="72"/>
      <c r="P544" s="72"/>
      <c r="Q544" s="72"/>
      <c r="R544" s="72"/>
      <c r="S544" s="72"/>
      <c r="T544" s="72"/>
      <c r="U544" s="72"/>
      <c r="V544" s="3"/>
    </row>
    <row r="545" spans="4:22" ht="23.1" customHeight="1">
      <c r="D545" s="72" t="s">
        <v>2514</v>
      </c>
      <c r="E545" s="72" t="s">
        <v>2515</v>
      </c>
      <c r="F545" s="72"/>
      <c r="G545" s="72"/>
      <c r="H545" s="72"/>
      <c r="I545" s="72"/>
      <c r="J545" s="72"/>
      <c r="K545" s="72"/>
      <c r="L545" s="72"/>
      <c r="M545" s="72"/>
      <c r="N545" s="72"/>
      <c r="O545" s="72"/>
      <c r="P545" s="72"/>
      <c r="Q545" s="72"/>
      <c r="R545" s="72"/>
      <c r="S545" s="72"/>
      <c r="T545" s="72"/>
      <c r="U545" s="72"/>
      <c r="V545" s="3"/>
    </row>
    <row r="546" spans="4:22" ht="23.1" customHeight="1">
      <c r="D546" s="72" t="s">
        <v>2516</v>
      </c>
      <c r="E546" s="72" t="s">
        <v>2517</v>
      </c>
      <c r="F546" s="72"/>
      <c r="G546" s="72"/>
      <c r="H546" s="72"/>
      <c r="I546" s="72"/>
      <c r="J546" s="72"/>
      <c r="K546" s="72"/>
      <c r="L546" s="72"/>
      <c r="M546" s="72"/>
      <c r="N546" s="72"/>
      <c r="O546" s="72"/>
      <c r="P546" s="72"/>
      <c r="Q546" s="72"/>
      <c r="R546" s="72"/>
      <c r="S546" s="72"/>
      <c r="T546" s="72"/>
      <c r="U546" s="72"/>
      <c r="V546" s="3"/>
    </row>
    <row r="547" spans="4:22" ht="23.1" customHeight="1">
      <c r="D547" s="72" t="s">
        <v>2518</v>
      </c>
      <c r="E547" s="72" t="s">
        <v>2519</v>
      </c>
      <c r="F547" s="72"/>
      <c r="G547" s="72"/>
      <c r="H547" s="72"/>
      <c r="I547" s="72"/>
      <c r="J547" s="72"/>
      <c r="K547" s="72"/>
      <c r="L547" s="72"/>
      <c r="M547" s="72"/>
      <c r="N547" s="72"/>
      <c r="O547" s="72"/>
      <c r="P547" s="72"/>
      <c r="Q547" s="72"/>
      <c r="R547" s="72"/>
      <c r="S547" s="72"/>
      <c r="T547" s="72"/>
      <c r="U547" s="72"/>
      <c r="V547" s="3"/>
    </row>
    <row r="548" spans="4:22" ht="23.1" customHeight="1">
      <c r="D548" s="72" t="s">
        <v>2518</v>
      </c>
      <c r="E548" s="72" t="s">
        <v>2520</v>
      </c>
      <c r="F548" s="72"/>
      <c r="G548" s="72"/>
      <c r="H548" s="72"/>
      <c r="I548" s="72"/>
      <c r="J548" s="72"/>
      <c r="K548" s="72"/>
      <c r="L548" s="72"/>
      <c r="M548" s="72"/>
      <c r="N548" s="72"/>
      <c r="O548" s="72"/>
      <c r="P548" s="72"/>
      <c r="Q548" s="72"/>
      <c r="R548" s="72"/>
      <c r="S548" s="72"/>
      <c r="T548" s="72"/>
      <c r="U548" s="72"/>
      <c r="V548" s="3"/>
    </row>
    <row r="549" spans="4:22" ht="23.1" customHeight="1">
      <c r="D549" s="72" t="s">
        <v>2521</v>
      </c>
      <c r="E549" s="72" t="s">
        <v>2522</v>
      </c>
      <c r="F549" s="72"/>
      <c r="G549" s="72"/>
      <c r="H549" s="72"/>
      <c r="I549" s="72"/>
      <c r="J549" s="72"/>
      <c r="K549" s="72"/>
      <c r="L549" s="72"/>
      <c r="M549" s="72"/>
      <c r="N549" s="72"/>
      <c r="O549" s="72"/>
      <c r="P549" s="72"/>
      <c r="Q549" s="72"/>
      <c r="R549" s="72"/>
      <c r="S549" s="72"/>
      <c r="T549" s="72"/>
      <c r="U549" s="72"/>
      <c r="V549" s="3"/>
    </row>
    <row r="550" spans="4:22" ht="23.1" customHeight="1">
      <c r="D550" s="72" t="s">
        <v>2523</v>
      </c>
      <c r="E550" s="72" t="s">
        <v>2524</v>
      </c>
      <c r="F550" s="72"/>
      <c r="G550" s="72"/>
      <c r="H550" s="72"/>
      <c r="I550" s="72"/>
      <c r="J550" s="72"/>
      <c r="K550" s="72"/>
      <c r="L550" s="72"/>
      <c r="M550" s="72"/>
      <c r="N550" s="72"/>
      <c r="O550" s="72"/>
      <c r="P550" s="72"/>
      <c r="Q550" s="72"/>
      <c r="R550" s="72"/>
      <c r="S550" s="72"/>
      <c r="T550" s="72"/>
      <c r="U550" s="72"/>
      <c r="V550" s="3"/>
    </row>
    <row r="551" spans="4:22" ht="23.1" customHeight="1">
      <c r="D551" s="72" t="s">
        <v>2525</v>
      </c>
      <c r="E551" s="72" t="s">
        <v>2526</v>
      </c>
      <c r="F551" s="72"/>
      <c r="G551" s="72"/>
      <c r="H551" s="72"/>
      <c r="I551" s="72"/>
      <c r="J551" s="72"/>
      <c r="K551" s="72"/>
      <c r="L551" s="72"/>
      <c r="M551" s="72"/>
      <c r="N551" s="72"/>
      <c r="O551" s="72"/>
      <c r="P551" s="72"/>
      <c r="Q551" s="72"/>
      <c r="R551" s="72"/>
      <c r="S551" s="72"/>
      <c r="T551" s="72"/>
      <c r="U551" s="72"/>
      <c r="V551" s="3"/>
    </row>
    <row r="552" spans="4:22" ht="23.1" customHeight="1">
      <c r="D552" s="72" t="s">
        <v>2527</v>
      </c>
      <c r="E552" s="72" t="s">
        <v>2528</v>
      </c>
      <c r="F552" s="72"/>
      <c r="G552" s="72"/>
      <c r="H552" s="72"/>
      <c r="I552" s="72"/>
      <c r="J552" s="72"/>
      <c r="K552" s="72"/>
      <c r="L552" s="72"/>
      <c r="M552" s="72"/>
      <c r="N552" s="72"/>
      <c r="O552" s="72"/>
      <c r="P552" s="72"/>
      <c r="Q552" s="72"/>
      <c r="R552" s="72"/>
      <c r="S552" s="72"/>
      <c r="T552" s="72"/>
      <c r="U552" s="72"/>
      <c r="V552" s="3"/>
    </row>
    <row r="553" spans="4:22" ht="23.1" customHeight="1">
      <c r="D553" s="72" t="s">
        <v>2529</v>
      </c>
      <c r="E553" s="72" t="s">
        <v>2528</v>
      </c>
      <c r="F553" s="72"/>
      <c r="G553" s="72"/>
      <c r="H553" s="72"/>
      <c r="I553" s="72"/>
      <c r="J553" s="72"/>
      <c r="K553" s="72"/>
      <c r="L553" s="72"/>
      <c r="M553" s="72"/>
      <c r="N553" s="72"/>
      <c r="O553" s="72"/>
      <c r="P553" s="72"/>
      <c r="Q553" s="72"/>
      <c r="R553" s="72"/>
      <c r="S553" s="72"/>
      <c r="T553" s="72"/>
      <c r="U553" s="72"/>
      <c r="V553" s="3"/>
    </row>
    <row r="554" spans="4:22" ht="23.1" customHeight="1">
      <c r="D554" s="72" t="s">
        <v>2530</v>
      </c>
      <c r="E554" s="72" t="s">
        <v>2531</v>
      </c>
      <c r="F554" s="72"/>
      <c r="G554" s="72"/>
      <c r="H554" s="72"/>
      <c r="I554" s="72"/>
      <c r="J554" s="72"/>
      <c r="K554" s="72"/>
      <c r="L554" s="72"/>
      <c r="M554" s="72"/>
      <c r="N554" s="72"/>
      <c r="O554" s="72"/>
      <c r="P554" s="72"/>
      <c r="Q554" s="72"/>
      <c r="R554" s="72"/>
      <c r="S554" s="72"/>
      <c r="T554" s="72"/>
      <c r="U554" s="72"/>
      <c r="V554" s="3"/>
    </row>
    <row r="555" spans="4:22" ht="23.1" customHeight="1">
      <c r="D555" s="72" t="s">
        <v>2532</v>
      </c>
      <c r="E555" s="72" t="s">
        <v>2533</v>
      </c>
      <c r="F555" s="72"/>
      <c r="G555" s="72"/>
      <c r="H555" s="72"/>
      <c r="I555" s="72"/>
      <c r="J555" s="72"/>
      <c r="K555" s="72"/>
      <c r="L555" s="72"/>
      <c r="M555" s="72"/>
      <c r="N555" s="72"/>
      <c r="O555" s="72"/>
      <c r="P555" s="72"/>
      <c r="Q555" s="72"/>
      <c r="R555" s="72"/>
      <c r="S555" s="72"/>
      <c r="T555" s="72"/>
      <c r="U555" s="72"/>
      <c r="V555" s="3"/>
    </row>
    <row r="556" spans="4:22" ht="23.1" customHeight="1">
      <c r="D556" s="72" t="s">
        <v>2534</v>
      </c>
      <c r="E556" s="72" t="s">
        <v>2535</v>
      </c>
      <c r="F556" s="72"/>
      <c r="G556" s="72"/>
      <c r="H556" s="72"/>
      <c r="I556" s="72"/>
      <c r="J556" s="72"/>
      <c r="K556" s="72"/>
      <c r="L556" s="72"/>
      <c r="M556" s="72"/>
      <c r="N556" s="72"/>
      <c r="O556" s="72"/>
      <c r="P556" s="72"/>
      <c r="Q556" s="72"/>
      <c r="R556" s="72"/>
      <c r="S556" s="72"/>
      <c r="T556" s="72"/>
      <c r="U556" s="72"/>
      <c r="V556" s="3"/>
    </row>
    <row r="557" spans="4:22" ht="23.1" customHeight="1">
      <c r="D557" s="72" t="s">
        <v>2536</v>
      </c>
      <c r="E557" s="72" t="s">
        <v>2537</v>
      </c>
      <c r="F557" s="72"/>
      <c r="G557" s="72"/>
      <c r="H557" s="72"/>
      <c r="I557" s="72"/>
      <c r="J557" s="72"/>
      <c r="K557" s="72"/>
      <c r="L557" s="72"/>
      <c r="M557" s="72"/>
      <c r="N557" s="72"/>
      <c r="O557" s="72"/>
      <c r="P557" s="72"/>
      <c r="Q557" s="72"/>
      <c r="R557" s="72"/>
      <c r="S557" s="72"/>
      <c r="T557" s="72"/>
      <c r="U557" s="72"/>
      <c r="V557" s="3"/>
    </row>
    <row r="558" spans="4:22" ht="23.1" customHeight="1">
      <c r="D558" s="72" t="s">
        <v>2538</v>
      </c>
      <c r="E558" s="72" t="s">
        <v>2539</v>
      </c>
      <c r="F558" s="72"/>
      <c r="G558" s="72"/>
      <c r="H558" s="72"/>
      <c r="I558" s="72"/>
      <c r="J558" s="72"/>
      <c r="K558" s="72"/>
      <c r="L558" s="72"/>
      <c r="M558" s="72"/>
      <c r="N558" s="72"/>
      <c r="O558" s="72"/>
      <c r="P558" s="72"/>
      <c r="Q558" s="72"/>
      <c r="R558" s="72"/>
      <c r="S558" s="72"/>
      <c r="T558" s="72"/>
      <c r="U558" s="72"/>
      <c r="V558" s="3"/>
    </row>
    <row r="559" spans="4:22" ht="23.1" customHeight="1">
      <c r="D559" s="72" t="s">
        <v>2540</v>
      </c>
      <c r="E559" s="72" t="s">
        <v>2541</v>
      </c>
      <c r="F559" s="72"/>
      <c r="G559" s="72"/>
      <c r="H559" s="72"/>
      <c r="I559" s="72"/>
      <c r="J559" s="72"/>
      <c r="K559" s="72"/>
      <c r="L559" s="72"/>
      <c r="M559" s="72"/>
      <c r="N559" s="72"/>
      <c r="O559" s="72"/>
      <c r="P559" s="72"/>
      <c r="Q559" s="72"/>
      <c r="R559" s="72"/>
      <c r="S559" s="72"/>
      <c r="T559" s="72"/>
      <c r="U559" s="72"/>
      <c r="V559" s="3"/>
    </row>
    <row r="560" spans="4:22" ht="23.1" customHeight="1">
      <c r="D560" s="72" t="s">
        <v>2542</v>
      </c>
      <c r="E560" s="72" t="s">
        <v>2543</v>
      </c>
      <c r="F560" s="72"/>
      <c r="G560" s="72"/>
      <c r="H560" s="72"/>
      <c r="I560" s="72"/>
      <c r="J560" s="72"/>
      <c r="K560" s="72"/>
      <c r="L560" s="72"/>
      <c r="M560" s="72"/>
      <c r="N560" s="72"/>
      <c r="O560" s="72"/>
      <c r="P560" s="72"/>
      <c r="Q560" s="72"/>
      <c r="R560" s="72"/>
      <c r="S560" s="72"/>
      <c r="T560" s="72"/>
      <c r="U560" s="72"/>
      <c r="V560" s="3"/>
    </row>
    <row r="561" spans="4:22" ht="23.1" customHeight="1">
      <c r="D561" s="72" t="s">
        <v>2544</v>
      </c>
      <c r="E561" s="72" t="s">
        <v>2545</v>
      </c>
      <c r="F561" s="72"/>
      <c r="G561" s="72"/>
      <c r="H561" s="72"/>
      <c r="I561" s="72"/>
      <c r="J561" s="72"/>
      <c r="K561" s="72"/>
      <c r="L561" s="72"/>
      <c r="M561" s="72"/>
      <c r="N561" s="72"/>
      <c r="O561" s="72"/>
      <c r="P561" s="72"/>
      <c r="Q561" s="72"/>
      <c r="R561" s="72"/>
      <c r="S561" s="72"/>
      <c r="T561" s="72"/>
      <c r="U561" s="72"/>
      <c r="V561" s="3"/>
    </row>
    <row r="562" spans="4:22" ht="23.1" customHeight="1">
      <c r="D562" s="72" t="s">
        <v>2546</v>
      </c>
      <c r="E562" s="72" t="s">
        <v>2547</v>
      </c>
      <c r="F562" s="72"/>
      <c r="G562" s="72"/>
      <c r="H562" s="72"/>
      <c r="I562" s="72"/>
      <c r="J562" s="72"/>
      <c r="K562" s="72"/>
      <c r="L562" s="72"/>
      <c r="M562" s="72"/>
      <c r="N562" s="72"/>
      <c r="O562" s="72"/>
      <c r="P562" s="72"/>
      <c r="Q562" s="72"/>
      <c r="R562" s="72"/>
      <c r="S562" s="72"/>
      <c r="T562" s="72"/>
      <c r="U562" s="72"/>
      <c r="V562" s="3"/>
    </row>
    <row r="563" spans="4:22" ht="23.1" customHeight="1">
      <c r="D563" s="72" t="s">
        <v>2548</v>
      </c>
      <c r="E563" s="72" t="s">
        <v>2549</v>
      </c>
      <c r="F563" s="72"/>
      <c r="G563" s="72"/>
      <c r="H563" s="72"/>
      <c r="I563" s="72"/>
      <c r="J563" s="72"/>
      <c r="K563" s="72"/>
      <c r="L563" s="72"/>
      <c r="M563" s="72"/>
      <c r="N563" s="72"/>
      <c r="O563" s="72"/>
      <c r="P563" s="72"/>
      <c r="Q563" s="72"/>
      <c r="R563" s="72"/>
      <c r="S563" s="72"/>
      <c r="T563" s="72"/>
      <c r="U563" s="72"/>
      <c r="V563" s="3"/>
    </row>
    <row r="564" spans="4:22" ht="23.1" customHeight="1">
      <c r="D564" s="72" t="s">
        <v>2550</v>
      </c>
      <c r="E564" s="72" t="s">
        <v>2551</v>
      </c>
      <c r="F564" s="72"/>
      <c r="G564" s="72"/>
      <c r="H564" s="72"/>
      <c r="I564" s="72"/>
      <c r="J564" s="72"/>
      <c r="K564" s="72"/>
      <c r="L564" s="72"/>
      <c r="M564" s="72"/>
      <c r="N564" s="72"/>
      <c r="O564" s="72"/>
      <c r="P564" s="72"/>
      <c r="Q564" s="72"/>
      <c r="R564" s="72"/>
      <c r="S564" s="72"/>
      <c r="T564" s="72"/>
      <c r="U564" s="72"/>
      <c r="V564" s="3"/>
    </row>
    <row r="565" spans="4:22" ht="23.1" customHeight="1">
      <c r="D565" s="72" t="s">
        <v>2552</v>
      </c>
      <c r="E565" s="72" t="s">
        <v>2553</v>
      </c>
      <c r="F565" s="72"/>
      <c r="G565" s="72"/>
      <c r="H565" s="72"/>
      <c r="I565" s="72"/>
      <c r="J565" s="72"/>
      <c r="K565" s="72"/>
      <c r="L565" s="72"/>
      <c r="M565" s="72"/>
      <c r="N565" s="72"/>
      <c r="O565" s="72"/>
      <c r="P565" s="72"/>
      <c r="Q565" s="72"/>
      <c r="R565" s="72"/>
      <c r="S565" s="72"/>
      <c r="T565" s="72"/>
      <c r="U565" s="72"/>
      <c r="V565" s="3"/>
    </row>
    <row r="566" spans="4:22" ht="23.1" customHeight="1">
      <c r="D566" s="72" t="s">
        <v>2554</v>
      </c>
      <c r="E566" s="72" t="s">
        <v>2555</v>
      </c>
      <c r="F566" s="72"/>
      <c r="G566" s="72"/>
      <c r="H566" s="72"/>
      <c r="I566" s="72"/>
      <c r="J566" s="72"/>
      <c r="K566" s="72"/>
      <c r="L566" s="72"/>
      <c r="M566" s="72"/>
      <c r="N566" s="72"/>
      <c r="O566" s="72"/>
      <c r="P566" s="72"/>
      <c r="Q566" s="72"/>
      <c r="R566" s="72"/>
      <c r="S566" s="72"/>
      <c r="T566" s="72"/>
      <c r="U566" s="72"/>
      <c r="V566" s="3"/>
    </row>
    <row r="567" spans="4:22" ht="23.1" customHeight="1">
      <c r="D567" s="72" t="s">
        <v>2556</v>
      </c>
      <c r="E567" s="72" t="s">
        <v>2557</v>
      </c>
      <c r="F567" s="72"/>
      <c r="G567" s="72"/>
      <c r="H567" s="72"/>
      <c r="I567" s="72"/>
      <c r="J567" s="72"/>
      <c r="K567" s="72"/>
      <c r="L567" s="72"/>
      <c r="M567" s="72"/>
      <c r="N567" s="72"/>
      <c r="O567" s="72"/>
      <c r="P567" s="72"/>
      <c r="Q567" s="72"/>
      <c r="R567" s="72"/>
      <c r="S567" s="72"/>
      <c r="T567" s="72"/>
      <c r="U567" s="72"/>
      <c r="V567" s="3"/>
    </row>
    <row r="568" spans="4:22" ht="23.1" customHeight="1">
      <c r="D568" s="72" t="s">
        <v>2558</v>
      </c>
      <c r="E568" s="72" t="s">
        <v>2559</v>
      </c>
      <c r="F568" s="72"/>
      <c r="G568" s="72"/>
      <c r="H568" s="72"/>
      <c r="I568" s="72"/>
      <c r="J568" s="72"/>
      <c r="K568" s="72"/>
      <c r="L568" s="72"/>
      <c r="M568" s="72"/>
      <c r="N568" s="72"/>
      <c r="O568" s="72"/>
      <c r="P568" s="72"/>
      <c r="Q568" s="72"/>
      <c r="R568" s="72"/>
      <c r="S568" s="72"/>
      <c r="T568" s="72"/>
      <c r="U568" s="72"/>
      <c r="V568" s="3"/>
    </row>
    <row r="569" spans="4:22" ht="23.1" customHeight="1">
      <c r="D569" s="72" t="s">
        <v>2560</v>
      </c>
      <c r="E569" s="72" t="s">
        <v>2559</v>
      </c>
      <c r="F569" s="72"/>
      <c r="G569" s="72"/>
      <c r="H569" s="72"/>
      <c r="I569" s="72"/>
      <c r="J569" s="72"/>
      <c r="K569" s="72"/>
      <c r="L569" s="72"/>
      <c r="M569" s="72"/>
      <c r="N569" s="72"/>
      <c r="O569" s="72"/>
      <c r="P569" s="72"/>
      <c r="Q569" s="72"/>
      <c r="R569" s="72"/>
      <c r="S569" s="72"/>
      <c r="T569" s="72"/>
      <c r="U569" s="72"/>
      <c r="V569" s="3"/>
    </row>
    <row r="570" spans="4:22" ht="23.1" customHeight="1">
      <c r="D570" s="72" t="s">
        <v>2561</v>
      </c>
      <c r="E570" s="72" t="s">
        <v>2562</v>
      </c>
      <c r="F570" s="72"/>
      <c r="G570" s="72"/>
      <c r="H570" s="72"/>
      <c r="I570" s="72"/>
      <c r="J570" s="72"/>
      <c r="K570" s="72"/>
      <c r="L570" s="72"/>
      <c r="M570" s="72"/>
      <c r="N570" s="72"/>
      <c r="O570" s="72"/>
      <c r="P570" s="72"/>
      <c r="Q570" s="72"/>
      <c r="R570" s="72"/>
      <c r="S570" s="72"/>
      <c r="T570" s="72"/>
      <c r="U570" s="72"/>
      <c r="V570" s="3"/>
    </row>
    <row r="571" spans="4:22" ht="23.1" customHeight="1">
      <c r="D571" s="72" t="s">
        <v>2563</v>
      </c>
      <c r="E571" s="72" t="s">
        <v>2564</v>
      </c>
      <c r="F571" s="72"/>
      <c r="G571" s="72"/>
      <c r="H571" s="72"/>
      <c r="I571" s="72"/>
      <c r="J571" s="72"/>
      <c r="K571" s="72"/>
      <c r="L571" s="72"/>
      <c r="M571" s="72"/>
      <c r="N571" s="72"/>
      <c r="O571" s="72"/>
      <c r="P571" s="72"/>
      <c r="Q571" s="72"/>
      <c r="R571" s="72"/>
      <c r="S571" s="72"/>
      <c r="T571" s="72"/>
      <c r="U571" s="72"/>
      <c r="V571" s="3"/>
    </row>
    <row r="572" spans="4:22" ht="23.1" customHeight="1">
      <c r="D572" s="72" t="s">
        <v>2565</v>
      </c>
      <c r="E572" s="72" t="s">
        <v>2566</v>
      </c>
      <c r="F572" s="72"/>
      <c r="G572" s="72"/>
      <c r="H572" s="72"/>
      <c r="I572" s="72"/>
      <c r="J572" s="72"/>
      <c r="K572" s="72"/>
      <c r="L572" s="72"/>
      <c r="M572" s="72"/>
      <c r="N572" s="72"/>
      <c r="O572" s="72"/>
      <c r="P572" s="72"/>
      <c r="Q572" s="72"/>
      <c r="R572" s="72"/>
      <c r="S572" s="72"/>
      <c r="T572" s="72"/>
      <c r="U572" s="72"/>
      <c r="V572" s="3"/>
    </row>
    <row r="573" spans="4:22" ht="23.1" customHeight="1">
      <c r="D573" s="72" t="s">
        <v>2567</v>
      </c>
      <c r="E573" s="72" t="s">
        <v>2568</v>
      </c>
      <c r="F573" s="72"/>
      <c r="G573" s="72"/>
      <c r="H573" s="72"/>
      <c r="I573" s="72"/>
      <c r="J573" s="72"/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3"/>
    </row>
    <row r="574" spans="4:22" ht="23.1" customHeight="1">
      <c r="D574" s="72" t="s">
        <v>2569</v>
      </c>
      <c r="E574" s="72" t="s">
        <v>2570</v>
      </c>
      <c r="F574" s="72"/>
      <c r="G574" s="72"/>
      <c r="H574" s="72"/>
      <c r="I574" s="72"/>
      <c r="J574" s="72"/>
      <c r="K574" s="72"/>
      <c r="L574" s="72"/>
      <c r="M574" s="72"/>
      <c r="N574" s="72"/>
      <c r="O574" s="72"/>
      <c r="P574" s="72"/>
      <c r="Q574" s="72"/>
      <c r="R574" s="72"/>
      <c r="S574" s="72"/>
      <c r="T574" s="72"/>
      <c r="U574" s="72"/>
      <c r="V574" s="3"/>
    </row>
    <row r="575" spans="4:22" ht="23.1" customHeight="1">
      <c r="D575" s="72" t="s">
        <v>2571</v>
      </c>
      <c r="E575" s="72" t="s">
        <v>2572</v>
      </c>
      <c r="F575" s="72"/>
      <c r="G575" s="72"/>
      <c r="H575" s="72"/>
      <c r="I575" s="72"/>
      <c r="J575" s="72"/>
      <c r="K575" s="72"/>
      <c r="L575" s="72"/>
      <c r="M575" s="72"/>
      <c r="N575" s="72"/>
      <c r="O575" s="72"/>
      <c r="P575" s="72"/>
      <c r="Q575" s="72"/>
      <c r="R575" s="72"/>
      <c r="S575" s="72"/>
      <c r="T575" s="72"/>
      <c r="U575" s="72"/>
      <c r="V575" s="3"/>
    </row>
    <row r="576" spans="4:22" ht="23.1" customHeight="1">
      <c r="D576" s="72" t="s">
        <v>2573</v>
      </c>
      <c r="E576" s="72" t="s">
        <v>2574</v>
      </c>
      <c r="F576" s="72"/>
      <c r="G576" s="72"/>
      <c r="H576" s="72"/>
      <c r="I576" s="72"/>
      <c r="J576" s="72"/>
      <c r="K576" s="72"/>
      <c r="L576" s="72"/>
      <c r="M576" s="72"/>
      <c r="N576" s="72"/>
      <c r="O576" s="72"/>
      <c r="P576" s="72"/>
      <c r="Q576" s="72"/>
      <c r="R576" s="72"/>
      <c r="S576" s="72"/>
      <c r="T576" s="72"/>
      <c r="U576" s="72"/>
      <c r="V576" s="3"/>
    </row>
    <row r="577" spans="4:22" ht="23.1" customHeight="1">
      <c r="D577" s="72" t="s">
        <v>2575</v>
      </c>
      <c r="E577" s="72" t="s">
        <v>2576</v>
      </c>
      <c r="F577" s="72"/>
      <c r="G577" s="72"/>
      <c r="H577" s="72"/>
      <c r="I577" s="72"/>
      <c r="J577" s="72"/>
      <c r="K577" s="72"/>
      <c r="L577" s="72"/>
      <c r="M577" s="72"/>
      <c r="N577" s="72"/>
      <c r="O577" s="72"/>
      <c r="P577" s="72"/>
      <c r="Q577" s="72"/>
      <c r="R577" s="72"/>
      <c r="S577" s="72"/>
      <c r="T577" s="72"/>
      <c r="U577" s="72"/>
      <c r="V577" s="3"/>
    </row>
    <row r="578" spans="4:22" ht="23.1" customHeight="1">
      <c r="D578" s="72" t="s">
        <v>2577</v>
      </c>
      <c r="E578" s="72" t="s">
        <v>2578</v>
      </c>
      <c r="F578" s="72"/>
      <c r="G578" s="72"/>
      <c r="H578" s="72"/>
      <c r="I578" s="72"/>
      <c r="J578" s="72"/>
      <c r="K578" s="72"/>
      <c r="L578" s="72"/>
      <c r="M578" s="72"/>
      <c r="N578" s="72"/>
      <c r="O578" s="72"/>
      <c r="P578" s="72"/>
      <c r="Q578" s="72"/>
      <c r="R578" s="72"/>
      <c r="S578" s="72"/>
      <c r="T578" s="72"/>
      <c r="U578" s="72"/>
      <c r="V578" s="3"/>
    </row>
    <row r="579" spans="4:22" ht="23.1" customHeight="1">
      <c r="D579" s="72" t="s">
        <v>2579</v>
      </c>
      <c r="E579" s="72" t="s">
        <v>2580</v>
      </c>
      <c r="F579" s="72"/>
      <c r="G579" s="72"/>
      <c r="H579" s="72"/>
      <c r="I579" s="72"/>
      <c r="J579" s="72"/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3"/>
    </row>
    <row r="580" spans="4:22" ht="23.1" customHeight="1">
      <c r="D580" s="72" t="s">
        <v>2581</v>
      </c>
      <c r="E580" s="72" t="s">
        <v>2582</v>
      </c>
      <c r="F580" s="72"/>
      <c r="G580" s="72"/>
      <c r="H580" s="72"/>
      <c r="I580" s="72"/>
      <c r="J580" s="72"/>
      <c r="K580" s="72"/>
      <c r="L580" s="72"/>
      <c r="M580" s="72"/>
      <c r="N580" s="72"/>
      <c r="O580" s="72"/>
      <c r="P580" s="72"/>
      <c r="Q580" s="72"/>
      <c r="R580" s="72"/>
      <c r="S580" s="72"/>
      <c r="T580" s="72"/>
      <c r="U580" s="72"/>
      <c r="V580" s="3"/>
    </row>
    <row r="581" spans="4:22" ht="23.1" customHeight="1">
      <c r="D581" s="72" t="s">
        <v>2583</v>
      </c>
      <c r="E581" s="72" t="s">
        <v>2584</v>
      </c>
      <c r="F581" s="72"/>
      <c r="G581" s="72"/>
      <c r="H581" s="72"/>
      <c r="I581" s="72"/>
      <c r="J581" s="72"/>
      <c r="K581" s="72"/>
      <c r="L581" s="72"/>
      <c r="M581" s="72"/>
      <c r="N581" s="72"/>
      <c r="O581" s="72"/>
      <c r="P581" s="72"/>
      <c r="Q581" s="72"/>
      <c r="R581" s="72"/>
      <c r="S581" s="72"/>
      <c r="T581" s="72"/>
      <c r="U581" s="72"/>
      <c r="V581" s="3"/>
    </row>
    <row r="582" spans="4:22" ht="23.1" customHeight="1">
      <c r="D582" s="72" t="s">
        <v>2585</v>
      </c>
      <c r="E582" s="72" t="s">
        <v>2586</v>
      </c>
      <c r="F582" s="72"/>
      <c r="G582" s="72"/>
      <c r="H582" s="72"/>
      <c r="I582" s="72"/>
      <c r="J582" s="72"/>
      <c r="K582" s="72"/>
      <c r="L582" s="72"/>
      <c r="M582" s="72"/>
      <c r="N582" s="72"/>
      <c r="O582" s="72"/>
      <c r="P582" s="72"/>
      <c r="Q582" s="72"/>
      <c r="R582" s="72"/>
      <c r="S582" s="72"/>
      <c r="T582" s="72"/>
      <c r="U582" s="72"/>
      <c r="V582" s="3"/>
    </row>
    <row r="583" spans="4:22" ht="23.1" customHeight="1">
      <c r="D583" s="72" t="s">
        <v>2587</v>
      </c>
      <c r="E583" s="72" t="s">
        <v>2588</v>
      </c>
      <c r="F583" s="72"/>
      <c r="G583" s="72"/>
      <c r="H583" s="72"/>
      <c r="I583" s="72"/>
      <c r="J583" s="72"/>
      <c r="K583" s="72"/>
      <c r="L583" s="72"/>
      <c r="M583" s="72"/>
      <c r="N583" s="72"/>
      <c r="O583" s="72"/>
      <c r="P583" s="72"/>
      <c r="Q583" s="72"/>
      <c r="R583" s="72"/>
      <c r="S583" s="72"/>
      <c r="T583" s="72"/>
      <c r="U583" s="72"/>
      <c r="V583" s="3"/>
    </row>
    <row r="584" spans="4:22" ht="23.1" customHeight="1">
      <c r="D584" s="72" t="s">
        <v>2589</v>
      </c>
      <c r="E584" s="72" t="s">
        <v>2590</v>
      </c>
      <c r="F584" s="72"/>
      <c r="G584" s="72"/>
      <c r="H584" s="72"/>
      <c r="I584" s="72"/>
      <c r="J584" s="72"/>
      <c r="K584" s="72"/>
      <c r="L584" s="72"/>
      <c r="M584" s="72"/>
      <c r="N584" s="72"/>
      <c r="O584" s="72"/>
      <c r="P584" s="72"/>
      <c r="Q584" s="72"/>
      <c r="R584" s="72"/>
      <c r="S584" s="72"/>
      <c r="T584" s="72"/>
      <c r="U584" s="72"/>
      <c r="V584" s="3"/>
    </row>
    <row r="585" spans="4:22" ht="23.1" customHeight="1">
      <c r="D585" s="72" t="s">
        <v>2591</v>
      </c>
      <c r="E585" s="72" t="s">
        <v>2592</v>
      </c>
      <c r="F585" s="72"/>
      <c r="G585" s="72"/>
      <c r="H585" s="72"/>
      <c r="I585" s="72"/>
      <c r="J585" s="72"/>
      <c r="K585" s="72"/>
      <c r="L585" s="72"/>
      <c r="M585" s="72"/>
      <c r="N585" s="72"/>
      <c r="O585" s="72"/>
      <c r="P585" s="72"/>
      <c r="Q585" s="72"/>
      <c r="R585" s="72"/>
      <c r="S585" s="72"/>
      <c r="T585" s="72"/>
      <c r="U585" s="72"/>
      <c r="V585" s="3"/>
    </row>
    <row r="586" spans="4:22" ht="23.1" customHeight="1">
      <c r="D586" s="72" t="s">
        <v>2593</v>
      </c>
      <c r="E586" s="72" t="s">
        <v>2594</v>
      </c>
      <c r="F586" s="72"/>
      <c r="G586" s="72"/>
      <c r="H586" s="72"/>
      <c r="I586" s="72"/>
      <c r="J586" s="72"/>
      <c r="K586" s="72"/>
      <c r="L586" s="72"/>
      <c r="M586" s="72"/>
      <c r="N586" s="72"/>
      <c r="O586" s="72"/>
      <c r="P586" s="72"/>
      <c r="Q586" s="72"/>
      <c r="R586" s="72"/>
      <c r="S586" s="72"/>
      <c r="T586" s="72"/>
      <c r="U586" s="72"/>
      <c r="V586" s="3"/>
    </row>
    <row r="587" spans="4:22" ht="23.1" customHeight="1">
      <c r="D587" s="72" t="s">
        <v>2595</v>
      </c>
      <c r="E587" s="72" t="s">
        <v>2596</v>
      </c>
      <c r="F587" s="72"/>
      <c r="G587" s="72"/>
      <c r="H587" s="72"/>
      <c r="I587" s="72"/>
      <c r="J587" s="72"/>
      <c r="K587" s="72"/>
      <c r="L587" s="72"/>
      <c r="M587" s="72"/>
      <c r="N587" s="72"/>
      <c r="O587" s="72"/>
      <c r="P587" s="72"/>
      <c r="Q587" s="72"/>
      <c r="R587" s="72"/>
      <c r="S587" s="72"/>
      <c r="T587" s="72"/>
      <c r="U587" s="72"/>
      <c r="V587" s="3"/>
    </row>
    <row r="588" spans="4:22" ht="23.1" customHeight="1">
      <c r="D588" s="72" t="s">
        <v>2597</v>
      </c>
      <c r="E588" s="72" t="s">
        <v>2598</v>
      </c>
      <c r="F588" s="72"/>
      <c r="G588" s="72"/>
      <c r="H588" s="72"/>
      <c r="I588" s="72"/>
      <c r="J588" s="72"/>
      <c r="K588" s="72"/>
      <c r="L588" s="72"/>
      <c r="M588" s="72"/>
      <c r="N588" s="72"/>
      <c r="O588" s="72"/>
      <c r="P588" s="72"/>
      <c r="Q588" s="72"/>
      <c r="R588" s="72"/>
      <c r="S588" s="72"/>
      <c r="T588" s="72"/>
      <c r="U588" s="72"/>
      <c r="V588" s="3"/>
    </row>
    <row r="589" spans="4:22" ht="23.1" customHeight="1">
      <c r="D589" s="72" t="s">
        <v>2599</v>
      </c>
      <c r="E589" s="72" t="s">
        <v>2600</v>
      </c>
      <c r="F589" s="72"/>
      <c r="G589" s="72"/>
      <c r="H589" s="72"/>
      <c r="I589" s="72"/>
      <c r="J589" s="72"/>
      <c r="K589" s="72"/>
      <c r="L589" s="72"/>
      <c r="M589" s="72"/>
      <c r="N589" s="72"/>
      <c r="O589" s="72"/>
      <c r="P589" s="72"/>
      <c r="Q589" s="72"/>
      <c r="R589" s="72"/>
      <c r="S589" s="72"/>
      <c r="T589" s="72"/>
      <c r="U589" s="72"/>
      <c r="V589" s="3"/>
    </row>
    <row r="590" spans="4:22" ht="23.1" customHeight="1">
      <c r="D590" s="72" t="s">
        <v>2601</v>
      </c>
      <c r="E590" s="72" t="s">
        <v>2602</v>
      </c>
      <c r="F590" s="72"/>
      <c r="G590" s="72"/>
      <c r="H590" s="72"/>
      <c r="I590" s="72"/>
      <c r="J590" s="72"/>
      <c r="K590" s="72"/>
      <c r="L590" s="72"/>
      <c r="M590" s="72"/>
      <c r="N590" s="72"/>
      <c r="O590" s="72"/>
      <c r="P590" s="72"/>
      <c r="Q590" s="72"/>
      <c r="R590" s="72"/>
      <c r="S590" s="72"/>
      <c r="T590" s="72"/>
      <c r="U590" s="72"/>
      <c r="V590" s="3"/>
    </row>
    <row r="591" spans="4:22" ht="23.1" customHeight="1">
      <c r="D591" s="72" t="s">
        <v>2603</v>
      </c>
      <c r="E591" s="72" t="s">
        <v>2602</v>
      </c>
      <c r="F591" s="72"/>
      <c r="G591" s="72"/>
      <c r="H591" s="72"/>
      <c r="I591" s="72"/>
      <c r="J591" s="72"/>
      <c r="K591" s="72"/>
      <c r="L591" s="72"/>
      <c r="M591" s="72"/>
      <c r="N591" s="72"/>
      <c r="O591" s="72"/>
      <c r="P591" s="72"/>
      <c r="Q591" s="72"/>
      <c r="R591" s="72"/>
      <c r="S591" s="72"/>
      <c r="T591" s="72"/>
      <c r="U591" s="72"/>
      <c r="V591" s="3"/>
    </row>
    <row r="592" spans="4:22" ht="23.1" customHeight="1">
      <c r="D592" s="72" t="s">
        <v>2604</v>
      </c>
      <c r="E592" s="72" t="s">
        <v>2602</v>
      </c>
      <c r="F592" s="72"/>
      <c r="G592" s="72"/>
      <c r="H592" s="72"/>
      <c r="I592" s="72"/>
      <c r="J592" s="72"/>
      <c r="K592" s="72"/>
      <c r="L592" s="72"/>
      <c r="M592" s="72"/>
      <c r="N592" s="72"/>
      <c r="O592" s="72"/>
      <c r="P592" s="72"/>
      <c r="Q592" s="72"/>
      <c r="R592" s="72"/>
      <c r="S592" s="72"/>
      <c r="T592" s="72"/>
      <c r="U592" s="72"/>
      <c r="V592" s="3"/>
    </row>
    <row r="593" spans="4:22" ht="23.1" customHeight="1">
      <c r="D593" s="72" t="s">
        <v>2605</v>
      </c>
      <c r="E593" s="72" t="s">
        <v>2606</v>
      </c>
      <c r="F593" s="72"/>
      <c r="G593" s="72"/>
      <c r="H593" s="72"/>
      <c r="I593" s="72"/>
      <c r="J593" s="72"/>
      <c r="K593" s="72"/>
      <c r="L593" s="72"/>
      <c r="M593" s="72"/>
      <c r="N593" s="72"/>
      <c r="O593" s="72"/>
      <c r="P593" s="72"/>
      <c r="Q593" s="72"/>
      <c r="R593" s="72"/>
      <c r="S593" s="72"/>
      <c r="T593" s="72"/>
      <c r="U593" s="72"/>
      <c r="V593" s="3"/>
    </row>
    <row r="594" spans="4:22" ht="23.1" customHeight="1">
      <c r="D594" s="72" t="s">
        <v>2607</v>
      </c>
      <c r="E594" s="72" t="s">
        <v>2608</v>
      </c>
      <c r="F594" s="72"/>
      <c r="G594" s="72"/>
      <c r="H594" s="72"/>
      <c r="I594" s="72"/>
      <c r="J594" s="72"/>
      <c r="K594" s="72"/>
      <c r="L594" s="72"/>
      <c r="M594" s="72"/>
      <c r="N594" s="72"/>
      <c r="O594" s="72"/>
      <c r="P594" s="72"/>
      <c r="Q594" s="72"/>
      <c r="R594" s="72"/>
      <c r="S594" s="72"/>
      <c r="T594" s="72"/>
      <c r="U594" s="72"/>
      <c r="V594" s="3"/>
    </row>
    <row r="595" spans="4:22" ht="23.1" customHeight="1">
      <c r="D595" s="72" t="s">
        <v>2609</v>
      </c>
      <c r="E595" s="72" t="s">
        <v>2610</v>
      </c>
      <c r="F595" s="72"/>
      <c r="G595" s="72"/>
      <c r="H595" s="72"/>
      <c r="I595" s="72"/>
      <c r="J595" s="72"/>
      <c r="K595" s="72"/>
      <c r="L595" s="72"/>
      <c r="M595" s="72"/>
      <c r="N595" s="72"/>
      <c r="O595" s="72"/>
      <c r="P595" s="72"/>
      <c r="Q595" s="72"/>
      <c r="R595" s="72"/>
      <c r="S595" s="72"/>
      <c r="T595" s="72"/>
      <c r="U595" s="72"/>
      <c r="V595" s="3"/>
    </row>
    <row r="596" spans="4:22" ht="23.1" customHeight="1">
      <c r="D596" s="72" t="s">
        <v>2611</v>
      </c>
      <c r="E596" s="72" t="s">
        <v>2612</v>
      </c>
      <c r="F596" s="72"/>
      <c r="G596" s="72"/>
      <c r="H596" s="72"/>
      <c r="I596" s="72"/>
      <c r="J596" s="72"/>
      <c r="K596" s="72"/>
      <c r="L596" s="72"/>
      <c r="M596" s="72"/>
      <c r="N596" s="72"/>
      <c r="O596" s="72"/>
      <c r="P596" s="72"/>
      <c r="Q596" s="72"/>
      <c r="R596" s="72"/>
      <c r="S596" s="72"/>
      <c r="T596" s="72"/>
      <c r="U596" s="72"/>
      <c r="V596" s="3"/>
    </row>
    <row r="597" spans="4:22" ht="23.1" customHeight="1">
      <c r="D597" s="72" t="s">
        <v>2613</v>
      </c>
      <c r="E597" s="72" t="s">
        <v>2614</v>
      </c>
      <c r="F597" s="72"/>
      <c r="G597" s="72"/>
      <c r="H597" s="72"/>
      <c r="I597" s="72"/>
      <c r="J597" s="72"/>
      <c r="K597" s="72"/>
      <c r="L597" s="72"/>
      <c r="M597" s="72"/>
      <c r="N597" s="72"/>
      <c r="O597" s="72"/>
      <c r="P597" s="72"/>
      <c r="Q597" s="72"/>
      <c r="R597" s="72"/>
      <c r="S597" s="72"/>
      <c r="T597" s="72"/>
      <c r="U597" s="72"/>
      <c r="V597" s="3"/>
    </row>
    <row r="598" spans="4:22" ht="23.1" customHeight="1">
      <c r="D598" s="72" t="s">
        <v>2615</v>
      </c>
      <c r="E598" s="72" t="s">
        <v>2616</v>
      </c>
      <c r="F598" s="72"/>
      <c r="G598" s="72"/>
      <c r="H598" s="72"/>
      <c r="I598" s="72"/>
      <c r="J598" s="72"/>
      <c r="K598" s="72"/>
      <c r="L598" s="72"/>
      <c r="M598" s="72"/>
      <c r="N598" s="72"/>
      <c r="O598" s="72"/>
      <c r="P598" s="72"/>
      <c r="Q598" s="72"/>
      <c r="R598" s="72"/>
      <c r="S598" s="72"/>
      <c r="T598" s="72"/>
      <c r="U598" s="72"/>
      <c r="V598" s="3"/>
    </row>
    <row r="599" spans="4:22" ht="23.1" customHeight="1">
      <c r="D599" s="72" t="s">
        <v>2617</v>
      </c>
      <c r="E599" s="72" t="s">
        <v>2618</v>
      </c>
      <c r="F599" s="72"/>
      <c r="G599" s="72"/>
      <c r="H599" s="72"/>
      <c r="I599" s="72"/>
      <c r="J599" s="72"/>
      <c r="K599" s="72"/>
      <c r="L599" s="72"/>
      <c r="M599" s="72"/>
      <c r="N599" s="72"/>
      <c r="O599" s="72"/>
      <c r="P599" s="72"/>
      <c r="Q599" s="72"/>
      <c r="R599" s="72"/>
      <c r="S599" s="72"/>
      <c r="T599" s="72"/>
      <c r="U599" s="72"/>
      <c r="V599" s="3"/>
    </row>
    <row r="600" spans="4:22" ht="23.1" customHeight="1">
      <c r="D600" s="72" t="s">
        <v>2619</v>
      </c>
      <c r="E600" s="72" t="s">
        <v>2620</v>
      </c>
      <c r="F600" s="72"/>
      <c r="G600" s="72"/>
      <c r="H600" s="72"/>
      <c r="I600" s="72"/>
      <c r="J600" s="72"/>
      <c r="K600" s="72"/>
      <c r="L600" s="72"/>
      <c r="M600" s="72"/>
      <c r="N600" s="72"/>
      <c r="O600" s="72"/>
      <c r="P600" s="72"/>
      <c r="Q600" s="72"/>
      <c r="R600" s="72"/>
      <c r="S600" s="72"/>
      <c r="T600" s="72"/>
      <c r="U600" s="72"/>
      <c r="V600" s="3"/>
    </row>
    <row r="601" spans="4:22" ht="23.1" customHeight="1">
      <c r="D601" s="72" t="s">
        <v>2621</v>
      </c>
      <c r="E601" s="72" t="s">
        <v>2622</v>
      </c>
      <c r="F601" s="72"/>
      <c r="G601" s="72"/>
      <c r="H601" s="72"/>
      <c r="I601" s="72"/>
      <c r="J601" s="72"/>
      <c r="K601" s="72"/>
      <c r="L601" s="72"/>
      <c r="M601" s="72"/>
      <c r="N601" s="72"/>
      <c r="O601" s="72"/>
      <c r="P601" s="72"/>
      <c r="Q601" s="72"/>
      <c r="R601" s="72"/>
      <c r="S601" s="72"/>
      <c r="T601" s="72"/>
      <c r="U601" s="72"/>
      <c r="V601" s="3"/>
    </row>
    <row r="602" spans="4:22" ht="23.1" customHeight="1">
      <c r="D602" s="72" t="s">
        <v>2623</v>
      </c>
      <c r="E602" s="72" t="s">
        <v>2624</v>
      </c>
      <c r="F602" s="72"/>
      <c r="G602" s="72"/>
      <c r="H602" s="72"/>
      <c r="I602" s="72"/>
      <c r="J602" s="72"/>
      <c r="K602" s="72"/>
      <c r="L602" s="72"/>
      <c r="M602" s="72"/>
      <c r="N602" s="72"/>
      <c r="O602" s="72"/>
      <c r="P602" s="72"/>
      <c r="Q602" s="72"/>
      <c r="R602" s="72"/>
      <c r="S602" s="72"/>
      <c r="T602" s="72"/>
      <c r="U602" s="72"/>
      <c r="V602" s="3"/>
    </row>
    <row r="603" spans="4:22" ht="23.1" customHeight="1">
      <c r="D603" s="72" t="s">
        <v>2625</v>
      </c>
      <c r="E603" s="72" t="s">
        <v>2626</v>
      </c>
      <c r="F603" s="72"/>
      <c r="G603" s="72"/>
      <c r="H603" s="72"/>
      <c r="I603" s="72"/>
      <c r="J603" s="72"/>
      <c r="K603" s="72"/>
      <c r="L603" s="72"/>
      <c r="M603" s="72"/>
      <c r="N603" s="72"/>
      <c r="O603" s="72"/>
      <c r="P603" s="72"/>
      <c r="Q603" s="72"/>
      <c r="R603" s="72"/>
      <c r="S603" s="72"/>
      <c r="T603" s="72"/>
      <c r="U603" s="72"/>
      <c r="V603" s="3"/>
    </row>
    <row r="604" spans="4:22" ht="23.1" customHeight="1">
      <c r="D604" s="72" t="s">
        <v>2627</v>
      </c>
      <c r="E604" s="72" t="s">
        <v>2628</v>
      </c>
      <c r="F604" s="72"/>
      <c r="G604" s="72"/>
      <c r="H604" s="72"/>
      <c r="I604" s="72"/>
      <c r="J604" s="72"/>
      <c r="K604" s="72"/>
      <c r="L604" s="72"/>
      <c r="M604" s="72"/>
      <c r="N604" s="72"/>
      <c r="O604" s="72"/>
      <c r="P604" s="72"/>
      <c r="Q604" s="72"/>
      <c r="R604" s="72"/>
      <c r="S604" s="72"/>
      <c r="T604" s="72"/>
      <c r="U604" s="72"/>
      <c r="V604" s="3"/>
    </row>
    <row r="605" spans="4:22" ht="23.1" customHeight="1">
      <c r="D605" s="72" t="s">
        <v>2629</v>
      </c>
      <c r="E605" s="72" t="s">
        <v>2630</v>
      </c>
      <c r="F605" s="72"/>
      <c r="G605" s="72"/>
      <c r="H605" s="72"/>
      <c r="I605" s="72"/>
      <c r="J605" s="72"/>
      <c r="K605" s="72"/>
      <c r="L605" s="72"/>
      <c r="M605" s="72"/>
      <c r="N605" s="72"/>
      <c r="O605" s="72"/>
      <c r="P605" s="72"/>
      <c r="Q605" s="72"/>
      <c r="R605" s="72"/>
      <c r="S605" s="72"/>
      <c r="T605" s="72"/>
      <c r="U605" s="72"/>
      <c r="V605" s="3"/>
    </row>
    <row r="606" spans="4:22" ht="23.1" customHeight="1">
      <c r="D606" s="72" t="s">
        <v>2631</v>
      </c>
      <c r="E606" s="72" t="s">
        <v>2632</v>
      </c>
      <c r="F606" s="72"/>
      <c r="G606" s="72"/>
      <c r="H606" s="72"/>
      <c r="I606" s="72"/>
      <c r="J606" s="72"/>
      <c r="K606" s="72"/>
      <c r="L606" s="72"/>
      <c r="M606" s="72"/>
      <c r="N606" s="72"/>
      <c r="O606" s="72"/>
      <c r="P606" s="72"/>
      <c r="Q606" s="72"/>
      <c r="R606" s="72"/>
      <c r="S606" s="72"/>
      <c r="T606" s="72"/>
      <c r="U606" s="72"/>
      <c r="V606" s="3"/>
    </row>
    <row r="607" spans="4:22" ht="23.1" customHeight="1">
      <c r="D607" s="72" t="s">
        <v>2633</v>
      </c>
      <c r="E607" s="72" t="s">
        <v>2634</v>
      </c>
      <c r="F607" s="72"/>
      <c r="G607" s="72"/>
      <c r="H607" s="72"/>
      <c r="I607" s="72"/>
      <c r="J607" s="72"/>
      <c r="K607" s="72"/>
      <c r="L607" s="72"/>
      <c r="M607" s="72"/>
      <c r="N607" s="72"/>
      <c r="O607" s="72"/>
      <c r="P607" s="72"/>
      <c r="Q607" s="72"/>
      <c r="R607" s="72"/>
      <c r="S607" s="72"/>
      <c r="T607" s="72"/>
      <c r="U607" s="72"/>
      <c r="V607" s="3"/>
    </row>
    <row r="608" spans="4:22" ht="23.1" customHeight="1">
      <c r="D608" s="72" t="s">
        <v>26</v>
      </c>
      <c r="E608" s="72" t="s">
        <v>2634</v>
      </c>
      <c r="F608" s="72"/>
      <c r="G608" s="72"/>
      <c r="H608" s="72"/>
      <c r="I608" s="72"/>
      <c r="J608" s="72"/>
      <c r="K608" s="72"/>
      <c r="L608" s="72"/>
      <c r="M608" s="72"/>
      <c r="N608" s="72"/>
      <c r="O608" s="72"/>
      <c r="P608" s="72"/>
      <c r="Q608" s="72"/>
      <c r="R608" s="72"/>
      <c r="S608" s="72"/>
      <c r="T608" s="72"/>
      <c r="U608" s="72"/>
      <c r="V608" s="3"/>
    </row>
    <row r="609" spans="4:22" ht="23.1" customHeight="1">
      <c r="D609" s="72" t="s">
        <v>2635</v>
      </c>
      <c r="E609" s="72" t="s">
        <v>2636</v>
      </c>
      <c r="F609" s="72"/>
      <c r="G609" s="72"/>
      <c r="H609" s="72"/>
      <c r="I609" s="72"/>
      <c r="J609" s="72"/>
      <c r="K609" s="72"/>
      <c r="L609" s="72"/>
      <c r="M609" s="72"/>
      <c r="N609" s="72"/>
      <c r="O609" s="72"/>
      <c r="P609" s="72"/>
      <c r="Q609" s="72"/>
      <c r="R609" s="72"/>
      <c r="S609" s="72"/>
      <c r="T609" s="72"/>
      <c r="U609" s="72"/>
      <c r="V609" s="3"/>
    </row>
    <row r="610" spans="4:22" ht="23.1" customHeight="1">
      <c r="D610" s="72" t="s">
        <v>2637</v>
      </c>
      <c r="E610" s="72" t="s">
        <v>2638</v>
      </c>
      <c r="F610" s="72"/>
      <c r="G610" s="72"/>
      <c r="H610" s="72"/>
      <c r="I610" s="72"/>
      <c r="J610" s="72"/>
      <c r="K610" s="72"/>
      <c r="L610" s="72"/>
      <c r="M610" s="72"/>
      <c r="N610" s="72"/>
      <c r="O610" s="72"/>
      <c r="P610" s="72"/>
      <c r="Q610" s="72"/>
      <c r="R610" s="72"/>
      <c r="S610" s="72"/>
      <c r="T610" s="72"/>
      <c r="U610" s="72"/>
      <c r="V610" s="3"/>
    </row>
    <row r="611" spans="4:22" ht="23.1" customHeight="1">
      <c r="D611" s="72" t="s">
        <v>2639</v>
      </c>
      <c r="E611" s="72" t="s">
        <v>2640</v>
      </c>
      <c r="F611" s="72"/>
      <c r="G611" s="72"/>
      <c r="H611" s="72"/>
      <c r="I611" s="72"/>
      <c r="J611" s="72"/>
      <c r="K611" s="72"/>
      <c r="L611" s="72"/>
      <c r="M611" s="72"/>
      <c r="N611" s="72"/>
      <c r="O611" s="72"/>
      <c r="P611" s="72"/>
      <c r="Q611" s="72"/>
      <c r="R611" s="72"/>
      <c r="S611" s="72"/>
      <c r="T611" s="72"/>
      <c r="U611" s="72"/>
      <c r="V611" s="3"/>
    </row>
    <row r="612" spans="4:22" ht="23.1" customHeight="1">
      <c r="D612" s="72" t="s">
        <v>2641</v>
      </c>
      <c r="E612" s="72" t="s">
        <v>2642</v>
      </c>
      <c r="F612" s="72"/>
      <c r="G612" s="72"/>
      <c r="H612" s="72"/>
      <c r="I612" s="72"/>
      <c r="J612" s="72"/>
      <c r="K612" s="72"/>
      <c r="L612" s="72"/>
      <c r="M612" s="72"/>
      <c r="N612" s="72"/>
      <c r="O612" s="72"/>
      <c r="P612" s="72"/>
      <c r="Q612" s="72"/>
      <c r="R612" s="72"/>
      <c r="S612" s="72"/>
      <c r="T612" s="72"/>
      <c r="U612" s="72"/>
      <c r="V612" s="3"/>
    </row>
    <row r="613" spans="4:22" ht="23.1" customHeight="1">
      <c r="D613" s="72" t="s">
        <v>2643</v>
      </c>
      <c r="E613" s="72" t="s">
        <v>2644</v>
      </c>
      <c r="F613" s="72"/>
      <c r="G613" s="72"/>
      <c r="H613" s="72"/>
      <c r="I613" s="72"/>
      <c r="J613" s="72"/>
      <c r="K613" s="72"/>
      <c r="L613" s="72"/>
      <c r="M613" s="72"/>
      <c r="N613" s="72"/>
      <c r="O613" s="72"/>
      <c r="P613" s="72"/>
      <c r="Q613" s="72"/>
      <c r="R613" s="72"/>
      <c r="S613" s="72"/>
      <c r="T613" s="72"/>
      <c r="U613" s="72"/>
      <c r="V613" s="3"/>
    </row>
    <row r="614" spans="4:22" ht="23.1" customHeight="1">
      <c r="D614" s="72" t="s">
        <v>2645</v>
      </c>
      <c r="E614" s="72" t="s">
        <v>2646</v>
      </c>
      <c r="F614" s="72"/>
      <c r="G614" s="72"/>
      <c r="H614" s="72"/>
      <c r="I614" s="72"/>
      <c r="J614" s="72"/>
      <c r="K614" s="72"/>
      <c r="L614" s="72"/>
      <c r="M614" s="72"/>
      <c r="N614" s="72"/>
      <c r="O614" s="72"/>
      <c r="P614" s="72"/>
      <c r="Q614" s="72"/>
      <c r="R614" s="72"/>
      <c r="S614" s="72"/>
      <c r="T614" s="72"/>
      <c r="U614" s="72"/>
      <c r="V614" s="3"/>
    </row>
    <row r="615" spans="4:22" ht="23.1" customHeight="1">
      <c r="D615" s="72" t="s">
        <v>2647</v>
      </c>
      <c r="E615" s="72" t="s">
        <v>2648</v>
      </c>
      <c r="F615" s="72"/>
      <c r="G615" s="72"/>
      <c r="H615" s="72"/>
      <c r="I615" s="72"/>
      <c r="J615" s="72"/>
      <c r="K615" s="72"/>
      <c r="L615" s="72"/>
      <c r="M615" s="72"/>
      <c r="N615" s="72"/>
      <c r="O615" s="72"/>
      <c r="P615" s="72"/>
      <c r="Q615" s="72"/>
      <c r="R615" s="72"/>
      <c r="S615" s="72"/>
      <c r="T615" s="72"/>
      <c r="U615" s="72"/>
      <c r="V615" s="3"/>
    </row>
    <row r="616" spans="4:22" ht="23.1" customHeight="1">
      <c r="D616" s="72" t="s">
        <v>2649</v>
      </c>
      <c r="E616" s="72" t="s">
        <v>2648</v>
      </c>
      <c r="F616" s="72"/>
      <c r="G616" s="72"/>
      <c r="H616" s="72"/>
      <c r="I616" s="72"/>
      <c r="J616" s="72"/>
      <c r="K616" s="72"/>
      <c r="L616" s="72"/>
      <c r="M616" s="72"/>
      <c r="N616" s="72"/>
      <c r="O616" s="72"/>
      <c r="P616" s="72"/>
      <c r="Q616" s="72"/>
      <c r="R616" s="72"/>
      <c r="S616" s="72"/>
      <c r="T616" s="72"/>
      <c r="U616" s="72"/>
      <c r="V616" s="3"/>
    </row>
    <row r="617" spans="4:22" ht="23.1" customHeight="1">
      <c r="D617" s="72" t="s">
        <v>2650</v>
      </c>
      <c r="E617" s="72" t="s">
        <v>2651</v>
      </c>
      <c r="F617" s="72"/>
      <c r="G617" s="72"/>
      <c r="H617" s="72"/>
      <c r="I617" s="72"/>
      <c r="J617" s="72"/>
      <c r="K617" s="72"/>
      <c r="L617" s="72"/>
      <c r="M617" s="72"/>
      <c r="N617" s="72"/>
      <c r="O617" s="72"/>
      <c r="P617" s="72"/>
      <c r="Q617" s="72"/>
      <c r="R617" s="72"/>
      <c r="S617" s="72"/>
      <c r="T617" s="72"/>
      <c r="U617" s="72"/>
      <c r="V617" s="3"/>
    </row>
    <row r="618" spans="4:22" ht="23.1" customHeight="1">
      <c r="D618" s="72" t="s">
        <v>2652</v>
      </c>
      <c r="E618" s="72" t="s">
        <v>2653</v>
      </c>
      <c r="F618" s="72"/>
      <c r="G618" s="72"/>
      <c r="H618" s="72"/>
      <c r="I618" s="72"/>
      <c r="J618" s="72"/>
      <c r="K618" s="72"/>
      <c r="L618" s="72"/>
      <c r="M618" s="72"/>
      <c r="N618" s="72"/>
      <c r="O618" s="72"/>
      <c r="P618" s="72"/>
      <c r="Q618" s="72"/>
      <c r="R618" s="72"/>
      <c r="S618" s="72"/>
      <c r="T618" s="72"/>
      <c r="U618" s="72"/>
      <c r="V618" s="3"/>
    </row>
    <row r="619" spans="4:22" ht="23.1" customHeight="1">
      <c r="D619" s="72" t="s">
        <v>2654</v>
      </c>
      <c r="E619" s="72" t="s">
        <v>2655</v>
      </c>
      <c r="F619" s="72"/>
      <c r="G619" s="72"/>
      <c r="H619" s="72"/>
      <c r="I619" s="72"/>
      <c r="J619" s="72"/>
      <c r="K619" s="72"/>
      <c r="L619" s="72"/>
      <c r="M619" s="72"/>
      <c r="N619" s="72"/>
      <c r="O619" s="72"/>
      <c r="P619" s="72"/>
      <c r="Q619" s="72"/>
      <c r="R619" s="72"/>
      <c r="S619" s="72"/>
      <c r="T619" s="72"/>
      <c r="U619" s="72"/>
      <c r="V619" s="3"/>
    </row>
    <row r="620" spans="4:22" ht="23.1" customHeight="1">
      <c r="D620" s="72" t="s">
        <v>2656</v>
      </c>
      <c r="E620" s="72" t="s">
        <v>2657</v>
      </c>
      <c r="F620" s="72"/>
      <c r="G620" s="72"/>
      <c r="H620" s="72"/>
      <c r="I620" s="72"/>
      <c r="J620" s="72"/>
      <c r="K620" s="72"/>
      <c r="L620" s="72"/>
      <c r="M620" s="72"/>
      <c r="N620" s="72"/>
      <c r="O620" s="72"/>
      <c r="P620" s="72"/>
      <c r="Q620" s="72"/>
      <c r="R620" s="72"/>
      <c r="S620" s="72"/>
      <c r="T620" s="72"/>
      <c r="U620" s="72"/>
      <c r="V620" s="3"/>
    </row>
    <row r="621" spans="4:22" ht="23.1" customHeight="1">
      <c r="D621" s="72" t="s">
        <v>2658</v>
      </c>
      <c r="E621" s="72" t="s">
        <v>2659</v>
      </c>
      <c r="F621" s="72"/>
      <c r="G621" s="72"/>
      <c r="H621" s="72"/>
      <c r="I621" s="72"/>
      <c r="J621" s="72"/>
      <c r="K621" s="72"/>
      <c r="L621" s="72"/>
      <c r="M621" s="72"/>
      <c r="N621" s="72"/>
      <c r="O621" s="72"/>
      <c r="P621" s="72"/>
      <c r="Q621" s="72"/>
      <c r="R621" s="72"/>
      <c r="S621" s="72"/>
      <c r="T621" s="72"/>
      <c r="U621" s="72"/>
      <c r="V621" s="3"/>
    </row>
    <row r="622" spans="4:22" ht="23.1" customHeight="1">
      <c r="D622" s="72" t="s">
        <v>2660</v>
      </c>
      <c r="E622" s="8" t="s">
        <v>2661</v>
      </c>
      <c r="F622" s="8"/>
      <c r="G622" s="8"/>
      <c r="H622" s="8"/>
      <c r="I622" s="8"/>
      <c r="J622" s="72"/>
      <c r="K622" s="72"/>
      <c r="L622" s="72"/>
      <c r="M622" s="72"/>
      <c r="N622" s="72"/>
      <c r="O622" s="72"/>
      <c r="P622" s="72"/>
      <c r="Q622" s="72"/>
      <c r="R622" s="72"/>
      <c r="S622" s="72"/>
      <c r="T622" s="72"/>
      <c r="U622" s="72"/>
      <c r="V622" s="3"/>
    </row>
    <row r="623" spans="4:22" ht="23.1" customHeight="1">
      <c r="D623" s="72" t="s">
        <v>2662</v>
      </c>
      <c r="E623" s="72" t="s">
        <v>2663</v>
      </c>
      <c r="F623" s="72"/>
      <c r="G623" s="72"/>
      <c r="H623" s="72"/>
      <c r="I623" s="72"/>
      <c r="J623" s="72"/>
      <c r="K623" s="72"/>
      <c r="L623" s="72"/>
      <c r="M623" s="72"/>
      <c r="N623" s="72"/>
      <c r="O623" s="72"/>
      <c r="P623" s="72"/>
      <c r="Q623" s="72"/>
      <c r="R623" s="72"/>
      <c r="S623" s="72"/>
      <c r="T623" s="72"/>
      <c r="U623" s="72"/>
      <c r="V623" s="3"/>
    </row>
    <row r="624" spans="4:22" ht="23.1" customHeight="1">
      <c r="D624" s="72" t="s">
        <v>2664</v>
      </c>
      <c r="E624" s="72" t="s">
        <v>2665</v>
      </c>
      <c r="F624" s="72"/>
      <c r="G624" s="72"/>
      <c r="H624" s="72"/>
      <c r="I624" s="72"/>
      <c r="J624" s="72"/>
      <c r="K624" s="72"/>
      <c r="L624" s="72"/>
      <c r="M624" s="72"/>
      <c r="N624" s="72"/>
      <c r="O624" s="72"/>
      <c r="P624" s="72"/>
      <c r="Q624" s="72"/>
      <c r="R624" s="72"/>
      <c r="S624" s="72"/>
      <c r="T624" s="72"/>
      <c r="U624" s="72"/>
      <c r="V624" s="3"/>
    </row>
    <row r="625" spans="4:22" ht="23.1" customHeight="1">
      <c r="D625" s="72" t="s">
        <v>2666</v>
      </c>
      <c r="E625" s="72" t="s">
        <v>2667</v>
      </c>
      <c r="F625" s="72"/>
      <c r="G625" s="72"/>
      <c r="H625" s="72"/>
      <c r="I625" s="72"/>
      <c r="J625" s="72"/>
      <c r="K625" s="72"/>
      <c r="L625" s="72"/>
      <c r="M625" s="72"/>
      <c r="N625" s="72"/>
      <c r="O625" s="72"/>
      <c r="P625" s="72"/>
      <c r="Q625" s="72"/>
      <c r="R625" s="72"/>
      <c r="S625" s="72"/>
      <c r="T625" s="72"/>
      <c r="U625" s="72"/>
      <c r="V625" s="3"/>
    </row>
    <row r="626" spans="4:22" ht="23.1" customHeight="1">
      <c r="D626" s="72" t="s">
        <v>2668</v>
      </c>
      <c r="E626" s="72" t="s">
        <v>2669</v>
      </c>
      <c r="F626" s="72"/>
      <c r="G626" s="72"/>
      <c r="H626" s="72"/>
      <c r="I626" s="72"/>
      <c r="J626" s="72"/>
      <c r="K626" s="72"/>
      <c r="L626" s="72"/>
      <c r="M626" s="72"/>
      <c r="N626" s="72"/>
      <c r="O626" s="72"/>
      <c r="P626" s="72"/>
      <c r="Q626" s="72"/>
      <c r="R626" s="72"/>
      <c r="S626" s="72"/>
      <c r="T626" s="72"/>
      <c r="U626" s="72"/>
      <c r="V626" s="3"/>
    </row>
    <row r="627" spans="4:22" ht="23.1" customHeight="1">
      <c r="D627" s="72" t="s">
        <v>2670</v>
      </c>
      <c r="E627" s="72" t="s">
        <v>2671</v>
      </c>
      <c r="F627" s="72"/>
      <c r="G627" s="72"/>
      <c r="H627" s="72"/>
      <c r="I627" s="72"/>
      <c r="J627" s="72"/>
      <c r="K627" s="72"/>
      <c r="L627" s="72"/>
      <c r="M627" s="72"/>
      <c r="N627" s="72"/>
      <c r="O627" s="72"/>
      <c r="P627" s="72"/>
      <c r="Q627" s="72"/>
      <c r="R627" s="72"/>
      <c r="S627" s="72"/>
      <c r="T627" s="72"/>
      <c r="U627" s="72"/>
      <c r="V627" s="3"/>
    </row>
    <row r="628" spans="4:22" ht="23.1" customHeight="1">
      <c r="D628" s="72" t="s">
        <v>2672</v>
      </c>
      <c r="E628" s="72" t="s">
        <v>2673</v>
      </c>
      <c r="F628" s="72"/>
      <c r="G628" s="72"/>
      <c r="H628" s="72"/>
      <c r="I628" s="72"/>
      <c r="J628" s="72"/>
      <c r="K628" s="72"/>
      <c r="L628" s="72"/>
      <c r="M628" s="72"/>
      <c r="N628" s="72"/>
      <c r="O628" s="72"/>
      <c r="P628" s="72"/>
      <c r="Q628" s="72"/>
      <c r="R628" s="72"/>
      <c r="S628" s="72"/>
      <c r="T628" s="72"/>
      <c r="U628" s="72"/>
      <c r="V628" s="3"/>
    </row>
    <row r="629" spans="4:22" ht="23.1" customHeight="1">
      <c r="D629" s="72" t="s">
        <v>2674</v>
      </c>
      <c r="E629" s="72" t="s">
        <v>2675</v>
      </c>
      <c r="F629" s="72"/>
      <c r="G629" s="72"/>
      <c r="H629" s="72"/>
      <c r="I629" s="72"/>
      <c r="J629" s="72"/>
      <c r="K629" s="72"/>
      <c r="L629" s="72"/>
      <c r="M629" s="72"/>
      <c r="N629" s="72"/>
      <c r="O629" s="72"/>
      <c r="P629" s="72"/>
      <c r="Q629" s="72"/>
      <c r="R629" s="72"/>
      <c r="S629" s="72"/>
      <c r="T629" s="72"/>
      <c r="U629" s="72"/>
      <c r="V629" s="3"/>
    </row>
    <row r="630" spans="4:22" ht="23.1" customHeight="1">
      <c r="D630" s="72" t="s">
        <v>2676</v>
      </c>
      <c r="E630" s="72" t="s">
        <v>2677</v>
      </c>
      <c r="F630" s="72"/>
      <c r="G630" s="72"/>
      <c r="H630" s="72"/>
      <c r="I630" s="72"/>
      <c r="J630" s="72"/>
      <c r="K630" s="72"/>
      <c r="L630" s="72"/>
      <c r="M630" s="72"/>
      <c r="N630" s="72"/>
      <c r="O630" s="72"/>
      <c r="P630" s="72"/>
      <c r="Q630" s="72"/>
      <c r="R630" s="72"/>
      <c r="S630" s="72"/>
      <c r="T630" s="72"/>
      <c r="U630" s="72"/>
      <c r="V630" s="3"/>
    </row>
    <row r="631" spans="4:22" ht="23.1" customHeight="1">
      <c r="D631" s="72" t="s">
        <v>2678</v>
      </c>
      <c r="E631" s="72" t="s">
        <v>2679</v>
      </c>
      <c r="F631" s="72"/>
      <c r="G631" s="72"/>
      <c r="H631" s="72"/>
      <c r="I631" s="72"/>
      <c r="J631" s="72"/>
      <c r="K631" s="72"/>
      <c r="L631" s="72"/>
      <c r="M631" s="72"/>
      <c r="N631" s="72"/>
      <c r="O631" s="72"/>
      <c r="P631" s="72"/>
      <c r="Q631" s="72"/>
      <c r="R631" s="72"/>
      <c r="S631" s="72"/>
      <c r="T631" s="72"/>
      <c r="U631" s="72"/>
      <c r="V631" s="3"/>
    </row>
    <row r="632" spans="4:22" ht="23.1" customHeight="1">
      <c r="D632" s="72" t="s">
        <v>2680</v>
      </c>
      <c r="E632" s="72" t="s">
        <v>2681</v>
      </c>
      <c r="F632" s="72"/>
      <c r="G632" s="72"/>
      <c r="H632" s="72"/>
      <c r="I632" s="72"/>
      <c r="J632" s="72"/>
      <c r="K632" s="72"/>
      <c r="L632" s="72"/>
      <c r="M632" s="72"/>
      <c r="N632" s="72"/>
      <c r="O632" s="72"/>
      <c r="P632" s="72"/>
      <c r="Q632" s="72"/>
      <c r="R632" s="72"/>
      <c r="S632" s="72"/>
      <c r="T632" s="72"/>
      <c r="U632" s="72"/>
      <c r="V632" s="3"/>
    </row>
    <row r="633" spans="4:22" ht="23.1" customHeight="1">
      <c r="D633" s="72" t="s">
        <v>2682</v>
      </c>
      <c r="E633" s="72" t="s">
        <v>2683</v>
      </c>
      <c r="F633" s="72"/>
      <c r="G633" s="72"/>
      <c r="H633" s="72"/>
      <c r="I633" s="72"/>
      <c r="J633" s="72"/>
      <c r="K633" s="72"/>
      <c r="L633" s="72"/>
      <c r="M633" s="72"/>
      <c r="N633" s="72"/>
      <c r="O633" s="72"/>
      <c r="P633" s="72"/>
      <c r="Q633" s="72"/>
      <c r="R633" s="72"/>
      <c r="S633" s="72"/>
      <c r="T633" s="72"/>
      <c r="U633" s="72"/>
      <c r="V633" s="3"/>
    </row>
    <row r="634" spans="4:22" ht="23.1" customHeight="1">
      <c r="D634" s="72" t="s">
        <v>2684</v>
      </c>
      <c r="E634" s="72" t="s">
        <v>2685</v>
      </c>
      <c r="F634" s="72"/>
      <c r="G634" s="72"/>
      <c r="H634" s="72"/>
      <c r="I634" s="72"/>
      <c r="J634" s="72"/>
      <c r="K634" s="72"/>
      <c r="L634" s="72"/>
      <c r="M634" s="72"/>
      <c r="N634" s="72"/>
      <c r="O634" s="72"/>
      <c r="P634" s="72"/>
      <c r="Q634" s="72"/>
      <c r="R634" s="72"/>
      <c r="S634" s="72"/>
      <c r="T634" s="72"/>
      <c r="U634" s="72"/>
      <c r="V634" s="3"/>
    </row>
    <row r="635" spans="4:22" ht="23.1" customHeight="1">
      <c r="D635" s="72" t="s">
        <v>2686</v>
      </c>
      <c r="E635" s="72" t="s">
        <v>2687</v>
      </c>
      <c r="F635" s="72"/>
      <c r="G635" s="72"/>
      <c r="H635" s="72"/>
      <c r="I635" s="72"/>
      <c r="J635" s="72"/>
      <c r="K635" s="72"/>
      <c r="L635" s="72"/>
      <c r="M635" s="72"/>
      <c r="N635" s="72"/>
      <c r="O635" s="72"/>
      <c r="P635" s="72"/>
      <c r="Q635" s="72"/>
      <c r="R635" s="72"/>
      <c r="S635" s="72"/>
      <c r="T635" s="72"/>
      <c r="U635" s="72"/>
      <c r="V635" s="3"/>
    </row>
    <row r="636" spans="4:22" ht="23.1" customHeight="1">
      <c r="D636" s="72" t="s">
        <v>2688</v>
      </c>
      <c r="E636" s="72" t="s">
        <v>2689</v>
      </c>
      <c r="F636" s="72"/>
      <c r="G636" s="72"/>
      <c r="H636" s="72"/>
      <c r="I636" s="72"/>
      <c r="J636" s="72"/>
      <c r="K636" s="72"/>
      <c r="L636" s="72"/>
      <c r="M636" s="72"/>
      <c r="N636" s="72"/>
      <c r="O636" s="72"/>
      <c r="P636" s="72"/>
      <c r="Q636" s="72"/>
      <c r="R636" s="72"/>
      <c r="S636" s="72"/>
      <c r="T636" s="72"/>
      <c r="U636" s="72"/>
      <c r="V636" s="3"/>
    </row>
    <row r="637" spans="4:22" ht="23.1" customHeight="1">
      <c r="D637" s="72" t="s">
        <v>2690</v>
      </c>
      <c r="E637" s="72" t="s">
        <v>2691</v>
      </c>
      <c r="F637" s="72"/>
      <c r="G637" s="72"/>
      <c r="H637" s="72"/>
      <c r="I637" s="72"/>
      <c r="J637" s="72"/>
      <c r="K637" s="72"/>
      <c r="L637" s="72"/>
      <c r="M637" s="72"/>
      <c r="N637" s="72"/>
      <c r="O637" s="72"/>
      <c r="P637" s="72"/>
      <c r="Q637" s="72"/>
      <c r="R637" s="72"/>
      <c r="S637" s="72"/>
      <c r="T637" s="72"/>
      <c r="U637" s="72"/>
      <c r="V637" s="3"/>
    </row>
    <row r="638" spans="4:22" ht="23.1" customHeight="1">
      <c r="D638" s="72" t="s">
        <v>2692</v>
      </c>
      <c r="E638" s="72" t="s">
        <v>2693</v>
      </c>
      <c r="F638" s="72"/>
      <c r="G638" s="72"/>
      <c r="H638" s="72"/>
      <c r="I638" s="72"/>
      <c r="J638" s="72"/>
      <c r="K638" s="72"/>
      <c r="L638" s="72"/>
      <c r="M638" s="72"/>
      <c r="N638" s="72"/>
      <c r="O638" s="72"/>
      <c r="P638" s="72"/>
      <c r="Q638" s="72"/>
      <c r="R638" s="72"/>
      <c r="S638" s="72"/>
      <c r="T638" s="72"/>
      <c r="U638" s="72"/>
      <c r="V638" s="3"/>
    </row>
    <row r="639" spans="4:22" ht="23.1" customHeight="1">
      <c r="D639" s="72" t="s">
        <v>1274</v>
      </c>
      <c r="E639" s="72" t="s">
        <v>2694</v>
      </c>
      <c r="F639" s="72"/>
      <c r="G639" s="72"/>
      <c r="H639" s="72"/>
      <c r="I639" s="72"/>
      <c r="J639" s="72"/>
      <c r="K639" s="72"/>
      <c r="L639" s="72"/>
      <c r="M639" s="72"/>
      <c r="N639" s="72"/>
      <c r="O639" s="72"/>
      <c r="P639" s="72"/>
      <c r="Q639" s="72"/>
      <c r="R639" s="72"/>
      <c r="S639" s="72"/>
      <c r="T639" s="72"/>
      <c r="U639" s="72"/>
      <c r="V639" s="3"/>
    </row>
    <row r="640" spans="4:22" ht="23.1" customHeight="1">
      <c r="D640" s="72" t="s">
        <v>2695</v>
      </c>
      <c r="E640" s="72" t="s">
        <v>2696</v>
      </c>
      <c r="F640" s="72"/>
      <c r="G640" s="72"/>
      <c r="H640" s="72"/>
      <c r="I640" s="72"/>
      <c r="J640" s="72"/>
      <c r="K640" s="72"/>
      <c r="L640" s="72"/>
      <c r="M640" s="72"/>
      <c r="N640" s="72"/>
      <c r="O640" s="72"/>
      <c r="P640" s="72"/>
      <c r="Q640" s="72"/>
      <c r="R640" s="72"/>
      <c r="S640" s="72"/>
      <c r="T640" s="72"/>
      <c r="U640" s="72"/>
      <c r="V640" s="3"/>
    </row>
    <row r="641" spans="4:22" ht="23.1" customHeight="1">
      <c r="D641" s="72" t="s">
        <v>2697</v>
      </c>
      <c r="E641" s="72" t="s">
        <v>2698</v>
      </c>
      <c r="F641" s="72"/>
      <c r="G641" s="72"/>
      <c r="H641" s="72"/>
      <c r="I641" s="72"/>
      <c r="J641" s="72"/>
      <c r="K641" s="72"/>
      <c r="L641" s="72"/>
      <c r="M641" s="72"/>
      <c r="N641" s="72"/>
      <c r="O641" s="72"/>
      <c r="P641" s="72"/>
      <c r="Q641" s="72"/>
      <c r="R641" s="72"/>
      <c r="S641" s="72"/>
      <c r="T641" s="72"/>
      <c r="U641" s="72"/>
      <c r="V641" s="3"/>
    </row>
    <row r="642" spans="4:22" ht="23.1" customHeight="1">
      <c r="D642" s="72" t="s">
        <v>2699</v>
      </c>
      <c r="E642" s="72" t="s">
        <v>2700</v>
      </c>
      <c r="F642" s="72"/>
      <c r="G642" s="72"/>
      <c r="H642" s="72"/>
      <c r="I642" s="72"/>
      <c r="J642" s="72"/>
      <c r="K642" s="72"/>
      <c r="L642" s="72"/>
      <c r="M642" s="72"/>
      <c r="N642" s="72"/>
      <c r="O642" s="72"/>
      <c r="P642" s="72"/>
      <c r="Q642" s="72"/>
      <c r="R642" s="72"/>
      <c r="S642" s="72"/>
      <c r="T642" s="72"/>
      <c r="U642" s="72"/>
      <c r="V642" s="3"/>
    </row>
    <row r="643" spans="4:22" ht="23.1" customHeight="1">
      <c r="D643" s="72" t="s">
        <v>2701</v>
      </c>
      <c r="E643" s="72" t="s">
        <v>2702</v>
      </c>
      <c r="F643" s="72"/>
      <c r="G643" s="72"/>
      <c r="H643" s="72"/>
      <c r="I643" s="72"/>
      <c r="J643" s="72"/>
      <c r="K643" s="72"/>
      <c r="L643" s="72"/>
      <c r="M643" s="72"/>
      <c r="N643" s="72"/>
      <c r="O643" s="72"/>
      <c r="P643" s="72"/>
      <c r="Q643" s="72"/>
      <c r="R643" s="72"/>
      <c r="S643" s="72"/>
      <c r="T643" s="72"/>
      <c r="U643" s="72"/>
      <c r="V643" s="3"/>
    </row>
    <row r="644" spans="4:22" ht="23.1" customHeight="1">
      <c r="D644" s="72" t="s">
        <v>2703</v>
      </c>
      <c r="E644" s="72" t="s">
        <v>2704</v>
      </c>
      <c r="F644" s="72"/>
      <c r="G644" s="72"/>
      <c r="H644" s="72"/>
      <c r="I644" s="72"/>
      <c r="J644" s="72"/>
      <c r="K644" s="72"/>
      <c r="L644" s="72"/>
      <c r="M644" s="72"/>
      <c r="N644" s="72"/>
      <c r="O644" s="72"/>
      <c r="P644" s="72"/>
      <c r="Q644" s="72"/>
      <c r="R644" s="72"/>
      <c r="S644" s="72"/>
      <c r="T644" s="72"/>
      <c r="U644" s="72"/>
      <c r="V644" s="3"/>
    </row>
    <row r="645" spans="4:22" ht="23.1" customHeight="1">
      <c r="D645" s="72" t="s">
        <v>2705</v>
      </c>
      <c r="E645" s="72" t="s">
        <v>2706</v>
      </c>
      <c r="F645" s="72"/>
      <c r="G645" s="72"/>
      <c r="H645" s="72"/>
      <c r="I645" s="72"/>
      <c r="J645" s="72"/>
      <c r="K645" s="72"/>
      <c r="L645" s="72"/>
      <c r="M645" s="72"/>
      <c r="N645" s="72"/>
      <c r="O645" s="72"/>
      <c r="P645" s="72"/>
      <c r="Q645" s="72"/>
      <c r="R645" s="72"/>
      <c r="S645" s="72"/>
      <c r="T645" s="72"/>
      <c r="U645" s="72"/>
      <c r="V645" s="3"/>
    </row>
    <row r="646" spans="4:22" ht="23.1" customHeight="1">
      <c r="D646" s="72" t="s">
        <v>2707</v>
      </c>
      <c r="E646" s="72" t="s">
        <v>2706</v>
      </c>
      <c r="F646" s="72"/>
      <c r="G646" s="72"/>
      <c r="H646" s="72"/>
      <c r="I646" s="72"/>
      <c r="J646" s="72"/>
      <c r="K646" s="72"/>
      <c r="L646" s="72"/>
      <c r="M646" s="72"/>
      <c r="N646" s="72"/>
      <c r="O646" s="72"/>
      <c r="P646" s="72"/>
      <c r="Q646" s="72"/>
      <c r="R646" s="72"/>
      <c r="S646" s="72"/>
      <c r="T646" s="72"/>
      <c r="U646" s="72"/>
      <c r="V646" s="3"/>
    </row>
    <row r="647" spans="4:22" ht="23.1" customHeight="1">
      <c r="D647" s="72" t="s">
        <v>2708</v>
      </c>
      <c r="E647" s="72" t="s">
        <v>2709</v>
      </c>
      <c r="F647" s="72"/>
      <c r="G647" s="72"/>
      <c r="H647" s="72"/>
      <c r="I647" s="72"/>
      <c r="J647" s="72"/>
      <c r="K647" s="72"/>
      <c r="L647" s="72"/>
      <c r="M647" s="72"/>
      <c r="N647" s="72"/>
      <c r="O647" s="72"/>
      <c r="P647" s="72"/>
      <c r="Q647" s="72"/>
      <c r="R647" s="72"/>
      <c r="S647" s="72"/>
      <c r="T647" s="72"/>
      <c r="U647" s="72"/>
      <c r="V647" s="3"/>
    </row>
    <row r="648" spans="4:22" ht="23.1" customHeight="1">
      <c r="D648" s="72" t="s">
        <v>2710</v>
      </c>
      <c r="E648" s="72" t="s">
        <v>2711</v>
      </c>
      <c r="F648" s="72"/>
      <c r="G648" s="72"/>
      <c r="H648" s="72"/>
      <c r="I648" s="72"/>
      <c r="J648" s="72"/>
      <c r="K648" s="72"/>
      <c r="L648" s="72"/>
      <c r="M648" s="72"/>
      <c r="N648" s="72"/>
      <c r="O648" s="72"/>
      <c r="P648" s="72"/>
      <c r="Q648" s="72"/>
      <c r="R648" s="72"/>
      <c r="S648" s="72"/>
      <c r="T648" s="72"/>
      <c r="U648" s="72"/>
      <c r="V648" s="3"/>
    </row>
    <row r="649" spans="4:22" ht="23.1" customHeight="1">
      <c r="D649" s="72" t="s">
        <v>2712</v>
      </c>
      <c r="E649" s="72" t="s">
        <v>2713</v>
      </c>
      <c r="F649" s="72"/>
      <c r="G649" s="72"/>
      <c r="H649" s="72"/>
      <c r="I649" s="72"/>
      <c r="J649" s="72"/>
      <c r="K649" s="72"/>
      <c r="L649" s="72"/>
      <c r="M649" s="72"/>
      <c r="N649" s="72"/>
      <c r="O649" s="72"/>
      <c r="P649" s="72"/>
      <c r="Q649" s="72"/>
      <c r="R649" s="72"/>
      <c r="S649" s="72"/>
      <c r="T649" s="72"/>
      <c r="U649" s="72"/>
      <c r="V649" s="3"/>
    </row>
    <row r="650" spans="4:22" ht="23.1" customHeight="1">
      <c r="D650" s="72" t="s">
        <v>2714</v>
      </c>
      <c r="E650" s="72" t="s">
        <v>2715</v>
      </c>
      <c r="F650" s="72"/>
      <c r="G650" s="72"/>
      <c r="H650" s="72"/>
      <c r="I650" s="72"/>
      <c r="J650" s="72"/>
      <c r="K650" s="72"/>
      <c r="L650" s="72"/>
      <c r="M650" s="72"/>
      <c r="N650" s="72"/>
      <c r="O650" s="72"/>
      <c r="P650" s="72"/>
      <c r="Q650" s="72"/>
      <c r="R650" s="72"/>
      <c r="S650" s="72"/>
      <c r="T650" s="72"/>
      <c r="U650" s="72"/>
      <c r="V650" s="3"/>
    </row>
    <row r="651" spans="4:22" ht="23.1" customHeight="1">
      <c r="D651" s="72" t="s">
        <v>2716</v>
      </c>
      <c r="E651" s="72" t="s">
        <v>2717</v>
      </c>
      <c r="F651" s="72"/>
      <c r="G651" s="72"/>
      <c r="H651" s="72"/>
      <c r="I651" s="72"/>
      <c r="J651" s="72"/>
      <c r="K651" s="72"/>
      <c r="L651" s="72"/>
      <c r="M651" s="72"/>
      <c r="N651" s="72"/>
      <c r="O651" s="72"/>
      <c r="P651" s="72"/>
      <c r="Q651" s="72"/>
      <c r="R651" s="72"/>
      <c r="S651" s="72"/>
      <c r="T651" s="72"/>
      <c r="U651" s="72"/>
      <c r="V651" s="3"/>
    </row>
    <row r="652" spans="4:22" ht="23.1" customHeight="1">
      <c r="D652" s="72" t="s">
        <v>2718</v>
      </c>
      <c r="E652" s="72" t="s">
        <v>2719</v>
      </c>
      <c r="F652" s="72"/>
      <c r="G652" s="72"/>
      <c r="H652" s="72"/>
      <c r="I652" s="72"/>
      <c r="J652" s="72"/>
      <c r="K652" s="72"/>
      <c r="L652" s="72"/>
      <c r="M652" s="72"/>
      <c r="N652" s="72"/>
      <c r="O652" s="72"/>
      <c r="P652" s="72"/>
      <c r="Q652" s="72"/>
      <c r="R652" s="72"/>
      <c r="S652" s="72"/>
      <c r="T652" s="72"/>
      <c r="U652" s="72"/>
      <c r="V652" s="3"/>
    </row>
    <row r="653" spans="4:22" ht="23.1" customHeight="1">
      <c r="D653" s="72" t="s">
        <v>2720</v>
      </c>
      <c r="E653" s="72" t="s">
        <v>2721</v>
      </c>
      <c r="F653" s="72"/>
      <c r="G653" s="72"/>
      <c r="H653" s="72"/>
      <c r="I653" s="72"/>
      <c r="J653" s="72"/>
      <c r="K653" s="72"/>
      <c r="L653" s="72"/>
      <c r="M653" s="72"/>
      <c r="N653" s="72"/>
      <c r="O653" s="72"/>
      <c r="P653" s="72"/>
      <c r="Q653" s="72"/>
      <c r="R653" s="72"/>
      <c r="S653" s="72"/>
      <c r="T653" s="72"/>
      <c r="U653" s="72"/>
      <c r="V653" s="3"/>
    </row>
    <row r="654" spans="4:22" ht="23.1" customHeight="1">
      <c r="D654" s="72" t="s">
        <v>2722</v>
      </c>
      <c r="E654" s="72" t="s">
        <v>2723</v>
      </c>
      <c r="F654" s="72"/>
      <c r="G654" s="72"/>
      <c r="H654" s="72"/>
      <c r="I654" s="72"/>
      <c r="J654" s="72"/>
      <c r="K654" s="72"/>
      <c r="L654" s="72"/>
      <c r="M654" s="72"/>
      <c r="N654" s="72"/>
      <c r="O654" s="72"/>
      <c r="P654" s="72"/>
      <c r="Q654" s="72"/>
      <c r="R654" s="72"/>
      <c r="S654" s="72"/>
      <c r="T654" s="72"/>
      <c r="U654" s="72"/>
      <c r="V654" s="3"/>
    </row>
    <row r="655" spans="4:22" ht="23.1" customHeight="1">
      <c r="D655" s="72" t="s">
        <v>2724</v>
      </c>
      <c r="E655" s="72" t="s">
        <v>2725</v>
      </c>
      <c r="F655" s="72"/>
      <c r="G655" s="72"/>
      <c r="H655" s="72"/>
      <c r="I655" s="72"/>
      <c r="J655" s="72"/>
      <c r="K655" s="72"/>
      <c r="L655" s="72"/>
      <c r="M655" s="72"/>
      <c r="N655" s="72"/>
      <c r="O655" s="72"/>
      <c r="P655" s="72"/>
      <c r="Q655" s="72"/>
      <c r="R655" s="72"/>
      <c r="S655" s="72"/>
      <c r="T655" s="72"/>
      <c r="U655" s="72"/>
      <c r="V655" s="3"/>
    </row>
    <row r="656" spans="4:22" ht="23.1" customHeight="1">
      <c r="D656" s="72" t="s">
        <v>2726</v>
      </c>
      <c r="E656" s="72" t="s">
        <v>2727</v>
      </c>
      <c r="F656" s="72"/>
      <c r="G656" s="72"/>
      <c r="H656" s="72"/>
      <c r="I656" s="72"/>
      <c r="J656" s="72"/>
      <c r="K656" s="72"/>
      <c r="L656" s="72"/>
      <c r="M656" s="72"/>
      <c r="N656" s="72"/>
      <c r="O656" s="72"/>
      <c r="P656" s="72"/>
      <c r="Q656" s="72"/>
      <c r="R656" s="72"/>
      <c r="S656" s="72"/>
      <c r="T656" s="72"/>
      <c r="U656" s="72"/>
      <c r="V656" s="3"/>
    </row>
    <row r="657" spans="4:22" ht="23.1" customHeight="1">
      <c r="D657" s="72" t="s">
        <v>2728</v>
      </c>
      <c r="E657" s="72" t="s">
        <v>2729</v>
      </c>
      <c r="F657" s="72"/>
      <c r="G657" s="72"/>
      <c r="H657" s="72"/>
      <c r="I657" s="72"/>
      <c r="J657" s="72"/>
      <c r="K657" s="72"/>
      <c r="L657" s="72"/>
      <c r="M657" s="72"/>
      <c r="N657" s="72"/>
      <c r="O657" s="72"/>
      <c r="P657" s="72"/>
      <c r="Q657" s="72"/>
      <c r="R657" s="72"/>
      <c r="S657" s="72"/>
      <c r="T657" s="72"/>
      <c r="U657" s="72"/>
      <c r="V657" s="3"/>
    </row>
    <row r="658" spans="4:22" ht="23.1" customHeight="1">
      <c r="D658" s="72" t="s">
        <v>2730</v>
      </c>
      <c r="E658" s="72" t="s">
        <v>2731</v>
      </c>
      <c r="F658" s="72"/>
      <c r="G658" s="72"/>
      <c r="H658" s="72"/>
      <c r="I658" s="72"/>
      <c r="J658" s="72"/>
      <c r="K658" s="72"/>
      <c r="L658" s="72"/>
      <c r="M658" s="72"/>
      <c r="N658" s="72"/>
      <c r="O658" s="72"/>
      <c r="P658" s="72"/>
      <c r="Q658" s="72"/>
      <c r="R658" s="72"/>
      <c r="S658" s="72"/>
      <c r="T658" s="72"/>
      <c r="U658" s="72"/>
      <c r="V658" s="3"/>
    </row>
    <row r="659" spans="4:22" ht="23.1" customHeight="1">
      <c r="D659" s="72" t="s">
        <v>2732</v>
      </c>
      <c r="E659" s="72" t="s">
        <v>2733</v>
      </c>
      <c r="F659" s="72"/>
      <c r="G659" s="72"/>
      <c r="H659" s="72"/>
      <c r="I659" s="72"/>
      <c r="J659" s="72"/>
      <c r="K659" s="72"/>
      <c r="L659" s="72"/>
      <c r="M659" s="72"/>
      <c r="N659" s="72"/>
      <c r="O659" s="72"/>
      <c r="P659" s="72"/>
      <c r="Q659" s="72"/>
      <c r="R659" s="72"/>
      <c r="S659" s="72"/>
      <c r="T659" s="72"/>
      <c r="U659" s="72"/>
      <c r="V659" s="3"/>
    </row>
    <row r="660" spans="4:22" ht="23.1" customHeight="1">
      <c r="D660" s="72" t="s">
        <v>2734</v>
      </c>
      <c r="E660" s="72" t="s">
        <v>2735</v>
      </c>
      <c r="F660" s="72"/>
      <c r="G660" s="72"/>
      <c r="H660" s="72"/>
      <c r="I660" s="72"/>
      <c r="J660" s="72"/>
      <c r="K660" s="72"/>
      <c r="L660" s="72"/>
      <c r="M660" s="72"/>
      <c r="N660" s="72"/>
      <c r="O660" s="72"/>
      <c r="P660" s="72"/>
      <c r="Q660" s="72"/>
      <c r="R660" s="72"/>
      <c r="S660" s="72"/>
      <c r="T660" s="72"/>
      <c r="U660" s="72"/>
      <c r="V660" s="3"/>
    </row>
    <row r="661" spans="4:22" ht="23.1" customHeight="1">
      <c r="D661" s="72" t="s">
        <v>2736</v>
      </c>
      <c r="E661" s="72" t="s">
        <v>2737</v>
      </c>
      <c r="F661" s="72"/>
      <c r="G661" s="72"/>
      <c r="H661" s="72"/>
      <c r="I661" s="72"/>
      <c r="J661" s="72"/>
      <c r="K661" s="72"/>
      <c r="L661" s="72"/>
      <c r="M661" s="72"/>
      <c r="N661" s="72"/>
      <c r="O661" s="72"/>
      <c r="P661" s="72"/>
      <c r="Q661" s="72"/>
      <c r="R661" s="72"/>
      <c r="S661" s="72"/>
      <c r="T661" s="72"/>
      <c r="U661" s="72"/>
      <c r="V661" s="3"/>
    </row>
    <row r="662" spans="4:22" ht="23.1" customHeight="1">
      <c r="D662" s="72" t="s">
        <v>2738</v>
      </c>
      <c r="E662" s="72" t="s">
        <v>2739</v>
      </c>
      <c r="F662" s="72"/>
      <c r="G662" s="72"/>
      <c r="H662" s="72"/>
      <c r="I662" s="72"/>
      <c r="J662" s="72"/>
      <c r="K662" s="72"/>
      <c r="L662" s="72"/>
      <c r="M662" s="72"/>
      <c r="N662" s="72"/>
      <c r="O662" s="72"/>
      <c r="P662" s="72"/>
      <c r="Q662" s="72"/>
      <c r="R662" s="72"/>
      <c r="S662" s="72"/>
      <c r="T662" s="72"/>
      <c r="U662" s="72"/>
      <c r="V662" s="3"/>
    </row>
    <row r="663" spans="4:22" ht="23.1" customHeight="1">
      <c r="D663" s="72" t="s">
        <v>2740</v>
      </c>
      <c r="E663" s="72" t="s">
        <v>2741</v>
      </c>
      <c r="F663" s="72"/>
      <c r="G663" s="72"/>
      <c r="H663" s="72"/>
      <c r="I663" s="72"/>
      <c r="J663" s="72"/>
      <c r="K663" s="72"/>
      <c r="L663" s="72"/>
      <c r="M663" s="72"/>
      <c r="N663" s="72"/>
      <c r="O663" s="72"/>
      <c r="P663" s="72"/>
      <c r="Q663" s="72"/>
      <c r="R663" s="72"/>
      <c r="S663" s="72"/>
      <c r="T663" s="72"/>
      <c r="U663" s="72"/>
      <c r="V663" s="3"/>
    </row>
    <row r="664" spans="4:22" ht="23.1" customHeight="1">
      <c r="D664" s="72" t="s">
        <v>2742</v>
      </c>
      <c r="E664" s="72" t="s">
        <v>2743</v>
      </c>
      <c r="F664" s="72"/>
      <c r="G664" s="72"/>
      <c r="H664" s="72"/>
      <c r="I664" s="72"/>
      <c r="J664" s="72"/>
      <c r="K664" s="72"/>
      <c r="L664" s="72"/>
      <c r="M664" s="72"/>
      <c r="N664" s="72"/>
      <c r="O664" s="72"/>
      <c r="P664" s="72"/>
      <c r="Q664" s="72"/>
      <c r="R664" s="72"/>
      <c r="S664" s="72"/>
      <c r="T664" s="72"/>
      <c r="U664" s="72"/>
      <c r="V664" s="3"/>
    </row>
    <row r="665" spans="4:22" ht="23.1" customHeight="1">
      <c r="D665" s="72" t="s">
        <v>2744</v>
      </c>
      <c r="E665" s="72" t="s">
        <v>2745</v>
      </c>
      <c r="F665" s="72"/>
      <c r="G665" s="72"/>
      <c r="H665" s="72"/>
      <c r="I665" s="72"/>
      <c r="J665" s="72"/>
      <c r="K665" s="72"/>
      <c r="L665" s="72"/>
      <c r="M665" s="72"/>
      <c r="N665" s="72"/>
      <c r="O665" s="72"/>
      <c r="P665" s="72"/>
      <c r="Q665" s="72"/>
      <c r="R665" s="72"/>
      <c r="S665" s="72"/>
      <c r="T665" s="72"/>
      <c r="U665" s="72"/>
      <c r="V665" s="3"/>
    </row>
    <row r="666" spans="4:22" ht="23.1" customHeight="1">
      <c r="D666" s="72" t="s">
        <v>2746</v>
      </c>
      <c r="E666" s="72" t="s">
        <v>2747</v>
      </c>
      <c r="F666" s="72"/>
      <c r="G666" s="72"/>
      <c r="H666" s="72"/>
      <c r="I666" s="72"/>
      <c r="J666" s="72"/>
      <c r="K666" s="72"/>
      <c r="L666" s="72"/>
      <c r="M666" s="72"/>
      <c r="N666" s="72"/>
      <c r="O666" s="72"/>
      <c r="P666" s="72"/>
      <c r="Q666" s="72"/>
      <c r="R666" s="72"/>
      <c r="S666" s="72"/>
      <c r="T666" s="72"/>
      <c r="U666" s="72"/>
      <c r="V666" s="3"/>
    </row>
    <row r="667" spans="4:22" ht="23.1" customHeight="1">
      <c r="D667" s="72" t="s">
        <v>2748</v>
      </c>
      <c r="E667" s="72" t="s">
        <v>2749</v>
      </c>
      <c r="F667" s="72"/>
      <c r="G667" s="72"/>
      <c r="H667" s="72"/>
      <c r="I667" s="72"/>
      <c r="J667" s="72"/>
      <c r="K667" s="72"/>
      <c r="L667" s="72"/>
      <c r="M667" s="72"/>
      <c r="N667" s="72"/>
      <c r="O667" s="72"/>
      <c r="P667" s="72"/>
      <c r="Q667" s="72"/>
      <c r="R667" s="72"/>
      <c r="S667" s="72"/>
      <c r="T667" s="72"/>
      <c r="U667" s="72"/>
      <c r="V667" s="3"/>
    </row>
    <row r="668" spans="4:22" ht="23.1" customHeight="1">
      <c r="D668" s="72" t="s">
        <v>2750</v>
      </c>
      <c r="E668" s="72" t="s">
        <v>2751</v>
      </c>
      <c r="F668" s="72"/>
      <c r="G668" s="72"/>
      <c r="H668" s="72"/>
      <c r="I668" s="72"/>
      <c r="J668" s="72"/>
      <c r="K668" s="72"/>
      <c r="L668" s="72"/>
      <c r="M668" s="72"/>
      <c r="N668" s="72"/>
      <c r="O668" s="72"/>
      <c r="P668" s="72"/>
      <c r="Q668" s="72"/>
      <c r="R668" s="72"/>
      <c r="S668" s="72"/>
      <c r="T668" s="72"/>
      <c r="U668" s="72"/>
      <c r="V668" s="3"/>
    </row>
    <row r="669" spans="4:22" ht="23.1" customHeight="1">
      <c r="D669" s="72" t="s">
        <v>2752</v>
      </c>
      <c r="E669" s="72" t="s">
        <v>2753</v>
      </c>
      <c r="F669" s="72"/>
      <c r="G669" s="72"/>
      <c r="H669" s="72"/>
      <c r="I669" s="72"/>
      <c r="J669" s="72"/>
      <c r="K669" s="72"/>
      <c r="L669" s="72"/>
      <c r="M669" s="72"/>
      <c r="N669" s="72"/>
      <c r="O669" s="72"/>
      <c r="P669" s="72"/>
      <c r="Q669" s="72"/>
      <c r="R669" s="72"/>
      <c r="S669" s="72"/>
      <c r="T669" s="72"/>
      <c r="U669" s="72"/>
      <c r="V669" s="3"/>
    </row>
    <row r="670" spans="4:22" ht="23.1" customHeight="1">
      <c r="D670" s="72" t="s">
        <v>2754</v>
      </c>
      <c r="E670" s="72" t="s">
        <v>2755</v>
      </c>
      <c r="F670" s="72"/>
      <c r="G670" s="72"/>
      <c r="H670" s="72"/>
      <c r="I670" s="72"/>
      <c r="J670" s="72"/>
      <c r="K670" s="72"/>
      <c r="L670" s="72"/>
      <c r="M670" s="72"/>
      <c r="N670" s="72"/>
      <c r="O670" s="72"/>
      <c r="P670" s="72"/>
      <c r="Q670" s="72"/>
      <c r="R670" s="72"/>
      <c r="S670" s="72"/>
      <c r="T670" s="72"/>
      <c r="U670" s="72"/>
      <c r="V670" s="3"/>
    </row>
    <row r="671" spans="4:22" ht="23.1" customHeight="1">
      <c r="D671" s="72" t="s">
        <v>2756</v>
      </c>
      <c r="E671" s="72" t="s">
        <v>2757</v>
      </c>
      <c r="F671" s="72"/>
      <c r="G671" s="72"/>
      <c r="H671" s="72"/>
      <c r="I671" s="72"/>
      <c r="J671" s="72"/>
      <c r="K671" s="72"/>
      <c r="L671" s="72"/>
      <c r="M671" s="72"/>
      <c r="N671" s="72"/>
      <c r="O671" s="72"/>
      <c r="P671" s="72"/>
      <c r="Q671" s="72"/>
      <c r="R671" s="72"/>
      <c r="S671" s="72"/>
      <c r="T671" s="72"/>
      <c r="U671" s="72"/>
      <c r="V671" s="3"/>
    </row>
    <row r="672" spans="4:22" ht="23.1" customHeight="1">
      <c r="D672" s="72" t="s">
        <v>2758</v>
      </c>
      <c r="E672" s="72" t="s">
        <v>2759</v>
      </c>
      <c r="F672" s="72"/>
      <c r="G672" s="72"/>
      <c r="H672" s="72"/>
      <c r="I672" s="72"/>
      <c r="J672" s="72"/>
      <c r="K672" s="72"/>
      <c r="L672" s="72"/>
      <c r="M672" s="72"/>
      <c r="N672" s="72"/>
      <c r="O672" s="72"/>
      <c r="P672" s="72"/>
      <c r="Q672" s="72"/>
      <c r="R672" s="72"/>
      <c r="S672" s="72"/>
      <c r="T672" s="72"/>
      <c r="U672" s="72"/>
      <c r="V672" s="3"/>
    </row>
    <row r="673" spans="4:22" ht="23.1" customHeight="1">
      <c r="D673" s="72" t="s">
        <v>2760</v>
      </c>
      <c r="E673" s="72" t="s">
        <v>2759</v>
      </c>
      <c r="F673" s="72"/>
      <c r="G673" s="72"/>
      <c r="H673" s="72"/>
      <c r="I673" s="72"/>
      <c r="J673" s="72"/>
      <c r="K673" s="72"/>
      <c r="L673" s="72"/>
      <c r="M673" s="72"/>
      <c r="N673" s="72"/>
      <c r="O673" s="72"/>
      <c r="P673" s="72"/>
      <c r="Q673" s="72"/>
      <c r="R673" s="72"/>
      <c r="S673" s="72"/>
      <c r="T673" s="72"/>
      <c r="U673" s="72"/>
      <c r="V673" s="3"/>
    </row>
    <row r="674" spans="4:22" ht="23.1" customHeight="1">
      <c r="D674" s="72" t="s">
        <v>2761</v>
      </c>
      <c r="E674" s="72" t="s">
        <v>2759</v>
      </c>
      <c r="F674" s="72"/>
      <c r="G674" s="72"/>
      <c r="H674" s="72"/>
      <c r="I674" s="72"/>
      <c r="J674" s="72"/>
      <c r="K674" s="72"/>
      <c r="L674" s="72"/>
      <c r="M674" s="72"/>
      <c r="N674" s="72"/>
      <c r="O674" s="72"/>
      <c r="P674" s="72"/>
      <c r="Q674" s="72"/>
      <c r="R674" s="72"/>
      <c r="S674" s="72"/>
      <c r="T674" s="72"/>
      <c r="U674" s="72"/>
      <c r="V674" s="3"/>
    </row>
    <row r="675" spans="4:22" ht="23.1" customHeight="1">
      <c r="D675" s="72" t="s">
        <v>2762</v>
      </c>
      <c r="E675" s="72" t="s">
        <v>2759</v>
      </c>
      <c r="F675" s="72"/>
      <c r="G675" s="72"/>
      <c r="H675" s="72"/>
      <c r="I675" s="72"/>
      <c r="J675" s="72"/>
      <c r="K675" s="72"/>
      <c r="L675" s="72"/>
      <c r="M675" s="72"/>
      <c r="N675" s="72"/>
      <c r="O675" s="72"/>
      <c r="P675" s="72"/>
      <c r="Q675" s="72"/>
      <c r="R675" s="72"/>
      <c r="S675" s="72"/>
      <c r="T675" s="72"/>
      <c r="U675" s="72"/>
      <c r="V675" s="3"/>
    </row>
    <row r="676" spans="4:22" ht="23.1" customHeight="1">
      <c r="D676" s="72" t="s">
        <v>2763</v>
      </c>
      <c r="E676" s="72" t="s">
        <v>2764</v>
      </c>
      <c r="F676" s="72"/>
      <c r="G676" s="72"/>
      <c r="H676" s="72"/>
      <c r="I676" s="72"/>
      <c r="J676" s="72"/>
      <c r="K676" s="72"/>
      <c r="L676" s="72"/>
      <c r="M676" s="72"/>
      <c r="N676" s="72"/>
      <c r="O676" s="72"/>
      <c r="P676" s="72"/>
      <c r="Q676" s="72"/>
      <c r="R676" s="72"/>
      <c r="S676" s="72"/>
      <c r="T676" s="72"/>
      <c r="U676" s="72"/>
      <c r="V676" s="3"/>
    </row>
    <row r="677" spans="4:22" ht="23.1" customHeight="1">
      <c r="D677" s="72" t="s">
        <v>2765</v>
      </c>
      <c r="E677" s="72" t="s">
        <v>2766</v>
      </c>
      <c r="F677" s="72"/>
      <c r="G677" s="72"/>
      <c r="H677" s="72"/>
      <c r="I677" s="72"/>
      <c r="J677" s="72"/>
      <c r="K677" s="72"/>
      <c r="L677" s="72"/>
      <c r="M677" s="72"/>
      <c r="N677" s="72"/>
      <c r="O677" s="72"/>
      <c r="P677" s="72"/>
      <c r="Q677" s="72"/>
      <c r="R677" s="72"/>
      <c r="S677" s="72"/>
      <c r="T677" s="72"/>
      <c r="U677" s="72"/>
      <c r="V677" s="3"/>
    </row>
    <row r="678" spans="4:22" ht="23.1" customHeight="1">
      <c r="D678" s="72" t="s">
        <v>2767</v>
      </c>
      <c r="E678" s="72" t="s">
        <v>2768</v>
      </c>
      <c r="F678" s="72"/>
      <c r="G678" s="72"/>
      <c r="H678" s="72"/>
      <c r="I678" s="72"/>
      <c r="J678" s="72"/>
      <c r="K678" s="72"/>
      <c r="L678" s="72"/>
      <c r="M678" s="72"/>
      <c r="N678" s="72"/>
      <c r="O678" s="72"/>
      <c r="P678" s="72"/>
      <c r="Q678" s="72"/>
      <c r="R678" s="72"/>
      <c r="S678" s="72"/>
      <c r="T678" s="72"/>
      <c r="U678" s="72"/>
      <c r="V678" s="3"/>
    </row>
    <row r="679" spans="4:22" ht="23.1" customHeight="1">
      <c r="D679" s="72" t="s">
        <v>2769</v>
      </c>
      <c r="E679" s="72" t="s">
        <v>2768</v>
      </c>
      <c r="F679" s="72"/>
      <c r="G679" s="72"/>
      <c r="H679" s="72"/>
      <c r="I679" s="72"/>
      <c r="J679" s="72"/>
      <c r="K679" s="72"/>
      <c r="L679" s="72"/>
      <c r="M679" s="72"/>
      <c r="N679" s="72"/>
      <c r="O679" s="72"/>
      <c r="P679" s="72"/>
      <c r="Q679" s="72"/>
      <c r="R679" s="72"/>
      <c r="S679" s="72"/>
      <c r="T679" s="72"/>
      <c r="U679" s="72"/>
      <c r="V679" s="3"/>
    </row>
    <row r="680" spans="4:22" ht="23.1" customHeight="1">
      <c r="D680" s="72" t="s">
        <v>2770</v>
      </c>
      <c r="E680" s="72" t="s">
        <v>2771</v>
      </c>
      <c r="F680" s="72"/>
      <c r="G680" s="72"/>
      <c r="H680" s="72"/>
      <c r="I680" s="72"/>
      <c r="J680" s="72"/>
      <c r="K680" s="72"/>
      <c r="L680" s="72"/>
      <c r="M680" s="72"/>
      <c r="N680" s="72"/>
      <c r="O680" s="72"/>
      <c r="P680" s="72"/>
      <c r="Q680" s="72"/>
      <c r="R680" s="72"/>
      <c r="S680" s="72"/>
      <c r="T680" s="72"/>
      <c r="U680" s="72"/>
      <c r="V680" s="3"/>
    </row>
    <row r="681" spans="4:22" ht="23.1" customHeight="1">
      <c r="D681" s="72" t="s">
        <v>2772</v>
      </c>
      <c r="E681" s="72" t="s">
        <v>2773</v>
      </c>
      <c r="F681" s="72"/>
      <c r="G681" s="72"/>
      <c r="H681" s="72"/>
      <c r="I681" s="72"/>
      <c r="J681" s="72"/>
      <c r="K681" s="72"/>
      <c r="L681" s="72"/>
      <c r="M681" s="72"/>
      <c r="N681" s="72"/>
      <c r="O681" s="72"/>
      <c r="P681" s="72"/>
      <c r="Q681" s="72"/>
      <c r="R681" s="72"/>
      <c r="S681" s="72"/>
      <c r="T681" s="72"/>
      <c r="U681" s="72"/>
      <c r="V681" s="3"/>
    </row>
    <row r="682" spans="4:22" ht="23.1" customHeight="1">
      <c r="D682" s="72" t="s">
        <v>2774</v>
      </c>
      <c r="E682" s="72" t="s">
        <v>2775</v>
      </c>
      <c r="F682" s="72"/>
      <c r="G682" s="72"/>
      <c r="H682" s="72"/>
      <c r="I682" s="72"/>
      <c r="J682" s="72"/>
      <c r="K682" s="72"/>
      <c r="L682" s="72"/>
      <c r="M682" s="72"/>
      <c r="N682" s="72"/>
      <c r="O682" s="72"/>
      <c r="P682" s="72"/>
      <c r="Q682" s="72"/>
      <c r="R682" s="72"/>
      <c r="S682" s="72"/>
      <c r="T682" s="72"/>
      <c r="U682" s="72"/>
      <c r="V682" s="3"/>
    </row>
    <row r="683" spans="4:22" ht="23.1" customHeight="1">
      <c r="D683" s="72" t="s">
        <v>2776</v>
      </c>
      <c r="E683" s="72" t="s">
        <v>2777</v>
      </c>
      <c r="F683" s="72"/>
      <c r="G683" s="72"/>
      <c r="H683" s="72"/>
      <c r="I683" s="72"/>
      <c r="J683" s="72"/>
      <c r="K683" s="72"/>
      <c r="L683" s="72"/>
      <c r="M683" s="72"/>
      <c r="N683" s="72"/>
      <c r="O683" s="72"/>
      <c r="P683" s="72"/>
      <c r="Q683" s="72"/>
      <c r="R683" s="72"/>
      <c r="S683" s="72"/>
      <c r="T683" s="72"/>
      <c r="U683" s="72"/>
      <c r="V683" s="3"/>
    </row>
    <row r="684" spans="4:22" ht="23.1" customHeight="1">
      <c r="D684" s="72" t="s">
        <v>2778</v>
      </c>
      <c r="E684" s="72" t="s">
        <v>2779</v>
      </c>
      <c r="F684" s="72"/>
      <c r="G684" s="72"/>
      <c r="H684" s="72"/>
      <c r="I684" s="72"/>
      <c r="J684" s="72"/>
      <c r="K684" s="72"/>
      <c r="L684" s="72"/>
      <c r="M684" s="72"/>
      <c r="N684" s="72"/>
      <c r="O684" s="72"/>
      <c r="P684" s="72"/>
      <c r="Q684" s="72"/>
      <c r="R684" s="72"/>
      <c r="S684" s="72"/>
      <c r="T684" s="72"/>
      <c r="U684" s="72"/>
      <c r="V684" s="3"/>
    </row>
    <row r="685" spans="4:22" ht="23.1" customHeight="1">
      <c r="D685" s="72" t="s">
        <v>2780</v>
      </c>
      <c r="E685" s="72" t="s">
        <v>2781</v>
      </c>
      <c r="F685" s="72"/>
      <c r="G685" s="72"/>
      <c r="H685" s="72"/>
      <c r="I685" s="72"/>
      <c r="J685" s="72"/>
      <c r="K685" s="72"/>
      <c r="L685" s="72"/>
      <c r="M685" s="72"/>
      <c r="N685" s="72"/>
      <c r="O685" s="72"/>
      <c r="P685" s="72"/>
      <c r="Q685" s="72"/>
      <c r="R685" s="72"/>
      <c r="S685" s="72"/>
      <c r="T685" s="72"/>
      <c r="U685" s="72"/>
      <c r="V685" s="3"/>
    </row>
    <row r="686" spans="4:22" ht="23.1" customHeight="1">
      <c r="D686" s="72" t="s">
        <v>2782</v>
      </c>
      <c r="E686" s="72" t="s">
        <v>2783</v>
      </c>
      <c r="F686" s="72"/>
      <c r="G686" s="72"/>
      <c r="H686" s="72"/>
      <c r="I686" s="72"/>
      <c r="J686" s="72"/>
      <c r="K686" s="72"/>
      <c r="L686" s="72"/>
      <c r="M686" s="72"/>
      <c r="N686" s="72"/>
      <c r="O686" s="72"/>
      <c r="P686" s="72"/>
      <c r="Q686" s="72"/>
      <c r="R686" s="72"/>
      <c r="S686" s="72"/>
      <c r="T686" s="72"/>
      <c r="U686" s="72"/>
      <c r="V686" s="3"/>
    </row>
    <row r="687" spans="4:22" ht="23.1" customHeight="1">
      <c r="D687" s="72" t="s">
        <v>2784</v>
      </c>
      <c r="E687" s="72" t="s">
        <v>2785</v>
      </c>
      <c r="F687" s="72"/>
      <c r="G687" s="72"/>
      <c r="H687" s="72"/>
      <c r="I687" s="72"/>
      <c r="J687" s="72"/>
      <c r="K687" s="72"/>
      <c r="L687" s="72"/>
      <c r="M687" s="72"/>
      <c r="N687" s="72"/>
      <c r="O687" s="72"/>
      <c r="P687" s="72"/>
      <c r="Q687" s="72"/>
      <c r="R687" s="72"/>
      <c r="S687" s="72"/>
      <c r="T687" s="72"/>
      <c r="U687" s="72"/>
      <c r="V687" s="3"/>
    </row>
    <row r="688" spans="4:22" ht="23.1" customHeight="1">
      <c r="D688" s="72" t="s">
        <v>2786</v>
      </c>
      <c r="E688" s="72" t="s">
        <v>2787</v>
      </c>
      <c r="F688" s="72"/>
      <c r="G688" s="72"/>
      <c r="H688" s="72"/>
      <c r="I688" s="72"/>
      <c r="J688" s="72"/>
      <c r="K688" s="72"/>
      <c r="L688" s="72"/>
      <c r="M688" s="72"/>
      <c r="N688" s="72"/>
      <c r="O688" s="72"/>
      <c r="P688" s="72"/>
      <c r="Q688" s="72"/>
      <c r="R688" s="72"/>
      <c r="S688" s="72"/>
      <c r="T688" s="72"/>
      <c r="U688" s="72"/>
      <c r="V688" s="3"/>
    </row>
    <row r="689" spans="4:22" ht="23.1" customHeight="1">
      <c r="D689" s="72" t="s">
        <v>2788</v>
      </c>
      <c r="E689" s="72" t="s">
        <v>2789</v>
      </c>
      <c r="F689" s="72"/>
      <c r="G689" s="72"/>
      <c r="H689" s="72"/>
      <c r="I689" s="72"/>
      <c r="J689" s="72"/>
      <c r="K689" s="72"/>
      <c r="L689" s="72"/>
      <c r="M689" s="72"/>
      <c r="N689" s="72"/>
      <c r="O689" s="72"/>
      <c r="P689" s="72"/>
      <c r="Q689" s="72"/>
      <c r="R689" s="72"/>
      <c r="S689" s="72"/>
      <c r="T689" s="72"/>
      <c r="U689" s="72"/>
      <c r="V689" s="3"/>
    </row>
    <row r="690" spans="4:22" ht="23.1" customHeight="1">
      <c r="D690" s="72" t="s">
        <v>2790</v>
      </c>
      <c r="E690" s="72" t="s">
        <v>2791</v>
      </c>
      <c r="F690" s="72"/>
      <c r="G690" s="72"/>
      <c r="H690" s="72"/>
      <c r="I690" s="72"/>
      <c r="J690" s="72"/>
      <c r="K690" s="72"/>
      <c r="L690" s="72"/>
      <c r="M690" s="72"/>
      <c r="N690" s="72"/>
      <c r="O690" s="72"/>
      <c r="P690" s="72"/>
      <c r="Q690" s="72"/>
      <c r="R690" s="72"/>
      <c r="S690" s="72"/>
      <c r="T690" s="72"/>
      <c r="U690" s="72"/>
      <c r="V690" s="3"/>
    </row>
    <row r="691" spans="4:22" ht="23.1" customHeight="1">
      <c r="D691" s="72" t="s">
        <v>2792</v>
      </c>
      <c r="E691" s="72" t="s">
        <v>2793</v>
      </c>
      <c r="F691" s="72"/>
      <c r="G691" s="72"/>
      <c r="H691" s="72"/>
      <c r="I691" s="72"/>
      <c r="J691" s="72"/>
      <c r="K691" s="72"/>
      <c r="L691" s="72"/>
      <c r="M691" s="72"/>
      <c r="N691" s="72"/>
      <c r="O691" s="72"/>
      <c r="P691" s="72"/>
      <c r="Q691" s="72"/>
      <c r="R691" s="72"/>
      <c r="S691" s="72"/>
      <c r="T691" s="72"/>
      <c r="U691" s="72"/>
      <c r="V691" s="3"/>
    </row>
    <row r="692" spans="4:22" ht="23.1" customHeight="1">
      <c r="D692" s="72" t="s">
        <v>2794</v>
      </c>
      <c r="E692" s="72" t="s">
        <v>2795</v>
      </c>
      <c r="F692" s="72"/>
      <c r="G692" s="72"/>
      <c r="H692" s="72"/>
      <c r="I692" s="72"/>
      <c r="J692" s="72"/>
      <c r="K692" s="72"/>
      <c r="L692" s="72"/>
      <c r="M692" s="72"/>
      <c r="N692" s="72"/>
      <c r="O692" s="72"/>
      <c r="P692" s="72"/>
      <c r="Q692" s="72"/>
      <c r="R692" s="72"/>
      <c r="S692" s="72"/>
      <c r="T692" s="72"/>
      <c r="U692" s="72"/>
      <c r="V692" s="3"/>
    </row>
    <row r="693" spans="4:22" ht="23.1" customHeight="1">
      <c r="D693" s="72" t="s">
        <v>2796</v>
      </c>
      <c r="E693" s="72" t="s">
        <v>2797</v>
      </c>
      <c r="F693" s="72"/>
      <c r="G693" s="72"/>
      <c r="H693" s="72"/>
      <c r="I693" s="72"/>
      <c r="J693" s="72"/>
      <c r="K693" s="72"/>
      <c r="L693" s="72"/>
      <c r="M693" s="72"/>
      <c r="N693" s="72"/>
      <c r="O693" s="72"/>
      <c r="P693" s="72"/>
      <c r="Q693" s="72"/>
      <c r="R693" s="72"/>
      <c r="S693" s="72"/>
      <c r="T693" s="72"/>
      <c r="U693" s="72"/>
      <c r="V693" s="3"/>
    </row>
    <row r="694" spans="4:22" ht="23.1" customHeight="1">
      <c r="D694" s="72" t="s">
        <v>2798</v>
      </c>
      <c r="E694" s="72" t="s">
        <v>2799</v>
      </c>
      <c r="F694" s="72"/>
      <c r="G694" s="72"/>
      <c r="H694" s="72"/>
      <c r="I694" s="72"/>
      <c r="J694" s="72"/>
      <c r="K694" s="72"/>
      <c r="L694" s="72"/>
      <c r="M694" s="72"/>
      <c r="N694" s="72"/>
      <c r="O694" s="72"/>
      <c r="P694" s="72"/>
      <c r="Q694" s="72"/>
      <c r="R694" s="72"/>
      <c r="S694" s="72"/>
      <c r="T694" s="72"/>
      <c r="U694" s="72"/>
      <c r="V694" s="3"/>
    </row>
    <row r="695" spans="4:22" ht="23.1" customHeight="1">
      <c r="D695" s="72" t="s">
        <v>2798</v>
      </c>
      <c r="E695" s="8" t="s">
        <v>2800</v>
      </c>
      <c r="F695" s="8"/>
      <c r="G695" s="8"/>
      <c r="H695" s="8"/>
      <c r="I695" s="8"/>
      <c r="J695" s="72"/>
      <c r="K695" s="72"/>
      <c r="L695" s="72"/>
      <c r="M695" s="72"/>
      <c r="N695" s="72"/>
      <c r="O695" s="72"/>
      <c r="P695" s="72"/>
      <c r="Q695" s="72"/>
      <c r="R695" s="72"/>
      <c r="S695" s="72"/>
      <c r="T695" s="72"/>
      <c r="U695" s="72"/>
      <c r="V695" s="3"/>
    </row>
    <row r="696" spans="4:22" ht="23.1" customHeight="1">
      <c r="D696" s="72" t="s">
        <v>2801</v>
      </c>
      <c r="E696" s="72" t="s">
        <v>2802</v>
      </c>
      <c r="F696" s="72"/>
      <c r="G696" s="72"/>
      <c r="H696" s="72"/>
      <c r="I696" s="72"/>
      <c r="J696" s="72"/>
      <c r="K696" s="72"/>
      <c r="L696" s="72"/>
      <c r="M696" s="72"/>
      <c r="N696" s="72"/>
      <c r="O696" s="72"/>
      <c r="P696" s="72"/>
      <c r="Q696" s="72"/>
      <c r="R696" s="72"/>
      <c r="S696" s="72"/>
      <c r="T696" s="72"/>
      <c r="U696" s="72"/>
      <c r="V696" s="3"/>
    </row>
    <row r="697" spans="4:22" ht="23.1" customHeight="1">
      <c r="D697" s="72" t="s">
        <v>2803</v>
      </c>
      <c r="E697" s="72" t="s">
        <v>2804</v>
      </c>
      <c r="F697" s="72"/>
      <c r="G697" s="72"/>
      <c r="H697" s="72"/>
      <c r="I697" s="72"/>
      <c r="J697" s="72"/>
      <c r="K697" s="72"/>
      <c r="L697" s="72"/>
      <c r="M697" s="72"/>
      <c r="N697" s="72"/>
      <c r="O697" s="72"/>
      <c r="P697" s="72"/>
      <c r="Q697" s="72"/>
      <c r="R697" s="72"/>
      <c r="S697" s="72"/>
      <c r="T697" s="72"/>
      <c r="U697" s="72"/>
      <c r="V697" s="3"/>
    </row>
    <row r="698" spans="4:22" ht="23.1" customHeight="1">
      <c r="D698" s="72" t="s">
        <v>2805</v>
      </c>
      <c r="E698" s="72" t="s">
        <v>2806</v>
      </c>
      <c r="F698" s="72"/>
      <c r="G698" s="72"/>
      <c r="H698" s="72"/>
      <c r="I698" s="72"/>
      <c r="J698" s="72"/>
      <c r="K698" s="72"/>
      <c r="L698" s="72"/>
      <c r="M698" s="72"/>
      <c r="N698" s="72"/>
      <c r="O698" s="72"/>
      <c r="P698" s="72"/>
      <c r="Q698" s="72"/>
      <c r="R698" s="72"/>
      <c r="S698" s="72"/>
      <c r="T698" s="72"/>
      <c r="U698" s="72"/>
      <c r="V698" s="3"/>
    </row>
    <row r="699" spans="4:22" ht="23.1" customHeight="1">
      <c r="D699" s="72" t="s">
        <v>2807</v>
      </c>
      <c r="E699" s="72" t="s">
        <v>2808</v>
      </c>
      <c r="F699" s="72"/>
      <c r="G699" s="72"/>
      <c r="H699" s="72"/>
      <c r="I699" s="72"/>
      <c r="J699" s="72"/>
      <c r="K699" s="72"/>
      <c r="L699" s="72"/>
      <c r="M699" s="72"/>
      <c r="N699" s="72"/>
      <c r="O699" s="72"/>
      <c r="P699" s="72"/>
      <c r="Q699" s="72"/>
      <c r="R699" s="72"/>
      <c r="S699" s="72"/>
      <c r="T699" s="72"/>
      <c r="U699" s="72"/>
      <c r="V699" s="3"/>
    </row>
    <row r="700" spans="4:22" ht="23.1" customHeight="1">
      <c r="D700" s="72" t="s">
        <v>2809</v>
      </c>
      <c r="E700" s="72" t="s">
        <v>2810</v>
      </c>
      <c r="F700" s="72"/>
      <c r="G700" s="72"/>
      <c r="H700" s="72"/>
      <c r="I700" s="72"/>
      <c r="J700" s="72"/>
      <c r="K700" s="72"/>
      <c r="L700" s="72"/>
      <c r="M700" s="72"/>
      <c r="N700" s="72"/>
      <c r="O700" s="72"/>
      <c r="P700" s="72"/>
      <c r="Q700" s="72"/>
      <c r="R700" s="72"/>
      <c r="S700" s="72"/>
      <c r="T700" s="72"/>
      <c r="U700" s="72"/>
      <c r="V700" s="3"/>
    </row>
    <row r="701" spans="4:22" ht="23.1" customHeight="1">
      <c r="D701" s="72" t="s">
        <v>2811</v>
      </c>
      <c r="E701" s="72" t="s">
        <v>2812</v>
      </c>
      <c r="F701" s="72"/>
      <c r="G701" s="72"/>
      <c r="H701" s="72"/>
      <c r="I701" s="72"/>
      <c r="J701" s="72"/>
      <c r="K701" s="72"/>
      <c r="L701" s="72"/>
      <c r="M701" s="72"/>
      <c r="N701" s="72"/>
      <c r="O701" s="72"/>
      <c r="P701" s="72"/>
      <c r="Q701" s="72"/>
      <c r="R701" s="72"/>
      <c r="S701" s="72"/>
      <c r="T701" s="72"/>
      <c r="U701" s="72"/>
      <c r="V701" s="3"/>
    </row>
    <row r="702" spans="4:22" ht="23.1" customHeight="1">
      <c r="D702" s="72" t="s">
        <v>2813</v>
      </c>
      <c r="E702" s="72" t="s">
        <v>2814</v>
      </c>
      <c r="F702" s="72"/>
      <c r="G702" s="72"/>
      <c r="H702" s="72"/>
      <c r="I702" s="72"/>
      <c r="J702" s="72"/>
      <c r="K702" s="72"/>
      <c r="L702" s="72"/>
      <c r="M702" s="72"/>
      <c r="N702" s="72"/>
      <c r="O702" s="72"/>
      <c r="P702" s="72"/>
      <c r="Q702" s="72"/>
      <c r="R702" s="72"/>
      <c r="S702" s="72"/>
      <c r="T702" s="72"/>
      <c r="U702" s="72"/>
      <c r="V702" s="3"/>
    </row>
    <row r="703" spans="4:22" ht="23.1" customHeight="1">
      <c r="D703" s="72" t="s">
        <v>2815</v>
      </c>
      <c r="E703" s="72" t="s">
        <v>2816</v>
      </c>
      <c r="F703" s="72"/>
      <c r="G703" s="72"/>
      <c r="H703" s="72"/>
      <c r="I703" s="72"/>
      <c r="J703" s="72"/>
      <c r="K703" s="72"/>
      <c r="L703" s="72"/>
      <c r="M703" s="72"/>
      <c r="N703" s="72"/>
      <c r="O703" s="72"/>
      <c r="P703" s="72"/>
      <c r="Q703" s="72"/>
      <c r="R703" s="72"/>
      <c r="S703" s="72"/>
      <c r="T703" s="72"/>
      <c r="U703" s="72"/>
      <c r="V703" s="3"/>
    </row>
    <row r="704" spans="4:22" ht="23.1" customHeight="1">
      <c r="D704" s="72" t="s">
        <v>2817</v>
      </c>
      <c r="E704" s="72" t="s">
        <v>2818</v>
      </c>
      <c r="F704" s="72"/>
      <c r="G704" s="72"/>
      <c r="H704" s="72"/>
      <c r="I704" s="72"/>
      <c r="J704" s="72"/>
      <c r="K704" s="72"/>
      <c r="L704" s="72"/>
      <c r="M704" s="72"/>
      <c r="N704" s="72"/>
      <c r="O704" s="72"/>
      <c r="P704" s="72"/>
      <c r="Q704" s="72"/>
      <c r="R704" s="72"/>
      <c r="S704" s="72"/>
      <c r="T704" s="72"/>
      <c r="U704" s="72"/>
      <c r="V704" s="3"/>
    </row>
    <row r="705" spans="4:22" ht="23.1" customHeight="1">
      <c r="D705" s="72" t="s">
        <v>2819</v>
      </c>
      <c r="E705" s="72" t="s">
        <v>2820</v>
      </c>
      <c r="F705" s="72"/>
      <c r="G705" s="72"/>
      <c r="H705" s="72"/>
      <c r="I705" s="72"/>
      <c r="J705" s="72"/>
      <c r="K705" s="72"/>
      <c r="L705" s="72"/>
      <c r="M705" s="72"/>
      <c r="N705" s="72"/>
      <c r="O705" s="72"/>
      <c r="P705" s="72"/>
      <c r="Q705" s="72"/>
      <c r="R705" s="72"/>
      <c r="S705" s="72"/>
      <c r="T705" s="72"/>
      <c r="U705" s="72"/>
      <c r="V705" s="3"/>
    </row>
    <row r="706" spans="4:22" ht="23.1" customHeight="1">
      <c r="D706" s="72" t="s">
        <v>2821</v>
      </c>
      <c r="E706" s="72" t="s">
        <v>2822</v>
      </c>
      <c r="F706" s="72"/>
      <c r="G706" s="72"/>
      <c r="H706" s="72"/>
      <c r="I706" s="72"/>
      <c r="J706" s="72"/>
      <c r="K706" s="72"/>
      <c r="L706" s="72"/>
      <c r="M706" s="72"/>
      <c r="N706" s="72"/>
      <c r="O706" s="72"/>
      <c r="P706" s="72"/>
      <c r="Q706" s="72"/>
      <c r="R706" s="72"/>
      <c r="S706" s="72"/>
      <c r="T706" s="72"/>
      <c r="U706" s="72"/>
      <c r="V706" s="3"/>
    </row>
    <row r="707" spans="4:22" ht="23.1" customHeight="1">
      <c r="D707" s="72" t="s">
        <v>2823</v>
      </c>
      <c r="E707" s="72" t="s">
        <v>2824</v>
      </c>
      <c r="F707" s="72"/>
      <c r="G707" s="72"/>
      <c r="H707" s="72"/>
      <c r="I707" s="72"/>
      <c r="J707" s="72"/>
      <c r="K707" s="72"/>
      <c r="L707" s="72"/>
      <c r="M707" s="72"/>
      <c r="N707" s="72"/>
      <c r="O707" s="72"/>
      <c r="P707" s="72"/>
      <c r="Q707" s="72"/>
      <c r="R707" s="72"/>
      <c r="S707" s="72"/>
      <c r="T707" s="72"/>
      <c r="U707" s="72"/>
      <c r="V707" s="3"/>
    </row>
    <row r="708" spans="4:22" ht="23.1" customHeight="1">
      <c r="D708" s="72" t="s">
        <v>2825</v>
      </c>
      <c r="E708" s="72" t="s">
        <v>2826</v>
      </c>
      <c r="F708" s="72"/>
      <c r="G708" s="72"/>
      <c r="H708" s="72"/>
      <c r="I708" s="72"/>
      <c r="J708" s="72"/>
      <c r="K708" s="72"/>
      <c r="L708" s="72"/>
      <c r="M708" s="72"/>
      <c r="N708" s="72"/>
      <c r="O708" s="72"/>
      <c r="P708" s="72"/>
      <c r="Q708" s="72"/>
      <c r="R708" s="72"/>
      <c r="S708" s="72"/>
      <c r="T708" s="72"/>
      <c r="U708" s="72"/>
      <c r="V708" s="3"/>
    </row>
    <row r="709" spans="4:22" ht="23.1" customHeight="1">
      <c r="D709" s="72" t="s">
        <v>2827</v>
      </c>
      <c r="E709" s="72" t="s">
        <v>2828</v>
      </c>
      <c r="F709" s="72"/>
      <c r="G709" s="72"/>
      <c r="H709" s="72"/>
      <c r="I709" s="72"/>
      <c r="J709" s="72"/>
      <c r="K709" s="72"/>
      <c r="L709" s="72"/>
      <c r="M709" s="72"/>
      <c r="N709" s="72"/>
      <c r="O709" s="72"/>
      <c r="P709" s="72"/>
      <c r="Q709" s="72"/>
      <c r="R709" s="72"/>
      <c r="S709" s="72"/>
      <c r="T709" s="72"/>
      <c r="U709" s="72"/>
      <c r="V709" s="3"/>
    </row>
    <row r="710" spans="4:22" ht="23.1" customHeight="1">
      <c r="D710" s="72" t="s">
        <v>2829</v>
      </c>
      <c r="E710" s="72" t="s">
        <v>2830</v>
      </c>
      <c r="F710" s="72"/>
      <c r="G710" s="72"/>
      <c r="H710" s="72"/>
      <c r="I710" s="72"/>
      <c r="J710" s="72"/>
      <c r="K710" s="72"/>
      <c r="L710" s="72"/>
      <c r="M710" s="72"/>
      <c r="N710" s="72"/>
      <c r="O710" s="72"/>
      <c r="P710" s="72"/>
      <c r="Q710" s="72"/>
      <c r="R710" s="72"/>
      <c r="S710" s="72"/>
      <c r="T710" s="72"/>
      <c r="U710" s="72"/>
      <c r="V710" s="3"/>
    </row>
    <row r="711" spans="4:22" ht="23.1" customHeight="1">
      <c r="D711" s="72" t="s">
        <v>2831</v>
      </c>
      <c r="E711" s="72" t="s">
        <v>2832</v>
      </c>
      <c r="F711" s="72"/>
      <c r="G711" s="72"/>
      <c r="H711" s="72"/>
      <c r="I711" s="72"/>
      <c r="J711" s="72"/>
      <c r="K711" s="72"/>
      <c r="L711" s="72"/>
      <c r="M711" s="72"/>
      <c r="N711" s="72"/>
      <c r="O711" s="72"/>
      <c r="P711" s="72"/>
      <c r="Q711" s="72"/>
      <c r="R711" s="72"/>
      <c r="S711" s="72"/>
      <c r="T711" s="72"/>
      <c r="U711" s="72"/>
      <c r="V711" s="3"/>
    </row>
    <row r="712" spans="4:22" ht="23.1" customHeight="1">
      <c r="D712" s="72" t="s">
        <v>2833</v>
      </c>
      <c r="E712" s="72" t="s">
        <v>2834</v>
      </c>
      <c r="F712" s="72"/>
      <c r="G712" s="72"/>
      <c r="H712" s="72"/>
      <c r="I712" s="72"/>
      <c r="J712" s="72"/>
      <c r="K712" s="72"/>
      <c r="L712" s="72"/>
      <c r="M712" s="72"/>
      <c r="N712" s="72"/>
      <c r="O712" s="72"/>
      <c r="P712" s="72"/>
      <c r="Q712" s="72"/>
      <c r="R712" s="72"/>
      <c r="S712" s="72"/>
      <c r="T712" s="72"/>
      <c r="U712" s="72"/>
      <c r="V712" s="3"/>
    </row>
    <row r="713" spans="4:22" ht="23.1" customHeight="1">
      <c r="D713" s="72" t="s">
        <v>2835</v>
      </c>
      <c r="E713" s="72" t="s">
        <v>1910</v>
      </c>
      <c r="F713" s="72"/>
      <c r="G713" s="72"/>
      <c r="H713" s="72"/>
      <c r="I713" s="72"/>
      <c r="J713" s="72"/>
      <c r="K713" s="72"/>
      <c r="L713" s="72"/>
      <c r="M713" s="72"/>
      <c r="N713" s="72"/>
      <c r="O713" s="72"/>
      <c r="P713" s="72"/>
      <c r="Q713" s="72"/>
      <c r="R713" s="72"/>
      <c r="S713" s="72"/>
      <c r="T713" s="72"/>
      <c r="U713" s="72"/>
      <c r="V713" s="3"/>
    </row>
    <row r="714" spans="4:22" ht="23.1" customHeight="1">
      <c r="D714" s="72" t="s">
        <v>2836</v>
      </c>
      <c r="E714" s="72" t="s">
        <v>2837</v>
      </c>
      <c r="F714" s="72"/>
      <c r="G714" s="72"/>
      <c r="H714" s="72"/>
      <c r="I714" s="72"/>
      <c r="J714" s="72"/>
      <c r="K714" s="72"/>
      <c r="L714" s="72"/>
      <c r="M714" s="72"/>
      <c r="N714" s="72"/>
      <c r="O714" s="72"/>
      <c r="P714" s="72"/>
      <c r="Q714" s="72"/>
      <c r="R714" s="72"/>
      <c r="S714" s="72"/>
      <c r="T714" s="72"/>
      <c r="U714" s="72"/>
      <c r="V714" s="3"/>
    </row>
    <row r="715" spans="4:22" ht="23.1" customHeight="1">
      <c r="D715" s="72" t="s">
        <v>2838</v>
      </c>
      <c r="E715" s="72" t="s">
        <v>2839</v>
      </c>
      <c r="F715" s="72"/>
      <c r="G715" s="72"/>
      <c r="H715" s="72"/>
      <c r="I715" s="72"/>
      <c r="J715" s="72"/>
      <c r="K715" s="72"/>
      <c r="L715" s="72"/>
      <c r="M715" s="72"/>
      <c r="N715" s="72"/>
      <c r="O715" s="72"/>
      <c r="P715" s="72"/>
      <c r="Q715" s="72"/>
      <c r="R715" s="72"/>
      <c r="S715" s="72"/>
      <c r="T715" s="72"/>
      <c r="U715" s="72"/>
      <c r="V715" s="3"/>
    </row>
    <row r="716" spans="4:22" ht="23.1" customHeight="1">
      <c r="D716" s="72" t="s">
        <v>2840</v>
      </c>
      <c r="E716" s="72" t="s">
        <v>2841</v>
      </c>
      <c r="F716" s="72"/>
      <c r="G716" s="72"/>
      <c r="H716" s="72"/>
      <c r="I716" s="72"/>
      <c r="J716" s="72"/>
      <c r="K716" s="72"/>
      <c r="L716" s="72"/>
      <c r="M716" s="72"/>
      <c r="N716" s="72"/>
      <c r="O716" s="72"/>
      <c r="P716" s="72"/>
      <c r="Q716" s="72"/>
      <c r="R716" s="72"/>
      <c r="S716" s="72"/>
      <c r="T716" s="72"/>
      <c r="U716" s="72"/>
      <c r="V716" s="3"/>
    </row>
    <row r="717" spans="4:22" ht="23.1" customHeight="1">
      <c r="D717" s="72" t="s">
        <v>2842</v>
      </c>
      <c r="E717" s="72" t="s">
        <v>2843</v>
      </c>
      <c r="F717" s="72"/>
      <c r="G717" s="72"/>
      <c r="H717" s="72"/>
      <c r="I717" s="72"/>
      <c r="J717" s="72"/>
      <c r="K717" s="72"/>
      <c r="L717" s="72"/>
      <c r="M717" s="72"/>
      <c r="N717" s="72"/>
      <c r="O717" s="72"/>
      <c r="P717" s="72"/>
      <c r="Q717" s="72"/>
      <c r="R717" s="72"/>
      <c r="S717" s="72"/>
      <c r="T717" s="72"/>
      <c r="U717" s="72"/>
      <c r="V717" s="3"/>
    </row>
    <row r="718" spans="4:22" ht="23.1" customHeight="1">
      <c r="D718" s="72" t="s">
        <v>2844</v>
      </c>
      <c r="E718" s="72" t="s">
        <v>2845</v>
      </c>
      <c r="F718" s="72"/>
      <c r="G718" s="72"/>
      <c r="H718" s="72"/>
      <c r="I718" s="72"/>
      <c r="J718" s="72"/>
      <c r="K718" s="72"/>
      <c r="L718" s="72"/>
      <c r="M718" s="72"/>
      <c r="N718" s="72"/>
      <c r="O718" s="72"/>
      <c r="P718" s="72"/>
      <c r="Q718" s="72"/>
      <c r="R718" s="72"/>
      <c r="S718" s="72"/>
      <c r="T718" s="72"/>
      <c r="U718" s="72"/>
      <c r="V718" s="3"/>
    </row>
    <row r="719" spans="4:22" ht="23.1" customHeight="1">
      <c r="D719" s="72" t="s">
        <v>2846</v>
      </c>
      <c r="E719" s="72" t="s">
        <v>2847</v>
      </c>
      <c r="F719" s="72"/>
      <c r="G719" s="72"/>
      <c r="H719" s="72"/>
      <c r="I719" s="72"/>
      <c r="J719" s="72"/>
      <c r="K719" s="72"/>
      <c r="L719" s="72"/>
      <c r="M719" s="72"/>
      <c r="N719" s="72"/>
      <c r="O719" s="72"/>
      <c r="P719" s="72"/>
      <c r="Q719" s="72"/>
      <c r="R719" s="72"/>
      <c r="S719" s="72"/>
      <c r="T719" s="72"/>
      <c r="U719" s="72"/>
      <c r="V719" s="3"/>
    </row>
    <row r="720" spans="4:22" ht="23.1" customHeight="1">
      <c r="D720" s="72" t="s">
        <v>2848</v>
      </c>
      <c r="E720" s="72" t="s">
        <v>2849</v>
      </c>
      <c r="F720" s="72"/>
      <c r="G720" s="72"/>
      <c r="H720" s="72"/>
      <c r="I720" s="72"/>
      <c r="J720" s="72"/>
      <c r="K720" s="72"/>
      <c r="L720" s="72"/>
      <c r="M720" s="72"/>
      <c r="N720" s="72"/>
      <c r="O720" s="72"/>
      <c r="P720" s="72"/>
      <c r="Q720" s="72"/>
      <c r="R720" s="72"/>
      <c r="S720" s="72"/>
      <c r="T720" s="72"/>
      <c r="U720" s="72"/>
      <c r="V720" s="3"/>
    </row>
    <row r="721" spans="4:22" ht="23.1" customHeight="1">
      <c r="D721" s="72" t="s">
        <v>2850</v>
      </c>
      <c r="E721" s="72" t="s">
        <v>2851</v>
      </c>
      <c r="F721" s="72"/>
      <c r="G721" s="72"/>
      <c r="H721" s="72"/>
      <c r="I721" s="72"/>
      <c r="J721" s="72"/>
      <c r="K721" s="72"/>
      <c r="L721" s="72"/>
      <c r="M721" s="72"/>
      <c r="N721" s="72"/>
      <c r="O721" s="72"/>
      <c r="P721" s="72"/>
      <c r="Q721" s="72"/>
      <c r="R721" s="72"/>
      <c r="S721" s="72"/>
      <c r="T721" s="72"/>
      <c r="U721" s="72"/>
      <c r="V721" s="3"/>
    </row>
    <row r="722" spans="4:22" ht="23.1" customHeight="1">
      <c r="D722" s="72" t="s">
        <v>2852</v>
      </c>
      <c r="E722" s="72" t="s">
        <v>2853</v>
      </c>
      <c r="F722" s="72"/>
      <c r="G722" s="72"/>
      <c r="H722" s="72"/>
      <c r="I722" s="72"/>
      <c r="J722" s="72"/>
      <c r="K722" s="72"/>
      <c r="L722" s="72"/>
      <c r="M722" s="72"/>
      <c r="N722" s="72"/>
      <c r="O722" s="72"/>
      <c r="P722" s="72"/>
      <c r="Q722" s="72"/>
      <c r="R722" s="72"/>
      <c r="S722" s="72"/>
      <c r="T722" s="72"/>
      <c r="U722" s="72"/>
      <c r="V722" s="3"/>
    </row>
    <row r="723" spans="4:22" ht="23.1" customHeight="1">
      <c r="D723" s="72" t="s">
        <v>2854</v>
      </c>
      <c r="E723" s="72" t="s">
        <v>2855</v>
      </c>
      <c r="F723" s="72"/>
      <c r="G723" s="72"/>
      <c r="H723" s="72"/>
      <c r="I723" s="72"/>
      <c r="J723" s="72"/>
      <c r="K723" s="72"/>
      <c r="L723" s="72"/>
      <c r="M723" s="72"/>
      <c r="N723" s="72"/>
      <c r="O723" s="72"/>
      <c r="P723" s="72"/>
      <c r="Q723" s="72"/>
      <c r="R723" s="72"/>
      <c r="S723" s="72"/>
      <c r="T723" s="72"/>
      <c r="U723" s="72"/>
      <c r="V723" s="3"/>
    </row>
    <row r="724" spans="4:22" ht="23.1" customHeight="1">
      <c r="D724" s="72" t="s">
        <v>2856</v>
      </c>
      <c r="E724" s="72" t="s">
        <v>2857</v>
      </c>
      <c r="F724" s="72"/>
      <c r="G724" s="72"/>
      <c r="H724" s="72"/>
      <c r="I724" s="72"/>
      <c r="J724" s="72"/>
      <c r="K724" s="72"/>
      <c r="L724" s="72"/>
      <c r="M724" s="72"/>
      <c r="N724" s="72"/>
      <c r="O724" s="72"/>
      <c r="P724" s="72"/>
      <c r="Q724" s="72"/>
      <c r="R724" s="72"/>
      <c r="S724" s="72"/>
      <c r="T724" s="72"/>
      <c r="U724" s="72"/>
      <c r="V724" s="3"/>
    </row>
    <row r="725" spans="4:22" ht="23.1" customHeight="1">
      <c r="D725" s="72" t="s">
        <v>2858</v>
      </c>
      <c r="E725" s="72" t="s">
        <v>2859</v>
      </c>
      <c r="F725" s="72"/>
      <c r="G725" s="72"/>
      <c r="H725" s="72"/>
      <c r="I725" s="72"/>
      <c r="J725" s="72"/>
      <c r="K725" s="72"/>
      <c r="L725" s="72"/>
      <c r="M725" s="72"/>
      <c r="N725" s="72"/>
      <c r="O725" s="72"/>
      <c r="P725" s="72"/>
      <c r="Q725" s="72"/>
      <c r="R725" s="72"/>
      <c r="S725" s="72"/>
      <c r="T725" s="72"/>
      <c r="U725" s="72"/>
      <c r="V725" s="3"/>
    </row>
    <row r="726" spans="4:22" ht="23.1" customHeight="1">
      <c r="D726" s="72" t="s">
        <v>2860</v>
      </c>
      <c r="E726" s="72" t="s">
        <v>2861</v>
      </c>
      <c r="F726" s="72"/>
      <c r="G726" s="72"/>
      <c r="H726" s="72"/>
      <c r="I726" s="72"/>
      <c r="J726" s="72"/>
      <c r="K726" s="72"/>
      <c r="L726" s="72"/>
      <c r="M726" s="72"/>
      <c r="N726" s="72"/>
      <c r="O726" s="72"/>
      <c r="P726" s="72"/>
      <c r="Q726" s="72"/>
      <c r="R726" s="72"/>
      <c r="S726" s="72"/>
      <c r="T726" s="72"/>
      <c r="U726" s="72"/>
      <c r="V726" s="3"/>
    </row>
    <row r="727" spans="4:22" ht="23.1" customHeight="1">
      <c r="D727" s="72" t="s">
        <v>2862</v>
      </c>
      <c r="E727" s="72" t="s">
        <v>2863</v>
      </c>
      <c r="F727" s="72"/>
      <c r="G727" s="72"/>
      <c r="H727" s="72"/>
      <c r="I727" s="72"/>
      <c r="J727" s="72"/>
      <c r="K727" s="72"/>
      <c r="L727" s="72"/>
      <c r="M727" s="72"/>
      <c r="N727" s="72"/>
      <c r="O727" s="72"/>
      <c r="P727" s="72"/>
      <c r="Q727" s="72"/>
      <c r="R727" s="72"/>
      <c r="S727" s="72"/>
      <c r="T727" s="72"/>
      <c r="U727" s="72"/>
      <c r="V727" s="3"/>
    </row>
    <row r="728" spans="4:22" ht="23.1" customHeight="1">
      <c r="D728" s="72" t="s">
        <v>2864</v>
      </c>
      <c r="E728" s="72" t="s">
        <v>2865</v>
      </c>
      <c r="F728" s="72"/>
      <c r="G728" s="72"/>
      <c r="H728" s="72"/>
      <c r="I728" s="72"/>
      <c r="J728" s="72"/>
      <c r="K728" s="72"/>
      <c r="L728" s="72"/>
      <c r="M728" s="72"/>
      <c r="N728" s="72"/>
      <c r="O728" s="72"/>
      <c r="P728" s="72"/>
      <c r="Q728" s="72"/>
      <c r="R728" s="72"/>
      <c r="S728" s="72"/>
      <c r="T728" s="72"/>
      <c r="U728" s="72"/>
      <c r="V728" s="3"/>
    </row>
    <row r="729" spans="4:22" ht="23.1" customHeight="1">
      <c r="D729" s="72" t="s">
        <v>2866</v>
      </c>
      <c r="E729" s="72" t="s">
        <v>2867</v>
      </c>
      <c r="F729" s="72"/>
      <c r="G729" s="72"/>
      <c r="H729" s="72"/>
      <c r="I729" s="72"/>
      <c r="J729" s="72"/>
      <c r="K729" s="72"/>
      <c r="L729" s="72"/>
      <c r="M729" s="72"/>
      <c r="N729" s="72"/>
      <c r="O729" s="72"/>
      <c r="P729" s="72"/>
      <c r="Q729" s="72"/>
      <c r="R729" s="72"/>
      <c r="S729" s="72"/>
      <c r="T729" s="72"/>
      <c r="U729" s="72"/>
      <c r="V729" s="3"/>
    </row>
    <row r="730" spans="4:22" ht="23.1" customHeight="1">
      <c r="D730" s="72" t="s">
        <v>2868</v>
      </c>
      <c r="E730" s="72" t="s">
        <v>2869</v>
      </c>
      <c r="F730" s="72"/>
      <c r="G730" s="72"/>
      <c r="H730" s="72"/>
      <c r="I730" s="72"/>
      <c r="J730" s="72"/>
      <c r="K730" s="72"/>
      <c r="L730" s="72"/>
      <c r="M730" s="72"/>
      <c r="N730" s="72"/>
      <c r="O730" s="72"/>
      <c r="P730" s="72"/>
      <c r="Q730" s="72"/>
      <c r="R730" s="72"/>
      <c r="S730" s="72"/>
      <c r="T730" s="72"/>
      <c r="U730" s="72"/>
      <c r="V730" s="3"/>
    </row>
    <row r="731" spans="4:22" ht="23.1" customHeight="1">
      <c r="D731" s="72" t="s">
        <v>2870</v>
      </c>
      <c r="E731" s="72" t="s">
        <v>2871</v>
      </c>
      <c r="F731" s="72"/>
      <c r="G731" s="72"/>
      <c r="H731" s="72"/>
      <c r="I731" s="72"/>
      <c r="J731" s="72"/>
      <c r="K731" s="72"/>
      <c r="L731" s="72"/>
      <c r="M731" s="72"/>
      <c r="N731" s="72"/>
      <c r="O731" s="72"/>
      <c r="P731" s="72"/>
      <c r="Q731" s="72"/>
      <c r="R731" s="72"/>
      <c r="S731" s="72"/>
      <c r="T731" s="72"/>
      <c r="U731" s="72"/>
      <c r="V731" s="3"/>
    </row>
    <row r="732" spans="4:22" ht="23.1" customHeight="1">
      <c r="D732" s="72" t="s">
        <v>2872</v>
      </c>
      <c r="E732" s="72" t="s">
        <v>2873</v>
      </c>
      <c r="F732" s="72"/>
      <c r="G732" s="72"/>
      <c r="H732" s="72"/>
      <c r="I732" s="72"/>
      <c r="J732" s="72"/>
      <c r="K732" s="72"/>
      <c r="L732" s="72"/>
      <c r="M732" s="72"/>
      <c r="N732" s="72"/>
      <c r="O732" s="72"/>
      <c r="P732" s="72"/>
      <c r="Q732" s="72"/>
      <c r="R732" s="72"/>
      <c r="S732" s="72"/>
      <c r="T732" s="72"/>
      <c r="U732" s="72"/>
      <c r="V732" s="3"/>
    </row>
    <row r="733" spans="4:22" ht="23.1" customHeight="1">
      <c r="D733" s="72" t="s">
        <v>2874</v>
      </c>
      <c r="E733" s="72" t="s">
        <v>2875</v>
      </c>
      <c r="F733" s="72"/>
      <c r="G733" s="72"/>
      <c r="H733" s="72"/>
      <c r="I733" s="72"/>
      <c r="J733" s="72"/>
      <c r="K733" s="72"/>
      <c r="L733" s="72"/>
      <c r="M733" s="72"/>
      <c r="N733" s="72"/>
      <c r="O733" s="72"/>
      <c r="P733" s="72"/>
      <c r="Q733" s="72"/>
      <c r="R733" s="72"/>
      <c r="S733" s="72"/>
      <c r="T733" s="72"/>
      <c r="U733" s="72"/>
      <c r="V733" s="3"/>
    </row>
    <row r="734" spans="4:22" ht="23.1" customHeight="1">
      <c r="D734" s="72" t="s">
        <v>2876</v>
      </c>
      <c r="E734" s="72" t="s">
        <v>2877</v>
      </c>
      <c r="F734" s="72"/>
      <c r="G734" s="72"/>
      <c r="H734" s="72"/>
      <c r="I734" s="72"/>
      <c r="J734" s="72"/>
      <c r="K734" s="72"/>
      <c r="L734" s="72"/>
      <c r="M734" s="72"/>
      <c r="N734" s="72"/>
      <c r="O734" s="72"/>
      <c r="P734" s="72"/>
      <c r="Q734" s="72"/>
      <c r="R734" s="72"/>
      <c r="S734" s="72"/>
      <c r="T734" s="72"/>
      <c r="U734" s="72"/>
      <c r="V734" s="3"/>
    </row>
    <row r="735" spans="4:22" ht="23.1" customHeight="1">
      <c r="D735" s="72" t="s">
        <v>2878</v>
      </c>
      <c r="E735" s="72" t="s">
        <v>2879</v>
      </c>
      <c r="F735" s="72"/>
      <c r="G735" s="72"/>
      <c r="H735" s="72"/>
      <c r="I735" s="72"/>
      <c r="J735" s="72"/>
      <c r="K735" s="72"/>
      <c r="L735" s="72"/>
      <c r="M735" s="72"/>
      <c r="N735" s="72"/>
      <c r="O735" s="72"/>
      <c r="P735" s="72"/>
      <c r="Q735" s="72"/>
      <c r="R735" s="72"/>
      <c r="S735" s="72"/>
      <c r="T735" s="72"/>
      <c r="U735" s="72"/>
      <c r="V735" s="3"/>
    </row>
    <row r="736" spans="4:22" ht="23.1" customHeight="1">
      <c r="D736" s="72" t="s">
        <v>2880</v>
      </c>
      <c r="E736" s="72" t="s">
        <v>2881</v>
      </c>
      <c r="F736" s="72"/>
      <c r="G736" s="72"/>
      <c r="H736" s="72"/>
      <c r="I736" s="72"/>
      <c r="J736" s="72"/>
      <c r="K736" s="72"/>
      <c r="L736" s="72"/>
      <c r="M736" s="72"/>
      <c r="N736" s="72"/>
      <c r="O736" s="72"/>
      <c r="P736" s="72"/>
      <c r="Q736" s="72"/>
      <c r="R736" s="72"/>
      <c r="S736" s="72"/>
      <c r="T736" s="72"/>
      <c r="U736" s="72"/>
      <c r="V736" s="3"/>
    </row>
    <row r="737" spans="4:22" ht="23.1" customHeight="1">
      <c r="D737" s="72" t="s">
        <v>2882</v>
      </c>
      <c r="E737" s="72" t="s">
        <v>2883</v>
      </c>
      <c r="F737" s="72"/>
      <c r="G737" s="72"/>
      <c r="H737" s="72"/>
      <c r="I737" s="72"/>
      <c r="J737" s="72"/>
      <c r="K737" s="72"/>
      <c r="L737" s="72"/>
      <c r="M737" s="72"/>
      <c r="N737" s="72"/>
      <c r="O737" s="72"/>
      <c r="P737" s="72"/>
      <c r="Q737" s="72"/>
      <c r="R737" s="72"/>
      <c r="S737" s="72"/>
      <c r="T737" s="72"/>
      <c r="U737" s="72"/>
      <c r="V737" s="3"/>
    </row>
    <row r="738" spans="4:22" ht="23.1" customHeight="1">
      <c r="D738" s="72" t="s">
        <v>2884</v>
      </c>
      <c r="E738" s="72" t="s">
        <v>2885</v>
      </c>
      <c r="F738" s="72"/>
      <c r="G738" s="72"/>
      <c r="H738" s="72"/>
      <c r="I738" s="72"/>
      <c r="J738" s="72"/>
      <c r="K738" s="72"/>
      <c r="L738" s="72"/>
      <c r="M738" s="72"/>
      <c r="N738" s="72"/>
      <c r="O738" s="72"/>
      <c r="P738" s="72"/>
      <c r="Q738" s="72"/>
      <c r="R738" s="72"/>
      <c r="S738" s="72"/>
      <c r="T738" s="72"/>
      <c r="U738" s="72"/>
      <c r="V738" s="3"/>
    </row>
    <row r="739" spans="4:22" ht="23.1" customHeight="1">
      <c r="D739" s="72" t="s">
        <v>2886</v>
      </c>
      <c r="E739" s="72" t="s">
        <v>2885</v>
      </c>
      <c r="F739" s="72"/>
      <c r="G739" s="72"/>
      <c r="H739" s="72"/>
      <c r="I739" s="72"/>
      <c r="J739" s="72"/>
      <c r="K739" s="72"/>
      <c r="L739" s="72"/>
      <c r="M739" s="72"/>
      <c r="N739" s="72"/>
      <c r="O739" s="72"/>
      <c r="P739" s="72"/>
      <c r="Q739" s="72"/>
      <c r="R739" s="72"/>
      <c r="S739" s="72"/>
      <c r="T739" s="72"/>
      <c r="U739" s="72"/>
      <c r="V739" s="3"/>
    </row>
    <row r="740" spans="4:22" ht="23.1" customHeight="1">
      <c r="D740" s="72" t="s">
        <v>2887</v>
      </c>
      <c r="E740" s="72" t="s">
        <v>2888</v>
      </c>
      <c r="F740" s="72"/>
      <c r="G740" s="72"/>
      <c r="H740" s="72"/>
      <c r="I740" s="72"/>
      <c r="J740" s="72"/>
      <c r="K740" s="72"/>
      <c r="L740" s="72"/>
      <c r="M740" s="72"/>
      <c r="N740" s="72"/>
      <c r="O740" s="72"/>
      <c r="P740" s="72"/>
      <c r="Q740" s="72"/>
      <c r="R740" s="72"/>
      <c r="S740" s="72"/>
      <c r="T740" s="72"/>
      <c r="U740" s="72"/>
      <c r="V740" s="3"/>
    </row>
    <row r="741" spans="4:22" ht="23.1" customHeight="1">
      <c r="D741" s="72" t="s">
        <v>2889</v>
      </c>
      <c r="E741" s="72" t="s">
        <v>2890</v>
      </c>
      <c r="F741" s="72"/>
      <c r="G741" s="72"/>
      <c r="H741" s="72"/>
      <c r="I741" s="72"/>
      <c r="J741" s="72"/>
      <c r="K741" s="72"/>
      <c r="L741" s="72"/>
      <c r="M741" s="72"/>
      <c r="N741" s="72"/>
      <c r="O741" s="72"/>
      <c r="P741" s="72"/>
      <c r="Q741" s="72"/>
      <c r="R741" s="72"/>
      <c r="S741" s="72"/>
      <c r="T741" s="72"/>
      <c r="U741" s="72"/>
      <c r="V741" s="3"/>
    </row>
    <row r="742" spans="4:22" ht="23.1" customHeight="1">
      <c r="D742" s="72" t="s">
        <v>2891</v>
      </c>
      <c r="E742" s="72" t="s">
        <v>2892</v>
      </c>
      <c r="F742" s="72"/>
      <c r="G742" s="72"/>
      <c r="H742" s="72"/>
      <c r="I742" s="72"/>
      <c r="J742" s="72"/>
      <c r="K742" s="72"/>
      <c r="L742" s="72"/>
      <c r="M742" s="72"/>
      <c r="N742" s="72"/>
      <c r="O742" s="72"/>
      <c r="P742" s="72"/>
      <c r="Q742" s="72"/>
      <c r="R742" s="72"/>
      <c r="S742" s="72"/>
      <c r="T742" s="72"/>
      <c r="U742" s="72"/>
      <c r="V742" s="3"/>
    </row>
    <row r="743" spans="4:22" ht="23.1" customHeight="1">
      <c r="D743" s="72" t="s">
        <v>2893</v>
      </c>
      <c r="E743" s="72" t="s">
        <v>2894</v>
      </c>
      <c r="F743" s="72"/>
      <c r="G743" s="72"/>
      <c r="H743" s="72"/>
      <c r="I743" s="72"/>
      <c r="J743" s="72"/>
      <c r="K743" s="72"/>
      <c r="L743" s="72"/>
      <c r="M743" s="72"/>
      <c r="N743" s="72"/>
      <c r="O743" s="72"/>
      <c r="P743" s="72"/>
      <c r="Q743" s="72"/>
      <c r="R743" s="72"/>
      <c r="S743" s="72"/>
      <c r="T743" s="72"/>
      <c r="U743" s="72"/>
      <c r="V743" s="3"/>
    </row>
    <row r="744" spans="4:22" ht="23.1" customHeight="1">
      <c r="D744" s="72" t="s">
        <v>2895</v>
      </c>
      <c r="E744" s="72" t="s">
        <v>2894</v>
      </c>
      <c r="F744" s="72"/>
      <c r="G744" s="72"/>
      <c r="H744" s="72"/>
      <c r="I744" s="72"/>
      <c r="J744" s="72"/>
      <c r="K744" s="72"/>
      <c r="L744" s="72"/>
      <c r="M744" s="72"/>
      <c r="N744" s="72"/>
      <c r="O744" s="72"/>
      <c r="P744" s="72"/>
      <c r="Q744" s="72"/>
      <c r="R744" s="72"/>
      <c r="S744" s="72"/>
      <c r="T744" s="72"/>
      <c r="U744" s="72"/>
      <c r="V744" s="3"/>
    </row>
    <row r="745" spans="4:22" ht="23.1" customHeight="1">
      <c r="D745" s="72" t="s">
        <v>2896</v>
      </c>
      <c r="E745" s="72" t="s">
        <v>2897</v>
      </c>
      <c r="F745" s="72"/>
      <c r="G745" s="72"/>
      <c r="H745" s="72"/>
      <c r="I745" s="72"/>
      <c r="J745" s="72"/>
      <c r="K745" s="72"/>
      <c r="L745" s="72"/>
      <c r="M745" s="72"/>
      <c r="N745" s="72"/>
      <c r="O745" s="72"/>
      <c r="P745" s="72"/>
      <c r="Q745" s="72"/>
      <c r="R745" s="72"/>
      <c r="S745" s="72"/>
      <c r="T745" s="72"/>
      <c r="U745" s="72"/>
      <c r="V745" s="3"/>
    </row>
    <row r="746" spans="4:22" ht="23.1" customHeight="1">
      <c r="D746" s="72" t="s">
        <v>2898</v>
      </c>
      <c r="E746" s="72" t="s">
        <v>2899</v>
      </c>
      <c r="F746" s="72"/>
      <c r="G746" s="72"/>
      <c r="H746" s="72"/>
      <c r="I746" s="72"/>
      <c r="J746" s="72"/>
      <c r="K746" s="72"/>
      <c r="L746" s="72"/>
      <c r="M746" s="72"/>
      <c r="N746" s="72"/>
      <c r="O746" s="72"/>
      <c r="P746" s="72"/>
      <c r="Q746" s="72"/>
      <c r="R746" s="72"/>
      <c r="S746" s="72"/>
      <c r="T746" s="72"/>
      <c r="U746" s="72"/>
      <c r="V746" s="3"/>
    </row>
    <row r="747" spans="4:22" ht="23.1" customHeight="1">
      <c r="D747" s="72" t="s">
        <v>2900</v>
      </c>
      <c r="E747" s="72" t="s">
        <v>2901</v>
      </c>
      <c r="F747" s="72"/>
      <c r="G747" s="72"/>
      <c r="H747" s="72"/>
      <c r="I747" s="72"/>
      <c r="J747" s="72"/>
      <c r="K747" s="72"/>
      <c r="L747" s="72"/>
      <c r="M747" s="72"/>
      <c r="N747" s="72"/>
      <c r="O747" s="72"/>
      <c r="P747" s="72"/>
      <c r="Q747" s="72"/>
      <c r="R747" s="72"/>
      <c r="S747" s="72"/>
      <c r="T747" s="72"/>
      <c r="U747" s="72"/>
      <c r="V747" s="3"/>
    </row>
    <row r="748" spans="4:22" ht="23.1" customHeight="1">
      <c r="D748" s="72" t="s">
        <v>2902</v>
      </c>
      <c r="E748" s="72" t="s">
        <v>2903</v>
      </c>
      <c r="F748" s="72"/>
      <c r="G748" s="72"/>
      <c r="H748" s="72"/>
      <c r="I748" s="72"/>
      <c r="J748" s="72"/>
      <c r="K748" s="72"/>
      <c r="L748" s="72"/>
      <c r="M748" s="72"/>
      <c r="N748" s="72"/>
      <c r="O748" s="72"/>
      <c r="P748" s="72"/>
      <c r="Q748" s="72"/>
      <c r="R748" s="72"/>
      <c r="S748" s="72"/>
      <c r="T748" s="72"/>
      <c r="U748" s="72"/>
      <c r="V748" s="3"/>
    </row>
    <row r="749" spans="4:22" ht="23.1" customHeight="1">
      <c r="D749" s="72" t="s">
        <v>2904</v>
      </c>
      <c r="E749" s="72" t="s">
        <v>2905</v>
      </c>
      <c r="F749" s="72"/>
      <c r="G749" s="72"/>
      <c r="H749" s="72"/>
      <c r="I749" s="72"/>
      <c r="J749" s="72"/>
      <c r="K749" s="72"/>
      <c r="L749" s="72"/>
      <c r="M749" s="72"/>
      <c r="N749" s="72"/>
      <c r="O749" s="72"/>
      <c r="P749" s="72"/>
      <c r="Q749" s="72"/>
      <c r="R749" s="72"/>
      <c r="S749" s="72"/>
      <c r="T749" s="72"/>
      <c r="U749" s="72"/>
      <c r="V749" s="3"/>
    </row>
    <row r="750" spans="4:22" ht="23.1" customHeight="1">
      <c r="D750" s="72" t="s">
        <v>2906</v>
      </c>
      <c r="E750" s="72" t="s">
        <v>2907</v>
      </c>
      <c r="F750" s="72"/>
      <c r="G750" s="72"/>
      <c r="H750" s="72"/>
      <c r="I750" s="72"/>
      <c r="J750" s="72"/>
      <c r="K750" s="72"/>
      <c r="L750" s="72"/>
      <c r="M750" s="72"/>
      <c r="N750" s="72"/>
      <c r="O750" s="72"/>
      <c r="P750" s="72"/>
      <c r="Q750" s="72"/>
      <c r="R750" s="72"/>
      <c r="S750" s="72"/>
      <c r="T750" s="72"/>
      <c r="U750" s="72"/>
      <c r="V750" s="3"/>
    </row>
    <row r="751" spans="4:22" ht="23.1" customHeight="1">
      <c r="D751" s="72" t="s">
        <v>2908</v>
      </c>
      <c r="E751" s="72" t="s">
        <v>2909</v>
      </c>
      <c r="F751" s="72"/>
      <c r="G751" s="72"/>
      <c r="H751" s="72"/>
      <c r="I751" s="72"/>
      <c r="J751" s="72"/>
      <c r="K751" s="72"/>
      <c r="L751" s="72"/>
      <c r="M751" s="72"/>
      <c r="N751" s="72"/>
      <c r="O751" s="72"/>
      <c r="P751" s="72"/>
      <c r="Q751" s="72"/>
      <c r="R751" s="72"/>
      <c r="S751" s="72"/>
      <c r="T751" s="72"/>
      <c r="U751" s="72"/>
      <c r="V751" s="3"/>
    </row>
    <row r="752" spans="4:22" ht="23.1" customHeight="1">
      <c r="D752" s="72" t="s">
        <v>2910</v>
      </c>
      <c r="E752" s="72" t="s">
        <v>2911</v>
      </c>
      <c r="F752" s="72"/>
      <c r="G752" s="72"/>
      <c r="H752" s="72"/>
      <c r="I752" s="72"/>
      <c r="J752" s="72"/>
      <c r="K752" s="72"/>
      <c r="L752" s="72"/>
      <c r="M752" s="72"/>
      <c r="N752" s="72"/>
      <c r="O752" s="72"/>
      <c r="P752" s="72"/>
      <c r="Q752" s="72"/>
      <c r="R752" s="72"/>
      <c r="S752" s="72"/>
      <c r="T752" s="72"/>
      <c r="U752" s="72"/>
      <c r="V752" s="3"/>
    </row>
    <row r="753" spans="4:22" ht="23.1" customHeight="1">
      <c r="D753" s="72" t="s">
        <v>2912</v>
      </c>
      <c r="E753" s="72" t="s">
        <v>2913</v>
      </c>
      <c r="F753" s="72"/>
      <c r="G753" s="72"/>
      <c r="H753" s="72"/>
      <c r="I753" s="72"/>
      <c r="J753" s="72"/>
      <c r="K753" s="72"/>
      <c r="L753" s="72"/>
      <c r="M753" s="72"/>
      <c r="N753" s="72"/>
      <c r="O753" s="72"/>
      <c r="P753" s="72"/>
      <c r="Q753" s="72"/>
      <c r="R753" s="72"/>
      <c r="S753" s="72"/>
      <c r="T753" s="72"/>
      <c r="U753" s="72"/>
      <c r="V753" s="3"/>
    </row>
    <row r="754" spans="4:22" ht="23.1" customHeight="1">
      <c r="D754" s="72" t="s">
        <v>2914</v>
      </c>
      <c r="E754" s="72" t="s">
        <v>2915</v>
      </c>
      <c r="F754" s="72"/>
      <c r="G754" s="72"/>
      <c r="H754" s="72"/>
      <c r="I754" s="72"/>
      <c r="J754" s="72"/>
      <c r="K754" s="72"/>
      <c r="L754" s="72"/>
      <c r="M754" s="72"/>
      <c r="N754" s="72"/>
      <c r="O754" s="72"/>
      <c r="P754" s="72"/>
      <c r="Q754" s="72"/>
      <c r="R754" s="72"/>
      <c r="S754" s="72"/>
      <c r="T754" s="72"/>
      <c r="U754" s="72"/>
      <c r="V754" s="3"/>
    </row>
    <row r="755" spans="4:22" ht="23.1" customHeight="1">
      <c r="D755" s="72" t="s">
        <v>2916</v>
      </c>
      <c r="E755" s="72" t="s">
        <v>2917</v>
      </c>
      <c r="F755" s="72"/>
      <c r="G755" s="72"/>
      <c r="H755" s="72"/>
      <c r="I755" s="72"/>
      <c r="J755" s="72"/>
      <c r="K755" s="72"/>
      <c r="L755" s="72"/>
      <c r="M755" s="72"/>
      <c r="N755" s="72"/>
      <c r="O755" s="72"/>
      <c r="P755" s="72"/>
      <c r="Q755" s="72"/>
      <c r="R755" s="72"/>
      <c r="S755" s="72"/>
      <c r="T755" s="72"/>
      <c r="U755" s="72"/>
      <c r="V755" s="3"/>
    </row>
    <row r="756" spans="4:22" ht="23.1" customHeight="1">
      <c r="D756" s="72" t="s">
        <v>2918</v>
      </c>
      <c r="E756" s="72" t="s">
        <v>2919</v>
      </c>
      <c r="F756" s="72"/>
      <c r="G756" s="72"/>
      <c r="H756" s="72"/>
      <c r="I756" s="72"/>
      <c r="J756" s="72"/>
      <c r="K756" s="72"/>
      <c r="L756" s="72"/>
      <c r="M756" s="72"/>
      <c r="N756" s="72"/>
      <c r="O756" s="72"/>
      <c r="P756" s="72"/>
      <c r="Q756" s="72"/>
      <c r="R756" s="72"/>
      <c r="S756" s="72"/>
      <c r="T756" s="72"/>
      <c r="U756" s="72"/>
      <c r="V756" s="3"/>
    </row>
    <row r="757" spans="4:22" ht="23.1" customHeight="1">
      <c r="D757" s="72" t="s">
        <v>2920</v>
      </c>
      <c r="E757" s="72" t="s">
        <v>2921</v>
      </c>
      <c r="F757" s="72"/>
      <c r="G757" s="72"/>
      <c r="H757" s="72"/>
      <c r="I757" s="72"/>
      <c r="J757" s="72"/>
      <c r="K757" s="72"/>
      <c r="L757" s="72"/>
      <c r="M757" s="72"/>
      <c r="N757" s="72"/>
      <c r="O757" s="72"/>
      <c r="P757" s="72"/>
      <c r="Q757" s="72"/>
      <c r="R757" s="72"/>
      <c r="S757" s="72"/>
      <c r="T757" s="72"/>
      <c r="U757" s="72"/>
      <c r="V757" s="3"/>
    </row>
    <row r="758" spans="4:22" ht="23.1" customHeight="1">
      <c r="D758" s="72" t="s">
        <v>2922</v>
      </c>
      <c r="E758" s="72" t="s">
        <v>2923</v>
      </c>
      <c r="F758" s="72"/>
      <c r="G758" s="72"/>
      <c r="H758" s="72"/>
      <c r="I758" s="72"/>
      <c r="J758" s="72"/>
      <c r="K758" s="72"/>
      <c r="L758" s="72"/>
      <c r="M758" s="72"/>
      <c r="N758" s="72"/>
      <c r="O758" s="72"/>
      <c r="P758" s="72"/>
      <c r="Q758" s="72"/>
      <c r="R758" s="72"/>
      <c r="S758" s="72"/>
      <c r="T758" s="72"/>
      <c r="U758" s="72"/>
      <c r="V758" s="3"/>
    </row>
    <row r="759" spans="4:22" ht="23.1" customHeight="1">
      <c r="D759" s="72" t="s">
        <v>2924</v>
      </c>
      <c r="E759" s="72" t="s">
        <v>2925</v>
      </c>
      <c r="F759" s="72"/>
      <c r="G759" s="72"/>
      <c r="H759" s="72"/>
      <c r="I759" s="72"/>
      <c r="J759" s="72"/>
      <c r="K759" s="72"/>
      <c r="L759" s="72"/>
      <c r="M759" s="72"/>
      <c r="N759" s="72"/>
      <c r="O759" s="72"/>
      <c r="P759" s="72"/>
      <c r="Q759" s="72"/>
      <c r="R759" s="72"/>
      <c r="S759" s="72"/>
      <c r="T759" s="72"/>
      <c r="U759" s="72"/>
      <c r="V759" s="3"/>
    </row>
    <row r="760" spans="4:22" ht="23.1" customHeight="1">
      <c r="D760" s="72" t="s">
        <v>2926</v>
      </c>
      <c r="E760" s="72" t="s">
        <v>2927</v>
      </c>
      <c r="F760" s="72"/>
      <c r="G760" s="72"/>
      <c r="H760" s="72"/>
      <c r="I760" s="72"/>
      <c r="J760" s="72"/>
      <c r="K760" s="72"/>
      <c r="L760" s="72"/>
      <c r="M760" s="72"/>
      <c r="N760" s="72"/>
      <c r="O760" s="72"/>
      <c r="P760" s="72"/>
      <c r="Q760" s="72"/>
      <c r="R760" s="72"/>
      <c r="S760" s="72"/>
      <c r="T760" s="72"/>
      <c r="U760" s="72"/>
      <c r="V760" s="3"/>
    </row>
    <row r="761" spans="4:22" ht="23.1" customHeight="1">
      <c r="D761" s="72" t="s">
        <v>2928</v>
      </c>
      <c r="E761" s="72" t="s">
        <v>2929</v>
      </c>
      <c r="F761" s="72"/>
      <c r="G761" s="72"/>
      <c r="H761" s="72"/>
      <c r="I761" s="72"/>
      <c r="J761" s="72"/>
      <c r="K761" s="72"/>
      <c r="L761" s="72"/>
      <c r="M761" s="72"/>
      <c r="N761" s="72"/>
      <c r="O761" s="72"/>
      <c r="P761" s="72"/>
      <c r="Q761" s="72"/>
      <c r="R761" s="72"/>
      <c r="S761" s="72"/>
      <c r="T761" s="72"/>
      <c r="U761" s="72"/>
      <c r="V761" s="3"/>
    </row>
    <row r="762" spans="4:22" ht="23.1" customHeight="1">
      <c r="D762" s="72" t="s">
        <v>2930</v>
      </c>
      <c r="E762" s="72" t="s">
        <v>2931</v>
      </c>
      <c r="F762" s="72"/>
      <c r="G762" s="72"/>
      <c r="H762" s="72"/>
      <c r="I762" s="72"/>
      <c r="J762" s="72"/>
      <c r="K762" s="72"/>
      <c r="L762" s="72"/>
      <c r="M762" s="72"/>
      <c r="N762" s="72"/>
      <c r="O762" s="72"/>
      <c r="P762" s="72"/>
      <c r="Q762" s="72"/>
      <c r="R762" s="72"/>
      <c r="S762" s="72"/>
      <c r="T762" s="72"/>
      <c r="U762" s="72"/>
      <c r="V762" s="3"/>
    </row>
    <row r="763" spans="4:22" ht="23.1" customHeight="1">
      <c r="D763" s="72" t="s">
        <v>2932</v>
      </c>
      <c r="E763" s="72" t="s">
        <v>2933</v>
      </c>
      <c r="F763" s="72"/>
      <c r="G763" s="72"/>
      <c r="H763" s="72"/>
      <c r="I763" s="72"/>
      <c r="J763" s="72"/>
      <c r="K763" s="72"/>
      <c r="L763" s="72"/>
      <c r="M763" s="72"/>
      <c r="N763" s="72"/>
      <c r="O763" s="72"/>
      <c r="P763" s="72"/>
      <c r="Q763" s="72"/>
      <c r="R763" s="72"/>
      <c r="S763" s="72"/>
      <c r="T763" s="72"/>
      <c r="U763" s="72"/>
      <c r="V763" s="3"/>
    </row>
    <row r="764" spans="4:22" ht="23.1" customHeight="1">
      <c r="D764" s="72" t="s">
        <v>2934</v>
      </c>
      <c r="E764" s="72" t="s">
        <v>2935</v>
      </c>
      <c r="F764" s="72"/>
      <c r="G764" s="72"/>
      <c r="H764" s="72"/>
      <c r="I764" s="72"/>
      <c r="J764" s="72"/>
      <c r="K764" s="72"/>
      <c r="L764" s="72"/>
      <c r="M764" s="72"/>
      <c r="N764" s="72"/>
      <c r="O764" s="72"/>
      <c r="P764" s="72"/>
      <c r="Q764" s="72"/>
      <c r="R764" s="72"/>
      <c r="S764" s="72"/>
      <c r="T764" s="72"/>
      <c r="U764" s="72"/>
      <c r="V764" s="3"/>
    </row>
    <row r="765" spans="4:22" ht="23.1" customHeight="1">
      <c r="D765" s="72" t="s">
        <v>2936</v>
      </c>
      <c r="E765" s="72" t="s">
        <v>2937</v>
      </c>
      <c r="F765" s="72"/>
      <c r="G765" s="72"/>
      <c r="H765" s="72"/>
      <c r="I765" s="72"/>
      <c r="J765" s="72"/>
      <c r="K765" s="72"/>
      <c r="L765" s="72"/>
      <c r="M765" s="72"/>
      <c r="N765" s="72"/>
      <c r="O765" s="72"/>
      <c r="P765" s="72"/>
      <c r="Q765" s="72"/>
      <c r="R765" s="72"/>
      <c r="S765" s="72"/>
      <c r="T765" s="72"/>
      <c r="U765" s="72"/>
      <c r="V765" s="3"/>
    </row>
    <row r="766" spans="4:22" ht="23.1" customHeight="1">
      <c r="D766" s="72" t="s">
        <v>2938</v>
      </c>
      <c r="E766" s="72" t="s">
        <v>2939</v>
      </c>
      <c r="F766" s="72"/>
      <c r="G766" s="72"/>
      <c r="H766" s="72"/>
      <c r="I766" s="72"/>
      <c r="J766" s="72"/>
      <c r="K766" s="72"/>
      <c r="L766" s="72"/>
      <c r="M766" s="72"/>
      <c r="N766" s="72"/>
      <c r="O766" s="72"/>
      <c r="P766" s="72"/>
      <c r="Q766" s="72"/>
      <c r="R766" s="72"/>
      <c r="S766" s="72"/>
      <c r="T766" s="72"/>
      <c r="U766" s="72"/>
      <c r="V766" s="3"/>
    </row>
    <row r="767" spans="4:22" ht="23.1" customHeight="1">
      <c r="D767" s="72" t="s">
        <v>2940</v>
      </c>
      <c r="E767" s="72" t="s">
        <v>2939</v>
      </c>
      <c r="F767" s="72"/>
      <c r="G767" s="72"/>
      <c r="H767" s="72"/>
      <c r="I767" s="72"/>
      <c r="J767" s="72"/>
      <c r="K767" s="72"/>
      <c r="L767" s="72"/>
      <c r="M767" s="72"/>
      <c r="N767" s="72"/>
      <c r="O767" s="72"/>
      <c r="P767" s="72"/>
      <c r="Q767" s="72"/>
      <c r="R767" s="72"/>
      <c r="S767" s="72"/>
      <c r="T767" s="72"/>
      <c r="U767" s="72"/>
      <c r="V767" s="3"/>
    </row>
    <row r="768" spans="4:22" ht="23.1" customHeight="1">
      <c r="D768" s="72" t="s">
        <v>2941</v>
      </c>
      <c r="E768" s="72" t="s">
        <v>2939</v>
      </c>
      <c r="F768" s="72"/>
      <c r="G768" s="72"/>
      <c r="H768" s="72"/>
      <c r="I768" s="72"/>
      <c r="J768" s="72"/>
      <c r="K768" s="72"/>
      <c r="L768" s="72"/>
      <c r="M768" s="72"/>
      <c r="N768" s="72"/>
      <c r="O768" s="72"/>
      <c r="P768" s="72"/>
      <c r="Q768" s="72"/>
      <c r="R768" s="72"/>
      <c r="S768" s="72"/>
      <c r="T768" s="72"/>
      <c r="U768" s="72"/>
      <c r="V768" s="3"/>
    </row>
    <row r="769" spans="4:22" ht="23.1" customHeight="1">
      <c r="D769" s="72" t="s">
        <v>2942</v>
      </c>
      <c r="E769" s="72" t="s">
        <v>2943</v>
      </c>
      <c r="F769" s="72"/>
      <c r="G769" s="72"/>
      <c r="H769" s="72"/>
      <c r="I769" s="72"/>
      <c r="J769" s="72"/>
      <c r="K769" s="72"/>
      <c r="L769" s="72"/>
      <c r="M769" s="72"/>
      <c r="N769" s="72"/>
      <c r="O769" s="72"/>
      <c r="P769" s="72"/>
      <c r="Q769" s="72"/>
      <c r="R769" s="72"/>
      <c r="S769" s="72"/>
      <c r="T769" s="72"/>
      <c r="U769" s="72"/>
      <c r="V769" s="3"/>
    </row>
    <row r="770" spans="4:22" ht="23.1" customHeight="1">
      <c r="D770" s="72" t="s">
        <v>2944</v>
      </c>
      <c r="E770" s="72" t="s">
        <v>2945</v>
      </c>
      <c r="F770" s="72"/>
      <c r="G770" s="72"/>
      <c r="H770" s="72"/>
      <c r="I770" s="72"/>
      <c r="J770" s="72"/>
      <c r="K770" s="72"/>
      <c r="L770" s="72"/>
      <c r="M770" s="72"/>
      <c r="N770" s="72"/>
      <c r="O770" s="72"/>
      <c r="P770" s="72"/>
      <c r="Q770" s="72"/>
      <c r="R770" s="72"/>
      <c r="S770" s="72"/>
      <c r="T770" s="72"/>
      <c r="U770" s="72"/>
      <c r="V770" s="3"/>
    </row>
    <row r="771" spans="4:22" ht="23.1" customHeight="1">
      <c r="D771" s="72" t="s">
        <v>2946</v>
      </c>
      <c r="E771" s="72" t="s">
        <v>2947</v>
      </c>
      <c r="F771" s="72"/>
      <c r="G771" s="72"/>
      <c r="H771" s="72"/>
      <c r="I771" s="72"/>
      <c r="J771" s="72"/>
      <c r="K771" s="72"/>
      <c r="L771" s="72"/>
      <c r="M771" s="72"/>
      <c r="N771" s="72"/>
      <c r="O771" s="72"/>
      <c r="P771" s="72"/>
      <c r="Q771" s="72"/>
      <c r="R771" s="72"/>
      <c r="S771" s="72"/>
      <c r="T771" s="72"/>
      <c r="U771" s="72"/>
      <c r="V771" s="3"/>
    </row>
    <row r="772" spans="4:22" ht="23.1" customHeight="1">
      <c r="D772" s="72" t="s">
        <v>2948</v>
      </c>
      <c r="E772" s="72" t="s">
        <v>2949</v>
      </c>
      <c r="F772" s="72"/>
      <c r="G772" s="72"/>
      <c r="H772" s="72"/>
      <c r="I772" s="72"/>
      <c r="J772" s="72"/>
      <c r="K772" s="72"/>
      <c r="L772" s="72"/>
      <c r="M772" s="72"/>
      <c r="N772" s="72"/>
      <c r="O772" s="72"/>
      <c r="P772" s="72"/>
      <c r="Q772" s="72"/>
      <c r="R772" s="72"/>
      <c r="S772" s="72"/>
      <c r="T772" s="72"/>
      <c r="U772" s="72"/>
      <c r="V772" s="3"/>
    </row>
    <row r="773" spans="4:22" ht="23.1" customHeight="1">
      <c r="D773" s="72" t="s">
        <v>2950</v>
      </c>
      <c r="E773" s="72" t="s">
        <v>2951</v>
      </c>
      <c r="F773" s="72"/>
      <c r="G773" s="72"/>
      <c r="H773" s="72"/>
      <c r="I773" s="72"/>
      <c r="J773" s="72"/>
      <c r="K773" s="72"/>
      <c r="L773" s="72"/>
      <c r="M773" s="72"/>
      <c r="N773" s="72"/>
      <c r="O773" s="72"/>
      <c r="P773" s="72"/>
      <c r="Q773" s="72"/>
      <c r="R773" s="72"/>
      <c r="S773" s="72"/>
      <c r="T773" s="72"/>
      <c r="U773" s="72"/>
      <c r="V773" s="3"/>
    </row>
    <row r="774" spans="4:22" ht="23.1" customHeight="1">
      <c r="D774" s="72" t="s">
        <v>2952</v>
      </c>
      <c r="E774" s="72" t="s">
        <v>2953</v>
      </c>
      <c r="F774" s="72"/>
      <c r="G774" s="72"/>
      <c r="H774" s="72"/>
      <c r="I774" s="72"/>
      <c r="J774" s="72"/>
      <c r="K774" s="72"/>
      <c r="L774" s="72"/>
      <c r="M774" s="72"/>
      <c r="N774" s="72"/>
      <c r="O774" s="72"/>
      <c r="P774" s="72"/>
      <c r="Q774" s="72"/>
      <c r="R774" s="72"/>
      <c r="S774" s="72"/>
      <c r="T774" s="72"/>
      <c r="U774" s="72"/>
      <c r="V774" s="3"/>
    </row>
    <row r="775" spans="4:22" ht="23.1" customHeight="1">
      <c r="D775" s="72" t="s">
        <v>2954</v>
      </c>
      <c r="E775" s="72" t="s">
        <v>2955</v>
      </c>
      <c r="F775" s="72"/>
      <c r="G775" s="72"/>
      <c r="H775" s="72"/>
      <c r="I775" s="72"/>
      <c r="J775" s="72"/>
      <c r="K775" s="72"/>
      <c r="L775" s="72"/>
      <c r="M775" s="72"/>
      <c r="N775" s="72"/>
      <c r="O775" s="72"/>
      <c r="P775" s="72"/>
      <c r="Q775" s="72"/>
      <c r="R775" s="72"/>
      <c r="S775" s="72"/>
      <c r="T775" s="72"/>
      <c r="U775" s="72"/>
      <c r="V775" s="3"/>
    </row>
    <row r="776" spans="4:22" ht="23.1" customHeight="1">
      <c r="D776" s="72"/>
      <c r="E776" s="72" t="s">
        <v>2956</v>
      </c>
      <c r="F776" s="72"/>
      <c r="G776" s="72"/>
      <c r="H776" s="72"/>
      <c r="I776" s="72"/>
      <c r="J776" s="72"/>
      <c r="K776" s="72"/>
      <c r="L776" s="72"/>
      <c r="M776" s="72"/>
      <c r="N776" s="72"/>
      <c r="O776" s="72"/>
      <c r="P776" s="72"/>
      <c r="Q776" s="72"/>
      <c r="R776" s="72"/>
      <c r="S776" s="72"/>
      <c r="T776" s="72"/>
      <c r="U776" s="72"/>
      <c r="V776" s="3"/>
    </row>
    <row r="777" spans="4:22" ht="23.1" customHeight="1">
      <c r="D777" s="72"/>
      <c r="E777" s="72" t="s">
        <v>2957</v>
      </c>
      <c r="F777" s="72"/>
      <c r="G777" s="72"/>
      <c r="H777" s="72"/>
      <c r="I777" s="72"/>
      <c r="J777" s="72"/>
      <c r="K777" s="72"/>
      <c r="L777" s="72"/>
      <c r="M777" s="72"/>
      <c r="N777" s="72"/>
      <c r="O777" s="72"/>
      <c r="P777" s="72"/>
      <c r="Q777" s="72"/>
      <c r="R777" s="72"/>
      <c r="S777" s="72"/>
      <c r="T777" s="72"/>
      <c r="U777" s="72"/>
      <c r="V777" s="3"/>
    </row>
    <row r="778" spans="4:22" ht="23.1" customHeight="1">
      <c r="D778" s="72"/>
      <c r="E778" s="72" t="s">
        <v>2958</v>
      </c>
      <c r="F778" s="72"/>
      <c r="G778" s="72"/>
      <c r="H778" s="72"/>
      <c r="I778" s="72"/>
      <c r="J778" s="72"/>
      <c r="K778" s="72"/>
      <c r="L778" s="72"/>
      <c r="M778" s="72"/>
      <c r="N778" s="72"/>
      <c r="O778" s="72"/>
      <c r="P778" s="72"/>
      <c r="Q778" s="72"/>
      <c r="R778" s="72"/>
      <c r="S778" s="72"/>
      <c r="T778" s="72"/>
      <c r="U778" s="72"/>
      <c r="V778" s="3"/>
    </row>
    <row r="779" spans="4:22" ht="23.1" customHeight="1">
      <c r="D779" s="72"/>
      <c r="E779" s="72" t="s">
        <v>2959</v>
      </c>
      <c r="F779" s="72"/>
      <c r="G779" s="72"/>
      <c r="H779" s="72"/>
      <c r="I779" s="72"/>
      <c r="J779" s="72"/>
      <c r="K779" s="72"/>
      <c r="L779" s="72"/>
      <c r="M779" s="72"/>
      <c r="N779" s="72"/>
      <c r="O779" s="72"/>
      <c r="P779" s="72"/>
      <c r="Q779" s="72"/>
      <c r="R779" s="72"/>
      <c r="S779" s="72"/>
      <c r="T779" s="72"/>
      <c r="U779" s="72"/>
      <c r="V779" s="3"/>
    </row>
    <row r="780" spans="4:22" ht="23.1" customHeight="1">
      <c r="D780" s="72"/>
      <c r="E780" s="72" t="s">
        <v>2960</v>
      </c>
      <c r="F780" s="72"/>
      <c r="G780" s="72"/>
      <c r="H780" s="72"/>
      <c r="I780" s="72"/>
      <c r="J780" s="72"/>
      <c r="K780" s="72"/>
      <c r="L780" s="72"/>
      <c r="M780" s="72"/>
      <c r="N780" s="72"/>
      <c r="O780" s="72"/>
      <c r="P780" s="72"/>
      <c r="Q780" s="72"/>
      <c r="R780" s="72"/>
      <c r="S780" s="72"/>
      <c r="T780" s="72"/>
      <c r="U780" s="72"/>
      <c r="V780" s="3"/>
    </row>
    <row r="781" spans="4:22" ht="23.1" customHeight="1">
      <c r="D781" s="72"/>
      <c r="E781" s="72" t="s">
        <v>2961</v>
      </c>
      <c r="F781" s="72"/>
      <c r="G781" s="72"/>
      <c r="H781" s="72"/>
      <c r="I781" s="72"/>
      <c r="J781" s="72"/>
      <c r="K781" s="72"/>
      <c r="L781" s="72"/>
      <c r="M781" s="72"/>
      <c r="N781" s="72"/>
      <c r="O781" s="72"/>
      <c r="P781" s="72"/>
      <c r="Q781" s="72"/>
      <c r="R781" s="72"/>
      <c r="S781" s="72"/>
      <c r="T781" s="72"/>
      <c r="U781" s="72"/>
      <c r="V781" s="3"/>
    </row>
    <row r="782" spans="4:22" ht="23.1" customHeight="1">
      <c r="D782" s="72"/>
      <c r="E782" s="72" t="s">
        <v>2962</v>
      </c>
      <c r="F782" s="72"/>
      <c r="G782" s="72"/>
      <c r="H782" s="72"/>
      <c r="I782" s="72"/>
      <c r="J782" s="72"/>
      <c r="K782" s="72"/>
      <c r="L782" s="72"/>
      <c r="M782" s="72"/>
      <c r="N782" s="72"/>
      <c r="O782" s="72"/>
      <c r="P782" s="72"/>
      <c r="Q782" s="72"/>
      <c r="R782" s="72"/>
      <c r="S782" s="72"/>
      <c r="T782" s="72"/>
      <c r="U782" s="72"/>
      <c r="V782" s="3"/>
    </row>
    <row r="783" spans="4:22" ht="23.1" customHeight="1">
      <c r="D783" s="72"/>
      <c r="E783" s="72" t="s">
        <v>2963</v>
      </c>
      <c r="F783" s="72"/>
      <c r="G783" s="72"/>
      <c r="H783" s="72"/>
      <c r="I783" s="72"/>
      <c r="J783" s="72"/>
      <c r="K783" s="72"/>
      <c r="L783" s="72"/>
      <c r="M783" s="72"/>
      <c r="N783" s="72"/>
      <c r="O783" s="72"/>
      <c r="P783" s="72"/>
      <c r="Q783" s="72"/>
      <c r="R783" s="72"/>
      <c r="S783" s="72"/>
      <c r="T783" s="72"/>
      <c r="U783" s="72"/>
      <c r="V783" s="3"/>
    </row>
    <row r="784" spans="4:22" ht="23.1" customHeight="1">
      <c r="D784" s="72"/>
      <c r="E784" s="72" t="s">
        <v>2964</v>
      </c>
      <c r="F784" s="72"/>
      <c r="G784" s="72"/>
      <c r="H784" s="72"/>
      <c r="I784" s="72"/>
      <c r="J784" s="72"/>
      <c r="K784" s="72"/>
      <c r="L784" s="72"/>
      <c r="M784" s="72"/>
      <c r="N784" s="72"/>
      <c r="O784" s="72"/>
      <c r="P784" s="72"/>
      <c r="Q784" s="72"/>
      <c r="R784" s="72"/>
      <c r="S784" s="72"/>
      <c r="T784" s="72"/>
      <c r="U784" s="72"/>
      <c r="V784" s="3"/>
    </row>
    <row r="785" spans="5:22" ht="23.1" customHeight="1">
      <c r="E785" s="72" t="s">
        <v>2965</v>
      </c>
      <c r="F785" s="72"/>
      <c r="G785" s="72"/>
      <c r="H785" s="72"/>
      <c r="I785" s="72"/>
      <c r="J785" s="72"/>
      <c r="K785" s="72"/>
      <c r="L785" s="72"/>
      <c r="M785" s="72"/>
      <c r="N785" s="72"/>
      <c r="O785" s="72"/>
      <c r="P785" s="72"/>
      <c r="Q785" s="72"/>
      <c r="R785" s="72"/>
      <c r="S785" s="72"/>
      <c r="T785" s="72"/>
      <c r="U785" s="72"/>
      <c r="V785" s="3"/>
    </row>
    <row r="786" spans="5:22" ht="23.1" customHeight="1">
      <c r="E786" s="72" t="s">
        <v>2966</v>
      </c>
      <c r="F786" s="72"/>
      <c r="G786" s="72"/>
      <c r="H786" s="72"/>
      <c r="I786" s="72"/>
      <c r="J786" s="72"/>
      <c r="K786" s="72"/>
      <c r="L786" s="72"/>
      <c r="M786" s="72"/>
      <c r="N786" s="72"/>
      <c r="O786" s="72"/>
      <c r="P786" s="72"/>
      <c r="Q786" s="72"/>
      <c r="R786" s="72"/>
      <c r="S786" s="72"/>
      <c r="T786" s="72"/>
      <c r="U786" s="72"/>
      <c r="V786" s="3"/>
    </row>
    <row r="787" spans="5:22" ht="23.1" customHeight="1">
      <c r="E787" s="72" t="s">
        <v>2967</v>
      </c>
      <c r="F787" s="72"/>
      <c r="G787" s="72"/>
      <c r="H787" s="72"/>
      <c r="I787" s="72"/>
      <c r="J787" s="72"/>
      <c r="K787" s="72"/>
      <c r="L787" s="72"/>
      <c r="M787" s="72"/>
      <c r="N787" s="72"/>
      <c r="O787" s="72"/>
      <c r="P787" s="72"/>
      <c r="Q787" s="72"/>
      <c r="R787" s="72"/>
      <c r="S787" s="72"/>
      <c r="T787" s="72"/>
      <c r="U787" s="72"/>
      <c r="V787" s="3"/>
    </row>
    <row r="788" spans="5:22" ht="23.1" customHeight="1">
      <c r="E788" s="72" t="s">
        <v>2968</v>
      </c>
      <c r="F788" s="72"/>
      <c r="G788" s="72"/>
      <c r="H788" s="72"/>
      <c r="I788" s="72"/>
      <c r="J788" s="72"/>
      <c r="K788" s="72"/>
      <c r="L788" s="72"/>
      <c r="M788" s="72"/>
      <c r="N788" s="72"/>
      <c r="O788" s="72"/>
      <c r="P788" s="72"/>
      <c r="Q788" s="72"/>
      <c r="R788" s="72"/>
      <c r="S788" s="72"/>
      <c r="T788" s="72"/>
      <c r="U788" s="72"/>
      <c r="V788" s="3"/>
    </row>
    <row r="789" spans="5:22" ht="23.1" customHeight="1">
      <c r="E789" s="72" t="s">
        <v>2969</v>
      </c>
      <c r="F789" s="72"/>
      <c r="G789" s="72"/>
      <c r="H789" s="72"/>
      <c r="I789" s="72"/>
      <c r="J789" s="72"/>
      <c r="K789" s="72"/>
      <c r="L789" s="72"/>
      <c r="M789" s="72"/>
      <c r="N789" s="72"/>
      <c r="O789" s="72"/>
      <c r="P789" s="72"/>
      <c r="Q789" s="72"/>
      <c r="R789" s="72"/>
      <c r="S789" s="72"/>
      <c r="T789" s="72"/>
      <c r="U789" s="72"/>
      <c r="V789" s="3"/>
    </row>
    <row r="790" spans="5:22" ht="23.1" customHeight="1">
      <c r="E790" s="72" t="s">
        <v>2970</v>
      </c>
      <c r="F790" s="72"/>
      <c r="G790" s="72"/>
      <c r="H790" s="72"/>
      <c r="I790" s="72"/>
      <c r="J790" s="72"/>
      <c r="K790" s="72"/>
      <c r="L790" s="72"/>
      <c r="M790" s="72"/>
      <c r="N790" s="72"/>
      <c r="O790" s="72"/>
      <c r="P790" s="72"/>
      <c r="Q790" s="72"/>
      <c r="R790" s="72"/>
      <c r="S790" s="72"/>
      <c r="T790" s="72"/>
      <c r="U790" s="72"/>
      <c r="V790" s="3"/>
    </row>
    <row r="791" spans="5:22" ht="23.1" customHeight="1">
      <c r="E791" s="72" t="s">
        <v>2971</v>
      </c>
      <c r="F791" s="72"/>
      <c r="G791" s="72"/>
      <c r="H791" s="72"/>
      <c r="I791" s="72"/>
      <c r="J791" s="72"/>
      <c r="K791" s="72"/>
      <c r="L791" s="72"/>
      <c r="M791" s="72"/>
      <c r="N791" s="72"/>
      <c r="O791" s="72"/>
      <c r="P791" s="72"/>
      <c r="Q791" s="72"/>
      <c r="R791" s="72"/>
      <c r="S791" s="72"/>
      <c r="T791" s="72"/>
      <c r="U791" s="72"/>
      <c r="V791" s="3"/>
    </row>
    <row r="792" spans="5:22" ht="23.1" customHeight="1">
      <c r="E792" s="72" t="s">
        <v>2972</v>
      </c>
      <c r="F792" s="72"/>
      <c r="G792" s="72"/>
      <c r="H792" s="72"/>
      <c r="I792" s="72"/>
      <c r="J792" s="72"/>
      <c r="K792" s="72"/>
      <c r="L792" s="72"/>
      <c r="M792" s="72"/>
      <c r="N792" s="72"/>
      <c r="O792" s="72"/>
      <c r="P792" s="72"/>
      <c r="Q792" s="72"/>
      <c r="R792" s="72"/>
      <c r="S792" s="72"/>
      <c r="T792" s="72"/>
      <c r="U792" s="72"/>
      <c r="V792" s="3"/>
    </row>
    <row r="793" spans="5:22" ht="23.1" customHeight="1">
      <c r="E793" s="72" t="s">
        <v>2973</v>
      </c>
      <c r="F793" s="72"/>
      <c r="G793" s="72"/>
      <c r="H793" s="72"/>
      <c r="I793" s="72"/>
      <c r="J793" s="72"/>
      <c r="K793" s="72"/>
      <c r="L793" s="72"/>
      <c r="M793" s="72"/>
      <c r="N793" s="72"/>
      <c r="O793" s="72"/>
      <c r="P793" s="72"/>
      <c r="Q793" s="72"/>
      <c r="R793" s="72"/>
      <c r="S793" s="72"/>
      <c r="T793" s="72"/>
      <c r="U793" s="72"/>
      <c r="V793" s="3"/>
    </row>
    <row r="794" spans="5:22" ht="23.1" customHeight="1">
      <c r="E794" s="72" t="s">
        <v>2974</v>
      </c>
      <c r="F794" s="72"/>
      <c r="G794" s="72"/>
      <c r="H794" s="72"/>
      <c r="I794" s="72"/>
      <c r="J794" s="72"/>
      <c r="K794" s="72"/>
      <c r="L794" s="72"/>
      <c r="M794" s="72"/>
      <c r="N794" s="72"/>
      <c r="O794" s="72"/>
      <c r="P794" s="72"/>
      <c r="Q794" s="72"/>
      <c r="R794" s="72"/>
      <c r="S794" s="72"/>
      <c r="T794" s="72"/>
      <c r="U794" s="72"/>
      <c r="V794" s="3"/>
    </row>
    <row r="795" spans="5:22" ht="23.1" customHeight="1">
      <c r="E795" s="72" t="s">
        <v>2975</v>
      </c>
      <c r="F795" s="72"/>
      <c r="G795" s="72"/>
      <c r="H795" s="72"/>
      <c r="I795" s="72"/>
      <c r="J795" s="72"/>
      <c r="K795" s="72"/>
      <c r="L795" s="72"/>
      <c r="M795" s="72"/>
      <c r="N795" s="72"/>
      <c r="O795" s="72"/>
      <c r="P795" s="72"/>
      <c r="Q795" s="72"/>
      <c r="R795" s="72"/>
      <c r="S795" s="72"/>
      <c r="T795" s="72"/>
      <c r="U795" s="72"/>
      <c r="V795" s="3"/>
    </row>
    <row r="796" spans="5:22" ht="23.1" customHeight="1">
      <c r="E796" s="72" t="s">
        <v>2976</v>
      </c>
      <c r="F796" s="72"/>
      <c r="G796" s="72"/>
      <c r="H796" s="72"/>
      <c r="I796" s="72"/>
      <c r="J796" s="72"/>
      <c r="K796" s="72"/>
      <c r="L796" s="72"/>
      <c r="M796" s="72"/>
      <c r="N796" s="72"/>
      <c r="O796" s="72"/>
      <c r="P796" s="72"/>
      <c r="Q796" s="72"/>
      <c r="R796" s="72"/>
      <c r="S796" s="72"/>
      <c r="T796" s="72"/>
      <c r="U796" s="72"/>
      <c r="V796" s="3"/>
    </row>
    <row r="797" spans="5:22" ht="23.1" customHeight="1">
      <c r="E797" s="72" t="s">
        <v>2977</v>
      </c>
      <c r="F797" s="72"/>
      <c r="G797" s="72"/>
      <c r="H797" s="72"/>
      <c r="I797" s="72"/>
      <c r="J797" s="72"/>
      <c r="K797" s="72"/>
      <c r="L797" s="72"/>
      <c r="M797" s="72"/>
      <c r="N797" s="72"/>
      <c r="O797" s="72"/>
      <c r="P797" s="72"/>
      <c r="Q797" s="72"/>
      <c r="R797" s="72"/>
      <c r="S797" s="72"/>
      <c r="T797" s="72"/>
      <c r="U797" s="72"/>
      <c r="V797" s="3"/>
    </row>
    <row r="798" spans="5:22" ht="23.1" customHeight="1">
      <c r="E798" s="72" t="s">
        <v>2978</v>
      </c>
      <c r="F798" s="72"/>
      <c r="G798" s="72"/>
      <c r="H798" s="72"/>
      <c r="I798" s="72"/>
      <c r="J798" s="72"/>
      <c r="K798" s="72"/>
      <c r="L798" s="72"/>
      <c r="M798" s="72"/>
      <c r="N798" s="72"/>
      <c r="O798" s="72"/>
      <c r="P798" s="72"/>
      <c r="Q798" s="72"/>
      <c r="R798" s="72"/>
      <c r="S798" s="72"/>
      <c r="T798" s="72"/>
      <c r="U798" s="72"/>
      <c r="V798" s="3"/>
    </row>
    <row r="799" spans="5:22" ht="23.1" customHeight="1">
      <c r="E799" s="72" t="s">
        <v>2979</v>
      </c>
      <c r="F799" s="72"/>
      <c r="G799" s="72"/>
      <c r="H799" s="72"/>
      <c r="I799" s="72"/>
      <c r="J799" s="72"/>
      <c r="K799" s="72"/>
      <c r="L799" s="72"/>
      <c r="M799" s="72"/>
      <c r="N799" s="72"/>
      <c r="O799" s="72"/>
      <c r="P799" s="72"/>
      <c r="Q799" s="72"/>
      <c r="R799" s="72"/>
      <c r="S799" s="72"/>
      <c r="T799" s="72"/>
      <c r="U799" s="72"/>
      <c r="V799" s="3"/>
    </row>
    <row r="800" spans="5:22" ht="23.1" customHeight="1">
      <c r="E800" s="72" t="s">
        <v>2980</v>
      </c>
      <c r="F800" s="72"/>
      <c r="G800" s="72"/>
      <c r="H800" s="72"/>
      <c r="I800" s="72"/>
      <c r="J800" s="72"/>
      <c r="K800" s="72"/>
      <c r="L800" s="72"/>
      <c r="M800" s="72"/>
      <c r="N800" s="72"/>
      <c r="O800" s="72"/>
      <c r="P800" s="72"/>
      <c r="Q800" s="72"/>
      <c r="R800" s="72"/>
      <c r="S800" s="72"/>
      <c r="T800" s="72"/>
      <c r="U800" s="72"/>
      <c r="V800" s="3"/>
    </row>
    <row r="801" spans="5:22" ht="23.1" customHeight="1">
      <c r="E801" s="72" t="s">
        <v>2981</v>
      </c>
      <c r="F801" s="72"/>
      <c r="G801" s="72"/>
      <c r="H801" s="72"/>
      <c r="I801" s="72"/>
      <c r="J801" s="72"/>
      <c r="K801" s="72"/>
      <c r="L801" s="72"/>
      <c r="M801" s="72"/>
      <c r="N801" s="72"/>
      <c r="O801" s="72"/>
      <c r="P801" s="72"/>
      <c r="Q801" s="72"/>
      <c r="R801" s="72"/>
      <c r="S801" s="72"/>
      <c r="T801" s="72"/>
      <c r="U801" s="72"/>
      <c r="V801" s="3"/>
    </row>
    <row r="802" spans="5:22" ht="23.1" customHeight="1">
      <c r="E802" s="72" t="s">
        <v>2982</v>
      </c>
      <c r="F802" s="72"/>
      <c r="G802" s="72"/>
      <c r="H802" s="72"/>
      <c r="I802" s="72"/>
      <c r="J802" s="72"/>
      <c r="K802" s="72"/>
      <c r="L802" s="72"/>
      <c r="M802" s="72"/>
      <c r="N802" s="72"/>
      <c r="O802" s="72"/>
      <c r="P802" s="72"/>
      <c r="Q802" s="72"/>
      <c r="R802" s="72"/>
      <c r="S802" s="72"/>
      <c r="T802" s="72"/>
      <c r="U802" s="72"/>
      <c r="V802" s="3"/>
    </row>
    <row r="803" spans="5:22" ht="23.1" customHeight="1">
      <c r="E803" s="72" t="s">
        <v>2983</v>
      </c>
      <c r="F803" s="72"/>
      <c r="G803" s="72"/>
      <c r="H803" s="72"/>
      <c r="I803" s="72"/>
      <c r="J803" s="72"/>
      <c r="K803" s="72"/>
      <c r="L803" s="72"/>
      <c r="M803" s="72"/>
      <c r="N803" s="72"/>
      <c r="O803" s="72"/>
      <c r="P803" s="72"/>
      <c r="Q803" s="72"/>
      <c r="R803" s="72"/>
      <c r="S803" s="72"/>
      <c r="T803" s="72"/>
      <c r="U803" s="72"/>
      <c r="V803" s="3"/>
    </row>
    <row r="804" spans="5:22" ht="23.1" customHeight="1">
      <c r="E804" s="72" t="s">
        <v>2984</v>
      </c>
      <c r="F804" s="72"/>
      <c r="G804" s="72"/>
      <c r="H804" s="72"/>
      <c r="I804" s="72"/>
      <c r="J804" s="72"/>
      <c r="K804" s="72"/>
      <c r="L804" s="72"/>
      <c r="M804" s="72"/>
      <c r="N804" s="72"/>
      <c r="O804" s="72"/>
      <c r="P804" s="72"/>
      <c r="Q804" s="72"/>
      <c r="R804" s="72"/>
      <c r="S804" s="72"/>
      <c r="T804" s="72"/>
      <c r="U804" s="72"/>
      <c r="V804" s="3"/>
    </row>
    <row r="805" spans="5:22" ht="23.1" customHeight="1">
      <c r="E805" s="72" t="s">
        <v>2985</v>
      </c>
      <c r="F805" s="72"/>
      <c r="G805" s="72"/>
      <c r="H805" s="72"/>
      <c r="I805" s="72"/>
      <c r="J805" s="72"/>
      <c r="K805" s="72"/>
      <c r="L805" s="72"/>
      <c r="M805" s="72"/>
      <c r="N805" s="72"/>
      <c r="O805" s="72"/>
      <c r="P805" s="72"/>
      <c r="Q805" s="72"/>
      <c r="R805" s="72"/>
      <c r="S805" s="72"/>
      <c r="T805" s="72"/>
      <c r="U805" s="72"/>
      <c r="V805" s="3"/>
    </row>
    <row r="806" spans="5:22" ht="23.1" customHeight="1">
      <c r="E806" s="72" t="s">
        <v>2986</v>
      </c>
      <c r="F806" s="72"/>
      <c r="G806" s="72"/>
      <c r="H806" s="72"/>
      <c r="I806" s="72"/>
      <c r="J806" s="72"/>
      <c r="K806" s="72"/>
      <c r="L806" s="72"/>
      <c r="M806" s="72"/>
      <c r="N806" s="72"/>
      <c r="O806" s="72"/>
      <c r="P806" s="72"/>
      <c r="Q806" s="72"/>
      <c r="R806" s="72"/>
      <c r="S806" s="72"/>
      <c r="T806" s="72"/>
      <c r="U806" s="72"/>
      <c r="V806" s="3"/>
    </row>
    <row r="807" spans="5:22" ht="23.1" customHeight="1">
      <c r="E807" s="72" t="s">
        <v>2987</v>
      </c>
      <c r="F807" s="72"/>
      <c r="G807" s="72"/>
      <c r="H807" s="72"/>
      <c r="I807" s="72"/>
      <c r="J807" s="72"/>
      <c r="K807" s="72"/>
      <c r="L807" s="72"/>
      <c r="M807" s="72"/>
      <c r="N807" s="72"/>
      <c r="O807" s="72"/>
      <c r="P807" s="72"/>
      <c r="Q807" s="72"/>
      <c r="R807" s="72"/>
      <c r="S807" s="72"/>
      <c r="T807" s="72"/>
      <c r="U807" s="72"/>
      <c r="V807" s="3"/>
    </row>
    <row r="808" spans="5:22" ht="23.1" customHeight="1">
      <c r="E808" s="72" t="s">
        <v>2988</v>
      </c>
      <c r="F808" s="72"/>
      <c r="G808" s="72"/>
      <c r="H808" s="72"/>
      <c r="I808" s="72"/>
      <c r="J808" s="72"/>
      <c r="K808" s="72"/>
      <c r="L808" s="72"/>
      <c r="M808" s="72"/>
      <c r="N808" s="72"/>
      <c r="O808" s="72"/>
      <c r="P808" s="72"/>
      <c r="Q808" s="72"/>
      <c r="R808" s="72"/>
      <c r="S808" s="72"/>
      <c r="T808" s="72"/>
      <c r="U808" s="72"/>
      <c r="V808" s="3"/>
    </row>
    <row r="809" spans="5:22" ht="23.1" customHeight="1">
      <c r="E809" s="72" t="s">
        <v>2989</v>
      </c>
      <c r="F809" s="72"/>
      <c r="G809" s="72"/>
      <c r="H809" s="72"/>
      <c r="I809" s="72"/>
      <c r="J809" s="72"/>
      <c r="K809" s="72"/>
      <c r="L809" s="72"/>
      <c r="M809" s="72"/>
      <c r="N809" s="72"/>
      <c r="O809" s="72"/>
      <c r="P809" s="72"/>
      <c r="Q809" s="72"/>
      <c r="R809" s="72"/>
      <c r="S809" s="72"/>
      <c r="T809" s="72"/>
      <c r="U809" s="72"/>
      <c r="V809" s="3"/>
    </row>
    <row r="810" spans="5:22" ht="23.1" customHeight="1">
      <c r="E810" s="72" t="s">
        <v>2990</v>
      </c>
      <c r="F810" s="72"/>
      <c r="G810" s="72"/>
      <c r="H810" s="72"/>
      <c r="I810" s="72"/>
      <c r="J810" s="72"/>
      <c r="K810" s="72"/>
      <c r="L810" s="72"/>
      <c r="M810" s="72"/>
      <c r="N810" s="72"/>
      <c r="O810" s="72"/>
      <c r="P810" s="72"/>
      <c r="Q810" s="72"/>
      <c r="R810" s="72"/>
      <c r="S810" s="72"/>
      <c r="T810" s="72"/>
      <c r="U810" s="72"/>
      <c r="V810" s="3"/>
    </row>
    <row r="811" spans="5:22" ht="23.1" customHeight="1">
      <c r="E811" s="72" t="s">
        <v>2991</v>
      </c>
      <c r="F811" s="72"/>
      <c r="G811" s="72"/>
      <c r="H811" s="72"/>
      <c r="I811" s="72"/>
      <c r="J811" s="72"/>
      <c r="K811" s="72"/>
      <c r="L811" s="72"/>
      <c r="M811" s="72"/>
      <c r="N811" s="72"/>
      <c r="O811" s="72"/>
      <c r="P811" s="72"/>
      <c r="Q811" s="72"/>
      <c r="R811" s="72"/>
      <c r="S811" s="72"/>
      <c r="T811" s="72"/>
      <c r="U811" s="72"/>
      <c r="V811" s="3"/>
    </row>
    <row r="812" spans="5:22" ht="23.1" customHeight="1">
      <c r="E812" s="72" t="s">
        <v>2992</v>
      </c>
      <c r="F812" s="72"/>
      <c r="G812" s="72"/>
      <c r="H812" s="72"/>
      <c r="I812" s="72"/>
      <c r="J812" s="72"/>
      <c r="K812" s="72"/>
      <c r="L812" s="72"/>
      <c r="M812" s="72"/>
      <c r="N812" s="72"/>
      <c r="O812" s="72"/>
      <c r="P812" s="72"/>
      <c r="Q812" s="72"/>
      <c r="R812" s="72"/>
      <c r="S812" s="72"/>
      <c r="T812" s="72"/>
      <c r="U812" s="72"/>
      <c r="V812" s="3"/>
    </row>
    <row r="813" spans="5:22" ht="23.1" customHeight="1">
      <c r="E813" s="72" t="s">
        <v>2993</v>
      </c>
      <c r="F813" s="72"/>
      <c r="G813" s="72"/>
      <c r="H813" s="72"/>
      <c r="I813" s="72"/>
      <c r="J813" s="72"/>
      <c r="K813" s="72"/>
      <c r="L813" s="72"/>
      <c r="M813" s="72"/>
      <c r="N813" s="72"/>
      <c r="O813" s="72"/>
      <c r="P813" s="72"/>
      <c r="Q813" s="72"/>
      <c r="R813" s="72"/>
      <c r="S813" s="72"/>
      <c r="T813" s="72"/>
      <c r="U813" s="72"/>
      <c r="V813" s="3"/>
    </row>
    <row r="814" spans="5:22" ht="23.1" customHeight="1">
      <c r="E814" s="72" t="s">
        <v>2994</v>
      </c>
      <c r="F814" s="72"/>
      <c r="G814" s="72"/>
      <c r="H814" s="72"/>
      <c r="I814" s="72"/>
      <c r="J814" s="72"/>
      <c r="K814" s="72"/>
      <c r="L814" s="72"/>
      <c r="M814" s="72"/>
      <c r="N814" s="72"/>
      <c r="O814" s="72"/>
      <c r="P814" s="72"/>
      <c r="Q814" s="72"/>
      <c r="R814" s="72"/>
      <c r="S814" s="72"/>
      <c r="T814" s="72"/>
      <c r="U814" s="72"/>
      <c r="V814" s="3"/>
    </row>
    <row r="815" spans="5:22" ht="23.1" customHeight="1">
      <c r="E815" s="72" t="s">
        <v>2995</v>
      </c>
      <c r="F815" s="72"/>
      <c r="G815" s="72"/>
      <c r="H815" s="72"/>
      <c r="I815" s="72"/>
      <c r="J815" s="72"/>
      <c r="K815" s="72"/>
      <c r="L815" s="72"/>
      <c r="M815" s="72"/>
      <c r="N815" s="72"/>
      <c r="O815" s="72"/>
      <c r="P815" s="72"/>
      <c r="Q815" s="72"/>
      <c r="R815" s="72"/>
      <c r="S815" s="72"/>
      <c r="T815" s="72"/>
      <c r="U815" s="72"/>
      <c r="V815" s="3"/>
    </row>
    <row r="816" spans="5:22" ht="23.1" customHeight="1">
      <c r="E816" s="72" t="s">
        <v>2996</v>
      </c>
      <c r="F816" s="72"/>
      <c r="G816" s="72"/>
      <c r="H816" s="72"/>
      <c r="I816" s="72"/>
      <c r="J816" s="72"/>
      <c r="K816" s="72"/>
      <c r="L816" s="72"/>
      <c r="M816" s="72"/>
      <c r="N816" s="72"/>
      <c r="O816" s="72"/>
      <c r="P816" s="72"/>
      <c r="Q816" s="72"/>
      <c r="R816" s="72"/>
      <c r="S816" s="72"/>
      <c r="T816" s="72"/>
      <c r="U816" s="72"/>
      <c r="V816" s="3"/>
    </row>
    <row r="817" spans="5:22" ht="23.1" customHeight="1">
      <c r="E817" s="72" t="s">
        <v>2997</v>
      </c>
      <c r="F817" s="72"/>
      <c r="G817" s="72"/>
      <c r="H817" s="72"/>
      <c r="I817" s="72"/>
      <c r="J817" s="72"/>
      <c r="K817" s="72"/>
      <c r="L817" s="72"/>
      <c r="M817" s="72"/>
      <c r="N817" s="72"/>
      <c r="O817" s="72"/>
      <c r="P817" s="72"/>
      <c r="Q817" s="72"/>
      <c r="R817" s="72"/>
      <c r="S817" s="72"/>
      <c r="T817" s="72"/>
      <c r="U817" s="72"/>
      <c r="V817" s="3"/>
    </row>
    <row r="818" spans="5:22" ht="23.1" customHeight="1">
      <c r="E818" s="72" t="s">
        <v>2998</v>
      </c>
      <c r="F818" s="72"/>
      <c r="G818" s="72"/>
      <c r="H818" s="72"/>
      <c r="I818" s="72"/>
      <c r="J818" s="72"/>
      <c r="K818" s="72"/>
      <c r="L818" s="72"/>
      <c r="M818" s="72"/>
      <c r="N818" s="72"/>
      <c r="O818" s="72"/>
      <c r="P818" s="72"/>
      <c r="Q818" s="72"/>
      <c r="R818" s="72"/>
      <c r="S818" s="72"/>
      <c r="T818" s="72"/>
      <c r="U818" s="72"/>
      <c r="V818" s="3"/>
    </row>
    <row r="819" spans="5:22" ht="23.1" customHeight="1">
      <c r="E819" s="72" t="s">
        <v>2999</v>
      </c>
      <c r="F819" s="72"/>
      <c r="G819" s="72"/>
      <c r="H819" s="72"/>
      <c r="I819" s="72"/>
      <c r="J819" s="72"/>
      <c r="K819" s="72"/>
      <c r="L819" s="72"/>
      <c r="M819" s="72"/>
      <c r="N819" s="72"/>
      <c r="O819" s="72"/>
      <c r="P819" s="72"/>
      <c r="Q819" s="72"/>
      <c r="R819" s="72"/>
      <c r="S819" s="72"/>
      <c r="T819" s="72"/>
      <c r="U819" s="72"/>
      <c r="V819" s="3"/>
    </row>
    <row r="820" spans="5:22" ht="23.1" customHeight="1">
      <c r="E820" s="72" t="s">
        <v>3000</v>
      </c>
      <c r="F820" s="72"/>
      <c r="G820" s="72"/>
      <c r="H820" s="72"/>
      <c r="I820" s="72"/>
      <c r="J820" s="72"/>
      <c r="K820" s="72"/>
      <c r="L820" s="72"/>
      <c r="M820" s="72"/>
      <c r="N820" s="72"/>
      <c r="O820" s="72"/>
      <c r="P820" s="72"/>
      <c r="Q820" s="72"/>
      <c r="R820" s="72"/>
      <c r="S820" s="72"/>
      <c r="T820" s="72"/>
      <c r="U820" s="72"/>
      <c r="V820" s="3"/>
    </row>
    <row r="821" spans="5:22" ht="23.1" customHeight="1">
      <c r="E821" s="72" t="s">
        <v>3001</v>
      </c>
      <c r="F821" s="72"/>
      <c r="G821" s="72"/>
      <c r="H821" s="72"/>
      <c r="I821" s="72"/>
      <c r="J821" s="72"/>
      <c r="K821" s="72"/>
      <c r="L821" s="72"/>
      <c r="M821" s="72"/>
      <c r="N821" s="72"/>
      <c r="O821" s="72"/>
      <c r="P821" s="72"/>
      <c r="Q821" s="72"/>
      <c r="R821" s="72"/>
      <c r="S821" s="72"/>
      <c r="T821" s="72"/>
      <c r="U821" s="72"/>
      <c r="V821" s="3"/>
    </row>
    <row r="822" spans="5:22" ht="23.1" customHeight="1">
      <c r="E822" s="72" t="s">
        <v>3002</v>
      </c>
      <c r="F822" s="72"/>
      <c r="G822" s="72"/>
      <c r="H822" s="72"/>
      <c r="I822" s="72"/>
      <c r="J822" s="72"/>
      <c r="K822" s="72"/>
      <c r="L822" s="72"/>
      <c r="M822" s="72"/>
      <c r="N822" s="72"/>
      <c r="O822" s="72"/>
      <c r="P822" s="72"/>
      <c r="Q822" s="72"/>
      <c r="R822" s="72"/>
      <c r="S822" s="72"/>
      <c r="T822" s="72"/>
      <c r="U822" s="72"/>
      <c r="V822" s="3"/>
    </row>
    <row r="823" spans="5:22" ht="23.1" customHeight="1">
      <c r="E823" s="72" t="s">
        <v>3003</v>
      </c>
      <c r="F823" s="72"/>
      <c r="G823" s="72"/>
      <c r="H823" s="72"/>
      <c r="I823" s="72"/>
      <c r="J823" s="72"/>
      <c r="K823" s="72"/>
      <c r="L823" s="72"/>
      <c r="M823" s="72"/>
      <c r="N823" s="72"/>
      <c r="O823" s="72"/>
      <c r="P823" s="72"/>
      <c r="Q823" s="72"/>
      <c r="R823" s="72"/>
      <c r="S823" s="72"/>
      <c r="T823" s="72"/>
      <c r="U823" s="72"/>
      <c r="V823" s="3"/>
    </row>
    <row r="824" spans="5:22" ht="23.1" customHeight="1">
      <c r="E824" s="72" t="s">
        <v>3004</v>
      </c>
      <c r="F824" s="72"/>
      <c r="G824" s="72"/>
      <c r="H824" s="72"/>
      <c r="I824" s="72"/>
      <c r="J824" s="72"/>
      <c r="K824" s="72"/>
      <c r="L824" s="72"/>
      <c r="M824" s="72"/>
      <c r="N824" s="72"/>
      <c r="O824" s="72"/>
      <c r="P824" s="72"/>
      <c r="Q824" s="72"/>
      <c r="R824" s="72"/>
      <c r="S824" s="72"/>
      <c r="T824" s="72"/>
      <c r="U824" s="72"/>
      <c r="V824" s="3"/>
    </row>
    <row r="825" spans="5:22" ht="23.1" customHeight="1">
      <c r="E825" s="72" t="s">
        <v>3005</v>
      </c>
      <c r="F825" s="72"/>
      <c r="G825" s="72"/>
      <c r="H825" s="72"/>
      <c r="I825" s="72"/>
      <c r="J825" s="72"/>
      <c r="K825" s="72"/>
      <c r="L825" s="72"/>
      <c r="M825" s="72"/>
      <c r="N825" s="72"/>
      <c r="O825" s="72"/>
      <c r="P825" s="72"/>
      <c r="Q825" s="72"/>
      <c r="R825" s="72"/>
      <c r="S825" s="72"/>
      <c r="T825" s="72"/>
      <c r="U825" s="72"/>
      <c r="V825" s="3"/>
    </row>
    <row r="826" spans="5:22" ht="23.1" customHeight="1">
      <c r="E826" s="72" t="s">
        <v>3005</v>
      </c>
      <c r="F826" s="72"/>
      <c r="G826" s="72"/>
      <c r="H826" s="72"/>
      <c r="I826" s="72"/>
      <c r="J826" s="72"/>
      <c r="K826" s="72"/>
      <c r="L826" s="72"/>
      <c r="M826" s="72"/>
      <c r="N826" s="72"/>
      <c r="O826" s="72"/>
      <c r="P826" s="72"/>
      <c r="Q826" s="72"/>
      <c r="R826" s="72"/>
      <c r="S826" s="72"/>
      <c r="T826" s="72"/>
      <c r="U826" s="72"/>
      <c r="V826" s="3"/>
    </row>
    <row r="827" spans="5:22" ht="23.1" customHeight="1">
      <c r="E827" s="72" t="s">
        <v>3005</v>
      </c>
      <c r="F827" s="72"/>
      <c r="G827" s="72"/>
      <c r="H827" s="72"/>
      <c r="I827" s="72"/>
      <c r="J827" s="72"/>
      <c r="K827" s="72"/>
      <c r="L827" s="72"/>
      <c r="M827" s="72"/>
      <c r="N827" s="72"/>
      <c r="O827" s="72"/>
      <c r="P827" s="72"/>
      <c r="Q827" s="72"/>
      <c r="R827" s="72"/>
      <c r="S827" s="72"/>
      <c r="T827" s="72"/>
      <c r="U827" s="72"/>
      <c r="V827" s="3"/>
    </row>
    <row r="828" spans="5:22" ht="23.1" customHeight="1">
      <c r="E828" s="72" t="s">
        <v>3005</v>
      </c>
      <c r="F828" s="72"/>
      <c r="G828" s="72"/>
      <c r="H828" s="72"/>
      <c r="I828" s="72"/>
      <c r="J828" s="72"/>
      <c r="K828" s="72"/>
      <c r="L828" s="72"/>
      <c r="M828" s="72"/>
      <c r="N828" s="72"/>
      <c r="O828" s="72"/>
      <c r="P828" s="72"/>
      <c r="Q828" s="72"/>
      <c r="R828" s="72"/>
      <c r="S828" s="72"/>
      <c r="T828" s="72"/>
      <c r="U828" s="72"/>
      <c r="V828" s="3"/>
    </row>
    <row r="829" spans="5:22" ht="23.1" customHeight="1">
      <c r="E829" s="72" t="s">
        <v>3005</v>
      </c>
      <c r="F829" s="72"/>
      <c r="G829" s="72"/>
      <c r="H829" s="72"/>
      <c r="I829" s="72"/>
      <c r="J829" s="72"/>
      <c r="K829" s="72"/>
      <c r="L829" s="72"/>
      <c r="M829" s="72"/>
      <c r="N829" s="72"/>
      <c r="O829" s="72"/>
      <c r="P829" s="72"/>
      <c r="Q829" s="72"/>
      <c r="R829" s="72"/>
      <c r="S829" s="72"/>
      <c r="T829" s="72"/>
      <c r="U829" s="72"/>
      <c r="V829" s="3"/>
    </row>
    <row r="830" spans="5:22" ht="23.1" customHeight="1">
      <c r="E830" s="72" t="s">
        <v>3006</v>
      </c>
      <c r="F830" s="72"/>
      <c r="G830" s="72"/>
      <c r="H830" s="72"/>
      <c r="I830" s="72"/>
      <c r="J830" s="72"/>
      <c r="K830" s="72"/>
      <c r="L830" s="72"/>
      <c r="M830" s="72"/>
      <c r="N830" s="72"/>
      <c r="O830" s="72"/>
      <c r="P830" s="72"/>
      <c r="Q830" s="72"/>
      <c r="R830" s="72"/>
      <c r="S830" s="72"/>
      <c r="T830" s="72"/>
      <c r="U830" s="72"/>
      <c r="V830" s="3"/>
    </row>
    <row r="831" spans="5:22" ht="23.1" customHeight="1">
      <c r="E831" s="72" t="s">
        <v>3007</v>
      </c>
      <c r="F831" s="72"/>
      <c r="G831" s="72"/>
      <c r="H831" s="72"/>
      <c r="I831" s="72"/>
      <c r="J831" s="72"/>
      <c r="K831" s="72"/>
      <c r="L831" s="72"/>
      <c r="M831" s="72"/>
      <c r="N831" s="72"/>
      <c r="O831" s="72"/>
      <c r="P831" s="72"/>
      <c r="Q831" s="72"/>
      <c r="R831" s="72"/>
      <c r="S831" s="72"/>
      <c r="T831" s="72"/>
      <c r="U831" s="72"/>
      <c r="V831" s="3"/>
    </row>
    <row r="832" spans="5:22" ht="23.1" customHeight="1">
      <c r="E832" s="72" t="s">
        <v>3007</v>
      </c>
      <c r="F832" s="72"/>
      <c r="G832" s="72"/>
      <c r="H832" s="72"/>
      <c r="I832" s="72"/>
      <c r="J832" s="72"/>
      <c r="K832" s="72"/>
      <c r="L832" s="72"/>
      <c r="M832" s="72"/>
      <c r="N832" s="72"/>
      <c r="O832" s="72"/>
      <c r="P832" s="72"/>
      <c r="Q832" s="72"/>
      <c r="R832" s="72"/>
      <c r="S832" s="72"/>
      <c r="T832" s="72"/>
      <c r="U832" s="72"/>
      <c r="V832" s="3"/>
    </row>
    <row r="833" spans="5:22" ht="23.1" customHeight="1">
      <c r="E833" s="72" t="s">
        <v>3008</v>
      </c>
      <c r="F833" s="72"/>
      <c r="G833" s="72"/>
      <c r="H833" s="72"/>
      <c r="I833" s="72"/>
      <c r="J833" s="72"/>
      <c r="K833" s="72"/>
      <c r="L833" s="72"/>
      <c r="M833" s="72"/>
      <c r="N833" s="72"/>
      <c r="O833" s="72"/>
      <c r="P833" s="72"/>
      <c r="Q833" s="72"/>
      <c r="R833" s="72"/>
      <c r="S833" s="72"/>
      <c r="T833" s="72"/>
      <c r="U833" s="72"/>
      <c r="V833" s="3"/>
    </row>
    <row r="834" spans="5:22" ht="23.1" customHeight="1">
      <c r="E834" s="72" t="s">
        <v>3009</v>
      </c>
      <c r="F834" s="72"/>
      <c r="G834" s="72"/>
      <c r="H834" s="72"/>
      <c r="I834" s="72"/>
      <c r="J834" s="72"/>
      <c r="K834" s="72"/>
      <c r="L834" s="72"/>
      <c r="M834" s="72"/>
      <c r="N834" s="72"/>
      <c r="O834" s="72"/>
      <c r="P834" s="72"/>
      <c r="Q834" s="72"/>
      <c r="R834" s="72"/>
      <c r="S834" s="72"/>
      <c r="T834" s="72"/>
      <c r="U834" s="72"/>
      <c r="V834" s="3"/>
    </row>
    <row r="835" spans="5:22" ht="23.1" customHeight="1">
      <c r="E835" s="72" t="s">
        <v>3010</v>
      </c>
      <c r="F835" s="72"/>
      <c r="G835" s="72"/>
      <c r="H835" s="72"/>
      <c r="I835" s="72"/>
      <c r="J835" s="72"/>
      <c r="K835" s="72"/>
      <c r="L835" s="72"/>
      <c r="M835" s="72"/>
      <c r="N835" s="72"/>
      <c r="O835" s="72"/>
      <c r="P835" s="72"/>
      <c r="Q835" s="72"/>
      <c r="R835" s="72"/>
      <c r="S835" s="72"/>
      <c r="T835" s="72"/>
      <c r="U835" s="72"/>
      <c r="V835" s="3"/>
    </row>
    <row r="836" spans="5:22" ht="23.1" customHeight="1">
      <c r="E836" s="72" t="s">
        <v>3011</v>
      </c>
      <c r="F836" s="72"/>
      <c r="G836" s="72"/>
      <c r="H836" s="72"/>
      <c r="I836" s="72"/>
      <c r="J836" s="72"/>
      <c r="K836" s="72"/>
      <c r="L836" s="72"/>
      <c r="M836" s="72"/>
      <c r="N836" s="72"/>
      <c r="O836" s="72"/>
      <c r="P836" s="72"/>
      <c r="Q836" s="72"/>
      <c r="R836" s="72"/>
      <c r="S836" s="72"/>
      <c r="T836" s="72"/>
      <c r="U836" s="72"/>
      <c r="V836" s="3"/>
    </row>
    <row r="837" spans="5:22" ht="23.1" customHeight="1">
      <c r="E837" s="72" t="s">
        <v>3012</v>
      </c>
      <c r="F837" s="72"/>
      <c r="G837" s="72"/>
      <c r="H837" s="72"/>
      <c r="I837" s="72"/>
      <c r="J837" s="72"/>
      <c r="K837" s="72"/>
      <c r="L837" s="72"/>
      <c r="M837" s="72"/>
      <c r="N837" s="72"/>
      <c r="O837" s="72"/>
      <c r="P837" s="72"/>
      <c r="Q837" s="72"/>
      <c r="R837" s="72"/>
      <c r="S837" s="72"/>
      <c r="T837" s="72"/>
      <c r="U837" s="72"/>
      <c r="V837" s="3"/>
    </row>
    <row r="838" spans="5:22" ht="23.1" customHeight="1">
      <c r="E838" s="72" t="s">
        <v>3013</v>
      </c>
      <c r="F838" s="72"/>
      <c r="G838" s="72"/>
      <c r="H838" s="72"/>
      <c r="I838" s="72"/>
      <c r="J838" s="72"/>
      <c r="K838" s="72"/>
      <c r="L838" s="72"/>
      <c r="M838" s="72"/>
      <c r="N838" s="72"/>
      <c r="O838" s="72"/>
      <c r="P838" s="72"/>
      <c r="Q838" s="72"/>
      <c r="R838" s="72"/>
      <c r="S838" s="72"/>
      <c r="T838" s="72"/>
      <c r="U838" s="72"/>
      <c r="V838" s="3"/>
    </row>
    <row r="839" spans="5:22" ht="23.1" customHeight="1">
      <c r="E839" s="72" t="s">
        <v>3013</v>
      </c>
      <c r="F839" s="72"/>
      <c r="G839" s="72"/>
      <c r="H839" s="72"/>
      <c r="I839" s="72"/>
      <c r="J839" s="72"/>
      <c r="K839" s="72"/>
      <c r="L839" s="72"/>
      <c r="M839" s="72"/>
      <c r="N839" s="72"/>
      <c r="O839" s="72"/>
      <c r="P839" s="72"/>
      <c r="Q839" s="72"/>
      <c r="R839" s="72"/>
      <c r="S839" s="72"/>
      <c r="T839" s="72"/>
      <c r="U839" s="72"/>
      <c r="V839" s="3"/>
    </row>
    <row r="840" spans="5:22" ht="23.1" customHeight="1">
      <c r="E840" s="72" t="s">
        <v>3014</v>
      </c>
      <c r="F840" s="72"/>
      <c r="G840" s="72"/>
      <c r="H840" s="72"/>
      <c r="I840" s="72"/>
      <c r="J840" s="72"/>
      <c r="K840" s="72"/>
      <c r="L840" s="72"/>
      <c r="M840" s="72"/>
      <c r="N840" s="72"/>
      <c r="O840" s="72"/>
      <c r="P840" s="72"/>
      <c r="Q840" s="72"/>
      <c r="R840" s="72"/>
      <c r="S840" s="72"/>
      <c r="T840" s="72"/>
      <c r="U840" s="72"/>
      <c r="V840" s="3"/>
    </row>
    <row r="841" spans="5:22" ht="23.1" customHeight="1">
      <c r="E841" s="72" t="s">
        <v>3015</v>
      </c>
      <c r="F841" s="72"/>
      <c r="G841" s="72"/>
      <c r="H841" s="72"/>
      <c r="I841" s="72"/>
      <c r="J841" s="72"/>
      <c r="K841" s="72"/>
      <c r="L841" s="72"/>
      <c r="M841" s="72"/>
      <c r="N841" s="72"/>
      <c r="O841" s="72"/>
      <c r="P841" s="72"/>
      <c r="Q841" s="72"/>
      <c r="R841" s="72"/>
      <c r="S841" s="72"/>
      <c r="T841" s="72"/>
      <c r="U841" s="72"/>
      <c r="V841" s="3"/>
    </row>
    <row r="842" spans="5:22" ht="23.1" customHeight="1">
      <c r="E842" s="72" t="s">
        <v>3016</v>
      </c>
      <c r="F842" s="72"/>
      <c r="G842" s="72"/>
      <c r="H842" s="72"/>
      <c r="I842" s="72"/>
      <c r="J842" s="72"/>
      <c r="K842" s="72"/>
      <c r="L842" s="72"/>
      <c r="M842" s="72"/>
      <c r="N842" s="72"/>
      <c r="O842" s="72"/>
      <c r="P842" s="72"/>
      <c r="Q842" s="72"/>
      <c r="R842" s="72"/>
      <c r="S842" s="72"/>
      <c r="T842" s="72"/>
      <c r="U842" s="72"/>
      <c r="V842" s="3"/>
    </row>
    <row r="843" spans="5:22" ht="23.1" customHeight="1">
      <c r="E843" s="72" t="s">
        <v>3017</v>
      </c>
      <c r="F843" s="72"/>
      <c r="G843" s="72"/>
      <c r="H843" s="72"/>
      <c r="I843" s="72"/>
      <c r="J843" s="72"/>
      <c r="K843" s="72"/>
      <c r="L843" s="72"/>
      <c r="M843" s="72"/>
      <c r="N843" s="72"/>
      <c r="O843" s="72"/>
      <c r="P843" s="72"/>
      <c r="Q843" s="72"/>
      <c r="R843" s="72"/>
      <c r="S843" s="72"/>
      <c r="T843" s="72"/>
      <c r="U843" s="72"/>
      <c r="V843" s="3"/>
    </row>
    <row r="844" spans="5:22" ht="23.1" customHeight="1">
      <c r="E844" s="72" t="s">
        <v>3018</v>
      </c>
      <c r="F844" s="72"/>
      <c r="G844" s="72"/>
      <c r="H844" s="72"/>
      <c r="I844" s="72"/>
      <c r="J844" s="72"/>
      <c r="K844" s="72"/>
      <c r="L844" s="72"/>
      <c r="M844" s="72"/>
      <c r="N844" s="72"/>
      <c r="O844" s="72"/>
      <c r="P844" s="72"/>
      <c r="Q844" s="72"/>
      <c r="R844" s="72"/>
      <c r="S844" s="72"/>
      <c r="T844" s="72"/>
      <c r="U844" s="72"/>
      <c r="V844" s="3"/>
    </row>
    <row r="845" spans="5:22" ht="23.1" customHeight="1">
      <c r="E845" s="72" t="s">
        <v>3019</v>
      </c>
      <c r="F845" s="72"/>
      <c r="G845" s="72"/>
      <c r="H845" s="72"/>
      <c r="I845" s="72"/>
      <c r="J845" s="72"/>
      <c r="K845" s="72"/>
      <c r="L845" s="72"/>
      <c r="M845" s="72"/>
      <c r="N845" s="72"/>
      <c r="O845" s="72"/>
      <c r="P845" s="72"/>
      <c r="Q845" s="72"/>
      <c r="R845" s="72"/>
      <c r="S845" s="72"/>
      <c r="T845" s="72"/>
      <c r="U845" s="72"/>
      <c r="V845" s="3"/>
    </row>
    <row r="846" spans="5:22" ht="23.1" customHeight="1">
      <c r="E846" s="72" t="s">
        <v>3020</v>
      </c>
      <c r="F846" s="72"/>
      <c r="G846" s="72"/>
      <c r="H846" s="72"/>
      <c r="I846" s="72"/>
      <c r="J846" s="72"/>
      <c r="K846" s="72"/>
      <c r="L846" s="72"/>
      <c r="M846" s="72"/>
      <c r="N846" s="72"/>
      <c r="O846" s="72"/>
      <c r="P846" s="72"/>
      <c r="Q846" s="72"/>
      <c r="R846" s="72"/>
      <c r="S846" s="72"/>
      <c r="T846" s="72"/>
      <c r="U846" s="72"/>
      <c r="V846" s="3"/>
    </row>
    <row r="847" spans="5:22" ht="23.1" customHeight="1">
      <c r="E847" s="72" t="s">
        <v>3021</v>
      </c>
      <c r="F847" s="72"/>
      <c r="G847" s="72"/>
      <c r="H847" s="72"/>
      <c r="I847" s="72"/>
      <c r="J847" s="72"/>
      <c r="K847" s="72"/>
      <c r="L847" s="72"/>
      <c r="M847" s="72"/>
      <c r="N847" s="72"/>
      <c r="O847" s="72"/>
      <c r="P847" s="72"/>
      <c r="Q847" s="72"/>
      <c r="R847" s="72"/>
      <c r="S847" s="72"/>
      <c r="T847" s="72"/>
      <c r="U847" s="72"/>
      <c r="V847" s="3"/>
    </row>
    <row r="848" spans="5:22" ht="23.1" customHeight="1">
      <c r="E848" s="72" t="s">
        <v>3022</v>
      </c>
      <c r="F848" s="72"/>
      <c r="G848" s="72"/>
      <c r="H848" s="72"/>
      <c r="I848" s="72"/>
      <c r="J848" s="72"/>
      <c r="K848" s="72"/>
      <c r="L848" s="72"/>
      <c r="M848" s="72"/>
      <c r="N848" s="72"/>
      <c r="O848" s="72"/>
      <c r="P848" s="72"/>
      <c r="Q848" s="72"/>
      <c r="R848" s="72"/>
      <c r="S848" s="72"/>
      <c r="T848" s="72"/>
      <c r="U848" s="72"/>
      <c r="V848" s="3"/>
    </row>
    <row r="849" spans="5:22" ht="23.1" customHeight="1">
      <c r="E849" s="72" t="s">
        <v>3023</v>
      </c>
      <c r="F849" s="72"/>
      <c r="G849" s="72"/>
      <c r="H849" s="72"/>
      <c r="I849" s="72"/>
      <c r="J849" s="72"/>
      <c r="K849" s="72"/>
      <c r="L849" s="72"/>
      <c r="M849" s="72"/>
      <c r="N849" s="72"/>
      <c r="O849" s="72"/>
      <c r="P849" s="72"/>
      <c r="Q849" s="72"/>
      <c r="R849" s="72"/>
      <c r="S849" s="72"/>
      <c r="T849" s="72"/>
      <c r="U849" s="72"/>
      <c r="V849" s="3"/>
    </row>
    <row r="850" spans="5:22" ht="23.1" customHeight="1">
      <c r="E850" s="72" t="s">
        <v>3024</v>
      </c>
      <c r="F850" s="72"/>
      <c r="G850" s="72"/>
      <c r="H850" s="72"/>
      <c r="I850" s="72"/>
      <c r="J850" s="72"/>
      <c r="K850" s="72"/>
      <c r="L850" s="72"/>
      <c r="M850" s="72"/>
      <c r="N850" s="72"/>
      <c r="O850" s="72"/>
      <c r="P850" s="72"/>
      <c r="Q850" s="72"/>
      <c r="R850" s="72"/>
      <c r="S850" s="72"/>
      <c r="T850" s="72"/>
      <c r="U850" s="72"/>
      <c r="V850" s="3"/>
    </row>
    <row r="851" spans="5:22" ht="23.1" customHeight="1">
      <c r="E851" s="72" t="s">
        <v>3025</v>
      </c>
      <c r="F851" s="72"/>
      <c r="G851" s="72"/>
      <c r="H851" s="72"/>
      <c r="I851" s="72"/>
      <c r="J851" s="72"/>
      <c r="K851" s="72"/>
      <c r="L851" s="72"/>
      <c r="M851" s="72"/>
      <c r="N851" s="72"/>
      <c r="O851" s="72"/>
      <c r="P851" s="72"/>
      <c r="Q851" s="72"/>
      <c r="R851" s="72"/>
      <c r="S851" s="72"/>
      <c r="T851" s="72"/>
      <c r="U851" s="72"/>
      <c r="V851" s="3"/>
    </row>
    <row r="852" spans="5:22" ht="23.1" customHeight="1">
      <c r="E852" s="72" t="s">
        <v>3026</v>
      </c>
      <c r="F852" s="72"/>
      <c r="G852" s="72"/>
      <c r="H852" s="72"/>
      <c r="I852" s="72"/>
      <c r="J852" s="72"/>
      <c r="K852" s="72"/>
      <c r="L852" s="72"/>
      <c r="M852" s="72"/>
      <c r="N852" s="72"/>
      <c r="O852" s="72"/>
      <c r="P852" s="72"/>
      <c r="Q852" s="72"/>
      <c r="R852" s="72"/>
      <c r="S852" s="72"/>
      <c r="T852" s="72"/>
      <c r="U852" s="72"/>
      <c r="V852" s="3"/>
    </row>
    <row r="853" spans="5:22" ht="23.1" customHeight="1">
      <c r="E853" s="72" t="s">
        <v>3027</v>
      </c>
      <c r="F853" s="72"/>
      <c r="G853" s="72"/>
      <c r="H853" s="72"/>
      <c r="I853" s="72"/>
      <c r="J853" s="72"/>
      <c r="K853" s="72"/>
      <c r="L853" s="72"/>
      <c r="M853" s="72"/>
      <c r="N853" s="72"/>
      <c r="O853" s="72"/>
      <c r="P853" s="72"/>
      <c r="Q853" s="72"/>
      <c r="R853" s="72"/>
      <c r="S853" s="72"/>
      <c r="T853" s="72"/>
      <c r="U853" s="72"/>
      <c r="V853" s="3"/>
    </row>
    <row r="854" spans="5:22" ht="23.1" customHeight="1">
      <c r="E854" s="72" t="s">
        <v>3028</v>
      </c>
      <c r="F854" s="72"/>
      <c r="G854" s="72"/>
      <c r="H854" s="72"/>
      <c r="I854" s="72"/>
      <c r="J854" s="72"/>
      <c r="K854" s="72"/>
      <c r="L854" s="72"/>
      <c r="M854" s="72"/>
      <c r="N854" s="72"/>
      <c r="O854" s="72"/>
      <c r="P854" s="72"/>
      <c r="Q854" s="72"/>
      <c r="R854" s="72"/>
      <c r="S854" s="72"/>
      <c r="T854" s="72"/>
      <c r="U854" s="72"/>
      <c r="V854" s="3"/>
    </row>
    <row r="855" spans="5:22" ht="23.1" customHeight="1">
      <c r="E855" s="72" t="s">
        <v>3029</v>
      </c>
      <c r="F855" s="72"/>
      <c r="G855" s="72"/>
      <c r="H855" s="72"/>
      <c r="I855" s="72"/>
      <c r="J855" s="72"/>
      <c r="K855" s="72"/>
      <c r="L855" s="72"/>
      <c r="M855" s="72"/>
      <c r="N855" s="72"/>
      <c r="O855" s="72"/>
      <c r="P855" s="72"/>
      <c r="Q855" s="72"/>
      <c r="R855" s="72"/>
      <c r="S855" s="72"/>
      <c r="T855" s="72"/>
      <c r="U855" s="72"/>
      <c r="V855" s="3"/>
    </row>
    <row r="856" spans="5:22" ht="23.1" customHeight="1">
      <c r="E856" s="72" t="s">
        <v>3030</v>
      </c>
      <c r="F856" s="72"/>
      <c r="G856" s="72"/>
      <c r="H856" s="72"/>
      <c r="I856" s="72"/>
      <c r="J856" s="72"/>
      <c r="K856" s="72"/>
      <c r="L856" s="72"/>
      <c r="M856" s="72"/>
      <c r="N856" s="72"/>
      <c r="O856" s="72"/>
      <c r="P856" s="72"/>
      <c r="Q856" s="72"/>
      <c r="R856" s="72"/>
      <c r="S856" s="72"/>
      <c r="T856" s="72"/>
      <c r="U856" s="72"/>
      <c r="V856" s="3"/>
    </row>
    <row r="857" spans="5:22" ht="23.1" customHeight="1">
      <c r="E857" s="72" t="s">
        <v>3031</v>
      </c>
      <c r="F857" s="72"/>
      <c r="G857" s="72"/>
      <c r="H857" s="72"/>
      <c r="I857" s="72"/>
      <c r="J857" s="72"/>
      <c r="K857" s="72"/>
      <c r="L857" s="72"/>
      <c r="M857" s="72"/>
      <c r="N857" s="72"/>
      <c r="O857" s="72"/>
      <c r="P857" s="72"/>
      <c r="Q857" s="72"/>
      <c r="R857" s="72"/>
      <c r="S857" s="72"/>
      <c r="T857" s="72"/>
      <c r="U857" s="72"/>
      <c r="V857" s="3"/>
    </row>
    <row r="858" spans="5:22" ht="23.1" customHeight="1">
      <c r="E858" s="72" t="s">
        <v>3032</v>
      </c>
      <c r="F858" s="72"/>
      <c r="G858" s="72"/>
      <c r="H858" s="72"/>
      <c r="I858" s="72"/>
      <c r="J858" s="72"/>
      <c r="K858" s="72"/>
      <c r="L858" s="72"/>
      <c r="M858" s="72"/>
      <c r="N858" s="72"/>
      <c r="O858" s="72"/>
      <c r="P858" s="72"/>
      <c r="Q858" s="72"/>
      <c r="R858" s="72"/>
      <c r="S858" s="72"/>
      <c r="T858" s="72"/>
      <c r="U858" s="72"/>
      <c r="V858" s="3"/>
    </row>
    <row r="859" spans="5:22" ht="23.1" customHeight="1">
      <c r="E859" s="72" t="s">
        <v>3033</v>
      </c>
      <c r="F859" s="72"/>
      <c r="G859" s="72"/>
      <c r="H859" s="72"/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3"/>
    </row>
    <row r="860" spans="5:22" ht="23.1" customHeight="1">
      <c r="E860" s="72" t="s">
        <v>3034</v>
      </c>
      <c r="F860" s="72"/>
      <c r="G860" s="72"/>
      <c r="H860" s="72"/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3"/>
    </row>
    <row r="861" spans="5:22" ht="23.1" customHeight="1">
      <c r="E861" s="72" t="s">
        <v>3035</v>
      </c>
      <c r="F861" s="72"/>
      <c r="G861" s="72"/>
      <c r="H861" s="72"/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3"/>
    </row>
    <row r="862" spans="5:22" ht="23.1" customHeight="1">
      <c r="E862" s="72" t="s">
        <v>3036</v>
      </c>
      <c r="F862" s="72"/>
      <c r="G862" s="72"/>
      <c r="H862" s="72"/>
      <c r="I862" s="72"/>
      <c r="J862" s="72"/>
      <c r="K862" s="72"/>
      <c r="L862" s="72"/>
      <c r="M862" s="72"/>
      <c r="N862" s="72"/>
      <c r="O862" s="72"/>
      <c r="P862" s="72"/>
      <c r="Q862" s="72"/>
      <c r="R862" s="72"/>
      <c r="S862" s="72"/>
      <c r="T862" s="72"/>
      <c r="U862" s="72"/>
      <c r="V862" s="3"/>
    </row>
    <row r="863" spans="5:22" ht="23.1" customHeight="1">
      <c r="E863" s="72" t="s">
        <v>3037</v>
      </c>
      <c r="F863" s="72"/>
      <c r="G863" s="72"/>
      <c r="H863" s="72"/>
      <c r="I863" s="72"/>
      <c r="J863" s="72"/>
      <c r="K863" s="72"/>
      <c r="L863" s="72"/>
      <c r="M863" s="72"/>
      <c r="N863" s="72"/>
      <c r="O863" s="72"/>
      <c r="P863" s="72"/>
      <c r="Q863" s="72"/>
      <c r="R863" s="72"/>
      <c r="S863" s="72"/>
      <c r="T863" s="72"/>
      <c r="U863" s="72"/>
      <c r="V863" s="3"/>
    </row>
    <row r="864" spans="5:22" ht="23.1" customHeight="1">
      <c r="E864" s="72" t="s">
        <v>3038</v>
      </c>
      <c r="F864" s="72"/>
      <c r="G864" s="72"/>
      <c r="H864" s="72"/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3"/>
    </row>
    <row r="865" spans="5:22" ht="23.1" customHeight="1">
      <c r="E865" s="72" t="s">
        <v>3039</v>
      </c>
      <c r="F865" s="72"/>
      <c r="G865" s="72"/>
      <c r="H865" s="72"/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3"/>
    </row>
    <row r="866" spans="5:22" ht="23.1" customHeight="1">
      <c r="E866" s="72" t="s">
        <v>3040</v>
      </c>
      <c r="F866" s="72"/>
      <c r="G866" s="72"/>
      <c r="H866" s="72"/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3"/>
    </row>
    <row r="867" spans="5:22" ht="23.1" customHeight="1">
      <c r="E867" s="72" t="s">
        <v>3041</v>
      </c>
      <c r="F867" s="72"/>
      <c r="G867" s="72"/>
      <c r="H867" s="72"/>
      <c r="I867" s="72"/>
      <c r="J867" s="72"/>
      <c r="K867" s="72"/>
      <c r="L867" s="72"/>
      <c r="M867" s="72"/>
      <c r="N867" s="72"/>
      <c r="O867" s="72"/>
      <c r="P867" s="72"/>
      <c r="Q867" s="72"/>
      <c r="R867" s="72"/>
      <c r="S867" s="72"/>
      <c r="T867" s="72"/>
      <c r="U867" s="72"/>
      <c r="V867" s="3"/>
    </row>
    <row r="868" spans="5:22" ht="23.1" customHeight="1">
      <c r="E868" s="72" t="s">
        <v>3042</v>
      </c>
      <c r="F868" s="72"/>
      <c r="G868" s="72"/>
      <c r="H868" s="72"/>
      <c r="I868" s="72"/>
      <c r="J868" s="72"/>
      <c r="K868" s="72"/>
      <c r="L868" s="72"/>
      <c r="M868" s="72"/>
      <c r="N868" s="72"/>
      <c r="O868" s="72"/>
      <c r="P868" s="72"/>
      <c r="Q868" s="72"/>
      <c r="R868" s="72"/>
      <c r="S868" s="72"/>
      <c r="T868" s="72"/>
      <c r="U868" s="72"/>
      <c r="V868" s="3"/>
    </row>
    <row r="869" spans="5:22" ht="23.1" customHeight="1">
      <c r="E869" s="72" t="s">
        <v>3043</v>
      </c>
      <c r="F869" s="72"/>
      <c r="G869" s="72"/>
      <c r="H869" s="72"/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3"/>
    </row>
    <row r="870" spans="5:22" ht="23.1" customHeight="1">
      <c r="E870" s="72" t="s">
        <v>3044</v>
      </c>
      <c r="F870" s="72"/>
      <c r="G870" s="72"/>
      <c r="H870" s="72"/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3"/>
    </row>
    <row r="871" spans="5:22" ht="23.1" customHeight="1">
      <c r="E871" s="72" t="s">
        <v>3045</v>
      </c>
      <c r="F871" s="72"/>
      <c r="G871" s="72"/>
      <c r="H871" s="72"/>
      <c r="I871" s="72"/>
      <c r="J871" s="72"/>
      <c r="K871" s="72"/>
      <c r="L871" s="72"/>
      <c r="M871" s="72"/>
      <c r="N871" s="72"/>
      <c r="O871" s="72"/>
      <c r="P871" s="72"/>
      <c r="Q871" s="72"/>
      <c r="R871" s="72"/>
      <c r="S871" s="72"/>
      <c r="T871" s="72"/>
      <c r="U871" s="72"/>
      <c r="V871" s="3"/>
    </row>
    <row r="872" spans="5:22" ht="23.1" customHeight="1">
      <c r="E872" s="72" t="s">
        <v>3045</v>
      </c>
      <c r="F872" s="72"/>
      <c r="G872" s="72"/>
      <c r="H872" s="72"/>
      <c r="I872" s="72"/>
      <c r="J872" s="72"/>
      <c r="K872" s="72"/>
      <c r="L872" s="72"/>
      <c r="M872" s="72"/>
      <c r="N872" s="72"/>
      <c r="O872" s="72"/>
      <c r="P872" s="72"/>
      <c r="Q872" s="72"/>
      <c r="R872" s="72"/>
      <c r="S872" s="72"/>
      <c r="T872" s="72"/>
      <c r="U872" s="72"/>
      <c r="V872" s="3"/>
    </row>
    <row r="873" spans="5:22" ht="23.1" customHeight="1">
      <c r="E873" s="72" t="s">
        <v>3045</v>
      </c>
      <c r="F873" s="72"/>
      <c r="G873" s="72"/>
      <c r="H873" s="72"/>
      <c r="I873" s="72"/>
      <c r="J873" s="72"/>
      <c r="K873" s="72"/>
      <c r="L873" s="72"/>
      <c r="M873" s="72"/>
      <c r="N873" s="72"/>
      <c r="O873" s="72"/>
      <c r="P873" s="72"/>
      <c r="Q873" s="72"/>
      <c r="R873" s="72"/>
      <c r="S873" s="72"/>
      <c r="T873" s="72"/>
      <c r="U873" s="72"/>
      <c r="V873" s="3"/>
    </row>
    <row r="874" spans="5:22" ht="23.1" customHeight="1">
      <c r="E874" s="72" t="s">
        <v>3046</v>
      </c>
      <c r="F874" s="72"/>
      <c r="G874" s="72"/>
      <c r="H874" s="72"/>
      <c r="I874" s="72"/>
      <c r="J874" s="72"/>
      <c r="K874" s="72"/>
      <c r="L874" s="72"/>
      <c r="M874" s="72"/>
      <c r="N874" s="72"/>
      <c r="O874" s="72"/>
      <c r="P874" s="72"/>
      <c r="Q874" s="72"/>
      <c r="R874" s="72"/>
      <c r="S874" s="72"/>
      <c r="T874" s="72"/>
      <c r="U874" s="72"/>
      <c r="V874" s="3"/>
    </row>
    <row r="875" spans="5:22" ht="23.1" customHeight="1">
      <c r="E875" s="72" t="s">
        <v>3047</v>
      </c>
      <c r="F875" s="72"/>
      <c r="G875" s="72"/>
      <c r="H875" s="72"/>
      <c r="I875" s="72"/>
      <c r="J875" s="72"/>
      <c r="K875" s="72"/>
      <c r="L875" s="72"/>
      <c r="M875" s="72"/>
      <c r="N875" s="72"/>
      <c r="O875" s="72"/>
      <c r="P875" s="72"/>
      <c r="Q875" s="72"/>
      <c r="R875" s="72"/>
      <c r="S875" s="72"/>
      <c r="T875" s="72"/>
      <c r="U875" s="72"/>
      <c r="V875" s="3"/>
    </row>
    <row r="876" spans="5:22" ht="23.1" customHeight="1">
      <c r="E876" s="72" t="s">
        <v>3047</v>
      </c>
      <c r="F876" s="72"/>
      <c r="G876" s="72"/>
      <c r="H876" s="72"/>
      <c r="I876" s="72"/>
      <c r="J876" s="72"/>
      <c r="K876" s="72"/>
      <c r="L876" s="72"/>
      <c r="M876" s="72"/>
      <c r="N876" s="72"/>
      <c r="O876" s="72"/>
      <c r="P876" s="72"/>
      <c r="Q876" s="72"/>
      <c r="R876" s="72"/>
      <c r="S876" s="72"/>
      <c r="T876" s="72"/>
      <c r="U876" s="72"/>
      <c r="V876" s="3"/>
    </row>
    <row r="877" spans="5:22" ht="23.1" customHeight="1">
      <c r="E877" s="72" t="s">
        <v>3048</v>
      </c>
      <c r="F877" s="72"/>
      <c r="G877" s="72"/>
      <c r="H877" s="72"/>
      <c r="I877" s="72"/>
      <c r="J877" s="72"/>
      <c r="K877" s="72"/>
      <c r="L877" s="72"/>
      <c r="M877" s="72"/>
      <c r="N877" s="72"/>
      <c r="O877" s="72"/>
      <c r="P877" s="72"/>
      <c r="Q877" s="72"/>
      <c r="R877" s="72"/>
      <c r="S877" s="72"/>
      <c r="T877" s="72"/>
      <c r="U877" s="72"/>
      <c r="V877" s="3"/>
    </row>
    <row r="878" spans="5:22" ht="23.1" customHeight="1">
      <c r="E878" s="72" t="s">
        <v>3049</v>
      </c>
      <c r="F878" s="72"/>
      <c r="G878" s="72"/>
      <c r="H878" s="72"/>
      <c r="I878" s="72"/>
      <c r="J878" s="72"/>
      <c r="K878" s="72"/>
      <c r="L878" s="72"/>
      <c r="M878" s="72"/>
      <c r="N878" s="72"/>
      <c r="O878" s="72"/>
      <c r="P878" s="72"/>
      <c r="Q878" s="72"/>
      <c r="R878" s="72"/>
      <c r="S878" s="72"/>
      <c r="T878" s="72"/>
      <c r="U878" s="72"/>
      <c r="V878" s="3"/>
    </row>
    <row r="879" spans="5:22" ht="23.1" customHeight="1">
      <c r="E879" s="72" t="s">
        <v>3050</v>
      </c>
      <c r="F879" s="72"/>
      <c r="G879" s="72"/>
      <c r="H879" s="72"/>
      <c r="I879" s="72"/>
      <c r="J879" s="72"/>
      <c r="K879" s="72"/>
      <c r="L879" s="72"/>
      <c r="M879" s="72"/>
      <c r="N879" s="72"/>
      <c r="O879" s="72"/>
      <c r="P879" s="72"/>
      <c r="Q879" s="72"/>
      <c r="R879" s="72"/>
      <c r="S879" s="72"/>
      <c r="T879" s="72"/>
      <c r="U879" s="72"/>
      <c r="V879" s="3"/>
    </row>
    <row r="880" spans="5:22" ht="23.1" customHeight="1">
      <c r="E880" s="72" t="s">
        <v>3051</v>
      </c>
      <c r="F880" s="72"/>
      <c r="G880" s="72"/>
      <c r="H880" s="72"/>
      <c r="I880" s="72"/>
      <c r="J880" s="72"/>
      <c r="K880" s="72"/>
      <c r="L880" s="72"/>
      <c r="M880" s="72"/>
      <c r="N880" s="72"/>
      <c r="O880" s="72"/>
      <c r="P880" s="72"/>
      <c r="Q880" s="72"/>
      <c r="R880" s="72"/>
      <c r="S880" s="72"/>
      <c r="T880" s="72"/>
      <c r="U880" s="72"/>
      <c r="V880" s="3"/>
    </row>
    <row r="881" spans="5:22" ht="23.1" customHeight="1">
      <c r="E881" s="72" t="s">
        <v>3052</v>
      </c>
      <c r="F881" s="72"/>
      <c r="G881" s="72"/>
      <c r="H881" s="72"/>
      <c r="I881" s="72"/>
      <c r="J881" s="72"/>
      <c r="K881" s="72"/>
      <c r="L881" s="72"/>
      <c r="M881" s="72"/>
      <c r="N881" s="72"/>
      <c r="O881" s="72"/>
      <c r="P881" s="72"/>
      <c r="Q881" s="72"/>
      <c r="R881" s="72"/>
      <c r="S881" s="72"/>
      <c r="T881" s="72"/>
      <c r="U881" s="72"/>
      <c r="V881" s="3"/>
    </row>
    <row r="882" spans="5:22" ht="23.1" customHeight="1">
      <c r="E882" s="72" t="s">
        <v>3053</v>
      </c>
      <c r="F882" s="72"/>
      <c r="G882" s="72"/>
      <c r="H882" s="72"/>
      <c r="I882" s="72"/>
      <c r="J882" s="72"/>
      <c r="K882" s="72"/>
      <c r="L882" s="72"/>
      <c r="M882" s="72"/>
      <c r="N882" s="72"/>
      <c r="O882" s="72"/>
      <c r="P882" s="72"/>
      <c r="Q882" s="72"/>
      <c r="R882" s="72"/>
      <c r="S882" s="72"/>
      <c r="T882" s="72"/>
      <c r="U882" s="72"/>
      <c r="V882" s="3"/>
    </row>
    <row r="883" spans="5:22" ht="23.1" customHeight="1">
      <c r="E883" s="72" t="s">
        <v>3054</v>
      </c>
      <c r="F883" s="72"/>
      <c r="G883" s="72"/>
      <c r="H883" s="72"/>
      <c r="I883" s="72"/>
      <c r="J883" s="72"/>
      <c r="K883" s="72"/>
      <c r="L883" s="72"/>
      <c r="M883" s="72"/>
      <c r="N883" s="72"/>
      <c r="O883" s="72"/>
      <c r="P883" s="72"/>
      <c r="Q883" s="72"/>
      <c r="R883" s="72"/>
      <c r="S883" s="72"/>
      <c r="T883" s="72"/>
      <c r="U883" s="72"/>
      <c r="V883" s="3"/>
    </row>
    <row r="884" spans="5:22" ht="23.1" customHeight="1">
      <c r="E884" s="72" t="s">
        <v>3055</v>
      </c>
      <c r="F884" s="72"/>
      <c r="G884" s="72"/>
      <c r="H884" s="72"/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3"/>
    </row>
    <row r="885" spans="5:22" ht="23.1" customHeight="1">
      <c r="E885" s="72" t="s">
        <v>3056</v>
      </c>
      <c r="F885" s="72"/>
      <c r="G885" s="72"/>
      <c r="H885" s="72"/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3"/>
    </row>
    <row r="886" spans="5:22" ht="23.1" customHeight="1">
      <c r="E886" s="72" t="s">
        <v>3057</v>
      </c>
      <c r="F886" s="72"/>
      <c r="G886" s="72"/>
      <c r="H886" s="72"/>
      <c r="I886" s="72"/>
      <c r="J886" s="72"/>
      <c r="K886" s="72"/>
      <c r="L886" s="72"/>
      <c r="M886" s="72"/>
      <c r="N886" s="72"/>
      <c r="O886" s="72"/>
      <c r="P886" s="72"/>
      <c r="Q886" s="72"/>
      <c r="R886" s="72"/>
      <c r="S886" s="72"/>
      <c r="T886" s="72"/>
      <c r="U886" s="72"/>
      <c r="V886" s="3"/>
    </row>
    <row r="887" spans="5:22" ht="23.1" customHeight="1">
      <c r="E887" s="72" t="s">
        <v>3058</v>
      </c>
      <c r="F887" s="72"/>
      <c r="G887" s="72"/>
      <c r="H887" s="72"/>
      <c r="I887" s="72"/>
      <c r="J887" s="72"/>
      <c r="K887" s="72"/>
      <c r="L887" s="72"/>
      <c r="M887" s="72"/>
      <c r="N887" s="72"/>
      <c r="O887" s="72"/>
      <c r="P887" s="72"/>
      <c r="Q887" s="72"/>
      <c r="R887" s="72"/>
      <c r="S887" s="72"/>
      <c r="T887" s="72"/>
      <c r="U887" s="72"/>
      <c r="V887" s="3"/>
    </row>
    <row r="888" spans="5:22" ht="23.1" customHeight="1">
      <c r="E888" s="72" t="s">
        <v>3059</v>
      </c>
      <c r="F888" s="72"/>
      <c r="G888" s="72"/>
      <c r="H888" s="72"/>
      <c r="I888" s="72"/>
      <c r="J888" s="72"/>
      <c r="K888" s="72"/>
      <c r="L888" s="72"/>
      <c r="M888" s="72"/>
      <c r="N888" s="72"/>
      <c r="O888" s="72"/>
      <c r="P888" s="72"/>
      <c r="Q888" s="72"/>
      <c r="R888" s="72"/>
      <c r="S888" s="72"/>
      <c r="T888" s="72"/>
      <c r="U888" s="72"/>
      <c r="V888" s="3"/>
    </row>
    <row r="889" spans="5:22" ht="23.1" customHeight="1">
      <c r="E889" s="72" t="s">
        <v>3060</v>
      </c>
      <c r="F889" s="72"/>
      <c r="G889" s="72"/>
      <c r="H889" s="72"/>
      <c r="I889" s="72"/>
      <c r="J889" s="72"/>
      <c r="K889" s="72"/>
      <c r="L889" s="72"/>
      <c r="M889" s="72"/>
      <c r="N889" s="72"/>
      <c r="O889" s="72"/>
      <c r="P889" s="72"/>
      <c r="Q889" s="72"/>
      <c r="R889" s="72"/>
      <c r="S889" s="72"/>
      <c r="T889" s="72"/>
      <c r="U889" s="72"/>
      <c r="V889" s="3"/>
    </row>
    <row r="890" spans="5:22" ht="23.1" customHeight="1">
      <c r="E890" s="72" t="s">
        <v>3061</v>
      </c>
      <c r="F890" s="72"/>
      <c r="G890" s="72"/>
      <c r="H890" s="72"/>
      <c r="I890" s="72"/>
      <c r="J890" s="72"/>
      <c r="K890" s="72"/>
      <c r="L890" s="72"/>
      <c r="M890" s="72"/>
      <c r="N890" s="72"/>
      <c r="O890" s="72"/>
      <c r="P890" s="72"/>
      <c r="Q890" s="72"/>
      <c r="R890" s="72"/>
      <c r="S890" s="72"/>
      <c r="T890" s="72"/>
      <c r="U890" s="72"/>
      <c r="V890" s="3"/>
    </row>
    <row r="891" spans="5:22" ht="23.1" customHeight="1">
      <c r="E891" s="72" t="s">
        <v>3062</v>
      </c>
      <c r="F891" s="72"/>
      <c r="G891" s="72"/>
      <c r="H891" s="72"/>
      <c r="I891" s="72"/>
      <c r="J891" s="72"/>
      <c r="K891" s="72"/>
      <c r="L891" s="72"/>
      <c r="M891" s="72"/>
      <c r="N891" s="72"/>
      <c r="O891" s="72"/>
      <c r="P891" s="72"/>
      <c r="Q891" s="72"/>
      <c r="R891" s="72"/>
      <c r="S891" s="72"/>
      <c r="T891" s="72"/>
      <c r="U891" s="72"/>
      <c r="V891" s="3"/>
    </row>
    <row r="892" spans="5:22" ht="23.1" customHeight="1">
      <c r="E892" s="72" t="s">
        <v>3063</v>
      </c>
      <c r="F892" s="72"/>
      <c r="G892" s="72"/>
      <c r="H892" s="72"/>
      <c r="I892" s="72"/>
      <c r="J892" s="72"/>
      <c r="K892" s="72"/>
      <c r="L892" s="72"/>
      <c r="M892" s="72"/>
      <c r="N892" s="72"/>
      <c r="O892" s="72"/>
      <c r="P892" s="72"/>
      <c r="Q892" s="72"/>
      <c r="R892" s="72"/>
      <c r="S892" s="72"/>
      <c r="T892" s="72"/>
      <c r="U892" s="72"/>
      <c r="V892" s="3"/>
    </row>
    <row r="893" spans="5:22" ht="23.1" customHeight="1">
      <c r="E893" s="72" t="s">
        <v>3064</v>
      </c>
      <c r="F893" s="72"/>
      <c r="G893" s="72"/>
      <c r="H893" s="72"/>
      <c r="I893" s="72"/>
      <c r="J893" s="72"/>
      <c r="K893" s="72"/>
      <c r="L893" s="72"/>
      <c r="M893" s="72"/>
      <c r="N893" s="72"/>
      <c r="O893" s="72"/>
      <c r="P893" s="72"/>
      <c r="Q893" s="72"/>
      <c r="R893" s="72"/>
      <c r="S893" s="72"/>
      <c r="T893" s="72"/>
      <c r="U893" s="72"/>
      <c r="V893" s="3"/>
    </row>
    <row r="894" spans="5:22" ht="23.1" customHeight="1">
      <c r="E894" s="72" t="s">
        <v>3065</v>
      </c>
      <c r="F894" s="72"/>
      <c r="G894" s="72"/>
      <c r="H894" s="72"/>
      <c r="I894" s="72"/>
      <c r="J894" s="72"/>
      <c r="K894" s="72"/>
      <c r="L894" s="72"/>
      <c r="M894" s="72"/>
      <c r="N894" s="72"/>
      <c r="O894" s="72"/>
      <c r="P894" s="72"/>
      <c r="Q894" s="72"/>
      <c r="R894" s="72"/>
      <c r="S894" s="72"/>
      <c r="T894" s="72"/>
      <c r="U894" s="72"/>
      <c r="V894" s="3"/>
    </row>
    <row r="895" spans="5:22" ht="23.1" customHeight="1">
      <c r="E895" s="72" t="s">
        <v>3066</v>
      </c>
      <c r="F895" s="72"/>
      <c r="G895" s="72"/>
      <c r="H895" s="72"/>
      <c r="I895" s="72"/>
      <c r="J895" s="72"/>
      <c r="K895" s="72"/>
      <c r="L895" s="72"/>
      <c r="M895" s="72"/>
      <c r="N895" s="72"/>
      <c r="O895" s="72"/>
      <c r="P895" s="72"/>
      <c r="Q895" s="72"/>
      <c r="R895" s="72"/>
      <c r="S895" s="72"/>
      <c r="T895" s="72"/>
      <c r="U895" s="72"/>
      <c r="V895" s="3"/>
    </row>
    <row r="896" spans="5:22" ht="23.1" customHeight="1">
      <c r="E896" s="72" t="s">
        <v>3067</v>
      </c>
      <c r="F896" s="72"/>
      <c r="G896" s="72"/>
      <c r="H896" s="72"/>
      <c r="I896" s="72"/>
      <c r="J896" s="72"/>
      <c r="K896" s="72"/>
      <c r="L896" s="72"/>
      <c r="M896" s="72"/>
      <c r="N896" s="72"/>
      <c r="O896" s="72"/>
      <c r="P896" s="72"/>
      <c r="Q896" s="72"/>
      <c r="R896" s="72"/>
      <c r="S896" s="72"/>
      <c r="T896" s="72"/>
      <c r="U896" s="72"/>
      <c r="V896" s="3"/>
    </row>
    <row r="897" spans="5:22" ht="23.1" customHeight="1">
      <c r="E897" s="72" t="s">
        <v>3068</v>
      </c>
      <c r="F897" s="72"/>
      <c r="G897" s="72"/>
      <c r="H897" s="72"/>
      <c r="I897" s="72"/>
      <c r="J897" s="72"/>
      <c r="K897" s="72"/>
      <c r="L897" s="72"/>
      <c r="M897" s="72"/>
      <c r="N897" s="72"/>
      <c r="O897" s="72"/>
      <c r="P897" s="72"/>
      <c r="Q897" s="72"/>
      <c r="R897" s="72"/>
      <c r="S897" s="72"/>
      <c r="T897" s="72"/>
      <c r="U897" s="72"/>
      <c r="V897" s="3"/>
    </row>
    <row r="898" spans="5:22" ht="23.1" customHeight="1">
      <c r="E898" s="72" t="s">
        <v>3069</v>
      </c>
      <c r="F898" s="72"/>
      <c r="G898" s="72"/>
      <c r="H898" s="72"/>
      <c r="I898" s="72"/>
      <c r="J898" s="72"/>
      <c r="K898" s="72"/>
      <c r="L898" s="72"/>
      <c r="M898" s="72"/>
      <c r="N898" s="72"/>
      <c r="O898" s="72"/>
      <c r="P898" s="72"/>
      <c r="Q898" s="72"/>
      <c r="R898" s="72"/>
      <c r="S898" s="72"/>
      <c r="T898" s="72"/>
      <c r="U898" s="72"/>
      <c r="V898" s="3"/>
    </row>
    <row r="899" spans="5:22" ht="23.1" customHeight="1">
      <c r="E899" s="72" t="s">
        <v>3070</v>
      </c>
      <c r="F899" s="72"/>
      <c r="G899" s="72"/>
      <c r="H899" s="72"/>
      <c r="I899" s="72"/>
      <c r="J899" s="72"/>
      <c r="K899" s="72"/>
      <c r="L899" s="72"/>
      <c r="M899" s="72"/>
      <c r="N899" s="72"/>
      <c r="O899" s="72"/>
      <c r="P899" s="72"/>
      <c r="Q899" s="72"/>
      <c r="R899" s="72"/>
      <c r="S899" s="72"/>
      <c r="T899" s="72"/>
      <c r="U899" s="72"/>
      <c r="V899" s="3"/>
    </row>
    <row r="900" spans="5:22" ht="23.1" customHeight="1">
      <c r="E900" s="72" t="s">
        <v>3071</v>
      </c>
      <c r="F900" s="72"/>
      <c r="G900" s="72"/>
      <c r="H900" s="72"/>
      <c r="I900" s="72"/>
      <c r="J900" s="72"/>
      <c r="K900" s="72"/>
      <c r="L900" s="72"/>
      <c r="M900" s="72"/>
      <c r="N900" s="72"/>
      <c r="O900" s="72"/>
      <c r="P900" s="72"/>
      <c r="Q900" s="72"/>
      <c r="R900" s="72"/>
      <c r="S900" s="72"/>
      <c r="T900" s="72"/>
      <c r="U900" s="72"/>
      <c r="V900" s="3"/>
    </row>
    <row r="901" spans="5:22" ht="23.1" customHeight="1">
      <c r="E901" s="72" t="s">
        <v>3072</v>
      </c>
      <c r="F901" s="72"/>
      <c r="G901" s="72"/>
      <c r="H901" s="72"/>
      <c r="I901" s="72"/>
      <c r="J901" s="72"/>
      <c r="K901" s="72"/>
      <c r="L901" s="72"/>
      <c r="M901" s="72"/>
      <c r="N901" s="72"/>
      <c r="O901" s="72"/>
      <c r="P901" s="72"/>
      <c r="Q901" s="72"/>
      <c r="R901" s="72"/>
      <c r="S901" s="72"/>
      <c r="T901" s="72"/>
      <c r="U901" s="72"/>
      <c r="V901" s="3"/>
    </row>
    <row r="902" spans="5:22" ht="23.1" customHeight="1">
      <c r="E902" s="72" t="s">
        <v>3073</v>
      </c>
      <c r="F902" s="72"/>
      <c r="G902" s="72"/>
      <c r="H902" s="72"/>
      <c r="I902" s="72"/>
      <c r="J902" s="72"/>
      <c r="K902" s="72"/>
      <c r="L902" s="72"/>
      <c r="M902" s="72"/>
      <c r="N902" s="72"/>
      <c r="O902" s="72"/>
      <c r="P902" s="72"/>
      <c r="Q902" s="72"/>
      <c r="R902" s="72"/>
      <c r="S902" s="72"/>
      <c r="T902" s="72"/>
      <c r="U902" s="72"/>
      <c r="V902" s="3"/>
    </row>
    <row r="903" spans="5:22" ht="23.1" customHeight="1">
      <c r="E903" s="72" t="s">
        <v>3074</v>
      </c>
      <c r="F903" s="72"/>
      <c r="G903" s="72"/>
      <c r="H903" s="72"/>
      <c r="I903" s="72"/>
      <c r="J903" s="72"/>
      <c r="K903" s="72"/>
      <c r="L903" s="72"/>
      <c r="M903" s="72"/>
      <c r="N903" s="72"/>
      <c r="O903" s="72"/>
      <c r="P903" s="72"/>
      <c r="Q903" s="72"/>
      <c r="R903" s="72"/>
      <c r="S903" s="72"/>
      <c r="T903" s="72"/>
      <c r="U903" s="72"/>
      <c r="V903" s="3"/>
    </row>
    <row r="904" spans="5:22" ht="23.1" customHeight="1">
      <c r="E904" s="72" t="s">
        <v>3075</v>
      </c>
      <c r="F904" s="72"/>
      <c r="G904" s="72"/>
      <c r="H904" s="72"/>
      <c r="I904" s="72"/>
      <c r="J904" s="72"/>
      <c r="K904" s="72"/>
      <c r="L904" s="72"/>
      <c r="M904" s="72"/>
      <c r="N904" s="72"/>
      <c r="O904" s="72"/>
      <c r="P904" s="72"/>
      <c r="Q904" s="72"/>
      <c r="R904" s="72"/>
      <c r="S904" s="72"/>
      <c r="T904" s="72"/>
      <c r="U904" s="72"/>
      <c r="V904" s="3"/>
    </row>
    <row r="905" spans="5:22" ht="23.1" customHeight="1">
      <c r="E905" s="72" t="s">
        <v>3076</v>
      </c>
      <c r="F905" s="72"/>
      <c r="G905" s="72"/>
      <c r="H905" s="72"/>
      <c r="I905" s="72"/>
      <c r="J905" s="72"/>
      <c r="K905" s="72"/>
      <c r="L905" s="72"/>
      <c r="M905" s="72"/>
      <c r="N905" s="72"/>
      <c r="O905" s="72"/>
      <c r="P905" s="72"/>
      <c r="Q905" s="72"/>
      <c r="R905" s="72"/>
      <c r="S905" s="72"/>
      <c r="T905" s="72"/>
      <c r="U905" s="72"/>
      <c r="V905" s="3"/>
    </row>
    <row r="906" spans="5:22" ht="23.1" customHeight="1">
      <c r="E906" s="72" t="s">
        <v>3077</v>
      </c>
      <c r="F906" s="72"/>
      <c r="G906" s="72"/>
      <c r="H906" s="72"/>
      <c r="I906" s="72"/>
      <c r="J906" s="72"/>
      <c r="K906" s="72"/>
      <c r="L906" s="72"/>
      <c r="M906" s="72"/>
      <c r="N906" s="72"/>
      <c r="O906" s="72"/>
      <c r="P906" s="72"/>
      <c r="Q906" s="72"/>
      <c r="R906" s="72"/>
      <c r="S906" s="72"/>
      <c r="T906" s="72"/>
      <c r="U906" s="72"/>
      <c r="V906" s="3"/>
    </row>
    <row r="907" spans="5:22" ht="23.1" customHeight="1">
      <c r="E907" s="72" t="s">
        <v>3078</v>
      </c>
      <c r="F907" s="72"/>
      <c r="G907" s="72"/>
      <c r="H907" s="72"/>
      <c r="I907" s="72"/>
      <c r="J907" s="72"/>
      <c r="K907" s="72"/>
      <c r="L907" s="72"/>
      <c r="M907" s="72"/>
      <c r="N907" s="72"/>
      <c r="O907" s="72"/>
      <c r="P907" s="72"/>
      <c r="Q907" s="72"/>
      <c r="R907" s="72"/>
      <c r="S907" s="72"/>
      <c r="T907" s="72"/>
      <c r="U907" s="72"/>
      <c r="V907" s="3"/>
    </row>
    <row r="908" spans="5:22" ht="23.1" customHeight="1">
      <c r="E908" s="72" t="s">
        <v>3079</v>
      </c>
      <c r="F908" s="72"/>
      <c r="G908" s="72"/>
      <c r="H908" s="72"/>
      <c r="I908" s="72"/>
      <c r="J908" s="72"/>
      <c r="K908" s="72"/>
      <c r="L908" s="72"/>
      <c r="M908" s="72"/>
      <c r="N908" s="72"/>
      <c r="O908" s="72"/>
      <c r="P908" s="72"/>
      <c r="Q908" s="72"/>
      <c r="R908" s="72"/>
      <c r="S908" s="72"/>
      <c r="T908" s="72"/>
      <c r="U908" s="72"/>
      <c r="V908" s="3"/>
    </row>
    <row r="909" spans="5:22" ht="23.1" customHeight="1">
      <c r="E909" s="72" t="s">
        <v>3080</v>
      </c>
      <c r="F909" s="72"/>
      <c r="G909" s="72"/>
      <c r="H909" s="72"/>
      <c r="I909" s="72"/>
      <c r="J909" s="72"/>
      <c r="K909" s="72"/>
      <c r="L909" s="72"/>
      <c r="M909" s="72"/>
      <c r="N909" s="72"/>
      <c r="O909" s="72"/>
      <c r="P909" s="72"/>
      <c r="Q909" s="72"/>
      <c r="R909" s="72"/>
      <c r="S909" s="72"/>
      <c r="T909" s="72"/>
      <c r="U909" s="72"/>
      <c r="V909" s="3"/>
    </row>
    <row r="910" spans="5:22" ht="23.1" customHeight="1">
      <c r="E910" s="72" t="s">
        <v>3081</v>
      </c>
      <c r="F910" s="72"/>
      <c r="G910" s="72"/>
      <c r="H910" s="72"/>
      <c r="I910" s="72"/>
      <c r="J910" s="72"/>
      <c r="K910" s="72"/>
      <c r="L910" s="72"/>
      <c r="M910" s="72"/>
      <c r="N910" s="72"/>
      <c r="O910" s="72"/>
      <c r="P910" s="72"/>
      <c r="Q910" s="72"/>
      <c r="R910" s="72"/>
      <c r="S910" s="72"/>
      <c r="T910" s="72"/>
      <c r="U910" s="72"/>
      <c r="V910" s="3"/>
    </row>
    <row r="911" spans="5:22" ht="23.1" customHeight="1">
      <c r="E911" s="72" t="s">
        <v>3082</v>
      </c>
      <c r="F911" s="72"/>
      <c r="G911" s="72"/>
      <c r="H911" s="72"/>
      <c r="I911" s="72"/>
      <c r="J911" s="72"/>
      <c r="K911" s="72"/>
      <c r="L911" s="72"/>
      <c r="M911" s="72"/>
      <c r="N911" s="72"/>
      <c r="O911" s="72"/>
      <c r="P911" s="72"/>
      <c r="Q911" s="72"/>
      <c r="R911" s="72"/>
      <c r="S911" s="72"/>
      <c r="T911" s="72"/>
      <c r="U911" s="72"/>
      <c r="V911" s="3"/>
    </row>
    <row r="912" spans="5:22" ht="23.1" customHeight="1">
      <c r="E912" s="72" t="s">
        <v>3083</v>
      </c>
      <c r="F912" s="72"/>
      <c r="G912" s="72"/>
      <c r="H912" s="72"/>
      <c r="I912" s="72"/>
      <c r="J912" s="72"/>
      <c r="K912" s="72"/>
      <c r="L912" s="72"/>
      <c r="M912" s="72"/>
      <c r="N912" s="72"/>
      <c r="O912" s="72"/>
      <c r="P912" s="72"/>
      <c r="Q912" s="72"/>
      <c r="R912" s="72"/>
      <c r="S912" s="72"/>
      <c r="T912" s="72"/>
      <c r="U912" s="72"/>
      <c r="V912" s="3"/>
    </row>
    <row r="913" spans="5:22" ht="23.1" customHeight="1">
      <c r="E913" s="72" t="s">
        <v>3084</v>
      </c>
      <c r="F913" s="72"/>
      <c r="G913" s="72"/>
      <c r="H913" s="72"/>
      <c r="I913" s="72"/>
      <c r="J913" s="72"/>
      <c r="K913" s="72"/>
      <c r="L913" s="72"/>
      <c r="M913" s="72"/>
      <c r="N913" s="72"/>
      <c r="O913" s="72"/>
      <c r="P913" s="72"/>
      <c r="Q913" s="72"/>
      <c r="R913" s="72"/>
      <c r="S913" s="72"/>
      <c r="T913" s="72"/>
      <c r="U913" s="72"/>
      <c r="V913" s="3"/>
    </row>
    <row r="914" spans="5:22" ht="23.1" customHeight="1">
      <c r="E914" s="72" t="s">
        <v>3085</v>
      </c>
      <c r="F914" s="72"/>
      <c r="G914" s="72"/>
      <c r="H914" s="72"/>
      <c r="I914" s="72"/>
      <c r="J914" s="72"/>
      <c r="K914" s="72"/>
      <c r="L914" s="72"/>
      <c r="M914" s="72"/>
      <c r="N914" s="72"/>
      <c r="O914" s="72"/>
      <c r="P914" s="72"/>
      <c r="Q914" s="72"/>
      <c r="R914" s="72"/>
      <c r="S914" s="72"/>
      <c r="T914" s="72"/>
      <c r="U914" s="72"/>
      <c r="V914" s="3"/>
    </row>
    <row r="915" spans="5:22" ht="23.1" customHeight="1">
      <c r="E915" s="72" t="s">
        <v>3086</v>
      </c>
      <c r="F915" s="72"/>
      <c r="G915" s="72"/>
      <c r="H915" s="72"/>
      <c r="I915" s="72"/>
      <c r="J915" s="72"/>
      <c r="K915" s="72"/>
      <c r="L915" s="72"/>
      <c r="M915" s="72"/>
      <c r="N915" s="72"/>
      <c r="O915" s="72"/>
      <c r="P915" s="72"/>
      <c r="Q915" s="72"/>
      <c r="R915" s="72"/>
      <c r="S915" s="72"/>
      <c r="T915" s="72"/>
      <c r="U915" s="72"/>
      <c r="V915" s="3"/>
    </row>
    <row r="916" spans="5:22" ht="23.1" customHeight="1">
      <c r="E916" s="72" t="s">
        <v>3087</v>
      </c>
      <c r="F916" s="72"/>
      <c r="G916" s="72"/>
      <c r="H916" s="72"/>
      <c r="I916" s="72"/>
      <c r="J916" s="72"/>
      <c r="K916" s="72"/>
      <c r="L916" s="72"/>
      <c r="M916" s="72"/>
      <c r="N916" s="72"/>
      <c r="O916" s="72"/>
      <c r="P916" s="72"/>
      <c r="Q916" s="72"/>
      <c r="R916" s="72"/>
      <c r="S916" s="72"/>
      <c r="T916" s="72"/>
      <c r="U916" s="72"/>
      <c r="V916" s="3"/>
    </row>
    <row r="917" spans="5:22" ht="23.1" customHeight="1">
      <c r="E917" s="72" t="s">
        <v>3088</v>
      </c>
      <c r="F917" s="72"/>
      <c r="G917" s="72"/>
      <c r="H917" s="72"/>
      <c r="I917" s="72"/>
      <c r="J917" s="72"/>
      <c r="K917" s="72"/>
      <c r="L917" s="72"/>
      <c r="M917" s="72"/>
      <c r="N917" s="72"/>
      <c r="O917" s="72"/>
      <c r="P917" s="72"/>
      <c r="Q917" s="72"/>
      <c r="R917" s="72"/>
      <c r="S917" s="72"/>
      <c r="T917" s="72"/>
      <c r="U917" s="72"/>
      <c r="V917" s="3"/>
    </row>
    <row r="918" spans="5:22" ht="23.1" customHeight="1">
      <c r="E918" s="72" t="s">
        <v>3089</v>
      </c>
      <c r="F918" s="72"/>
      <c r="G918" s="72"/>
      <c r="H918" s="72"/>
      <c r="I918" s="72"/>
      <c r="J918" s="72"/>
      <c r="K918" s="72"/>
      <c r="L918" s="72"/>
      <c r="M918" s="72"/>
      <c r="N918" s="72"/>
      <c r="O918" s="72"/>
      <c r="P918" s="72"/>
      <c r="Q918" s="72"/>
      <c r="R918" s="72"/>
      <c r="S918" s="72"/>
      <c r="T918" s="72"/>
      <c r="U918" s="72"/>
      <c r="V918" s="3"/>
    </row>
    <row r="919" spans="5:22" ht="23.1" customHeight="1">
      <c r="E919" s="72" t="s">
        <v>3089</v>
      </c>
      <c r="F919" s="72"/>
      <c r="G919" s="72"/>
      <c r="H919" s="72"/>
      <c r="I919" s="72"/>
      <c r="J919" s="72"/>
      <c r="K919" s="72"/>
      <c r="L919" s="72"/>
      <c r="M919" s="72"/>
      <c r="N919" s="72"/>
      <c r="O919" s="72"/>
      <c r="P919" s="72"/>
      <c r="Q919" s="72"/>
      <c r="R919" s="72"/>
      <c r="S919" s="72"/>
      <c r="T919" s="72"/>
      <c r="U919" s="72"/>
      <c r="V919" s="3"/>
    </row>
    <row r="920" spans="5:22" ht="23.1" customHeight="1">
      <c r="E920" s="72" t="s">
        <v>3089</v>
      </c>
      <c r="F920" s="72"/>
      <c r="G920" s="72"/>
      <c r="H920" s="72"/>
      <c r="I920" s="72"/>
      <c r="J920" s="72"/>
      <c r="K920" s="72"/>
      <c r="L920" s="72"/>
      <c r="M920" s="72"/>
      <c r="N920" s="72"/>
      <c r="O920" s="72"/>
      <c r="P920" s="72"/>
      <c r="Q920" s="72"/>
      <c r="R920" s="72"/>
      <c r="S920" s="72"/>
      <c r="T920" s="72"/>
      <c r="U920" s="72"/>
      <c r="V920" s="3"/>
    </row>
    <row r="921" spans="5:22" ht="23.1" customHeight="1">
      <c r="E921" s="72" t="s">
        <v>3090</v>
      </c>
      <c r="F921" s="72"/>
      <c r="G921" s="72"/>
      <c r="H921" s="72"/>
      <c r="I921" s="72"/>
      <c r="J921" s="72"/>
      <c r="K921" s="72"/>
      <c r="L921" s="72"/>
      <c r="M921" s="72"/>
      <c r="N921" s="72"/>
      <c r="O921" s="72"/>
      <c r="P921" s="72"/>
      <c r="Q921" s="72"/>
      <c r="R921" s="72"/>
      <c r="S921" s="72"/>
      <c r="T921" s="72"/>
      <c r="U921" s="72"/>
      <c r="V921" s="3"/>
    </row>
    <row r="922" spans="5:22" ht="23.1" customHeight="1">
      <c r="E922" s="72" t="s">
        <v>3090</v>
      </c>
      <c r="F922" s="72"/>
      <c r="G922" s="72"/>
      <c r="H922" s="72"/>
      <c r="I922" s="72"/>
      <c r="J922" s="72"/>
      <c r="K922" s="72"/>
      <c r="L922" s="72"/>
      <c r="M922" s="72"/>
      <c r="N922" s="72"/>
      <c r="O922" s="72"/>
      <c r="P922" s="72"/>
      <c r="Q922" s="72"/>
      <c r="R922" s="72"/>
      <c r="S922" s="72"/>
      <c r="T922" s="72"/>
      <c r="U922" s="72"/>
      <c r="V922" s="3"/>
    </row>
    <row r="923" spans="5:22" ht="23.1" customHeight="1">
      <c r="E923" s="72" t="s">
        <v>3091</v>
      </c>
      <c r="F923" s="72"/>
      <c r="G923" s="72"/>
      <c r="H923" s="72"/>
      <c r="I923" s="72"/>
      <c r="J923" s="72"/>
      <c r="K923" s="72"/>
      <c r="L923" s="72"/>
      <c r="M923" s="72"/>
      <c r="N923" s="72"/>
      <c r="O923" s="72"/>
      <c r="P923" s="72"/>
      <c r="Q923" s="72"/>
      <c r="R923" s="72"/>
      <c r="S923" s="72"/>
      <c r="T923" s="72"/>
      <c r="U923" s="72"/>
      <c r="V923" s="3"/>
    </row>
    <row r="924" spans="5:22" ht="23.1" customHeight="1">
      <c r="E924" s="72" t="s">
        <v>3092</v>
      </c>
      <c r="F924" s="72"/>
      <c r="G924" s="72"/>
      <c r="H924" s="72"/>
      <c r="I924" s="72"/>
      <c r="J924" s="72"/>
      <c r="K924" s="72"/>
      <c r="L924" s="72"/>
      <c r="M924" s="72"/>
      <c r="N924" s="72"/>
      <c r="O924" s="72"/>
      <c r="P924" s="72"/>
      <c r="Q924" s="72"/>
      <c r="R924" s="72"/>
      <c r="S924" s="72"/>
      <c r="T924" s="72"/>
      <c r="U924" s="72"/>
      <c r="V924" s="3"/>
    </row>
    <row r="925" spans="5:22" ht="23.1" customHeight="1">
      <c r="E925" s="72" t="s">
        <v>3092</v>
      </c>
      <c r="F925" s="72"/>
      <c r="G925" s="72"/>
      <c r="H925" s="72"/>
      <c r="I925" s="72"/>
      <c r="J925" s="72"/>
      <c r="K925" s="72"/>
      <c r="L925" s="72"/>
      <c r="M925" s="72"/>
      <c r="N925" s="72"/>
      <c r="O925" s="72"/>
      <c r="P925" s="72"/>
      <c r="Q925" s="72"/>
      <c r="R925" s="72"/>
      <c r="S925" s="72"/>
      <c r="T925" s="72"/>
      <c r="U925" s="72"/>
      <c r="V925" s="3"/>
    </row>
    <row r="926" spans="5:22" ht="23.1" customHeight="1">
      <c r="E926" s="72" t="s">
        <v>3093</v>
      </c>
      <c r="F926" s="72"/>
      <c r="G926" s="72"/>
      <c r="H926" s="72"/>
      <c r="I926" s="72"/>
      <c r="J926" s="72"/>
      <c r="K926" s="72"/>
      <c r="L926" s="72"/>
      <c r="M926" s="72"/>
      <c r="N926" s="72"/>
      <c r="O926" s="72"/>
      <c r="P926" s="72"/>
      <c r="Q926" s="72"/>
      <c r="R926" s="72"/>
      <c r="S926" s="72"/>
      <c r="T926" s="72"/>
      <c r="U926" s="72"/>
      <c r="V926" s="3"/>
    </row>
    <row r="927" spans="5:22" ht="23.1" customHeight="1">
      <c r="E927" s="72" t="s">
        <v>3094</v>
      </c>
      <c r="F927" s="72"/>
      <c r="G927" s="72"/>
      <c r="H927" s="72"/>
      <c r="I927" s="72"/>
      <c r="J927" s="72"/>
      <c r="K927" s="72"/>
      <c r="L927" s="72"/>
      <c r="M927" s="72"/>
      <c r="N927" s="72"/>
      <c r="O927" s="72"/>
      <c r="P927" s="72"/>
      <c r="Q927" s="72"/>
      <c r="R927" s="72"/>
      <c r="S927" s="72"/>
      <c r="T927" s="72"/>
      <c r="U927" s="72"/>
      <c r="V927" s="3"/>
    </row>
    <row r="928" spans="5:22" ht="23.1" customHeight="1">
      <c r="E928" s="72" t="s">
        <v>3095</v>
      </c>
      <c r="F928" s="72"/>
      <c r="G928" s="72"/>
      <c r="H928" s="72"/>
      <c r="I928" s="72"/>
      <c r="J928" s="72"/>
      <c r="K928" s="72"/>
      <c r="L928" s="72"/>
      <c r="M928" s="72"/>
      <c r="N928" s="72"/>
      <c r="O928" s="72"/>
      <c r="P928" s="72"/>
      <c r="Q928" s="72"/>
      <c r="R928" s="72"/>
      <c r="S928" s="72"/>
      <c r="T928" s="72"/>
      <c r="U928" s="72"/>
      <c r="V928" s="3"/>
    </row>
    <row r="929" spans="5:22" ht="23.1" customHeight="1">
      <c r="E929" s="72" t="s">
        <v>3096</v>
      </c>
      <c r="F929" s="72"/>
      <c r="G929" s="72"/>
      <c r="H929" s="72"/>
      <c r="I929" s="72"/>
      <c r="J929" s="72"/>
      <c r="K929" s="72"/>
      <c r="L929" s="72"/>
      <c r="M929" s="72"/>
      <c r="N929" s="72"/>
      <c r="O929" s="72"/>
      <c r="P929" s="72"/>
      <c r="Q929" s="72"/>
      <c r="R929" s="72"/>
      <c r="S929" s="72"/>
      <c r="T929" s="72"/>
      <c r="U929" s="72"/>
      <c r="V929" s="3"/>
    </row>
    <row r="930" spans="5:22" ht="23.1" customHeight="1">
      <c r="E930" s="72" t="s">
        <v>3097</v>
      </c>
      <c r="F930" s="72"/>
      <c r="G930" s="72"/>
      <c r="H930" s="72"/>
      <c r="I930" s="72"/>
      <c r="J930" s="72"/>
      <c r="K930" s="72"/>
      <c r="L930" s="72"/>
      <c r="M930" s="72"/>
      <c r="N930" s="72"/>
      <c r="O930" s="72"/>
      <c r="P930" s="72"/>
      <c r="Q930" s="72"/>
      <c r="R930" s="72"/>
      <c r="S930" s="72"/>
      <c r="T930" s="72"/>
      <c r="U930" s="72"/>
      <c r="V930" s="3"/>
    </row>
    <row r="931" spans="5:22" ht="23.1" customHeight="1">
      <c r="E931" s="72" t="s">
        <v>3098</v>
      </c>
      <c r="F931" s="72"/>
      <c r="G931" s="72"/>
      <c r="H931" s="72"/>
      <c r="I931" s="72"/>
      <c r="J931" s="72"/>
      <c r="K931" s="72"/>
      <c r="L931" s="72"/>
      <c r="M931" s="72"/>
      <c r="N931" s="72"/>
      <c r="O931" s="72"/>
      <c r="P931" s="72"/>
      <c r="Q931" s="72"/>
      <c r="R931" s="72"/>
      <c r="S931" s="72"/>
      <c r="T931" s="72"/>
      <c r="U931" s="72"/>
      <c r="V931" s="3"/>
    </row>
    <row r="932" spans="5:22" ht="23.1" customHeight="1">
      <c r="E932" s="72" t="s">
        <v>3099</v>
      </c>
      <c r="F932" s="72"/>
      <c r="G932" s="72"/>
      <c r="H932" s="72"/>
      <c r="I932" s="72"/>
      <c r="J932" s="72"/>
      <c r="K932" s="72"/>
      <c r="L932" s="72"/>
      <c r="M932" s="72"/>
      <c r="N932" s="72"/>
      <c r="O932" s="72"/>
      <c r="P932" s="72"/>
      <c r="Q932" s="72"/>
      <c r="R932" s="72"/>
      <c r="S932" s="72"/>
      <c r="T932" s="72"/>
      <c r="U932" s="72"/>
      <c r="V932" s="3"/>
    </row>
    <row r="933" spans="5:22" ht="23.1" customHeight="1">
      <c r="E933" s="72" t="s">
        <v>3100</v>
      </c>
      <c r="F933" s="72"/>
      <c r="G933" s="72"/>
      <c r="H933" s="72"/>
      <c r="I933" s="72"/>
      <c r="J933" s="72"/>
      <c r="K933" s="72"/>
      <c r="L933" s="72"/>
      <c r="M933" s="72"/>
      <c r="N933" s="72"/>
      <c r="O933" s="72"/>
      <c r="P933" s="72"/>
      <c r="Q933" s="72"/>
      <c r="R933" s="72"/>
      <c r="S933" s="72"/>
      <c r="T933" s="72"/>
      <c r="U933" s="72"/>
      <c r="V933" s="3"/>
    </row>
    <row r="934" spans="5:22" ht="23.1" customHeight="1">
      <c r="E934" s="72" t="s">
        <v>3101</v>
      </c>
      <c r="F934" s="72"/>
      <c r="G934" s="72"/>
      <c r="H934" s="72"/>
      <c r="I934" s="72"/>
      <c r="J934" s="72"/>
      <c r="K934" s="72"/>
      <c r="L934" s="72"/>
      <c r="M934" s="72"/>
      <c r="N934" s="72"/>
      <c r="O934" s="72"/>
      <c r="P934" s="72"/>
      <c r="Q934" s="72"/>
      <c r="R934" s="72"/>
      <c r="S934" s="72"/>
      <c r="T934" s="72"/>
      <c r="U934" s="72"/>
      <c r="V934" s="3"/>
    </row>
    <row r="935" spans="5:22" ht="23.1" customHeight="1">
      <c r="E935" s="72" t="s">
        <v>3102</v>
      </c>
      <c r="F935" s="72"/>
      <c r="G935" s="72"/>
      <c r="H935" s="72"/>
      <c r="I935" s="72"/>
      <c r="J935" s="72"/>
      <c r="K935" s="72"/>
      <c r="L935" s="72"/>
      <c r="M935" s="72"/>
      <c r="N935" s="72"/>
      <c r="O935" s="72"/>
      <c r="P935" s="72"/>
      <c r="Q935" s="72"/>
      <c r="R935" s="72"/>
      <c r="S935" s="72"/>
      <c r="T935" s="72"/>
      <c r="U935" s="72"/>
      <c r="V935" s="3"/>
    </row>
    <row r="936" spans="5:22" ht="23.1" customHeight="1">
      <c r="E936" s="72" t="s">
        <v>3103</v>
      </c>
      <c r="F936" s="72"/>
      <c r="G936" s="72"/>
      <c r="H936" s="72"/>
      <c r="I936" s="72"/>
      <c r="J936" s="72"/>
      <c r="K936" s="72"/>
      <c r="L936" s="72"/>
      <c r="M936" s="72"/>
      <c r="N936" s="72"/>
      <c r="O936" s="72"/>
      <c r="P936" s="72"/>
      <c r="Q936" s="72"/>
      <c r="R936" s="72"/>
      <c r="S936" s="72"/>
      <c r="T936" s="72"/>
      <c r="U936" s="72"/>
      <c r="V936" s="3"/>
    </row>
    <row r="937" spans="5:22" ht="23.1" customHeight="1">
      <c r="E937" s="72" t="s">
        <v>3104</v>
      </c>
      <c r="F937" s="72"/>
      <c r="G937" s="72"/>
      <c r="H937" s="72"/>
      <c r="I937" s="72"/>
      <c r="J937" s="72"/>
      <c r="K937" s="72"/>
      <c r="L937" s="72"/>
      <c r="M937" s="72"/>
      <c r="N937" s="72"/>
      <c r="O937" s="72"/>
      <c r="P937" s="72"/>
      <c r="Q937" s="72"/>
      <c r="R937" s="72"/>
      <c r="S937" s="72"/>
      <c r="T937" s="72"/>
      <c r="U937" s="72"/>
      <c r="V937" s="3"/>
    </row>
    <row r="938" spans="5:22" ht="23.1" customHeight="1">
      <c r="E938" s="72" t="s">
        <v>3105</v>
      </c>
      <c r="F938" s="72"/>
      <c r="G938" s="72"/>
      <c r="H938" s="72"/>
      <c r="I938" s="72"/>
      <c r="J938" s="72"/>
      <c r="K938" s="72"/>
      <c r="L938" s="72"/>
      <c r="M938" s="72"/>
      <c r="N938" s="72"/>
      <c r="O938" s="72"/>
      <c r="P938" s="72"/>
      <c r="Q938" s="72"/>
      <c r="R938" s="72"/>
      <c r="S938" s="72"/>
      <c r="T938" s="72"/>
      <c r="U938" s="72"/>
      <c r="V938" s="3"/>
    </row>
    <row r="939" spans="5:22" ht="23.1" customHeight="1">
      <c r="E939" s="72" t="s">
        <v>3106</v>
      </c>
      <c r="F939" s="72"/>
      <c r="G939" s="72"/>
      <c r="H939" s="72"/>
      <c r="I939" s="72"/>
      <c r="J939" s="72"/>
      <c r="K939" s="72"/>
      <c r="L939" s="72"/>
      <c r="M939" s="72"/>
      <c r="N939" s="72"/>
      <c r="O939" s="72"/>
      <c r="P939" s="72"/>
      <c r="Q939" s="72"/>
      <c r="R939" s="72"/>
      <c r="S939" s="72"/>
      <c r="T939" s="72"/>
      <c r="U939" s="72"/>
      <c r="V939" s="3"/>
    </row>
    <row r="940" spans="5:22" ht="23.1" customHeight="1">
      <c r="E940" s="72" t="s">
        <v>3107</v>
      </c>
      <c r="F940" s="72"/>
      <c r="G940" s="72"/>
      <c r="H940" s="72"/>
      <c r="I940" s="72"/>
      <c r="J940" s="72"/>
      <c r="K940" s="72"/>
      <c r="L940" s="72"/>
      <c r="M940" s="72"/>
      <c r="N940" s="72"/>
      <c r="O940" s="72"/>
      <c r="P940" s="72"/>
      <c r="Q940" s="72"/>
      <c r="R940" s="72"/>
      <c r="S940" s="72"/>
      <c r="T940" s="72"/>
      <c r="U940" s="72"/>
      <c r="V940" s="3"/>
    </row>
    <row r="941" spans="5:22" ht="23.1" customHeight="1">
      <c r="E941" s="72" t="s">
        <v>3108</v>
      </c>
      <c r="F941" s="72"/>
      <c r="G941" s="72"/>
      <c r="H941" s="72"/>
      <c r="I941" s="72"/>
      <c r="J941" s="72"/>
      <c r="K941" s="72"/>
      <c r="L941" s="72"/>
      <c r="M941" s="72"/>
      <c r="N941" s="72"/>
      <c r="O941" s="72"/>
      <c r="P941" s="72"/>
      <c r="Q941" s="72"/>
      <c r="R941" s="72"/>
      <c r="S941" s="72"/>
      <c r="T941" s="72"/>
      <c r="U941" s="72"/>
      <c r="V941" s="3"/>
    </row>
    <row r="942" spans="5:22" ht="23.1" customHeight="1">
      <c r="E942" s="72" t="s">
        <v>3109</v>
      </c>
      <c r="F942" s="72"/>
      <c r="G942" s="72"/>
      <c r="H942" s="72"/>
      <c r="I942" s="72"/>
      <c r="J942" s="72"/>
      <c r="K942" s="72"/>
      <c r="L942" s="72"/>
      <c r="M942" s="72"/>
      <c r="N942" s="72"/>
      <c r="O942" s="72"/>
      <c r="P942" s="72"/>
      <c r="Q942" s="72"/>
      <c r="R942" s="72"/>
      <c r="S942" s="72"/>
      <c r="T942" s="72"/>
      <c r="U942" s="72"/>
      <c r="V942" s="3"/>
    </row>
    <row r="943" spans="5:22" ht="23.1" customHeight="1">
      <c r="E943" s="72" t="s">
        <v>3110</v>
      </c>
      <c r="F943" s="72"/>
      <c r="G943" s="72"/>
      <c r="H943" s="72"/>
      <c r="I943" s="72"/>
      <c r="J943" s="72"/>
      <c r="K943" s="72"/>
      <c r="L943" s="72"/>
      <c r="M943" s="72"/>
      <c r="N943" s="72"/>
      <c r="O943" s="72"/>
      <c r="P943" s="72"/>
      <c r="Q943" s="72"/>
      <c r="R943" s="72"/>
      <c r="S943" s="72"/>
      <c r="T943" s="72"/>
      <c r="U943" s="72"/>
      <c r="V943" s="3"/>
    </row>
    <row r="944" spans="5:22" ht="23.1" customHeight="1">
      <c r="E944" s="72" t="s">
        <v>3111</v>
      </c>
      <c r="F944" s="72"/>
      <c r="G944" s="72"/>
      <c r="H944" s="72"/>
      <c r="I944" s="72"/>
      <c r="J944" s="72"/>
      <c r="K944" s="72"/>
      <c r="L944" s="72"/>
      <c r="M944" s="72"/>
      <c r="N944" s="72"/>
      <c r="O944" s="72"/>
      <c r="P944" s="72"/>
      <c r="Q944" s="72"/>
      <c r="R944" s="72"/>
      <c r="S944" s="72"/>
      <c r="T944" s="72"/>
      <c r="U944" s="72"/>
      <c r="V944" s="3"/>
    </row>
    <row r="945" spans="5:22" ht="23.1" customHeight="1">
      <c r="E945" s="72" t="s">
        <v>3112</v>
      </c>
      <c r="F945" s="72"/>
      <c r="G945" s="72"/>
      <c r="H945" s="72"/>
      <c r="I945" s="72"/>
      <c r="J945" s="72"/>
      <c r="K945" s="72"/>
      <c r="L945" s="72"/>
      <c r="M945" s="72"/>
      <c r="N945" s="72"/>
      <c r="O945" s="72"/>
      <c r="P945" s="72"/>
      <c r="Q945" s="72"/>
      <c r="R945" s="72"/>
      <c r="S945" s="72"/>
      <c r="T945" s="72"/>
      <c r="U945" s="72"/>
      <c r="V945" s="3"/>
    </row>
    <row r="946" spans="5:22" ht="23.1" customHeight="1">
      <c r="E946" s="72" t="s">
        <v>3113</v>
      </c>
      <c r="F946" s="72"/>
      <c r="G946" s="72"/>
      <c r="H946" s="72"/>
      <c r="I946" s="72"/>
      <c r="J946" s="72"/>
      <c r="K946" s="72"/>
      <c r="L946" s="72"/>
      <c r="M946" s="72"/>
      <c r="N946" s="72"/>
      <c r="O946" s="72"/>
      <c r="P946" s="72"/>
      <c r="Q946" s="72"/>
      <c r="R946" s="72"/>
      <c r="S946" s="72"/>
      <c r="T946" s="72"/>
      <c r="U946" s="72"/>
      <c r="V946" s="3"/>
    </row>
    <row r="947" spans="5:22" ht="23.1" customHeight="1">
      <c r="E947" s="72" t="s">
        <v>3114</v>
      </c>
      <c r="F947" s="72"/>
      <c r="G947" s="72"/>
      <c r="H947" s="72"/>
      <c r="I947" s="72"/>
      <c r="J947" s="72"/>
      <c r="K947" s="72"/>
      <c r="L947" s="72"/>
      <c r="M947" s="72"/>
      <c r="N947" s="72"/>
      <c r="O947" s="72"/>
      <c r="P947" s="72"/>
      <c r="Q947" s="72"/>
      <c r="R947" s="72"/>
      <c r="S947" s="72"/>
      <c r="T947" s="72"/>
      <c r="U947" s="72"/>
      <c r="V947" s="3"/>
    </row>
    <row r="948" spans="5:22" ht="23.1" customHeight="1">
      <c r="E948" s="72" t="s">
        <v>3115</v>
      </c>
      <c r="F948" s="72"/>
      <c r="G948" s="72"/>
      <c r="H948" s="72"/>
      <c r="I948" s="72"/>
      <c r="J948" s="72"/>
      <c r="K948" s="72"/>
      <c r="L948" s="72"/>
      <c r="M948" s="72"/>
      <c r="N948" s="72"/>
      <c r="O948" s="72"/>
      <c r="P948" s="72"/>
      <c r="Q948" s="72"/>
      <c r="R948" s="72"/>
      <c r="S948" s="72"/>
      <c r="T948" s="72"/>
      <c r="U948" s="72"/>
      <c r="V948" s="3"/>
    </row>
    <row r="949" spans="5:22" ht="23.1" customHeight="1">
      <c r="E949" s="72" t="s">
        <v>3116</v>
      </c>
      <c r="F949" s="72"/>
      <c r="G949" s="72"/>
      <c r="H949" s="72"/>
      <c r="I949" s="72"/>
      <c r="J949" s="72"/>
      <c r="K949" s="72"/>
      <c r="L949" s="72"/>
      <c r="M949" s="72"/>
      <c r="N949" s="72"/>
      <c r="O949" s="72"/>
      <c r="P949" s="72"/>
      <c r="Q949" s="72"/>
      <c r="R949" s="72"/>
      <c r="S949" s="72"/>
      <c r="T949" s="72"/>
      <c r="U949" s="72"/>
      <c r="V949" s="3"/>
    </row>
    <row r="950" spans="5:22" ht="23.1" customHeight="1">
      <c r="E950" s="72" t="s">
        <v>3117</v>
      </c>
      <c r="F950" s="72"/>
      <c r="G950" s="72"/>
      <c r="H950" s="72"/>
      <c r="I950" s="72"/>
      <c r="J950" s="72"/>
      <c r="K950" s="72"/>
      <c r="L950" s="72"/>
      <c r="M950" s="72"/>
      <c r="N950" s="72"/>
      <c r="O950" s="72"/>
      <c r="P950" s="72"/>
      <c r="Q950" s="72"/>
      <c r="R950" s="72"/>
      <c r="S950" s="72"/>
      <c r="T950" s="72"/>
      <c r="U950" s="72"/>
      <c r="V950" s="3"/>
    </row>
    <row r="951" spans="5:22" ht="23.1" customHeight="1">
      <c r="E951" s="72" t="s">
        <v>3118</v>
      </c>
      <c r="F951" s="72"/>
      <c r="G951" s="72"/>
      <c r="H951" s="72"/>
      <c r="I951" s="72"/>
      <c r="J951" s="72"/>
      <c r="K951" s="72"/>
      <c r="L951" s="72"/>
      <c r="M951" s="72"/>
      <c r="N951" s="72"/>
      <c r="O951" s="72"/>
      <c r="P951" s="72"/>
      <c r="Q951" s="72"/>
      <c r="R951" s="72"/>
      <c r="S951" s="72"/>
      <c r="T951" s="72"/>
      <c r="U951" s="72"/>
      <c r="V951" s="3"/>
    </row>
    <row r="952" spans="5:22" ht="23.1" customHeight="1">
      <c r="E952" s="72" t="s">
        <v>3119</v>
      </c>
      <c r="F952" s="72"/>
      <c r="G952" s="72"/>
      <c r="H952" s="72"/>
      <c r="I952" s="72"/>
      <c r="J952" s="72"/>
      <c r="K952" s="72"/>
      <c r="L952" s="72"/>
      <c r="M952" s="72"/>
      <c r="N952" s="72"/>
      <c r="O952" s="72"/>
      <c r="P952" s="72"/>
      <c r="Q952" s="72"/>
      <c r="R952" s="72"/>
      <c r="S952" s="72"/>
      <c r="T952" s="72"/>
      <c r="U952" s="72"/>
      <c r="V952" s="3"/>
    </row>
    <row r="953" spans="5:22" ht="23.1" customHeight="1">
      <c r="E953" s="72" t="s">
        <v>3120</v>
      </c>
      <c r="F953" s="72"/>
      <c r="G953" s="72"/>
      <c r="H953" s="72"/>
      <c r="I953" s="72"/>
      <c r="J953" s="72"/>
      <c r="K953" s="72"/>
      <c r="L953" s="72"/>
      <c r="M953" s="72"/>
      <c r="N953" s="72"/>
      <c r="O953" s="72"/>
      <c r="P953" s="72"/>
      <c r="Q953" s="72"/>
      <c r="R953" s="72"/>
      <c r="S953" s="72"/>
      <c r="T953" s="72"/>
      <c r="U953" s="72"/>
      <c r="V953" s="3"/>
    </row>
    <row r="954" spans="5:22" ht="23.1" customHeight="1">
      <c r="E954" s="72" t="s">
        <v>3121</v>
      </c>
      <c r="F954" s="72"/>
      <c r="G954" s="72"/>
      <c r="H954" s="72"/>
      <c r="I954" s="72"/>
      <c r="J954" s="72"/>
      <c r="K954" s="72"/>
      <c r="L954" s="72"/>
      <c r="M954" s="72"/>
      <c r="N954" s="72"/>
      <c r="O954" s="72"/>
      <c r="P954" s="72"/>
      <c r="Q954" s="72"/>
      <c r="R954" s="72"/>
      <c r="S954" s="72"/>
      <c r="T954" s="72"/>
      <c r="U954" s="72"/>
      <c r="V954" s="3"/>
    </row>
    <row r="955" spans="5:22" ht="23.1" customHeight="1">
      <c r="E955" s="72" t="s">
        <v>3122</v>
      </c>
      <c r="F955" s="72"/>
      <c r="G955" s="72"/>
      <c r="H955" s="72"/>
      <c r="I955" s="72"/>
      <c r="J955" s="72"/>
      <c r="K955" s="72"/>
      <c r="L955" s="72"/>
      <c r="M955" s="72"/>
      <c r="N955" s="72"/>
      <c r="O955" s="72"/>
      <c r="P955" s="72"/>
      <c r="Q955" s="72"/>
      <c r="R955" s="72"/>
      <c r="S955" s="72"/>
      <c r="T955" s="72"/>
      <c r="U955" s="72"/>
      <c r="V955" s="3"/>
    </row>
    <row r="956" spans="5:22" ht="23.1" customHeight="1">
      <c r="E956" s="72" t="s">
        <v>3123</v>
      </c>
      <c r="F956" s="72"/>
      <c r="G956" s="72"/>
      <c r="H956" s="72"/>
      <c r="I956" s="72"/>
      <c r="J956" s="72"/>
      <c r="K956" s="72"/>
      <c r="L956" s="72"/>
      <c r="M956" s="72"/>
      <c r="N956" s="72"/>
      <c r="O956" s="72"/>
      <c r="P956" s="72"/>
      <c r="Q956" s="72"/>
      <c r="R956" s="72"/>
      <c r="S956" s="72"/>
      <c r="T956" s="72"/>
      <c r="U956" s="72"/>
      <c r="V956" s="3"/>
    </row>
    <row r="957" spans="5:22" ht="23.1" customHeight="1">
      <c r="E957" s="72" t="s">
        <v>3124</v>
      </c>
      <c r="F957" s="72"/>
      <c r="G957" s="72"/>
      <c r="H957" s="72"/>
      <c r="I957" s="72"/>
      <c r="J957" s="72"/>
      <c r="K957" s="72"/>
      <c r="L957" s="72"/>
      <c r="M957" s="72"/>
      <c r="N957" s="72"/>
      <c r="O957" s="72"/>
      <c r="P957" s="72"/>
      <c r="Q957" s="72"/>
      <c r="R957" s="72"/>
      <c r="S957" s="72"/>
      <c r="T957" s="72"/>
      <c r="U957" s="72"/>
      <c r="V957" s="3"/>
    </row>
    <row r="958" spans="5:22" ht="23.1" customHeight="1">
      <c r="E958" s="72" t="s">
        <v>3125</v>
      </c>
      <c r="F958" s="72"/>
      <c r="G958" s="72"/>
      <c r="H958" s="72"/>
      <c r="I958" s="72"/>
      <c r="J958" s="72"/>
      <c r="K958" s="72"/>
      <c r="L958" s="72"/>
      <c r="M958" s="72"/>
      <c r="N958" s="72"/>
      <c r="O958" s="72"/>
      <c r="P958" s="72"/>
      <c r="Q958" s="72"/>
      <c r="R958" s="72"/>
      <c r="S958" s="72"/>
      <c r="T958" s="72"/>
      <c r="U958" s="72"/>
      <c r="V958" s="3"/>
    </row>
    <row r="959" spans="5:22" ht="23.1" customHeight="1">
      <c r="E959" s="72" t="s">
        <v>3126</v>
      </c>
      <c r="F959" s="72"/>
      <c r="G959" s="72"/>
      <c r="H959" s="72"/>
      <c r="I959" s="72"/>
      <c r="J959" s="72"/>
      <c r="K959" s="72"/>
      <c r="L959" s="72"/>
      <c r="M959" s="72"/>
      <c r="N959" s="72"/>
      <c r="O959" s="72"/>
      <c r="P959" s="72"/>
      <c r="Q959" s="72"/>
      <c r="R959" s="72"/>
      <c r="S959" s="72"/>
      <c r="T959" s="72"/>
      <c r="U959" s="72"/>
      <c r="V959" s="3"/>
    </row>
    <row r="960" spans="5:22" ht="23.1" customHeight="1">
      <c r="E960" s="72" t="s">
        <v>3127</v>
      </c>
      <c r="F960" s="72"/>
      <c r="G960" s="72"/>
      <c r="H960" s="72"/>
      <c r="I960" s="72"/>
      <c r="J960" s="72"/>
      <c r="K960" s="72"/>
      <c r="L960" s="72"/>
      <c r="M960" s="72"/>
      <c r="N960" s="72"/>
      <c r="O960" s="72"/>
      <c r="P960" s="72"/>
      <c r="Q960" s="72"/>
      <c r="R960" s="72"/>
      <c r="S960" s="72"/>
      <c r="T960" s="72"/>
      <c r="U960" s="72"/>
      <c r="V960" s="3"/>
    </row>
    <row r="961" spans="5:22" ht="23.1" customHeight="1">
      <c r="E961" s="72" t="s">
        <v>3128</v>
      </c>
      <c r="F961" s="72"/>
      <c r="G961" s="72"/>
      <c r="H961" s="72"/>
      <c r="I961" s="72"/>
      <c r="J961" s="72"/>
      <c r="K961" s="72"/>
      <c r="L961" s="72"/>
      <c r="M961" s="72"/>
      <c r="N961" s="72"/>
      <c r="O961" s="72"/>
      <c r="P961" s="72"/>
      <c r="Q961" s="72"/>
      <c r="R961" s="72"/>
      <c r="S961" s="72"/>
      <c r="T961" s="72"/>
      <c r="U961" s="72"/>
      <c r="V961" s="3"/>
    </row>
    <row r="962" spans="5:22" ht="23.1" customHeight="1">
      <c r="E962" s="72" t="s">
        <v>3129</v>
      </c>
      <c r="F962" s="72"/>
      <c r="G962" s="72"/>
      <c r="H962" s="72"/>
      <c r="I962" s="72"/>
      <c r="J962" s="72"/>
      <c r="K962" s="72"/>
      <c r="L962" s="72"/>
      <c r="M962" s="72"/>
      <c r="N962" s="72"/>
      <c r="O962" s="72"/>
      <c r="P962" s="72"/>
      <c r="Q962" s="72"/>
      <c r="R962" s="72"/>
      <c r="S962" s="72"/>
      <c r="T962" s="72"/>
      <c r="U962" s="72"/>
      <c r="V962" s="3"/>
    </row>
    <row r="963" spans="5:22" ht="23.1" customHeight="1">
      <c r="E963" s="72" t="s">
        <v>3130</v>
      </c>
      <c r="F963" s="72"/>
      <c r="G963" s="72"/>
      <c r="H963" s="72"/>
      <c r="I963" s="72"/>
      <c r="J963" s="72"/>
      <c r="K963" s="72"/>
      <c r="L963" s="72"/>
      <c r="M963" s="72"/>
      <c r="N963" s="72"/>
      <c r="O963" s="72"/>
      <c r="P963" s="72"/>
      <c r="Q963" s="72"/>
      <c r="R963" s="72"/>
      <c r="S963" s="72"/>
      <c r="T963" s="72"/>
      <c r="U963" s="72"/>
      <c r="V963" s="3"/>
    </row>
    <row r="964" spans="5:22" ht="23.1" customHeight="1">
      <c r="E964" s="72" t="s">
        <v>3131</v>
      </c>
      <c r="F964" s="72"/>
      <c r="G964" s="72"/>
      <c r="H964" s="72"/>
      <c r="I964" s="72"/>
      <c r="J964" s="72"/>
      <c r="K964" s="72"/>
      <c r="L964" s="72"/>
      <c r="M964" s="72"/>
      <c r="N964" s="72"/>
      <c r="O964" s="72"/>
      <c r="P964" s="72"/>
      <c r="Q964" s="72"/>
      <c r="R964" s="72"/>
      <c r="S964" s="72"/>
      <c r="T964" s="72"/>
      <c r="U964" s="72"/>
      <c r="V964" s="3"/>
    </row>
    <row r="965" spans="5:22" ht="23.1" customHeight="1">
      <c r="E965" s="72" t="s">
        <v>3132</v>
      </c>
      <c r="F965" s="72"/>
      <c r="G965" s="72"/>
      <c r="H965" s="72"/>
      <c r="I965" s="72"/>
      <c r="J965" s="72"/>
      <c r="K965" s="72"/>
      <c r="L965" s="72"/>
      <c r="M965" s="72"/>
      <c r="N965" s="72"/>
      <c r="O965" s="72"/>
      <c r="P965" s="72"/>
      <c r="Q965" s="72"/>
      <c r="R965" s="72"/>
      <c r="S965" s="72"/>
      <c r="T965" s="72"/>
      <c r="U965" s="72"/>
      <c r="V965" s="3"/>
    </row>
    <row r="966" spans="5:22" ht="23.1" customHeight="1">
      <c r="E966" s="72" t="s">
        <v>3133</v>
      </c>
      <c r="F966" s="72"/>
      <c r="G966" s="72"/>
      <c r="H966" s="72"/>
      <c r="I966" s="72"/>
      <c r="J966" s="72"/>
      <c r="K966" s="72"/>
      <c r="L966" s="72"/>
      <c r="M966" s="72"/>
      <c r="N966" s="72"/>
      <c r="O966" s="72"/>
      <c r="P966" s="72"/>
      <c r="Q966" s="72"/>
      <c r="R966" s="72"/>
      <c r="S966" s="72"/>
      <c r="T966" s="72"/>
      <c r="U966" s="72"/>
      <c r="V966" s="3"/>
    </row>
    <row r="967" spans="5:22" ht="23.1" customHeight="1">
      <c r="E967" s="72" t="s">
        <v>3134</v>
      </c>
      <c r="F967" s="72"/>
      <c r="G967" s="72"/>
      <c r="H967" s="72"/>
      <c r="I967" s="72"/>
      <c r="J967" s="72"/>
      <c r="K967" s="72"/>
      <c r="L967" s="72"/>
      <c r="M967" s="72"/>
      <c r="N967" s="72"/>
      <c r="O967" s="72"/>
      <c r="P967" s="72"/>
      <c r="Q967" s="72"/>
      <c r="R967" s="72"/>
      <c r="S967" s="72"/>
      <c r="T967" s="72"/>
      <c r="U967" s="72"/>
      <c r="V967" s="3"/>
    </row>
    <row r="968" spans="5:22" ht="23.1" customHeight="1">
      <c r="E968" s="72" t="s">
        <v>3135</v>
      </c>
      <c r="F968" s="72"/>
      <c r="G968" s="72"/>
      <c r="H968" s="72"/>
      <c r="I968" s="72"/>
      <c r="J968" s="72"/>
      <c r="K968" s="72"/>
      <c r="L968" s="72"/>
      <c r="M968" s="72"/>
      <c r="N968" s="72"/>
      <c r="O968" s="72"/>
      <c r="P968" s="72"/>
      <c r="Q968" s="72"/>
      <c r="R968" s="72"/>
      <c r="S968" s="72"/>
      <c r="T968" s="72"/>
      <c r="U968" s="72"/>
      <c r="V968" s="3"/>
    </row>
    <row r="969" spans="5:22" ht="23.1" customHeight="1">
      <c r="E969" s="72" t="s">
        <v>3136</v>
      </c>
      <c r="F969" s="72"/>
      <c r="G969" s="72"/>
      <c r="H969" s="72"/>
      <c r="I969" s="72"/>
      <c r="J969" s="72"/>
      <c r="K969" s="72"/>
      <c r="L969" s="72"/>
      <c r="M969" s="72"/>
      <c r="N969" s="72"/>
      <c r="O969" s="72"/>
      <c r="P969" s="72"/>
      <c r="Q969" s="72"/>
      <c r="R969" s="72"/>
      <c r="S969" s="72"/>
      <c r="T969" s="72"/>
      <c r="U969" s="72"/>
      <c r="V969" s="3"/>
    </row>
    <row r="970" spans="5:22" ht="23.1" customHeight="1">
      <c r="E970" s="72" t="s">
        <v>3137</v>
      </c>
      <c r="F970" s="72"/>
      <c r="G970" s="72"/>
      <c r="H970" s="72"/>
      <c r="I970" s="72"/>
      <c r="J970" s="72"/>
      <c r="K970" s="72"/>
      <c r="L970" s="72"/>
      <c r="M970" s="72"/>
      <c r="N970" s="72"/>
      <c r="O970" s="72"/>
      <c r="P970" s="72"/>
      <c r="Q970" s="72"/>
      <c r="R970" s="72"/>
      <c r="S970" s="72"/>
      <c r="T970" s="72"/>
      <c r="U970" s="72"/>
      <c r="V970" s="3"/>
    </row>
    <row r="971" spans="5:22" ht="23.1" customHeight="1">
      <c r="E971" s="72" t="s">
        <v>3138</v>
      </c>
      <c r="F971" s="72"/>
      <c r="G971" s="72"/>
      <c r="H971" s="72"/>
      <c r="I971" s="72"/>
      <c r="J971" s="72"/>
      <c r="K971" s="72"/>
      <c r="L971" s="72"/>
      <c r="M971" s="72"/>
      <c r="N971" s="72"/>
      <c r="O971" s="72"/>
      <c r="P971" s="72"/>
      <c r="Q971" s="72"/>
      <c r="R971" s="72"/>
      <c r="S971" s="72"/>
      <c r="T971" s="72"/>
      <c r="U971" s="72"/>
      <c r="V971" s="3"/>
    </row>
    <row r="972" spans="5:22" ht="23.1" customHeight="1">
      <c r="E972" s="72" t="s">
        <v>3139</v>
      </c>
      <c r="F972" s="72"/>
      <c r="G972" s="72"/>
      <c r="H972" s="72"/>
      <c r="I972" s="72"/>
      <c r="J972" s="72"/>
      <c r="K972" s="72"/>
      <c r="L972" s="72"/>
      <c r="M972" s="72"/>
      <c r="N972" s="72"/>
      <c r="O972" s="72"/>
      <c r="P972" s="72"/>
      <c r="Q972" s="72"/>
      <c r="R972" s="72"/>
      <c r="S972" s="72"/>
      <c r="T972" s="72"/>
      <c r="U972" s="72"/>
      <c r="V972" s="3"/>
    </row>
    <row r="973" spans="5:22" ht="23.1" customHeight="1">
      <c r="E973" s="72" t="s">
        <v>3140</v>
      </c>
      <c r="F973" s="72"/>
      <c r="G973" s="72"/>
      <c r="H973" s="72"/>
      <c r="I973" s="72"/>
      <c r="J973" s="72"/>
      <c r="K973" s="72"/>
      <c r="L973" s="72"/>
      <c r="M973" s="72"/>
      <c r="N973" s="72"/>
      <c r="O973" s="72"/>
      <c r="P973" s="72"/>
      <c r="Q973" s="72"/>
      <c r="R973" s="72"/>
      <c r="S973" s="72"/>
      <c r="T973" s="72"/>
      <c r="U973" s="72"/>
      <c r="V973" s="3"/>
    </row>
    <row r="974" spans="5:22" ht="23.1" customHeight="1">
      <c r="E974" s="72" t="s">
        <v>3141</v>
      </c>
      <c r="F974" s="72"/>
      <c r="G974" s="72"/>
      <c r="H974" s="72"/>
      <c r="I974" s="72"/>
      <c r="J974" s="72"/>
      <c r="K974" s="72"/>
      <c r="L974" s="72"/>
      <c r="M974" s="72"/>
      <c r="N974" s="72"/>
      <c r="O974" s="72"/>
      <c r="P974" s="72"/>
      <c r="Q974" s="72"/>
      <c r="R974" s="72"/>
      <c r="S974" s="72"/>
      <c r="T974" s="72"/>
      <c r="U974" s="72"/>
      <c r="V974" s="3"/>
    </row>
    <row r="975" spans="5:22" ht="23.1" customHeight="1">
      <c r="E975" s="72" t="s">
        <v>3142</v>
      </c>
      <c r="F975" s="72"/>
      <c r="G975" s="72"/>
      <c r="H975" s="72"/>
      <c r="I975" s="72"/>
      <c r="J975" s="72"/>
      <c r="K975" s="72"/>
      <c r="L975" s="72"/>
      <c r="M975" s="72"/>
      <c r="N975" s="72"/>
      <c r="O975" s="72"/>
      <c r="P975" s="72"/>
      <c r="Q975" s="72"/>
      <c r="R975" s="72"/>
      <c r="S975" s="72"/>
      <c r="T975" s="72"/>
      <c r="U975" s="72"/>
      <c r="V975" s="3"/>
    </row>
    <row r="976" spans="5:22" ht="23.1" customHeight="1">
      <c r="E976" s="72" t="s">
        <v>3143</v>
      </c>
      <c r="F976" s="72"/>
      <c r="G976" s="72"/>
      <c r="H976" s="72"/>
      <c r="I976" s="72"/>
      <c r="J976" s="72"/>
      <c r="K976" s="72"/>
      <c r="L976" s="72"/>
      <c r="M976" s="72"/>
      <c r="N976" s="72"/>
      <c r="O976" s="72"/>
      <c r="P976" s="72"/>
      <c r="Q976" s="72"/>
      <c r="R976" s="72"/>
      <c r="S976" s="72"/>
      <c r="T976" s="72"/>
      <c r="U976" s="72"/>
      <c r="V976" s="3"/>
    </row>
    <row r="977" spans="5:22" ht="23.1" customHeight="1">
      <c r="E977" s="72" t="s">
        <v>3144</v>
      </c>
      <c r="F977" s="72"/>
      <c r="G977" s="72"/>
      <c r="H977" s="72"/>
      <c r="I977" s="72"/>
      <c r="J977" s="72"/>
      <c r="K977" s="72"/>
      <c r="L977" s="72"/>
      <c r="M977" s="72"/>
      <c r="N977" s="72"/>
      <c r="O977" s="72"/>
      <c r="P977" s="72"/>
      <c r="Q977" s="72"/>
      <c r="R977" s="72"/>
      <c r="S977" s="72"/>
      <c r="T977" s="72"/>
      <c r="U977" s="72"/>
      <c r="V977" s="3"/>
    </row>
    <row r="978" spans="5:22" ht="23.1" customHeight="1">
      <c r="E978" s="72" t="s">
        <v>3145</v>
      </c>
      <c r="F978" s="72"/>
      <c r="G978" s="72"/>
      <c r="H978" s="72"/>
      <c r="I978" s="72"/>
      <c r="J978" s="72"/>
      <c r="K978" s="72"/>
      <c r="L978" s="72"/>
      <c r="M978" s="72"/>
      <c r="N978" s="72"/>
      <c r="O978" s="72"/>
      <c r="P978" s="72"/>
      <c r="Q978" s="72"/>
      <c r="R978" s="72"/>
      <c r="S978" s="72"/>
      <c r="T978" s="72"/>
      <c r="U978" s="72"/>
      <c r="V978" s="3"/>
    </row>
    <row r="979" spans="5:22" ht="23.1" customHeight="1">
      <c r="E979" s="72" t="s">
        <v>3146</v>
      </c>
      <c r="F979" s="72"/>
      <c r="G979" s="72"/>
      <c r="H979" s="72"/>
      <c r="I979" s="72"/>
      <c r="J979" s="72"/>
      <c r="K979" s="72"/>
      <c r="L979" s="72"/>
      <c r="M979" s="72"/>
      <c r="N979" s="72"/>
      <c r="O979" s="72"/>
      <c r="P979" s="72"/>
      <c r="Q979" s="72"/>
      <c r="R979" s="72"/>
      <c r="S979" s="72"/>
      <c r="T979" s="72"/>
      <c r="U979" s="72"/>
      <c r="V979" s="3"/>
    </row>
    <row r="980" spans="5:22" ht="23.1" customHeight="1">
      <c r="E980" s="72" t="s">
        <v>3147</v>
      </c>
      <c r="F980" s="72"/>
      <c r="G980" s="72"/>
      <c r="H980" s="72"/>
      <c r="I980" s="72"/>
      <c r="J980" s="72"/>
      <c r="K980" s="72"/>
      <c r="L980" s="72"/>
      <c r="M980" s="72"/>
      <c r="N980" s="72"/>
      <c r="O980" s="72"/>
      <c r="P980" s="72"/>
      <c r="Q980" s="72"/>
      <c r="R980" s="72"/>
      <c r="S980" s="72"/>
      <c r="T980" s="72"/>
      <c r="U980" s="72"/>
      <c r="V980" s="3"/>
    </row>
    <row r="981" spans="5:22" ht="23.1" customHeight="1">
      <c r="E981" s="72" t="s">
        <v>3148</v>
      </c>
      <c r="F981" s="72"/>
      <c r="G981" s="72"/>
      <c r="H981" s="72"/>
      <c r="I981" s="72"/>
      <c r="J981" s="72"/>
      <c r="K981" s="72"/>
      <c r="L981" s="72"/>
      <c r="M981" s="72"/>
      <c r="N981" s="72"/>
      <c r="O981" s="72"/>
      <c r="P981" s="72"/>
      <c r="Q981" s="72"/>
      <c r="R981" s="72"/>
      <c r="S981" s="72"/>
      <c r="T981" s="72"/>
      <c r="U981" s="72"/>
      <c r="V981" s="3"/>
    </row>
    <row r="982" spans="5:22" ht="23.1" customHeight="1">
      <c r="E982" s="72" t="s">
        <v>3149</v>
      </c>
      <c r="F982" s="72"/>
      <c r="G982" s="72"/>
      <c r="H982" s="72"/>
      <c r="I982" s="72"/>
      <c r="J982" s="72"/>
      <c r="K982" s="72"/>
      <c r="L982" s="72"/>
      <c r="M982" s="72"/>
      <c r="N982" s="72"/>
      <c r="O982" s="72"/>
      <c r="P982" s="72"/>
      <c r="Q982" s="72"/>
      <c r="R982" s="72"/>
      <c r="S982" s="72"/>
      <c r="T982" s="72"/>
      <c r="U982" s="72"/>
      <c r="V982" s="3"/>
    </row>
    <row r="983" spans="5:22" ht="23.1" customHeight="1">
      <c r="E983" s="72" t="s">
        <v>3150</v>
      </c>
      <c r="F983" s="72"/>
      <c r="G983" s="72"/>
      <c r="H983" s="72"/>
      <c r="I983" s="72"/>
      <c r="J983" s="72"/>
      <c r="K983" s="72"/>
      <c r="L983" s="72"/>
      <c r="M983" s="72"/>
      <c r="N983" s="72"/>
      <c r="O983" s="72"/>
      <c r="P983" s="72"/>
      <c r="Q983" s="72"/>
      <c r="R983" s="72"/>
      <c r="S983" s="72"/>
      <c r="T983" s="72"/>
      <c r="U983" s="72"/>
      <c r="V983" s="3"/>
    </row>
    <row r="984" spans="5:22" ht="23.1" customHeight="1">
      <c r="E984" s="72" t="s">
        <v>3151</v>
      </c>
      <c r="F984" s="72"/>
      <c r="G984" s="72"/>
      <c r="H984" s="72"/>
      <c r="I984" s="72"/>
      <c r="J984" s="72"/>
      <c r="K984" s="72"/>
      <c r="L984" s="72"/>
      <c r="M984" s="72"/>
      <c r="N984" s="72"/>
      <c r="O984" s="72"/>
      <c r="P984" s="72"/>
      <c r="Q984" s="72"/>
      <c r="R984" s="72"/>
      <c r="S984" s="72"/>
      <c r="T984" s="72"/>
      <c r="U984" s="72"/>
      <c r="V984" s="3"/>
    </row>
    <row r="985" spans="5:22" ht="23.1" customHeight="1">
      <c r="E985" s="72" t="s">
        <v>3152</v>
      </c>
      <c r="F985" s="72"/>
      <c r="G985" s="72"/>
      <c r="H985" s="72"/>
      <c r="I985" s="72"/>
      <c r="J985" s="72"/>
      <c r="K985" s="72"/>
      <c r="L985" s="72"/>
      <c r="M985" s="72"/>
      <c r="N985" s="72"/>
      <c r="O985" s="72"/>
      <c r="P985" s="72"/>
      <c r="Q985" s="72"/>
      <c r="R985" s="72"/>
      <c r="S985" s="72"/>
      <c r="T985" s="72"/>
      <c r="U985" s="72"/>
      <c r="V985" s="3"/>
    </row>
    <row r="986" spans="5:22" ht="23.1" customHeight="1">
      <c r="E986" s="72" t="s">
        <v>3153</v>
      </c>
      <c r="F986" s="72"/>
      <c r="G986" s="72"/>
      <c r="H986" s="72"/>
      <c r="I986" s="72"/>
      <c r="J986" s="72"/>
      <c r="K986" s="72"/>
      <c r="L986" s="72"/>
      <c r="M986" s="72"/>
      <c r="N986" s="72"/>
      <c r="O986" s="72"/>
      <c r="P986" s="72"/>
      <c r="Q986" s="72"/>
      <c r="R986" s="72"/>
      <c r="S986" s="72"/>
      <c r="T986" s="72"/>
      <c r="U986" s="72"/>
      <c r="V986" s="3"/>
    </row>
    <row r="987" spans="5:22" ht="23.1" customHeight="1">
      <c r="E987" s="72" t="s">
        <v>3154</v>
      </c>
      <c r="F987" s="72"/>
      <c r="G987" s="72"/>
      <c r="H987" s="72"/>
      <c r="I987" s="72"/>
      <c r="J987" s="72"/>
      <c r="K987" s="72"/>
      <c r="L987" s="72"/>
      <c r="M987" s="72"/>
      <c r="N987" s="72"/>
      <c r="O987" s="72"/>
      <c r="P987" s="72"/>
      <c r="Q987" s="72"/>
      <c r="R987" s="72"/>
      <c r="S987" s="72"/>
      <c r="T987" s="72"/>
      <c r="U987" s="72"/>
      <c r="V987" s="3"/>
    </row>
    <row r="988" spans="5:22" ht="23.1" customHeight="1">
      <c r="E988" s="72" t="s">
        <v>3155</v>
      </c>
      <c r="F988" s="72"/>
      <c r="G988" s="72"/>
      <c r="H988" s="72"/>
      <c r="I988" s="72"/>
      <c r="J988" s="72"/>
      <c r="K988" s="72"/>
      <c r="L988" s="72"/>
      <c r="M988" s="72"/>
      <c r="N988" s="72"/>
      <c r="O988" s="72"/>
      <c r="P988" s="72"/>
      <c r="Q988" s="72"/>
      <c r="R988" s="72"/>
      <c r="S988" s="72"/>
      <c r="T988" s="72"/>
      <c r="U988" s="72"/>
      <c r="V988" s="3"/>
    </row>
    <row r="989" spans="5:22" ht="23.1" customHeight="1">
      <c r="E989" s="72" t="s">
        <v>3156</v>
      </c>
      <c r="F989" s="72"/>
      <c r="G989" s="72"/>
      <c r="H989" s="72"/>
      <c r="I989" s="72"/>
      <c r="J989" s="72"/>
      <c r="K989" s="72"/>
      <c r="L989" s="72"/>
      <c r="M989" s="72"/>
      <c r="N989" s="72"/>
      <c r="O989" s="72"/>
      <c r="P989" s="72"/>
      <c r="Q989" s="72"/>
      <c r="R989" s="72"/>
      <c r="S989" s="72"/>
      <c r="T989" s="72"/>
      <c r="U989" s="72"/>
      <c r="V989" s="3"/>
    </row>
    <row r="990" spans="5:22" ht="23.1" customHeight="1">
      <c r="E990" s="72" t="s">
        <v>3157</v>
      </c>
      <c r="F990" s="72"/>
      <c r="G990" s="72"/>
      <c r="H990" s="72"/>
      <c r="I990" s="72"/>
      <c r="J990" s="72"/>
      <c r="K990" s="72"/>
      <c r="L990" s="72"/>
      <c r="M990" s="72"/>
      <c r="N990" s="72"/>
      <c r="O990" s="72"/>
      <c r="P990" s="72"/>
      <c r="Q990" s="72"/>
      <c r="R990" s="72"/>
      <c r="S990" s="72"/>
      <c r="T990" s="72"/>
      <c r="U990" s="72"/>
      <c r="V990" s="3"/>
    </row>
    <row r="991" spans="5:22" ht="23.1" customHeight="1">
      <c r="E991" s="72" t="s">
        <v>3158</v>
      </c>
      <c r="F991" s="72"/>
      <c r="G991" s="72"/>
      <c r="H991" s="72"/>
      <c r="I991" s="72"/>
      <c r="J991" s="72"/>
      <c r="K991" s="72"/>
      <c r="L991" s="72"/>
      <c r="M991" s="72"/>
      <c r="N991" s="72"/>
      <c r="O991" s="72"/>
      <c r="P991" s="72"/>
      <c r="Q991" s="72"/>
      <c r="R991" s="72"/>
      <c r="S991" s="72"/>
      <c r="T991" s="72"/>
      <c r="U991" s="72"/>
      <c r="V991" s="3"/>
    </row>
    <row r="992" spans="5:22" ht="23.1" customHeight="1">
      <c r="E992" s="72" t="s">
        <v>3159</v>
      </c>
      <c r="F992" s="72"/>
      <c r="G992" s="72"/>
      <c r="H992" s="72"/>
      <c r="I992" s="72"/>
      <c r="J992" s="72"/>
      <c r="K992" s="72"/>
      <c r="L992" s="72"/>
      <c r="M992" s="72"/>
      <c r="N992" s="72"/>
      <c r="O992" s="72"/>
      <c r="P992" s="72"/>
      <c r="Q992" s="72"/>
      <c r="R992" s="72"/>
      <c r="S992" s="72"/>
      <c r="T992" s="72"/>
      <c r="U992" s="72"/>
      <c r="V992" s="3"/>
    </row>
    <row r="993" spans="5:22" ht="23.1" customHeight="1">
      <c r="E993" s="72" t="s">
        <v>3160</v>
      </c>
      <c r="F993" s="72"/>
      <c r="G993" s="72"/>
      <c r="H993" s="72"/>
      <c r="I993" s="72"/>
      <c r="J993" s="72"/>
      <c r="K993" s="72"/>
      <c r="L993" s="72"/>
      <c r="M993" s="72"/>
      <c r="N993" s="72"/>
      <c r="O993" s="72"/>
      <c r="P993" s="72"/>
      <c r="Q993" s="72"/>
      <c r="R993" s="72"/>
      <c r="S993" s="72"/>
      <c r="T993" s="72"/>
      <c r="U993" s="72"/>
      <c r="V993" s="3"/>
    </row>
    <row r="994" spans="5:22" ht="23.1" customHeight="1">
      <c r="E994" s="72" t="s">
        <v>3161</v>
      </c>
      <c r="F994" s="72"/>
      <c r="G994" s="72"/>
      <c r="H994" s="72"/>
      <c r="I994" s="72"/>
      <c r="J994" s="72"/>
      <c r="K994" s="72"/>
      <c r="L994" s="72"/>
      <c r="M994" s="72"/>
      <c r="N994" s="72"/>
      <c r="O994" s="72"/>
      <c r="P994" s="72"/>
      <c r="Q994" s="72"/>
      <c r="R994" s="72"/>
      <c r="S994" s="72"/>
      <c r="T994" s="72"/>
      <c r="U994" s="72"/>
      <c r="V994" s="3"/>
    </row>
    <row r="995" spans="5:22" ht="23.1" customHeight="1">
      <c r="E995" s="72" t="s">
        <v>3162</v>
      </c>
      <c r="F995" s="72"/>
      <c r="G995" s="72"/>
      <c r="H995" s="72"/>
      <c r="I995" s="72"/>
      <c r="J995" s="72"/>
      <c r="K995" s="72"/>
      <c r="L995" s="72"/>
      <c r="M995" s="72"/>
      <c r="N995" s="72"/>
      <c r="O995" s="72"/>
      <c r="P995" s="72"/>
      <c r="Q995" s="72"/>
      <c r="R995" s="72"/>
      <c r="S995" s="72"/>
      <c r="T995" s="72"/>
      <c r="U995" s="72"/>
      <c r="V995" s="3"/>
    </row>
    <row r="996" spans="5:22" ht="23.1" customHeight="1">
      <c r="E996" s="72" t="s">
        <v>3163</v>
      </c>
      <c r="F996" s="72"/>
      <c r="G996" s="72"/>
      <c r="H996" s="72"/>
      <c r="I996" s="72"/>
      <c r="J996" s="72"/>
      <c r="K996" s="72"/>
      <c r="L996" s="72"/>
      <c r="M996" s="72"/>
      <c r="N996" s="72"/>
      <c r="O996" s="72"/>
      <c r="P996" s="72"/>
      <c r="Q996" s="72"/>
      <c r="R996" s="72"/>
      <c r="S996" s="72"/>
      <c r="T996" s="72"/>
      <c r="U996" s="72"/>
      <c r="V996" s="3"/>
    </row>
    <row r="997" spans="5:22" ht="23.1" customHeight="1">
      <c r="E997" s="72" t="s">
        <v>3164</v>
      </c>
      <c r="F997" s="72"/>
      <c r="G997" s="72"/>
      <c r="H997" s="72"/>
      <c r="I997" s="72"/>
      <c r="J997" s="72"/>
      <c r="K997" s="72"/>
      <c r="L997" s="72"/>
      <c r="M997" s="72"/>
      <c r="N997" s="72"/>
      <c r="O997" s="72"/>
      <c r="P997" s="72"/>
      <c r="Q997" s="72"/>
      <c r="R997" s="72"/>
      <c r="S997" s="72"/>
      <c r="T997" s="72"/>
      <c r="U997" s="72"/>
      <c r="V997" s="3"/>
    </row>
    <row r="998" spans="5:22" ht="23.1" customHeight="1">
      <c r="E998" s="72" t="s">
        <v>3165</v>
      </c>
      <c r="F998" s="72"/>
      <c r="G998" s="72"/>
      <c r="H998" s="72"/>
      <c r="I998" s="72"/>
      <c r="J998" s="72"/>
      <c r="K998" s="72"/>
      <c r="L998" s="72"/>
      <c r="M998" s="72"/>
      <c r="N998" s="72"/>
      <c r="O998" s="72"/>
      <c r="P998" s="72"/>
      <c r="Q998" s="72"/>
      <c r="R998" s="72"/>
      <c r="S998" s="72"/>
      <c r="T998" s="72"/>
      <c r="U998" s="72"/>
      <c r="V998" s="3"/>
    </row>
    <row r="999" spans="5:22" ht="23.1" customHeight="1">
      <c r="E999" s="72" t="s">
        <v>3166</v>
      </c>
      <c r="F999" s="72"/>
      <c r="G999" s="72"/>
      <c r="H999" s="72"/>
      <c r="I999" s="72"/>
      <c r="J999" s="72"/>
      <c r="K999" s="72"/>
      <c r="L999" s="72"/>
      <c r="M999" s="72"/>
      <c r="N999" s="72"/>
      <c r="O999" s="72"/>
      <c r="P999" s="72"/>
      <c r="Q999" s="72"/>
      <c r="R999" s="72"/>
      <c r="S999" s="72"/>
      <c r="T999" s="72"/>
      <c r="U999" s="72"/>
      <c r="V999" s="3"/>
    </row>
    <row r="1000" spans="5:22" ht="23.1" customHeight="1">
      <c r="E1000" s="72" t="s">
        <v>3167</v>
      </c>
      <c r="F1000" s="72"/>
      <c r="G1000" s="72"/>
      <c r="H1000" s="72"/>
      <c r="I1000" s="72"/>
      <c r="J1000" s="72"/>
      <c r="K1000" s="72"/>
      <c r="L1000" s="72"/>
      <c r="M1000" s="72"/>
      <c r="N1000" s="72"/>
      <c r="O1000" s="72"/>
      <c r="P1000" s="72"/>
      <c r="Q1000" s="72"/>
      <c r="R1000" s="72"/>
      <c r="S1000" s="72"/>
      <c r="T1000" s="72"/>
      <c r="U1000" s="72"/>
      <c r="V1000" s="3"/>
    </row>
    <row r="1001" spans="5:22" ht="23.1" customHeight="1">
      <c r="E1001" s="72" t="s">
        <v>3168</v>
      </c>
      <c r="F1001" s="72"/>
      <c r="G1001" s="72"/>
      <c r="H1001" s="72"/>
      <c r="I1001" s="72"/>
      <c r="J1001" s="72"/>
      <c r="K1001" s="72"/>
      <c r="L1001" s="72"/>
      <c r="M1001" s="72"/>
      <c r="N1001" s="72"/>
      <c r="O1001" s="72"/>
      <c r="P1001" s="72"/>
      <c r="Q1001" s="72"/>
      <c r="R1001" s="72"/>
      <c r="S1001" s="72"/>
      <c r="T1001" s="72"/>
      <c r="U1001" s="72"/>
      <c r="V1001" s="3"/>
    </row>
    <row r="1002" spans="5:22" ht="23.1" customHeight="1">
      <c r="E1002" s="72" t="s">
        <v>3169</v>
      </c>
      <c r="F1002" s="72"/>
      <c r="G1002" s="72"/>
      <c r="H1002" s="72"/>
      <c r="I1002" s="72"/>
      <c r="J1002" s="72"/>
      <c r="K1002" s="72"/>
      <c r="L1002" s="72"/>
      <c r="M1002" s="72"/>
      <c r="N1002" s="72"/>
      <c r="O1002" s="72"/>
      <c r="P1002" s="72"/>
      <c r="Q1002" s="72"/>
      <c r="R1002" s="72"/>
      <c r="S1002" s="72"/>
      <c r="T1002" s="72"/>
      <c r="U1002" s="72"/>
      <c r="V1002" s="3"/>
    </row>
    <row r="1003" spans="5:22" ht="23.1" customHeight="1">
      <c r="E1003" s="72" t="s">
        <v>3170</v>
      </c>
      <c r="F1003" s="72"/>
      <c r="G1003" s="72"/>
      <c r="H1003" s="72"/>
      <c r="I1003" s="72"/>
      <c r="J1003" s="72"/>
      <c r="K1003" s="72"/>
      <c r="L1003" s="72"/>
      <c r="M1003" s="72"/>
      <c r="N1003" s="72"/>
      <c r="O1003" s="72"/>
      <c r="P1003" s="72"/>
      <c r="Q1003" s="72"/>
      <c r="R1003" s="72"/>
      <c r="S1003" s="72"/>
      <c r="T1003" s="72"/>
      <c r="U1003" s="72"/>
      <c r="V1003" s="3"/>
    </row>
    <row r="1004" spans="5:22" ht="23.1" customHeight="1">
      <c r="E1004" s="72" t="s">
        <v>3171</v>
      </c>
      <c r="F1004" s="72"/>
      <c r="G1004" s="72"/>
      <c r="H1004" s="72"/>
      <c r="I1004" s="72"/>
      <c r="J1004" s="72"/>
      <c r="K1004" s="72"/>
      <c r="L1004" s="72"/>
      <c r="M1004" s="72"/>
      <c r="N1004" s="72"/>
      <c r="O1004" s="72"/>
      <c r="P1004" s="72"/>
      <c r="Q1004" s="72"/>
      <c r="R1004" s="72"/>
      <c r="S1004" s="72"/>
      <c r="T1004" s="72"/>
      <c r="U1004" s="72"/>
      <c r="V1004" s="3"/>
    </row>
    <row r="1005" spans="5:22" ht="23.1" customHeight="1">
      <c r="E1005" s="72" t="s">
        <v>3172</v>
      </c>
      <c r="F1005" s="72"/>
      <c r="G1005" s="72"/>
      <c r="H1005" s="72"/>
      <c r="I1005" s="72"/>
      <c r="J1005" s="72"/>
      <c r="K1005" s="72"/>
      <c r="L1005" s="72"/>
      <c r="M1005" s="72"/>
      <c r="N1005" s="72"/>
      <c r="O1005" s="72"/>
      <c r="P1005" s="72"/>
      <c r="Q1005" s="72"/>
      <c r="R1005" s="72"/>
      <c r="S1005" s="72"/>
      <c r="T1005" s="72"/>
      <c r="U1005" s="72"/>
      <c r="V1005" s="3"/>
    </row>
    <row r="1006" spans="5:22" ht="23.1" customHeight="1">
      <c r="E1006" s="72" t="s">
        <v>3173</v>
      </c>
      <c r="F1006" s="72"/>
      <c r="G1006" s="72"/>
      <c r="H1006" s="72"/>
      <c r="I1006" s="72"/>
      <c r="J1006" s="72"/>
      <c r="K1006" s="72"/>
      <c r="L1006" s="72"/>
      <c r="M1006" s="72"/>
      <c r="N1006" s="72"/>
      <c r="O1006" s="72"/>
      <c r="P1006" s="72"/>
      <c r="Q1006" s="72"/>
      <c r="R1006" s="72"/>
      <c r="S1006" s="72"/>
      <c r="T1006" s="72"/>
      <c r="U1006" s="72"/>
      <c r="V1006" s="3"/>
    </row>
    <row r="1007" spans="5:22" ht="23.1" customHeight="1">
      <c r="E1007" s="72" t="s">
        <v>3174</v>
      </c>
      <c r="F1007" s="72"/>
      <c r="G1007" s="72"/>
      <c r="H1007" s="72"/>
      <c r="I1007" s="72"/>
      <c r="J1007" s="72"/>
      <c r="K1007" s="72"/>
      <c r="L1007" s="72"/>
      <c r="M1007" s="72"/>
      <c r="N1007" s="72"/>
      <c r="O1007" s="72"/>
      <c r="P1007" s="72"/>
      <c r="Q1007" s="72"/>
      <c r="R1007" s="72"/>
      <c r="S1007" s="72"/>
      <c r="T1007" s="72"/>
      <c r="U1007" s="72"/>
      <c r="V1007" s="3"/>
    </row>
    <row r="1008" spans="5:22" ht="23.1" customHeight="1">
      <c r="E1008" s="72" t="s">
        <v>3175</v>
      </c>
      <c r="F1008" s="72"/>
      <c r="G1008" s="72"/>
      <c r="H1008" s="72"/>
      <c r="I1008" s="72"/>
      <c r="J1008" s="72"/>
      <c r="K1008" s="72"/>
      <c r="L1008" s="72"/>
      <c r="M1008" s="72"/>
      <c r="N1008" s="72"/>
      <c r="O1008" s="72"/>
      <c r="P1008" s="72"/>
      <c r="Q1008" s="72"/>
      <c r="R1008" s="72"/>
      <c r="S1008" s="72"/>
      <c r="T1008" s="72"/>
      <c r="U1008" s="72"/>
      <c r="V1008" s="3"/>
    </row>
    <row r="1009" spans="5:22" ht="23.1" customHeight="1">
      <c r="E1009" s="72" t="s">
        <v>3176</v>
      </c>
      <c r="F1009" s="72"/>
      <c r="G1009" s="72"/>
      <c r="H1009" s="72"/>
      <c r="I1009" s="72"/>
      <c r="J1009" s="72"/>
      <c r="K1009" s="72"/>
      <c r="L1009" s="72"/>
      <c r="M1009" s="72"/>
      <c r="N1009" s="72"/>
      <c r="O1009" s="72"/>
      <c r="P1009" s="72"/>
      <c r="Q1009" s="72"/>
      <c r="R1009" s="72"/>
      <c r="S1009" s="72"/>
      <c r="T1009" s="72"/>
      <c r="U1009" s="72"/>
      <c r="V1009" s="3"/>
    </row>
    <row r="1010" spans="5:22" ht="23.1" customHeight="1">
      <c r="E1010" s="72" t="s">
        <v>3177</v>
      </c>
      <c r="F1010" s="72"/>
      <c r="G1010" s="72"/>
      <c r="H1010" s="72"/>
      <c r="I1010" s="72"/>
      <c r="J1010" s="72"/>
      <c r="K1010" s="72"/>
      <c r="L1010" s="72"/>
      <c r="M1010" s="72"/>
      <c r="N1010" s="72"/>
      <c r="O1010" s="72"/>
      <c r="P1010" s="72"/>
      <c r="Q1010" s="72"/>
      <c r="R1010" s="72"/>
      <c r="S1010" s="72"/>
      <c r="T1010" s="72"/>
      <c r="U1010" s="72"/>
      <c r="V1010" s="3"/>
    </row>
    <row r="1011" spans="5:22" ht="23.1" customHeight="1">
      <c r="E1011" s="72" t="s">
        <v>3178</v>
      </c>
      <c r="F1011" s="72"/>
      <c r="G1011" s="72"/>
      <c r="H1011" s="72"/>
      <c r="I1011" s="72"/>
      <c r="J1011" s="72"/>
      <c r="K1011" s="72"/>
      <c r="L1011" s="72"/>
      <c r="M1011" s="72"/>
      <c r="N1011" s="72"/>
      <c r="O1011" s="72"/>
      <c r="P1011" s="72"/>
      <c r="Q1011" s="72"/>
      <c r="R1011" s="72"/>
      <c r="S1011" s="72"/>
      <c r="T1011" s="72"/>
      <c r="U1011" s="72"/>
      <c r="V1011" s="3"/>
    </row>
    <row r="1012" spans="5:22" ht="23.1" customHeight="1">
      <c r="E1012" s="72" t="s">
        <v>3179</v>
      </c>
      <c r="F1012" s="72"/>
      <c r="G1012" s="72"/>
      <c r="H1012" s="72"/>
      <c r="I1012" s="72"/>
      <c r="J1012" s="72"/>
      <c r="K1012" s="72"/>
      <c r="L1012" s="72"/>
      <c r="M1012" s="72"/>
      <c r="N1012" s="72"/>
      <c r="O1012" s="72"/>
      <c r="P1012" s="72"/>
      <c r="Q1012" s="72"/>
      <c r="R1012" s="72"/>
      <c r="S1012" s="72"/>
      <c r="T1012" s="72"/>
      <c r="U1012" s="72"/>
      <c r="V1012" s="3"/>
    </row>
    <row r="1013" spans="5:22" ht="23.1" customHeight="1">
      <c r="E1013" s="72" t="s">
        <v>3180</v>
      </c>
      <c r="F1013" s="72"/>
      <c r="G1013" s="72"/>
      <c r="H1013" s="72"/>
      <c r="I1013" s="72"/>
      <c r="J1013" s="72"/>
      <c r="K1013" s="72"/>
      <c r="L1013" s="72"/>
      <c r="M1013" s="72"/>
      <c r="N1013" s="72"/>
      <c r="O1013" s="72"/>
      <c r="P1013" s="72"/>
      <c r="Q1013" s="72"/>
      <c r="R1013" s="72"/>
      <c r="S1013" s="72"/>
      <c r="T1013" s="72"/>
      <c r="U1013" s="72"/>
      <c r="V1013" s="3"/>
    </row>
    <row r="1014" spans="5:22" ht="23.1" customHeight="1">
      <c r="E1014" s="72" t="s">
        <v>3181</v>
      </c>
      <c r="F1014" s="72"/>
      <c r="G1014" s="72"/>
      <c r="H1014" s="72"/>
      <c r="I1014" s="72"/>
      <c r="J1014" s="72"/>
      <c r="K1014" s="72"/>
      <c r="L1014" s="72"/>
      <c r="M1014" s="72"/>
      <c r="N1014" s="72"/>
      <c r="O1014" s="72"/>
      <c r="P1014" s="72"/>
      <c r="Q1014" s="72"/>
      <c r="R1014" s="72"/>
      <c r="S1014" s="72"/>
      <c r="T1014" s="72"/>
      <c r="U1014" s="72"/>
      <c r="V1014" s="3"/>
    </row>
    <row r="1015" spans="5:22" ht="23.1" customHeight="1">
      <c r="E1015" s="72" t="s">
        <v>3182</v>
      </c>
      <c r="F1015" s="72"/>
      <c r="G1015" s="72"/>
      <c r="H1015" s="72"/>
      <c r="I1015" s="72"/>
      <c r="J1015" s="72"/>
      <c r="K1015" s="72"/>
      <c r="L1015" s="72"/>
      <c r="M1015" s="72"/>
      <c r="N1015" s="72"/>
      <c r="O1015" s="72"/>
      <c r="P1015" s="72"/>
      <c r="Q1015" s="72"/>
      <c r="R1015" s="72"/>
      <c r="S1015" s="72"/>
      <c r="T1015" s="72"/>
      <c r="U1015" s="72"/>
      <c r="V1015" s="3"/>
    </row>
    <row r="1016" spans="5:22" ht="23.1" customHeight="1">
      <c r="E1016" s="72" t="s">
        <v>3183</v>
      </c>
      <c r="F1016" s="72"/>
      <c r="G1016" s="72"/>
      <c r="H1016" s="72"/>
      <c r="I1016" s="72"/>
      <c r="J1016" s="72"/>
      <c r="K1016" s="72"/>
      <c r="L1016" s="72"/>
      <c r="M1016" s="72"/>
      <c r="N1016" s="72"/>
      <c r="O1016" s="72"/>
      <c r="P1016" s="72"/>
      <c r="Q1016" s="72"/>
      <c r="R1016" s="72"/>
      <c r="S1016" s="72"/>
      <c r="T1016" s="72"/>
      <c r="U1016" s="72"/>
      <c r="V1016" s="3"/>
    </row>
    <row r="1017" spans="5:22" ht="23.1" customHeight="1">
      <c r="E1017" s="72" t="s">
        <v>3184</v>
      </c>
      <c r="F1017" s="72"/>
      <c r="G1017" s="72"/>
      <c r="H1017" s="72"/>
      <c r="I1017" s="72"/>
      <c r="J1017" s="72"/>
      <c r="K1017" s="72"/>
      <c r="L1017" s="72"/>
      <c r="M1017" s="72"/>
      <c r="N1017" s="72"/>
      <c r="O1017" s="72"/>
      <c r="P1017" s="72"/>
      <c r="Q1017" s="72"/>
      <c r="R1017" s="72"/>
      <c r="S1017" s="72"/>
      <c r="T1017" s="72"/>
      <c r="U1017" s="72"/>
      <c r="V1017" s="3"/>
    </row>
    <row r="1018" spans="5:22" ht="23.1" customHeight="1">
      <c r="E1018" s="72" t="s">
        <v>3185</v>
      </c>
      <c r="F1018" s="72"/>
      <c r="G1018" s="72"/>
      <c r="H1018" s="72"/>
      <c r="I1018" s="72"/>
      <c r="J1018" s="72"/>
      <c r="K1018" s="72"/>
      <c r="L1018" s="72"/>
      <c r="M1018" s="72"/>
      <c r="N1018" s="72"/>
      <c r="O1018" s="72"/>
      <c r="P1018" s="72"/>
      <c r="Q1018" s="72"/>
      <c r="R1018" s="72"/>
      <c r="S1018" s="72"/>
      <c r="T1018" s="72"/>
      <c r="U1018" s="72"/>
      <c r="V1018" s="3"/>
    </row>
    <row r="1019" spans="5:22" ht="23.1" customHeight="1">
      <c r="E1019" s="72" t="s">
        <v>3186</v>
      </c>
      <c r="F1019" s="72"/>
      <c r="G1019" s="72"/>
      <c r="H1019" s="72"/>
      <c r="I1019" s="72"/>
      <c r="J1019" s="72"/>
      <c r="K1019" s="72"/>
      <c r="L1019" s="72"/>
      <c r="M1019" s="72"/>
      <c r="N1019" s="72"/>
      <c r="O1019" s="72"/>
      <c r="P1019" s="72"/>
      <c r="Q1019" s="72"/>
      <c r="R1019" s="72"/>
      <c r="S1019" s="72"/>
      <c r="T1019" s="72"/>
      <c r="U1019" s="72"/>
      <c r="V1019" s="3"/>
    </row>
    <row r="1020" spans="5:22" ht="23.1" customHeight="1">
      <c r="E1020" s="72" t="s">
        <v>3187</v>
      </c>
      <c r="F1020" s="72"/>
      <c r="G1020" s="72"/>
      <c r="H1020" s="72"/>
      <c r="I1020" s="72"/>
      <c r="J1020" s="72"/>
      <c r="K1020" s="72"/>
      <c r="L1020" s="72"/>
      <c r="M1020" s="72"/>
      <c r="N1020" s="72"/>
      <c r="O1020" s="72"/>
      <c r="P1020" s="72"/>
      <c r="Q1020" s="72"/>
      <c r="R1020" s="72"/>
      <c r="S1020" s="72"/>
      <c r="T1020" s="72"/>
      <c r="U1020" s="72"/>
      <c r="V1020" s="3"/>
    </row>
    <row r="1021" spans="5:22" ht="23.1" customHeight="1">
      <c r="E1021" s="72" t="s">
        <v>3188</v>
      </c>
      <c r="F1021" s="72"/>
      <c r="G1021" s="72"/>
      <c r="H1021" s="72"/>
      <c r="I1021" s="72"/>
      <c r="J1021" s="72"/>
      <c r="K1021" s="72"/>
      <c r="L1021" s="72"/>
      <c r="M1021" s="72"/>
      <c r="N1021" s="72"/>
      <c r="O1021" s="72"/>
      <c r="P1021" s="72"/>
      <c r="Q1021" s="72"/>
      <c r="R1021" s="72"/>
      <c r="S1021" s="72"/>
      <c r="T1021" s="72"/>
      <c r="U1021" s="72"/>
      <c r="V1021" s="3"/>
    </row>
    <row r="1022" spans="5:22" ht="23.1" customHeight="1">
      <c r="E1022" s="72" t="s">
        <v>3189</v>
      </c>
      <c r="F1022" s="72"/>
      <c r="G1022" s="72"/>
      <c r="H1022" s="72"/>
      <c r="I1022" s="72"/>
      <c r="J1022" s="72"/>
      <c r="K1022" s="72"/>
      <c r="L1022" s="72"/>
      <c r="M1022" s="72"/>
      <c r="N1022" s="72"/>
      <c r="O1022" s="72"/>
      <c r="P1022" s="72"/>
      <c r="Q1022" s="72"/>
      <c r="R1022" s="72"/>
      <c r="S1022" s="72"/>
      <c r="T1022" s="72"/>
      <c r="U1022" s="72"/>
      <c r="V1022" s="3"/>
    </row>
    <row r="1023" spans="5:22" ht="23.1" customHeight="1">
      <c r="E1023" s="72" t="s">
        <v>3190</v>
      </c>
      <c r="F1023" s="72"/>
      <c r="G1023" s="72"/>
      <c r="H1023" s="72"/>
      <c r="I1023" s="72"/>
      <c r="J1023" s="72"/>
      <c r="K1023" s="72"/>
      <c r="L1023" s="72"/>
      <c r="M1023" s="72"/>
      <c r="N1023" s="72"/>
      <c r="O1023" s="72"/>
      <c r="P1023" s="72"/>
      <c r="Q1023" s="72"/>
      <c r="R1023" s="72"/>
      <c r="S1023" s="72"/>
      <c r="T1023" s="72"/>
      <c r="U1023" s="72"/>
      <c r="V1023" s="3"/>
    </row>
    <row r="1024" spans="5:22" ht="23.1" customHeight="1">
      <c r="E1024" s="72" t="s">
        <v>3191</v>
      </c>
      <c r="F1024" s="72"/>
      <c r="G1024" s="72"/>
      <c r="H1024" s="72"/>
      <c r="I1024" s="72"/>
      <c r="J1024" s="72"/>
      <c r="K1024" s="72"/>
      <c r="L1024" s="72"/>
      <c r="M1024" s="72"/>
      <c r="N1024" s="72"/>
      <c r="O1024" s="72"/>
      <c r="P1024" s="72"/>
      <c r="Q1024" s="72"/>
      <c r="R1024" s="72"/>
      <c r="S1024" s="72"/>
      <c r="T1024" s="72"/>
      <c r="U1024" s="72"/>
      <c r="V1024" s="3"/>
    </row>
    <row r="1025" spans="5:22" ht="23.1" customHeight="1">
      <c r="E1025" s="72" t="s">
        <v>3192</v>
      </c>
      <c r="F1025" s="72"/>
      <c r="G1025" s="72"/>
      <c r="H1025" s="72"/>
      <c r="I1025" s="72"/>
      <c r="J1025" s="72"/>
      <c r="K1025" s="72"/>
      <c r="L1025" s="72"/>
      <c r="M1025" s="72"/>
      <c r="N1025" s="72"/>
      <c r="O1025" s="72"/>
      <c r="P1025" s="72"/>
      <c r="Q1025" s="72"/>
      <c r="R1025" s="72"/>
      <c r="S1025" s="72"/>
      <c r="T1025" s="72"/>
      <c r="U1025" s="72"/>
      <c r="V1025" s="3"/>
    </row>
    <row r="1026" spans="5:22" ht="23.1" customHeight="1">
      <c r="E1026" s="72" t="s">
        <v>3193</v>
      </c>
      <c r="F1026" s="72"/>
      <c r="G1026" s="72"/>
      <c r="H1026" s="72"/>
      <c r="I1026" s="72"/>
      <c r="J1026" s="72"/>
      <c r="K1026" s="72"/>
      <c r="L1026" s="72"/>
      <c r="M1026" s="72"/>
      <c r="N1026" s="72"/>
      <c r="O1026" s="72"/>
      <c r="P1026" s="72"/>
      <c r="Q1026" s="72"/>
      <c r="R1026" s="72"/>
      <c r="S1026" s="72"/>
      <c r="T1026" s="72"/>
      <c r="U1026" s="72"/>
      <c r="V1026" s="3"/>
    </row>
    <row r="1027" spans="5:22" ht="23.1" customHeight="1">
      <c r="E1027" s="72" t="s">
        <v>3194</v>
      </c>
      <c r="F1027" s="72"/>
      <c r="G1027" s="72"/>
      <c r="H1027" s="72"/>
      <c r="I1027" s="72"/>
      <c r="J1027" s="72"/>
      <c r="K1027" s="72"/>
      <c r="L1027" s="72"/>
      <c r="M1027" s="72"/>
      <c r="N1027" s="72"/>
      <c r="O1027" s="72"/>
      <c r="P1027" s="72"/>
      <c r="Q1027" s="72"/>
      <c r="R1027" s="72"/>
      <c r="S1027" s="72"/>
      <c r="T1027" s="72"/>
      <c r="U1027" s="72"/>
      <c r="V1027" s="3"/>
    </row>
    <row r="1028" spans="5:22" ht="23.1" customHeight="1">
      <c r="E1028" s="72" t="s">
        <v>3195</v>
      </c>
      <c r="F1028" s="72"/>
      <c r="G1028" s="72"/>
      <c r="H1028" s="72"/>
      <c r="I1028" s="72"/>
      <c r="J1028" s="72"/>
      <c r="K1028" s="72"/>
      <c r="L1028" s="72"/>
      <c r="M1028" s="72"/>
      <c r="N1028" s="72"/>
      <c r="O1028" s="72"/>
      <c r="P1028" s="72"/>
      <c r="Q1028" s="72"/>
      <c r="R1028" s="72"/>
      <c r="S1028" s="72"/>
      <c r="T1028" s="72"/>
      <c r="U1028" s="72"/>
      <c r="V1028" s="3"/>
    </row>
    <row r="1029" spans="5:22" ht="23.1" customHeight="1">
      <c r="E1029" s="72" t="s">
        <v>3196</v>
      </c>
      <c r="F1029" s="72"/>
      <c r="G1029" s="72"/>
      <c r="H1029" s="72"/>
      <c r="I1029" s="72"/>
      <c r="J1029" s="72"/>
      <c r="K1029" s="72"/>
      <c r="L1029" s="72"/>
      <c r="M1029" s="72"/>
      <c r="N1029" s="72"/>
      <c r="O1029" s="72"/>
      <c r="P1029" s="72"/>
      <c r="Q1029" s="72"/>
      <c r="R1029" s="72"/>
      <c r="S1029" s="72"/>
      <c r="T1029" s="72"/>
      <c r="U1029" s="72"/>
      <c r="V1029" s="3"/>
    </row>
    <row r="1030" spans="5:22" ht="23.1" customHeight="1">
      <c r="E1030" s="72" t="s">
        <v>3197</v>
      </c>
      <c r="F1030" s="72"/>
      <c r="G1030" s="72"/>
      <c r="H1030" s="72"/>
      <c r="I1030" s="72"/>
      <c r="J1030" s="72"/>
      <c r="K1030" s="72"/>
      <c r="L1030" s="72"/>
      <c r="M1030" s="72"/>
      <c r="N1030" s="72"/>
      <c r="O1030" s="72"/>
      <c r="P1030" s="72"/>
      <c r="Q1030" s="72"/>
      <c r="R1030" s="72"/>
      <c r="S1030" s="72"/>
      <c r="T1030" s="72"/>
      <c r="U1030" s="72"/>
      <c r="V1030" s="3"/>
    </row>
    <row r="1031" spans="5:22" ht="23.1" customHeight="1">
      <c r="E1031" s="72" t="s">
        <v>3198</v>
      </c>
      <c r="F1031" s="72"/>
      <c r="G1031" s="72"/>
      <c r="H1031" s="72"/>
      <c r="I1031" s="72"/>
      <c r="J1031" s="72"/>
      <c r="K1031" s="72"/>
      <c r="L1031" s="72"/>
      <c r="M1031" s="72"/>
      <c r="N1031" s="72"/>
      <c r="O1031" s="72"/>
      <c r="P1031" s="72"/>
      <c r="Q1031" s="72"/>
      <c r="R1031" s="72"/>
      <c r="S1031" s="72"/>
      <c r="T1031" s="72"/>
      <c r="U1031" s="72"/>
      <c r="V1031" s="3"/>
    </row>
    <row r="1032" spans="5:22" ht="23.1" customHeight="1">
      <c r="E1032" s="72" t="s">
        <v>3199</v>
      </c>
      <c r="F1032" s="72"/>
      <c r="G1032" s="72"/>
      <c r="H1032" s="72"/>
      <c r="I1032" s="72"/>
      <c r="J1032" s="72"/>
      <c r="K1032" s="72"/>
      <c r="L1032" s="72"/>
      <c r="M1032" s="72"/>
      <c r="N1032" s="72"/>
      <c r="O1032" s="72"/>
      <c r="P1032" s="72"/>
      <c r="Q1032" s="72"/>
      <c r="R1032" s="72"/>
      <c r="S1032" s="72"/>
      <c r="T1032" s="72"/>
      <c r="U1032" s="72"/>
      <c r="V1032" s="3"/>
    </row>
    <row r="1033" spans="5:22" ht="23.1" customHeight="1">
      <c r="E1033" s="72" t="s">
        <v>3200</v>
      </c>
      <c r="F1033" s="72"/>
      <c r="G1033" s="72"/>
      <c r="H1033" s="72"/>
      <c r="I1033" s="72"/>
      <c r="J1033" s="72"/>
      <c r="K1033" s="72"/>
      <c r="L1033" s="72"/>
      <c r="M1033" s="72"/>
      <c r="N1033" s="72"/>
      <c r="O1033" s="72"/>
      <c r="P1033" s="72"/>
      <c r="Q1033" s="72"/>
      <c r="R1033" s="72"/>
      <c r="S1033" s="72"/>
      <c r="T1033" s="72"/>
      <c r="U1033" s="72"/>
      <c r="V1033" s="3"/>
    </row>
    <row r="1034" spans="5:22" ht="23.1" customHeight="1">
      <c r="E1034" s="72" t="s">
        <v>3201</v>
      </c>
      <c r="F1034" s="72"/>
      <c r="G1034" s="72"/>
      <c r="H1034" s="72"/>
      <c r="I1034" s="72"/>
      <c r="J1034" s="72"/>
      <c r="K1034" s="72"/>
      <c r="L1034" s="72"/>
      <c r="M1034" s="72"/>
      <c r="N1034" s="72"/>
      <c r="O1034" s="72"/>
      <c r="P1034" s="72"/>
      <c r="Q1034" s="72"/>
      <c r="R1034" s="72"/>
      <c r="S1034" s="72"/>
      <c r="T1034" s="72"/>
      <c r="U1034" s="72"/>
      <c r="V1034" s="3"/>
    </row>
    <row r="1035" spans="5:22" ht="23.1" customHeight="1">
      <c r="E1035" s="72" t="s">
        <v>3202</v>
      </c>
      <c r="F1035" s="72"/>
      <c r="G1035" s="72"/>
      <c r="H1035" s="72"/>
      <c r="I1035" s="72"/>
      <c r="J1035" s="72"/>
      <c r="K1035" s="72"/>
      <c r="L1035" s="72"/>
      <c r="M1035" s="72"/>
      <c r="N1035" s="72"/>
      <c r="O1035" s="72"/>
      <c r="P1035" s="72"/>
      <c r="Q1035" s="72"/>
      <c r="R1035" s="72"/>
      <c r="S1035" s="72"/>
      <c r="T1035" s="72"/>
      <c r="U1035" s="72"/>
      <c r="V1035" s="3"/>
    </row>
    <row r="1036" spans="5:22" ht="23.1" customHeight="1">
      <c r="E1036" s="72" t="s">
        <v>3203</v>
      </c>
      <c r="F1036" s="72"/>
      <c r="G1036" s="72"/>
      <c r="H1036" s="72"/>
      <c r="I1036" s="72"/>
      <c r="J1036" s="72"/>
      <c r="K1036" s="72"/>
      <c r="L1036" s="72"/>
      <c r="M1036" s="72"/>
      <c r="N1036" s="72"/>
      <c r="O1036" s="72"/>
      <c r="P1036" s="72"/>
      <c r="Q1036" s="72"/>
      <c r="R1036" s="72"/>
      <c r="S1036" s="72"/>
      <c r="T1036" s="72"/>
      <c r="U1036" s="72"/>
      <c r="V1036" s="3"/>
    </row>
    <row r="1037" spans="5:22" ht="23.1" customHeight="1">
      <c r="E1037" s="72" t="s">
        <v>3204</v>
      </c>
      <c r="F1037" s="72"/>
      <c r="G1037" s="72"/>
      <c r="H1037" s="72"/>
      <c r="I1037" s="72"/>
      <c r="J1037" s="72"/>
      <c r="K1037" s="72"/>
      <c r="L1037" s="72"/>
      <c r="M1037" s="72"/>
      <c r="N1037" s="72"/>
      <c r="O1037" s="72"/>
      <c r="P1037" s="72"/>
      <c r="Q1037" s="72"/>
      <c r="R1037" s="72"/>
      <c r="S1037" s="72"/>
      <c r="T1037" s="72"/>
      <c r="U1037" s="72"/>
      <c r="V1037" s="3"/>
    </row>
    <row r="1038" spans="5:22" ht="23.1" customHeight="1">
      <c r="E1038" s="72" t="s">
        <v>3205</v>
      </c>
      <c r="F1038" s="72"/>
      <c r="G1038" s="72"/>
      <c r="H1038" s="72"/>
      <c r="I1038" s="72"/>
      <c r="J1038" s="72"/>
      <c r="K1038" s="72"/>
      <c r="L1038" s="72"/>
      <c r="M1038" s="72"/>
      <c r="N1038" s="72"/>
      <c r="O1038" s="72"/>
      <c r="P1038" s="72"/>
      <c r="Q1038" s="72"/>
      <c r="R1038" s="72"/>
      <c r="S1038" s="72"/>
      <c r="T1038" s="72"/>
      <c r="U1038" s="72"/>
      <c r="V1038" s="3"/>
    </row>
    <row r="1039" spans="5:22" ht="23.1" customHeight="1">
      <c r="E1039" s="72" t="s">
        <v>3206</v>
      </c>
      <c r="F1039" s="72"/>
      <c r="G1039" s="72"/>
      <c r="H1039" s="72"/>
      <c r="I1039" s="72"/>
      <c r="J1039" s="72"/>
      <c r="K1039" s="72"/>
      <c r="L1039" s="72"/>
      <c r="M1039" s="72"/>
      <c r="N1039" s="72"/>
      <c r="O1039" s="72"/>
      <c r="P1039" s="72"/>
      <c r="Q1039" s="72"/>
      <c r="R1039" s="72"/>
      <c r="S1039" s="72"/>
      <c r="T1039" s="72"/>
      <c r="U1039" s="72"/>
      <c r="V1039" s="3"/>
    </row>
    <row r="1040" spans="5:22" ht="23.1" customHeight="1">
      <c r="E1040" s="72" t="s">
        <v>3207</v>
      </c>
      <c r="F1040" s="72"/>
      <c r="G1040" s="72"/>
      <c r="H1040" s="72"/>
      <c r="I1040" s="72"/>
      <c r="J1040" s="72"/>
      <c r="K1040" s="72"/>
      <c r="L1040" s="72"/>
      <c r="M1040" s="72"/>
      <c r="N1040" s="72"/>
      <c r="O1040" s="72"/>
      <c r="P1040" s="72"/>
      <c r="Q1040" s="72"/>
      <c r="R1040" s="72"/>
      <c r="S1040" s="72"/>
      <c r="T1040" s="72"/>
      <c r="U1040" s="72"/>
      <c r="V1040" s="3"/>
    </row>
    <row r="1041" spans="5:22" ht="23.1" customHeight="1">
      <c r="E1041" s="72" t="s">
        <v>3208</v>
      </c>
      <c r="F1041" s="72"/>
      <c r="G1041" s="72"/>
      <c r="H1041" s="72"/>
      <c r="I1041" s="72"/>
      <c r="J1041" s="72"/>
      <c r="K1041" s="72"/>
      <c r="L1041" s="72"/>
      <c r="M1041" s="72"/>
      <c r="N1041" s="72"/>
      <c r="O1041" s="72"/>
      <c r="P1041" s="72"/>
      <c r="Q1041" s="72"/>
      <c r="R1041" s="72"/>
      <c r="S1041" s="72"/>
      <c r="T1041" s="72"/>
      <c r="U1041" s="72"/>
      <c r="V1041" s="3"/>
    </row>
    <row r="1042" spans="5:22" ht="23.1" customHeight="1">
      <c r="E1042" s="72" t="s">
        <v>3209</v>
      </c>
      <c r="F1042" s="72"/>
      <c r="G1042" s="72"/>
      <c r="H1042" s="72"/>
      <c r="I1042" s="72"/>
      <c r="J1042" s="72"/>
      <c r="K1042" s="72"/>
      <c r="L1042" s="72"/>
      <c r="M1042" s="72"/>
      <c r="N1042" s="72"/>
      <c r="O1042" s="72"/>
      <c r="P1042" s="72"/>
      <c r="Q1042" s="72"/>
      <c r="R1042" s="72"/>
      <c r="S1042" s="72"/>
      <c r="T1042" s="72"/>
      <c r="U1042" s="72"/>
      <c r="V1042" s="3"/>
    </row>
    <row r="1043" spans="5:22" ht="23.1" customHeight="1">
      <c r="E1043" s="72" t="s">
        <v>3210</v>
      </c>
      <c r="F1043" s="72"/>
      <c r="G1043" s="72"/>
      <c r="H1043" s="72"/>
      <c r="I1043" s="72"/>
      <c r="J1043" s="72"/>
      <c r="K1043" s="72"/>
      <c r="L1043" s="72"/>
      <c r="M1043" s="72"/>
      <c r="N1043" s="72"/>
      <c r="O1043" s="72"/>
      <c r="P1043" s="72"/>
      <c r="Q1043" s="72"/>
      <c r="R1043" s="72"/>
      <c r="S1043" s="72"/>
      <c r="T1043" s="72"/>
      <c r="U1043" s="72"/>
      <c r="V1043" s="3"/>
    </row>
    <row r="1044" spans="5:22" ht="23.1" customHeight="1">
      <c r="E1044" s="72" t="s">
        <v>3211</v>
      </c>
      <c r="F1044" s="72"/>
      <c r="G1044" s="72"/>
      <c r="H1044" s="72"/>
      <c r="I1044" s="72"/>
      <c r="J1044" s="72"/>
      <c r="K1044" s="72"/>
      <c r="L1044" s="72"/>
      <c r="M1044" s="72"/>
      <c r="N1044" s="72"/>
      <c r="O1044" s="72"/>
      <c r="P1044" s="72"/>
      <c r="Q1044" s="72"/>
      <c r="R1044" s="72"/>
      <c r="S1044" s="72"/>
      <c r="T1044" s="72"/>
      <c r="U1044" s="72"/>
      <c r="V1044" s="3"/>
    </row>
    <row r="1045" spans="5:22" ht="23.1" customHeight="1">
      <c r="E1045" s="72" t="s">
        <v>3212</v>
      </c>
      <c r="F1045" s="72"/>
      <c r="G1045" s="72"/>
      <c r="H1045" s="72"/>
      <c r="I1045" s="72"/>
      <c r="J1045" s="72"/>
      <c r="K1045" s="72"/>
      <c r="L1045" s="72"/>
      <c r="M1045" s="72"/>
      <c r="N1045" s="72"/>
      <c r="O1045" s="72"/>
      <c r="P1045" s="72"/>
      <c r="Q1045" s="72"/>
      <c r="R1045" s="72"/>
      <c r="S1045" s="72"/>
      <c r="T1045" s="72"/>
      <c r="U1045" s="72"/>
      <c r="V1045" s="3"/>
    </row>
    <row r="1046" spans="5:22" ht="23.1" customHeight="1">
      <c r="E1046" s="72" t="s">
        <v>3213</v>
      </c>
      <c r="F1046" s="72"/>
      <c r="G1046" s="72"/>
      <c r="H1046" s="72"/>
      <c r="I1046" s="72"/>
      <c r="J1046" s="72"/>
      <c r="K1046" s="72"/>
      <c r="L1046" s="72"/>
      <c r="M1046" s="72"/>
      <c r="N1046" s="72"/>
      <c r="O1046" s="72"/>
      <c r="P1046" s="72"/>
      <c r="Q1046" s="72"/>
      <c r="R1046" s="72"/>
      <c r="S1046" s="72"/>
      <c r="T1046" s="72"/>
      <c r="U1046" s="72"/>
      <c r="V1046" s="3"/>
    </row>
    <row r="1047" spans="5:22" ht="23.1" customHeight="1">
      <c r="E1047" s="72" t="s">
        <v>3214</v>
      </c>
      <c r="F1047" s="72"/>
      <c r="G1047" s="72"/>
      <c r="H1047" s="72"/>
      <c r="I1047" s="72"/>
      <c r="J1047" s="72"/>
      <c r="K1047" s="72"/>
      <c r="L1047" s="72"/>
      <c r="M1047" s="72"/>
      <c r="N1047" s="72"/>
      <c r="O1047" s="72"/>
      <c r="P1047" s="72"/>
      <c r="Q1047" s="72"/>
      <c r="R1047" s="72"/>
      <c r="S1047" s="72"/>
      <c r="T1047" s="72"/>
      <c r="U1047" s="72"/>
      <c r="V1047" s="3"/>
    </row>
    <row r="1048" spans="5:22" ht="23.1" customHeight="1">
      <c r="E1048" s="72" t="s">
        <v>3215</v>
      </c>
      <c r="F1048" s="72"/>
      <c r="G1048" s="72"/>
      <c r="H1048" s="72"/>
      <c r="I1048" s="72"/>
      <c r="J1048" s="72"/>
      <c r="K1048" s="72"/>
      <c r="L1048" s="72"/>
      <c r="M1048" s="72"/>
      <c r="N1048" s="72"/>
      <c r="O1048" s="72"/>
      <c r="P1048" s="72"/>
      <c r="Q1048" s="72"/>
      <c r="R1048" s="72"/>
      <c r="S1048" s="72"/>
      <c r="T1048" s="72"/>
      <c r="U1048" s="72"/>
      <c r="V1048" s="3"/>
    </row>
    <row r="1049" spans="5:22" ht="23.1" customHeight="1">
      <c r="E1049" s="72" t="s">
        <v>3216</v>
      </c>
      <c r="F1049" s="72"/>
      <c r="G1049" s="72"/>
      <c r="H1049" s="72"/>
      <c r="I1049" s="72"/>
      <c r="J1049" s="72"/>
      <c r="K1049" s="72"/>
      <c r="L1049" s="72"/>
      <c r="M1049" s="72"/>
      <c r="N1049" s="72"/>
      <c r="O1049" s="72"/>
      <c r="P1049" s="72"/>
      <c r="Q1049" s="72"/>
      <c r="R1049" s="72"/>
      <c r="S1049" s="72"/>
      <c r="T1049" s="72"/>
      <c r="U1049" s="72"/>
      <c r="V1049" s="3"/>
    </row>
    <row r="1050" spans="5:22" ht="23.1" customHeight="1">
      <c r="E1050" s="72" t="s">
        <v>3217</v>
      </c>
      <c r="F1050" s="72"/>
      <c r="G1050" s="72"/>
      <c r="H1050" s="72"/>
      <c r="I1050" s="72"/>
      <c r="J1050" s="72"/>
      <c r="K1050" s="72"/>
      <c r="L1050" s="72"/>
      <c r="M1050" s="72"/>
      <c r="N1050" s="72"/>
      <c r="O1050" s="72"/>
      <c r="P1050" s="72"/>
      <c r="Q1050" s="72"/>
      <c r="R1050" s="72"/>
      <c r="S1050" s="72"/>
      <c r="T1050" s="72"/>
      <c r="U1050" s="72"/>
      <c r="V1050" s="3"/>
    </row>
    <row r="1051" spans="5:22" ht="23.1" customHeight="1">
      <c r="E1051" s="72" t="s">
        <v>3218</v>
      </c>
      <c r="F1051" s="72"/>
      <c r="G1051" s="72"/>
      <c r="H1051" s="72"/>
      <c r="I1051" s="72"/>
      <c r="J1051" s="72"/>
      <c r="K1051" s="72"/>
      <c r="L1051" s="72"/>
      <c r="M1051" s="72"/>
      <c r="N1051" s="72"/>
      <c r="O1051" s="72"/>
      <c r="P1051" s="72"/>
      <c r="Q1051" s="72"/>
      <c r="R1051" s="72"/>
      <c r="S1051" s="72"/>
      <c r="T1051" s="72"/>
      <c r="U1051" s="72"/>
      <c r="V1051" s="3"/>
    </row>
    <row r="1052" spans="5:22" ht="23.1" customHeight="1">
      <c r="E1052" s="72" t="s">
        <v>3219</v>
      </c>
      <c r="F1052" s="72"/>
      <c r="G1052" s="72"/>
      <c r="H1052" s="72"/>
      <c r="I1052" s="72"/>
      <c r="J1052" s="72"/>
      <c r="K1052" s="72"/>
      <c r="L1052" s="72"/>
      <c r="M1052" s="72"/>
      <c r="N1052" s="72"/>
      <c r="O1052" s="72"/>
      <c r="P1052" s="72"/>
      <c r="Q1052" s="72"/>
      <c r="R1052" s="72"/>
      <c r="S1052" s="72"/>
      <c r="T1052" s="72"/>
      <c r="U1052" s="72"/>
      <c r="V1052" s="3"/>
    </row>
    <row r="1053" spans="5:22" ht="23.1" customHeight="1">
      <c r="E1053" s="72" t="s">
        <v>3220</v>
      </c>
      <c r="F1053" s="72"/>
      <c r="G1053" s="72"/>
      <c r="H1053" s="72"/>
      <c r="I1053" s="72"/>
      <c r="J1053" s="72"/>
      <c r="K1053" s="72"/>
      <c r="L1053" s="72"/>
      <c r="M1053" s="72"/>
      <c r="N1053" s="72"/>
      <c r="O1053" s="72"/>
      <c r="P1053" s="72"/>
      <c r="Q1053" s="72"/>
      <c r="R1053" s="72"/>
      <c r="S1053" s="72"/>
      <c r="T1053" s="72"/>
      <c r="U1053" s="72"/>
      <c r="V1053" s="3"/>
    </row>
    <row r="1054" spans="5:22" ht="23.1" customHeight="1">
      <c r="E1054" s="72" t="s">
        <v>3221</v>
      </c>
      <c r="F1054" s="72"/>
      <c r="G1054" s="72"/>
      <c r="H1054" s="72"/>
      <c r="I1054" s="72"/>
      <c r="J1054" s="72"/>
      <c r="K1054" s="72"/>
      <c r="L1054" s="72"/>
      <c r="M1054" s="72"/>
      <c r="N1054" s="72"/>
      <c r="O1054" s="72"/>
      <c r="P1054" s="72"/>
      <c r="Q1054" s="72"/>
      <c r="R1054" s="72"/>
      <c r="S1054" s="72"/>
      <c r="T1054" s="72"/>
      <c r="U1054" s="72"/>
      <c r="V1054" s="3"/>
    </row>
    <row r="1055" spans="5:22" ht="23.1" customHeight="1">
      <c r="E1055" s="72" t="s">
        <v>3222</v>
      </c>
      <c r="F1055" s="72"/>
      <c r="G1055" s="72"/>
      <c r="H1055" s="72"/>
      <c r="I1055" s="72"/>
      <c r="J1055" s="72"/>
      <c r="K1055" s="72"/>
      <c r="L1055" s="72"/>
      <c r="M1055" s="72"/>
      <c r="N1055" s="72"/>
      <c r="O1055" s="72"/>
      <c r="P1055" s="72"/>
      <c r="Q1055" s="72"/>
      <c r="R1055" s="72"/>
      <c r="S1055" s="72"/>
      <c r="T1055" s="72"/>
      <c r="U1055" s="72"/>
      <c r="V1055" s="3"/>
    </row>
    <row r="1056" spans="5:22" ht="23.1" customHeight="1">
      <c r="E1056" s="72" t="s">
        <v>3223</v>
      </c>
      <c r="F1056" s="72"/>
      <c r="G1056" s="72"/>
      <c r="H1056" s="72"/>
      <c r="I1056" s="72"/>
      <c r="J1056" s="72"/>
      <c r="K1056" s="72"/>
      <c r="L1056" s="72"/>
      <c r="M1056" s="72"/>
      <c r="N1056" s="72"/>
      <c r="O1056" s="72"/>
      <c r="P1056" s="72"/>
      <c r="Q1056" s="72"/>
      <c r="R1056" s="72"/>
      <c r="S1056" s="72"/>
      <c r="T1056" s="72"/>
      <c r="U1056" s="72"/>
      <c r="V1056" s="3"/>
    </row>
    <row r="1057" spans="5:22" ht="23.1" customHeight="1">
      <c r="E1057" s="72" t="s">
        <v>3224</v>
      </c>
      <c r="F1057" s="72"/>
      <c r="G1057" s="72"/>
      <c r="H1057" s="72"/>
      <c r="I1057" s="72"/>
      <c r="J1057" s="72"/>
      <c r="K1057" s="72"/>
      <c r="L1057" s="72"/>
      <c r="M1057" s="72"/>
      <c r="N1057" s="72"/>
      <c r="O1057" s="72"/>
      <c r="P1057" s="72"/>
      <c r="Q1057" s="72"/>
      <c r="R1057" s="72"/>
      <c r="S1057" s="72"/>
      <c r="T1057" s="72"/>
      <c r="U1057" s="72"/>
      <c r="V1057" s="3"/>
    </row>
    <row r="1058" spans="5:22" ht="23.1" customHeight="1">
      <c r="E1058" s="72" t="s">
        <v>3225</v>
      </c>
      <c r="F1058" s="72"/>
      <c r="G1058" s="72"/>
      <c r="H1058" s="72"/>
      <c r="I1058" s="72"/>
      <c r="J1058" s="72"/>
      <c r="K1058" s="72"/>
      <c r="L1058" s="72"/>
      <c r="M1058" s="72"/>
      <c r="N1058" s="72"/>
      <c r="O1058" s="72"/>
      <c r="P1058" s="72"/>
      <c r="Q1058" s="72"/>
      <c r="R1058" s="72"/>
      <c r="S1058" s="72"/>
      <c r="T1058" s="72"/>
      <c r="U1058" s="72"/>
      <c r="V1058" s="3"/>
    </row>
    <row r="1059" spans="5:22" ht="23.1" customHeight="1">
      <c r="E1059" s="72" t="s">
        <v>3226</v>
      </c>
      <c r="F1059" s="72"/>
      <c r="G1059" s="72"/>
      <c r="H1059" s="72"/>
      <c r="I1059" s="72"/>
      <c r="J1059" s="72"/>
      <c r="K1059" s="72"/>
      <c r="L1059" s="72"/>
      <c r="M1059" s="72"/>
      <c r="N1059" s="72"/>
      <c r="O1059" s="72"/>
      <c r="P1059" s="72"/>
      <c r="Q1059" s="72"/>
      <c r="R1059" s="72"/>
      <c r="S1059" s="72"/>
      <c r="T1059" s="72"/>
      <c r="U1059" s="72"/>
      <c r="V1059" s="3"/>
    </row>
    <row r="1060" spans="5:22" ht="23.1" customHeight="1">
      <c r="E1060" s="72" t="s">
        <v>3227</v>
      </c>
      <c r="F1060" s="72"/>
      <c r="G1060" s="72"/>
      <c r="H1060" s="72"/>
      <c r="I1060" s="72"/>
      <c r="J1060" s="72"/>
      <c r="K1060" s="72"/>
      <c r="L1060" s="72"/>
      <c r="M1060" s="72"/>
      <c r="N1060" s="72"/>
      <c r="O1060" s="72"/>
      <c r="P1060" s="72"/>
      <c r="Q1060" s="72"/>
      <c r="R1060" s="72"/>
      <c r="S1060" s="72"/>
      <c r="T1060" s="72"/>
      <c r="U1060" s="72"/>
      <c r="V1060" s="3"/>
    </row>
    <row r="1061" spans="5:22" ht="23.1" customHeight="1">
      <c r="E1061" s="72" t="s">
        <v>3228</v>
      </c>
      <c r="F1061" s="72"/>
      <c r="G1061" s="72"/>
      <c r="H1061" s="72"/>
      <c r="I1061" s="72"/>
      <c r="J1061" s="72"/>
      <c r="K1061" s="72"/>
      <c r="L1061" s="72"/>
      <c r="M1061" s="72"/>
      <c r="N1061" s="72"/>
      <c r="O1061" s="72"/>
      <c r="P1061" s="72"/>
      <c r="Q1061" s="72"/>
      <c r="R1061" s="72"/>
      <c r="S1061" s="72"/>
      <c r="T1061" s="72"/>
      <c r="U1061" s="72"/>
      <c r="V1061" s="3"/>
    </row>
    <row r="1062" spans="5:22" ht="23.1" customHeight="1">
      <c r="E1062" s="72" t="s">
        <v>3229</v>
      </c>
      <c r="F1062" s="72"/>
      <c r="G1062" s="72"/>
      <c r="H1062" s="72"/>
      <c r="I1062" s="72"/>
      <c r="J1062" s="72"/>
      <c r="K1062" s="72"/>
      <c r="L1062" s="72"/>
      <c r="M1062" s="72"/>
      <c r="N1062" s="72"/>
      <c r="O1062" s="72"/>
      <c r="P1062" s="72"/>
      <c r="Q1062" s="72"/>
      <c r="R1062" s="72"/>
      <c r="S1062" s="72"/>
      <c r="T1062" s="72"/>
      <c r="U1062" s="72"/>
      <c r="V1062" s="3"/>
    </row>
    <row r="1063" spans="5:22" ht="23.1" customHeight="1">
      <c r="E1063" s="72" t="s">
        <v>3230</v>
      </c>
      <c r="F1063" s="72"/>
      <c r="G1063" s="72"/>
      <c r="H1063" s="72"/>
      <c r="I1063" s="72"/>
      <c r="J1063" s="72"/>
      <c r="K1063" s="72"/>
      <c r="L1063" s="72"/>
      <c r="M1063" s="72"/>
      <c r="N1063" s="72"/>
      <c r="O1063" s="72"/>
      <c r="P1063" s="72"/>
      <c r="Q1063" s="72"/>
      <c r="R1063" s="72"/>
      <c r="S1063" s="72"/>
      <c r="T1063" s="72"/>
      <c r="U1063" s="72"/>
      <c r="V1063" s="3"/>
    </row>
    <row r="1064" spans="5:22" ht="23.1" customHeight="1">
      <c r="E1064" s="72" t="s">
        <v>3231</v>
      </c>
      <c r="F1064" s="72"/>
      <c r="G1064" s="72"/>
      <c r="H1064" s="72"/>
      <c r="I1064" s="72"/>
      <c r="J1064" s="72"/>
      <c r="K1064" s="72"/>
      <c r="L1064" s="72"/>
      <c r="M1064" s="72"/>
      <c r="N1064" s="72"/>
      <c r="O1064" s="72"/>
      <c r="P1064" s="72"/>
      <c r="Q1064" s="72"/>
      <c r="R1064" s="72"/>
      <c r="S1064" s="72"/>
      <c r="T1064" s="72"/>
      <c r="U1064" s="72"/>
      <c r="V1064" s="3"/>
    </row>
    <row r="1065" spans="5:22" ht="23.1" customHeight="1">
      <c r="E1065" s="72" t="s">
        <v>3232</v>
      </c>
      <c r="F1065" s="72"/>
      <c r="G1065" s="72"/>
      <c r="H1065" s="72"/>
      <c r="I1065" s="72"/>
      <c r="J1065" s="72"/>
      <c r="K1065" s="72"/>
      <c r="L1065" s="72"/>
      <c r="M1065" s="72"/>
      <c r="N1065" s="72"/>
      <c r="O1065" s="72"/>
      <c r="P1065" s="72"/>
      <c r="Q1065" s="72"/>
      <c r="R1065" s="72"/>
      <c r="S1065" s="72"/>
      <c r="T1065" s="72"/>
      <c r="U1065" s="72"/>
      <c r="V1065" s="3"/>
    </row>
    <row r="1066" spans="5:22" ht="23.1" customHeight="1">
      <c r="E1066" s="72" t="s">
        <v>3233</v>
      </c>
      <c r="F1066" s="72"/>
      <c r="G1066" s="72"/>
      <c r="H1066" s="72"/>
      <c r="I1066" s="72"/>
      <c r="J1066" s="72"/>
      <c r="K1066" s="72"/>
      <c r="L1066" s="72"/>
      <c r="M1066" s="72"/>
      <c r="N1066" s="72"/>
      <c r="O1066" s="72"/>
      <c r="P1066" s="72"/>
      <c r="Q1066" s="72"/>
      <c r="R1066" s="72"/>
      <c r="S1066" s="72"/>
      <c r="T1066" s="72"/>
      <c r="U1066" s="72"/>
      <c r="V1066" s="3"/>
    </row>
    <row r="1067" spans="5:22" ht="23.1" customHeight="1">
      <c r="E1067" s="72" t="s">
        <v>3234</v>
      </c>
      <c r="F1067" s="72"/>
      <c r="G1067" s="72"/>
      <c r="H1067" s="72"/>
      <c r="I1067" s="72"/>
      <c r="J1067" s="72"/>
      <c r="K1067" s="72"/>
      <c r="L1067" s="72"/>
      <c r="M1067" s="72"/>
      <c r="N1067" s="72"/>
      <c r="O1067" s="72"/>
      <c r="P1067" s="72"/>
      <c r="Q1067" s="72"/>
      <c r="R1067" s="72"/>
      <c r="S1067" s="72"/>
      <c r="T1067" s="72"/>
      <c r="U1067" s="72"/>
      <c r="V1067" s="3"/>
    </row>
    <row r="1068" spans="5:22" ht="23.1" customHeight="1">
      <c r="E1068" s="72" t="s">
        <v>3235</v>
      </c>
      <c r="F1068" s="72"/>
      <c r="G1068" s="72"/>
      <c r="H1068" s="72"/>
      <c r="I1068" s="72"/>
      <c r="J1068" s="72"/>
      <c r="K1068" s="72"/>
      <c r="L1068" s="72"/>
      <c r="M1068" s="72"/>
      <c r="N1068" s="72"/>
      <c r="O1068" s="72"/>
      <c r="P1068" s="72"/>
      <c r="Q1068" s="72"/>
      <c r="R1068" s="72"/>
      <c r="S1068" s="72"/>
      <c r="T1068" s="72"/>
      <c r="U1068" s="72"/>
      <c r="V1068" s="3"/>
    </row>
    <row r="1069" spans="5:22" ht="23.1" customHeight="1">
      <c r="E1069" s="72" t="s">
        <v>3236</v>
      </c>
      <c r="F1069" s="72"/>
      <c r="G1069" s="72"/>
      <c r="H1069" s="72"/>
      <c r="I1069" s="72"/>
      <c r="J1069" s="72"/>
      <c r="K1069" s="72"/>
      <c r="L1069" s="72"/>
      <c r="M1069" s="72"/>
      <c r="N1069" s="72"/>
      <c r="O1069" s="72"/>
      <c r="P1069" s="72"/>
      <c r="Q1069" s="72"/>
      <c r="R1069" s="72"/>
      <c r="S1069" s="72"/>
      <c r="T1069" s="72"/>
      <c r="U1069" s="72"/>
      <c r="V1069" s="3"/>
    </row>
    <row r="1070" spans="5:22" ht="23.1" customHeight="1">
      <c r="E1070" s="72" t="s">
        <v>3237</v>
      </c>
      <c r="F1070" s="72"/>
      <c r="G1070" s="72"/>
      <c r="H1070" s="72"/>
      <c r="I1070" s="72"/>
      <c r="J1070" s="72"/>
      <c r="K1070" s="72"/>
      <c r="L1070" s="72"/>
      <c r="M1070" s="72"/>
      <c r="N1070" s="72"/>
      <c r="O1070" s="72"/>
      <c r="P1070" s="72"/>
      <c r="Q1070" s="72"/>
      <c r="R1070" s="72"/>
      <c r="S1070" s="72"/>
      <c r="T1070" s="72"/>
      <c r="U1070" s="72"/>
      <c r="V1070" s="3"/>
    </row>
    <row r="1071" spans="5:22" ht="23.1" customHeight="1">
      <c r="E1071" s="72" t="s">
        <v>3238</v>
      </c>
      <c r="F1071" s="72"/>
      <c r="G1071" s="72"/>
      <c r="H1071" s="72"/>
      <c r="I1071" s="72"/>
      <c r="J1071" s="72"/>
      <c r="K1071" s="72"/>
      <c r="L1071" s="72"/>
      <c r="M1071" s="72"/>
      <c r="N1071" s="72"/>
      <c r="O1071" s="72"/>
      <c r="P1071" s="72"/>
      <c r="Q1071" s="72"/>
      <c r="R1071" s="72"/>
      <c r="S1071" s="72"/>
      <c r="T1071" s="72"/>
      <c r="U1071" s="72"/>
      <c r="V1071" s="3"/>
    </row>
    <row r="1072" spans="5:22" ht="23.1" customHeight="1">
      <c r="E1072" s="72" t="s">
        <v>3239</v>
      </c>
      <c r="F1072" s="72"/>
      <c r="G1072" s="72"/>
      <c r="H1072" s="72"/>
      <c r="I1072" s="72"/>
      <c r="J1072" s="72"/>
      <c r="K1072" s="72"/>
      <c r="L1072" s="72"/>
      <c r="M1072" s="72"/>
      <c r="N1072" s="72"/>
      <c r="O1072" s="72"/>
      <c r="P1072" s="72"/>
      <c r="Q1072" s="72"/>
      <c r="R1072" s="72"/>
      <c r="S1072" s="72"/>
      <c r="T1072" s="72"/>
      <c r="U1072" s="72"/>
      <c r="V1072" s="3"/>
    </row>
    <row r="1073" spans="5:22" ht="23.1" customHeight="1">
      <c r="E1073" s="72" t="s">
        <v>3240</v>
      </c>
      <c r="F1073" s="72"/>
      <c r="G1073" s="72"/>
      <c r="H1073" s="72"/>
      <c r="I1073" s="72"/>
      <c r="J1073" s="72"/>
      <c r="K1073" s="72"/>
      <c r="L1073" s="72"/>
      <c r="M1073" s="72"/>
      <c r="N1073" s="72"/>
      <c r="O1073" s="72"/>
      <c r="P1073" s="72"/>
      <c r="Q1073" s="72"/>
      <c r="R1073" s="72"/>
      <c r="S1073" s="72"/>
      <c r="T1073" s="72"/>
      <c r="U1073" s="72"/>
      <c r="V1073" s="3"/>
    </row>
    <row r="1074" spans="5:22" ht="23.1" customHeight="1">
      <c r="E1074" s="72" t="s">
        <v>3241</v>
      </c>
      <c r="F1074" s="72"/>
      <c r="G1074" s="72"/>
      <c r="H1074" s="72"/>
      <c r="I1074" s="72"/>
      <c r="J1074" s="72"/>
      <c r="K1074" s="72"/>
      <c r="L1074" s="72"/>
      <c r="M1074" s="72"/>
      <c r="N1074" s="72"/>
      <c r="O1074" s="72"/>
      <c r="P1074" s="72"/>
      <c r="Q1074" s="72"/>
      <c r="R1074" s="72"/>
      <c r="S1074" s="72"/>
      <c r="T1074" s="72"/>
      <c r="U1074" s="72"/>
      <c r="V1074" s="3"/>
    </row>
    <row r="1075" spans="5:22" ht="23.1" customHeight="1">
      <c r="E1075" s="72" t="s">
        <v>3242</v>
      </c>
      <c r="F1075" s="72"/>
      <c r="G1075" s="72"/>
      <c r="H1075" s="72"/>
      <c r="I1075" s="72"/>
      <c r="J1075" s="72"/>
      <c r="K1075" s="72"/>
      <c r="L1075" s="72"/>
      <c r="M1075" s="72"/>
      <c r="N1075" s="72"/>
      <c r="O1075" s="72"/>
      <c r="P1075" s="72"/>
      <c r="Q1075" s="72"/>
      <c r="R1075" s="72"/>
      <c r="S1075" s="72"/>
      <c r="T1075" s="72"/>
      <c r="U1075" s="72"/>
      <c r="V1075" s="3"/>
    </row>
    <row r="1076" spans="5:22" ht="23.1" customHeight="1">
      <c r="E1076" s="72" t="s">
        <v>3243</v>
      </c>
      <c r="F1076" s="72"/>
      <c r="G1076" s="72"/>
      <c r="H1076" s="72"/>
      <c r="I1076" s="72"/>
      <c r="J1076" s="72"/>
      <c r="K1076" s="72"/>
      <c r="L1076" s="72"/>
      <c r="M1076" s="72"/>
      <c r="N1076" s="72"/>
      <c r="O1076" s="72"/>
      <c r="P1076" s="72"/>
      <c r="Q1076" s="72"/>
      <c r="R1076" s="72"/>
      <c r="S1076" s="72"/>
      <c r="T1076" s="72"/>
      <c r="U1076" s="72"/>
      <c r="V1076" s="3"/>
    </row>
    <row r="1077" spans="5:22" ht="23.1" customHeight="1">
      <c r="E1077" s="72" t="s">
        <v>3243</v>
      </c>
      <c r="F1077" s="72"/>
      <c r="G1077" s="72"/>
      <c r="H1077" s="72"/>
      <c r="I1077" s="72"/>
      <c r="J1077" s="72"/>
      <c r="K1077" s="72"/>
      <c r="L1077" s="72"/>
      <c r="M1077" s="72"/>
      <c r="N1077" s="72"/>
      <c r="O1077" s="72"/>
      <c r="P1077" s="72"/>
      <c r="Q1077" s="72"/>
      <c r="R1077" s="72"/>
      <c r="S1077" s="72"/>
      <c r="T1077" s="72"/>
      <c r="U1077" s="72"/>
      <c r="V1077" s="3"/>
    </row>
    <row r="1078" spans="5:22" ht="23.1" customHeight="1">
      <c r="E1078" s="72" t="s">
        <v>3244</v>
      </c>
      <c r="F1078" s="72"/>
      <c r="G1078" s="72"/>
      <c r="H1078" s="72"/>
      <c r="I1078" s="72"/>
      <c r="J1078" s="72"/>
      <c r="K1078" s="72"/>
      <c r="L1078" s="72"/>
      <c r="M1078" s="72"/>
      <c r="N1078" s="72"/>
      <c r="O1078" s="72"/>
      <c r="P1078" s="72"/>
      <c r="Q1078" s="72"/>
      <c r="R1078" s="72"/>
      <c r="S1078" s="72"/>
      <c r="T1078" s="72"/>
      <c r="U1078" s="72"/>
      <c r="V1078" s="3"/>
    </row>
    <row r="1079" spans="5:22" ht="23.1" customHeight="1">
      <c r="E1079" s="72" t="s">
        <v>3245</v>
      </c>
      <c r="F1079" s="72"/>
      <c r="G1079" s="72"/>
      <c r="H1079" s="72"/>
      <c r="I1079" s="72"/>
      <c r="J1079" s="72"/>
      <c r="K1079" s="72"/>
      <c r="L1079" s="72"/>
      <c r="M1079" s="72"/>
      <c r="N1079" s="72"/>
      <c r="O1079" s="72"/>
      <c r="P1079" s="72"/>
      <c r="Q1079" s="72"/>
      <c r="R1079" s="72"/>
      <c r="S1079" s="72"/>
      <c r="T1079" s="72"/>
      <c r="U1079" s="72"/>
      <c r="V1079" s="3"/>
    </row>
    <row r="1080" spans="5:22" ht="23.1" customHeight="1">
      <c r="E1080" s="72" t="s">
        <v>3246</v>
      </c>
      <c r="F1080" s="72"/>
      <c r="G1080" s="72"/>
      <c r="H1080" s="72"/>
      <c r="I1080" s="72"/>
      <c r="J1080" s="72"/>
      <c r="K1080" s="72"/>
      <c r="L1080" s="72"/>
      <c r="M1080" s="72"/>
      <c r="N1080" s="72"/>
      <c r="O1080" s="72"/>
      <c r="P1080" s="72"/>
      <c r="Q1080" s="72"/>
      <c r="R1080" s="72"/>
      <c r="S1080" s="72"/>
      <c r="T1080" s="72"/>
      <c r="U1080" s="72"/>
      <c r="V1080" s="3"/>
    </row>
    <row r="1081" spans="5:22" ht="23.1" customHeight="1">
      <c r="E1081" s="72" t="s">
        <v>3247</v>
      </c>
      <c r="F1081" s="72"/>
      <c r="G1081" s="72"/>
      <c r="H1081" s="72"/>
      <c r="I1081" s="72"/>
      <c r="J1081" s="72"/>
      <c r="K1081" s="72"/>
      <c r="L1081" s="72"/>
      <c r="M1081" s="72"/>
      <c r="N1081" s="72"/>
      <c r="O1081" s="72"/>
      <c r="P1081" s="72"/>
      <c r="Q1081" s="72"/>
      <c r="R1081" s="72"/>
      <c r="S1081" s="72"/>
      <c r="T1081" s="72"/>
      <c r="U1081" s="72"/>
      <c r="V1081" s="3"/>
    </row>
    <row r="1082" spans="5:22" ht="23.1" customHeight="1">
      <c r="E1082" s="72" t="s">
        <v>3248</v>
      </c>
      <c r="F1082" s="72"/>
      <c r="G1082" s="72"/>
      <c r="H1082" s="72"/>
      <c r="I1082" s="72"/>
      <c r="J1082" s="72"/>
      <c r="K1082" s="72"/>
      <c r="L1082" s="72"/>
      <c r="M1082" s="72"/>
      <c r="N1082" s="72"/>
      <c r="O1082" s="72"/>
      <c r="P1082" s="72"/>
      <c r="Q1082" s="72"/>
      <c r="R1082" s="72"/>
      <c r="S1082" s="72"/>
      <c r="T1082" s="72"/>
      <c r="U1082" s="72"/>
      <c r="V1082" s="3"/>
    </row>
    <row r="1083" spans="5:22" ht="23.1" customHeight="1">
      <c r="E1083" s="72" t="s">
        <v>3249</v>
      </c>
      <c r="F1083" s="72"/>
      <c r="G1083" s="72"/>
      <c r="H1083" s="72"/>
      <c r="I1083" s="72"/>
      <c r="J1083" s="72"/>
      <c r="K1083" s="72"/>
      <c r="L1083" s="72"/>
      <c r="M1083" s="72"/>
      <c r="N1083" s="72"/>
      <c r="O1083" s="72"/>
      <c r="P1083" s="72"/>
      <c r="Q1083" s="72"/>
      <c r="R1083" s="72"/>
      <c r="S1083" s="72"/>
      <c r="T1083" s="72"/>
      <c r="U1083" s="72"/>
      <c r="V1083" s="3"/>
    </row>
    <row r="1084" spans="5:22" ht="23.1" customHeight="1">
      <c r="E1084" s="72" t="s">
        <v>3250</v>
      </c>
      <c r="F1084" s="72"/>
      <c r="G1084" s="72"/>
      <c r="H1084" s="72"/>
      <c r="I1084" s="72"/>
      <c r="J1084" s="72"/>
      <c r="K1084" s="72"/>
      <c r="L1084" s="72"/>
      <c r="M1084" s="72"/>
      <c r="N1084" s="72"/>
      <c r="O1084" s="72"/>
      <c r="P1084" s="72"/>
      <c r="Q1084" s="72"/>
      <c r="R1084" s="72"/>
      <c r="S1084" s="72"/>
      <c r="T1084" s="72"/>
      <c r="U1084" s="72"/>
      <c r="V1084" s="3"/>
    </row>
    <row r="1085" spans="5:22" ht="23.1" customHeight="1">
      <c r="E1085" s="72" t="s">
        <v>3251</v>
      </c>
      <c r="F1085" s="72"/>
      <c r="G1085" s="72"/>
      <c r="H1085" s="72"/>
      <c r="I1085" s="72"/>
      <c r="J1085" s="72"/>
      <c r="K1085" s="72"/>
      <c r="L1085" s="72"/>
      <c r="M1085" s="72"/>
      <c r="N1085" s="72"/>
      <c r="O1085" s="72"/>
      <c r="P1085" s="72"/>
      <c r="Q1085" s="72"/>
      <c r="R1085" s="72"/>
      <c r="S1085" s="72"/>
      <c r="T1085" s="72"/>
      <c r="U1085" s="72"/>
      <c r="V1085" s="3"/>
    </row>
    <row r="1086" spans="5:22" ht="23.1" customHeight="1">
      <c r="E1086" s="72" t="s">
        <v>3252</v>
      </c>
      <c r="F1086" s="72"/>
      <c r="G1086" s="72"/>
      <c r="H1086" s="72"/>
      <c r="I1086" s="72"/>
      <c r="J1086" s="72"/>
      <c r="K1086" s="72"/>
      <c r="L1086" s="72"/>
      <c r="M1086" s="72"/>
      <c r="N1086" s="72"/>
      <c r="O1086" s="72"/>
      <c r="P1086" s="72"/>
      <c r="Q1086" s="72"/>
      <c r="R1086" s="72"/>
      <c r="S1086" s="72"/>
      <c r="T1086" s="72"/>
      <c r="U1086" s="72"/>
      <c r="V1086" s="3"/>
    </row>
    <row r="1087" spans="5:22" ht="23.1" customHeight="1">
      <c r="E1087" s="72" t="s">
        <v>3253</v>
      </c>
      <c r="F1087" s="72"/>
      <c r="G1087" s="72"/>
      <c r="H1087" s="72"/>
      <c r="I1087" s="72"/>
      <c r="J1087" s="72"/>
      <c r="K1087" s="72"/>
      <c r="L1087" s="72"/>
      <c r="M1087" s="72"/>
      <c r="N1087" s="72"/>
      <c r="O1087" s="72"/>
      <c r="P1087" s="72"/>
      <c r="Q1087" s="72"/>
      <c r="R1087" s="72"/>
      <c r="S1087" s="72"/>
      <c r="T1087" s="72"/>
      <c r="U1087" s="72"/>
      <c r="V1087" s="3"/>
    </row>
    <row r="1088" spans="5:22" ht="23.1" customHeight="1">
      <c r="E1088" s="72" t="s">
        <v>3254</v>
      </c>
      <c r="F1088" s="72"/>
      <c r="G1088" s="72"/>
      <c r="H1088" s="72"/>
      <c r="I1088" s="72"/>
      <c r="J1088" s="72"/>
      <c r="K1088" s="72"/>
      <c r="L1088" s="72"/>
      <c r="M1088" s="72"/>
      <c r="N1088" s="72"/>
      <c r="O1088" s="72"/>
      <c r="P1088" s="72"/>
      <c r="Q1088" s="72"/>
      <c r="R1088" s="72"/>
      <c r="S1088" s="72"/>
      <c r="T1088" s="72"/>
      <c r="U1088" s="72"/>
      <c r="V1088" s="3"/>
    </row>
    <row r="1089" spans="5:22" ht="23.1" customHeight="1">
      <c r="E1089" s="72" t="s">
        <v>3255</v>
      </c>
      <c r="F1089" s="72"/>
      <c r="G1089" s="72"/>
      <c r="H1089" s="72"/>
      <c r="I1089" s="72"/>
      <c r="J1089" s="72"/>
      <c r="K1089" s="72"/>
      <c r="L1089" s="72"/>
      <c r="M1089" s="72"/>
      <c r="N1089" s="72"/>
      <c r="O1089" s="72"/>
      <c r="P1089" s="72"/>
      <c r="Q1089" s="72"/>
      <c r="R1089" s="72"/>
      <c r="S1089" s="72"/>
      <c r="T1089" s="72"/>
      <c r="U1089" s="72"/>
      <c r="V1089" s="3"/>
    </row>
    <row r="1090" spans="5:22" ht="23.1" customHeight="1">
      <c r="E1090" s="72" t="s">
        <v>3256</v>
      </c>
      <c r="F1090" s="72"/>
      <c r="G1090" s="72"/>
      <c r="H1090" s="72"/>
      <c r="I1090" s="72"/>
      <c r="J1090" s="72"/>
      <c r="K1090" s="72"/>
      <c r="L1090" s="72"/>
      <c r="M1090" s="72"/>
      <c r="N1090" s="72"/>
      <c r="O1090" s="72"/>
      <c r="P1090" s="72"/>
      <c r="Q1090" s="72"/>
      <c r="R1090" s="72"/>
      <c r="S1090" s="72"/>
      <c r="T1090" s="72"/>
      <c r="U1090" s="72"/>
      <c r="V1090" s="3"/>
    </row>
    <row r="1091" spans="5:22" ht="23.1" customHeight="1">
      <c r="E1091" s="72" t="s">
        <v>3257</v>
      </c>
      <c r="F1091" s="72"/>
      <c r="G1091" s="72"/>
      <c r="H1091" s="72"/>
      <c r="I1091" s="72"/>
      <c r="J1091" s="72"/>
      <c r="K1091" s="72"/>
      <c r="L1091" s="72"/>
      <c r="M1091" s="72"/>
      <c r="N1091" s="72"/>
      <c r="O1091" s="72"/>
      <c r="P1091" s="72"/>
      <c r="Q1091" s="72"/>
      <c r="R1091" s="72"/>
      <c r="S1091" s="72"/>
      <c r="T1091" s="72"/>
      <c r="U1091" s="72"/>
      <c r="V1091" s="3"/>
    </row>
    <row r="1092" spans="5:22" ht="23.1" customHeight="1">
      <c r="E1092" s="72" t="s">
        <v>3258</v>
      </c>
      <c r="F1092" s="72"/>
      <c r="G1092" s="72"/>
      <c r="H1092" s="72"/>
      <c r="I1092" s="72"/>
      <c r="J1092" s="72"/>
      <c r="K1092" s="72"/>
      <c r="L1092" s="72"/>
      <c r="M1092" s="72"/>
      <c r="N1092" s="72"/>
      <c r="O1092" s="72"/>
      <c r="P1092" s="72"/>
      <c r="Q1092" s="72"/>
      <c r="R1092" s="72"/>
      <c r="S1092" s="72"/>
      <c r="T1092" s="72"/>
      <c r="U1092" s="72"/>
      <c r="V1092" s="3"/>
    </row>
    <row r="1093" spans="5:22" ht="23.1" customHeight="1">
      <c r="E1093" s="72" t="s">
        <v>3259</v>
      </c>
      <c r="F1093" s="72"/>
      <c r="G1093" s="72"/>
      <c r="H1093" s="72"/>
      <c r="I1093" s="72"/>
      <c r="J1093" s="72"/>
      <c r="K1093" s="72"/>
      <c r="L1093" s="72"/>
      <c r="M1093" s="72"/>
      <c r="N1093" s="72"/>
      <c r="O1093" s="72"/>
      <c r="P1093" s="72"/>
      <c r="Q1093" s="72"/>
      <c r="R1093" s="72"/>
      <c r="S1093" s="72"/>
      <c r="T1093" s="72"/>
      <c r="U1093" s="72"/>
      <c r="V1093" s="3"/>
    </row>
    <row r="1094" spans="5:22" ht="23.1" customHeight="1">
      <c r="E1094" s="72" t="s">
        <v>3260</v>
      </c>
      <c r="F1094" s="72"/>
      <c r="G1094" s="72"/>
      <c r="H1094" s="72"/>
      <c r="I1094" s="72"/>
      <c r="J1094" s="72"/>
      <c r="K1094" s="72"/>
      <c r="L1094" s="72"/>
      <c r="M1094" s="72"/>
      <c r="N1094" s="72"/>
      <c r="O1094" s="72"/>
      <c r="P1094" s="72"/>
      <c r="Q1094" s="72"/>
      <c r="R1094" s="72"/>
      <c r="S1094" s="72"/>
      <c r="T1094" s="72"/>
      <c r="U1094" s="72"/>
      <c r="V1094" s="3"/>
    </row>
    <row r="1095" spans="5:22" ht="23.1" customHeight="1">
      <c r="E1095" s="72" t="s">
        <v>3261</v>
      </c>
      <c r="F1095" s="72"/>
      <c r="G1095" s="72"/>
      <c r="H1095" s="72"/>
      <c r="I1095" s="72"/>
      <c r="J1095" s="72"/>
      <c r="K1095" s="72"/>
      <c r="L1095" s="72"/>
      <c r="M1095" s="72"/>
      <c r="N1095" s="72"/>
      <c r="O1095" s="72"/>
      <c r="P1095" s="72"/>
      <c r="Q1095" s="72"/>
      <c r="R1095" s="72"/>
      <c r="S1095" s="72"/>
      <c r="T1095" s="72"/>
      <c r="U1095" s="72"/>
      <c r="V1095" s="3"/>
    </row>
    <row r="1096" spans="5:22" ht="23.1" customHeight="1">
      <c r="E1096" s="72" t="s">
        <v>3262</v>
      </c>
      <c r="F1096" s="72"/>
      <c r="G1096" s="72"/>
      <c r="H1096" s="72"/>
      <c r="I1096" s="72"/>
      <c r="J1096" s="72"/>
      <c r="K1096" s="72"/>
      <c r="L1096" s="72"/>
      <c r="M1096" s="72"/>
      <c r="N1096" s="72"/>
      <c r="O1096" s="72"/>
      <c r="P1096" s="72"/>
      <c r="Q1096" s="72"/>
      <c r="R1096" s="72"/>
      <c r="S1096" s="72"/>
      <c r="T1096" s="72"/>
      <c r="U1096" s="72"/>
      <c r="V1096" s="3"/>
    </row>
    <row r="1097" spans="5:22" ht="23.1" customHeight="1">
      <c r="E1097" s="72" t="s">
        <v>3262</v>
      </c>
      <c r="F1097" s="72"/>
      <c r="G1097" s="72"/>
      <c r="H1097" s="72"/>
      <c r="I1097" s="72"/>
      <c r="J1097" s="72"/>
      <c r="K1097" s="72"/>
      <c r="L1097" s="72"/>
      <c r="M1097" s="72"/>
      <c r="N1097" s="72"/>
      <c r="O1097" s="72"/>
      <c r="P1097" s="72"/>
      <c r="Q1097" s="72"/>
      <c r="R1097" s="72"/>
      <c r="S1097" s="72"/>
      <c r="T1097" s="72"/>
      <c r="U1097" s="72"/>
      <c r="V1097" s="3"/>
    </row>
    <row r="1098" spans="5:22" ht="23.1" customHeight="1">
      <c r="E1098" s="72" t="s">
        <v>3263</v>
      </c>
      <c r="F1098" s="72"/>
      <c r="G1098" s="72"/>
      <c r="H1098" s="72"/>
      <c r="I1098" s="72"/>
      <c r="J1098" s="72"/>
      <c r="K1098" s="72"/>
      <c r="L1098" s="72"/>
      <c r="M1098" s="72"/>
      <c r="N1098" s="72"/>
      <c r="O1098" s="72"/>
      <c r="P1098" s="72"/>
      <c r="Q1098" s="72"/>
      <c r="R1098" s="72"/>
      <c r="S1098" s="72"/>
      <c r="T1098" s="72"/>
      <c r="U1098" s="72"/>
      <c r="V1098" s="3"/>
    </row>
    <row r="1099" spans="5:22" ht="23.1" customHeight="1">
      <c r="E1099" s="72" t="s">
        <v>3264</v>
      </c>
      <c r="F1099" s="72"/>
      <c r="G1099" s="72"/>
      <c r="H1099" s="72"/>
      <c r="I1099" s="72"/>
      <c r="J1099" s="72"/>
      <c r="K1099" s="72"/>
      <c r="L1099" s="72"/>
      <c r="M1099" s="72"/>
      <c r="N1099" s="72"/>
      <c r="O1099" s="72"/>
      <c r="P1099" s="72"/>
      <c r="Q1099" s="72"/>
      <c r="R1099" s="72"/>
      <c r="S1099" s="72"/>
      <c r="T1099" s="72"/>
      <c r="U1099" s="72"/>
      <c r="V1099" s="3"/>
    </row>
    <row r="1100" spans="5:22" ht="23.1" customHeight="1">
      <c r="E1100" s="72" t="s">
        <v>3265</v>
      </c>
      <c r="F1100" s="72"/>
      <c r="G1100" s="72"/>
      <c r="H1100" s="72"/>
      <c r="I1100" s="72"/>
      <c r="J1100" s="72"/>
      <c r="K1100" s="72"/>
      <c r="L1100" s="72"/>
      <c r="M1100" s="72"/>
      <c r="N1100" s="72"/>
      <c r="O1100" s="72"/>
      <c r="P1100" s="72"/>
      <c r="Q1100" s="72"/>
      <c r="R1100" s="72"/>
      <c r="S1100" s="72"/>
      <c r="T1100" s="72"/>
      <c r="U1100" s="72"/>
      <c r="V1100" s="3"/>
    </row>
    <row r="1101" spans="5:22" ht="23.1" customHeight="1">
      <c r="E1101" s="72" t="s">
        <v>3266</v>
      </c>
      <c r="F1101" s="72"/>
      <c r="G1101" s="72"/>
      <c r="H1101" s="72"/>
      <c r="I1101" s="72"/>
      <c r="J1101" s="72"/>
      <c r="K1101" s="72"/>
      <c r="L1101" s="72"/>
      <c r="M1101" s="72"/>
      <c r="N1101" s="72"/>
      <c r="O1101" s="72"/>
      <c r="P1101" s="72"/>
      <c r="Q1101" s="72"/>
      <c r="R1101" s="72"/>
      <c r="S1101" s="72"/>
      <c r="T1101" s="72"/>
      <c r="U1101" s="72"/>
      <c r="V1101" s="3"/>
    </row>
    <row r="1102" spans="5:22" ht="23.1" customHeight="1">
      <c r="E1102" s="72" t="s">
        <v>3267</v>
      </c>
      <c r="F1102" s="72"/>
      <c r="G1102" s="72"/>
      <c r="H1102" s="72"/>
      <c r="I1102" s="72"/>
      <c r="J1102" s="72"/>
      <c r="K1102" s="72"/>
      <c r="L1102" s="72"/>
      <c r="M1102" s="72"/>
      <c r="N1102" s="72"/>
      <c r="O1102" s="72"/>
      <c r="P1102" s="72"/>
      <c r="Q1102" s="72"/>
      <c r="R1102" s="72"/>
      <c r="S1102" s="72"/>
      <c r="T1102" s="72"/>
      <c r="U1102" s="72"/>
      <c r="V1102" s="3"/>
    </row>
    <row r="1103" spans="5:22" ht="23.1" customHeight="1">
      <c r="E1103" s="72" t="s">
        <v>3268</v>
      </c>
      <c r="F1103" s="72"/>
      <c r="G1103" s="72"/>
      <c r="H1103" s="72"/>
      <c r="I1103" s="72"/>
      <c r="J1103" s="72"/>
      <c r="K1103" s="72"/>
      <c r="L1103" s="72"/>
      <c r="M1103" s="72"/>
      <c r="N1103" s="72"/>
      <c r="O1103" s="72"/>
      <c r="P1103" s="72"/>
      <c r="Q1103" s="72"/>
      <c r="R1103" s="72"/>
      <c r="S1103" s="72"/>
      <c r="T1103" s="72"/>
      <c r="U1103" s="72"/>
      <c r="V1103" s="3"/>
    </row>
    <row r="1104" spans="5:22" ht="23.1" customHeight="1">
      <c r="E1104" s="72" t="s">
        <v>3269</v>
      </c>
      <c r="F1104" s="72"/>
      <c r="G1104" s="72"/>
      <c r="H1104" s="72"/>
      <c r="I1104" s="72"/>
      <c r="J1104" s="72"/>
      <c r="K1104" s="72"/>
      <c r="L1104" s="72"/>
      <c r="M1104" s="72"/>
      <c r="N1104" s="72"/>
      <c r="O1104" s="72"/>
      <c r="P1104" s="72"/>
      <c r="Q1104" s="72"/>
      <c r="R1104" s="72"/>
      <c r="S1104" s="72"/>
      <c r="T1104" s="72"/>
      <c r="U1104" s="72"/>
      <c r="V1104" s="3"/>
    </row>
    <row r="1105" spans="5:22" ht="23.1" customHeight="1">
      <c r="E1105" s="72" t="s">
        <v>3270</v>
      </c>
      <c r="F1105" s="72"/>
      <c r="G1105" s="72"/>
      <c r="H1105" s="72"/>
      <c r="I1105" s="72"/>
      <c r="J1105" s="72"/>
      <c r="K1105" s="72"/>
      <c r="L1105" s="72"/>
      <c r="M1105" s="72"/>
      <c r="N1105" s="72"/>
      <c r="O1105" s="72"/>
      <c r="P1105" s="72"/>
      <c r="Q1105" s="72"/>
      <c r="R1105" s="72"/>
      <c r="S1105" s="72"/>
      <c r="T1105" s="72"/>
      <c r="U1105" s="72"/>
      <c r="V1105" s="3"/>
    </row>
    <row r="1106" spans="5:22" ht="23.1" customHeight="1">
      <c r="E1106" s="72" t="s">
        <v>3271</v>
      </c>
      <c r="F1106" s="72"/>
      <c r="G1106" s="72"/>
      <c r="H1106" s="72"/>
      <c r="I1106" s="72"/>
      <c r="J1106" s="72"/>
      <c r="K1106" s="72"/>
      <c r="L1106" s="72"/>
      <c r="M1106" s="72"/>
      <c r="N1106" s="72"/>
      <c r="O1106" s="72"/>
      <c r="P1106" s="72"/>
      <c r="Q1106" s="72"/>
      <c r="R1106" s="72"/>
      <c r="S1106" s="72"/>
      <c r="T1106" s="72"/>
      <c r="U1106" s="72"/>
      <c r="V1106" s="3"/>
    </row>
    <row r="1107" spans="5:22" ht="23.1" customHeight="1">
      <c r="E1107" s="72" t="s">
        <v>3272</v>
      </c>
      <c r="F1107" s="72"/>
      <c r="G1107" s="72"/>
      <c r="H1107" s="72"/>
      <c r="I1107" s="72"/>
      <c r="J1107" s="72"/>
      <c r="K1107" s="72"/>
      <c r="L1107" s="72"/>
      <c r="M1107" s="72"/>
      <c r="N1107" s="72"/>
      <c r="O1107" s="72"/>
      <c r="P1107" s="72"/>
      <c r="Q1107" s="72"/>
      <c r="R1107" s="72"/>
      <c r="S1107" s="72"/>
      <c r="T1107" s="72"/>
      <c r="U1107" s="72"/>
      <c r="V1107" s="3"/>
    </row>
    <row r="1108" spans="5:22" ht="23.1" customHeight="1">
      <c r="E1108" s="72" t="s">
        <v>3273</v>
      </c>
      <c r="F1108" s="72"/>
      <c r="G1108" s="72"/>
      <c r="H1108" s="72"/>
      <c r="I1108" s="72"/>
      <c r="J1108" s="72"/>
      <c r="K1108" s="72"/>
      <c r="L1108" s="72"/>
      <c r="M1108" s="72"/>
      <c r="N1108" s="72"/>
      <c r="O1108" s="72"/>
      <c r="P1108" s="72"/>
      <c r="Q1108" s="72"/>
      <c r="R1108" s="72"/>
      <c r="S1108" s="72"/>
      <c r="T1108" s="72"/>
      <c r="U1108" s="72"/>
      <c r="V1108" s="3"/>
    </row>
    <row r="1109" spans="5:22" ht="23.1" customHeight="1">
      <c r="E1109" s="72" t="s">
        <v>3274</v>
      </c>
      <c r="F1109" s="72"/>
      <c r="G1109" s="72"/>
      <c r="H1109" s="72"/>
      <c r="I1109" s="72"/>
      <c r="J1109" s="72"/>
      <c r="K1109" s="72"/>
      <c r="L1109" s="72"/>
      <c r="M1109" s="72"/>
      <c r="N1109" s="72"/>
      <c r="O1109" s="72"/>
      <c r="P1109" s="72"/>
      <c r="Q1109" s="72"/>
      <c r="R1109" s="72"/>
      <c r="S1109" s="72"/>
      <c r="T1109" s="72"/>
      <c r="U1109" s="72"/>
      <c r="V1109" s="3"/>
    </row>
    <row r="1110" spans="5:22" ht="23.1" customHeight="1">
      <c r="E1110" s="72" t="s">
        <v>3275</v>
      </c>
      <c r="F1110" s="72"/>
      <c r="G1110" s="72"/>
      <c r="H1110" s="72"/>
      <c r="I1110" s="72"/>
      <c r="J1110" s="72"/>
      <c r="K1110" s="72"/>
      <c r="L1110" s="72"/>
      <c r="M1110" s="72"/>
      <c r="N1110" s="72"/>
      <c r="O1110" s="72"/>
      <c r="P1110" s="72"/>
      <c r="Q1110" s="72"/>
      <c r="R1110" s="72"/>
      <c r="S1110" s="72"/>
      <c r="T1110" s="72"/>
      <c r="U1110" s="72"/>
      <c r="V1110" s="3"/>
    </row>
    <row r="1111" spans="5:22" ht="23.1" customHeight="1">
      <c r="E1111" s="72" t="s">
        <v>3276</v>
      </c>
      <c r="F1111" s="72"/>
      <c r="G1111" s="72"/>
      <c r="H1111" s="72"/>
      <c r="I1111" s="72"/>
      <c r="J1111" s="72"/>
      <c r="K1111" s="72"/>
      <c r="L1111" s="72"/>
      <c r="M1111" s="72"/>
      <c r="N1111" s="72"/>
      <c r="O1111" s="72"/>
      <c r="P1111" s="72"/>
      <c r="Q1111" s="72"/>
      <c r="R1111" s="72"/>
      <c r="S1111" s="72"/>
      <c r="T1111" s="72"/>
      <c r="U1111" s="72"/>
      <c r="V1111" s="3"/>
    </row>
    <row r="1112" spans="5:22" ht="23.1" customHeight="1">
      <c r="E1112" s="72" t="s">
        <v>3277</v>
      </c>
      <c r="F1112" s="72"/>
      <c r="G1112" s="72"/>
      <c r="H1112" s="72"/>
      <c r="I1112" s="72"/>
      <c r="J1112" s="72"/>
      <c r="K1112" s="72"/>
      <c r="L1112" s="72"/>
      <c r="M1112" s="72"/>
      <c r="N1112" s="72"/>
      <c r="O1112" s="72"/>
      <c r="P1112" s="72"/>
      <c r="Q1112" s="72"/>
      <c r="R1112" s="72"/>
      <c r="S1112" s="72"/>
      <c r="T1112" s="72"/>
      <c r="U1112" s="72"/>
      <c r="V1112" s="3"/>
    </row>
    <row r="1113" spans="5:22" ht="23.1" customHeight="1">
      <c r="E1113" s="72" t="s">
        <v>3278</v>
      </c>
      <c r="F1113" s="72"/>
      <c r="G1113" s="72"/>
      <c r="H1113" s="72"/>
      <c r="I1113" s="72"/>
      <c r="J1113" s="72"/>
      <c r="K1113" s="72"/>
      <c r="L1113" s="72"/>
      <c r="M1113" s="72"/>
      <c r="N1113" s="72"/>
      <c r="O1113" s="72"/>
      <c r="P1113" s="72"/>
      <c r="Q1113" s="72"/>
      <c r="R1113" s="72"/>
      <c r="S1113" s="72"/>
      <c r="T1113" s="72"/>
      <c r="U1113" s="72"/>
      <c r="V1113" s="3"/>
    </row>
    <row r="1114" spans="5:22" ht="23.1" customHeight="1">
      <c r="E1114" s="72" t="s">
        <v>3279</v>
      </c>
      <c r="F1114" s="72"/>
      <c r="G1114" s="72"/>
      <c r="H1114" s="72"/>
      <c r="I1114" s="72"/>
      <c r="J1114" s="72"/>
      <c r="K1114" s="72"/>
      <c r="L1114" s="72"/>
      <c r="M1114" s="72"/>
      <c r="N1114" s="72"/>
      <c r="O1114" s="72"/>
      <c r="P1114" s="72"/>
      <c r="Q1114" s="72"/>
      <c r="R1114" s="72"/>
      <c r="S1114" s="72"/>
      <c r="T1114" s="72"/>
      <c r="U1114" s="72"/>
      <c r="V1114" s="3"/>
    </row>
    <row r="1115" spans="5:22" ht="23.1" customHeight="1">
      <c r="E1115" s="72" t="s">
        <v>3280</v>
      </c>
      <c r="F1115" s="72"/>
      <c r="G1115" s="72"/>
      <c r="H1115" s="72"/>
      <c r="I1115" s="72"/>
      <c r="J1115" s="72"/>
      <c r="K1115" s="72"/>
      <c r="L1115" s="72"/>
      <c r="M1115" s="72"/>
      <c r="N1115" s="72"/>
      <c r="O1115" s="72"/>
      <c r="P1115" s="72"/>
      <c r="Q1115" s="72"/>
      <c r="R1115" s="72"/>
      <c r="S1115" s="72"/>
      <c r="T1115" s="72"/>
      <c r="U1115" s="72"/>
      <c r="V1115" s="3"/>
    </row>
    <row r="1116" spans="5:22" ht="23.1" customHeight="1">
      <c r="E1116" s="72" t="s">
        <v>3281</v>
      </c>
      <c r="F1116" s="72"/>
      <c r="G1116" s="72"/>
      <c r="H1116" s="72"/>
      <c r="I1116" s="72"/>
      <c r="J1116" s="72"/>
      <c r="K1116" s="72"/>
      <c r="L1116" s="72"/>
      <c r="M1116" s="72"/>
      <c r="N1116" s="72"/>
      <c r="O1116" s="72"/>
      <c r="P1116" s="72"/>
      <c r="Q1116" s="72"/>
      <c r="R1116" s="72"/>
      <c r="S1116" s="72"/>
      <c r="T1116" s="72"/>
      <c r="U1116" s="72"/>
      <c r="V1116" s="3"/>
    </row>
    <row r="1117" spans="5:22" ht="23.1" customHeight="1">
      <c r="E1117" s="72" t="s">
        <v>3282</v>
      </c>
      <c r="F1117" s="72"/>
      <c r="G1117" s="72"/>
      <c r="H1117" s="72"/>
      <c r="I1117" s="72"/>
      <c r="J1117" s="72"/>
      <c r="K1117" s="72"/>
      <c r="L1117" s="72"/>
      <c r="M1117" s="72"/>
      <c r="N1117" s="72"/>
      <c r="O1117" s="72"/>
      <c r="P1117" s="72"/>
      <c r="Q1117" s="72"/>
      <c r="R1117" s="72"/>
      <c r="S1117" s="72"/>
      <c r="T1117" s="72"/>
      <c r="U1117" s="72"/>
      <c r="V1117" s="3"/>
    </row>
    <row r="1118" spans="5:22" ht="23.1" customHeight="1">
      <c r="E1118" s="72" t="s">
        <v>3283</v>
      </c>
      <c r="F1118" s="72"/>
      <c r="G1118" s="72"/>
      <c r="H1118" s="72"/>
      <c r="I1118" s="72"/>
      <c r="J1118" s="72"/>
      <c r="K1118" s="72"/>
      <c r="L1118" s="72"/>
      <c r="M1118" s="72"/>
      <c r="N1118" s="72"/>
      <c r="O1118" s="72"/>
      <c r="P1118" s="72"/>
      <c r="Q1118" s="72"/>
      <c r="R1118" s="72"/>
      <c r="S1118" s="72"/>
      <c r="T1118" s="72"/>
      <c r="U1118" s="72"/>
      <c r="V1118" s="3"/>
    </row>
    <row r="1119" spans="5:22" ht="23.1" customHeight="1">
      <c r="E1119" s="72" t="s">
        <v>3284</v>
      </c>
      <c r="F1119" s="72"/>
      <c r="G1119" s="72"/>
      <c r="H1119" s="72"/>
      <c r="I1119" s="72"/>
      <c r="J1119" s="72"/>
      <c r="K1119" s="72"/>
      <c r="L1119" s="72"/>
      <c r="M1119" s="72"/>
      <c r="N1119" s="72"/>
      <c r="O1119" s="72"/>
      <c r="P1119" s="72"/>
      <c r="Q1119" s="72"/>
      <c r="R1119" s="72"/>
      <c r="S1119" s="72"/>
      <c r="T1119" s="72"/>
      <c r="U1119" s="72"/>
      <c r="V1119" s="3"/>
    </row>
    <row r="1120" spans="5:22" ht="23.1" customHeight="1">
      <c r="E1120" s="72" t="s">
        <v>3285</v>
      </c>
      <c r="F1120" s="72"/>
      <c r="G1120" s="72"/>
      <c r="H1120" s="72"/>
      <c r="I1120" s="72"/>
      <c r="J1120" s="72"/>
      <c r="K1120" s="72"/>
      <c r="L1120" s="72"/>
      <c r="M1120" s="72"/>
      <c r="N1120" s="72"/>
      <c r="O1120" s="72"/>
      <c r="P1120" s="72"/>
      <c r="Q1120" s="72"/>
      <c r="R1120" s="72"/>
      <c r="S1120" s="72"/>
      <c r="T1120" s="72"/>
      <c r="U1120" s="72"/>
      <c r="V1120" s="3"/>
    </row>
    <row r="1121" spans="5:22" ht="23.1" customHeight="1">
      <c r="E1121" s="72" t="s">
        <v>3285</v>
      </c>
      <c r="F1121" s="72"/>
      <c r="G1121" s="72"/>
      <c r="H1121" s="72"/>
      <c r="I1121" s="72"/>
      <c r="J1121" s="72"/>
      <c r="K1121" s="72"/>
      <c r="L1121" s="72"/>
      <c r="M1121" s="72"/>
      <c r="N1121" s="72"/>
      <c r="O1121" s="72"/>
      <c r="P1121" s="72"/>
      <c r="Q1121" s="72"/>
      <c r="R1121" s="72"/>
      <c r="S1121" s="72"/>
      <c r="T1121" s="72"/>
      <c r="U1121" s="72"/>
      <c r="V1121" s="3"/>
    </row>
    <row r="1122" spans="5:22" ht="23.1" customHeight="1">
      <c r="E1122" s="72" t="s">
        <v>3285</v>
      </c>
      <c r="F1122" s="72"/>
      <c r="G1122" s="72"/>
      <c r="H1122" s="72"/>
      <c r="I1122" s="72"/>
      <c r="J1122" s="72"/>
      <c r="K1122" s="72"/>
      <c r="L1122" s="72"/>
      <c r="M1122" s="72"/>
      <c r="N1122" s="72"/>
      <c r="O1122" s="72"/>
      <c r="P1122" s="72"/>
      <c r="Q1122" s="72"/>
      <c r="R1122" s="72"/>
      <c r="S1122" s="72"/>
      <c r="T1122" s="72"/>
      <c r="U1122" s="72"/>
      <c r="V1122" s="3"/>
    </row>
    <row r="1123" spans="5:22" ht="23.1" customHeight="1">
      <c r="E1123" s="72" t="s">
        <v>3286</v>
      </c>
      <c r="F1123" s="72"/>
      <c r="G1123" s="72"/>
      <c r="H1123" s="72"/>
      <c r="I1123" s="72"/>
      <c r="J1123" s="72"/>
      <c r="K1123" s="72"/>
      <c r="L1123" s="72"/>
      <c r="M1123" s="72"/>
      <c r="N1123" s="72"/>
      <c r="O1123" s="72"/>
      <c r="P1123" s="72"/>
      <c r="Q1123" s="72"/>
      <c r="R1123" s="72"/>
      <c r="S1123" s="72"/>
      <c r="T1123" s="72"/>
      <c r="U1123" s="72"/>
      <c r="V1123" s="3"/>
    </row>
    <row r="1124" spans="5:22" ht="23.1" customHeight="1">
      <c r="E1124" s="72" t="s">
        <v>3286</v>
      </c>
      <c r="F1124" s="72"/>
      <c r="G1124" s="72"/>
      <c r="H1124" s="72"/>
      <c r="I1124" s="72"/>
      <c r="J1124" s="72"/>
      <c r="K1124" s="72"/>
      <c r="L1124" s="72"/>
      <c r="M1124" s="72"/>
      <c r="N1124" s="72"/>
      <c r="O1124" s="72"/>
      <c r="P1124" s="72"/>
      <c r="Q1124" s="72"/>
      <c r="R1124" s="72"/>
      <c r="S1124" s="72"/>
      <c r="T1124" s="72"/>
      <c r="U1124" s="72"/>
      <c r="V1124" s="3"/>
    </row>
    <row r="1125" spans="5:22" ht="23.1" customHeight="1">
      <c r="E1125" s="72" t="s">
        <v>3287</v>
      </c>
      <c r="F1125" s="72"/>
      <c r="G1125" s="72"/>
      <c r="H1125" s="72"/>
      <c r="I1125" s="72"/>
      <c r="J1125" s="72"/>
      <c r="K1125" s="72"/>
      <c r="L1125" s="72"/>
      <c r="M1125" s="72"/>
      <c r="N1125" s="72"/>
      <c r="O1125" s="72"/>
      <c r="P1125" s="72"/>
      <c r="Q1125" s="72"/>
      <c r="R1125" s="72"/>
      <c r="S1125" s="72"/>
      <c r="T1125" s="72"/>
      <c r="U1125" s="72"/>
      <c r="V1125" s="3"/>
    </row>
    <row r="1126" spans="5:22" ht="23.1" customHeight="1">
      <c r="E1126" s="72" t="s">
        <v>3288</v>
      </c>
      <c r="F1126" s="72"/>
      <c r="G1126" s="72"/>
      <c r="H1126" s="72"/>
      <c r="I1126" s="72"/>
      <c r="J1126" s="72"/>
      <c r="K1126" s="72"/>
      <c r="L1126" s="72"/>
      <c r="M1126" s="72"/>
      <c r="N1126" s="72"/>
      <c r="O1126" s="72"/>
      <c r="P1126" s="72"/>
      <c r="Q1126" s="72"/>
      <c r="R1126" s="72"/>
      <c r="S1126" s="72"/>
      <c r="T1126" s="72"/>
      <c r="U1126" s="72"/>
      <c r="V1126" s="3"/>
    </row>
    <row r="1127" spans="5:22" ht="23.1" customHeight="1">
      <c r="E1127" s="72" t="s">
        <v>3289</v>
      </c>
      <c r="F1127" s="72"/>
      <c r="G1127" s="72"/>
      <c r="H1127" s="72"/>
      <c r="I1127" s="72"/>
      <c r="J1127" s="72"/>
      <c r="K1127" s="72"/>
      <c r="L1127" s="72"/>
      <c r="M1127" s="72"/>
      <c r="N1127" s="72"/>
      <c r="O1127" s="72"/>
      <c r="P1127" s="72"/>
      <c r="Q1127" s="72"/>
      <c r="R1127" s="72"/>
      <c r="S1127" s="72"/>
      <c r="T1127" s="72"/>
      <c r="U1127" s="72"/>
      <c r="V1127" s="3"/>
    </row>
    <row r="1128" spans="5:22" ht="23.1" customHeight="1">
      <c r="E1128" s="72" t="s">
        <v>3290</v>
      </c>
      <c r="F1128" s="72"/>
      <c r="G1128" s="72"/>
      <c r="H1128" s="72"/>
      <c r="I1128" s="72"/>
      <c r="J1128" s="72"/>
      <c r="K1128" s="72"/>
      <c r="L1128" s="72"/>
      <c r="M1128" s="72"/>
      <c r="N1128" s="72"/>
      <c r="O1128" s="72"/>
      <c r="P1128" s="72"/>
      <c r="Q1128" s="72"/>
      <c r="R1128" s="72"/>
      <c r="S1128" s="72"/>
      <c r="T1128" s="72"/>
      <c r="U1128" s="72"/>
      <c r="V1128" s="3"/>
    </row>
    <row r="1129" spans="5:22" ht="23.1" customHeight="1">
      <c r="E1129" s="72" t="s">
        <v>3291</v>
      </c>
      <c r="F1129" s="72"/>
      <c r="G1129" s="72"/>
      <c r="H1129" s="72"/>
      <c r="I1129" s="72"/>
      <c r="J1129" s="72"/>
      <c r="K1129" s="72"/>
      <c r="L1129" s="72"/>
      <c r="M1129" s="72"/>
      <c r="N1129" s="72"/>
      <c r="O1129" s="72"/>
      <c r="P1129" s="72"/>
      <c r="Q1129" s="72"/>
      <c r="R1129" s="72"/>
      <c r="S1129" s="72"/>
      <c r="T1129" s="72"/>
      <c r="U1129" s="72"/>
      <c r="V1129" s="3"/>
    </row>
    <row r="1130" spans="5:22" ht="23.1" customHeight="1">
      <c r="E1130" s="72" t="s">
        <v>3292</v>
      </c>
      <c r="F1130" s="72"/>
      <c r="G1130" s="72"/>
      <c r="H1130" s="72"/>
      <c r="I1130" s="72"/>
      <c r="J1130" s="72"/>
      <c r="K1130" s="72"/>
      <c r="L1130" s="72"/>
      <c r="M1130" s="72"/>
      <c r="N1130" s="72"/>
      <c r="O1130" s="72"/>
      <c r="P1130" s="72"/>
      <c r="Q1130" s="72"/>
      <c r="R1130" s="72"/>
      <c r="S1130" s="72"/>
      <c r="T1130" s="72"/>
      <c r="U1130" s="72"/>
      <c r="V1130" s="3"/>
    </row>
    <row r="1131" spans="5:22" ht="23.1" customHeight="1">
      <c r="E1131" s="72" t="s">
        <v>3293</v>
      </c>
      <c r="F1131" s="72"/>
      <c r="G1131" s="72"/>
      <c r="H1131" s="72"/>
      <c r="I1131" s="72"/>
      <c r="J1131" s="72"/>
      <c r="K1131" s="72"/>
      <c r="L1131" s="72"/>
      <c r="M1131" s="72"/>
      <c r="N1131" s="72"/>
      <c r="O1131" s="72"/>
      <c r="P1131" s="72"/>
      <c r="Q1131" s="72"/>
      <c r="R1131" s="72"/>
      <c r="S1131" s="72"/>
      <c r="T1131" s="72"/>
      <c r="U1131" s="72"/>
      <c r="V1131" s="3"/>
    </row>
    <row r="1132" spans="5:22" ht="23.1" customHeight="1">
      <c r="E1132" s="72" t="s">
        <v>3294</v>
      </c>
      <c r="F1132" s="72"/>
      <c r="G1132" s="72"/>
      <c r="H1132" s="72"/>
      <c r="I1132" s="72"/>
      <c r="J1132" s="72"/>
      <c r="K1132" s="72"/>
      <c r="L1132" s="72"/>
      <c r="M1132" s="72"/>
      <c r="N1132" s="72"/>
      <c r="O1132" s="72"/>
      <c r="P1132" s="72"/>
      <c r="Q1132" s="72"/>
      <c r="R1132" s="72"/>
      <c r="S1132" s="72"/>
      <c r="T1132" s="72"/>
      <c r="U1132" s="72"/>
      <c r="V1132" s="3"/>
    </row>
    <row r="1133" spans="5:22" ht="23.1" customHeight="1">
      <c r="E1133" s="72" t="s">
        <v>3295</v>
      </c>
      <c r="F1133" s="72"/>
      <c r="G1133" s="72"/>
      <c r="H1133" s="72"/>
      <c r="I1133" s="72"/>
      <c r="J1133" s="72"/>
      <c r="K1133" s="72"/>
      <c r="L1133" s="72"/>
      <c r="M1133" s="72"/>
      <c r="N1133" s="72"/>
      <c r="O1133" s="72"/>
      <c r="P1133" s="72"/>
      <c r="Q1133" s="72"/>
      <c r="R1133" s="72"/>
      <c r="S1133" s="72"/>
      <c r="T1133" s="72"/>
      <c r="U1133" s="72"/>
      <c r="V1133" s="3"/>
    </row>
    <row r="1134" spans="5:22" ht="23.1" customHeight="1">
      <c r="E1134" s="72" t="s">
        <v>3296</v>
      </c>
      <c r="F1134" s="72"/>
      <c r="G1134" s="72"/>
      <c r="H1134" s="72"/>
      <c r="I1134" s="72"/>
      <c r="J1134" s="72"/>
      <c r="K1134" s="72"/>
      <c r="L1134" s="72"/>
      <c r="M1134" s="72"/>
      <c r="N1134" s="72"/>
      <c r="O1134" s="72"/>
      <c r="P1134" s="72"/>
      <c r="Q1134" s="72"/>
      <c r="R1134" s="72"/>
      <c r="S1134" s="72"/>
      <c r="T1134" s="72"/>
      <c r="U1134" s="72"/>
      <c r="V1134" s="3"/>
    </row>
    <row r="1135" spans="5:22" ht="23.1" customHeight="1">
      <c r="E1135" s="72" t="s">
        <v>3297</v>
      </c>
      <c r="F1135" s="72"/>
      <c r="G1135" s="72"/>
      <c r="H1135" s="72"/>
      <c r="I1135" s="72"/>
      <c r="J1135" s="72"/>
      <c r="K1135" s="72"/>
      <c r="L1135" s="72"/>
      <c r="M1135" s="72"/>
      <c r="N1135" s="72"/>
      <c r="O1135" s="72"/>
      <c r="P1135" s="72"/>
      <c r="Q1135" s="72"/>
      <c r="R1135" s="72"/>
      <c r="S1135" s="72"/>
      <c r="T1135" s="72"/>
      <c r="U1135" s="72"/>
      <c r="V1135" s="3"/>
    </row>
    <row r="1136" spans="5:22" ht="23.1" customHeight="1">
      <c r="E1136" s="72" t="s">
        <v>3298</v>
      </c>
      <c r="F1136" s="72"/>
      <c r="G1136" s="72"/>
      <c r="H1136" s="72"/>
      <c r="I1136" s="72"/>
      <c r="J1136" s="72"/>
      <c r="K1136" s="72"/>
      <c r="L1136" s="72"/>
      <c r="M1136" s="72"/>
      <c r="N1136" s="72"/>
      <c r="O1136" s="72"/>
      <c r="P1136" s="72"/>
      <c r="Q1136" s="72"/>
      <c r="R1136" s="72"/>
      <c r="S1136" s="72"/>
      <c r="T1136" s="72"/>
      <c r="U1136" s="72"/>
      <c r="V1136" s="3"/>
    </row>
    <row r="1137" spans="5:22" ht="23.1" customHeight="1">
      <c r="E1137" s="72" t="s">
        <v>3299</v>
      </c>
      <c r="F1137" s="72"/>
      <c r="G1137" s="72"/>
      <c r="H1137" s="72"/>
      <c r="I1137" s="72"/>
      <c r="J1137" s="72"/>
      <c r="K1137" s="72"/>
      <c r="L1137" s="72"/>
      <c r="M1137" s="72"/>
      <c r="N1137" s="72"/>
      <c r="O1137" s="72"/>
      <c r="P1137" s="72"/>
      <c r="Q1137" s="72"/>
      <c r="R1137" s="72"/>
      <c r="S1137" s="72"/>
      <c r="T1137" s="72"/>
      <c r="U1137" s="72"/>
      <c r="V1137" s="3"/>
    </row>
    <row r="1138" spans="5:22" ht="23.1" customHeight="1">
      <c r="E1138" s="72" t="s">
        <v>3300</v>
      </c>
      <c r="F1138" s="72"/>
      <c r="G1138" s="72"/>
      <c r="H1138" s="72"/>
      <c r="I1138" s="72"/>
      <c r="J1138" s="72"/>
      <c r="K1138" s="72"/>
      <c r="L1138" s="72"/>
      <c r="M1138" s="72"/>
      <c r="N1138" s="72"/>
      <c r="O1138" s="72"/>
      <c r="P1138" s="72"/>
      <c r="Q1138" s="72"/>
      <c r="R1138" s="72"/>
      <c r="S1138" s="72"/>
      <c r="T1138" s="72"/>
      <c r="U1138" s="72"/>
      <c r="V1138" s="3"/>
    </row>
    <row r="1139" spans="5:22" ht="23.1" customHeight="1">
      <c r="E1139" s="72" t="s">
        <v>3300</v>
      </c>
      <c r="F1139" s="72"/>
      <c r="G1139" s="72"/>
      <c r="H1139" s="72"/>
      <c r="I1139" s="72"/>
      <c r="J1139" s="72"/>
      <c r="K1139" s="72"/>
      <c r="L1139" s="72"/>
      <c r="M1139" s="72"/>
      <c r="N1139" s="72"/>
      <c r="O1139" s="72"/>
      <c r="P1139" s="72"/>
      <c r="Q1139" s="72"/>
      <c r="R1139" s="72"/>
      <c r="S1139" s="72"/>
      <c r="T1139" s="72"/>
      <c r="U1139" s="72"/>
      <c r="V1139" s="3"/>
    </row>
    <row r="1140" spans="5:22" ht="23.1" customHeight="1">
      <c r="E1140" s="72" t="s">
        <v>3301</v>
      </c>
      <c r="F1140" s="72"/>
      <c r="G1140" s="72"/>
      <c r="H1140" s="72"/>
      <c r="I1140" s="72"/>
      <c r="J1140" s="72"/>
      <c r="K1140" s="72"/>
      <c r="L1140" s="72"/>
      <c r="M1140" s="72"/>
      <c r="N1140" s="72"/>
      <c r="O1140" s="72"/>
      <c r="P1140" s="72"/>
      <c r="Q1140" s="72"/>
      <c r="R1140" s="72"/>
      <c r="S1140" s="72"/>
      <c r="T1140" s="72"/>
      <c r="U1140" s="72"/>
      <c r="V1140" s="3"/>
    </row>
    <row r="1141" spans="5:22" ht="23.1" customHeight="1">
      <c r="E1141" s="72" t="s">
        <v>3302</v>
      </c>
      <c r="F1141" s="72"/>
      <c r="G1141" s="72"/>
      <c r="H1141" s="72"/>
      <c r="I1141" s="72"/>
      <c r="J1141" s="72"/>
      <c r="K1141" s="72"/>
      <c r="L1141" s="72"/>
      <c r="M1141" s="72"/>
      <c r="N1141" s="72"/>
      <c r="O1141" s="72"/>
      <c r="P1141" s="72"/>
      <c r="Q1141" s="72"/>
      <c r="R1141" s="72"/>
      <c r="S1141" s="72"/>
      <c r="T1141" s="72"/>
      <c r="U1141" s="72"/>
      <c r="V1141" s="3"/>
    </row>
    <row r="1142" spans="5:22" ht="23.1" customHeight="1">
      <c r="E1142" s="72" t="s">
        <v>3303</v>
      </c>
      <c r="F1142" s="72"/>
      <c r="G1142" s="72"/>
      <c r="H1142" s="72"/>
      <c r="I1142" s="72"/>
      <c r="J1142" s="72"/>
      <c r="K1142" s="72"/>
      <c r="L1142" s="72"/>
      <c r="M1142" s="72"/>
      <c r="N1142" s="72"/>
      <c r="O1142" s="72"/>
      <c r="P1142" s="72"/>
      <c r="Q1142" s="72"/>
      <c r="R1142" s="72"/>
      <c r="S1142" s="72"/>
      <c r="T1142" s="72"/>
      <c r="U1142" s="72"/>
      <c r="V1142" s="3"/>
    </row>
    <row r="1143" spans="5:22" ht="23.1" customHeight="1">
      <c r="E1143" s="72" t="s">
        <v>3304</v>
      </c>
      <c r="F1143" s="72"/>
      <c r="G1143" s="72"/>
      <c r="H1143" s="72"/>
      <c r="I1143" s="72"/>
      <c r="J1143" s="72"/>
      <c r="K1143" s="72"/>
      <c r="L1143" s="72"/>
      <c r="M1143" s="72"/>
      <c r="N1143" s="72"/>
      <c r="O1143" s="72"/>
      <c r="P1143" s="72"/>
      <c r="Q1143" s="72"/>
      <c r="R1143" s="72"/>
      <c r="S1143" s="72"/>
      <c r="T1143" s="72"/>
      <c r="U1143" s="72"/>
      <c r="V1143" s="3"/>
    </row>
    <row r="1144" spans="5:22" ht="23.1" customHeight="1">
      <c r="E1144" s="72" t="s">
        <v>3305</v>
      </c>
      <c r="F1144" s="72"/>
      <c r="G1144" s="72"/>
      <c r="H1144" s="72"/>
      <c r="I1144" s="72"/>
      <c r="J1144" s="72"/>
      <c r="K1144" s="72"/>
      <c r="L1144" s="72"/>
      <c r="M1144" s="72"/>
      <c r="N1144" s="72"/>
      <c r="O1144" s="72"/>
      <c r="P1144" s="72"/>
      <c r="Q1144" s="72"/>
      <c r="R1144" s="72"/>
      <c r="S1144" s="72"/>
      <c r="T1144" s="72"/>
      <c r="U1144" s="72"/>
      <c r="V1144" s="3"/>
    </row>
    <row r="1145" spans="5:22" ht="23.1" customHeight="1">
      <c r="E1145" s="72" t="s">
        <v>3306</v>
      </c>
      <c r="F1145" s="72"/>
      <c r="G1145" s="72"/>
      <c r="H1145" s="72"/>
      <c r="I1145" s="72"/>
      <c r="J1145" s="72"/>
      <c r="K1145" s="72"/>
      <c r="L1145" s="72"/>
      <c r="M1145" s="72"/>
      <c r="N1145" s="72"/>
      <c r="O1145" s="72"/>
      <c r="P1145" s="72"/>
      <c r="Q1145" s="72"/>
      <c r="R1145" s="72"/>
      <c r="S1145" s="72"/>
      <c r="T1145" s="72"/>
      <c r="U1145" s="72"/>
      <c r="V1145" s="3"/>
    </row>
    <row r="1146" spans="5:22" ht="23.1" customHeight="1">
      <c r="E1146" s="72" t="s">
        <v>3307</v>
      </c>
      <c r="F1146" s="72"/>
      <c r="G1146" s="72"/>
      <c r="H1146" s="72"/>
      <c r="I1146" s="72"/>
      <c r="J1146" s="72"/>
      <c r="K1146" s="72"/>
      <c r="L1146" s="72"/>
      <c r="M1146" s="72"/>
      <c r="N1146" s="72"/>
      <c r="O1146" s="72"/>
      <c r="P1146" s="72"/>
      <c r="Q1146" s="72"/>
      <c r="R1146" s="72"/>
      <c r="S1146" s="72"/>
      <c r="T1146" s="72"/>
      <c r="U1146" s="72"/>
      <c r="V1146" s="3"/>
    </row>
    <row r="1147" spans="5:22" ht="23.1" customHeight="1">
      <c r="E1147" s="72" t="s">
        <v>3308</v>
      </c>
      <c r="F1147" s="72"/>
      <c r="G1147" s="72"/>
      <c r="H1147" s="72"/>
      <c r="I1147" s="72"/>
      <c r="J1147" s="72"/>
      <c r="K1147" s="72"/>
      <c r="L1147" s="72"/>
      <c r="M1147" s="72"/>
      <c r="N1147" s="72"/>
      <c r="O1147" s="72"/>
      <c r="P1147" s="72"/>
      <c r="Q1147" s="72"/>
      <c r="R1147" s="72"/>
      <c r="S1147" s="72"/>
      <c r="T1147" s="72"/>
      <c r="U1147" s="72"/>
      <c r="V1147" s="3"/>
    </row>
    <row r="1148" spans="5:22" ht="23.1" customHeight="1">
      <c r="E1148" s="72" t="s">
        <v>3309</v>
      </c>
      <c r="F1148" s="72"/>
      <c r="G1148" s="72"/>
      <c r="H1148" s="72"/>
      <c r="I1148" s="72"/>
      <c r="J1148" s="72"/>
      <c r="K1148" s="72"/>
      <c r="L1148" s="72"/>
      <c r="M1148" s="72"/>
      <c r="N1148" s="72"/>
      <c r="O1148" s="72"/>
      <c r="P1148" s="72"/>
      <c r="Q1148" s="72"/>
      <c r="R1148" s="72"/>
      <c r="S1148" s="72"/>
      <c r="T1148" s="72"/>
      <c r="U1148" s="72"/>
      <c r="V1148" s="3"/>
    </row>
    <row r="1149" spans="5:22" ht="23.1" customHeight="1">
      <c r="E1149" s="72" t="s">
        <v>3309</v>
      </c>
      <c r="F1149" s="72"/>
      <c r="G1149" s="72"/>
      <c r="H1149" s="72"/>
      <c r="I1149" s="72"/>
      <c r="J1149" s="72"/>
      <c r="K1149" s="72"/>
      <c r="L1149" s="72"/>
      <c r="M1149" s="72"/>
      <c r="N1149" s="72"/>
      <c r="O1149" s="72"/>
      <c r="P1149" s="72"/>
      <c r="Q1149" s="72"/>
      <c r="R1149" s="72"/>
      <c r="S1149" s="72"/>
      <c r="T1149" s="72"/>
      <c r="U1149" s="72"/>
      <c r="V1149" s="3"/>
    </row>
    <row r="1150" spans="5:22" ht="23.1" customHeight="1">
      <c r="E1150" s="72" t="s">
        <v>3310</v>
      </c>
      <c r="F1150" s="72"/>
      <c r="G1150" s="72"/>
      <c r="H1150" s="72"/>
      <c r="I1150" s="72"/>
      <c r="J1150" s="72"/>
      <c r="K1150" s="72"/>
      <c r="L1150" s="72"/>
      <c r="M1150" s="72"/>
      <c r="N1150" s="72"/>
      <c r="O1150" s="72"/>
      <c r="P1150" s="72"/>
      <c r="Q1150" s="72"/>
      <c r="R1150" s="72"/>
      <c r="S1150" s="72"/>
      <c r="T1150" s="72"/>
      <c r="U1150" s="72"/>
      <c r="V1150" s="3"/>
    </row>
    <row r="1151" spans="5:22" ht="23.1" customHeight="1">
      <c r="E1151" s="72" t="s">
        <v>3311</v>
      </c>
      <c r="F1151" s="72"/>
      <c r="G1151" s="72"/>
      <c r="H1151" s="72"/>
      <c r="I1151" s="72"/>
      <c r="J1151" s="72"/>
      <c r="K1151" s="72"/>
      <c r="L1151" s="72"/>
      <c r="M1151" s="72"/>
      <c r="N1151" s="72"/>
      <c r="O1151" s="72"/>
      <c r="P1151" s="72"/>
      <c r="Q1151" s="72"/>
      <c r="R1151" s="72"/>
      <c r="S1151" s="72"/>
      <c r="T1151" s="72"/>
      <c r="U1151" s="72"/>
      <c r="V1151" s="3"/>
    </row>
    <row r="1152" spans="5:22" ht="23.1" customHeight="1">
      <c r="E1152" s="72" t="s">
        <v>3312</v>
      </c>
      <c r="F1152" s="72"/>
      <c r="G1152" s="72"/>
      <c r="H1152" s="72"/>
      <c r="I1152" s="72"/>
      <c r="J1152" s="72"/>
      <c r="K1152" s="72"/>
      <c r="L1152" s="72"/>
      <c r="M1152" s="72"/>
      <c r="N1152" s="72"/>
      <c r="O1152" s="72"/>
      <c r="P1152" s="72"/>
      <c r="Q1152" s="72"/>
      <c r="R1152" s="72"/>
      <c r="S1152" s="72"/>
      <c r="T1152" s="72"/>
      <c r="U1152" s="72"/>
      <c r="V1152" s="3"/>
    </row>
    <row r="1153" spans="5:22" ht="23.1" customHeight="1">
      <c r="E1153" s="72" t="s">
        <v>3313</v>
      </c>
      <c r="F1153" s="72"/>
      <c r="G1153" s="72"/>
      <c r="H1153" s="72"/>
      <c r="I1153" s="72"/>
      <c r="J1153" s="72"/>
      <c r="K1153" s="72"/>
      <c r="L1153" s="72"/>
      <c r="M1153" s="72"/>
      <c r="N1153" s="72"/>
      <c r="O1153" s="72"/>
      <c r="P1153" s="72"/>
      <c r="Q1153" s="72"/>
      <c r="R1153" s="72"/>
      <c r="S1153" s="72"/>
      <c r="T1153" s="72"/>
      <c r="U1153" s="72"/>
      <c r="V1153" s="3"/>
    </row>
    <row r="1154" spans="5:22" ht="23.1" customHeight="1">
      <c r="E1154" s="72" t="s">
        <v>3314</v>
      </c>
      <c r="F1154" s="72"/>
      <c r="G1154" s="72"/>
      <c r="H1154" s="72"/>
      <c r="I1154" s="72"/>
      <c r="J1154" s="72"/>
      <c r="K1154" s="72"/>
      <c r="L1154" s="72"/>
      <c r="M1154" s="72"/>
      <c r="N1154" s="72"/>
      <c r="O1154" s="72"/>
      <c r="P1154" s="72"/>
      <c r="Q1154" s="72"/>
      <c r="R1154" s="72"/>
      <c r="S1154" s="72"/>
      <c r="T1154" s="72"/>
      <c r="U1154" s="72"/>
      <c r="V1154" s="3"/>
    </row>
    <row r="1155" spans="5:22" ht="23.1" customHeight="1">
      <c r="E1155" s="72" t="s">
        <v>3315</v>
      </c>
      <c r="F1155" s="72"/>
      <c r="G1155" s="72"/>
      <c r="H1155" s="72"/>
      <c r="I1155" s="72"/>
      <c r="J1155" s="72"/>
      <c r="K1155" s="72"/>
      <c r="L1155" s="72"/>
      <c r="M1155" s="72"/>
      <c r="N1155" s="72"/>
      <c r="O1155" s="72"/>
      <c r="P1155" s="72"/>
      <c r="Q1155" s="72"/>
      <c r="R1155" s="72"/>
      <c r="S1155" s="72"/>
      <c r="T1155" s="72"/>
      <c r="U1155" s="72"/>
      <c r="V1155" s="3"/>
    </row>
    <row r="1156" spans="5:22" ht="23.1" customHeight="1">
      <c r="E1156" s="72" t="s">
        <v>3316</v>
      </c>
      <c r="F1156" s="72"/>
      <c r="G1156" s="72"/>
      <c r="H1156" s="72"/>
      <c r="I1156" s="72"/>
      <c r="J1156" s="72"/>
      <c r="K1156" s="72"/>
      <c r="L1156" s="72"/>
      <c r="M1156" s="72"/>
      <c r="N1156" s="72"/>
      <c r="O1156" s="72"/>
      <c r="P1156" s="72"/>
      <c r="Q1156" s="72"/>
      <c r="R1156" s="72"/>
      <c r="S1156" s="72"/>
      <c r="T1156" s="72"/>
      <c r="U1156" s="72"/>
      <c r="V1156" s="3"/>
    </row>
    <row r="1157" spans="5:22" ht="23.1" customHeight="1">
      <c r="E1157" s="72" t="s">
        <v>3317</v>
      </c>
      <c r="F1157" s="72"/>
      <c r="G1157" s="72"/>
      <c r="H1157" s="72"/>
      <c r="I1157" s="72"/>
      <c r="J1157" s="72"/>
      <c r="K1157" s="72"/>
      <c r="L1157" s="72"/>
      <c r="M1157" s="72"/>
      <c r="N1157" s="72"/>
      <c r="O1157" s="72"/>
      <c r="P1157" s="72"/>
      <c r="Q1157" s="72"/>
      <c r="R1157" s="72"/>
      <c r="S1157" s="72"/>
      <c r="T1157" s="72"/>
      <c r="U1157" s="72"/>
      <c r="V1157" s="3"/>
    </row>
    <row r="1158" spans="5:22" ht="23.1" customHeight="1">
      <c r="E1158" s="72" t="s">
        <v>3318</v>
      </c>
      <c r="F1158" s="72"/>
      <c r="G1158" s="72"/>
      <c r="H1158" s="72"/>
      <c r="I1158" s="72"/>
      <c r="J1158" s="72"/>
      <c r="K1158" s="72"/>
      <c r="L1158" s="72"/>
      <c r="M1158" s="72"/>
      <c r="N1158" s="72"/>
      <c r="O1158" s="72"/>
      <c r="P1158" s="72"/>
      <c r="Q1158" s="72"/>
      <c r="R1158" s="72"/>
      <c r="S1158" s="72"/>
      <c r="T1158" s="72"/>
      <c r="U1158" s="72"/>
      <c r="V1158" s="3"/>
    </row>
    <row r="1159" spans="5:22" ht="23.1" customHeight="1">
      <c r="E1159" s="72" t="s">
        <v>3319</v>
      </c>
      <c r="F1159" s="72"/>
      <c r="G1159" s="72"/>
      <c r="H1159" s="72"/>
      <c r="I1159" s="72"/>
      <c r="J1159" s="72"/>
      <c r="K1159" s="72"/>
      <c r="L1159" s="72"/>
      <c r="M1159" s="72"/>
      <c r="N1159" s="72"/>
      <c r="O1159" s="72"/>
      <c r="P1159" s="72"/>
      <c r="Q1159" s="72"/>
      <c r="R1159" s="72"/>
      <c r="S1159" s="72"/>
      <c r="T1159" s="72"/>
      <c r="U1159" s="72"/>
      <c r="V1159" s="3"/>
    </row>
    <row r="1160" spans="5:22" ht="23.1" customHeight="1">
      <c r="E1160" s="72" t="s">
        <v>3320</v>
      </c>
      <c r="F1160" s="72"/>
      <c r="G1160" s="72"/>
      <c r="H1160" s="72"/>
      <c r="I1160" s="72"/>
      <c r="J1160" s="72"/>
      <c r="K1160" s="72"/>
      <c r="L1160" s="72"/>
      <c r="M1160" s="72"/>
      <c r="N1160" s="72"/>
      <c r="O1160" s="72"/>
      <c r="P1160" s="72"/>
      <c r="Q1160" s="72"/>
      <c r="R1160" s="72"/>
      <c r="S1160" s="72"/>
      <c r="T1160" s="72"/>
      <c r="U1160" s="72"/>
      <c r="V1160" s="3"/>
    </row>
    <row r="1161" spans="5:22" ht="23.1" customHeight="1">
      <c r="E1161" s="72" t="s">
        <v>3321</v>
      </c>
      <c r="F1161" s="72"/>
      <c r="G1161" s="72"/>
      <c r="H1161" s="72"/>
      <c r="I1161" s="72"/>
      <c r="J1161" s="72"/>
      <c r="K1161" s="72"/>
      <c r="L1161" s="72"/>
      <c r="M1161" s="72"/>
      <c r="N1161" s="72"/>
      <c r="O1161" s="72"/>
      <c r="P1161" s="72"/>
      <c r="Q1161" s="72"/>
      <c r="R1161" s="72"/>
      <c r="S1161" s="72"/>
      <c r="T1161" s="72"/>
      <c r="U1161" s="72"/>
      <c r="V1161" s="3"/>
    </row>
    <row r="1162" spans="5:22" ht="23.1" customHeight="1">
      <c r="E1162" s="72" t="s">
        <v>3322</v>
      </c>
      <c r="F1162" s="72"/>
      <c r="G1162" s="72"/>
      <c r="H1162" s="72"/>
      <c r="I1162" s="72"/>
      <c r="J1162" s="72"/>
      <c r="K1162" s="72"/>
      <c r="L1162" s="72"/>
      <c r="M1162" s="72"/>
      <c r="N1162" s="72"/>
      <c r="O1162" s="72"/>
      <c r="P1162" s="72"/>
      <c r="Q1162" s="72"/>
      <c r="R1162" s="72"/>
      <c r="S1162" s="72"/>
      <c r="T1162" s="72"/>
      <c r="U1162" s="72"/>
      <c r="V1162" s="3"/>
    </row>
    <row r="1163" spans="5:22" ht="23.1" customHeight="1">
      <c r="E1163" s="72" t="s">
        <v>3323</v>
      </c>
      <c r="F1163" s="72"/>
      <c r="G1163" s="72"/>
      <c r="H1163" s="72"/>
      <c r="I1163" s="72"/>
      <c r="J1163" s="72"/>
      <c r="K1163" s="72"/>
      <c r="L1163" s="72"/>
      <c r="M1163" s="72"/>
      <c r="N1163" s="72"/>
      <c r="O1163" s="72"/>
      <c r="P1163" s="72"/>
      <c r="Q1163" s="72"/>
      <c r="R1163" s="72"/>
      <c r="S1163" s="72"/>
      <c r="T1163" s="72"/>
      <c r="U1163" s="72"/>
      <c r="V1163" s="3"/>
    </row>
    <row r="1164" spans="5:22" ht="23.1" customHeight="1">
      <c r="E1164" s="72" t="s">
        <v>3324</v>
      </c>
      <c r="F1164" s="72"/>
      <c r="G1164" s="72"/>
      <c r="H1164" s="72"/>
      <c r="I1164" s="72"/>
      <c r="J1164" s="72"/>
      <c r="K1164" s="72"/>
      <c r="L1164" s="72"/>
      <c r="M1164" s="72"/>
      <c r="N1164" s="72"/>
      <c r="O1164" s="72"/>
      <c r="P1164" s="72"/>
      <c r="Q1164" s="72"/>
      <c r="R1164" s="72"/>
      <c r="S1164" s="72"/>
      <c r="T1164" s="72"/>
      <c r="U1164" s="72"/>
      <c r="V1164" s="3"/>
    </row>
    <row r="1165" spans="5:22" ht="23.1" customHeight="1">
      <c r="E1165" s="72" t="s">
        <v>3325</v>
      </c>
      <c r="F1165" s="72"/>
      <c r="G1165" s="72"/>
      <c r="H1165" s="72"/>
      <c r="I1165" s="72"/>
      <c r="J1165" s="72"/>
      <c r="K1165" s="72"/>
      <c r="L1165" s="72"/>
      <c r="M1165" s="72"/>
      <c r="N1165" s="72"/>
      <c r="O1165" s="72"/>
      <c r="P1165" s="72"/>
      <c r="Q1165" s="72"/>
      <c r="R1165" s="72"/>
      <c r="S1165" s="72"/>
      <c r="T1165" s="72"/>
      <c r="U1165" s="72"/>
      <c r="V1165" s="3"/>
    </row>
    <row r="1166" spans="5:22" ht="23.1" customHeight="1">
      <c r="E1166" s="72" t="s">
        <v>3326</v>
      </c>
      <c r="F1166" s="72"/>
      <c r="G1166" s="72"/>
      <c r="H1166" s="72"/>
      <c r="I1166" s="72"/>
      <c r="J1166" s="72"/>
      <c r="K1166" s="72"/>
      <c r="L1166" s="72"/>
      <c r="M1166" s="72"/>
      <c r="N1166" s="72"/>
      <c r="O1166" s="72"/>
      <c r="P1166" s="72"/>
      <c r="Q1166" s="72"/>
      <c r="R1166" s="72"/>
      <c r="S1166" s="72"/>
      <c r="T1166" s="72"/>
      <c r="U1166" s="72"/>
      <c r="V1166" s="3"/>
    </row>
    <row r="1167" spans="5:22" ht="23.1" customHeight="1">
      <c r="E1167" s="72" t="s">
        <v>3327</v>
      </c>
      <c r="F1167" s="72"/>
      <c r="G1167" s="72"/>
      <c r="H1167" s="72"/>
      <c r="I1167" s="72"/>
      <c r="J1167" s="72"/>
      <c r="K1167" s="72"/>
      <c r="L1167" s="72"/>
      <c r="M1167" s="72"/>
      <c r="N1167" s="72"/>
      <c r="O1167" s="72"/>
      <c r="P1167" s="72"/>
      <c r="Q1167" s="72"/>
      <c r="R1167" s="72"/>
      <c r="S1167" s="72"/>
      <c r="T1167" s="72"/>
      <c r="U1167" s="72"/>
      <c r="V1167" s="3"/>
    </row>
    <row r="1168" spans="5:22" ht="23.1" customHeight="1">
      <c r="E1168" s="72" t="s">
        <v>3328</v>
      </c>
      <c r="F1168" s="72"/>
      <c r="G1168" s="72"/>
      <c r="H1168" s="72"/>
      <c r="I1168" s="72"/>
      <c r="J1168" s="72"/>
      <c r="K1168" s="72"/>
      <c r="L1168" s="72"/>
      <c r="M1168" s="72"/>
      <c r="N1168" s="72"/>
      <c r="O1168" s="72"/>
      <c r="P1168" s="72"/>
      <c r="Q1168" s="72"/>
      <c r="R1168" s="72"/>
      <c r="S1168" s="72"/>
      <c r="T1168" s="72"/>
      <c r="U1168" s="72"/>
      <c r="V1168" s="3"/>
    </row>
    <row r="1169" spans="5:22" ht="23.1" customHeight="1">
      <c r="E1169" s="72" t="s">
        <v>3329</v>
      </c>
      <c r="F1169" s="72"/>
      <c r="G1169" s="72"/>
      <c r="H1169" s="72"/>
      <c r="I1169" s="72"/>
      <c r="J1169" s="72"/>
      <c r="K1169" s="72"/>
      <c r="L1169" s="72"/>
      <c r="M1169" s="72"/>
      <c r="N1169" s="72"/>
      <c r="O1169" s="72"/>
      <c r="P1169" s="72"/>
      <c r="Q1169" s="72"/>
      <c r="R1169" s="72"/>
      <c r="S1169" s="72"/>
      <c r="T1169" s="72"/>
      <c r="U1169" s="72"/>
      <c r="V1169" s="3"/>
    </row>
    <row r="1170" spans="5:22" ht="23.1" customHeight="1">
      <c r="E1170" s="72" t="s">
        <v>3330</v>
      </c>
      <c r="F1170" s="72"/>
      <c r="G1170" s="72"/>
      <c r="H1170" s="72"/>
      <c r="I1170" s="72"/>
      <c r="J1170" s="72"/>
      <c r="K1170" s="72"/>
      <c r="L1170" s="72"/>
      <c r="M1170" s="72"/>
      <c r="N1170" s="72"/>
      <c r="O1170" s="72"/>
      <c r="P1170" s="72"/>
      <c r="Q1170" s="72"/>
      <c r="R1170" s="72"/>
      <c r="S1170" s="72"/>
      <c r="T1170" s="72"/>
      <c r="U1170" s="72"/>
      <c r="V1170" s="3"/>
    </row>
    <row r="1171" spans="5:22" ht="23.1" customHeight="1">
      <c r="E1171" s="72" t="s">
        <v>3331</v>
      </c>
      <c r="F1171" s="72"/>
      <c r="G1171" s="72"/>
      <c r="H1171" s="72"/>
      <c r="I1171" s="72"/>
      <c r="J1171" s="72"/>
      <c r="K1171" s="72"/>
      <c r="L1171" s="72"/>
      <c r="M1171" s="72"/>
      <c r="N1171" s="72"/>
      <c r="O1171" s="72"/>
      <c r="P1171" s="72"/>
      <c r="Q1171" s="72"/>
      <c r="R1171" s="72"/>
      <c r="S1171" s="72"/>
      <c r="T1171" s="72"/>
      <c r="U1171" s="72"/>
      <c r="V1171" s="3"/>
    </row>
    <row r="1172" spans="5:22" ht="23.1" customHeight="1">
      <c r="E1172" s="72" t="s">
        <v>3332</v>
      </c>
      <c r="F1172" s="72"/>
      <c r="G1172" s="72"/>
      <c r="H1172" s="72"/>
      <c r="I1172" s="72"/>
      <c r="J1172" s="72"/>
      <c r="K1172" s="72"/>
      <c r="L1172" s="72"/>
      <c r="M1172" s="72"/>
      <c r="N1172" s="72"/>
      <c r="O1172" s="72"/>
      <c r="P1172" s="72"/>
      <c r="Q1172" s="72"/>
      <c r="R1172" s="72"/>
      <c r="S1172" s="72"/>
      <c r="T1172" s="72"/>
      <c r="U1172" s="72"/>
      <c r="V1172" s="3"/>
    </row>
    <row r="1173" spans="5:22" ht="23.1" customHeight="1">
      <c r="E1173" s="72" t="s">
        <v>3333</v>
      </c>
      <c r="F1173" s="72"/>
      <c r="G1173" s="72"/>
      <c r="H1173" s="72"/>
      <c r="I1173" s="72"/>
      <c r="J1173" s="72"/>
      <c r="K1173" s="72"/>
      <c r="L1173" s="72"/>
      <c r="M1173" s="72"/>
      <c r="N1173" s="72"/>
      <c r="O1173" s="72"/>
      <c r="P1173" s="72"/>
      <c r="Q1173" s="72"/>
      <c r="R1173" s="72"/>
      <c r="S1173" s="72"/>
      <c r="T1173" s="72"/>
      <c r="U1173" s="72"/>
      <c r="V1173" s="3"/>
    </row>
    <row r="1174" spans="5:22" ht="23.1" customHeight="1">
      <c r="E1174" s="72" t="s">
        <v>3334</v>
      </c>
      <c r="F1174" s="72"/>
      <c r="G1174" s="72"/>
      <c r="H1174" s="72"/>
      <c r="I1174" s="72"/>
      <c r="J1174" s="72"/>
      <c r="K1174" s="72"/>
      <c r="L1174" s="72"/>
      <c r="M1174" s="72"/>
      <c r="N1174" s="72"/>
      <c r="O1174" s="72"/>
      <c r="P1174" s="72"/>
      <c r="Q1174" s="72"/>
      <c r="R1174" s="72"/>
      <c r="S1174" s="72"/>
      <c r="T1174" s="72"/>
      <c r="U1174" s="72"/>
      <c r="V1174" s="3"/>
    </row>
    <row r="1175" spans="5:22" ht="23.1" customHeight="1">
      <c r="E1175" s="72" t="s">
        <v>3335</v>
      </c>
      <c r="F1175" s="72"/>
      <c r="G1175" s="72"/>
      <c r="H1175" s="72"/>
      <c r="I1175" s="72"/>
      <c r="J1175" s="72"/>
      <c r="K1175" s="72"/>
      <c r="L1175" s="72"/>
      <c r="M1175" s="72"/>
      <c r="N1175" s="72"/>
      <c r="O1175" s="72"/>
      <c r="P1175" s="72"/>
      <c r="Q1175" s="72"/>
      <c r="R1175" s="72"/>
      <c r="S1175" s="72"/>
      <c r="T1175" s="72"/>
      <c r="U1175" s="72"/>
      <c r="V1175" s="3"/>
    </row>
    <row r="1176" spans="5:22" ht="23.1" customHeight="1">
      <c r="E1176" s="72" t="s">
        <v>3336</v>
      </c>
      <c r="F1176" s="72"/>
      <c r="G1176" s="72"/>
      <c r="H1176" s="72"/>
      <c r="I1176" s="72"/>
      <c r="J1176" s="72"/>
      <c r="K1176" s="72"/>
      <c r="L1176" s="72"/>
      <c r="M1176" s="72"/>
      <c r="N1176" s="72"/>
      <c r="O1176" s="72"/>
      <c r="P1176" s="72"/>
      <c r="Q1176" s="72"/>
      <c r="R1176" s="72"/>
      <c r="S1176" s="72"/>
      <c r="T1176" s="72"/>
      <c r="U1176" s="72"/>
      <c r="V1176" s="3"/>
    </row>
    <row r="1177" spans="5:22" ht="23.1" customHeight="1">
      <c r="E1177" s="72" t="s">
        <v>3337</v>
      </c>
      <c r="F1177" s="72"/>
      <c r="G1177" s="72"/>
      <c r="H1177" s="72"/>
      <c r="I1177" s="72"/>
      <c r="J1177" s="72"/>
      <c r="K1177" s="72"/>
      <c r="L1177" s="72"/>
      <c r="M1177" s="72"/>
      <c r="N1177" s="72"/>
      <c r="O1177" s="72"/>
      <c r="P1177" s="72"/>
      <c r="Q1177" s="72"/>
      <c r="R1177" s="72"/>
      <c r="S1177" s="72"/>
      <c r="T1177" s="72"/>
      <c r="U1177" s="72"/>
      <c r="V1177" s="3"/>
    </row>
    <row r="1178" spans="5:22" ht="23.1" customHeight="1">
      <c r="E1178" s="72" t="s">
        <v>3338</v>
      </c>
      <c r="F1178" s="72"/>
      <c r="G1178" s="72"/>
      <c r="H1178" s="72"/>
      <c r="I1178" s="72"/>
      <c r="J1178" s="72"/>
      <c r="K1178" s="72"/>
      <c r="L1178" s="72"/>
      <c r="M1178" s="72"/>
      <c r="N1178" s="72"/>
      <c r="O1178" s="72"/>
      <c r="P1178" s="72"/>
      <c r="Q1178" s="72"/>
      <c r="R1178" s="72"/>
      <c r="S1178" s="72"/>
      <c r="T1178" s="72"/>
      <c r="U1178" s="72"/>
      <c r="V1178" s="3"/>
    </row>
    <row r="1179" spans="5:22" ht="23.1" customHeight="1">
      <c r="E1179" s="72" t="s">
        <v>3339</v>
      </c>
      <c r="F1179" s="72"/>
      <c r="G1179" s="72"/>
      <c r="H1179" s="72"/>
      <c r="I1179" s="72"/>
      <c r="J1179" s="72"/>
      <c r="K1179" s="72"/>
      <c r="L1179" s="72"/>
      <c r="M1179" s="72"/>
      <c r="N1179" s="72"/>
      <c r="O1179" s="72"/>
      <c r="P1179" s="72"/>
      <c r="Q1179" s="72"/>
      <c r="R1179" s="72"/>
      <c r="S1179" s="72"/>
      <c r="T1179" s="72"/>
      <c r="U1179" s="72"/>
      <c r="V1179" s="3"/>
    </row>
    <row r="1180" spans="5:22" ht="23.1" customHeight="1">
      <c r="E1180" s="72" t="s">
        <v>3340</v>
      </c>
      <c r="F1180" s="72"/>
      <c r="G1180" s="72"/>
      <c r="H1180" s="72"/>
      <c r="I1180" s="72"/>
      <c r="J1180" s="72"/>
      <c r="K1180" s="72"/>
      <c r="L1180" s="72"/>
      <c r="M1180" s="72"/>
      <c r="N1180" s="72"/>
      <c r="O1180" s="72"/>
      <c r="P1180" s="72"/>
      <c r="Q1180" s="72"/>
      <c r="R1180" s="72"/>
      <c r="S1180" s="72"/>
      <c r="T1180" s="72"/>
      <c r="U1180" s="72"/>
      <c r="V1180" s="3"/>
    </row>
    <row r="1181" spans="5:22" ht="23.1" customHeight="1">
      <c r="E1181" s="72" t="s">
        <v>3340</v>
      </c>
      <c r="F1181" s="72"/>
      <c r="G1181" s="72"/>
      <c r="H1181" s="72"/>
      <c r="I1181" s="72"/>
      <c r="J1181" s="72"/>
      <c r="K1181" s="72"/>
      <c r="L1181" s="72"/>
      <c r="M1181" s="72"/>
      <c r="N1181" s="72"/>
      <c r="O1181" s="72"/>
      <c r="P1181" s="72"/>
      <c r="Q1181" s="72"/>
      <c r="R1181" s="72"/>
      <c r="S1181" s="72"/>
      <c r="T1181" s="72"/>
      <c r="U1181" s="72"/>
      <c r="V1181" s="3"/>
    </row>
    <row r="1182" spans="5:22" ht="23.1" customHeight="1">
      <c r="E1182" s="72" t="s">
        <v>3340</v>
      </c>
      <c r="F1182" s="72"/>
      <c r="G1182" s="72"/>
      <c r="H1182" s="72"/>
      <c r="I1182" s="72"/>
      <c r="J1182" s="72"/>
      <c r="K1182" s="72"/>
      <c r="L1182" s="72"/>
      <c r="M1182" s="72"/>
      <c r="N1182" s="72"/>
      <c r="O1182" s="72"/>
      <c r="P1182" s="72"/>
      <c r="Q1182" s="72"/>
      <c r="R1182" s="72"/>
      <c r="S1182" s="72"/>
      <c r="T1182" s="72"/>
      <c r="U1182" s="72"/>
      <c r="V1182" s="3"/>
    </row>
    <row r="1183" spans="5:22" ht="23.1" customHeight="1">
      <c r="E1183" s="72" t="s">
        <v>3341</v>
      </c>
      <c r="F1183" s="72"/>
      <c r="G1183" s="72"/>
      <c r="H1183" s="72"/>
      <c r="I1183" s="72"/>
      <c r="J1183" s="72"/>
      <c r="K1183" s="72"/>
      <c r="L1183" s="72"/>
      <c r="M1183" s="72"/>
      <c r="N1183" s="72"/>
      <c r="O1183" s="72"/>
      <c r="P1183" s="72"/>
      <c r="Q1183" s="72"/>
      <c r="R1183" s="72"/>
      <c r="S1183" s="72"/>
      <c r="T1183" s="72"/>
      <c r="U1183" s="72"/>
      <c r="V1183" s="3"/>
    </row>
    <row r="1184" spans="5:22" ht="23.1" customHeight="1">
      <c r="E1184" s="72" t="s">
        <v>3342</v>
      </c>
      <c r="F1184" s="72"/>
      <c r="G1184" s="72"/>
      <c r="H1184" s="72"/>
      <c r="I1184" s="72"/>
      <c r="J1184" s="72"/>
      <c r="K1184" s="72"/>
      <c r="L1184" s="72"/>
      <c r="M1184" s="72"/>
      <c r="N1184" s="72"/>
      <c r="O1184" s="72"/>
      <c r="P1184" s="72"/>
      <c r="Q1184" s="72"/>
      <c r="R1184" s="72"/>
      <c r="S1184" s="72"/>
      <c r="T1184" s="72"/>
      <c r="U1184" s="72"/>
      <c r="V1184" s="3"/>
    </row>
    <row r="1185" spans="5:22" ht="23.1" customHeight="1">
      <c r="E1185" s="72" t="s">
        <v>3343</v>
      </c>
      <c r="F1185" s="72"/>
      <c r="G1185" s="72"/>
      <c r="H1185" s="72"/>
      <c r="I1185" s="72"/>
      <c r="J1185" s="72"/>
      <c r="K1185" s="72"/>
      <c r="L1185" s="72"/>
      <c r="M1185" s="72"/>
      <c r="N1185" s="72"/>
      <c r="O1185" s="72"/>
      <c r="P1185" s="72"/>
      <c r="Q1185" s="72"/>
      <c r="R1185" s="72"/>
      <c r="S1185" s="72"/>
      <c r="T1185" s="72"/>
      <c r="U1185" s="72"/>
      <c r="V1185" s="3"/>
    </row>
    <row r="1186" spans="5:22" ht="23.1" customHeight="1">
      <c r="E1186" s="72" t="s">
        <v>3344</v>
      </c>
      <c r="F1186" s="72"/>
      <c r="G1186" s="72"/>
      <c r="H1186" s="72"/>
      <c r="I1186" s="72"/>
      <c r="J1186" s="72"/>
      <c r="K1186" s="72"/>
      <c r="L1186" s="72"/>
      <c r="M1186" s="72"/>
      <c r="N1186" s="72"/>
      <c r="O1186" s="72"/>
      <c r="P1186" s="72"/>
      <c r="Q1186" s="72"/>
      <c r="R1186" s="72"/>
      <c r="S1186" s="72"/>
      <c r="T1186" s="72"/>
      <c r="U1186" s="72"/>
      <c r="V1186" s="3"/>
    </row>
    <row r="1187" spans="5:22" ht="23.1" customHeight="1">
      <c r="E1187" s="72" t="s">
        <v>3345</v>
      </c>
      <c r="F1187" s="72"/>
      <c r="G1187" s="72"/>
      <c r="H1187" s="72"/>
      <c r="I1187" s="72"/>
      <c r="J1187" s="72"/>
      <c r="K1187" s="72"/>
      <c r="L1187" s="72"/>
      <c r="M1187" s="72"/>
      <c r="N1187" s="72"/>
      <c r="O1187" s="72"/>
      <c r="P1187" s="72"/>
      <c r="Q1187" s="72"/>
      <c r="R1187" s="72"/>
      <c r="S1187" s="72"/>
      <c r="T1187" s="72"/>
      <c r="U1187" s="72"/>
      <c r="V1187" s="3"/>
    </row>
    <row r="1188" spans="5:22" ht="23.1" customHeight="1">
      <c r="E1188" s="72" t="s">
        <v>3346</v>
      </c>
      <c r="F1188" s="72"/>
      <c r="G1188" s="72"/>
      <c r="H1188" s="72"/>
      <c r="I1188" s="72"/>
      <c r="J1188" s="72"/>
      <c r="K1188" s="72"/>
      <c r="L1188" s="72"/>
      <c r="M1188" s="72"/>
      <c r="N1188" s="72"/>
      <c r="O1188" s="72"/>
      <c r="P1188" s="72"/>
      <c r="Q1188" s="72"/>
      <c r="R1188" s="72"/>
      <c r="S1188" s="72"/>
      <c r="T1188" s="72"/>
      <c r="U1188" s="72"/>
      <c r="V1188" s="3"/>
    </row>
    <row r="1189" spans="5:22" ht="23.1" customHeight="1">
      <c r="E1189" s="72" t="s">
        <v>3347</v>
      </c>
      <c r="F1189" s="72"/>
      <c r="G1189" s="72"/>
      <c r="H1189" s="72"/>
      <c r="I1189" s="72"/>
      <c r="J1189" s="72"/>
      <c r="K1189" s="72"/>
      <c r="L1189" s="72"/>
      <c r="M1189" s="72"/>
      <c r="N1189" s="72"/>
      <c r="O1189" s="72"/>
      <c r="P1189" s="72"/>
      <c r="Q1189" s="72"/>
      <c r="R1189" s="72"/>
      <c r="S1189" s="72"/>
      <c r="T1189" s="72"/>
      <c r="U1189" s="72"/>
      <c r="V1189" s="3"/>
    </row>
    <row r="1190" spans="5:22" ht="23.1" customHeight="1">
      <c r="E1190" s="72" t="s">
        <v>3348</v>
      </c>
      <c r="F1190" s="72"/>
      <c r="G1190" s="72"/>
      <c r="H1190" s="72"/>
      <c r="I1190" s="72"/>
      <c r="J1190" s="72"/>
      <c r="K1190" s="72"/>
      <c r="L1190" s="72"/>
      <c r="M1190" s="72"/>
      <c r="N1190" s="72"/>
      <c r="O1190" s="72"/>
      <c r="P1190" s="72"/>
      <c r="Q1190" s="72"/>
      <c r="R1190" s="72"/>
      <c r="S1190" s="72"/>
      <c r="T1190" s="72"/>
      <c r="U1190" s="72"/>
      <c r="V1190" s="3"/>
    </row>
    <row r="1191" spans="5:22" ht="23.1" customHeight="1">
      <c r="E1191" s="72" t="s">
        <v>3349</v>
      </c>
      <c r="F1191" s="72"/>
      <c r="G1191" s="72"/>
      <c r="H1191" s="72"/>
      <c r="I1191" s="72"/>
      <c r="J1191" s="72"/>
      <c r="K1191" s="72"/>
      <c r="L1191" s="72"/>
      <c r="M1191" s="72"/>
      <c r="N1191" s="72"/>
      <c r="O1191" s="72"/>
      <c r="P1191" s="72"/>
      <c r="Q1191" s="72"/>
      <c r="R1191" s="72"/>
      <c r="S1191" s="72"/>
      <c r="T1191" s="72"/>
      <c r="U1191" s="72"/>
      <c r="V1191" s="3"/>
    </row>
    <row r="1192" spans="5:22" ht="23.1" customHeight="1">
      <c r="E1192" s="72" t="s">
        <v>3350</v>
      </c>
      <c r="F1192" s="72"/>
      <c r="G1192" s="72"/>
      <c r="H1192" s="72"/>
      <c r="I1192" s="72"/>
      <c r="J1192" s="72"/>
      <c r="K1192" s="72"/>
      <c r="L1192" s="72"/>
      <c r="M1192" s="72"/>
      <c r="N1192" s="72"/>
      <c r="O1192" s="72"/>
      <c r="P1192" s="72"/>
      <c r="Q1192" s="72"/>
      <c r="R1192" s="72"/>
      <c r="S1192" s="72"/>
      <c r="T1192" s="72"/>
      <c r="U1192" s="72"/>
      <c r="V1192" s="3"/>
    </row>
    <row r="1193" spans="5:22" ht="23.1" customHeight="1">
      <c r="E1193" s="72" t="s">
        <v>3351</v>
      </c>
      <c r="F1193" s="72"/>
      <c r="G1193" s="72"/>
      <c r="H1193" s="72"/>
      <c r="I1193" s="72"/>
      <c r="J1193" s="72"/>
      <c r="K1193" s="72"/>
      <c r="L1193" s="72"/>
      <c r="M1193" s="72"/>
      <c r="N1193" s="72"/>
      <c r="O1193" s="72"/>
      <c r="P1193" s="72"/>
      <c r="Q1193" s="72"/>
      <c r="R1193" s="72"/>
      <c r="S1193" s="72"/>
      <c r="T1193" s="72"/>
      <c r="U1193" s="72"/>
      <c r="V1193" s="3"/>
    </row>
    <row r="1194" spans="5:22" ht="23.1" customHeight="1">
      <c r="E1194" s="72" t="s">
        <v>3351</v>
      </c>
      <c r="F1194" s="72"/>
      <c r="G1194" s="72"/>
      <c r="H1194" s="72"/>
      <c r="I1194" s="72"/>
      <c r="J1194" s="72"/>
      <c r="K1194" s="72"/>
      <c r="L1194" s="72"/>
      <c r="M1194" s="72"/>
      <c r="N1194" s="72"/>
      <c r="O1194" s="72"/>
      <c r="P1194" s="72"/>
      <c r="Q1194" s="72"/>
      <c r="R1194" s="72"/>
      <c r="S1194" s="72"/>
      <c r="T1194" s="72"/>
      <c r="U1194" s="72"/>
      <c r="V1194" s="3"/>
    </row>
    <row r="1195" spans="5:22" ht="23.1" customHeight="1">
      <c r="E1195" s="72" t="s">
        <v>3352</v>
      </c>
      <c r="F1195" s="72"/>
      <c r="G1195" s="72"/>
      <c r="H1195" s="72"/>
      <c r="I1195" s="72"/>
      <c r="J1195" s="72"/>
      <c r="K1195" s="72"/>
      <c r="L1195" s="72"/>
      <c r="M1195" s="72"/>
      <c r="N1195" s="72"/>
      <c r="O1195" s="72"/>
      <c r="P1195" s="72"/>
      <c r="Q1195" s="72"/>
      <c r="R1195" s="72"/>
      <c r="S1195" s="72"/>
      <c r="T1195" s="72"/>
      <c r="U1195" s="72"/>
      <c r="V1195" s="3"/>
    </row>
    <row r="1196" spans="5:22" ht="23.1" customHeight="1">
      <c r="E1196" s="72" t="s">
        <v>3353</v>
      </c>
      <c r="F1196" s="72"/>
      <c r="G1196" s="72"/>
      <c r="H1196" s="72"/>
      <c r="I1196" s="72"/>
      <c r="J1196" s="72"/>
      <c r="K1196" s="72"/>
      <c r="L1196" s="72"/>
      <c r="M1196" s="72"/>
      <c r="N1196" s="72"/>
      <c r="O1196" s="72"/>
      <c r="P1196" s="72"/>
      <c r="Q1196" s="72"/>
      <c r="R1196" s="72"/>
      <c r="S1196" s="72"/>
      <c r="T1196" s="72"/>
      <c r="U1196" s="72"/>
      <c r="V1196" s="3"/>
    </row>
    <row r="1197" spans="5:22" ht="23.1" customHeight="1">
      <c r="E1197" s="72" t="s">
        <v>3354</v>
      </c>
      <c r="F1197" s="72"/>
      <c r="G1197" s="72"/>
      <c r="H1197" s="72"/>
      <c r="I1197" s="72"/>
      <c r="J1197" s="72"/>
      <c r="K1197" s="72"/>
      <c r="L1197" s="72"/>
      <c r="M1197" s="72"/>
      <c r="N1197" s="72"/>
      <c r="O1197" s="72"/>
      <c r="P1197" s="72"/>
      <c r="Q1197" s="72"/>
      <c r="R1197" s="72"/>
      <c r="S1197" s="72"/>
      <c r="T1197" s="72"/>
      <c r="U1197" s="72"/>
      <c r="V1197" s="3"/>
    </row>
    <row r="1198" spans="5:22" ht="23.1" customHeight="1">
      <c r="E1198" s="72" t="s">
        <v>3355</v>
      </c>
      <c r="F1198" s="72"/>
      <c r="G1198" s="72"/>
      <c r="H1198" s="72"/>
      <c r="I1198" s="72"/>
      <c r="J1198" s="72"/>
      <c r="K1198" s="72"/>
      <c r="L1198" s="72"/>
      <c r="M1198" s="72"/>
      <c r="N1198" s="72"/>
      <c r="O1198" s="72"/>
      <c r="P1198" s="72"/>
      <c r="Q1198" s="72"/>
      <c r="R1198" s="72"/>
      <c r="S1198" s="72"/>
      <c r="T1198" s="72"/>
      <c r="U1198" s="72"/>
      <c r="V1198" s="3"/>
    </row>
    <row r="1199" spans="5:22" ht="23.1" customHeight="1">
      <c r="E1199" s="72" t="s">
        <v>3356</v>
      </c>
      <c r="F1199" s="72"/>
      <c r="G1199" s="72"/>
      <c r="H1199" s="72"/>
      <c r="I1199" s="72"/>
      <c r="J1199" s="72"/>
      <c r="K1199" s="72"/>
      <c r="L1199" s="72"/>
      <c r="M1199" s="72"/>
      <c r="N1199" s="72"/>
      <c r="O1199" s="72"/>
      <c r="P1199" s="72"/>
      <c r="Q1199" s="72"/>
      <c r="R1199" s="72"/>
      <c r="S1199" s="72"/>
      <c r="T1199" s="72"/>
      <c r="U1199" s="72"/>
      <c r="V1199" s="3"/>
    </row>
    <row r="1200" spans="5:22" ht="23.1" customHeight="1">
      <c r="E1200" s="72" t="s">
        <v>3357</v>
      </c>
      <c r="F1200" s="72"/>
      <c r="G1200" s="72"/>
      <c r="H1200" s="72"/>
      <c r="I1200" s="72"/>
      <c r="J1200" s="72"/>
      <c r="K1200" s="72"/>
      <c r="L1200" s="72"/>
      <c r="M1200" s="72"/>
      <c r="N1200" s="72"/>
      <c r="O1200" s="72"/>
      <c r="P1200" s="72"/>
      <c r="Q1200" s="72"/>
      <c r="R1200" s="72"/>
      <c r="S1200" s="72"/>
      <c r="T1200" s="72"/>
      <c r="U1200" s="72"/>
      <c r="V1200" s="3"/>
    </row>
    <row r="1201" spans="5:22" ht="23.1" customHeight="1">
      <c r="E1201" s="72" t="s">
        <v>3358</v>
      </c>
      <c r="F1201" s="72"/>
      <c r="G1201" s="72"/>
      <c r="H1201" s="72"/>
      <c r="I1201" s="72"/>
      <c r="J1201" s="72"/>
      <c r="K1201" s="72"/>
      <c r="L1201" s="72"/>
      <c r="M1201" s="72"/>
      <c r="N1201" s="72"/>
      <c r="O1201" s="72"/>
      <c r="P1201" s="72"/>
      <c r="Q1201" s="72"/>
      <c r="R1201" s="72"/>
      <c r="S1201" s="72"/>
      <c r="T1201" s="72"/>
      <c r="U1201" s="72"/>
      <c r="V1201" s="3"/>
    </row>
    <row r="1202" spans="5:22" ht="23.1" customHeight="1">
      <c r="E1202" s="72" t="s">
        <v>3359</v>
      </c>
      <c r="F1202" s="72"/>
      <c r="G1202" s="72"/>
      <c r="H1202" s="72"/>
      <c r="I1202" s="72"/>
      <c r="J1202" s="72"/>
      <c r="K1202" s="72"/>
      <c r="L1202" s="72"/>
      <c r="M1202" s="72"/>
      <c r="N1202" s="72"/>
      <c r="O1202" s="72"/>
      <c r="P1202" s="72"/>
      <c r="Q1202" s="72"/>
      <c r="R1202" s="72"/>
      <c r="S1202" s="72"/>
      <c r="T1202" s="72"/>
      <c r="U1202" s="72"/>
      <c r="V1202" s="3"/>
    </row>
    <row r="1203" spans="5:22" ht="23.1" customHeight="1">
      <c r="E1203" s="72" t="s">
        <v>3360</v>
      </c>
      <c r="F1203" s="72"/>
      <c r="G1203" s="72"/>
      <c r="H1203" s="72"/>
      <c r="I1203" s="72"/>
      <c r="J1203" s="72"/>
      <c r="K1203" s="72"/>
      <c r="L1203" s="72"/>
      <c r="M1203" s="72"/>
      <c r="N1203" s="72"/>
      <c r="O1203" s="72"/>
      <c r="P1203" s="72"/>
      <c r="Q1203" s="72"/>
      <c r="R1203" s="72"/>
      <c r="S1203" s="72"/>
      <c r="T1203" s="72"/>
      <c r="U1203" s="72"/>
      <c r="V1203" s="3"/>
    </row>
    <row r="1204" spans="5:22" ht="23.1" customHeight="1">
      <c r="E1204" s="72" t="s">
        <v>3361</v>
      </c>
      <c r="F1204" s="72"/>
      <c r="G1204" s="72"/>
      <c r="H1204" s="72"/>
      <c r="I1204" s="72"/>
      <c r="J1204" s="72"/>
      <c r="K1204" s="72"/>
      <c r="L1204" s="72"/>
      <c r="M1204" s="72"/>
      <c r="N1204" s="72"/>
      <c r="O1204" s="72"/>
      <c r="P1204" s="72"/>
      <c r="Q1204" s="72"/>
      <c r="R1204" s="72"/>
      <c r="S1204" s="72"/>
      <c r="T1204" s="72"/>
      <c r="U1204" s="72"/>
      <c r="V1204" s="3"/>
    </row>
    <row r="1205" spans="5:22" ht="23.1" customHeight="1">
      <c r="E1205" s="72" t="s">
        <v>3362</v>
      </c>
      <c r="F1205" s="72"/>
      <c r="G1205" s="72"/>
      <c r="H1205" s="72"/>
      <c r="I1205" s="72"/>
      <c r="J1205" s="72"/>
      <c r="K1205" s="72"/>
      <c r="L1205" s="72"/>
      <c r="M1205" s="72"/>
      <c r="N1205" s="72"/>
      <c r="O1205" s="72"/>
      <c r="P1205" s="72"/>
      <c r="Q1205" s="72"/>
      <c r="R1205" s="72"/>
      <c r="S1205" s="72"/>
      <c r="T1205" s="72"/>
      <c r="U1205" s="72"/>
      <c r="V1205" s="3"/>
    </row>
    <row r="1206" spans="5:22" ht="23.1" customHeight="1">
      <c r="E1206" s="72" t="s">
        <v>3363</v>
      </c>
      <c r="F1206" s="72"/>
      <c r="G1206" s="72"/>
      <c r="H1206" s="72"/>
      <c r="I1206" s="72"/>
      <c r="J1206" s="72"/>
      <c r="K1206" s="72"/>
      <c r="L1206" s="72"/>
      <c r="M1206" s="72"/>
      <c r="N1206" s="72"/>
      <c r="O1206" s="72"/>
      <c r="P1206" s="72"/>
      <c r="Q1206" s="72"/>
      <c r="R1206" s="72"/>
      <c r="S1206" s="72"/>
      <c r="T1206" s="72"/>
      <c r="U1206" s="72"/>
      <c r="V1206" s="3"/>
    </row>
    <row r="1207" spans="5:22" ht="23.1" customHeight="1">
      <c r="E1207" s="72" t="s">
        <v>3364</v>
      </c>
      <c r="F1207" s="72"/>
      <c r="G1207" s="72"/>
      <c r="H1207" s="72"/>
      <c r="I1207" s="72"/>
      <c r="J1207" s="72"/>
      <c r="K1207" s="72"/>
      <c r="L1207" s="72"/>
      <c r="M1207" s="72"/>
      <c r="N1207" s="72"/>
      <c r="O1207" s="72"/>
      <c r="P1207" s="72"/>
      <c r="Q1207" s="72"/>
      <c r="R1207" s="72"/>
      <c r="S1207" s="72"/>
      <c r="T1207" s="72"/>
      <c r="U1207" s="72"/>
      <c r="V1207" s="3"/>
    </row>
    <row r="1208" spans="5:22" ht="23.1" customHeight="1">
      <c r="E1208" s="72" t="s">
        <v>3364</v>
      </c>
      <c r="F1208" s="72"/>
      <c r="G1208" s="72"/>
      <c r="H1208" s="72"/>
      <c r="I1208" s="72"/>
      <c r="J1208" s="72"/>
      <c r="K1208" s="72"/>
      <c r="L1208" s="72"/>
      <c r="M1208" s="72"/>
      <c r="N1208" s="72"/>
      <c r="O1208" s="72"/>
      <c r="P1208" s="72"/>
      <c r="Q1208" s="72"/>
      <c r="R1208" s="72"/>
      <c r="S1208" s="72"/>
      <c r="T1208" s="72"/>
      <c r="U1208" s="72"/>
      <c r="V1208" s="3"/>
    </row>
    <row r="1209" spans="5:22" ht="23.1" customHeight="1">
      <c r="E1209" s="72" t="s">
        <v>3365</v>
      </c>
      <c r="F1209" s="72"/>
      <c r="G1209" s="72"/>
      <c r="H1209" s="72"/>
      <c r="I1209" s="72"/>
      <c r="J1209" s="72"/>
      <c r="K1209" s="72"/>
      <c r="L1209" s="72"/>
      <c r="M1209" s="72"/>
      <c r="N1209" s="72"/>
      <c r="O1209" s="72"/>
      <c r="P1209" s="72"/>
      <c r="Q1209" s="72"/>
      <c r="R1209" s="72"/>
      <c r="S1209" s="72"/>
      <c r="T1209" s="72"/>
      <c r="U1209" s="72"/>
      <c r="V1209" s="3"/>
    </row>
    <row r="1210" spans="5:22" ht="23.1" customHeight="1">
      <c r="E1210" s="72" t="s">
        <v>3366</v>
      </c>
      <c r="F1210" s="72"/>
      <c r="G1210" s="72"/>
      <c r="H1210" s="72"/>
      <c r="I1210" s="72"/>
      <c r="J1210" s="72"/>
      <c r="K1210" s="72"/>
      <c r="L1210" s="72"/>
      <c r="M1210" s="72"/>
      <c r="N1210" s="72"/>
      <c r="O1210" s="72"/>
      <c r="P1210" s="72"/>
      <c r="Q1210" s="72"/>
      <c r="R1210" s="72"/>
      <c r="S1210" s="72"/>
      <c r="T1210" s="72"/>
      <c r="U1210" s="72"/>
      <c r="V1210" s="3"/>
    </row>
    <row r="1211" spans="5:22" ht="23.1" customHeight="1">
      <c r="E1211" s="72" t="s">
        <v>3367</v>
      </c>
      <c r="F1211" s="72"/>
      <c r="G1211" s="72"/>
      <c r="H1211" s="72"/>
      <c r="I1211" s="72"/>
      <c r="J1211" s="72"/>
      <c r="K1211" s="72"/>
      <c r="L1211" s="72"/>
      <c r="M1211" s="72"/>
      <c r="N1211" s="72"/>
      <c r="O1211" s="72"/>
      <c r="P1211" s="72"/>
      <c r="Q1211" s="72"/>
      <c r="R1211" s="72"/>
      <c r="S1211" s="72"/>
      <c r="T1211" s="72"/>
      <c r="U1211" s="72"/>
      <c r="V1211" s="3"/>
    </row>
    <row r="1212" spans="5:22" ht="23.1" customHeight="1">
      <c r="E1212" s="72" t="s">
        <v>3368</v>
      </c>
      <c r="F1212" s="72"/>
      <c r="G1212" s="72"/>
      <c r="H1212" s="72"/>
      <c r="I1212" s="72"/>
      <c r="J1212" s="72"/>
      <c r="K1212" s="72"/>
      <c r="L1212" s="72"/>
      <c r="M1212" s="72"/>
      <c r="N1212" s="72"/>
      <c r="O1212" s="72"/>
      <c r="P1212" s="72"/>
      <c r="Q1212" s="72"/>
      <c r="R1212" s="72"/>
      <c r="S1212" s="72"/>
      <c r="T1212" s="72"/>
      <c r="U1212" s="72"/>
      <c r="V1212" s="3"/>
    </row>
    <row r="1213" spans="5:22" ht="23.1" customHeight="1">
      <c r="E1213" s="72" t="s">
        <v>3369</v>
      </c>
      <c r="F1213" s="72"/>
      <c r="G1213" s="72"/>
      <c r="H1213" s="72"/>
      <c r="I1213" s="72"/>
      <c r="J1213" s="72"/>
      <c r="K1213" s="72"/>
      <c r="L1213" s="72"/>
      <c r="M1213" s="72"/>
      <c r="N1213" s="72"/>
      <c r="O1213" s="72"/>
      <c r="P1213" s="72"/>
      <c r="Q1213" s="72"/>
      <c r="R1213" s="72"/>
      <c r="S1213" s="72"/>
      <c r="T1213" s="72"/>
      <c r="U1213" s="72"/>
      <c r="V1213" s="3"/>
    </row>
    <row r="1214" spans="5:22" ht="23.1" customHeight="1">
      <c r="E1214" s="72" t="s">
        <v>3370</v>
      </c>
      <c r="F1214" s="72"/>
      <c r="G1214" s="72"/>
      <c r="H1214" s="72"/>
      <c r="I1214" s="72"/>
      <c r="J1214" s="72"/>
      <c r="K1214" s="72"/>
      <c r="L1214" s="72"/>
      <c r="M1214" s="72"/>
      <c r="N1214" s="72"/>
      <c r="O1214" s="72"/>
      <c r="P1214" s="72"/>
      <c r="Q1214" s="72"/>
      <c r="R1214" s="72"/>
      <c r="S1214" s="72"/>
      <c r="T1214" s="72"/>
      <c r="U1214" s="72"/>
      <c r="V1214" s="3"/>
    </row>
    <row r="1215" spans="5:22" ht="23.1" customHeight="1">
      <c r="E1215" s="72" t="s">
        <v>3371</v>
      </c>
      <c r="F1215" s="72"/>
      <c r="G1215" s="72"/>
      <c r="H1215" s="72"/>
      <c r="I1215" s="72"/>
      <c r="J1215" s="72"/>
      <c r="K1215" s="72"/>
      <c r="L1215" s="72"/>
      <c r="M1215" s="72"/>
      <c r="N1215" s="72"/>
      <c r="O1215" s="72"/>
      <c r="P1215" s="72"/>
      <c r="Q1215" s="72"/>
      <c r="R1215" s="72"/>
      <c r="S1215" s="72"/>
      <c r="T1215" s="72"/>
      <c r="U1215" s="72"/>
      <c r="V1215" s="3"/>
    </row>
    <row r="1216" spans="5:22" ht="23.1" customHeight="1">
      <c r="E1216" s="72" t="s">
        <v>3372</v>
      </c>
      <c r="F1216" s="72"/>
      <c r="G1216" s="72"/>
      <c r="H1216" s="72"/>
      <c r="I1216" s="72"/>
      <c r="J1216" s="72"/>
      <c r="K1216" s="72"/>
      <c r="L1216" s="72"/>
      <c r="M1216" s="72"/>
      <c r="N1216" s="72"/>
      <c r="O1216" s="72"/>
      <c r="P1216" s="72"/>
      <c r="Q1216" s="72"/>
      <c r="R1216" s="72"/>
      <c r="S1216" s="72"/>
      <c r="T1216" s="72"/>
      <c r="U1216" s="72"/>
      <c r="V1216" s="3"/>
    </row>
    <row r="1217" spans="5:22" ht="23.1" customHeight="1">
      <c r="E1217" s="72" t="s">
        <v>3373</v>
      </c>
      <c r="F1217" s="72"/>
      <c r="G1217" s="72"/>
      <c r="H1217" s="72"/>
      <c r="I1217" s="72"/>
      <c r="J1217" s="72"/>
      <c r="K1217" s="72"/>
      <c r="L1217" s="72"/>
      <c r="M1217" s="72"/>
      <c r="N1217" s="72"/>
      <c r="O1217" s="72"/>
      <c r="P1217" s="72"/>
      <c r="Q1217" s="72"/>
      <c r="R1217" s="72"/>
      <c r="S1217" s="72"/>
      <c r="T1217" s="72"/>
      <c r="U1217" s="72"/>
      <c r="V1217" s="3"/>
    </row>
    <row r="1218" spans="5:22" ht="23.1" customHeight="1">
      <c r="E1218" s="72" t="s">
        <v>3374</v>
      </c>
      <c r="F1218" s="72"/>
      <c r="G1218" s="72"/>
      <c r="H1218" s="72"/>
      <c r="I1218" s="72"/>
      <c r="J1218" s="72"/>
      <c r="K1218" s="72"/>
      <c r="L1218" s="72"/>
      <c r="M1218" s="72"/>
      <c r="N1218" s="72"/>
      <c r="O1218" s="72"/>
      <c r="P1218" s="72"/>
      <c r="Q1218" s="72"/>
      <c r="R1218" s="72"/>
      <c r="S1218" s="72"/>
      <c r="T1218" s="72"/>
      <c r="U1218" s="72"/>
      <c r="V1218" s="3"/>
    </row>
    <row r="1219" spans="5:22" ht="23.1" customHeight="1">
      <c r="E1219" s="72" t="s">
        <v>3375</v>
      </c>
      <c r="F1219" s="72"/>
      <c r="G1219" s="72"/>
      <c r="H1219" s="72"/>
      <c r="I1219" s="72"/>
      <c r="J1219" s="72"/>
      <c r="K1219" s="72"/>
      <c r="L1219" s="72"/>
      <c r="M1219" s="72"/>
      <c r="N1219" s="72"/>
      <c r="O1219" s="72"/>
      <c r="P1219" s="72"/>
      <c r="Q1219" s="72"/>
      <c r="R1219" s="72"/>
      <c r="S1219" s="72"/>
      <c r="T1219" s="72"/>
      <c r="U1219" s="72"/>
      <c r="V1219" s="3"/>
    </row>
    <row r="1220" spans="5:22" ht="23.1" customHeight="1">
      <c r="E1220" s="72" t="s">
        <v>3376</v>
      </c>
      <c r="F1220" s="72"/>
      <c r="G1220" s="72"/>
      <c r="H1220" s="72"/>
      <c r="I1220" s="72"/>
      <c r="J1220" s="72"/>
      <c r="K1220" s="72"/>
      <c r="L1220" s="72"/>
      <c r="M1220" s="72"/>
      <c r="N1220" s="72"/>
      <c r="O1220" s="72"/>
      <c r="P1220" s="72"/>
      <c r="Q1220" s="72"/>
      <c r="R1220" s="72"/>
      <c r="S1220" s="72"/>
      <c r="T1220" s="72"/>
      <c r="U1220" s="72"/>
      <c r="V1220" s="3"/>
    </row>
    <row r="1221" spans="5:22" ht="23.1" customHeight="1">
      <c r="E1221" s="72" t="s">
        <v>3377</v>
      </c>
      <c r="F1221" s="72"/>
      <c r="G1221" s="72"/>
      <c r="H1221" s="72"/>
      <c r="I1221" s="72"/>
      <c r="J1221" s="72"/>
      <c r="K1221" s="72"/>
      <c r="L1221" s="72"/>
      <c r="M1221" s="72"/>
      <c r="N1221" s="72"/>
      <c r="O1221" s="72"/>
      <c r="P1221" s="72"/>
      <c r="Q1221" s="72"/>
      <c r="R1221" s="72"/>
      <c r="S1221" s="72"/>
      <c r="T1221" s="72"/>
      <c r="U1221" s="72"/>
      <c r="V1221" s="3"/>
    </row>
    <row r="1222" spans="5:22" ht="23.1" customHeight="1">
      <c r="E1222" s="72" t="s">
        <v>3378</v>
      </c>
      <c r="F1222" s="72"/>
      <c r="G1222" s="72"/>
      <c r="H1222" s="72"/>
      <c r="I1222" s="72"/>
      <c r="J1222" s="72"/>
      <c r="K1222" s="72"/>
      <c r="L1222" s="72"/>
      <c r="M1222" s="72"/>
      <c r="N1222" s="72"/>
      <c r="O1222" s="72"/>
      <c r="P1222" s="72"/>
      <c r="Q1222" s="72"/>
      <c r="R1222" s="72"/>
      <c r="S1222" s="72"/>
      <c r="T1222" s="72"/>
      <c r="U1222" s="72"/>
      <c r="V1222" s="3"/>
    </row>
    <row r="1223" spans="5:22" ht="23.1" customHeight="1">
      <c r="E1223" s="72" t="s">
        <v>3379</v>
      </c>
      <c r="F1223" s="72"/>
      <c r="G1223" s="72"/>
      <c r="H1223" s="72"/>
      <c r="I1223" s="72"/>
      <c r="J1223" s="72"/>
      <c r="K1223" s="72"/>
      <c r="L1223" s="72"/>
      <c r="M1223" s="72"/>
      <c r="N1223" s="72"/>
      <c r="O1223" s="72"/>
      <c r="P1223" s="72"/>
      <c r="Q1223" s="72"/>
      <c r="R1223" s="72"/>
      <c r="S1223" s="72"/>
      <c r="T1223" s="72"/>
      <c r="U1223" s="72"/>
      <c r="V1223" s="3"/>
    </row>
    <row r="1224" spans="5:22" ht="23.1" customHeight="1">
      <c r="E1224" s="72" t="s">
        <v>3380</v>
      </c>
      <c r="F1224" s="72"/>
      <c r="G1224" s="72"/>
      <c r="H1224" s="72"/>
      <c r="I1224" s="72"/>
      <c r="J1224" s="72"/>
      <c r="K1224" s="72"/>
      <c r="L1224" s="72"/>
      <c r="M1224" s="72"/>
      <c r="N1224" s="72"/>
      <c r="O1224" s="72"/>
      <c r="P1224" s="72"/>
      <c r="Q1224" s="72"/>
      <c r="R1224" s="72"/>
      <c r="S1224" s="72"/>
      <c r="T1224" s="72"/>
      <c r="U1224" s="72"/>
      <c r="V1224" s="3"/>
    </row>
    <row r="1225" spans="5:22" ht="23.1" customHeight="1">
      <c r="E1225" s="72" t="s">
        <v>3381</v>
      </c>
      <c r="F1225" s="72"/>
      <c r="G1225" s="72"/>
      <c r="H1225" s="72"/>
      <c r="I1225" s="72"/>
      <c r="J1225" s="72"/>
      <c r="K1225" s="72"/>
      <c r="L1225" s="72"/>
      <c r="M1225" s="72"/>
      <c r="N1225" s="72"/>
      <c r="O1225" s="72"/>
      <c r="P1225" s="72"/>
      <c r="Q1225" s="72"/>
      <c r="R1225" s="72"/>
      <c r="S1225" s="72"/>
      <c r="T1225" s="72"/>
      <c r="U1225" s="72"/>
      <c r="V1225" s="3"/>
    </row>
    <row r="1226" spans="5:22" ht="23.1" customHeight="1">
      <c r="E1226" s="72" t="s">
        <v>3381</v>
      </c>
      <c r="F1226" s="72"/>
      <c r="G1226" s="72"/>
      <c r="H1226" s="72"/>
      <c r="I1226" s="72"/>
      <c r="J1226" s="72"/>
      <c r="K1226" s="72"/>
      <c r="L1226" s="72"/>
      <c r="M1226" s="72"/>
      <c r="N1226" s="72"/>
      <c r="O1226" s="72"/>
      <c r="P1226" s="72"/>
      <c r="Q1226" s="72"/>
      <c r="R1226" s="72"/>
      <c r="S1226" s="72"/>
      <c r="T1226" s="72"/>
      <c r="U1226" s="72"/>
      <c r="V1226" s="3"/>
    </row>
    <row r="1227" spans="5:22" ht="23.1" customHeight="1">
      <c r="E1227" s="72" t="s">
        <v>3382</v>
      </c>
      <c r="F1227" s="72"/>
      <c r="G1227" s="72"/>
      <c r="H1227" s="72"/>
      <c r="I1227" s="72"/>
      <c r="J1227" s="72"/>
      <c r="K1227" s="72"/>
      <c r="L1227" s="72"/>
      <c r="M1227" s="72"/>
      <c r="N1227" s="72"/>
      <c r="O1227" s="72"/>
      <c r="P1227" s="72"/>
      <c r="Q1227" s="72"/>
      <c r="R1227" s="72"/>
      <c r="S1227" s="72"/>
      <c r="T1227" s="72"/>
      <c r="U1227" s="72"/>
      <c r="V1227" s="3"/>
    </row>
    <row r="1228" spans="5:22" ht="23.1" customHeight="1">
      <c r="E1228" s="72" t="s">
        <v>3383</v>
      </c>
      <c r="F1228" s="72"/>
      <c r="G1228" s="72"/>
      <c r="H1228" s="72"/>
      <c r="I1228" s="72"/>
      <c r="J1228" s="72"/>
      <c r="K1228" s="72"/>
      <c r="L1228" s="72"/>
      <c r="M1228" s="72"/>
      <c r="N1228" s="72"/>
      <c r="O1228" s="72"/>
      <c r="P1228" s="72"/>
      <c r="Q1228" s="72"/>
      <c r="R1228" s="72"/>
      <c r="S1228" s="72"/>
      <c r="T1228" s="72"/>
      <c r="U1228" s="72"/>
      <c r="V1228" s="3"/>
    </row>
    <row r="1229" spans="5:22" ht="23.1" customHeight="1">
      <c r="E1229" s="72" t="s">
        <v>3384</v>
      </c>
      <c r="F1229" s="72"/>
      <c r="G1229" s="72"/>
      <c r="H1229" s="72"/>
      <c r="I1229" s="72"/>
      <c r="J1229" s="72"/>
      <c r="K1229" s="72"/>
      <c r="L1229" s="72"/>
      <c r="M1229" s="72"/>
      <c r="N1229" s="72"/>
      <c r="O1229" s="72"/>
      <c r="P1229" s="72"/>
      <c r="Q1229" s="72"/>
      <c r="R1229" s="72"/>
      <c r="S1229" s="72"/>
      <c r="T1229" s="72"/>
      <c r="U1229" s="72"/>
      <c r="V1229" s="3"/>
    </row>
    <row r="1230" spans="5:22" ht="23.1" customHeight="1">
      <c r="E1230" s="72" t="s">
        <v>3385</v>
      </c>
      <c r="F1230" s="72"/>
      <c r="G1230" s="72"/>
      <c r="H1230" s="72"/>
      <c r="I1230" s="72"/>
      <c r="J1230" s="72"/>
      <c r="K1230" s="72"/>
      <c r="L1230" s="72"/>
      <c r="M1230" s="72"/>
      <c r="N1230" s="72"/>
      <c r="O1230" s="72"/>
      <c r="P1230" s="72"/>
      <c r="Q1230" s="72"/>
      <c r="R1230" s="72"/>
      <c r="S1230" s="72"/>
      <c r="T1230" s="72"/>
      <c r="U1230" s="72"/>
      <c r="V1230" s="3"/>
    </row>
    <row r="1231" spans="5:22" ht="23.1" customHeight="1">
      <c r="E1231" s="72" t="s">
        <v>3386</v>
      </c>
      <c r="F1231" s="72"/>
      <c r="G1231" s="72"/>
      <c r="H1231" s="72"/>
      <c r="I1231" s="72"/>
      <c r="J1231" s="72"/>
      <c r="K1231" s="72"/>
      <c r="L1231" s="72"/>
      <c r="M1231" s="72"/>
      <c r="N1231" s="72"/>
      <c r="O1231" s="72"/>
      <c r="P1231" s="72"/>
      <c r="Q1231" s="72"/>
      <c r="R1231" s="72"/>
      <c r="S1231" s="72"/>
      <c r="T1231" s="72"/>
      <c r="U1231" s="72"/>
      <c r="V1231" s="3"/>
    </row>
    <row r="1232" spans="5:22" ht="23.1" customHeight="1">
      <c r="E1232" s="72" t="s">
        <v>3387</v>
      </c>
      <c r="F1232" s="72"/>
      <c r="G1232" s="72"/>
      <c r="H1232" s="72"/>
      <c r="I1232" s="72"/>
      <c r="J1232" s="72"/>
      <c r="K1232" s="72"/>
      <c r="L1232" s="72"/>
      <c r="M1232" s="72"/>
      <c r="N1232" s="72"/>
      <c r="O1232" s="72"/>
      <c r="P1232" s="72"/>
      <c r="Q1232" s="72"/>
      <c r="R1232" s="72"/>
      <c r="S1232" s="72"/>
      <c r="T1232" s="72"/>
      <c r="U1232" s="72"/>
      <c r="V1232" s="3"/>
    </row>
    <row r="1233" spans="5:22" ht="23.1" customHeight="1">
      <c r="E1233" s="72" t="s">
        <v>3388</v>
      </c>
      <c r="F1233" s="72"/>
      <c r="G1233" s="72"/>
      <c r="H1233" s="72"/>
      <c r="I1233" s="72"/>
      <c r="J1233" s="72"/>
      <c r="K1233" s="72"/>
      <c r="L1233" s="72"/>
      <c r="M1233" s="72"/>
      <c r="N1233" s="72"/>
      <c r="O1233" s="72"/>
      <c r="P1233" s="72"/>
      <c r="Q1233" s="72"/>
      <c r="R1233" s="72"/>
      <c r="S1233" s="72"/>
      <c r="T1233" s="72"/>
      <c r="U1233" s="72"/>
      <c r="V1233" s="3"/>
    </row>
    <row r="1234" spans="5:22" ht="23.1" customHeight="1">
      <c r="E1234" s="72" t="s">
        <v>3389</v>
      </c>
      <c r="F1234" s="72"/>
      <c r="G1234" s="72"/>
      <c r="H1234" s="72"/>
      <c r="I1234" s="72"/>
      <c r="J1234" s="72"/>
      <c r="K1234" s="72"/>
      <c r="L1234" s="72"/>
      <c r="M1234" s="72"/>
      <c r="N1234" s="72"/>
      <c r="O1234" s="72"/>
      <c r="P1234" s="72"/>
      <c r="Q1234" s="72"/>
      <c r="R1234" s="72"/>
      <c r="S1234" s="72"/>
      <c r="T1234" s="72"/>
      <c r="U1234" s="72"/>
      <c r="V1234" s="3"/>
    </row>
    <row r="1235" spans="5:22" ht="23.1" customHeight="1">
      <c r="E1235" s="72" t="s">
        <v>3390</v>
      </c>
      <c r="F1235" s="72"/>
      <c r="G1235" s="72"/>
      <c r="H1235" s="72"/>
      <c r="I1235" s="72"/>
      <c r="J1235" s="72"/>
      <c r="K1235" s="72"/>
      <c r="L1235" s="72"/>
      <c r="M1235" s="72"/>
      <c r="N1235" s="72"/>
      <c r="O1235" s="72"/>
      <c r="P1235" s="72"/>
      <c r="Q1235" s="72"/>
      <c r="R1235" s="72"/>
      <c r="S1235" s="72"/>
      <c r="T1235" s="72"/>
      <c r="U1235" s="72"/>
      <c r="V1235" s="3"/>
    </row>
    <row r="1236" spans="5:22" ht="23.1" customHeight="1">
      <c r="E1236" s="72" t="s">
        <v>3391</v>
      </c>
      <c r="F1236" s="72"/>
      <c r="G1236" s="72"/>
      <c r="H1236" s="72"/>
      <c r="I1236" s="72"/>
      <c r="J1236" s="72"/>
      <c r="K1236" s="72"/>
      <c r="L1236" s="72"/>
      <c r="M1236" s="72"/>
      <c r="N1236" s="72"/>
      <c r="O1236" s="72"/>
      <c r="P1236" s="72"/>
      <c r="Q1236" s="72"/>
      <c r="R1236" s="72"/>
      <c r="S1236" s="72"/>
      <c r="T1236" s="72"/>
      <c r="U1236" s="72"/>
      <c r="V1236" s="3"/>
    </row>
    <row r="1237" spans="5:22" ht="23.1" customHeight="1">
      <c r="E1237" s="72" t="s">
        <v>3392</v>
      </c>
      <c r="F1237" s="72"/>
      <c r="G1237" s="72"/>
      <c r="H1237" s="72"/>
      <c r="I1237" s="72"/>
      <c r="J1237" s="72"/>
      <c r="K1237" s="72"/>
      <c r="L1237" s="72"/>
      <c r="M1237" s="72"/>
      <c r="N1237" s="72"/>
      <c r="O1237" s="72"/>
      <c r="P1237" s="72"/>
      <c r="Q1237" s="72"/>
      <c r="R1237" s="72"/>
      <c r="S1237" s="72"/>
      <c r="T1237" s="72"/>
      <c r="U1237" s="72"/>
      <c r="V1237" s="3"/>
    </row>
    <row r="1238" spans="5:22" ht="23.1" customHeight="1">
      <c r="E1238" s="72" t="s">
        <v>3393</v>
      </c>
      <c r="F1238" s="72"/>
      <c r="G1238" s="72"/>
      <c r="H1238" s="72"/>
      <c r="I1238" s="72"/>
      <c r="J1238" s="72"/>
      <c r="K1238" s="72"/>
      <c r="L1238" s="72"/>
      <c r="M1238" s="72"/>
      <c r="N1238" s="72"/>
      <c r="O1238" s="72"/>
      <c r="P1238" s="72"/>
      <c r="Q1238" s="72"/>
      <c r="R1238" s="72"/>
      <c r="S1238" s="72"/>
      <c r="T1238" s="72"/>
      <c r="U1238" s="72"/>
      <c r="V1238" s="3"/>
    </row>
    <row r="1239" spans="5:22" ht="23.1" customHeight="1">
      <c r="E1239" s="72" t="s">
        <v>3394</v>
      </c>
      <c r="F1239" s="72"/>
      <c r="G1239" s="72"/>
      <c r="H1239" s="72"/>
      <c r="I1239" s="72"/>
      <c r="J1239" s="72"/>
      <c r="K1239" s="72"/>
      <c r="L1239" s="72"/>
      <c r="M1239" s="72"/>
      <c r="N1239" s="72"/>
      <c r="O1239" s="72"/>
      <c r="P1239" s="72"/>
      <c r="Q1239" s="72"/>
      <c r="R1239" s="72"/>
      <c r="S1239" s="72"/>
      <c r="T1239" s="72"/>
      <c r="U1239" s="72"/>
      <c r="V1239" s="3"/>
    </row>
    <row r="1240" spans="5:22" ht="23.1" customHeight="1">
      <c r="E1240" s="72" t="s">
        <v>3395</v>
      </c>
      <c r="F1240" s="72"/>
      <c r="G1240" s="72"/>
      <c r="H1240" s="72"/>
      <c r="I1240" s="72"/>
      <c r="J1240" s="72"/>
      <c r="K1240" s="72"/>
      <c r="L1240" s="72"/>
      <c r="M1240" s="72"/>
      <c r="N1240" s="72"/>
      <c r="O1240" s="72"/>
      <c r="P1240" s="72"/>
      <c r="Q1240" s="72"/>
      <c r="R1240" s="72"/>
      <c r="S1240" s="72"/>
      <c r="T1240" s="72"/>
      <c r="U1240" s="72"/>
      <c r="V1240" s="3"/>
    </row>
    <row r="1241" spans="5:22" ht="23.1" customHeight="1">
      <c r="E1241" s="72" t="s">
        <v>3396</v>
      </c>
      <c r="F1241" s="72"/>
      <c r="G1241" s="72"/>
      <c r="H1241" s="72"/>
      <c r="I1241" s="72"/>
      <c r="J1241" s="72"/>
      <c r="K1241" s="72"/>
      <c r="L1241" s="72"/>
      <c r="M1241" s="72"/>
      <c r="N1241" s="72"/>
      <c r="O1241" s="72"/>
      <c r="P1241" s="72"/>
      <c r="Q1241" s="72"/>
      <c r="R1241" s="72"/>
      <c r="S1241" s="72"/>
      <c r="T1241" s="72"/>
      <c r="U1241" s="72"/>
      <c r="V1241" s="3"/>
    </row>
    <row r="1242" spans="5:22" ht="23.1" customHeight="1">
      <c r="E1242" s="72" t="s">
        <v>3397</v>
      </c>
      <c r="F1242" s="72"/>
      <c r="G1242" s="72"/>
      <c r="H1242" s="72"/>
      <c r="I1242" s="72"/>
      <c r="J1242" s="72"/>
      <c r="K1242" s="72"/>
      <c r="L1242" s="72"/>
      <c r="M1242" s="72"/>
      <c r="N1242" s="72"/>
      <c r="O1242" s="72"/>
      <c r="P1242" s="72"/>
      <c r="Q1242" s="72"/>
      <c r="R1242" s="72"/>
      <c r="S1242" s="72"/>
      <c r="T1242" s="72"/>
      <c r="U1242" s="72"/>
      <c r="V1242" s="3"/>
    </row>
    <row r="1243" spans="5:22" ht="23.1" customHeight="1">
      <c r="E1243" s="72" t="s">
        <v>3398</v>
      </c>
      <c r="F1243" s="72"/>
      <c r="G1243" s="72"/>
      <c r="H1243" s="72"/>
      <c r="I1243" s="72"/>
      <c r="J1243" s="72"/>
      <c r="K1243" s="72"/>
      <c r="L1243" s="72"/>
      <c r="M1243" s="72"/>
      <c r="N1243" s="72"/>
      <c r="O1243" s="72"/>
      <c r="P1243" s="72"/>
      <c r="Q1243" s="72"/>
      <c r="R1243" s="72"/>
      <c r="S1243" s="72"/>
      <c r="T1243" s="72"/>
      <c r="U1243" s="72"/>
      <c r="V1243" s="3"/>
    </row>
    <row r="1244" spans="5:22" ht="23.1" customHeight="1">
      <c r="E1244" s="72" t="s">
        <v>3399</v>
      </c>
      <c r="F1244" s="72"/>
      <c r="G1244" s="72"/>
      <c r="H1244" s="72"/>
      <c r="I1244" s="72"/>
      <c r="J1244" s="72"/>
      <c r="K1244" s="72"/>
      <c r="L1244" s="72"/>
      <c r="M1244" s="72"/>
      <c r="N1244" s="72"/>
      <c r="O1244" s="72"/>
      <c r="P1244" s="72"/>
      <c r="Q1244" s="72"/>
      <c r="R1244" s="72"/>
      <c r="S1244" s="72"/>
      <c r="T1244" s="72"/>
      <c r="U1244" s="72"/>
      <c r="V1244" s="3"/>
    </row>
    <row r="1245" spans="5:22" ht="23.1" customHeight="1">
      <c r="E1245" s="72" t="s">
        <v>3400</v>
      </c>
      <c r="F1245" s="72"/>
      <c r="G1245" s="72"/>
      <c r="H1245" s="72"/>
      <c r="I1245" s="72"/>
      <c r="J1245" s="72"/>
      <c r="K1245" s="72"/>
      <c r="L1245" s="72"/>
      <c r="M1245" s="72"/>
      <c r="N1245" s="72"/>
      <c r="O1245" s="72"/>
      <c r="P1245" s="72"/>
      <c r="Q1245" s="72"/>
      <c r="R1245" s="72"/>
      <c r="S1245" s="72"/>
      <c r="T1245" s="72"/>
      <c r="U1245" s="72"/>
      <c r="V1245" s="3"/>
    </row>
    <row r="1246" spans="5:22" ht="23.1" customHeight="1">
      <c r="E1246" s="72" t="s">
        <v>3401</v>
      </c>
      <c r="F1246" s="72"/>
      <c r="G1246" s="72"/>
      <c r="H1246" s="72"/>
      <c r="I1246" s="72"/>
      <c r="J1246" s="72"/>
      <c r="K1246" s="72"/>
      <c r="L1246" s="72"/>
      <c r="M1246" s="72"/>
      <c r="N1246" s="72"/>
      <c r="O1246" s="72"/>
      <c r="P1246" s="72"/>
      <c r="Q1246" s="72"/>
      <c r="R1246" s="72"/>
      <c r="S1246" s="72"/>
      <c r="T1246" s="72"/>
      <c r="U1246" s="72"/>
      <c r="V1246" s="3"/>
    </row>
    <row r="1247" spans="5:22" ht="23.1" customHeight="1">
      <c r="E1247" s="72" t="s">
        <v>3402</v>
      </c>
      <c r="F1247" s="72"/>
      <c r="G1247" s="72"/>
      <c r="H1247" s="72"/>
      <c r="I1247" s="72"/>
      <c r="J1247" s="72"/>
      <c r="K1247" s="72"/>
      <c r="L1247" s="72"/>
      <c r="M1247" s="72"/>
      <c r="N1247" s="72"/>
      <c r="O1247" s="72"/>
      <c r="P1247" s="72"/>
      <c r="Q1247" s="72"/>
      <c r="R1247" s="72"/>
      <c r="S1247" s="72"/>
      <c r="T1247" s="72"/>
      <c r="U1247" s="72"/>
      <c r="V1247" s="3"/>
    </row>
    <row r="1248" spans="5:22" ht="23.1" customHeight="1">
      <c r="E1248" s="72" t="s">
        <v>3403</v>
      </c>
      <c r="F1248" s="72"/>
      <c r="G1248" s="72"/>
      <c r="H1248" s="72"/>
      <c r="I1248" s="72"/>
      <c r="J1248" s="72"/>
      <c r="K1248" s="72"/>
      <c r="L1248" s="72"/>
      <c r="M1248" s="72"/>
      <c r="N1248" s="72"/>
      <c r="O1248" s="72"/>
      <c r="P1248" s="72"/>
      <c r="Q1248" s="72"/>
      <c r="R1248" s="72"/>
      <c r="S1248" s="72"/>
      <c r="T1248" s="72"/>
      <c r="U1248" s="72"/>
      <c r="V1248" s="3"/>
    </row>
    <row r="1249" spans="5:22" ht="23.1" customHeight="1">
      <c r="E1249" s="72" t="s">
        <v>3404</v>
      </c>
      <c r="F1249" s="72"/>
      <c r="G1249" s="72"/>
      <c r="H1249" s="72"/>
      <c r="I1249" s="72"/>
      <c r="J1249" s="72"/>
      <c r="K1249" s="72"/>
      <c r="L1249" s="72"/>
      <c r="M1249" s="72"/>
      <c r="N1249" s="72"/>
      <c r="O1249" s="72"/>
      <c r="P1249" s="72"/>
      <c r="Q1249" s="72"/>
      <c r="R1249" s="72"/>
      <c r="S1249" s="72"/>
      <c r="T1249" s="72"/>
      <c r="U1249" s="72"/>
      <c r="V1249" s="3"/>
    </row>
    <row r="1250" spans="5:22" ht="23.1" customHeight="1">
      <c r="E1250" s="72" t="s">
        <v>3405</v>
      </c>
      <c r="F1250" s="72"/>
      <c r="G1250" s="72"/>
      <c r="H1250" s="72"/>
      <c r="I1250" s="72"/>
      <c r="J1250" s="72"/>
      <c r="K1250" s="72"/>
      <c r="L1250" s="72"/>
      <c r="M1250" s="72"/>
      <c r="N1250" s="72"/>
      <c r="O1250" s="72"/>
      <c r="P1250" s="72"/>
      <c r="Q1250" s="72"/>
      <c r="R1250" s="72"/>
      <c r="S1250" s="72"/>
      <c r="T1250" s="72"/>
      <c r="U1250" s="72"/>
      <c r="V1250" s="3"/>
    </row>
    <row r="1251" spans="5:22" ht="23.1" customHeight="1">
      <c r="E1251" s="72" t="s">
        <v>3406</v>
      </c>
      <c r="F1251" s="72"/>
      <c r="G1251" s="72"/>
      <c r="H1251" s="72"/>
      <c r="I1251" s="72"/>
      <c r="J1251" s="72"/>
      <c r="K1251" s="72"/>
      <c r="L1251" s="72"/>
      <c r="M1251" s="72"/>
      <c r="N1251" s="72"/>
      <c r="O1251" s="72"/>
      <c r="P1251" s="72"/>
      <c r="Q1251" s="72"/>
      <c r="R1251" s="72"/>
      <c r="S1251" s="72"/>
      <c r="T1251" s="72"/>
      <c r="U1251" s="72"/>
      <c r="V1251" s="3"/>
    </row>
    <row r="1252" spans="5:22" ht="23.1" customHeight="1">
      <c r="E1252" s="72" t="s">
        <v>3407</v>
      </c>
      <c r="F1252" s="72"/>
      <c r="G1252" s="72"/>
      <c r="H1252" s="72"/>
      <c r="I1252" s="72"/>
      <c r="J1252" s="72"/>
      <c r="K1252" s="72"/>
      <c r="L1252" s="72"/>
      <c r="M1252" s="72"/>
      <c r="N1252" s="72"/>
      <c r="O1252" s="72"/>
      <c r="P1252" s="72"/>
      <c r="Q1252" s="72"/>
      <c r="R1252" s="72"/>
      <c r="S1252" s="72"/>
      <c r="T1252" s="72"/>
      <c r="U1252" s="72"/>
      <c r="V1252" s="3"/>
    </row>
    <row r="1253" spans="5:22" ht="23.1" customHeight="1">
      <c r="E1253" s="72" t="s">
        <v>3408</v>
      </c>
      <c r="F1253" s="72"/>
      <c r="G1253" s="72"/>
      <c r="H1253" s="72"/>
      <c r="I1253" s="72"/>
      <c r="J1253" s="72"/>
      <c r="K1253" s="72"/>
      <c r="L1253" s="72"/>
      <c r="M1253" s="72"/>
      <c r="N1253" s="72"/>
      <c r="O1253" s="72"/>
      <c r="P1253" s="72"/>
      <c r="Q1253" s="72"/>
      <c r="R1253" s="72"/>
      <c r="S1253" s="72"/>
      <c r="T1253" s="72"/>
      <c r="U1253" s="72"/>
      <c r="V1253" s="3"/>
    </row>
    <row r="1254" spans="5:22" ht="23.1" customHeight="1">
      <c r="E1254" s="72" t="s">
        <v>3409</v>
      </c>
      <c r="F1254" s="72"/>
      <c r="G1254" s="72"/>
      <c r="H1254" s="72"/>
      <c r="I1254" s="72"/>
      <c r="J1254" s="72"/>
      <c r="K1254" s="72"/>
      <c r="L1254" s="72"/>
      <c r="M1254" s="72"/>
      <c r="N1254" s="72"/>
      <c r="O1254" s="72"/>
      <c r="P1254" s="72"/>
      <c r="Q1254" s="72"/>
      <c r="R1254" s="72"/>
      <c r="S1254" s="72"/>
      <c r="T1254" s="72"/>
      <c r="U1254" s="72"/>
      <c r="V1254" s="3"/>
    </row>
    <row r="1255" spans="5:22" ht="23.1" customHeight="1">
      <c r="E1255" s="72" t="s">
        <v>3410</v>
      </c>
      <c r="F1255" s="72"/>
      <c r="G1255" s="72"/>
      <c r="H1255" s="72"/>
      <c r="I1255" s="72"/>
      <c r="J1255" s="72"/>
      <c r="K1255" s="72"/>
      <c r="L1255" s="72"/>
      <c r="M1255" s="72"/>
      <c r="N1255" s="72"/>
      <c r="O1255" s="72"/>
      <c r="P1255" s="72"/>
      <c r="Q1255" s="72"/>
      <c r="R1255" s="72"/>
      <c r="S1255" s="72"/>
      <c r="T1255" s="72"/>
      <c r="U1255" s="72"/>
      <c r="V1255" s="3"/>
    </row>
    <row r="1256" spans="5:22" ht="23.1" customHeight="1">
      <c r="E1256" s="72" t="s">
        <v>3411</v>
      </c>
      <c r="F1256" s="72"/>
      <c r="G1256" s="72"/>
      <c r="H1256" s="72"/>
      <c r="I1256" s="72"/>
      <c r="J1256" s="72"/>
      <c r="K1256" s="72"/>
      <c r="L1256" s="72"/>
      <c r="M1256" s="72"/>
      <c r="N1256" s="72"/>
      <c r="O1256" s="72"/>
      <c r="P1256" s="72"/>
      <c r="Q1256" s="72"/>
      <c r="R1256" s="72"/>
      <c r="S1256" s="72"/>
      <c r="T1256" s="72"/>
      <c r="U1256" s="72"/>
      <c r="V1256" s="3"/>
    </row>
    <row r="1257" spans="5:22" ht="23.1" customHeight="1">
      <c r="E1257" s="72" t="s">
        <v>3412</v>
      </c>
      <c r="F1257" s="72"/>
      <c r="G1257" s="72"/>
      <c r="H1257" s="72"/>
      <c r="I1257" s="72"/>
      <c r="J1257" s="72"/>
      <c r="K1257" s="72"/>
      <c r="L1257" s="72"/>
      <c r="M1257" s="72"/>
      <c r="N1257" s="72"/>
      <c r="O1257" s="72"/>
      <c r="P1257" s="72"/>
      <c r="Q1257" s="72"/>
      <c r="R1257" s="72"/>
      <c r="S1257" s="72"/>
      <c r="T1257" s="72"/>
      <c r="U1257" s="72"/>
      <c r="V1257" s="3"/>
    </row>
    <row r="1258" spans="5:22" ht="23.1" customHeight="1">
      <c r="E1258" s="72" t="s">
        <v>3413</v>
      </c>
      <c r="F1258" s="72"/>
      <c r="G1258" s="72"/>
      <c r="H1258" s="72"/>
      <c r="I1258" s="72"/>
      <c r="J1258" s="72"/>
      <c r="K1258" s="72"/>
      <c r="L1258" s="72"/>
      <c r="M1258" s="72"/>
      <c r="N1258" s="72"/>
      <c r="O1258" s="72"/>
      <c r="P1258" s="72"/>
      <c r="Q1258" s="72"/>
      <c r="R1258" s="72"/>
      <c r="S1258" s="72"/>
      <c r="T1258" s="72"/>
      <c r="U1258" s="72"/>
      <c r="V1258" s="3"/>
    </row>
    <row r="1259" spans="5:22" ht="23.1" customHeight="1">
      <c r="E1259" s="72" t="s">
        <v>3414</v>
      </c>
      <c r="F1259" s="72"/>
      <c r="G1259" s="72"/>
      <c r="H1259" s="72"/>
      <c r="I1259" s="72"/>
      <c r="J1259" s="72"/>
      <c r="K1259" s="72"/>
      <c r="L1259" s="72"/>
      <c r="M1259" s="72"/>
      <c r="N1259" s="72"/>
      <c r="O1259" s="72"/>
      <c r="P1259" s="72"/>
      <c r="Q1259" s="72"/>
      <c r="R1259" s="72"/>
      <c r="S1259" s="72"/>
      <c r="T1259" s="72"/>
      <c r="U1259" s="72"/>
      <c r="V1259" s="3"/>
    </row>
    <row r="1260" spans="5:22" ht="23.1" customHeight="1">
      <c r="E1260" s="72" t="s">
        <v>3415</v>
      </c>
      <c r="F1260" s="72"/>
      <c r="G1260" s="72"/>
      <c r="H1260" s="72"/>
      <c r="I1260" s="72"/>
      <c r="J1260" s="72"/>
      <c r="K1260" s="72"/>
      <c r="L1260" s="72"/>
      <c r="M1260" s="72"/>
      <c r="N1260" s="72"/>
      <c r="O1260" s="72"/>
      <c r="P1260" s="72"/>
      <c r="Q1260" s="72"/>
      <c r="R1260" s="72"/>
      <c r="S1260" s="72"/>
      <c r="T1260" s="72"/>
      <c r="U1260" s="72"/>
      <c r="V1260" s="3"/>
    </row>
    <row r="1261" spans="5:22" ht="23.1" customHeight="1">
      <c r="E1261" s="72" t="s">
        <v>3416</v>
      </c>
      <c r="F1261" s="72"/>
      <c r="G1261" s="72"/>
      <c r="H1261" s="72"/>
      <c r="I1261" s="72"/>
      <c r="J1261" s="72"/>
      <c r="K1261" s="72"/>
      <c r="L1261" s="72"/>
      <c r="M1261" s="72"/>
      <c r="N1261" s="72"/>
      <c r="O1261" s="72"/>
      <c r="P1261" s="72"/>
      <c r="Q1261" s="72"/>
      <c r="R1261" s="72"/>
      <c r="S1261" s="72"/>
      <c r="T1261" s="72"/>
      <c r="U1261" s="72"/>
      <c r="V1261" s="3"/>
    </row>
    <row r="1262" spans="5:22" ht="23.1" customHeight="1">
      <c r="E1262" s="72" t="s">
        <v>3417</v>
      </c>
      <c r="F1262" s="72"/>
      <c r="G1262" s="72"/>
      <c r="H1262" s="72"/>
      <c r="I1262" s="72"/>
      <c r="J1262" s="72"/>
      <c r="K1262" s="72"/>
      <c r="L1262" s="72"/>
      <c r="M1262" s="72"/>
      <c r="N1262" s="72"/>
      <c r="O1262" s="72"/>
      <c r="P1262" s="72"/>
      <c r="Q1262" s="72"/>
      <c r="R1262" s="72"/>
      <c r="S1262" s="72"/>
      <c r="T1262" s="72"/>
      <c r="U1262" s="72"/>
      <c r="V1262" s="3"/>
    </row>
    <row r="1263" spans="5:22" ht="23.1" customHeight="1">
      <c r="E1263" s="72" t="s">
        <v>3418</v>
      </c>
      <c r="F1263" s="72"/>
      <c r="G1263" s="72"/>
      <c r="H1263" s="72"/>
      <c r="I1263" s="72"/>
      <c r="J1263" s="72"/>
      <c r="K1263" s="72"/>
      <c r="L1263" s="72"/>
      <c r="M1263" s="72"/>
      <c r="N1263" s="72"/>
      <c r="O1263" s="72"/>
      <c r="P1263" s="72"/>
      <c r="Q1263" s="72"/>
      <c r="R1263" s="72"/>
      <c r="S1263" s="72"/>
      <c r="T1263" s="72"/>
      <c r="U1263" s="72"/>
      <c r="V1263" s="3"/>
    </row>
    <row r="1264" spans="5:22" ht="23.1" customHeight="1">
      <c r="E1264" s="72" t="s">
        <v>3419</v>
      </c>
      <c r="F1264" s="72"/>
      <c r="G1264" s="72"/>
      <c r="H1264" s="72"/>
      <c r="I1264" s="72"/>
      <c r="J1264" s="72"/>
      <c r="K1264" s="72"/>
      <c r="L1264" s="72"/>
      <c r="M1264" s="72"/>
      <c r="N1264" s="72"/>
      <c r="O1264" s="72"/>
      <c r="P1264" s="72"/>
      <c r="Q1264" s="72"/>
      <c r="R1264" s="72"/>
      <c r="S1264" s="72"/>
      <c r="T1264" s="72"/>
      <c r="U1264" s="72"/>
      <c r="V1264" s="3"/>
    </row>
    <row r="1265" spans="5:22" ht="23.1" customHeight="1">
      <c r="E1265" s="72" t="s">
        <v>3420</v>
      </c>
      <c r="F1265" s="72"/>
      <c r="G1265" s="72"/>
      <c r="H1265" s="72"/>
      <c r="I1265" s="72"/>
      <c r="J1265" s="72"/>
      <c r="K1265" s="72"/>
      <c r="L1265" s="72"/>
      <c r="M1265" s="72"/>
      <c r="N1265" s="72"/>
      <c r="O1265" s="72"/>
      <c r="P1265" s="72"/>
      <c r="Q1265" s="72"/>
      <c r="R1265" s="72"/>
      <c r="S1265" s="72"/>
      <c r="T1265" s="72"/>
      <c r="U1265" s="72"/>
      <c r="V1265" s="3"/>
    </row>
    <row r="1266" spans="5:22" ht="23.1" customHeight="1">
      <c r="E1266" s="72" t="s">
        <v>3420</v>
      </c>
      <c r="F1266" s="72"/>
      <c r="G1266" s="72"/>
      <c r="H1266" s="72"/>
      <c r="I1266" s="72"/>
      <c r="J1266" s="72"/>
      <c r="K1266" s="72"/>
      <c r="L1266" s="72"/>
      <c r="M1266" s="72"/>
      <c r="N1266" s="72"/>
      <c r="O1266" s="72"/>
      <c r="P1266" s="72"/>
      <c r="Q1266" s="72"/>
      <c r="R1266" s="72"/>
      <c r="S1266" s="72"/>
      <c r="T1266" s="72"/>
      <c r="U1266" s="72"/>
      <c r="V1266" s="3"/>
    </row>
    <row r="1267" spans="5:22" ht="23.1" customHeight="1">
      <c r="E1267" s="72" t="s">
        <v>3421</v>
      </c>
      <c r="F1267" s="72"/>
      <c r="G1267" s="72"/>
      <c r="H1267" s="72"/>
      <c r="I1267" s="72"/>
      <c r="J1267" s="72"/>
      <c r="K1267" s="72"/>
      <c r="L1267" s="72"/>
      <c r="M1267" s="72"/>
      <c r="N1267" s="72"/>
      <c r="O1267" s="72"/>
      <c r="P1267" s="72"/>
      <c r="Q1267" s="72"/>
      <c r="R1267" s="72"/>
      <c r="S1267" s="72"/>
      <c r="T1267" s="72"/>
      <c r="U1267" s="72"/>
      <c r="V1267" s="3"/>
    </row>
    <row r="1268" spans="5:22" ht="23.1" customHeight="1">
      <c r="E1268" s="72" t="s">
        <v>3422</v>
      </c>
      <c r="F1268" s="72"/>
      <c r="G1268" s="72"/>
      <c r="H1268" s="72"/>
      <c r="I1268" s="72"/>
      <c r="J1268" s="72"/>
      <c r="K1268" s="72"/>
      <c r="L1268" s="72"/>
      <c r="M1268" s="72"/>
      <c r="N1268" s="72"/>
      <c r="O1268" s="72"/>
      <c r="P1268" s="72"/>
      <c r="Q1268" s="72"/>
      <c r="R1268" s="72"/>
      <c r="S1268" s="72"/>
      <c r="T1268" s="72"/>
      <c r="U1268" s="72"/>
      <c r="V1268" s="3"/>
    </row>
    <row r="1269" spans="5:22" ht="23.1" customHeight="1">
      <c r="E1269" s="72" t="s">
        <v>3423</v>
      </c>
      <c r="F1269" s="72"/>
      <c r="G1269" s="72"/>
      <c r="H1269" s="72"/>
      <c r="I1269" s="72"/>
      <c r="J1269" s="72"/>
      <c r="K1269" s="72"/>
      <c r="L1269" s="72"/>
      <c r="M1269" s="72"/>
      <c r="N1269" s="72"/>
      <c r="O1269" s="72"/>
      <c r="P1269" s="72"/>
      <c r="Q1269" s="72"/>
      <c r="R1269" s="72"/>
      <c r="S1269" s="72"/>
      <c r="T1269" s="72"/>
      <c r="U1269" s="72"/>
      <c r="V1269" s="3"/>
    </row>
    <row r="1270" spans="5:22" ht="23.1" customHeight="1">
      <c r="E1270" s="72" t="s">
        <v>3424</v>
      </c>
      <c r="F1270" s="72"/>
      <c r="G1270" s="72"/>
      <c r="H1270" s="72"/>
      <c r="I1270" s="72"/>
      <c r="J1270" s="72"/>
      <c r="K1270" s="72"/>
      <c r="L1270" s="72"/>
      <c r="M1270" s="72"/>
      <c r="N1270" s="72"/>
      <c r="O1270" s="72"/>
      <c r="P1270" s="72"/>
      <c r="Q1270" s="72"/>
      <c r="R1270" s="72"/>
      <c r="S1270" s="72"/>
      <c r="T1270" s="72"/>
      <c r="U1270" s="72"/>
      <c r="V1270" s="3"/>
    </row>
    <row r="1271" spans="5:22" ht="23.1" customHeight="1">
      <c r="E1271" s="72" t="s">
        <v>3425</v>
      </c>
      <c r="F1271" s="72"/>
      <c r="G1271" s="72"/>
      <c r="H1271" s="72"/>
      <c r="I1271" s="72"/>
      <c r="J1271" s="72"/>
      <c r="K1271" s="72"/>
      <c r="L1271" s="72"/>
      <c r="M1271" s="72"/>
      <c r="N1271" s="72"/>
      <c r="O1271" s="72"/>
      <c r="P1271" s="72"/>
      <c r="Q1271" s="72"/>
      <c r="R1271" s="72"/>
      <c r="S1271" s="72"/>
      <c r="T1271" s="72"/>
      <c r="U1271" s="72"/>
      <c r="V1271" s="3"/>
    </row>
    <row r="1272" spans="5:22" ht="23.1" customHeight="1">
      <c r="E1272" s="72" t="s">
        <v>3426</v>
      </c>
      <c r="F1272" s="72"/>
      <c r="G1272" s="72"/>
      <c r="H1272" s="72"/>
      <c r="I1272" s="72"/>
      <c r="J1272" s="72"/>
      <c r="K1272" s="72"/>
      <c r="L1272" s="72"/>
      <c r="M1272" s="72"/>
      <c r="N1272" s="72"/>
      <c r="O1272" s="72"/>
      <c r="P1272" s="72"/>
      <c r="Q1272" s="72"/>
      <c r="R1272" s="72"/>
      <c r="S1272" s="72"/>
      <c r="T1272" s="72"/>
      <c r="U1272" s="72"/>
      <c r="V1272" s="3"/>
    </row>
    <row r="1273" spans="5:22" ht="23.1" customHeight="1">
      <c r="E1273" s="72" t="s">
        <v>3427</v>
      </c>
      <c r="F1273" s="72"/>
      <c r="G1273" s="72"/>
      <c r="H1273" s="72"/>
      <c r="I1273" s="72"/>
      <c r="J1273" s="72"/>
      <c r="K1273" s="72"/>
      <c r="L1273" s="72"/>
      <c r="M1273" s="72"/>
      <c r="N1273" s="72"/>
      <c r="O1273" s="72"/>
      <c r="P1273" s="72"/>
      <c r="Q1273" s="72"/>
      <c r="R1273" s="72"/>
      <c r="S1273" s="72"/>
      <c r="T1273" s="72"/>
      <c r="U1273" s="72"/>
      <c r="V1273" s="3"/>
    </row>
    <row r="1274" spans="5:22" ht="23.1" customHeight="1">
      <c r="E1274" s="72" t="s">
        <v>3428</v>
      </c>
      <c r="F1274" s="72"/>
      <c r="G1274" s="72"/>
      <c r="H1274" s="72"/>
      <c r="I1274" s="72"/>
      <c r="J1274" s="72"/>
      <c r="K1274" s="72"/>
      <c r="L1274" s="72"/>
      <c r="M1274" s="72"/>
      <c r="N1274" s="72"/>
      <c r="O1274" s="72"/>
      <c r="P1274" s="72"/>
      <c r="Q1274" s="72"/>
      <c r="R1274" s="72"/>
      <c r="S1274" s="72"/>
      <c r="T1274" s="72"/>
      <c r="U1274" s="72"/>
      <c r="V1274" s="3"/>
    </row>
    <row r="1275" spans="5:22" ht="23.1" customHeight="1">
      <c r="E1275" s="72" t="s">
        <v>3429</v>
      </c>
      <c r="F1275" s="72"/>
      <c r="G1275" s="72"/>
      <c r="H1275" s="72"/>
      <c r="I1275" s="72"/>
      <c r="J1275" s="72"/>
      <c r="K1275" s="72"/>
      <c r="L1275" s="72"/>
      <c r="M1275" s="72"/>
      <c r="N1275" s="72"/>
      <c r="O1275" s="72"/>
      <c r="P1275" s="72"/>
      <c r="Q1275" s="72"/>
      <c r="R1275" s="72"/>
      <c r="S1275" s="72"/>
      <c r="T1275" s="72"/>
      <c r="U1275" s="72"/>
      <c r="V1275" s="3"/>
    </row>
    <row r="1276" spans="5:22" ht="23.1" customHeight="1">
      <c r="E1276" s="72" t="s">
        <v>3430</v>
      </c>
      <c r="F1276" s="72"/>
      <c r="G1276" s="72"/>
      <c r="H1276" s="72"/>
      <c r="I1276" s="72"/>
      <c r="J1276" s="72"/>
      <c r="K1276" s="72"/>
      <c r="L1276" s="72"/>
      <c r="M1276" s="72"/>
      <c r="N1276" s="72"/>
      <c r="O1276" s="72"/>
      <c r="P1276" s="72"/>
      <c r="Q1276" s="72"/>
      <c r="R1276" s="72"/>
      <c r="S1276" s="72"/>
      <c r="T1276" s="72"/>
      <c r="U1276" s="72"/>
      <c r="V1276" s="3"/>
    </row>
    <row r="1277" spans="5:22" ht="23.1" customHeight="1">
      <c r="E1277" s="72" t="s">
        <v>3431</v>
      </c>
      <c r="F1277" s="72"/>
      <c r="G1277" s="72"/>
      <c r="H1277" s="72"/>
      <c r="I1277" s="72"/>
      <c r="J1277" s="72"/>
      <c r="K1277" s="72"/>
      <c r="L1277" s="72"/>
      <c r="M1277" s="72"/>
      <c r="N1277" s="72"/>
      <c r="O1277" s="72"/>
      <c r="P1277" s="72"/>
      <c r="Q1277" s="72"/>
      <c r="R1277" s="72"/>
      <c r="S1277" s="72"/>
      <c r="T1277" s="72"/>
      <c r="U1277" s="72"/>
      <c r="V1277" s="3"/>
    </row>
    <row r="1278" spans="5:22" ht="23.1" customHeight="1">
      <c r="E1278" s="72" t="s">
        <v>3432</v>
      </c>
      <c r="F1278" s="72"/>
      <c r="G1278" s="72"/>
      <c r="H1278" s="72"/>
      <c r="I1278" s="72"/>
      <c r="J1278" s="72"/>
      <c r="K1278" s="72"/>
      <c r="L1278" s="72"/>
      <c r="M1278" s="72"/>
      <c r="N1278" s="72"/>
      <c r="O1278" s="72"/>
      <c r="P1278" s="72"/>
      <c r="Q1278" s="72"/>
      <c r="R1278" s="72"/>
      <c r="S1278" s="72"/>
      <c r="T1278" s="72"/>
      <c r="U1278" s="72"/>
      <c r="V1278" s="3"/>
    </row>
    <row r="1279" spans="5:22" ht="23.1" customHeight="1">
      <c r="E1279" s="72" t="s">
        <v>3433</v>
      </c>
      <c r="F1279" s="72"/>
      <c r="G1279" s="72"/>
      <c r="H1279" s="72"/>
      <c r="I1279" s="72"/>
      <c r="J1279" s="72"/>
      <c r="K1279" s="72"/>
      <c r="L1279" s="72"/>
      <c r="M1279" s="72"/>
      <c r="N1279" s="72"/>
      <c r="O1279" s="72"/>
      <c r="P1279" s="72"/>
      <c r="Q1279" s="72"/>
      <c r="R1279" s="72"/>
      <c r="S1279" s="72"/>
      <c r="T1279" s="72"/>
      <c r="U1279" s="72"/>
      <c r="V1279" s="3"/>
    </row>
    <row r="1280" spans="5:22" ht="23.1" customHeight="1">
      <c r="E1280" s="72" t="s">
        <v>3434</v>
      </c>
      <c r="F1280" s="72"/>
      <c r="G1280" s="72"/>
      <c r="H1280" s="72"/>
      <c r="I1280" s="72"/>
      <c r="J1280" s="72"/>
      <c r="K1280" s="72"/>
      <c r="L1280" s="72"/>
      <c r="M1280" s="72"/>
      <c r="N1280" s="72"/>
      <c r="O1280" s="72"/>
      <c r="P1280" s="72"/>
      <c r="Q1280" s="72"/>
      <c r="R1280" s="72"/>
      <c r="S1280" s="72"/>
      <c r="T1280" s="72"/>
      <c r="U1280" s="72"/>
      <c r="V1280" s="3"/>
    </row>
    <row r="1281" spans="5:22" ht="23.1" customHeight="1">
      <c r="E1281" s="72" t="s">
        <v>3434</v>
      </c>
      <c r="F1281" s="72"/>
      <c r="G1281" s="72"/>
      <c r="H1281" s="72"/>
      <c r="I1281" s="72"/>
      <c r="J1281" s="72"/>
      <c r="K1281" s="72"/>
      <c r="L1281" s="72"/>
      <c r="M1281" s="72"/>
      <c r="N1281" s="72"/>
      <c r="O1281" s="72"/>
      <c r="P1281" s="72"/>
      <c r="Q1281" s="72"/>
      <c r="R1281" s="72"/>
      <c r="S1281" s="72"/>
      <c r="T1281" s="72"/>
      <c r="U1281" s="72"/>
      <c r="V1281" s="3"/>
    </row>
    <row r="1282" spans="5:22" ht="23.1" customHeight="1">
      <c r="E1282" s="72" t="s">
        <v>3435</v>
      </c>
      <c r="F1282" s="72"/>
      <c r="G1282" s="72"/>
      <c r="H1282" s="72"/>
      <c r="I1282" s="72"/>
      <c r="J1282" s="72"/>
      <c r="K1282" s="72"/>
      <c r="L1282" s="72"/>
      <c r="M1282" s="72"/>
      <c r="N1282" s="72"/>
      <c r="O1282" s="72"/>
      <c r="P1282" s="72"/>
      <c r="Q1282" s="72"/>
      <c r="R1282" s="72"/>
      <c r="S1282" s="72"/>
      <c r="T1282" s="72"/>
      <c r="U1282" s="72"/>
      <c r="V1282" s="3"/>
    </row>
    <row r="1283" spans="5:22" ht="23.1" customHeight="1">
      <c r="E1283" s="72" t="s">
        <v>3436</v>
      </c>
      <c r="F1283" s="72"/>
      <c r="G1283" s="72"/>
      <c r="H1283" s="72"/>
      <c r="I1283" s="72"/>
      <c r="J1283" s="72"/>
      <c r="K1283" s="72"/>
      <c r="L1283" s="72"/>
      <c r="M1283" s="72"/>
      <c r="N1283" s="72"/>
      <c r="O1283" s="72"/>
      <c r="P1283" s="72"/>
      <c r="Q1283" s="72"/>
      <c r="R1283" s="72"/>
      <c r="S1283" s="72"/>
      <c r="T1283" s="72"/>
      <c r="U1283" s="72"/>
      <c r="V1283" s="3"/>
    </row>
    <row r="1284" spans="5:22" ht="23.1" customHeight="1">
      <c r="E1284" s="72" t="s">
        <v>3437</v>
      </c>
      <c r="F1284" s="72"/>
      <c r="G1284" s="72"/>
      <c r="H1284" s="72"/>
      <c r="I1284" s="72"/>
      <c r="J1284" s="72"/>
      <c r="K1284" s="72"/>
      <c r="L1284" s="72"/>
      <c r="M1284" s="72"/>
      <c r="N1284" s="72"/>
      <c r="O1284" s="72"/>
      <c r="P1284" s="72"/>
      <c r="Q1284" s="72"/>
      <c r="R1284" s="72"/>
      <c r="S1284" s="72"/>
      <c r="T1284" s="72"/>
      <c r="U1284" s="72"/>
      <c r="V1284" s="3"/>
    </row>
    <row r="1285" spans="5:22" ht="23.1" customHeight="1">
      <c r="E1285" s="72" t="s">
        <v>3438</v>
      </c>
      <c r="F1285" s="72"/>
      <c r="G1285" s="72"/>
      <c r="H1285" s="72"/>
      <c r="I1285" s="72"/>
      <c r="J1285" s="72"/>
      <c r="K1285" s="72"/>
      <c r="L1285" s="72"/>
      <c r="M1285" s="72"/>
      <c r="N1285" s="72"/>
      <c r="O1285" s="72"/>
      <c r="P1285" s="72"/>
      <c r="Q1285" s="72"/>
      <c r="R1285" s="72"/>
      <c r="S1285" s="72"/>
      <c r="T1285" s="72"/>
      <c r="U1285" s="72"/>
      <c r="V1285" s="3"/>
    </row>
    <row r="1286" spans="5:22" ht="23.1" customHeight="1">
      <c r="E1286" s="72" t="s">
        <v>3439</v>
      </c>
      <c r="F1286" s="72"/>
      <c r="G1286" s="72"/>
      <c r="H1286" s="72"/>
      <c r="I1286" s="72"/>
      <c r="J1286" s="72"/>
      <c r="K1286" s="72"/>
      <c r="L1286" s="72"/>
      <c r="M1286" s="72"/>
      <c r="N1286" s="72"/>
      <c r="O1286" s="72"/>
      <c r="P1286" s="72"/>
      <c r="Q1286" s="72"/>
      <c r="R1286" s="72"/>
      <c r="S1286" s="72"/>
      <c r="T1286" s="72"/>
      <c r="U1286" s="72"/>
      <c r="V1286" s="3"/>
    </row>
    <row r="1287" spans="5:22" ht="23.1" customHeight="1">
      <c r="E1287" s="72" t="s">
        <v>3440</v>
      </c>
      <c r="F1287" s="72"/>
      <c r="G1287" s="72"/>
      <c r="H1287" s="72"/>
      <c r="I1287" s="72"/>
      <c r="J1287" s="72"/>
      <c r="K1287" s="72"/>
      <c r="L1287" s="72"/>
      <c r="M1287" s="72"/>
      <c r="N1287" s="72"/>
      <c r="O1287" s="72"/>
      <c r="P1287" s="72"/>
      <c r="Q1287" s="72"/>
      <c r="R1287" s="72"/>
      <c r="S1287" s="72"/>
      <c r="T1287" s="72"/>
      <c r="U1287" s="72"/>
      <c r="V1287" s="3"/>
    </row>
    <row r="1288" spans="5:22" ht="23.1" customHeight="1">
      <c r="E1288" s="72" t="s">
        <v>3441</v>
      </c>
      <c r="F1288" s="72"/>
      <c r="G1288" s="72"/>
      <c r="H1288" s="72"/>
      <c r="I1288" s="72"/>
      <c r="J1288" s="72"/>
      <c r="K1288" s="72"/>
      <c r="L1288" s="72"/>
      <c r="M1288" s="72"/>
      <c r="N1288" s="72"/>
      <c r="O1288" s="72"/>
      <c r="P1288" s="72"/>
      <c r="Q1288" s="72"/>
      <c r="R1288" s="72"/>
      <c r="S1288" s="72"/>
      <c r="T1288" s="72"/>
      <c r="U1288" s="72"/>
      <c r="V1288" s="3"/>
    </row>
    <row r="1289" spans="5:22" ht="23.1" customHeight="1">
      <c r="E1289" s="72" t="s">
        <v>3442</v>
      </c>
      <c r="F1289" s="72"/>
      <c r="G1289" s="72"/>
      <c r="H1289" s="72"/>
      <c r="I1289" s="72"/>
      <c r="J1289" s="72"/>
      <c r="K1289" s="72"/>
      <c r="L1289" s="72"/>
      <c r="M1289" s="72"/>
      <c r="N1289" s="72"/>
      <c r="O1289" s="72"/>
      <c r="P1289" s="72"/>
      <c r="Q1289" s="72"/>
      <c r="R1289" s="72"/>
      <c r="S1289" s="72"/>
      <c r="T1289" s="72"/>
      <c r="U1289" s="72"/>
      <c r="V1289" s="3"/>
    </row>
    <row r="1290" spans="5:22" ht="23.1" customHeight="1">
      <c r="E1290" s="72" t="s">
        <v>3443</v>
      </c>
      <c r="F1290" s="72"/>
      <c r="G1290" s="72"/>
      <c r="H1290" s="72"/>
      <c r="I1290" s="72"/>
      <c r="J1290" s="72"/>
      <c r="K1290" s="72"/>
      <c r="L1290" s="72"/>
      <c r="M1290" s="72"/>
      <c r="N1290" s="72"/>
      <c r="O1290" s="72"/>
      <c r="P1290" s="72"/>
      <c r="Q1290" s="72"/>
      <c r="R1290" s="72"/>
      <c r="S1290" s="72"/>
      <c r="T1290" s="72"/>
      <c r="U1290" s="72"/>
      <c r="V1290" s="3"/>
    </row>
    <row r="1291" spans="5:22" ht="23.1" customHeight="1">
      <c r="E1291" s="72" t="s">
        <v>3444</v>
      </c>
      <c r="F1291" s="72"/>
      <c r="G1291" s="72"/>
      <c r="H1291" s="72"/>
      <c r="I1291" s="72"/>
      <c r="J1291" s="72"/>
      <c r="K1291" s="72"/>
      <c r="L1291" s="72"/>
      <c r="M1291" s="72"/>
      <c r="N1291" s="72"/>
      <c r="O1291" s="72"/>
      <c r="P1291" s="72"/>
      <c r="Q1291" s="72"/>
      <c r="R1291" s="72"/>
      <c r="S1291" s="72"/>
      <c r="T1291" s="72"/>
      <c r="U1291" s="72"/>
      <c r="V1291" s="3"/>
    </row>
    <row r="1292" spans="5:22" ht="23.1" customHeight="1">
      <c r="E1292" s="72" t="s">
        <v>3445</v>
      </c>
      <c r="F1292" s="72"/>
      <c r="G1292" s="72"/>
      <c r="H1292" s="72"/>
      <c r="I1292" s="72"/>
      <c r="J1292" s="72"/>
      <c r="K1292" s="72"/>
      <c r="L1292" s="72"/>
      <c r="M1292" s="72"/>
      <c r="N1292" s="72"/>
      <c r="O1292" s="72"/>
      <c r="P1292" s="72"/>
      <c r="Q1292" s="72"/>
      <c r="R1292" s="72"/>
      <c r="S1292" s="72"/>
      <c r="T1292" s="72"/>
      <c r="U1292" s="72"/>
      <c r="V1292" s="3"/>
    </row>
    <row r="1293" spans="5:22" ht="23.1" customHeight="1">
      <c r="E1293" s="72" t="s">
        <v>3446</v>
      </c>
      <c r="F1293" s="72"/>
      <c r="G1293" s="72"/>
      <c r="H1293" s="72"/>
      <c r="I1293" s="72"/>
      <c r="J1293" s="72"/>
      <c r="K1293" s="72"/>
      <c r="L1293" s="72"/>
      <c r="M1293" s="72"/>
      <c r="N1293" s="72"/>
      <c r="O1293" s="72"/>
      <c r="P1293" s="72"/>
      <c r="Q1293" s="72"/>
      <c r="R1293" s="72"/>
      <c r="S1293" s="72"/>
      <c r="T1293" s="72"/>
      <c r="U1293" s="72"/>
      <c r="V1293" s="3"/>
    </row>
    <row r="1294" spans="5:22" ht="23.1" customHeight="1">
      <c r="E1294" s="72" t="s">
        <v>3447</v>
      </c>
      <c r="F1294" s="72"/>
      <c r="G1294" s="72"/>
      <c r="H1294" s="72"/>
      <c r="I1294" s="72"/>
      <c r="J1294" s="72"/>
      <c r="K1294" s="72"/>
      <c r="L1294" s="72"/>
      <c r="M1294" s="72"/>
      <c r="N1294" s="72"/>
      <c r="O1294" s="72"/>
      <c r="P1294" s="72"/>
      <c r="Q1294" s="72"/>
      <c r="R1294" s="72"/>
      <c r="S1294" s="72"/>
      <c r="T1294" s="72"/>
      <c r="U1294" s="72"/>
      <c r="V1294" s="3"/>
    </row>
    <row r="1295" spans="5:22" ht="23.1" customHeight="1">
      <c r="E1295" s="72" t="s">
        <v>3448</v>
      </c>
      <c r="F1295" s="72"/>
      <c r="G1295" s="72"/>
      <c r="H1295" s="72"/>
      <c r="I1295" s="72"/>
      <c r="J1295" s="72"/>
      <c r="K1295" s="72"/>
      <c r="L1295" s="72"/>
      <c r="M1295" s="72"/>
      <c r="N1295" s="72"/>
      <c r="O1295" s="72"/>
      <c r="P1295" s="72"/>
      <c r="Q1295" s="72"/>
      <c r="R1295" s="72"/>
      <c r="S1295" s="72"/>
      <c r="T1295" s="72"/>
      <c r="U1295" s="72"/>
      <c r="V1295" s="3"/>
    </row>
    <row r="1296" spans="5:22" ht="23.1" customHeight="1">
      <c r="E1296" s="72" t="s">
        <v>3449</v>
      </c>
      <c r="F1296" s="72"/>
      <c r="G1296" s="72"/>
      <c r="H1296" s="72"/>
      <c r="I1296" s="72"/>
      <c r="J1296" s="72"/>
      <c r="K1296" s="72"/>
      <c r="L1296" s="72"/>
      <c r="M1296" s="72"/>
      <c r="N1296" s="72"/>
      <c r="O1296" s="72"/>
      <c r="P1296" s="72"/>
      <c r="Q1296" s="72"/>
      <c r="R1296" s="72"/>
      <c r="S1296" s="72"/>
      <c r="T1296" s="72"/>
      <c r="U1296" s="72"/>
      <c r="V1296" s="3"/>
    </row>
    <row r="1297" spans="5:22" ht="23.1" customHeight="1">
      <c r="E1297" s="72" t="s">
        <v>3450</v>
      </c>
      <c r="F1297" s="72"/>
      <c r="G1297" s="72"/>
      <c r="H1297" s="72"/>
      <c r="I1297" s="72"/>
      <c r="J1297" s="72"/>
      <c r="K1297" s="72"/>
      <c r="L1297" s="72"/>
      <c r="M1297" s="72"/>
      <c r="N1297" s="72"/>
      <c r="O1297" s="72"/>
      <c r="P1297" s="72"/>
      <c r="Q1297" s="72"/>
      <c r="R1297" s="72"/>
      <c r="S1297" s="72"/>
      <c r="T1297" s="72"/>
      <c r="U1297" s="72"/>
      <c r="V1297" s="3"/>
    </row>
    <row r="1298" spans="5:22" ht="23.1" customHeight="1">
      <c r="E1298" s="72" t="s">
        <v>3451</v>
      </c>
      <c r="F1298" s="72"/>
      <c r="G1298" s="72"/>
      <c r="H1298" s="72"/>
      <c r="I1298" s="72"/>
      <c r="J1298" s="72"/>
      <c r="K1298" s="72"/>
      <c r="L1298" s="72"/>
      <c r="M1298" s="72"/>
      <c r="N1298" s="72"/>
      <c r="O1298" s="72"/>
      <c r="P1298" s="72"/>
      <c r="Q1298" s="72"/>
      <c r="R1298" s="72"/>
      <c r="S1298" s="72"/>
      <c r="T1298" s="72"/>
      <c r="U1298" s="72"/>
      <c r="V1298" s="3"/>
    </row>
    <row r="1299" spans="5:22" ht="23.1" customHeight="1">
      <c r="E1299" s="72" t="s">
        <v>3452</v>
      </c>
      <c r="F1299" s="72"/>
      <c r="G1299" s="72"/>
      <c r="H1299" s="72"/>
      <c r="I1299" s="72"/>
      <c r="J1299" s="72"/>
      <c r="K1299" s="72"/>
      <c r="L1299" s="72"/>
      <c r="M1299" s="72"/>
      <c r="N1299" s="72"/>
      <c r="O1299" s="72"/>
      <c r="P1299" s="72"/>
      <c r="Q1299" s="72"/>
      <c r="R1299" s="72"/>
      <c r="S1299" s="72"/>
      <c r="T1299" s="72"/>
      <c r="U1299" s="72"/>
      <c r="V1299" s="3"/>
    </row>
    <row r="1300" spans="5:22" ht="23.1" customHeight="1">
      <c r="E1300" s="72" t="s">
        <v>3453</v>
      </c>
      <c r="F1300" s="72"/>
      <c r="G1300" s="72"/>
      <c r="H1300" s="72"/>
      <c r="I1300" s="72"/>
      <c r="J1300" s="72"/>
      <c r="K1300" s="72"/>
      <c r="L1300" s="72"/>
      <c r="M1300" s="72"/>
      <c r="N1300" s="72"/>
      <c r="O1300" s="72"/>
      <c r="P1300" s="72"/>
      <c r="Q1300" s="72"/>
      <c r="R1300" s="72"/>
      <c r="S1300" s="72"/>
      <c r="T1300" s="72"/>
      <c r="U1300" s="72"/>
      <c r="V1300" s="3"/>
    </row>
    <row r="1301" spans="5:22" ht="23.1" customHeight="1">
      <c r="E1301" s="72" t="s">
        <v>3454</v>
      </c>
      <c r="F1301" s="72"/>
      <c r="G1301" s="72"/>
      <c r="H1301" s="72"/>
      <c r="I1301" s="72"/>
      <c r="J1301" s="72"/>
      <c r="K1301" s="72"/>
      <c r="L1301" s="72"/>
      <c r="M1301" s="72"/>
      <c r="N1301" s="72"/>
      <c r="O1301" s="72"/>
      <c r="P1301" s="72"/>
      <c r="Q1301" s="72"/>
      <c r="R1301" s="72"/>
      <c r="S1301" s="72"/>
      <c r="T1301" s="72"/>
      <c r="U1301" s="72"/>
      <c r="V1301" s="3"/>
    </row>
    <row r="1302" spans="5:22" ht="23.1" customHeight="1">
      <c r="E1302" s="72" t="s">
        <v>3455</v>
      </c>
      <c r="F1302" s="72"/>
      <c r="G1302" s="72"/>
      <c r="H1302" s="72"/>
      <c r="I1302" s="72"/>
      <c r="J1302" s="72"/>
      <c r="K1302" s="72"/>
      <c r="L1302" s="72"/>
      <c r="M1302" s="72"/>
      <c r="N1302" s="72"/>
      <c r="O1302" s="72"/>
      <c r="P1302" s="72"/>
      <c r="Q1302" s="72"/>
      <c r="R1302" s="72"/>
      <c r="S1302" s="72"/>
      <c r="T1302" s="72"/>
      <c r="U1302" s="72"/>
      <c r="V1302" s="3"/>
    </row>
    <row r="1303" spans="5:22" ht="23.1" customHeight="1">
      <c r="E1303" s="72" t="s">
        <v>3456</v>
      </c>
      <c r="F1303" s="72"/>
      <c r="G1303" s="72"/>
      <c r="H1303" s="72"/>
      <c r="I1303" s="72"/>
      <c r="J1303" s="72"/>
      <c r="K1303" s="72"/>
      <c r="L1303" s="72"/>
      <c r="M1303" s="72"/>
      <c r="N1303" s="72"/>
      <c r="O1303" s="72"/>
      <c r="P1303" s="72"/>
      <c r="Q1303" s="72"/>
      <c r="R1303" s="72"/>
      <c r="S1303" s="72"/>
      <c r="T1303" s="72"/>
      <c r="U1303" s="72"/>
      <c r="V1303" s="3"/>
    </row>
    <row r="1304" spans="5:22" ht="23.1" customHeight="1">
      <c r="E1304" s="72" t="s">
        <v>3457</v>
      </c>
      <c r="F1304" s="72"/>
      <c r="G1304" s="72"/>
      <c r="H1304" s="72"/>
      <c r="I1304" s="72"/>
      <c r="J1304" s="72"/>
      <c r="K1304" s="72"/>
      <c r="L1304" s="72"/>
      <c r="M1304" s="72"/>
      <c r="N1304" s="72"/>
      <c r="O1304" s="72"/>
      <c r="P1304" s="72"/>
      <c r="Q1304" s="72"/>
      <c r="R1304" s="72"/>
      <c r="S1304" s="72"/>
      <c r="T1304" s="72"/>
      <c r="U1304" s="72"/>
      <c r="V1304" s="3"/>
    </row>
    <row r="1305" spans="5:22" ht="23.1" customHeight="1">
      <c r="E1305" s="72" t="s">
        <v>3458</v>
      </c>
      <c r="F1305" s="72"/>
      <c r="G1305" s="72"/>
      <c r="H1305" s="72"/>
      <c r="I1305" s="72"/>
      <c r="J1305" s="72"/>
      <c r="K1305" s="72"/>
      <c r="L1305" s="72"/>
      <c r="M1305" s="72"/>
      <c r="N1305" s="72"/>
      <c r="O1305" s="72"/>
      <c r="P1305" s="72"/>
      <c r="Q1305" s="72"/>
      <c r="R1305" s="72"/>
      <c r="S1305" s="72"/>
      <c r="T1305" s="72"/>
      <c r="U1305" s="72"/>
      <c r="V1305" s="3"/>
    </row>
    <row r="1306" spans="5:22" ht="23.1" customHeight="1">
      <c r="E1306" s="72" t="s">
        <v>3459</v>
      </c>
      <c r="F1306" s="72"/>
      <c r="G1306" s="72"/>
      <c r="H1306" s="72"/>
      <c r="I1306" s="72"/>
      <c r="J1306" s="72"/>
      <c r="K1306" s="72"/>
      <c r="L1306" s="72"/>
      <c r="M1306" s="72"/>
      <c r="N1306" s="72"/>
      <c r="O1306" s="72"/>
      <c r="P1306" s="72"/>
      <c r="Q1306" s="72"/>
      <c r="R1306" s="72"/>
      <c r="S1306" s="72"/>
      <c r="T1306" s="72"/>
      <c r="U1306" s="72"/>
      <c r="V1306" s="3"/>
    </row>
    <row r="1307" spans="5:22" ht="23.1" customHeight="1">
      <c r="E1307" s="72" t="s">
        <v>3460</v>
      </c>
      <c r="F1307" s="72"/>
      <c r="G1307" s="72"/>
      <c r="H1307" s="72"/>
      <c r="I1307" s="72"/>
      <c r="J1307" s="72"/>
      <c r="K1307" s="72"/>
      <c r="L1307" s="72"/>
      <c r="M1307" s="72"/>
      <c r="N1307" s="72"/>
      <c r="O1307" s="72"/>
      <c r="P1307" s="72"/>
      <c r="Q1307" s="72"/>
      <c r="R1307" s="72"/>
      <c r="S1307" s="72"/>
      <c r="T1307" s="72"/>
      <c r="U1307" s="72"/>
      <c r="V1307" s="3"/>
    </row>
    <row r="1308" spans="5:22" ht="23.1" customHeight="1">
      <c r="E1308" s="72" t="s">
        <v>3461</v>
      </c>
      <c r="F1308" s="72"/>
      <c r="G1308" s="72"/>
      <c r="H1308" s="72"/>
      <c r="I1308" s="72"/>
      <c r="J1308" s="72"/>
      <c r="K1308" s="72"/>
      <c r="L1308" s="72"/>
      <c r="M1308" s="72"/>
      <c r="N1308" s="72"/>
      <c r="O1308" s="72"/>
      <c r="P1308" s="72"/>
      <c r="Q1308" s="72"/>
      <c r="R1308" s="72"/>
      <c r="S1308" s="72"/>
      <c r="T1308" s="72"/>
      <c r="U1308" s="72"/>
      <c r="V1308" s="3"/>
    </row>
    <row r="1309" spans="5:22" ht="23.1" customHeight="1">
      <c r="E1309" s="72" t="s">
        <v>3462</v>
      </c>
      <c r="F1309" s="72"/>
      <c r="G1309" s="72"/>
      <c r="H1309" s="72"/>
      <c r="I1309" s="72"/>
      <c r="J1309" s="72"/>
      <c r="K1309" s="72"/>
      <c r="L1309" s="72"/>
      <c r="M1309" s="72"/>
      <c r="N1309" s="72"/>
      <c r="O1309" s="72"/>
      <c r="P1309" s="72"/>
      <c r="Q1309" s="72"/>
      <c r="R1309" s="72"/>
      <c r="S1309" s="72"/>
      <c r="T1309" s="72"/>
      <c r="U1309" s="72"/>
      <c r="V1309" s="3"/>
    </row>
    <row r="1310" spans="5:22" ht="23.1" customHeight="1">
      <c r="E1310" s="72" t="s">
        <v>3463</v>
      </c>
      <c r="F1310" s="72"/>
      <c r="G1310" s="72"/>
      <c r="H1310" s="72"/>
      <c r="I1310" s="72"/>
      <c r="J1310" s="72"/>
      <c r="K1310" s="72"/>
      <c r="L1310" s="72"/>
      <c r="M1310" s="72"/>
      <c r="N1310" s="72"/>
      <c r="O1310" s="72"/>
      <c r="P1310" s="72"/>
      <c r="Q1310" s="72"/>
      <c r="R1310" s="72"/>
      <c r="S1310" s="72"/>
      <c r="T1310" s="72"/>
      <c r="U1310" s="72"/>
      <c r="V1310" s="3"/>
    </row>
    <row r="1311" spans="5:22" ht="23.1" customHeight="1">
      <c r="E1311" s="72" t="s">
        <v>3464</v>
      </c>
      <c r="F1311" s="72"/>
      <c r="G1311" s="72"/>
      <c r="H1311" s="72"/>
      <c r="I1311" s="72"/>
      <c r="J1311" s="72"/>
      <c r="K1311" s="72"/>
      <c r="L1311" s="72"/>
      <c r="M1311" s="72"/>
      <c r="N1311" s="72"/>
      <c r="O1311" s="72"/>
      <c r="P1311" s="72"/>
      <c r="Q1311" s="72"/>
      <c r="R1311" s="72"/>
      <c r="S1311" s="72"/>
      <c r="T1311" s="72"/>
      <c r="U1311" s="72"/>
      <c r="V1311" s="3"/>
    </row>
    <row r="1312" spans="5:22" ht="23.1" customHeight="1">
      <c r="E1312" s="72" t="s">
        <v>3465</v>
      </c>
      <c r="F1312" s="72"/>
      <c r="G1312" s="72"/>
      <c r="H1312" s="72"/>
      <c r="I1312" s="72"/>
      <c r="J1312" s="72"/>
      <c r="K1312" s="72"/>
      <c r="L1312" s="72"/>
      <c r="M1312" s="72"/>
      <c r="N1312" s="72"/>
      <c r="O1312" s="72"/>
      <c r="P1312" s="72"/>
      <c r="Q1312" s="72"/>
      <c r="R1312" s="72"/>
      <c r="S1312" s="72"/>
      <c r="T1312" s="72"/>
      <c r="U1312" s="72"/>
      <c r="V1312" s="3"/>
    </row>
    <row r="1313" spans="5:22" ht="23.1" customHeight="1">
      <c r="E1313" s="72" t="s">
        <v>3466</v>
      </c>
      <c r="F1313" s="72"/>
      <c r="G1313" s="72"/>
      <c r="H1313" s="72"/>
      <c r="I1313" s="72"/>
      <c r="J1313" s="72"/>
      <c r="K1313" s="72"/>
      <c r="L1313" s="72"/>
      <c r="M1313" s="72"/>
      <c r="N1313" s="72"/>
      <c r="O1313" s="72"/>
      <c r="P1313" s="72"/>
      <c r="Q1313" s="72"/>
      <c r="R1313" s="72"/>
      <c r="S1313" s="72"/>
      <c r="T1313" s="72"/>
      <c r="U1313" s="72"/>
      <c r="V1313" s="3"/>
    </row>
    <row r="1314" spans="5:22" ht="23.1" customHeight="1">
      <c r="E1314" s="72" t="s">
        <v>3467</v>
      </c>
      <c r="F1314" s="72"/>
      <c r="G1314" s="72"/>
      <c r="H1314" s="72"/>
      <c r="I1314" s="72"/>
      <c r="J1314" s="72"/>
      <c r="K1314" s="72"/>
      <c r="L1314" s="72"/>
      <c r="M1314" s="72"/>
      <c r="N1314" s="72"/>
      <c r="O1314" s="72"/>
      <c r="P1314" s="72"/>
      <c r="Q1314" s="72"/>
      <c r="R1314" s="72"/>
      <c r="S1314" s="72"/>
      <c r="T1314" s="72"/>
      <c r="U1314" s="72"/>
      <c r="V1314" s="3"/>
    </row>
    <row r="1315" spans="5:22" ht="23.1" customHeight="1">
      <c r="E1315" s="72" t="s">
        <v>3468</v>
      </c>
      <c r="F1315" s="72"/>
      <c r="G1315" s="72"/>
      <c r="H1315" s="72"/>
      <c r="I1315" s="72"/>
      <c r="J1315" s="72"/>
      <c r="K1315" s="72"/>
      <c r="L1315" s="72"/>
      <c r="M1315" s="72"/>
      <c r="N1315" s="72"/>
      <c r="O1315" s="72"/>
      <c r="P1315" s="72"/>
      <c r="Q1315" s="72"/>
      <c r="R1315" s="72"/>
      <c r="S1315" s="72"/>
      <c r="T1315" s="72"/>
      <c r="U1315" s="72"/>
      <c r="V1315" s="3"/>
    </row>
    <row r="1316" spans="5:22" ht="23.1" customHeight="1">
      <c r="E1316" s="72" t="s">
        <v>3469</v>
      </c>
      <c r="F1316" s="72"/>
      <c r="G1316" s="72"/>
      <c r="H1316" s="72"/>
      <c r="I1316" s="72"/>
      <c r="J1316" s="72"/>
      <c r="K1316" s="72"/>
      <c r="L1316" s="72"/>
      <c r="M1316" s="72"/>
      <c r="N1316" s="72"/>
      <c r="O1316" s="72"/>
      <c r="P1316" s="72"/>
      <c r="Q1316" s="72"/>
      <c r="R1316" s="72"/>
      <c r="S1316" s="72"/>
      <c r="T1316" s="72"/>
      <c r="U1316" s="72"/>
      <c r="V1316" s="3"/>
    </row>
    <row r="1317" spans="5:22" ht="23.1" customHeight="1">
      <c r="E1317" s="72" t="s">
        <v>3470</v>
      </c>
      <c r="F1317" s="72"/>
      <c r="G1317" s="72"/>
      <c r="H1317" s="72"/>
      <c r="I1317" s="72"/>
      <c r="J1317" s="72"/>
      <c r="K1317" s="72"/>
      <c r="L1317" s="72"/>
      <c r="M1317" s="72"/>
      <c r="N1317" s="72"/>
      <c r="O1317" s="72"/>
      <c r="P1317" s="72"/>
      <c r="Q1317" s="72"/>
      <c r="R1317" s="72"/>
      <c r="S1317" s="72"/>
      <c r="T1317" s="72"/>
      <c r="U1317" s="72"/>
      <c r="V1317" s="3"/>
    </row>
    <row r="1318" spans="5:22" ht="23.1" customHeight="1">
      <c r="E1318" s="72" t="s">
        <v>3471</v>
      </c>
      <c r="F1318" s="72"/>
      <c r="G1318" s="72"/>
      <c r="H1318" s="72"/>
      <c r="I1318" s="72"/>
      <c r="J1318" s="72"/>
      <c r="K1318" s="72"/>
      <c r="L1318" s="72"/>
      <c r="M1318" s="72"/>
      <c r="N1318" s="72"/>
      <c r="O1318" s="72"/>
      <c r="P1318" s="72"/>
      <c r="Q1318" s="72"/>
      <c r="R1318" s="72"/>
      <c r="S1318" s="72"/>
      <c r="T1318" s="72"/>
      <c r="U1318" s="72"/>
      <c r="V1318" s="3"/>
    </row>
    <row r="1319" spans="5:22" ht="23.1" customHeight="1">
      <c r="E1319" s="72" t="s">
        <v>3472</v>
      </c>
      <c r="F1319" s="72"/>
      <c r="G1319" s="72"/>
      <c r="H1319" s="72"/>
      <c r="I1319" s="72"/>
      <c r="J1319" s="72"/>
      <c r="K1319" s="72"/>
      <c r="L1319" s="72"/>
      <c r="M1319" s="72"/>
      <c r="N1319" s="72"/>
      <c r="O1319" s="72"/>
      <c r="P1319" s="72"/>
      <c r="Q1319" s="72"/>
      <c r="R1319" s="72"/>
      <c r="S1319" s="72"/>
      <c r="T1319" s="72"/>
      <c r="U1319" s="72"/>
      <c r="V1319" s="3"/>
    </row>
    <row r="1320" spans="5:22" ht="23.1" customHeight="1">
      <c r="E1320" s="72" t="s">
        <v>3473</v>
      </c>
      <c r="F1320" s="72"/>
      <c r="G1320" s="72"/>
      <c r="H1320" s="72"/>
      <c r="I1320" s="72"/>
      <c r="J1320" s="72"/>
      <c r="K1320" s="72"/>
      <c r="L1320" s="72"/>
      <c r="M1320" s="72"/>
      <c r="N1320" s="72"/>
      <c r="O1320" s="72"/>
      <c r="P1320" s="72"/>
      <c r="Q1320" s="72"/>
      <c r="R1320" s="72"/>
      <c r="S1320" s="72"/>
      <c r="T1320" s="72"/>
      <c r="U1320" s="72"/>
      <c r="V1320" s="3"/>
    </row>
    <row r="1321" spans="5:22" ht="23.1" customHeight="1">
      <c r="E1321" s="72" t="s">
        <v>3474</v>
      </c>
      <c r="F1321" s="72"/>
      <c r="G1321" s="72"/>
      <c r="H1321" s="72"/>
      <c r="I1321" s="72"/>
      <c r="J1321" s="72"/>
      <c r="K1321" s="72"/>
      <c r="L1321" s="72"/>
      <c r="M1321" s="72"/>
      <c r="N1321" s="72"/>
      <c r="O1321" s="72"/>
      <c r="P1321" s="72"/>
      <c r="Q1321" s="72"/>
      <c r="R1321" s="72"/>
      <c r="S1321" s="72"/>
      <c r="T1321" s="72"/>
      <c r="U1321" s="72"/>
      <c r="V1321" s="3"/>
    </row>
    <row r="1322" spans="5:22" ht="23.1" customHeight="1">
      <c r="E1322" s="72" t="s">
        <v>3475</v>
      </c>
      <c r="F1322" s="72"/>
      <c r="G1322" s="72"/>
      <c r="H1322" s="72"/>
      <c r="I1322" s="72"/>
      <c r="J1322" s="72"/>
      <c r="K1322" s="72"/>
      <c r="L1322" s="72"/>
      <c r="M1322" s="72"/>
      <c r="N1322" s="72"/>
      <c r="O1322" s="72"/>
      <c r="P1322" s="72"/>
      <c r="Q1322" s="72"/>
      <c r="R1322" s="72"/>
      <c r="S1322" s="72"/>
      <c r="T1322" s="72"/>
      <c r="U1322" s="72"/>
      <c r="V1322" s="3"/>
    </row>
    <row r="1323" spans="5:22" ht="23.1" customHeight="1">
      <c r="E1323" s="72" t="s">
        <v>3476</v>
      </c>
      <c r="F1323" s="72"/>
      <c r="G1323" s="72"/>
      <c r="H1323" s="72"/>
      <c r="I1323" s="72"/>
      <c r="J1323" s="72"/>
      <c r="K1323" s="72"/>
      <c r="L1323" s="72"/>
      <c r="M1323" s="72"/>
      <c r="N1323" s="72"/>
      <c r="O1323" s="72"/>
      <c r="P1323" s="72"/>
      <c r="Q1323" s="72"/>
      <c r="R1323" s="72"/>
      <c r="S1323" s="72"/>
      <c r="T1323" s="72"/>
      <c r="U1323" s="72"/>
      <c r="V1323" s="3"/>
    </row>
    <row r="1324" spans="5:22" ht="23.1" customHeight="1">
      <c r="E1324" s="72" t="s">
        <v>3477</v>
      </c>
      <c r="F1324" s="72"/>
      <c r="G1324" s="72"/>
      <c r="H1324" s="72"/>
      <c r="I1324" s="72"/>
      <c r="J1324" s="72"/>
      <c r="K1324" s="72"/>
      <c r="L1324" s="72"/>
      <c r="M1324" s="72"/>
      <c r="N1324" s="72"/>
      <c r="O1324" s="72"/>
      <c r="P1324" s="72"/>
      <c r="Q1324" s="72"/>
      <c r="R1324" s="72"/>
      <c r="S1324" s="72"/>
      <c r="T1324" s="72"/>
      <c r="U1324" s="72"/>
      <c r="V1324" s="3"/>
    </row>
    <row r="1325" spans="5:22" ht="23.1" customHeight="1">
      <c r="E1325" s="72" t="s">
        <v>3478</v>
      </c>
      <c r="F1325" s="72"/>
      <c r="G1325" s="72"/>
      <c r="H1325" s="72"/>
      <c r="I1325" s="72"/>
      <c r="J1325" s="72"/>
      <c r="K1325" s="72"/>
      <c r="L1325" s="72"/>
      <c r="M1325" s="72"/>
      <c r="N1325" s="72"/>
      <c r="O1325" s="72"/>
      <c r="P1325" s="72"/>
      <c r="Q1325" s="72"/>
      <c r="R1325" s="72"/>
      <c r="S1325" s="72"/>
      <c r="T1325" s="72"/>
      <c r="U1325" s="72"/>
      <c r="V1325" s="3"/>
    </row>
    <row r="1326" spans="5:22" ht="23.1" customHeight="1">
      <c r="E1326" s="72" t="s">
        <v>3479</v>
      </c>
      <c r="F1326" s="72"/>
      <c r="G1326" s="72"/>
      <c r="H1326" s="72"/>
      <c r="I1326" s="72"/>
      <c r="J1326" s="72"/>
      <c r="K1326" s="72"/>
      <c r="L1326" s="72"/>
      <c r="M1326" s="72"/>
      <c r="N1326" s="72"/>
      <c r="O1326" s="72"/>
      <c r="P1326" s="72"/>
      <c r="Q1326" s="72"/>
      <c r="R1326" s="72"/>
      <c r="S1326" s="72"/>
      <c r="T1326" s="72"/>
      <c r="U1326" s="72"/>
      <c r="V1326" s="3"/>
    </row>
    <row r="1327" spans="5:22" ht="23.1" customHeight="1">
      <c r="E1327" s="72" t="s">
        <v>3480</v>
      </c>
      <c r="F1327" s="72"/>
      <c r="G1327" s="72"/>
      <c r="H1327" s="72"/>
      <c r="I1327" s="72"/>
      <c r="J1327" s="72"/>
      <c r="K1327" s="72"/>
      <c r="L1327" s="72"/>
      <c r="M1327" s="72"/>
      <c r="N1327" s="72"/>
      <c r="O1327" s="72"/>
      <c r="P1327" s="72"/>
      <c r="Q1327" s="72"/>
      <c r="R1327" s="72"/>
      <c r="S1327" s="72"/>
      <c r="T1327" s="72"/>
      <c r="U1327" s="72"/>
      <c r="V1327" s="3"/>
    </row>
    <row r="1328" spans="5:22" ht="23.1" customHeight="1">
      <c r="E1328" s="72" t="s">
        <v>3481</v>
      </c>
      <c r="F1328" s="72"/>
      <c r="G1328" s="72"/>
      <c r="H1328" s="72"/>
      <c r="I1328" s="72"/>
      <c r="J1328" s="72"/>
      <c r="K1328" s="72"/>
      <c r="L1328" s="72"/>
      <c r="M1328" s="72"/>
      <c r="N1328" s="72"/>
      <c r="O1328" s="72"/>
      <c r="P1328" s="72"/>
      <c r="Q1328" s="72"/>
      <c r="R1328" s="72"/>
      <c r="S1328" s="72"/>
      <c r="T1328" s="72"/>
      <c r="U1328" s="72"/>
      <c r="V1328" s="3"/>
    </row>
    <row r="1329" spans="5:22" ht="23.1" customHeight="1">
      <c r="E1329" s="72" t="s">
        <v>3482</v>
      </c>
      <c r="F1329" s="72"/>
      <c r="G1329" s="72"/>
      <c r="H1329" s="72"/>
      <c r="I1329" s="72"/>
      <c r="J1329" s="72"/>
      <c r="K1329" s="72"/>
      <c r="L1329" s="72"/>
      <c r="M1329" s="72"/>
      <c r="N1329" s="72"/>
      <c r="O1329" s="72"/>
      <c r="P1329" s="72"/>
      <c r="Q1329" s="72"/>
      <c r="R1329" s="72"/>
      <c r="S1329" s="72"/>
      <c r="T1329" s="72"/>
      <c r="U1329" s="72"/>
      <c r="V1329" s="3"/>
    </row>
    <row r="1330" spans="5:22" ht="23.1" customHeight="1">
      <c r="E1330" s="72" t="s">
        <v>3483</v>
      </c>
      <c r="F1330" s="72"/>
      <c r="G1330" s="72"/>
      <c r="H1330" s="72"/>
      <c r="I1330" s="72"/>
      <c r="J1330" s="72"/>
      <c r="K1330" s="72"/>
      <c r="L1330" s="72"/>
      <c r="M1330" s="72"/>
      <c r="N1330" s="72"/>
      <c r="O1330" s="72"/>
      <c r="P1330" s="72"/>
      <c r="Q1330" s="72"/>
      <c r="R1330" s="72"/>
      <c r="S1330" s="72"/>
      <c r="T1330" s="72"/>
      <c r="U1330" s="72"/>
      <c r="V1330" s="3"/>
    </row>
    <row r="1331" spans="5:22" ht="23.1" customHeight="1">
      <c r="E1331" s="72" t="s">
        <v>3484</v>
      </c>
      <c r="F1331" s="72"/>
      <c r="G1331" s="72"/>
      <c r="H1331" s="72"/>
      <c r="I1331" s="72"/>
      <c r="J1331" s="72"/>
      <c r="K1331" s="72"/>
      <c r="L1331" s="72"/>
      <c r="M1331" s="72"/>
      <c r="N1331" s="72"/>
      <c r="O1331" s="72"/>
      <c r="P1331" s="72"/>
      <c r="Q1331" s="72"/>
      <c r="R1331" s="72"/>
      <c r="S1331" s="72"/>
      <c r="T1331" s="72"/>
      <c r="U1331" s="72"/>
      <c r="V1331" s="3"/>
    </row>
    <row r="1332" spans="5:22" ht="23.1" customHeight="1">
      <c r="E1332" s="72" t="s">
        <v>3485</v>
      </c>
      <c r="F1332" s="72"/>
      <c r="G1332" s="72"/>
      <c r="H1332" s="72"/>
      <c r="I1332" s="72"/>
      <c r="J1332" s="72"/>
      <c r="K1332" s="72"/>
      <c r="L1332" s="72"/>
      <c r="M1332" s="72"/>
      <c r="N1332" s="72"/>
      <c r="O1332" s="72"/>
      <c r="P1332" s="72"/>
      <c r="Q1332" s="72"/>
      <c r="R1332" s="72"/>
      <c r="S1332" s="72"/>
      <c r="T1332" s="72"/>
      <c r="U1332" s="72"/>
      <c r="V1332" s="3"/>
    </row>
    <row r="1333" spans="5:22" ht="23.1" customHeight="1">
      <c r="E1333" s="72" t="s">
        <v>3486</v>
      </c>
      <c r="F1333" s="72"/>
      <c r="G1333" s="72"/>
      <c r="H1333" s="72"/>
      <c r="I1333" s="72"/>
      <c r="J1333" s="72"/>
      <c r="K1333" s="72"/>
      <c r="L1333" s="72"/>
      <c r="M1333" s="72"/>
      <c r="N1333" s="72"/>
      <c r="O1333" s="72"/>
      <c r="P1333" s="72"/>
      <c r="Q1333" s="72"/>
      <c r="R1333" s="72"/>
      <c r="S1333" s="72"/>
      <c r="T1333" s="72"/>
      <c r="U1333" s="72"/>
      <c r="V1333" s="3"/>
    </row>
    <row r="1334" spans="5:22" ht="23.1" customHeight="1">
      <c r="E1334" s="72" t="s">
        <v>3487</v>
      </c>
      <c r="F1334" s="72"/>
      <c r="G1334" s="72"/>
      <c r="H1334" s="72"/>
      <c r="I1334" s="72"/>
      <c r="J1334" s="72"/>
      <c r="K1334" s="72"/>
      <c r="L1334" s="72"/>
      <c r="M1334" s="72"/>
      <c r="N1334" s="72"/>
      <c r="O1334" s="72"/>
      <c r="P1334" s="72"/>
      <c r="Q1334" s="72"/>
      <c r="R1334" s="72"/>
      <c r="S1334" s="72"/>
      <c r="T1334" s="72"/>
      <c r="U1334" s="72"/>
      <c r="V1334" s="3"/>
    </row>
    <row r="1335" spans="5:22" ht="23.1" customHeight="1">
      <c r="E1335" s="72" t="s">
        <v>3488</v>
      </c>
      <c r="F1335" s="72"/>
      <c r="G1335" s="72"/>
      <c r="H1335" s="72"/>
      <c r="I1335" s="72"/>
      <c r="J1335" s="72"/>
      <c r="K1335" s="72"/>
      <c r="L1335" s="72"/>
      <c r="M1335" s="72"/>
      <c r="N1335" s="72"/>
      <c r="O1335" s="72"/>
      <c r="P1335" s="72"/>
      <c r="Q1335" s="72"/>
      <c r="R1335" s="72"/>
      <c r="S1335" s="72"/>
      <c r="T1335" s="72"/>
      <c r="U1335" s="72"/>
      <c r="V1335" s="3"/>
    </row>
    <row r="1336" spans="5:22" ht="23.1" customHeight="1">
      <c r="E1336" s="72" t="s">
        <v>3489</v>
      </c>
      <c r="F1336" s="72"/>
      <c r="G1336" s="72"/>
      <c r="H1336" s="72"/>
      <c r="I1336" s="72"/>
      <c r="J1336" s="72"/>
      <c r="K1336" s="72"/>
      <c r="L1336" s="72"/>
      <c r="M1336" s="72"/>
      <c r="N1336" s="72"/>
      <c r="O1336" s="72"/>
      <c r="P1336" s="72"/>
      <c r="Q1336" s="72"/>
      <c r="R1336" s="72"/>
      <c r="S1336" s="72"/>
      <c r="T1336" s="72"/>
      <c r="U1336" s="72"/>
      <c r="V1336" s="3"/>
    </row>
    <row r="1337" spans="5:22" ht="23.1" customHeight="1">
      <c r="E1337" s="72" t="s">
        <v>3490</v>
      </c>
      <c r="F1337" s="72"/>
      <c r="G1337" s="72"/>
      <c r="H1337" s="72"/>
      <c r="I1337" s="72"/>
      <c r="J1337" s="72"/>
      <c r="K1337" s="72"/>
      <c r="L1337" s="72"/>
      <c r="M1337" s="72"/>
      <c r="N1337" s="72"/>
      <c r="O1337" s="72"/>
      <c r="P1337" s="72"/>
      <c r="Q1337" s="72"/>
      <c r="R1337" s="72"/>
      <c r="S1337" s="72"/>
      <c r="T1337" s="72"/>
      <c r="U1337" s="72"/>
      <c r="V1337" s="3"/>
    </row>
    <row r="1338" spans="5:22" ht="23.1" customHeight="1">
      <c r="E1338" s="72" t="s">
        <v>3491</v>
      </c>
      <c r="F1338" s="72"/>
      <c r="G1338" s="72"/>
      <c r="H1338" s="72"/>
      <c r="I1338" s="72"/>
      <c r="J1338" s="72"/>
      <c r="K1338" s="72"/>
      <c r="L1338" s="72"/>
      <c r="M1338" s="72"/>
      <c r="N1338" s="72"/>
      <c r="O1338" s="72"/>
      <c r="P1338" s="72"/>
      <c r="Q1338" s="72"/>
      <c r="R1338" s="72"/>
      <c r="S1338" s="72"/>
      <c r="T1338" s="72"/>
      <c r="U1338" s="72"/>
      <c r="V1338" s="3"/>
    </row>
    <row r="1339" spans="5:22" ht="23.1" customHeight="1">
      <c r="E1339" s="72" t="s">
        <v>3492</v>
      </c>
      <c r="F1339" s="72"/>
      <c r="G1339" s="72"/>
      <c r="H1339" s="72"/>
      <c r="I1339" s="72"/>
      <c r="J1339" s="72"/>
      <c r="K1339" s="72"/>
      <c r="L1339" s="72"/>
      <c r="M1339" s="72"/>
      <c r="N1339" s="72"/>
      <c r="O1339" s="72"/>
      <c r="P1339" s="72"/>
      <c r="Q1339" s="72"/>
      <c r="R1339" s="72"/>
      <c r="S1339" s="72"/>
      <c r="T1339" s="72"/>
      <c r="U1339" s="72"/>
      <c r="V1339" s="3"/>
    </row>
    <row r="1340" spans="5:22" ht="23.1" customHeight="1">
      <c r="E1340" s="72" t="s">
        <v>3493</v>
      </c>
      <c r="F1340" s="72"/>
      <c r="G1340" s="72"/>
      <c r="H1340" s="72"/>
      <c r="I1340" s="72"/>
      <c r="J1340" s="72"/>
      <c r="K1340" s="72"/>
      <c r="L1340" s="72"/>
      <c r="M1340" s="72"/>
      <c r="N1340" s="72"/>
      <c r="O1340" s="72"/>
      <c r="P1340" s="72"/>
      <c r="Q1340" s="72"/>
      <c r="R1340" s="72"/>
      <c r="S1340" s="72"/>
      <c r="T1340" s="72"/>
      <c r="U1340" s="72"/>
      <c r="V1340" s="3"/>
    </row>
    <row r="1341" spans="5:22" ht="23.1" customHeight="1">
      <c r="E1341" s="72" t="s">
        <v>3494</v>
      </c>
      <c r="F1341" s="72"/>
      <c r="G1341" s="72"/>
      <c r="H1341" s="72"/>
      <c r="I1341" s="72"/>
      <c r="J1341" s="72"/>
      <c r="K1341" s="72"/>
      <c r="L1341" s="72"/>
      <c r="M1341" s="72"/>
      <c r="N1341" s="72"/>
      <c r="O1341" s="72"/>
      <c r="P1341" s="72"/>
      <c r="Q1341" s="72"/>
      <c r="R1341" s="72"/>
      <c r="S1341" s="72"/>
      <c r="T1341" s="72"/>
      <c r="U1341" s="72"/>
      <c r="V1341" s="3"/>
    </row>
    <row r="1342" spans="5:22" ht="23.1" customHeight="1">
      <c r="E1342" s="72" t="s">
        <v>3495</v>
      </c>
      <c r="F1342" s="72"/>
      <c r="G1342" s="72"/>
      <c r="H1342" s="72"/>
      <c r="I1342" s="72"/>
      <c r="J1342" s="72"/>
      <c r="K1342" s="72"/>
      <c r="L1342" s="72"/>
      <c r="M1342" s="72"/>
      <c r="N1342" s="72"/>
      <c r="O1342" s="72"/>
      <c r="P1342" s="72"/>
      <c r="Q1342" s="72"/>
      <c r="R1342" s="72"/>
      <c r="S1342" s="72"/>
      <c r="T1342" s="72"/>
      <c r="U1342" s="72"/>
      <c r="V1342" s="3"/>
    </row>
    <row r="1343" spans="5:22" ht="23.1" customHeight="1">
      <c r="E1343" s="72" t="s">
        <v>3496</v>
      </c>
      <c r="F1343" s="72"/>
      <c r="G1343" s="72"/>
      <c r="H1343" s="72"/>
      <c r="I1343" s="72"/>
      <c r="J1343" s="72"/>
      <c r="K1343" s="72"/>
      <c r="L1343" s="72"/>
      <c r="M1343" s="72"/>
      <c r="N1343" s="72"/>
      <c r="O1343" s="72"/>
      <c r="P1343" s="72"/>
      <c r="Q1343" s="72"/>
      <c r="R1343" s="72"/>
      <c r="S1343" s="72"/>
      <c r="T1343" s="72"/>
      <c r="U1343" s="72"/>
      <c r="V1343" s="3"/>
    </row>
    <row r="1344" spans="5:22" ht="23.1" customHeight="1">
      <c r="E1344" s="72" t="s">
        <v>3497</v>
      </c>
      <c r="F1344" s="72"/>
      <c r="G1344" s="72"/>
      <c r="H1344" s="72"/>
      <c r="I1344" s="72"/>
      <c r="J1344" s="72"/>
      <c r="K1344" s="72"/>
      <c r="L1344" s="72"/>
      <c r="M1344" s="72"/>
      <c r="N1344" s="72"/>
      <c r="O1344" s="72"/>
      <c r="P1344" s="72"/>
      <c r="Q1344" s="72"/>
      <c r="R1344" s="72"/>
      <c r="S1344" s="72"/>
      <c r="T1344" s="72"/>
      <c r="U1344" s="72"/>
      <c r="V1344" s="3"/>
    </row>
    <row r="1345" spans="5:22" ht="23.1" customHeight="1">
      <c r="E1345" s="72" t="s">
        <v>3498</v>
      </c>
      <c r="F1345" s="72"/>
      <c r="G1345" s="72"/>
      <c r="H1345" s="72"/>
      <c r="I1345" s="72"/>
      <c r="J1345" s="72"/>
      <c r="K1345" s="72"/>
      <c r="L1345" s="72"/>
      <c r="M1345" s="72"/>
      <c r="N1345" s="72"/>
      <c r="O1345" s="72"/>
      <c r="P1345" s="72"/>
      <c r="Q1345" s="72"/>
      <c r="R1345" s="72"/>
      <c r="S1345" s="72"/>
      <c r="T1345" s="72"/>
      <c r="U1345" s="72"/>
      <c r="V1345" s="3"/>
    </row>
    <row r="1346" spans="5:22" ht="23.1" customHeight="1">
      <c r="E1346" s="72" t="s">
        <v>3499</v>
      </c>
      <c r="F1346" s="72"/>
      <c r="G1346" s="72"/>
      <c r="H1346" s="72"/>
      <c r="I1346" s="72"/>
      <c r="J1346" s="72"/>
      <c r="K1346" s="72"/>
      <c r="L1346" s="72"/>
      <c r="M1346" s="72"/>
      <c r="N1346" s="72"/>
      <c r="O1346" s="72"/>
      <c r="P1346" s="72"/>
      <c r="Q1346" s="72"/>
      <c r="R1346" s="72"/>
      <c r="S1346" s="72"/>
      <c r="T1346" s="72"/>
      <c r="U1346" s="72"/>
      <c r="V1346" s="3"/>
    </row>
    <row r="1347" spans="5:22" ht="23.1" customHeight="1">
      <c r="E1347" s="72" t="s">
        <v>3500</v>
      </c>
      <c r="F1347" s="72"/>
      <c r="G1347" s="72"/>
      <c r="H1347" s="72"/>
      <c r="I1347" s="72"/>
      <c r="J1347" s="72"/>
      <c r="K1347" s="72"/>
      <c r="L1347" s="72"/>
      <c r="M1347" s="72"/>
      <c r="N1347" s="72"/>
      <c r="O1347" s="72"/>
      <c r="P1347" s="72"/>
      <c r="Q1347" s="72"/>
      <c r="R1347" s="72"/>
      <c r="S1347" s="72"/>
      <c r="T1347" s="72"/>
      <c r="U1347" s="72"/>
      <c r="V1347" s="3"/>
    </row>
    <row r="1348" spans="5:22" ht="23.1" customHeight="1">
      <c r="E1348" s="72" t="s">
        <v>3501</v>
      </c>
      <c r="F1348" s="72"/>
      <c r="G1348" s="72"/>
      <c r="H1348" s="72"/>
      <c r="I1348" s="72"/>
      <c r="J1348" s="72"/>
      <c r="K1348" s="72"/>
      <c r="L1348" s="72"/>
      <c r="M1348" s="72"/>
      <c r="N1348" s="72"/>
      <c r="O1348" s="72"/>
      <c r="P1348" s="72"/>
      <c r="Q1348" s="72"/>
      <c r="R1348" s="72"/>
      <c r="S1348" s="72"/>
      <c r="T1348" s="72"/>
      <c r="U1348" s="72"/>
      <c r="V1348" s="3"/>
    </row>
    <row r="1349" spans="5:22" ht="23.1" customHeight="1">
      <c r="E1349" s="72" t="s">
        <v>3502</v>
      </c>
      <c r="F1349" s="72"/>
      <c r="G1349" s="72"/>
      <c r="H1349" s="72"/>
      <c r="I1349" s="72"/>
      <c r="J1349" s="72"/>
      <c r="K1349" s="72"/>
      <c r="L1349" s="72"/>
      <c r="M1349" s="72"/>
      <c r="N1349" s="72"/>
      <c r="O1349" s="72"/>
      <c r="P1349" s="72"/>
      <c r="Q1349" s="72"/>
      <c r="R1349" s="72"/>
      <c r="S1349" s="72"/>
      <c r="T1349" s="72"/>
      <c r="U1349" s="72"/>
      <c r="V1349" s="3"/>
    </row>
    <row r="1350" spans="5:22" ht="23.1" customHeight="1">
      <c r="E1350" s="72" t="s">
        <v>3503</v>
      </c>
      <c r="F1350" s="72"/>
      <c r="G1350" s="72"/>
      <c r="H1350" s="72"/>
      <c r="I1350" s="72"/>
      <c r="J1350" s="72"/>
      <c r="K1350" s="72"/>
      <c r="L1350" s="72"/>
      <c r="M1350" s="72"/>
      <c r="N1350" s="72"/>
      <c r="O1350" s="72"/>
      <c r="P1350" s="72"/>
      <c r="Q1350" s="72"/>
      <c r="R1350" s="72"/>
      <c r="S1350" s="72"/>
      <c r="T1350" s="72"/>
      <c r="U1350" s="72"/>
      <c r="V1350" s="3"/>
    </row>
    <row r="1351" spans="5:22" ht="23.1" customHeight="1">
      <c r="E1351" s="72" t="s">
        <v>3504</v>
      </c>
      <c r="F1351" s="72"/>
      <c r="G1351" s="72"/>
      <c r="H1351" s="72"/>
      <c r="I1351" s="72"/>
      <c r="J1351" s="72"/>
      <c r="K1351" s="72"/>
      <c r="L1351" s="72"/>
      <c r="M1351" s="72"/>
      <c r="N1351" s="72"/>
      <c r="O1351" s="72"/>
      <c r="P1351" s="72"/>
      <c r="Q1351" s="72"/>
      <c r="R1351" s="72"/>
      <c r="S1351" s="72"/>
      <c r="T1351" s="72"/>
      <c r="U1351" s="72"/>
      <c r="V1351" s="3"/>
    </row>
    <row r="1352" spans="5:22" ht="23.1" customHeight="1">
      <c r="E1352" s="72" t="s">
        <v>3505</v>
      </c>
      <c r="F1352" s="72"/>
      <c r="G1352" s="72"/>
      <c r="H1352" s="72"/>
      <c r="I1352" s="72"/>
      <c r="J1352" s="72"/>
      <c r="K1352" s="72"/>
      <c r="L1352" s="72"/>
      <c r="M1352" s="72"/>
      <c r="N1352" s="72"/>
      <c r="O1352" s="72"/>
      <c r="P1352" s="72"/>
      <c r="Q1352" s="72"/>
      <c r="R1352" s="72"/>
      <c r="S1352" s="72"/>
      <c r="T1352" s="72"/>
      <c r="U1352" s="72"/>
      <c r="V1352" s="3"/>
    </row>
    <row r="1353" spans="5:22" ht="23.1" customHeight="1">
      <c r="E1353" s="72" t="s">
        <v>3506</v>
      </c>
      <c r="F1353" s="72"/>
      <c r="G1353" s="72"/>
      <c r="H1353" s="72"/>
      <c r="I1353" s="72"/>
      <c r="J1353" s="72"/>
      <c r="K1353" s="72"/>
      <c r="L1353" s="72"/>
      <c r="M1353" s="72"/>
      <c r="N1353" s="72"/>
      <c r="O1353" s="72"/>
      <c r="P1353" s="72"/>
      <c r="Q1353" s="72"/>
      <c r="R1353" s="72"/>
      <c r="S1353" s="72"/>
      <c r="T1353" s="72"/>
      <c r="U1353" s="72"/>
      <c r="V1353" s="3"/>
    </row>
    <row r="1354" spans="5:22" ht="23.1" customHeight="1">
      <c r="E1354" s="72" t="s">
        <v>3507</v>
      </c>
      <c r="F1354" s="72"/>
      <c r="G1354" s="72"/>
      <c r="H1354" s="72"/>
      <c r="I1354" s="72"/>
      <c r="J1354" s="72"/>
      <c r="K1354" s="72"/>
      <c r="L1354" s="72"/>
      <c r="M1354" s="72"/>
      <c r="N1354" s="72"/>
      <c r="O1354" s="72"/>
      <c r="P1354" s="72"/>
      <c r="Q1354" s="72"/>
      <c r="R1354" s="72"/>
      <c r="S1354" s="72"/>
      <c r="T1354" s="72"/>
      <c r="U1354" s="72"/>
      <c r="V1354" s="3"/>
    </row>
    <row r="1355" spans="5:22" ht="23.1" customHeight="1">
      <c r="E1355" s="72" t="s">
        <v>3508</v>
      </c>
      <c r="F1355" s="72"/>
      <c r="G1355" s="72"/>
      <c r="H1355" s="72"/>
      <c r="I1355" s="72"/>
      <c r="J1355" s="72"/>
      <c r="K1355" s="72"/>
      <c r="L1355" s="72"/>
      <c r="M1355" s="72"/>
      <c r="N1355" s="72"/>
      <c r="O1355" s="72"/>
      <c r="P1355" s="72"/>
      <c r="Q1355" s="72"/>
      <c r="R1355" s="72"/>
      <c r="S1355" s="72"/>
      <c r="T1355" s="72"/>
      <c r="U1355" s="72"/>
      <c r="V1355" s="3"/>
    </row>
    <row r="1356" spans="5:22" ht="23.1" customHeight="1">
      <c r="E1356" s="72" t="s">
        <v>3509</v>
      </c>
      <c r="F1356" s="72"/>
      <c r="G1356" s="72"/>
      <c r="H1356" s="72"/>
      <c r="I1356" s="72"/>
      <c r="J1356" s="72"/>
      <c r="K1356" s="72"/>
      <c r="L1356" s="72"/>
      <c r="M1356" s="72"/>
      <c r="N1356" s="72"/>
      <c r="O1356" s="72"/>
      <c r="P1356" s="72"/>
      <c r="Q1356" s="72"/>
      <c r="R1356" s="72"/>
      <c r="S1356" s="72"/>
      <c r="T1356" s="72"/>
      <c r="U1356" s="72"/>
      <c r="V1356" s="3"/>
    </row>
    <row r="1357" spans="5:22" ht="23.1" customHeight="1">
      <c r="E1357" s="72" t="s">
        <v>3510</v>
      </c>
      <c r="F1357" s="72"/>
      <c r="G1357" s="72"/>
      <c r="H1357" s="72"/>
      <c r="I1357" s="72"/>
      <c r="J1357" s="72"/>
      <c r="K1357" s="72"/>
      <c r="L1357" s="72"/>
      <c r="M1357" s="72"/>
      <c r="N1357" s="72"/>
      <c r="O1357" s="72"/>
      <c r="P1357" s="72"/>
      <c r="Q1357" s="72"/>
      <c r="R1357" s="72"/>
      <c r="S1357" s="72"/>
      <c r="T1357" s="72"/>
      <c r="U1357" s="72"/>
      <c r="V1357" s="3"/>
    </row>
    <row r="1358" spans="5:22" ht="23.1" customHeight="1">
      <c r="E1358" s="72" t="s">
        <v>3511</v>
      </c>
      <c r="F1358" s="72"/>
      <c r="G1358" s="72"/>
      <c r="H1358" s="72"/>
      <c r="I1358" s="72"/>
      <c r="J1358" s="72"/>
      <c r="K1358" s="72"/>
      <c r="L1358" s="72"/>
      <c r="M1358" s="72"/>
      <c r="N1358" s="72"/>
      <c r="O1358" s="72"/>
      <c r="P1358" s="72"/>
      <c r="Q1358" s="72"/>
      <c r="R1358" s="72"/>
      <c r="S1358" s="72"/>
      <c r="T1358" s="72"/>
      <c r="U1358" s="72"/>
      <c r="V1358" s="3"/>
    </row>
    <row r="1359" spans="5:22" ht="23.1" customHeight="1">
      <c r="E1359" s="72" t="s">
        <v>3512</v>
      </c>
      <c r="F1359" s="72"/>
      <c r="G1359" s="72"/>
      <c r="H1359" s="72"/>
      <c r="I1359" s="72"/>
      <c r="J1359" s="72"/>
      <c r="K1359" s="72"/>
      <c r="L1359" s="72"/>
      <c r="M1359" s="72"/>
      <c r="N1359" s="72"/>
      <c r="O1359" s="72"/>
      <c r="P1359" s="72"/>
      <c r="Q1359" s="72"/>
      <c r="R1359" s="72"/>
      <c r="S1359" s="72"/>
      <c r="T1359" s="72"/>
      <c r="U1359" s="72"/>
      <c r="V1359" s="3"/>
    </row>
    <row r="1360" spans="5:22" ht="23.1" customHeight="1">
      <c r="E1360" s="72" t="s">
        <v>3513</v>
      </c>
      <c r="F1360" s="72"/>
      <c r="G1360" s="72"/>
      <c r="H1360" s="72"/>
      <c r="I1360" s="72"/>
      <c r="J1360" s="72"/>
      <c r="K1360" s="72"/>
      <c r="L1360" s="72"/>
      <c r="M1360" s="72"/>
      <c r="N1360" s="72"/>
      <c r="O1360" s="72"/>
      <c r="P1360" s="72"/>
      <c r="Q1360" s="72"/>
      <c r="R1360" s="72"/>
      <c r="S1360" s="72"/>
      <c r="T1360" s="72"/>
      <c r="U1360" s="72"/>
      <c r="V1360" s="3"/>
    </row>
    <row r="1361" spans="5:22" ht="23.1" customHeight="1">
      <c r="E1361" s="72" t="s">
        <v>3514</v>
      </c>
      <c r="F1361" s="72"/>
      <c r="G1361" s="72"/>
      <c r="H1361" s="72"/>
      <c r="I1361" s="72"/>
      <c r="J1361" s="72"/>
      <c r="K1361" s="72"/>
      <c r="L1361" s="72"/>
      <c r="M1361" s="72"/>
      <c r="N1361" s="72"/>
      <c r="O1361" s="72"/>
      <c r="P1361" s="72"/>
      <c r="Q1361" s="72"/>
      <c r="R1361" s="72"/>
      <c r="S1361" s="72"/>
      <c r="T1361" s="72"/>
      <c r="U1361" s="72"/>
      <c r="V1361" s="3"/>
    </row>
    <row r="1362" spans="5:22" ht="23.1" customHeight="1">
      <c r="E1362" s="72" t="s">
        <v>3515</v>
      </c>
      <c r="F1362" s="72"/>
      <c r="G1362" s="72"/>
      <c r="H1362" s="72"/>
      <c r="I1362" s="72"/>
      <c r="J1362" s="72"/>
      <c r="K1362" s="72"/>
      <c r="L1362" s="72"/>
      <c r="M1362" s="72"/>
      <c r="N1362" s="72"/>
      <c r="O1362" s="72"/>
      <c r="P1362" s="72"/>
      <c r="Q1362" s="72"/>
      <c r="R1362" s="72"/>
      <c r="S1362" s="72"/>
      <c r="T1362" s="72"/>
      <c r="U1362" s="72"/>
      <c r="V1362" s="3"/>
    </row>
    <row r="1363" spans="5:22" ht="23.1" customHeight="1">
      <c r="E1363" s="72" t="s">
        <v>3516</v>
      </c>
      <c r="F1363" s="72"/>
      <c r="G1363" s="72"/>
      <c r="H1363" s="72"/>
      <c r="I1363" s="72"/>
      <c r="J1363" s="72"/>
      <c r="K1363" s="72"/>
      <c r="L1363" s="72"/>
      <c r="M1363" s="72"/>
      <c r="N1363" s="72"/>
      <c r="O1363" s="72"/>
      <c r="P1363" s="72"/>
      <c r="Q1363" s="72"/>
      <c r="R1363" s="72"/>
      <c r="S1363" s="72"/>
      <c r="T1363" s="72"/>
      <c r="U1363" s="72"/>
      <c r="V1363" s="3"/>
    </row>
    <row r="1364" spans="5:22" ht="23.1" customHeight="1">
      <c r="E1364" s="72" t="s">
        <v>3517</v>
      </c>
      <c r="F1364" s="72"/>
      <c r="G1364" s="72"/>
      <c r="H1364" s="72"/>
      <c r="I1364" s="72"/>
      <c r="J1364" s="72"/>
      <c r="K1364" s="72"/>
      <c r="L1364" s="72"/>
      <c r="M1364" s="72"/>
      <c r="N1364" s="72"/>
      <c r="O1364" s="72"/>
      <c r="P1364" s="72"/>
      <c r="Q1364" s="72"/>
      <c r="R1364" s="72"/>
      <c r="S1364" s="72"/>
      <c r="T1364" s="72"/>
      <c r="U1364" s="72"/>
      <c r="V1364" s="3"/>
    </row>
    <row r="1365" spans="5:22" ht="23.1" customHeight="1">
      <c r="E1365" s="72" t="s">
        <v>3518</v>
      </c>
      <c r="F1365" s="72"/>
      <c r="G1365" s="72"/>
      <c r="H1365" s="72"/>
      <c r="I1365" s="72"/>
      <c r="J1365" s="72"/>
      <c r="K1365" s="72"/>
      <c r="L1365" s="72"/>
      <c r="M1365" s="72"/>
      <c r="N1365" s="72"/>
      <c r="O1365" s="72"/>
      <c r="P1365" s="72"/>
      <c r="Q1365" s="72"/>
      <c r="R1365" s="72"/>
      <c r="S1365" s="72"/>
      <c r="T1365" s="72"/>
      <c r="U1365" s="72"/>
      <c r="V1365" s="3"/>
    </row>
    <row r="1366" spans="5:22" ht="23.1" customHeight="1">
      <c r="E1366" s="72" t="s">
        <v>3519</v>
      </c>
      <c r="F1366" s="72"/>
      <c r="G1366" s="72"/>
      <c r="H1366" s="72"/>
      <c r="I1366" s="72"/>
      <c r="J1366" s="72"/>
      <c r="K1366" s="72"/>
      <c r="L1366" s="72"/>
      <c r="M1366" s="72"/>
      <c r="N1366" s="72"/>
      <c r="O1366" s="72"/>
      <c r="P1366" s="72"/>
      <c r="Q1366" s="72"/>
      <c r="R1366" s="72"/>
      <c r="S1366" s="72"/>
      <c r="T1366" s="72"/>
      <c r="U1366" s="72"/>
      <c r="V1366" s="3"/>
    </row>
    <row r="1367" spans="5:22" ht="23.1" customHeight="1">
      <c r="E1367" s="72" t="s">
        <v>3520</v>
      </c>
      <c r="F1367" s="72"/>
      <c r="G1367" s="72"/>
      <c r="H1367" s="72"/>
      <c r="I1367" s="72"/>
      <c r="J1367" s="72"/>
      <c r="K1367" s="72"/>
      <c r="L1367" s="72"/>
      <c r="M1367" s="72"/>
      <c r="N1367" s="72"/>
      <c r="O1367" s="72"/>
      <c r="P1367" s="72"/>
      <c r="Q1367" s="72"/>
      <c r="R1367" s="72"/>
      <c r="S1367" s="72"/>
      <c r="T1367" s="72"/>
      <c r="U1367" s="72"/>
      <c r="V1367" s="3"/>
    </row>
    <row r="1368" spans="5:22" ht="23.1" customHeight="1">
      <c r="E1368" s="72" t="s">
        <v>3521</v>
      </c>
      <c r="F1368" s="72"/>
      <c r="G1368" s="72"/>
      <c r="H1368" s="72"/>
      <c r="I1368" s="72"/>
      <c r="J1368" s="72"/>
      <c r="K1368" s="72"/>
      <c r="L1368" s="72"/>
      <c r="M1368" s="72"/>
      <c r="N1368" s="72"/>
      <c r="O1368" s="72"/>
      <c r="P1368" s="72"/>
      <c r="Q1368" s="72"/>
      <c r="R1368" s="72"/>
      <c r="S1368" s="72"/>
      <c r="T1368" s="72"/>
      <c r="U1368" s="72"/>
      <c r="V1368" s="3"/>
    </row>
    <row r="1369" spans="5:22" ht="23.1" customHeight="1">
      <c r="E1369" s="72" t="s">
        <v>3522</v>
      </c>
      <c r="F1369" s="72"/>
      <c r="G1369" s="72"/>
      <c r="H1369" s="72"/>
      <c r="I1369" s="72"/>
      <c r="J1369" s="72"/>
      <c r="K1369" s="72"/>
      <c r="L1369" s="72"/>
      <c r="M1369" s="72"/>
      <c r="N1369" s="72"/>
      <c r="O1369" s="72"/>
      <c r="P1369" s="72"/>
      <c r="Q1369" s="72"/>
      <c r="R1369" s="72"/>
      <c r="S1369" s="72"/>
      <c r="T1369" s="72"/>
      <c r="U1369" s="72"/>
      <c r="V1369" s="3"/>
    </row>
    <row r="1370" spans="5:22" ht="23.1" customHeight="1">
      <c r="E1370" s="72" t="s">
        <v>3523</v>
      </c>
      <c r="F1370" s="72"/>
      <c r="G1370" s="72"/>
      <c r="H1370" s="72"/>
      <c r="I1370" s="72"/>
      <c r="J1370" s="72"/>
      <c r="K1370" s="72"/>
      <c r="L1370" s="72"/>
      <c r="M1370" s="72"/>
      <c r="N1370" s="72"/>
      <c r="O1370" s="72"/>
      <c r="P1370" s="72"/>
      <c r="Q1370" s="72"/>
      <c r="R1370" s="72"/>
      <c r="S1370" s="72"/>
      <c r="T1370" s="72"/>
      <c r="U1370" s="72"/>
      <c r="V1370" s="3"/>
    </row>
    <row r="1371" spans="5:22" ht="23.1" customHeight="1">
      <c r="E1371" s="72" t="s">
        <v>3524</v>
      </c>
      <c r="F1371" s="72"/>
      <c r="G1371" s="72"/>
      <c r="H1371" s="72"/>
      <c r="I1371" s="72"/>
      <c r="J1371" s="72"/>
      <c r="K1371" s="72"/>
      <c r="L1371" s="72"/>
      <c r="M1371" s="72"/>
      <c r="N1371" s="72"/>
      <c r="O1371" s="72"/>
      <c r="P1371" s="72"/>
      <c r="Q1371" s="72"/>
      <c r="R1371" s="72"/>
      <c r="S1371" s="72"/>
      <c r="T1371" s="72"/>
      <c r="U1371" s="72"/>
      <c r="V1371" s="3"/>
    </row>
    <row r="1372" spans="5:22" ht="23.1" customHeight="1">
      <c r="E1372" s="72" t="s">
        <v>3525</v>
      </c>
      <c r="F1372" s="72"/>
      <c r="G1372" s="72"/>
      <c r="H1372" s="72"/>
      <c r="I1372" s="72"/>
      <c r="J1372" s="72"/>
      <c r="K1372" s="72"/>
      <c r="L1372" s="72"/>
      <c r="M1372" s="72"/>
      <c r="N1372" s="72"/>
      <c r="O1372" s="72"/>
      <c r="P1372" s="72"/>
      <c r="Q1372" s="72"/>
      <c r="R1372" s="72"/>
      <c r="S1372" s="72"/>
      <c r="T1372" s="72"/>
      <c r="U1372" s="72"/>
      <c r="V1372" s="3"/>
    </row>
    <row r="1373" spans="5:22" ht="23.1" customHeight="1">
      <c r="E1373" s="72" t="s">
        <v>3526</v>
      </c>
      <c r="F1373" s="72"/>
      <c r="G1373" s="72"/>
      <c r="H1373" s="72"/>
      <c r="I1373" s="72"/>
      <c r="J1373" s="72"/>
      <c r="K1373" s="72"/>
      <c r="L1373" s="72"/>
      <c r="M1373" s="72"/>
      <c r="N1373" s="72"/>
      <c r="O1373" s="72"/>
      <c r="P1373" s="72"/>
      <c r="Q1373" s="72"/>
      <c r="R1373" s="72"/>
      <c r="S1373" s="72"/>
      <c r="T1373" s="72"/>
      <c r="U1373" s="72"/>
      <c r="V1373" s="3"/>
    </row>
    <row r="1374" spans="5:22" ht="23.1" customHeight="1">
      <c r="E1374" s="72" t="s">
        <v>3527</v>
      </c>
      <c r="F1374" s="72"/>
      <c r="G1374" s="72"/>
      <c r="H1374" s="72"/>
      <c r="I1374" s="72"/>
      <c r="J1374" s="72"/>
      <c r="K1374" s="72"/>
      <c r="L1374" s="72"/>
      <c r="M1374" s="72"/>
      <c r="N1374" s="72"/>
      <c r="O1374" s="72"/>
      <c r="P1374" s="72"/>
      <c r="Q1374" s="72"/>
      <c r="R1374" s="72"/>
      <c r="S1374" s="72"/>
      <c r="T1374" s="72"/>
      <c r="U1374" s="72"/>
      <c r="V1374" s="3"/>
    </row>
    <row r="1375" spans="5:22" ht="23.1" customHeight="1">
      <c r="E1375" s="72" t="s">
        <v>3528</v>
      </c>
      <c r="F1375" s="72"/>
      <c r="G1375" s="72"/>
      <c r="H1375" s="72"/>
      <c r="I1375" s="72"/>
      <c r="J1375" s="72"/>
      <c r="K1375" s="72"/>
      <c r="L1375" s="72"/>
      <c r="M1375" s="72"/>
      <c r="N1375" s="72"/>
      <c r="O1375" s="72"/>
      <c r="P1375" s="72"/>
      <c r="Q1375" s="72"/>
      <c r="R1375" s="72"/>
      <c r="S1375" s="72"/>
      <c r="T1375" s="72"/>
      <c r="U1375" s="72"/>
      <c r="V1375" s="3"/>
    </row>
    <row r="1376" spans="5:22" ht="23.1" customHeight="1">
      <c r="E1376" s="72" t="s">
        <v>3529</v>
      </c>
      <c r="F1376" s="72"/>
      <c r="G1376" s="72"/>
      <c r="H1376" s="72"/>
      <c r="I1376" s="72"/>
      <c r="J1376" s="72"/>
      <c r="K1376" s="72"/>
      <c r="L1376" s="72"/>
      <c r="M1376" s="72"/>
      <c r="N1376" s="72"/>
      <c r="O1376" s="72"/>
      <c r="P1376" s="72"/>
      <c r="Q1376" s="72"/>
      <c r="R1376" s="72"/>
      <c r="S1376" s="72"/>
      <c r="T1376" s="72"/>
      <c r="U1376" s="72"/>
      <c r="V1376" s="3"/>
    </row>
    <row r="1377" spans="5:22" ht="23.1" customHeight="1">
      <c r="E1377" s="72" t="s">
        <v>3530</v>
      </c>
      <c r="F1377" s="72"/>
      <c r="G1377" s="72"/>
      <c r="H1377" s="72"/>
      <c r="I1377" s="72"/>
      <c r="J1377" s="72"/>
      <c r="K1377" s="72"/>
      <c r="L1377" s="72"/>
      <c r="M1377" s="72"/>
      <c r="N1377" s="72"/>
      <c r="O1377" s="72"/>
      <c r="P1377" s="72"/>
      <c r="Q1377" s="72"/>
      <c r="R1377" s="72"/>
      <c r="S1377" s="72"/>
      <c r="T1377" s="72"/>
      <c r="U1377" s="72"/>
      <c r="V1377" s="3"/>
    </row>
    <row r="1378" spans="5:22" ht="23.1" customHeight="1">
      <c r="E1378" s="72" t="s">
        <v>3531</v>
      </c>
      <c r="F1378" s="72"/>
      <c r="G1378" s="72"/>
      <c r="H1378" s="72"/>
      <c r="I1378" s="72"/>
      <c r="J1378" s="72"/>
      <c r="K1378" s="72"/>
      <c r="L1378" s="72"/>
      <c r="M1378" s="72"/>
      <c r="N1378" s="72"/>
      <c r="O1378" s="72"/>
      <c r="P1378" s="72"/>
      <c r="Q1378" s="72"/>
      <c r="R1378" s="72"/>
      <c r="S1378" s="72"/>
      <c r="T1378" s="72"/>
      <c r="U1378" s="72"/>
      <c r="V1378" s="3"/>
    </row>
    <row r="1379" spans="5:22" ht="23.1" customHeight="1">
      <c r="E1379" s="72" t="s">
        <v>3532</v>
      </c>
      <c r="F1379" s="72"/>
      <c r="G1379" s="72"/>
      <c r="H1379" s="72"/>
      <c r="I1379" s="72"/>
      <c r="J1379" s="72"/>
      <c r="K1379" s="72"/>
      <c r="L1379" s="72"/>
      <c r="M1379" s="72"/>
      <c r="N1379" s="72"/>
      <c r="O1379" s="72"/>
      <c r="P1379" s="72"/>
      <c r="Q1379" s="72"/>
      <c r="R1379" s="72"/>
      <c r="S1379" s="72"/>
      <c r="T1379" s="72"/>
      <c r="U1379" s="72"/>
      <c r="V1379" s="3"/>
    </row>
    <row r="1380" spans="5:22" ht="23.1" customHeight="1">
      <c r="E1380" s="72" t="s">
        <v>3533</v>
      </c>
      <c r="F1380" s="72"/>
      <c r="G1380" s="72"/>
      <c r="H1380" s="72"/>
      <c r="I1380" s="72"/>
      <c r="J1380" s="72"/>
      <c r="K1380" s="72"/>
      <c r="L1380" s="72"/>
      <c r="M1380" s="72"/>
      <c r="N1380" s="72"/>
      <c r="O1380" s="72"/>
      <c r="P1380" s="72"/>
      <c r="Q1380" s="72"/>
      <c r="R1380" s="72"/>
      <c r="S1380" s="72"/>
      <c r="T1380" s="72"/>
      <c r="U1380" s="72"/>
      <c r="V1380" s="3"/>
    </row>
    <row r="1381" spans="5:22" ht="23.1" customHeight="1">
      <c r="E1381" s="72" t="s">
        <v>3534</v>
      </c>
      <c r="F1381" s="72"/>
      <c r="G1381" s="72"/>
      <c r="H1381" s="72"/>
      <c r="I1381" s="72"/>
      <c r="J1381" s="72"/>
      <c r="K1381" s="72"/>
      <c r="L1381" s="72"/>
      <c r="M1381" s="72"/>
      <c r="N1381" s="72"/>
      <c r="O1381" s="72"/>
      <c r="P1381" s="72"/>
      <c r="Q1381" s="72"/>
      <c r="R1381" s="72"/>
      <c r="S1381" s="72"/>
      <c r="T1381" s="72"/>
      <c r="U1381" s="72"/>
      <c r="V1381" s="3"/>
    </row>
    <row r="1382" spans="5:22" ht="23.1" customHeight="1">
      <c r="E1382" s="72" t="s">
        <v>3535</v>
      </c>
      <c r="F1382" s="72"/>
      <c r="G1382" s="72"/>
      <c r="H1382" s="72"/>
      <c r="I1382" s="72"/>
      <c r="J1382" s="72"/>
      <c r="K1382" s="72"/>
      <c r="L1382" s="72"/>
      <c r="M1382" s="72"/>
      <c r="N1382" s="72"/>
      <c r="O1382" s="72"/>
      <c r="P1382" s="72"/>
      <c r="Q1382" s="72"/>
      <c r="R1382" s="72"/>
      <c r="S1382" s="72"/>
      <c r="T1382" s="72"/>
      <c r="U1382" s="72"/>
      <c r="V1382" s="3"/>
    </row>
    <row r="1383" spans="5:22" ht="23.1" customHeight="1">
      <c r="E1383" s="72" t="s">
        <v>3536</v>
      </c>
      <c r="F1383" s="72"/>
      <c r="G1383" s="72"/>
      <c r="H1383" s="72"/>
      <c r="I1383" s="72"/>
      <c r="J1383" s="72"/>
      <c r="K1383" s="72"/>
      <c r="L1383" s="72"/>
      <c r="M1383" s="72"/>
      <c r="N1383" s="72"/>
      <c r="O1383" s="72"/>
      <c r="P1383" s="72"/>
      <c r="Q1383" s="72"/>
      <c r="R1383" s="72"/>
      <c r="S1383" s="72"/>
      <c r="T1383" s="72"/>
      <c r="U1383" s="72"/>
      <c r="V1383" s="3"/>
    </row>
    <row r="1384" spans="5:22" ht="23.1" customHeight="1">
      <c r="E1384" s="72" t="s">
        <v>3537</v>
      </c>
      <c r="F1384" s="72"/>
      <c r="G1384" s="72"/>
      <c r="H1384" s="72"/>
      <c r="I1384" s="72"/>
      <c r="J1384" s="72"/>
      <c r="K1384" s="72"/>
      <c r="L1384" s="72"/>
      <c r="M1384" s="72"/>
      <c r="N1384" s="72"/>
      <c r="O1384" s="72"/>
      <c r="P1384" s="72"/>
      <c r="Q1384" s="72"/>
      <c r="R1384" s="72"/>
      <c r="S1384" s="72"/>
      <c r="T1384" s="72"/>
      <c r="U1384" s="72"/>
      <c r="V1384" s="3"/>
    </row>
    <row r="1385" spans="5:22" ht="23.1" customHeight="1">
      <c r="E1385" s="72" t="s">
        <v>3538</v>
      </c>
      <c r="F1385" s="72"/>
      <c r="G1385" s="72"/>
      <c r="H1385" s="72"/>
      <c r="I1385" s="72"/>
      <c r="J1385" s="72"/>
      <c r="K1385" s="72"/>
      <c r="L1385" s="72"/>
      <c r="M1385" s="72"/>
      <c r="N1385" s="72"/>
      <c r="O1385" s="72"/>
      <c r="P1385" s="72"/>
      <c r="Q1385" s="72"/>
      <c r="R1385" s="72"/>
      <c r="S1385" s="72"/>
      <c r="T1385" s="72"/>
      <c r="U1385" s="72"/>
      <c r="V1385" s="3"/>
    </row>
    <row r="1386" spans="5:22" ht="23.1" customHeight="1">
      <c r="E1386" s="72" t="s">
        <v>3539</v>
      </c>
      <c r="F1386" s="72"/>
      <c r="G1386" s="72"/>
      <c r="H1386" s="72"/>
      <c r="I1386" s="72"/>
      <c r="J1386" s="72"/>
      <c r="K1386" s="72"/>
      <c r="L1386" s="72"/>
      <c r="M1386" s="72"/>
      <c r="N1386" s="72"/>
      <c r="O1386" s="72"/>
      <c r="P1386" s="72"/>
      <c r="Q1386" s="72"/>
      <c r="R1386" s="72"/>
      <c r="S1386" s="72"/>
      <c r="T1386" s="72"/>
      <c r="U1386" s="72"/>
      <c r="V1386" s="3"/>
    </row>
    <row r="1387" spans="5:22" ht="23.1" customHeight="1">
      <c r="E1387" s="72" t="s">
        <v>3540</v>
      </c>
      <c r="F1387" s="72"/>
      <c r="G1387" s="72"/>
      <c r="H1387" s="72"/>
      <c r="I1387" s="72"/>
      <c r="J1387" s="72"/>
      <c r="K1387" s="72"/>
      <c r="L1387" s="72"/>
      <c r="M1387" s="72"/>
      <c r="N1387" s="72"/>
      <c r="O1387" s="72"/>
      <c r="P1387" s="72"/>
      <c r="Q1387" s="72"/>
      <c r="R1387" s="72"/>
      <c r="S1387" s="72"/>
      <c r="T1387" s="72"/>
      <c r="U1387" s="72"/>
      <c r="V1387" s="3"/>
    </row>
    <row r="1388" spans="5:22" ht="23.1" customHeight="1">
      <c r="E1388" s="72" t="s">
        <v>3541</v>
      </c>
      <c r="F1388" s="72"/>
      <c r="G1388" s="72"/>
      <c r="H1388" s="72"/>
      <c r="I1388" s="72"/>
      <c r="J1388" s="72"/>
      <c r="K1388" s="72"/>
      <c r="L1388" s="72"/>
      <c r="M1388" s="72"/>
      <c r="N1388" s="72"/>
      <c r="O1388" s="72"/>
      <c r="P1388" s="72"/>
      <c r="Q1388" s="72"/>
      <c r="R1388" s="72"/>
      <c r="S1388" s="72"/>
      <c r="T1388" s="72"/>
      <c r="U1388" s="72"/>
      <c r="V1388" s="3"/>
    </row>
    <row r="1389" spans="5:22" ht="23.1" customHeight="1">
      <c r="E1389" s="72" t="s">
        <v>3542</v>
      </c>
      <c r="F1389" s="72"/>
      <c r="G1389" s="72"/>
      <c r="H1389" s="72"/>
      <c r="I1389" s="72"/>
      <c r="J1389" s="72"/>
      <c r="K1389" s="72"/>
      <c r="L1389" s="72"/>
      <c r="M1389" s="72"/>
      <c r="N1389" s="72"/>
      <c r="O1389" s="72"/>
      <c r="P1389" s="72"/>
      <c r="Q1389" s="72"/>
      <c r="R1389" s="72"/>
      <c r="S1389" s="72"/>
      <c r="T1389" s="72"/>
      <c r="U1389" s="72"/>
      <c r="V1389" s="3"/>
    </row>
    <row r="1390" spans="5:22" ht="23.1" customHeight="1">
      <c r="E1390" s="72" t="s">
        <v>3543</v>
      </c>
      <c r="F1390" s="72"/>
      <c r="G1390" s="72"/>
      <c r="H1390" s="72"/>
      <c r="I1390" s="72"/>
      <c r="J1390" s="72"/>
      <c r="K1390" s="72"/>
      <c r="L1390" s="72"/>
      <c r="M1390" s="72"/>
      <c r="N1390" s="72"/>
      <c r="O1390" s="72"/>
      <c r="P1390" s="72"/>
      <c r="Q1390" s="72"/>
      <c r="R1390" s="72"/>
      <c r="S1390" s="72"/>
      <c r="T1390" s="72"/>
      <c r="U1390" s="72"/>
      <c r="V1390" s="3"/>
    </row>
    <row r="1391" spans="5:22" ht="23.1" customHeight="1">
      <c r="E1391" s="72" t="s">
        <v>3544</v>
      </c>
      <c r="F1391" s="72"/>
      <c r="G1391" s="72"/>
      <c r="H1391" s="72"/>
      <c r="I1391" s="72"/>
      <c r="J1391" s="72"/>
      <c r="K1391" s="72"/>
      <c r="L1391" s="72"/>
      <c r="M1391" s="72"/>
      <c r="N1391" s="72"/>
      <c r="O1391" s="72"/>
      <c r="P1391" s="72"/>
      <c r="Q1391" s="72"/>
      <c r="R1391" s="72"/>
      <c r="S1391" s="72"/>
      <c r="T1391" s="72"/>
      <c r="U1391" s="72"/>
      <c r="V1391" s="3"/>
    </row>
    <row r="1392" spans="5:22" ht="23.1" customHeight="1">
      <c r="E1392" s="72" t="s">
        <v>3545</v>
      </c>
      <c r="F1392" s="72"/>
      <c r="G1392" s="72"/>
      <c r="H1392" s="72"/>
      <c r="I1392" s="72"/>
      <c r="J1392" s="72"/>
      <c r="K1392" s="72"/>
      <c r="L1392" s="72"/>
      <c r="M1392" s="72"/>
      <c r="N1392" s="72"/>
      <c r="O1392" s="72"/>
      <c r="P1392" s="72"/>
      <c r="Q1392" s="72"/>
      <c r="R1392" s="72"/>
      <c r="S1392" s="72"/>
      <c r="T1392" s="72"/>
      <c r="U1392" s="72"/>
      <c r="V1392" s="3"/>
    </row>
    <row r="1393" spans="5:22" ht="23.1" customHeight="1">
      <c r="E1393" s="72" t="s">
        <v>3546</v>
      </c>
      <c r="F1393" s="72"/>
      <c r="G1393" s="72"/>
      <c r="H1393" s="72"/>
      <c r="I1393" s="72"/>
      <c r="J1393" s="72"/>
      <c r="K1393" s="72"/>
      <c r="L1393" s="72"/>
      <c r="M1393" s="72"/>
      <c r="N1393" s="72"/>
      <c r="O1393" s="72"/>
      <c r="P1393" s="72"/>
      <c r="Q1393" s="72"/>
      <c r="R1393" s="72"/>
      <c r="S1393" s="72"/>
      <c r="T1393" s="72"/>
      <c r="U1393" s="72"/>
      <c r="V1393" s="3"/>
    </row>
    <row r="1394" spans="5:22" ht="23.1" customHeight="1">
      <c r="E1394" s="72" t="s">
        <v>3547</v>
      </c>
      <c r="F1394" s="72"/>
      <c r="G1394" s="72"/>
      <c r="H1394" s="72"/>
      <c r="I1394" s="72"/>
      <c r="J1394" s="72"/>
      <c r="K1394" s="72"/>
      <c r="L1394" s="72"/>
      <c r="M1394" s="72"/>
      <c r="N1394" s="72"/>
      <c r="O1394" s="72"/>
      <c r="P1394" s="72"/>
      <c r="Q1394" s="72"/>
      <c r="R1394" s="72"/>
      <c r="S1394" s="72"/>
      <c r="T1394" s="72"/>
      <c r="U1394" s="72"/>
      <c r="V1394" s="3"/>
    </row>
    <row r="1395" spans="5:22" ht="23.1" customHeight="1">
      <c r="E1395" s="72" t="s">
        <v>3548</v>
      </c>
      <c r="F1395" s="72"/>
      <c r="G1395" s="72"/>
      <c r="H1395" s="72"/>
      <c r="I1395" s="72"/>
      <c r="J1395" s="72"/>
      <c r="K1395" s="72"/>
      <c r="L1395" s="72"/>
      <c r="M1395" s="72"/>
      <c r="N1395" s="72"/>
      <c r="O1395" s="72"/>
      <c r="P1395" s="72"/>
      <c r="Q1395" s="72"/>
      <c r="R1395" s="72"/>
      <c r="S1395" s="72"/>
      <c r="T1395" s="72"/>
      <c r="U1395" s="72"/>
      <c r="V1395" s="3"/>
    </row>
    <row r="1396" spans="5:22" ht="23.1" customHeight="1">
      <c r="E1396" s="72" t="s">
        <v>3549</v>
      </c>
      <c r="F1396" s="72"/>
      <c r="G1396" s="72"/>
      <c r="H1396" s="72"/>
      <c r="I1396" s="72"/>
      <c r="J1396" s="72"/>
      <c r="K1396" s="72"/>
      <c r="L1396" s="72"/>
      <c r="M1396" s="72"/>
      <c r="N1396" s="72"/>
      <c r="O1396" s="72"/>
      <c r="P1396" s="72"/>
      <c r="Q1396" s="72"/>
      <c r="R1396" s="72"/>
      <c r="S1396" s="72"/>
      <c r="T1396" s="72"/>
      <c r="U1396" s="72"/>
      <c r="V1396" s="3"/>
    </row>
    <row r="1397" spans="5:22" ht="23.1" customHeight="1">
      <c r="E1397" s="72" t="s">
        <v>3550</v>
      </c>
      <c r="F1397" s="72"/>
      <c r="G1397" s="72"/>
      <c r="H1397" s="72"/>
      <c r="I1397" s="72"/>
      <c r="J1397" s="72"/>
      <c r="K1397" s="72"/>
      <c r="L1397" s="72"/>
      <c r="M1397" s="72"/>
      <c r="N1397" s="72"/>
      <c r="O1397" s="72"/>
      <c r="P1397" s="72"/>
      <c r="Q1397" s="72"/>
      <c r="R1397" s="72"/>
      <c r="S1397" s="72"/>
      <c r="T1397" s="72"/>
      <c r="U1397" s="72"/>
      <c r="V1397" s="3"/>
    </row>
    <row r="1398" spans="5:22" ht="23.1" customHeight="1">
      <c r="E1398" s="72" t="s">
        <v>3551</v>
      </c>
      <c r="F1398" s="72"/>
      <c r="G1398" s="72"/>
      <c r="H1398" s="72"/>
      <c r="I1398" s="72"/>
      <c r="J1398" s="72"/>
      <c r="K1398" s="72"/>
      <c r="L1398" s="72"/>
      <c r="M1398" s="72"/>
      <c r="N1398" s="72"/>
      <c r="O1398" s="72"/>
      <c r="P1398" s="72"/>
      <c r="Q1398" s="72"/>
      <c r="R1398" s="72"/>
      <c r="S1398" s="72"/>
      <c r="T1398" s="72"/>
      <c r="U1398" s="72"/>
      <c r="V1398" s="3"/>
    </row>
    <row r="1399" spans="5:22" ht="23.1" customHeight="1">
      <c r="E1399" s="72" t="s">
        <v>3552</v>
      </c>
      <c r="F1399" s="72"/>
      <c r="G1399" s="72"/>
      <c r="H1399" s="72"/>
      <c r="I1399" s="72"/>
      <c r="J1399" s="72"/>
      <c r="K1399" s="72"/>
      <c r="L1399" s="72"/>
      <c r="M1399" s="72"/>
      <c r="N1399" s="72"/>
      <c r="O1399" s="72"/>
      <c r="P1399" s="72"/>
      <c r="Q1399" s="72"/>
      <c r="R1399" s="72"/>
      <c r="S1399" s="72"/>
      <c r="T1399" s="72"/>
      <c r="U1399" s="72"/>
      <c r="V1399" s="3"/>
    </row>
    <row r="1400" spans="5:22" ht="23.1" customHeight="1">
      <c r="E1400" s="72" t="s">
        <v>3553</v>
      </c>
      <c r="F1400" s="72"/>
      <c r="G1400" s="72"/>
      <c r="H1400" s="72"/>
      <c r="I1400" s="72"/>
      <c r="J1400" s="72"/>
      <c r="K1400" s="72"/>
      <c r="L1400" s="72"/>
      <c r="M1400" s="72"/>
      <c r="N1400" s="72"/>
      <c r="O1400" s="72"/>
      <c r="P1400" s="72"/>
      <c r="Q1400" s="72"/>
      <c r="R1400" s="72"/>
      <c r="S1400" s="72"/>
      <c r="T1400" s="72"/>
      <c r="U1400" s="72"/>
      <c r="V1400" s="3"/>
    </row>
    <row r="1401" spans="5:22" ht="23.1" customHeight="1">
      <c r="E1401" s="72" t="s">
        <v>3554</v>
      </c>
      <c r="F1401" s="72"/>
      <c r="G1401" s="72"/>
      <c r="H1401" s="72"/>
      <c r="I1401" s="72"/>
      <c r="J1401" s="72"/>
      <c r="K1401" s="72"/>
      <c r="L1401" s="72"/>
      <c r="M1401" s="72"/>
      <c r="N1401" s="72"/>
      <c r="O1401" s="72"/>
      <c r="P1401" s="72"/>
      <c r="Q1401" s="72"/>
      <c r="R1401" s="72"/>
      <c r="S1401" s="72"/>
      <c r="T1401" s="72"/>
      <c r="U1401" s="72"/>
      <c r="V1401" s="3"/>
    </row>
    <row r="1402" spans="5:22" ht="23.1" customHeight="1">
      <c r="E1402" s="72" t="s">
        <v>3555</v>
      </c>
      <c r="F1402" s="72"/>
      <c r="G1402" s="72"/>
      <c r="H1402" s="72"/>
      <c r="I1402" s="72"/>
      <c r="J1402" s="72"/>
      <c r="K1402" s="72"/>
      <c r="L1402" s="72"/>
      <c r="M1402" s="72"/>
      <c r="N1402" s="72"/>
      <c r="O1402" s="72"/>
      <c r="P1402" s="72"/>
      <c r="Q1402" s="72"/>
      <c r="R1402" s="72"/>
      <c r="S1402" s="72"/>
      <c r="T1402" s="72"/>
      <c r="U1402" s="72"/>
      <c r="V1402" s="3"/>
    </row>
    <row r="1403" spans="5:22" ht="23.1" customHeight="1">
      <c r="E1403" s="72" t="s">
        <v>3556</v>
      </c>
      <c r="F1403" s="72"/>
      <c r="G1403" s="72"/>
      <c r="H1403" s="72"/>
      <c r="I1403" s="72"/>
      <c r="J1403" s="72"/>
      <c r="K1403" s="72"/>
      <c r="L1403" s="72"/>
      <c r="M1403" s="72"/>
      <c r="N1403" s="72"/>
      <c r="O1403" s="72"/>
      <c r="P1403" s="72"/>
      <c r="Q1403" s="72"/>
      <c r="R1403" s="72"/>
      <c r="S1403" s="72"/>
      <c r="T1403" s="72"/>
      <c r="U1403" s="72"/>
      <c r="V1403" s="3"/>
    </row>
    <row r="1404" spans="5:22" ht="23.1" customHeight="1">
      <c r="E1404" s="72" t="s">
        <v>3557</v>
      </c>
      <c r="F1404" s="72"/>
      <c r="G1404" s="72"/>
      <c r="H1404" s="72"/>
      <c r="I1404" s="72"/>
      <c r="J1404" s="72"/>
      <c r="K1404" s="72"/>
      <c r="L1404" s="72"/>
      <c r="M1404" s="72"/>
      <c r="N1404" s="72"/>
      <c r="O1404" s="72"/>
      <c r="P1404" s="72"/>
      <c r="Q1404" s="72"/>
      <c r="R1404" s="72"/>
      <c r="S1404" s="72"/>
      <c r="T1404" s="72"/>
      <c r="U1404" s="72"/>
      <c r="V1404" s="3"/>
    </row>
    <row r="1405" spans="5:22" ht="23.1" customHeight="1">
      <c r="E1405" s="72" t="s">
        <v>3557</v>
      </c>
      <c r="F1405" s="72"/>
      <c r="G1405" s="72"/>
      <c r="H1405" s="72"/>
      <c r="I1405" s="72"/>
      <c r="J1405" s="72"/>
      <c r="K1405" s="72"/>
      <c r="L1405" s="72"/>
      <c r="M1405" s="72"/>
      <c r="N1405" s="72"/>
      <c r="O1405" s="72"/>
      <c r="P1405" s="72"/>
      <c r="Q1405" s="72"/>
      <c r="R1405" s="72"/>
      <c r="S1405" s="72"/>
      <c r="T1405" s="72"/>
      <c r="U1405" s="72"/>
      <c r="V1405" s="3"/>
    </row>
    <row r="1406" spans="5:22" ht="23.1" customHeight="1">
      <c r="E1406" s="72" t="s">
        <v>3558</v>
      </c>
      <c r="F1406" s="72"/>
      <c r="G1406" s="72"/>
      <c r="H1406" s="72"/>
      <c r="I1406" s="72"/>
      <c r="J1406" s="72"/>
      <c r="K1406" s="72"/>
      <c r="L1406" s="72"/>
      <c r="M1406" s="72"/>
      <c r="N1406" s="72"/>
      <c r="O1406" s="72"/>
      <c r="P1406" s="72"/>
      <c r="Q1406" s="72"/>
      <c r="R1406" s="72"/>
      <c r="S1406" s="72"/>
      <c r="T1406" s="72"/>
      <c r="U1406" s="72"/>
      <c r="V1406" s="3"/>
    </row>
    <row r="1407" spans="5:22" ht="23.1" customHeight="1">
      <c r="E1407" s="72" t="s">
        <v>3559</v>
      </c>
      <c r="F1407" s="72"/>
      <c r="G1407" s="72"/>
      <c r="H1407" s="72"/>
      <c r="I1407" s="72"/>
      <c r="J1407" s="72"/>
      <c r="K1407" s="72"/>
      <c r="L1407" s="72"/>
      <c r="M1407" s="72"/>
      <c r="N1407" s="72"/>
      <c r="O1407" s="72"/>
      <c r="P1407" s="72"/>
      <c r="Q1407" s="72"/>
      <c r="R1407" s="72"/>
      <c r="S1407" s="72"/>
      <c r="T1407" s="72"/>
      <c r="U1407" s="72"/>
      <c r="V1407" s="3"/>
    </row>
    <row r="1408" spans="5:22" ht="23.1" customHeight="1">
      <c r="E1408" s="72" t="s">
        <v>3560</v>
      </c>
      <c r="F1408" s="72"/>
      <c r="G1408" s="72"/>
      <c r="H1408" s="72"/>
      <c r="I1408" s="72"/>
      <c r="J1408" s="72"/>
      <c r="K1408" s="72"/>
      <c r="L1408" s="72"/>
      <c r="M1408" s="72"/>
      <c r="N1408" s="72"/>
      <c r="O1408" s="72"/>
      <c r="P1408" s="72"/>
      <c r="Q1408" s="72"/>
      <c r="R1408" s="72"/>
      <c r="S1408" s="72"/>
      <c r="T1408" s="72"/>
      <c r="U1408" s="72"/>
      <c r="V1408" s="3"/>
    </row>
    <row r="1409" spans="5:22" ht="23.1" customHeight="1">
      <c r="E1409" s="72" t="s">
        <v>3561</v>
      </c>
      <c r="F1409" s="72"/>
      <c r="G1409" s="72"/>
      <c r="H1409" s="72"/>
      <c r="I1409" s="72"/>
      <c r="J1409" s="72"/>
      <c r="K1409" s="72"/>
      <c r="L1409" s="72"/>
      <c r="M1409" s="72"/>
      <c r="N1409" s="72"/>
      <c r="O1409" s="72"/>
      <c r="P1409" s="72"/>
      <c r="Q1409" s="72"/>
      <c r="R1409" s="72"/>
      <c r="S1409" s="72"/>
      <c r="T1409" s="72"/>
      <c r="U1409" s="72"/>
      <c r="V1409" s="3"/>
    </row>
    <row r="1410" spans="5:22" ht="23.1" customHeight="1">
      <c r="E1410" s="72" t="s">
        <v>3562</v>
      </c>
      <c r="F1410" s="72"/>
      <c r="G1410" s="72"/>
      <c r="H1410" s="72"/>
      <c r="I1410" s="72"/>
      <c r="J1410" s="72"/>
      <c r="K1410" s="72"/>
      <c r="L1410" s="72"/>
      <c r="M1410" s="72"/>
      <c r="N1410" s="72"/>
      <c r="O1410" s="72"/>
      <c r="P1410" s="72"/>
      <c r="Q1410" s="72"/>
      <c r="R1410" s="72"/>
      <c r="S1410" s="72"/>
      <c r="T1410" s="72"/>
      <c r="U1410" s="72"/>
      <c r="V1410" s="3"/>
    </row>
    <row r="1411" spans="5:22" ht="23.1" customHeight="1">
      <c r="E1411" s="72" t="s">
        <v>3563</v>
      </c>
      <c r="F1411" s="72"/>
      <c r="G1411" s="72"/>
      <c r="H1411" s="72"/>
      <c r="I1411" s="72"/>
      <c r="J1411" s="72"/>
      <c r="K1411" s="72"/>
      <c r="L1411" s="72"/>
      <c r="M1411" s="72"/>
      <c r="N1411" s="72"/>
      <c r="O1411" s="72"/>
      <c r="P1411" s="72"/>
      <c r="Q1411" s="72"/>
      <c r="R1411" s="72"/>
      <c r="S1411" s="72"/>
      <c r="T1411" s="72"/>
      <c r="U1411" s="72"/>
      <c r="V1411" s="3"/>
    </row>
    <row r="1412" spans="5:22" ht="23.1" customHeight="1">
      <c r="E1412" s="72" t="s">
        <v>3564</v>
      </c>
      <c r="F1412" s="72"/>
      <c r="G1412" s="72"/>
      <c r="H1412" s="72"/>
      <c r="I1412" s="72"/>
      <c r="J1412" s="72"/>
      <c r="K1412" s="72"/>
      <c r="L1412" s="72"/>
      <c r="M1412" s="72"/>
      <c r="N1412" s="72"/>
      <c r="O1412" s="72"/>
      <c r="P1412" s="72"/>
      <c r="Q1412" s="72"/>
      <c r="R1412" s="72"/>
      <c r="S1412" s="72"/>
      <c r="T1412" s="72"/>
      <c r="U1412" s="72"/>
      <c r="V1412" s="3"/>
    </row>
    <row r="1413" spans="5:22" ht="23.1" customHeight="1">
      <c r="E1413" s="72" t="s">
        <v>3565</v>
      </c>
      <c r="F1413" s="72"/>
      <c r="G1413" s="72"/>
      <c r="H1413" s="72"/>
      <c r="I1413" s="72"/>
      <c r="J1413" s="72"/>
      <c r="K1413" s="72"/>
      <c r="L1413" s="72"/>
      <c r="M1413" s="72"/>
      <c r="N1413" s="72"/>
      <c r="O1413" s="72"/>
      <c r="P1413" s="72"/>
      <c r="Q1413" s="72"/>
      <c r="R1413" s="72"/>
      <c r="S1413" s="72"/>
      <c r="T1413" s="72"/>
      <c r="U1413" s="72"/>
      <c r="V1413" s="3"/>
    </row>
    <row r="1414" spans="5:22" ht="23.1" customHeight="1">
      <c r="E1414" s="72" t="s">
        <v>3566</v>
      </c>
      <c r="F1414" s="72"/>
      <c r="G1414" s="72"/>
      <c r="H1414" s="72"/>
      <c r="I1414" s="72"/>
      <c r="J1414" s="72"/>
      <c r="K1414" s="72"/>
      <c r="L1414" s="72"/>
      <c r="M1414" s="72"/>
      <c r="N1414" s="72"/>
      <c r="O1414" s="72"/>
      <c r="P1414" s="72"/>
      <c r="Q1414" s="72"/>
      <c r="R1414" s="72"/>
      <c r="S1414" s="72"/>
      <c r="T1414" s="72"/>
      <c r="U1414" s="72"/>
      <c r="V1414" s="3"/>
    </row>
    <row r="1415" spans="5:22" ht="23.1" customHeight="1">
      <c r="E1415" s="72" t="s">
        <v>3567</v>
      </c>
      <c r="F1415" s="72"/>
      <c r="G1415" s="72"/>
      <c r="H1415" s="72"/>
      <c r="I1415" s="72"/>
      <c r="J1415" s="72"/>
      <c r="K1415" s="72"/>
      <c r="L1415" s="72"/>
      <c r="M1415" s="72"/>
      <c r="N1415" s="72"/>
      <c r="O1415" s="72"/>
      <c r="P1415" s="72"/>
      <c r="Q1415" s="72"/>
      <c r="R1415" s="72"/>
      <c r="S1415" s="72"/>
      <c r="T1415" s="72"/>
      <c r="U1415" s="72"/>
      <c r="V1415" s="3"/>
    </row>
    <row r="1416" spans="5:22" ht="23.1" customHeight="1">
      <c r="E1416" s="72" t="s">
        <v>3568</v>
      </c>
      <c r="F1416" s="72"/>
      <c r="G1416" s="72"/>
      <c r="H1416" s="72"/>
      <c r="I1416" s="72"/>
      <c r="J1416" s="72"/>
      <c r="K1416" s="72"/>
      <c r="L1416" s="72"/>
      <c r="M1416" s="72"/>
      <c r="N1416" s="72"/>
      <c r="O1416" s="72"/>
      <c r="P1416" s="72"/>
      <c r="Q1416" s="72"/>
      <c r="R1416" s="72"/>
      <c r="S1416" s="72"/>
      <c r="T1416" s="72"/>
      <c r="U1416" s="72"/>
      <c r="V1416" s="3"/>
    </row>
    <row r="1417" spans="5:22" ht="23.1" customHeight="1">
      <c r="E1417" s="72" t="s">
        <v>3569</v>
      </c>
      <c r="F1417" s="72"/>
      <c r="G1417" s="72"/>
      <c r="H1417" s="72"/>
      <c r="I1417" s="72"/>
      <c r="J1417" s="72"/>
      <c r="K1417" s="72"/>
      <c r="L1417" s="72"/>
      <c r="M1417" s="72"/>
      <c r="N1417" s="72"/>
      <c r="O1417" s="72"/>
      <c r="P1417" s="72"/>
      <c r="Q1417" s="72"/>
      <c r="R1417" s="72"/>
      <c r="S1417" s="72"/>
      <c r="T1417" s="72"/>
      <c r="U1417" s="72"/>
      <c r="V1417" s="3"/>
    </row>
    <row r="1418" spans="5:22" ht="23.1" customHeight="1">
      <c r="E1418" s="72" t="s">
        <v>3570</v>
      </c>
      <c r="F1418" s="72"/>
      <c r="G1418" s="72"/>
      <c r="H1418" s="72"/>
      <c r="I1418" s="72"/>
      <c r="J1418" s="72"/>
      <c r="K1418" s="72"/>
      <c r="L1418" s="72"/>
      <c r="M1418" s="72"/>
      <c r="N1418" s="72"/>
      <c r="O1418" s="72"/>
      <c r="P1418" s="72"/>
      <c r="Q1418" s="72"/>
      <c r="R1418" s="72"/>
      <c r="S1418" s="72"/>
      <c r="T1418" s="72"/>
      <c r="U1418" s="72"/>
      <c r="V1418" s="3"/>
    </row>
    <row r="1419" spans="5:22" ht="23.1" customHeight="1">
      <c r="E1419" s="72" t="s">
        <v>3570</v>
      </c>
      <c r="F1419" s="72"/>
      <c r="G1419" s="72"/>
      <c r="H1419" s="72"/>
      <c r="I1419" s="72"/>
      <c r="J1419" s="72"/>
      <c r="K1419" s="72"/>
      <c r="L1419" s="72"/>
      <c r="M1419" s="72"/>
      <c r="N1419" s="72"/>
      <c r="O1419" s="72"/>
      <c r="P1419" s="72"/>
      <c r="Q1419" s="72"/>
      <c r="R1419" s="72"/>
      <c r="S1419" s="72"/>
      <c r="T1419" s="72"/>
      <c r="U1419" s="72"/>
      <c r="V1419" s="3"/>
    </row>
    <row r="1420" spans="5:22" ht="23.1" customHeight="1">
      <c r="E1420" s="72" t="s">
        <v>3571</v>
      </c>
      <c r="F1420" s="72"/>
      <c r="G1420" s="72"/>
      <c r="H1420" s="72"/>
      <c r="I1420" s="72"/>
      <c r="J1420" s="72"/>
      <c r="K1420" s="72"/>
      <c r="L1420" s="72"/>
      <c r="M1420" s="72"/>
      <c r="N1420" s="72"/>
      <c r="O1420" s="72"/>
      <c r="P1420" s="72"/>
      <c r="Q1420" s="72"/>
      <c r="R1420" s="72"/>
      <c r="S1420" s="72"/>
      <c r="T1420" s="72"/>
      <c r="U1420" s="72"/>
      <c r="V1420" s="3"/>
    </row>
    <row r="1421" spans="5:22" ht="23.1" customHeight="1">
      <c r="E1421" s="72" t="s">
        <v>3572</v>
      </c>
      <c r="F1421" s="72"/>
      <c r="G1421" s="72"/>
      <c r="H1421" s="72"/>
      <c r="I1421" s="72"/>
      <c r="J1421" s="72"/>
      <c r="K1421" s="72"/>
      <c r="L1421" s="72"/>
      <c r="M1421" s="72"/>
      <c r="N1421" s="72"/>
      <c r="O1421" s="72"/>
      <c r="P1421" s="72"/>
      <c r="Q1421" s="72"/>
      <c r="R1421" s="72"/>
      <c r="S1421" s="72"/>
      <c r="T1421" s="72"/>
      <c r="U1421" s="72"/>
      <c r="V1421" s="3"/>
    </row>
    <row r="1422" spans="5:22" ht="23.1" customHeight="1">
      <c r="E1422" s="72" t="s">
        <v>3572</v>
      </c>
      <c r="F1422" s="72"/>
      <c r="G1422" s="72"/>
      <c r="H1422" s="72"/>
      <c r="I1422" s="72"/>
      <c r="J1422" s="72"/>
      <c r="K1422" s="72"/>
      <c r="L1422" s="72"/>
      <c r="M1422" s="72"/>
      <c r="N1422" s="72"/>
      <c r="O1422" s="72"/>
      <c r="P1422" s="72"/>
      <c r="Q1422" s="72"/>
      <c r="R1422" s="72"/>
      <c r="S1422" s="72"/>
      <c r="T1422" s="72"/>
      <c r="U1422" s="72"/>
      <c r="V1422" s="3"/>
    </row>
    <row r="1423" spans="5:22" ht="23.1" customHeight="1">
      <c r="E1423" s="72" t="s">
        <v>3573</v>
      </c>
      <c r="F1423" s="72"/>
      <c r="G1423" s="72"/>
      <c r="H1423" s="72"/>
      <c r="I1423" s="72"/>
      <c r="J1423" s="72"/>
      <c r="K1423" s="72"/>
      <c r="L1423" s="72"/>
      <c r="M1423" s="72"/>
      <c r="N1423" s="72"/>
      <c r="O1423" s="72"/>
      <c r="P1423" s="72"/>
      <c r="Q1423" s="72"/>
      <c r="R1423" s="72"/>
      <c r="S1423" s="72"/>
      <c r="T1423" s="72"/>
      <c r="U1423" s="72"/>
      <c r="V1423" s="3"/>
    </row>
    <row r="1424" spans="5:22" ht="23.1" customHeight="1">
      <c r="E1424" s="72" t="s">
        <v>3574</v>
      </c>
      <c r="F1424" s="72"/>
      <c r="G1424" s="72"/>
      <c r="H1424" s="72"/>
      <c r="I1424" s="72"/>
      <c r="J1424" s="72"/>
      <c r="K1424" s="72"/>
      <c r="L1424" s="72"/>
      <c r="M1424" s="72"/>
      <c r="N1424" s="72"/>
      <c r="O1424" s="72"/>
      <c r="P1424" s="72"/>
      <c r="Q1424" s="72"/>
      <c r="R1424" s="72"/>
      <c r="S1424" s="72"/>
      <c r="T1424" s="72"/>
      <c r="U1424" s="72"/>
      <c r="V1424" s="3"/>
    </row>
    <row r="1425" spans="5:22" ht="23.1" customHeight="1">
      <c r="E1425" s="72" t="s">
        <v>3575</v>
      </c>
      <c r="F1425" s="72"/>
      <c r="G1425" s="72"/>
      <c r="H1425" s="72"/>
      <c r="I1425" s="72"/>
      <c r="J1425" s="72"/>
      <c r="K1425" s="72"/>
      <c r="L1425" s="72"/>
      <c r="M1425" s="72"/>
      <c r="N1425" s="72"/>
      <c r="O1425" s="72"/>
      <c r="P1425" s="72"/>
      <c r="Q1425" s="72"/>
      <c r="R1425" s="72"/>
      <c r="S1425" s="72"/>
      <c r="T1425" s="72"/>
      <c r="U1425" s="72"/>
      <c r="V1425" s="3"/>
    </row>
    <row r="1426" spans="5:22" ht="23.1" customHeight="1">
      <c r="E1426" s="72" t="s">
        <v>3576</v>
      </c>
      <c r="F1426" s="72"/>
      <c r="G1426" s="72"/>
      <c r="H1426" s="72"/>
      <c r="I1426" s="72"/>
      <c r="J1426" s="72"/>
      <c r="K1426" s="72"/>
      <c r="L1426" s="72"/>
      <c r="M1426" s="72"/>
      <c r="N1426" s="72"/>
      <c r="O1426" s="72"/>
      <c r="P1426" s="72"/>
      <c r="Q1426" s="72"/>
      <c r="R1426" s="72"/>
      <c r="S1426" s="72"/>
      <c r="T1426" s="72"/>
      <c r="U1426" s="72"/>
      <c r="V1426" s="3"/>
    </row>
    <row r="1427" spans="5:22" ht="23.1" customHeight="1">
      <c r="E1427" s="72" t="s">
        <v>3576</v>
      </c>
      <c r="F1427" s="72"/>
      <c r="G1427" s="72"/>
      <c r="H1427" s="72"/>
      <c r="I1427" s="72"/>
      <c r="J1427" s="72"/>
      <c r="K1427" s="72"/>
      <c r="L1427" s="72"/>
      <c r="M1427" s="72"/>
      <c r="N1427" s="72"/>
      <c r="O1427" s="72"/>
      <c r="P1427" s="72"/>
      <c r="Q1427" s="72"/>
      <c r="R1427" s="72"/>
      <c r="S1427" s="72"/>
      <c r="T1427" s="72"/>
      <c r="U1427" s="72"/>
      <c r="V1427" s="3"/>
    </row>
    <row r="1428" spans="5:22" ht="23.1" customHeight="1">
      <c r="E1428" s="72" t="s">
        <v>3577</v>
      </c>
      <c r="F1428" s="72"/>
      <c r="G1428" s="72"/>
      <c r="H1428" s="72"/>
      <c r="I1428" s="72"/>
      <c r="J1428" s="72"/>
      <c r="K1428" s="72"/>
      <c r="L1428" s="72"/>
      <c r="M1428" s="72"/>
      <c r="N1428" s="72"/>
      <c r="O1428" s="72"/>
      <c r="P1428" s="72"/>
      <c r="Q1428" s="72"/>
      <c r="R1428" s="72"/>
      <c r="S1428" s="72"/>
      <c r="T1428" s="72"/>
      <c r="U1428" s="72"/>
      <c r="V1428" s="3"/>
    </row>
    <row r="1429" spans="5:22" ht="23.1" customHeight="1">
      <c r="E1429" s="72" t="s">
        <v>3578</v>
      </c>
      <c r="F1429" s="72"/>
      <c r="G1429" s="72"/>
      <c r="H1429" s="72"/>
      <c r="I1429" s="72"/>
      <c r="J1429" s="72"/>
      <c r="K1429" s="72"/>
      <c r="L1429" s="72"/>
      <c r="M1429" s="72"/>
      <c r="N1429" s="72"/>
      <c r="O1429" s="72"/>
      <c r="P1429" s="72"/>
      <c r="Q1429" s="72"/>
      <c r="R1429" s="72"/>
      <c r="S1429" s="72"/>
      <c r="T1429" s="72"/>
      <c r="U1429" s="72"/>
      <c r="V1429" s="3"/>
    </row>
    <row r="1430" spans="5:22" ht="23.1" customHeight="1">
      <c r="E1430" s="72" t="s">
        <v>3579</v>
      </c>
      <c r="F1430" s="72"/>
      <c r="G1430" s="72"/>
      <c r="H1430" s="72"/>
      <c r="I1430" s="72"/>
      <c r="J1430" s="72"/>
      <c r="K1430" s="72"/>
      <c r="L1430" s="72"/>
      <c r="M1430" s="72"/>
      <c r="N1430" s="72"/>
      <c r="O1430" s="72"/>
      <c r="P1430" s="72"/>
      <c r="Q1430" s="72"/>
      <c r="R1430" s="72"/>
      <c r="S1430" s="72"/>
      <c r="T1430" s="72"/>
      <c r="U1430" s="72"/>
      <c r="V1430" s="3"/>
    </row>
    <row r="1431" spans="5:22" ht="23.1" customHeight="1">
      <c r="E1431" s="72" t="s">
        <v>3580</v>
      </c>
      <c r="F1431" s="72"/>
      <c r="G1431" s="72"/>
      <c r="H1431" s="72"/>
      <c r="I1431" s="72"/>
      <c r="J1431" s="72"/>
      <c r="K1431" s="72"/>
      <c r="L1431" s="72"/>
      <c r="M1431" s="72"/>
      <c r="N1431" s="72"/>
      <c r="O1431" s="72"/>
      <c r="P1431" s="72"/>
      <c r="Q1431" s="72"/>
      <c r="R1431" s="72"/>
      <c r="S1431" s="72"/>
      <c r="T1431" s="72"/>
      <c r="U1431" s="72"/>
      <c r="V1431" s="3"/>
    </row>
    <row r="1432" spans="5:22" ht="23.1" customHeight="1">
      <c r="E1432" s="72" t="s">
        <v>3581</v>
      </c>
      <c r="F1432" s="72"/>
      <c r="G1432" s="72"/>
      <c r="H1432" s="72"/>
      <c r="I1432" s="72"/>
      <c r="J1432" s="72"/>
      <c r="K1432" s="72"/>
      <c r="L1432" s="72"/>
      <c r="M1432" s="72"/>
      <c r="N1432" s="72"/>
      <c r="O1432" s="72"/>
      <c r="P1432" s="72"/>
      <c r="Q1432" s="72"/>
      <c r="R1432" s="72"/>
      <c r="S1432" s="72"/>
      <c r="T1432" s="72"/>
      <c r="U1432" s="72"/>
      <c r="V1432" s="3"/>
    </row>
    <row r="1433" spans="5:22" ht="23.1" customHeight="1">
      <c r="E1433" s="72" t="s">
        <v>3582</v>
      </c>
      <c r="F1433" s="72"/>
      <c r="G1433" s="72"/>
      <c r="H1433" s="72"/>
      <c r="I1433" s="72"/>
      <c r="J1433" s="72"/>
      <c r="K1433" s="72"/>
      <c r="L1433" s="72"/>
      <c r="M1433" s="72"/>
      <c r="N1433" s="72"/>
      <c r="O1433" s="72"/>
      <c r="P1433" s="72"/>
      <c r="Q1433" s="72"/>
      <c r="R1433" s="72"/>
      <c r="S1433" s="72"/>
      <c r="T1433" s="72"/>
      <c r="U1433" s="72"/>
      <c r="V1433" s="3"/>
    </row>
    <row r="1434" spans="5:22" ht="23.1" customHeight="1">
      <c r="E1434" s="72" t="s">
        <v>3583</v>
      </c>
      <c r="F1434" s="72"/>
      <c r="G1434" s="72"/>
      <c r="H1434" s="72"/>
      <c r="I1434" s="72"/>
      <c r="J1434" s="72"/>
      <c r="K1434" s="72"/>
      <c r="L1434" s="72"/>
      <c r="M1434" s="72"/>
      <c r="N1434" s="72"/>
      <c r="O1434" s="72"/>
      <c r="P1434" s="72"/>
      <c r="Q1434" s="72"/>
      <c r="R1434" s="72"/>
      <c r="S1434" s="72"/>
      <c r="T1434" s="72"/>
      <c r="U1434" s="72"/>
      <c r="V1434" s="3"/>
    </row>
    <row r="1435" spans="5:22" ht="23.1" customHeight="1">
      <c r="E1435" s="72" t="s">
        <v>3584</v>
      </c>
      <c r="F1435" s="72"/>
      <c r="G1435" s="72"/>
      <c r="H1435" s="72"/>
      <c r="I1435" s="72"/>
      <c r="J1435" s="72"/>
      <c r="K1435" s="72"/>
      <c r="L1435" s="72"/>
      <c r="M1435" s="72"/>
      <c r="N1435" s="72"/>
      <c r="O1435" s="72"/>
      <c r="P1435" s="72"/>
      <c r="Q1435" s="72"/>
      <c r="R1435" s="72"/>
      <c r="S1435" s="72"/>
      <c r="T1435" s="72"/>
      <c r="U1435" s="72"/>
      <c r="V1435" s="3"/>
    </row>
    <row r="1436" spans="5:22" ht="23.1" customHeight="1">
      <c r="E1436" s="72" t="s">
        <v>3585</v>
      </c>
      <c r="F1436" s="72"/>
      <c r="G1436" s="72"/>
      <c r="H1436" s="72"/>
      <c r="I1436" s="72"/>
      <c r="J1436" s="72"/>
      <c r="K1436" s="72"/>
      <c r="L1436" s="72"/>
      <c r="M1436" s="72"/>
      <c r="N1436" s="72"/>
      <c r="O1436" s="72"/>
      <c r="P1436" s="72"/>
      <c r="Q1436" s="72"/>
      <c r="R1436" s="72"/>
      <c r="S1436" s="72"/>
      <c r="T1436" s="72"/>
      <c r="U1436" s="72"/>
      <c r="V1436" s="3"/>
    </row>
    <row r="1437" spans="5:22" ht="23.1" customHeight="1">
      <c r="E1437" s="72" t="s">
        <v>3586</v>
      </c>
      <c r="F1437" s="72"/>
      <c r="G1437" s="72"/>
      <c r="H1437" s="72"/>
      <c r="I1437" s="72"/>
      <c r="J1437" s="72"/>
      <c r="K1437" s="72"/>
      <c r="L1437" s="72"/>
      <c r="M1437" s="72"/>
      <c r="N1437" s="72"/>
      <c r="O1437" s="72"/>
      <c r="P1437" s="72"/>
      <c r="Q1437" s="72"/>
      <c r="R1437" s="72"/>
      <c r="S1437" s="72"/>
      <c r="T1437" s="72"/>
      <c r="U1437" s="72"/>
      <c r="V1437" s="3"/>
    </row>
    <row r="1438" spans="5:22" ht="23.1" customHeight="1">
      <c r="E1438" s="72" t="s">
        <v>3587</v>
      </c>
      <c r="F1438" s="72"/>
      <c r="G1438" s="72"/>
      <c r="H1438" s="72"/>
      <c r="I1438" s="72"/>
      <c r="J1438" s="72"/>
      <c r="K1438" s="72"/>
      <c r="L1438" s="72"/>
      <c r="M1438" s="72"/>
      <c r="N1438" s="72"/>
      <c r="O1438" s="72"/>
      <c r="P1438" s="72"/>
      <c r="Q1438" s="72"/>
      <c r="R1438" s="72"/>
      <c r="S1438" s="72"/>
      <c r="T1438" s="72"/>
      <c r="U1438" s="72"/>
      <c r="V1438" s="3"/>
    </row>
    <row r="1439" spans="5:22" ht="23.1" customHeight="1">
      <c r="E1439" s="72" t="s">
        <v>3588</v>
      </c>
      <c r="F1439" s="72"/>
      <c r="G1439" s="72"/>
      <c r="H1439" s="72"/>
      <c r="I1439" s="72"/>
      <c r="J1439" s="72"/>
      <c r="K1439" s="72"/>
      <c r="L1439" s="72"/>
      <c r="M1439" s="72"/>
      <c r="N1439" s="72"/>
      <c r="O1439" s="72"/>
      <c r="P1439" s="72"/>
      <c r="Q1439" s="72"/>
      <c r="R1439" s="72"/>
      <c r="S1439" s="72"/>
      <c r="T1439" s="72"/>
      <c r="U1439" s="72"/>
      <c r="V1439" s="3"/>
    </row>
    <row r="1440" spans="5:22" ht="23.1" customHeight="1">
      <c r="E1440" s="72" t="s">
        <v>3589</v>
      </c>
      <c r="F1440" s="72"/>
      <c r="G1440" s="72"/>
      <c r="H1440" s="72"/>
      <c r="I1440" s="72"/>
      <c r="J1440" s="72"/>
      <c r="K1440" s="72"/>
      <c r="L1440" s="72"/>
      <c r="M1440" s="72"/>
      <c r="N1440" s="72"/>
      <c r="O1440" s="72"/>
      <c r="P1440" s="72"/>
      <c r="Q1440" s="72"/>
      <c r="R1440" s="72"/>
      <c r="S1440" s="72"/>
      <c r="T1440" s="72"/>
      <c r="U1440" s="72"/>
      <c r="V1440" s="3"/>
    </row>
    <row r="1441" spans="5:22" ht="23.1" customHeight="1">
      <c r="E1441" s="72" t="s">
        <v>3590</v>
      </c>
      <c r="F1441" s="72"/>
      <c r="G1441" s="72"/>
      <c r="H1441" s="72"/>
      <c r="I1441" s="72"/>
      <c r="J1441" s="72"/>
      <c r="K1441" s="72"/>
      <c r="L1441" s="72"/>
      <c r="M1441" s="72"/>
      <c r="N1441" s="72"/>
      <c r="O1441" s="72"/>
      <c r="P1441" s="72"/>
      <c r="Q1441" s="72"/>
      <c r="R1441" s="72"/>
      <c r="S1441" s="72"/>
      <c r="T1441" s="72"/>
      <c r="U1441" s="72"/>
      <c r="V1441" s="3"/>
    </row>
    <row r="1442" spans="5:22" ht="23.1" customHeight="1">
      <c r="E1442" s="72" t="s">
        <v>3591</v>
      </c>
      <c r="F1442" s="72"/>
      <c r="G1442" s="72"/>
      <c r="H1442" s="72"/>
      <c r="I1442" s="72"/>
      <c r="J1442" s="72"/>
      <c r="K1442" s="72"/>
      <c r="L1442" s="72"/>
      <c r="M1442" s="72"/>
      <c r="N1442" s="72"/>
      <c r="O1442" s="72"/>
      <c r="P1442" s="72"/>
      <c r="Q1442" s="72"/>
      <c r="R1442" s="72"/>
      <c r="S1442" s="72"/>
      <c r="T1442" s="72"/>
      <c r="U1442" s="72"/>
      <c r="V1442" s="3"/>
    </row>
    <row r="1443" spans="5:22" ht="23.1" customHeight="1">
      <c r="E1443" s="72" t="s">
        <v>3592</v>
      </c>
      <c r="F1443" s="72"/>
      <c r="G1443" s="72"/>
      <c r="H1443" s="72"/>
      <c r="I1443" s="72"/>
      <c r="J1443" s="72"/>
      <c r="K1443" s="72"/>
      <c r="L1443" s="72"/>
      <c r="M1443" s="72"/>
      <c r="N1443" s="72"/>
      <c r="O1443" s="72"/>
      <c r="P1443" s="72"/>
      <c r="Q1443" s="72"/>
      <c r="R1443" s="72"/>
      <c r="S1443" s="72"/>
      <c r="T1443" s="72"/>
      <c r="U1443" s="72"/>
      <c r="V1443" s="3"/>
    </row>
    <row r="1444" spans="5:22" ht="23.1" customHeight="1">
      <c r="E1444" s="72" t="s">
        <v>3593</v>
      </c>
      <c r="F1444" s="72"/>
      <c r="G1444" s="72"/>
      <c r="H1444" s="72"/>
      <c r="I1444" s="72"/>
      <c r="J1444" s="72"/>
      <c r="K1444" s="72"/>
      <c r="L1444" s="72"/>
      <c r="M1444" s="72"/>
      <c r="N1444" s="72"/>
      <c r="O1444" s="72"/>
      <c r="P1444" s="72"/>
      <c r="Q1444" s="72"/>
      <c r="R1444" s="72"/>
      <c r="S1444" s="72"/>
      <c r="T1444" s="72"/>
      <c r="U1444" s="72"/>
      <c r="V1444" s="3"/>
    </row>
    <row r="1445" spans="5:22" ht="23.1" customHeight="1">
      <c r="E1445" s="72" t="s">
        <v>3594</v>
      </c>
      <c r="F1445" s="72"/>
      <c r="G1445" s="72"/>
      <c r="H1445" s="72"/>
      <c r="I1445" s="72"/>
      <c r="J1445" s="72"/>
      <c r="K1445" s="72"/>
      <c r="L1445" s="72"/>
      <c r="M1445" s="72"/>
      <c r="N1445" s="72"/>
      <c r="O1445" s="72"/>
      <c r="P1445" s="72"/>
      <c r="Q1445" s="72"/>
      <c r="R1445" s="72"/>
      <c r="S1445" s="72"/>
      <c r="T1445" s="72"/>
      <c r="U1445" s="72"/>
      <c r="V1445" s="3"/>
    </row>
    <row r="1446" spans="5:22" ht="23.1" customHeight="1">
      <c r="E1446" s="72" t="s">
        <v>3595</v>
      </c>
      <c r="F1446" s="72"/>
      <c r="G1446" s="72"/>
      <c r="H1446" s="72"/>
      <c r="I1446" s="72"/>
      <c r="J1446" s="72"/>
      <c r="K1446" s="72"/>
      <c r="L1446" s="72"/>
      <c r="M1446" s="72"/>
      <c r="N1446" s="72"/>
      <c r="O1446" s="72"/>
      <c r="P1446" s="72"/>
      <c r="Q1446" s="72"/>
      <c r="R1446" s="72"/>
      <c r="S1446" s="72"/>
      <c r="T1446" s="72"/>
      <c r="U1446" s="72"/>
      <c r="V1446" s="3"/>
    </row>
    <row r="1447" spans="5:22" ht="23.1" customHeight="1">
      <c r="E1447" s="72" t="s">
        <v>3596</v>
      </c>
      <c r="F1447" s="72"/>
      <c r="G1447" s="72"/>
      <c r="H1447" s="72"/>
      <c r="I1447" s="72"/>
      <c r="J1447" s="72"/>
      <c r="K1447" s="72"/>
      <c r="L1447" s="72"/>
      <c r="M1447" s="72"/>
      <c r="N1447" s="72"/>
      <c r="O1447" s="72"/>
      <c r="P1447" s="72"/>
      <c r="Q1447" s="72"/>
      <c r="R1447" s="72"/>
      <c r="S1447" s="72"/>
      <c r="T1447" s="72"/>
      <c r="U1447" s="72"/>
      <c r="V1447" s="3"/>
    </row>
    <row r="1448" spans="5:22" ht="23.1" customHeight="1">
      <c r="E1448" s="72" t="s">
        <v>3597</v>
      </c>
      <c r="F1448" s="72"/>
      <c r="G1448" s="72"/>
      <c r="H1448" s="72"/>
      <c r="I1448" s="72"/>
      <c r="J1448" s="72"/>
      <c r="K1448" s="72"/>
      <c r="L1448" s="72"/>
      <c r="M1448" s="72"/>
      <c r="N1448" s="72"/>
      <c r="O1448" s="72"/>
      <c r="P1448" s="72"/>
      <c r="Q1448" s="72"/>
      <c r="R1448" s="72"/>
      <c r="S1448" s="72"/>
      <c r="T1448" s="72"/>
      <c r="U1448" s="72"/>
      <c r="V1448" s="3"/>
    </row>
    <row r="1449" spans="5:22" ht="23.1" customHeight="1">
      <c r="E1449" s="72" t="s">
        <v>3598</v>
      </c>
      <c r="F1449" s="72"/>
      <c r="G1449" s="72"/>
      <c r="H1449" s="72"/>
      <c r="I1449" s="72"/>
      <c r="J1449" s="72"/>
      <c r="K1449" s="72"/>
      <c r="L1449" s="72"/>
      <c r="M1449" s="72"/>
      <c r="N1449" s="72"/>
      <c r="O1449" s="72"/>
      <c r="P1449" s="72"/>
      <c r="Q1449" s="72"/>
      <c r="R1449" s="72"/>
      <c r="S1449" s="72"/>
      <c r="T1449" s="72"/>
      <c r="U1449" s="72"/>
      <c r="V1449" s="3"/>
    </row>
    <row r="1450" spans="5:22" ht="23.1" customHeight="1">
      <c r="E1450" s="72" t="s">
        <v>3598</v>
      </c>
      <c r="F1450" s="72"/>
      <c r="G1450" s="72"/>
      <c r="H1450" s="72"/>
      <c r="I1450" s="72"/>
      <c r="J1450" s="72"/>
      <c r="K1450" s="72"/>
      <c r="L1450" s="72"/>
      <c r="M1450" s="72"/>
      <c r="N1450" s="72"/>
      <c r="O1450" s="72"/>
      <c r="P1450" s="72"/>
      <c r="Q1450" s="72"/>
      <c r="R1450" s="72"/>
      <c r="S1450" s="72"/>
      <c r="T1450" s="72"/>
      <c r="U1450" s="72"/>
      <c r="V1450" s="3"/>
    </row>
    <row r="1451" spans="5:22" ht="23.1" customHeight="1">
      <c r="E1451" s="72" t="s">
        <v>3599</v>
      </c>
      <c r="F1451" s="72"/>
      <c r="G1451" s="72"/>
      <c r="H1451" s="72"/>
      <c r="I1451" s="72"/>
      <c r="J1451" s="72"/>
      <c r="K1451" s="72"/>
      <c r="L1451" s="72"/>
      <c r="M1451" s="72"/>
      <c r="N1451" s="72"/>
      <c r="O1451" s="72"/>
      <c r="P1451" s="72"/>
      <c r="Q1451" s="72"/>
      <c r="R1451" s="72"/>
      <c r="S1451" s="72"/>
      <c r="T1451" s="72"/>
      <c r="U1451" s="72"/>
      <c r="V1451" s="3"/>
    </row>
    <row r="1452" spans="5:22" ht="23.1" customHeight="1">
      <c r="E1452" s="72" t="s">
        <v>3600</v>
      </c>
      <c r="F1452" s="72"/>
      <c r="G1452" s="72"/>
      <c r="H1452" s="72"/>
      <c r="I1452" s="72"/>
      <c r="J1452" s="72"/>
      <c r="K1452" s="72"/>
      <c r="L1452" s="72"/>
      <c r="M1452" s="72"/>
      <c r="N1452" s="72"/>
      <c r="O1452" s="72"/>
      <c r="P1452" s="72"/>
      <c r="Q1452" s="72"/>
      <c r="R1452" s="72"/>
      <c r="S1452" s="72"/>
      <c r="T1452" s="72"/>
      <c r="U1452" s="72"/>
      <c r="V1452" s="3"/>
    </row>
    <row r="1453" spans="5:22" ht="23.1" customHeight="1">
      <c r="E1453" s="72" t="s">
        <v>3601</v>
      </c>
      <c r="F1453" s="72"/>
      <c r="G1453" s="72"/>
      <c r="H1453" s="72"/>
      <c r="I1453" s="72"/>
      <c r="J1453" s="72"/>
      <c r="K1453" s="72"/>
      <c r="L1453" s="72"/>
      <c r="M1453" s="72"/>
      <c r="N1453" s="72"/>
      <c r="O1453" s="72"/>
      <c r="P1453" s="72"/>
      <c r="Q1453" s="72"/>
      <c r="R1453" s="72"/>
      <c r="S1453" s="72"/>
      <c r="T1453" s="72"/>
      <c r="U1453" s="72"/>
      <c r="V1453" s="3"/>
    </row>
    <row r="1454" spans="5:22" ht="23.1" customHeight="1">
      <c r="E1454" s="72" t="s">
        <v>3602</v>
      </c>
      <c r="F1454" s="72"/>
      <c r="G1454" s="72"/>
      <c r="H1454" s="72"/>
      <c r="I1454" s="72"/>
      <c r="J1454" s="72"/>
      <c r="K1454" s="72"/>
      <c r="L1454" s="72"/>
      <c r="M1454" s="72"/>
      <c r="N1454" s="72"/>
      <c r="O1454" s="72"/>
      <c r="P1454" s="72"/>
      <c r="Q1454" s="72"/>
      <c r="R1454" s="72"/>
      <c r="S1454" s="72"/>
      <c r="T1454" s="72"/>
      <c r="U1454" s="72"/>
      <c r="V1454" s="3"/>
    </row>
    <row r="1455" spans="5:22" ht="23.1" customHeight="1">
      <c r="E1455" s="72" t="s">
        <v>3603</v>
      </c>
      <c r="F1455" s="72"/>
      <c r="G1455" s="72"/>
      <c r="H1455" s="72"/>
      <c r="I1455" s="72"/>
      <c r="J1455" s="72"/>
      <c r="K1455" s="72"/>
      <c r="L1455" s="72"/>
      <c r="M1455" s="72"/>
      <c r="N1455" s="72"/>
      <c r="O1455" s="72"/>
      <c r="P1455" s="72"/>
      <c r="Q1455" s="72"/>
      <c r="R1455" s="72"/>
      <c r="S1455" s="72"/>
      <c r="T1455" s="72"/>
      <c r="U1455" s="72"/>
      <c r="V1455" s="3"/>
    </row>
    <row r="1456" spans="5:22" ht="23.1" customHeight="1">
      <c r="E1456" s="72" t="s">
        <v>3604</v>
      </c>
      <c r="F1456" s="72"/>
      <c r="G1456" s="72"/>
      <c r="H1456" s="72"/>
      <c r="I1456" s="72"/>
      <c r="J1456" s="72"/>
      <c r="K1456" s="72"/>
      <c r="L1456" s="72"/>
      <c r="M1456" s="72"/>
      <c r="N1456" s="72"/>
      <c r="O1456" s="72"/>
      <c r="P1456" s="72"/>
      <c r="Q1456" s="72"/>
      <c r="R1456" s="72"/>
      <c r="S1456" s="72"/>
      <c r="T1456" s="72"/>
      <c r="U1456" s="72"/>
      <c r="V1456" s="3"/>
    </row>
    <row r="1457" spans="5:22" ht="23.1" customHeight="1">
      <c r="E1457" s="72" t="s">
        <v>3605</v>
      </c>
      <c r="F1457" s="72"/>
      <c r="G1457" s="72"/>
      <c r="H1457" s="72"/>
      <c r="I1457" s="72"/>
      <c r="J1457" s="72"/>
      <c r="K1457" s="72"/>
      <c r="L1457" s="72"/>
      <c r="M1457" s="72"/>
      <c r="N1457" s="72"/>
      <c r="O1457" s="72"/>
      <c r="P1457" s="72"/>
      <c r="Q1457" s="72"/>
      <c r="R1457" s="72"/>
      <c r="S1457" s="72"/>
      <c r="T1457" s="72"/>
      <c r="U1457" s="72"/>
      <c r="V1457" s="3"/>
    </row>
    <row r="1458" spans="5:22" ht="23.1" customHeight="1">
      <c r="E1458" s="72" t="s">
        <v>3606</v>
      </c>
      <c r="F1458" s="72"/>
      <c r="G1458" s="72"/>
      <c r="H1458" s="72"/>
      <c r="I1458" s="72"/>
      <c r="J1458" s="72"/>
      <c r="K1458" s="72"/>
      <c r="L1458" s="72"/>
      <c r="M1458" s="72"/>
      <c r="N1458" s="72"/>
      <c r="O1458" s="72"/>
      <c r="P1458" s="72"/>
      <c r="Q1458" s="72"/>
      <c r="R1458" s="72"/>
      <c r="S1458" s="72"/>
      <c r="T1458" s="72"/>
      <c r="U1458" s="72"/>
      <c r="V1458" s="3"/>
    </row>
    <row r="1459" spans="5:22" ht="23.1" customHeight="1">
      <c r="E1459" s="72" t="s">
        <v>3607</v>
      </c>
      <c r="F1459" s="72"/>
      <c r="G1459" s="72"/>
      <c r="H1459" s="72"/>
      <c r="I1459" s="72"/>
      <c r="J1459" s="72"/>
      <c r="K1459" s="72"/>
      <c r="L1459" s="72"/>
      <c r="M1459" s="72"/>
      <c r="N1459" s="72"/>
      <c r="O1459" s="72"/>
      <c r="P1459" s="72"/>
      <c r="Q1459" s="72"/>
      <c r="R1459" s="72"/>
      <c r="S1459" s="72"/>
      <c r="T1459" s="72"/>
      <c r="U1459" s="72"/>
      <c r="V1459" s="3"/>
    </row>
    <row r="1460" spans="5:22" ht="23.1" customHeight="1">
      <c r="E1460" s="72" t="s">
        <v>3608</v>
      </c>
      <c r="F1460" s="72"/>
      <c r="G1460" s="72"/>
      <c r="H1460" s="72"/>
      <c r="I1460" s="72"/>
      <c r="J1460" s="72"/>
      <c r="K1460" s="72"/>
      <c r="L1460" s="72"/>
      <c r="M1460" s="72"/>
      <c r="N1460" s="72"/>
      <c r="O1460" s="72"/>
      <c r="P1460" s="72"/>
      <c r="Q1460" s="72"/>
      <c r="R1460" s="72"/>
      <c r="S1460" s="72"/>
      <c r="T1460" s="72"/>
      <c r="U1460" s="72"/>
      <c r="V1460" s="3"/>
    </row>
    <row r="1461" spans="5:22" ht="23.1" customHeight="1">
      <c r="E1461" s="72" t="s">
        <v>3609</v>
      </c>
      <c r="F1461" s="72"/>
      <c r="G1461" s="72"/>
      <c r="H1461" s="72"/>
      <c r="I1461" s="72"/>
      <c r="J1461" s="72"/>
      <c r="K1461" s="72"/>
      <c r="L1461" s="72"/>
      <c r="M1461" s="72"/>
      <c r="N1461" s="72"/>
      <c r="O1461" s="72"/>
      <c r="P1461" s="72"/>
      <c r="Q1461" s="72"/>
      <c r="R1461" s="72"/>
      <c r="S1461" s="72"/>
      <c r="T1461" s="72"/>
      <c r="U1461" s="72"/>
      <c r="V1461" s="3"/>
    </row>
    <row r="1462" spans="5:22" ht="23.1" customHeight="1">
      <c r="E1462" s="72" t="s">
        <v>3610</v>
      </c>
      <c r="F1462" s="72"/>
      <c r="G1462" s="72"/>
      <c r="H1462" s="72"/>
      <c r="I1462" s="72"/>
      <c r="J1462" s="72"/>
      <c r="K1462" s="72"/>
      <c r="L1462" s="72"/>
      <c r="M1462" s="72"/>
      <c r="N1462" s="72"/>
      <c r="O1462" s="72"/>
      <c r="P1462" s="72"/>
      <c r="Q1462" s="72"/>
      <c r="R1462" s="72"/>
      <c r="S1462" s="72"/>
      <c r="T1462" s="72"/>
      <c r="U1462" s="72"/>
      <c r="V1462" s="3"/>
    </row>
    <row r="1463" spans="5:22" ht="23.1" customHeight="1">
      <c r="E1463" s="72" t="s">
        <v>3611</v>
      </c>
      <c r="F1463" s="72"/>
      <c r="G1463" s="72"/>
      <c r="H1463" s="72"/>
      <c r="I1463" s="72"/>
      <c r="J1463" s="72"/>
      <c r="K1463" s="72"/>
      <c r="L1463" s="72"/>
      <c r="M1463" s="72"/>
      <c r="N1463" s="72"/>
      <c r="O1463" s="72"/>
      <c r="P1463" s="72"/>
      <c r="Q1463" s="72"/>
      <c r="R1463" s="72"/>
      <c r="S1463" s="72"/>
      <c r="T1463" s="72"/>
      <c r="U1463" s="72"/>
      <c r="V1463" s="3"/>
    </row>
    <row r="1464" spans="5:22" ht="23.1" customHeight="1">
      <c r="E1464" s="72" t="s">
        <v>3612</v>
      </c>
      <c r="F1464" s="72"/>
      <c r="G1464" s="72"/>
      <c r="H1464" s="72"/>
      <c r="I1464" s="72"/>
      <c r="J1464" s="72"/>
      <c r="K1464" s="72"/>
      <c r="L1464" s="72"/>
      <c r="M1464" s="72"/>
      <c r="N1464" s="72"/>
      <c r="O1464" s="72"/>
      <c r="P1464" s="72"/>
      <c r="Q1464" s="72"/>
      <c r="R1464" s="72"/>
      <c r="S1464" s="72"/>
      <c r="T1464" s="72"/>
      <c r="U1464" s="72"/>
      <c r="V1464" s="3"/>
    </row>
    <row r="1465" spans="5:22" ht="23.1" customHeight="1">
      <c r="E1465" s="72" t="s">
        <v>3613</v>
      </c>
      <c r="F1465" s="72"/>
      <c r="G1465" s="72"/>
      <c r="H1465" s="72"/>
      <c r="I1465" s="72"/>
      <c r="J1465" s="72"/>
      <c r="K1465" s="72"/>
      <c r="L1465" s="72"/>
      <c r="M1465" s="72"/>
      <c r="N1465" s="72"/>
      <c r="O1465" s="72"/>
      <c r="P1465" s="72"/>
      <c r="Q1465" s="72"/>
      <c r="R1465" s="72"/>
      <c r="S1465" s="72"/>
      <c r="T1465" s="72"/>
      <c r="U1465" s="72"/>
      <c r="V1465" s="3"/>
    </row>
    <row r="1466" spans="5:22" ht="23.1" customHeight="1">
      <c r="E1466" s="72" t="s">
        <v>3614</v>
      </c>
      <c r="F1466" s="72"/>
      <c r="G1466" s="72"/>
      <c r="H1466" s="72"/>
      <c r="I1466" s="72"/>
      <c r="J1466" s="72"/>
      <c r="K1466" s="72"/>
      <c r="L1466" s="72"/>
      <c r="M1466" s="72"/>
      <c r="N1466" s="72"/>
      <c r="O1466" s="72"/>
      <c r="P1466" s="72"/>
      <c r="Q1466" s="72"/>
      <c r="R1466" s="72"/>
      <c r="S1466" s="72"/>
      <c r="T1466" s="72"/>
      <c r="U1466" s="72"/>
      <c r="V1466" s="3"/>
    </row>
    <row r="1467" spans="5:22" ht="23.1" customHeight="1">
      <c r="E1467" s="72" t="s">
        <v>3615</v>
      </c>
      <c r="F1467" s="72"/>
      <c r="G1467" s="72"/>
      <c r="H1467" s="72"/>
      <c r="I1467" s="72"/>
      <c r="J1467" s="72"/>
      <c r="K1467" s="72"/>
      <c r="L1467" s="72"/>
      <c r="M1467" s="72"/>
      <c r="N1467" s="72"/>
      <c r="O1467" s="72"/>
      <c r="P1467" s="72"/>
      <c r="Q1467" s="72"/>
      <c r="R1467" s="72"/>
      <c r="S1467" s="72"/>
      <c r="T1467" s="72"/>
      <c r="U1467" s="72"/>
      <c r="V1467" s="3"/>
    </row>
    <row r="1468" spans="5:22" ht="23.1" customHeight="1">
      <c r="E1468" s="72" t="s">
        <v>3616</v>
      </c>
      <c r="F1468" s="72"/>
      <c r="G1468" s="72"/>
      <c r="H1468" s="72"/>
      <c r="I1468" s="72"/>
      <c r="J1468" s="72"/>
      <c r="K1468" s="72"/>
      <c r="L1468" s="72"/>
      <c r="M1468" s="72"/>
      <c r="N1468" s="72"/>
      <c r="O1468" s="72"/>
      <c r="P1468" s="72"/>
      <c r="Q1468" s="72"/>
      <c r="R1468" s="72"/>
      <c r="S1468" s="72"/>
      <c r="T1468" s="72"/>
      <c r="U1468" s="72"/>
      <c r="V1468" s="3"/>
    </row>
    <row r="1469" spans="5:22" ht="23.1" customHeight="1">
      <c r="E1469" s="72" t="s">
        <v>3617</v>
      </c>
      <c r="F1469" s="72"/>
      <c r="G1469" s="72"/>
      <c r="H1469" s="72"/>
      <c r="I1469" s="72"/>
      <c r="J1469" s="72"/>
      <c r="K1469" s="72"/>
      <c r="L1469" s="72"/>
      <c r="M1469" s="72"/>
      <c r="N1469" s="72"/>
      <c r="O1469" s="72"/>
      <c r="P1469" s="72"/>
      <c r="Q1469" s="72"/>
      <c r="R1469" s="72"/>
      <c r="S1469" s="72"/>
      <c r="T1469" s="72"/>
      <c r="U1469" s="72"/>
      <c r="V1469" s="3"/>
    </row>
    <row r="1470" spans="5:22" ht="23.1" customHeight="1">
      <c r="E1470" s="72" t="s">
        <v>3618</v>
      </c>
      <c r="F1470" s="72"/>
      <c r="G1470" s="72"/>
      <c r="H1470" s="72"/>
      <c r="I1470" s="72"/>
      <c r="J1470" s="72"/>
      <c r="K1470" s="72"/>
      <c r="L1470" s="72"/>
      <c r="M1470" s="72"/>
      <c r="N1470" s="72"/>
      <c r="O1470" s="72"/>
      <c r="P1470" s="72"/>
      <c r="Q1470" s="72"/>
      <c r="R1470" s="72"/>
      <c r="S1470" s="72"/>
      <c r="T1470" s="72"/>
      <c r="U1470" s="72"/>
      <c r="V1470" s="3"/>
    </row>
    <row r="1471" spans="5:22" ht="23.1" customHeight="1">
      <c r="E1471" s="72" t="s">
        <v>3619</v>
      </c>
      <c r="F1471" s="72"/>
      <c r="G1471" s="72"/>
      <c r="H1471" s="72"/>
      <c r="I1471" s="72"/>
      <c r="J1471" s="72"/>
      <c r="K1471" s="72"/>
      <c r="L1471" s="72"/>
      <c r="M1471" s="72"/>
      <c r="N1471" s="72"/>
      <c r="O1471" s="72"/>
      <c r="P1471" s="72"/>
      <c r="Q1471" s="72"/>
      <c r="R1471" s="72"/>
      <c r="S1471" s="72"/>
      <c r="T1471" s="72"/>
      <c r="U1471" s="72"/>
      <c r="V1471" s="3"/>
    </row>
    <row r="1472" spans="5:22" ht="23.1" customHeight="1">
      <c r="E1472" s="72" t="s">
        <v>3620</v>
      </c>
      <c r="F1472" s="72"/>
      <c r="G1472" s="72"/>
      <c r="H1472" s="72"/>
      <c r="I1472" s="72"/>
      <c r="J1472" s="72"/>
      <c r="K1472" s="72"/>
      <c r="L1472" s="72"/>
      <c r="M1472" s="72"/>
      <c r="N1472" s="72"/>
      <c r="O1472" s="72"/>
      <c r="P1472" s="72"/>
      <c r="Q1472" s="72"/>
      <c r="R1472" s="72"/>
      <c r="S1472" s="72"/>
      <c r="T1472" s="72"/>
      <c r="U1472" s="72"/>
      <c r="V1472" s="3"/>
    </row>
    <row r="1473" spans="5:22" ht="23.1" customHeight="1">
      <c r="E1473" s="72" t="s">
        <v>3621</v>
      </c>
      <c r="F1473" s="72"/>
      <c r="G1473" s="72"/>
      <c r="H1473" s="72"/>
      <c r="I1473" s="72"/>
      <c r="J1473" s="72"/>
      <c r="K1473" s="72"/>
      <c r="L1473" s="72"/>
      <c r="M1473" s="72"/>
      <c r="N1473" s="72"/>
      <c r="O1473" s="72"/>
      <c r="P1473" s="72"/>
      <c r="Q1473" s="72"/>
      <c r="R1473" s="72"/>
      <c r="S1473" s="72"/>
      <c r="T1473" s="72"/>
      <c r="U1473" s="72"/>
      <c r="V1473" s="3"/>
    </row>
    <row r="1474" spans="5:22" ht="23.1" customHeight="1">
      <c r="E1474" s="72" t="s">
        <v>3622</v>
      </c>
      <c r="F1474" s="72"/>
      <c r="G1474" s="72"/>
      <c r="H1474" s="72"/>
      <c r="I1474" s="72"/>
      <c r="J1474" s="72"/>
      <c r="K1474" s="72"/>
      <c r="L1474" s="72"/>
      <c r="M1474" s="72"/>
      <c r="N1474" s="72"/>
      <c r="O1474" s="72"/>
      <c r="P1474" s="72"/>
      <c r="Q1474" s="72"/>
      <c r="R1474" s="72"/>
      <c r="S1474" s="72"/>
      <c r="T1474" s="72"/>
      <c r="U1474" s="72"/>
      <c r="V1474" s="3"/>
    </row>
    <row r="1475" spans="5:22" ht="23.1" customHeight="1">
      <c r="E1475" s="72" t="s">
        <v>3623</v>
      </c>
      <c r="F1475" s="72"/>
      <c r="G1475" s="72"/>
      <c r="H1475" s="72"/>
      <c r="I1475" s="72"/>
      <c r="J1475" s="72"/>
      <c r="K1475" s="72"/>
      <c r="L1475" s="72"/>
      <c r="M1475" s="72"/>
      <c r="N1475" s="72"/>
      <c r="O1475" s="72"/>
      <c r="P1475" s="72"/>
      <c r="Q1475" s="72"/>
      <c r="R1475" s="72"/>
      <c r="S1475" s="72"/>
      <c r="T1475" s="72"/>
      <c r="U1475" s="72"/>
      <c r="V1475" s="3"/>
    </row>
    <row r="1476" spans="5:22" ht="23.1" customHeight="1">
      <c r="E1476" s="72" t="s">
        <v>3624</v>
      </c>
      <c r="F1476" s="72"/>
      <c r="G1476" s="72"/>
      <c r="H1476" s="72"/>
      <c r="I1476" s="72"/>
      <c r="J1476" s="72"/>
      <c r="K1476" s="72"/>
      <c r="L1476" s="72"/>
      <c r="M1476" s="72"/>
      <c r="N1476" s="72"/>
      <c r="O1476" s="72"/>
      <c r="P1476" s="72"/>
      <c r="Q1476" s="72"/>
      <c r="R1476" s="72"/>
      <c r="S1476" s="72"/>
      <c r="T1476" s="72"/>
      <c r="U1476" s="72"/>
      <c r="V1476" s="3"/>
    </row>
    <row r="1477" spans="5:22" ht="23.1" customHeight="1">
      <c r="E1477" s="72" t="s">
        <v>3625</v>
      </c>
      <c r="F1477" s="72"/>
      <c r="G1477" s="72"/>
      <c r="H1477" s="72"/>
      <c r="I1477" s="72"/>
      <c r="J1477" s="72"/>
      <c r="K1477" s="72"/>
      <c r="L1477" s="72"/>
      <c r="M1477" s="72"/>
      <c r="N1477" s="72"/>
      <c r="O1477" s="72"/>
      <c r="P1477" s="72"/>
      <c r="Q1477" s="72"/>
      <c r="R1477" s="72"/>
      <c r="S1477" s="72"/>
      <c r="T1477" s="72"/>
      <c r="U1477" s="72"/>
      <c r="V1477" s="3"/>
    </row>
    <row r="1478" spans="5:22" ht="23.1" customHeight="1">
      <c r="E1478" s="72" t="s">
        <v>3626</v>
      </c>
      <c r="F1478" s="72"/>
      <c r="G1478" s="72"/>
      <c r="H1478" s="72"/>
      <c r="I1478" s="72"/>
      <c r="J1478" s="72"/>
      <c r="K1478" s="72"/>
      <c r="L1478" s="72"/>
      <c r="M1478" s="72"/>
      <c r="N1478" s="72"/>
      <c r="O1478" s="72"/>
      <c r="P1478" s="72"/>
      <c r="Q1478" s="72"/>
      <c r="R1478" s="72"/>
      <c r="S1478" s="72"/>
      <c r="T1478" s="72"/>
      <c r="U1478" s="72"/>
      <c r="V1478" s="3"/>
    </row>
    <row r="1479" spans="5:22" ht="23.1" customHeight="1">
      <c r="E1479" s="72" t="s">
        <v>3627</v>
      </c>
      <c r="F1479" s="72"/>
      <c r="G1479" s="72"/>
      <c r="H1479" s="72"/>
      <c r="I1479" s="72"/>
      <c r="J1479" s="72"/>
      <c r="K1479" s="72"/>
      <c r="L1479" s="72"/>
      <c r="M1479" s="72"/>
      <c r="N1479" s="72"/>
      <c r="O1479" s="72"/>
      <c r="P1479" s="72"/>
      <c r="Q1479" s="72"/>
      <c r="R1479" s="72"/>
      <c r="S1479" s="72"/>
      <c r="T1479" s="72"/>
      <c r="U1479" s="72"/>
      <c r="V1479" s="3"/>
    </row>
    <row r="1480" spans="5:22" ht="23.1" customHeight="1">
      <c r="E1480" s="72" t="s">
        <v>3628</v>
      </c>
      <c r="F1480" s="72"/>
      <c r="G1480" s="72"/>
      <c r="H1480" s="72"/>
      <c r="I1480" s="72"/>
      <c r="J1480" s="72"/>
      <c r="K1480" s="72"/>
      <c r="L1480" s="72"/>
      <c r="M1480" s="72"/>
      <c r="N1480" s="72"/>
      <c r="O1480" s="72"/>
      <c r="P1480" s="72"/>
      <c r="Q1480" s="72"/>
      <c r="R1480" s="72"/>
      <c r="S1480" s="72"/>
      <c r="T1480" s="72"/>
      <c r="U1480" s="72"/>
      <c r="V1480" s="3"/>
    </row>
    <row r="1481" spans="5:22" ht="23.1" customHeight="1">
      <c r="E1481" s="72" t="s">
        <v>3629</v>
      </c>
      <c r="F1481" s="72"/>
      <c r="G1481" s="72"/>
      <c r="H1481" s="72"/>
      <c r="I1481" s="72"/>
      <c r="J1481" s="72"/>
      <c r="K1481" s="72"/>
      <c r="L1481" s="72"/>
      <c r="M1481" s="72"/>
      <c r="N1481" s="72"/>
      <c r="O1481" s="72"/>
      <c r="P1481" s="72"/>
      <c r="Q1481" s="72"/>
      <c r="R1481" s="72"/>
      <c r="S1481" s="72"/>
      <c r="T1481" s="72"/>
      <c r="U1481" s="72"/>
      <c r="V1481" s="3"/>
    </row>
    <row r="1482" spans="5:22" ht="23.1" customHeight="1">
      <c r="E1482" s="72" t="s">
        <v>3630</v>
      </c>
      <c r="F1482" s="72"/>
      <c r="G1482" s="72"/>
      <c r="H1482" s="72"/>
      <c r="I1482" s="72"/>
      <c r="J1482" s="72"/>
      <c r="K1482" s="72"/>
      <c r="L1482" s="72"/>
      <c r="M1482" s="72"/>
      <c r="N1482" s="72"/>
      <c r="O1482" s="72"/>
      <c r="P1482" s="72"/>
      <c r="Q1482" s="72"/>
      <c r="R1482" s="72"/>
      <c r="S1482" s="72"/>
      <c r="T1482" s="72"/>
      <c r="U1482" s="72"/>
      <c r="V1482" s="3"/>
    </row>
    <row r="1483" spans="5:22" ht="23.1" customHeight="1">
      <c r="E1483" s="72" t="s">
        <v>3631</v>
      </c>
      <c r="F1483" s="72"/>
      <c r="G1483" s="72"/>
      <c r="H1483" s="72"/>
      <c r="I1483" s="72"/>
      <c r="J1483" s="72"/>
      <c r="K1483" s="72"/>
      <c r="L1483" s="72"/>
      <c r="M1483" s="72"/>
      <c r="N1483" s="72"/>
      <c r="O1483" s="72"/>
      <c r="P1483" s="72"/>
      <c r="Q1483" s="72"/>
      <c r="R1483" s="72"/>
      <c r="S1483" s="72"/>
      <c r="T1483" s="72"/>
      <c r="U1483" s="72"/>
      <c r="V1483" s="3"/>
    </row>
    <row r="1484" spans="5:22" ht="23.1" customHeight="1">
      <c r="E1484" s="72" t="s">
        <v>3632</v>
      </c>
      <c r="F1484" s="72"/>
      <c r="G1484" s="72"/>
      <c r="H1484" s="72"/>
      <c r="I1484" s="72"/>
      <c r="J1484" s="72"/>
      <c r="K1484" s="72"/>
      <c r="L1484" s="72"/>
      <c r="M1484" s="72"/>
      <c r="N1484" s="72"/>
      <c r="O1484" s="72"/>
      <c r="P1484" s="72"/>
      <c r="Q1484" s="72"/>
      <c r="R1484" s="72"/>
      <c r="S1484" s="72"/>
      <c r="T1484" s="72"/>
      <c r="U1484" s="72"/>
      <c r="V1484" s="3"/>
    </row>
    <row r="1485" spans="5:22" ht="23.1" customHeight="1">
      <c r="E1485" s="72" t="s">
        <v>3633</v>
      </c>
      <c r="F1485" s="72"/>
      <c r="G1485" s="72"/>
      <c r="H1485" s="72"/>
      <c r="I1485" s="72"/>
      <c r="J1485" s="72"/>
      <c r="K1485" s="72"/>
      <c r="L1485" s="72"/>
      <c r="M1485" s="72"/>
      <c r="N1485" s="72"/>
      <c r="O1485" s="72"/>
      <c r="P1485" s="72"/>
      <c r="Q1485" s="72"/>
      <c r="R1485" s="72"/>
      <c r="S1485" s="72"/>
      <c r="T1485" s="72"/>
      <c r="U1485" s="72"/>
      <c r="V1485" s="3"/>
    </row>
    <row r="1486" spans="5:22" ht="23.1" customHeight="1">
      <c r="E1486" s="72" t="s">
        <v>3634</v>
      </c>
      <c r="F1486" s="72"/>
      <c r="G1486" s="72"/>
      <c r="H1486" s="72"/>
      <c r="I1486" s="72"/>
      <c r="J1486" s="72"/>
      <c r="K1486" s="72"/>
      <c r="L1486" s="72"/>
      <c r="M1486" s="72"/>
      <c r="N1486" s="72"/>
      <c r="O1486" s="72"/>
      <c r="P1486" s="72"/>
      <c r="Q1486" s="72"/>
      <c r="R1486" s="72"/>
      <c r="S1486" s="72"/>
      <c r="T1486" s="72"/>
      <c r="U1486" s="72"/>
      <c r="V1486" s="3"/>
    </row>
    <row r="1487" spans="5:22" ht="23.1" customHeight="1">
      <c r="E1487" s="72" t="s">
        <v>3635</v>
      </c>
      <c r="F1487" s="72"/>
      <c r="G1487" s="72"/>
      <c r="H1487" s="72"/>
      <c r="I1487" s="72"/>
      <c r="J1487" s="72"/>
      <c r="K1487" s="72"/>
      <c r="L1487" s="72"/>
      <c r="M1487" s="72"/>
      <c r="N1487" s="72"/>
      <c r="O1487" s="72"/>
      <c r="P1487" s="72"/>
      <c r="Q1487" s="72"/>
      <c r="R1487" s="72"/>
      <c r="S1487" s="72"/>
      <c r="T1487" s="72"/>
      <c r="U1487" s="72"/>
      <c r="V1487" s="3"/>
    </row>
    <row r="1488" spans="5:22" ht="23.1" customHeight="1">
      <c r="E1488" s="72" t="s">
        <v>3636</v>
      </c>
      <c r="F1488" s="72"/>
      <c r="G1488" s="72"/>
      <c r="H1488" s="72"/>
      <c r="I1488" s="72"/>
      <c r="J1488" s="72"/>
      <c r="K1488" s="72"/>
      <c r="L1488" s="72"/>
      <c r="M1488" s="72"/>
      <c r="N1488" s="72"/>
      <c r="O1488" s="72"/>
      <c r="P1488" s="72"/>
      <c r="Q1488" s="72"/>
      <c r="R1488" s="72"/>
      <c r="S1488" s="72"/>
      <c r="T1488" s="72"/>
      <c r="U1488" s="72"/>
      <c r="V1488" s="3"/>
    </row>
    <row r="1489" spans="5:22" ht="23.1" customHeight="1">
      <c r="E1489" s="72" t="s">
        <v>3637</v>
      </c>
      <c r="F1489" s="72"/>
      <c r="G1489" s="72"/>
      <c r="H1489" s="72"/>
      <c r="I1489" s="72"/>
      <c r="J1489" s="72"/>
      <c r="K1489" s="72"/>
      <c r="L1489" s="72"/>
      <c r="M1489" s="72"/>
      <c r="N1489" s="72"/>
      <c r="O1489" s="72"/>
      <c r="P1489" s="72"/>
      <c r="Q1489" s="72"/>
      <c r="R1489" s="72"/>
      <c r="S1489" s="72"/>
      <c r="T1489" s="72"/>
      <c r="U1489" s="72"/>
      <c r="V1489" s="3"/>
    </row>
    <row r="1490" spans="5:22" ht="23.1" customHeight="1">
      <c r="E1490" s="72" t="s">
        <v>3638</v>
      </c>
      <c r="F1490" s="72"/>
      <c r="G1490" s="72"/>
      <c r="H1490" s="72"/>
      <c r="I1490" s="72"/>
      <c r="J1490" s="72"/>
      <c r="K1490" s="72"/>
      <c r="L1490" s="72"/>
      <c r="M1490" s="72"/>
      <c r="N1490" s="72"/>
      <c r="O1490" s="72"/>
      <c r="P1490" s="72"/>
      <c r="Q1490" s="72"/>
      <c r="R1490" s="72"/>
      <c r="S1490" s="72"/>
      <c r="T1490" s="72"/>
      <c r="U1490" s="72"/>
      <c r="V1490" s="3"/>
    </row>
    <row r="1491" spans="5:22" ht="23.1" customHeight="1">
      <c r="E1491" s="72" t="s">
        <v>3639</v>
      </c>
      <c r="F1491" s="72"/>
      <c r="G1491" s="72"/>
      <c r="H1491" s="72"/>
      <c r="I1491" s="72"/>
      <c r="J1491" s="72"/>
      <c r="K1491" s="72"/>
      <c r="L1491" s="72"/>
      <c r="M1491" s="72"/>
      <c r="N1491" s="72"/>
      <c r="O1491" s="72"/>
      <c r="P1491" s="72"/>
      <c r="Q1491" s="72"/>
      <c r="R1491" s="72"/>
      <c r="S1491" s="72"/>
      <c r="T1491" s="72"/>
      <c r="U1491" s="72"/>
      <c r="V1491" s="3"/>
    </row>
    <row r="1492" spans="5:22" ht="23.1" customHeight="1">
      <c r="E1492" s="72" t="s">
        <v>3640</v>
      </c>
      <c r="F1492" s="72"/>
      <c r="G1492" s="72"/>
      <c r="H1492" s="72"/>
      <c r="I1492" s="72"/>
      <c r="J1492" s="72"/>
      <c r="K1492" s="72"/>
      <c r="L1492" s="72"/>
      <c r="M1492" s="72"/>
      <c r="N1492" s="72"/>
      <c r="O1492" s="72"/>
      <c r="P1492" s="72"/>
      <c r="Q1492" s="72"/>
      <c r="R1492" s="72"/>
      <c r="S1492" s="72"/>
      <c r="T1492" s="72"/>
      <c r="U1492" s="72"/>
      <c r="V1492" s="3"/>
    </row>
    <row r="1493" spans="5:22" ht="23.1" customHeight="1">
      <c r="E1493" s="72" t="s">
        <v>3640</v>
      </c>
      <c r="F1493" s="72"/>
      <c r="G1493" s="72"/>
      <c r="H1493" s="72"/>
      <c r="I1493" s="72"/>
      <c r="J1493" s="72"/>
      <c r="K1493" s="72"/>
      <c r="L1493" s="72"/>
      <c r="M1493" s="72"/>
      <c r="N1493" s="72"/>
      <c r="O1493" s="72"/>
      <c r="P1493" s="72"/>
      <c r="Q1493" s="72"/>
      <c r="R1493" s="72"/>
      <c r="S1493" s="72"/>
      <c r="T1493" s="72"/>
      <c r="U1493" s="72"/>
      <c r="V1493" s="3"/>
    </row>
    <row r="1494" spans="5:22" ht="23.1" customHeight="1">
      <c r="E1494" s="72" t="s">
        <v>3640</v>
      </c>
      <c r="F1494" s="72"/>
      <c r="G1494" s="72"/>
      <c r="H1494" s="72"/>
      <c r="I1494" s="72"/>
      <c r="J1494" s="72"/>
      <c r="K1494" s="72"/>
      <c r="L1494" s="72"/>
      <c r="M1494" s="72"/>
      <c r="N1494" s="72"/>
      <c r="O1494" s="72"/>
      <c r="P1494" s="72"/>
      <c r="Q1494" s="72"/>
      <c r="R1494" s="72"/>
      <c r="S1494" s="72"/>
      <c r="T1494" s="72"/>
      <c r="U1494" s="72"/>
      <c r="V1494" s="3"/>
    </row>
    <row r="1495" spans="5:22" ht="23.1" customHeight="1">
      <c r="E1495" s="72" t="s">
        <v>3641</v>
      </c>
      <c r="F1495" s="72"/>
      <c r="G1495" s="72"/>
      <c r="H1495" s="72"/>
      <c r="I1495" s="72"/>
      <c r="J1495" s="72"/>
      <c r="K1495" s="72"/>
      <c r="L1495" s="72"/>
      <c r="M1495" s="72"/>
      <c r="N1495" s="72"/>
      <c r="O1495" s="72"/>
      <c r="P1495" s="72"/>
      <c r="Q1495" s="72"/>
      <c r="R1495" s="72"/>
      <c r="S1495" s="72"/>
      <c r="T1495" s="72"/>
      <c r="U1495" s="72"/>
      <c r="V1495" s="3"/>
    </row>
    <row r="1496" spans="5:22" ht="23.1" customHeight="1">
      <c r="E1496" s="72" t="s">
        <v>3642</v>
      </c>
      <c r="F1496" s="72"/>
      <c r="G1496" s="72"/>
      <c r="H1496" s="72"/>
      <c r="I1496" s="72"/>
      <c r="J1496" s="72"/>
      <c r="K1496" s="72"/>
      <c r="L1496" s="72"/>
      <c r="M1496" s="72"/>
      <c r="N1496" s="72"/>
      <c r="O1496" s="72"/>
      <c r="P1496" s="72"/>
      <c r="Q1496" s="72"/>
      <c r="R1496" s="72"/>
      <c r="S1496" s="72"/>
      <c r="T1496" s="72"/>
      <c r="U1496" s="72"/>
      <c r="V1496" s="3"/>
    </row>
    <row r="1497" spans="5:22" ht="23.1" customHeight="1">
      <c r="E1497" s="72" t="s">
        <v>3643</v>
      </c>
      <c r="F1497" s="72"/>
      <c r="G1497" s="72"/>
      <c r="H1497" s="72"/>
      <c r="I1497" s="72"/>
      <c r="J1497" s="72"/>
      <c r="K1497" s="72"/>
      <c r="L1497" s="72"/>
      <c r="M1497" s="72"/>
      <c r="N1497" s="72"/>
      <c r="O1497" s="72"/>
      <c r="P1497" s="72"/>
      <c r="Q1497" s="72"/>
      <c r="R1497" s="72"/>
      <c r="S1497" s="72"/>
      <c r="T1497" s="72"/>
      <c r="U1497" s="72"/>
      <c r="V1497" s="3"/>
    </row>
    <row r="1498" spans="5:22" ht="23.1" customHeight="1">
      <c r="E1498" s="72" t="s">
        <v>3644</v>
      </c>
      <c r="F1498" s="72"/>
      <c r="G1498" s="72"/>
      <c r="H1498" s="72"/>
      <c r="I1498" s="72"/>
      <c r="J1498" s="72"/>
      <c r="K1498" s="72"/>
      <c r="L1498" s="72"/>
      <c r="M1498" s="72"/>
      <c r="N1498" s="72"/>
      <c r="O1498" s="72"/>
      <c r="P1498" s="72"/>
      <c r="Q1498" s="72"/>
      <c r="R1498" s="72"/>
      <c r="S1498" s="72"/>
      <c r="T1498" s="72"/>
      <c r="U1498" s="72"/>
      <c r="V1498" s="3"/>
    </row>
    <row r="1499" spans="5:22" ht="23.1" customHeight="1">
      <c r="E1499" s="72" t="s">
        <v>3645</v>
      </c>
      <c r="F1499" s="72"/>
      <c r="G1499" s="72"/>
      <c r="H1499" s="72"/>
      <c r="I1499" s="72"/>
      <c r="J1499" s="72"/>
      <c r="K1499" s="72"/>
      <c r="L1499" s="72"/>
      <c r="M1499" s="72"/>
      <c r="N1499" s="72"/>
      <c r="O1499" s="72"/>
      <c r="P1499" s="72"/>
      <c r="Q1499" s="72"/>
      <c r="R1499" s="72"/>
      <c r="S1499" s="72"/>
      <c r="T1499" s="72"/>
      <c r="U1499" s="72"/>
      <c r="V1499" s="3"/>
    </row>
    <row r="1500" spans="5:22" ht="23.1" customHeight="1">
      <c r="E1500" s="72" t="s">
        <v>3646</v>
      </c>
      <c r="F1500" s="72"/>
      <c r="G1500" s="72"/>
      <c r="H1500" s="72"/>
      <c r="I1500" s="72"/>
      <c r="J1500" s="72"/>
      <c r="K1500" s="72"/>
      <c r="L1500" s="72"/>
      <c r="M1500" s="72"/>
      <c r="N1500" s="72"/>
      <c r="O1500" s="72"/>
      <c r="P1500" s="72"/>
      <c r="Q1500" s="72"/>
      <c r="R1500" s="72"/>
      <c r="S1500" s="72"/>
      <c r="T1500" s="72"/>
      <c r="U1500" s="72"/>
      <c r="V1500" s="3"/>
    </row>
    <row r="1501" spans="5:22" ht="23.1" customHeight="1">
      <c r="E1501" s="72" t="s">
        <v>3647</v>
      </c>
      <c r="F1501" s="72"/>
      <c r="G1501" s="72"/>
      <c r="H1501" s="72"/>
      <c r="I1501" s="72"/>
      <c r="J1501" s="72"/>
      <c r="K1501" s="72"/>
      <c r="L1501" s="72"/>
      <c r="M1501" s="72"/>
      <c r="N1501" s="72"/>
      <c r="O1501" s="72"/>
      <c r="P1501" s="72"/>
      <c r="Q1501" s="72"/>
      <c r="R1501" s="72"/>
      <c r="S1501" s="72"/>
      <c r="T1501" s="72"/>
      <c r="U1501" s="72"/>
      <c r="V1501" s="3"/>
    </row>
    <row r="1502" spans="5:22" ht="23.1" customHeight="1">
      <c r="E1502" s="72" t="s">
        <v>3648</v>
      </c>
      <c r="F1502" s="72"/>
      <c r="G1502" s="72"/>
      <c r="H1502" s="72"/>
      <c r="I1502" s="72"/>
      <c r="J1502" s="72"/>
      <c r="K1502" s="72"/>
      <c r="L1502" s="72"/>
      <c r="M1502" s="72"/>
      <c r="N1502" s="72"/>
      <c r="O1502" s="72"/>
      <c r="P1502" s="72"/>
      <c r="Q1502" s="72"/>
      <c r="R1502" s="72"/>
      <c r="S1502" s="72"/>
      <c r="T1502" s="72"/>
      <c r="U1502" s="72"/>
      <c r="V1502" s="3"/>
    </row>
    <row r="1503" spans="5:22" ht="23.1" customHeight="1">
      <c r="E1503" s="72" t="s">
        <v>3649</v>
      </c>
      <c r="F1503" s="72"/>
      <c r="G1503" s="72"/>
      <c r="H1503" s="72"/>
      <c r="I1503" s="72"/>
      <c r="J1503" s="72"/>
      <c r="K1503" s="72"/>
      <c r="L1503" s="72"/>
      <c r="M1503" s="72"/>
      <c r="N1503" s="72"/>
      <c r="O1503" s="72"/>
      <c r="P1503" s="72"/>
      <c r="Q1503" s="72"/>
      <c r="R1503" s="72"/>
      <c r="S1503" s="72"/>
      <c r="T1503" s="72"/>
      <c r="U1503" s="72"/>
      <c r="V1503" s="3"/>
    </row>
    <row r="1504" spans="5:22" ht="23.1" customHeight="1">
      <c r="E1504" s="72" t="s">
        <v>3650</v>
      </c>
      <c r="F1504" s="72"/>
      <c r="G1504" s="72"/>
      <c r="H1504" s="72"/>
      <c r="I1504" s="72"/>
      <c r="J1504" s="72"/>
      <c r="K1504" s="72"/>
      <c r="L1504" s="72"/>
      <c r="M1504" s="72"/>
      <c r="N1504" s="72"/>
      <c r="O1504" s="72"/>
      <c r="P1504" s="72"/>
      <c r="Q1504" s="72"/>
      <c r="R1504" s="72"/>
      <c r="S1504" s="72"/>
      <c r="T1504" s="72"/>
      <c r="U1504" s="72"/>
      <c r="V1504" s="3"/>
    </row>
    <row r="1505" spans="5:22" ht="23.1" customHeight="1">
      <c r="E1505" s="72" t="s">
        <v>3651</v>
      </c>
      <c r="F1505" s="72"/>
      <c r="G1505" s="72"/>
      <c r="H1505" s="72"/>
      <c r="I1505" s="72"/>
      <c r="J1505" s="72"/>
      <c r="K1505" s="72"/>
      <c r="L1505" s="72"/>
      <c r="M1505" s="72"/>
      <c r="N1505" s="72"/>
      <c r="O1505" s="72"/>
      <c r="P1505" s="72"/>
      <c r="Q1505" s="72"/>
      <c r="R1505" s="72"/>
      <c r="S1505" s="72"/>
      <c r="T1505" s="72"/>
      <c r="U1505" s="72"/>
      <c r="V1505" s="3"/>
    </row>
    <row r="1506" spans="5:22" ht="23.1" customHeight="1">
      <c r="E1506" s="72" t="s">
        <v>3652</v>
      </c>
      <c r="F1506" s="72"/>
      <c r="G1506" s="72"/>
      <c r="H1506" s="72"/>
      <c r="I1506" s="72"/>
      <c r="J1506" s="72"/>
      <c r="K1506" s="72"/>
      <c r="L1506" s="72"/>
      <c r="M1506" s="72"/>
      <c r="N1506" s="72"/>
      <c r="O1506" s="72"/>
      <c r="P1506" s="72"/>
      <c r="Q1506" s="72"/>
      <c r="R1506" s="72"/>
      <c r="S1506" s="72"/>
      <c r="T1506" s="72"/>
      <c r="U1506" s="72"/>
      <c r="V1506" s="3"/>
    </row>
    <row r="1507" spans="5:22" ht="23.1" customHeight="1">
      <c r="E1507" s="72" t="s">
        <v>3653</v>
      </c>
      <c r="F1507" s="72"/>
      <c r="G1507" s="72"/>
      <c r="H1507" s="72"/>
      <c r="I1507" s="72"/>
      <c r="J1507" s="72"/>
      <c r="K1507" s="72"/>
      <c r="L1507" s="72"/>
      <c r="M1507" s="72"/>
      <c r="N1507" s="72"/>
      <c r="O1507" s="72"/>
      <c r="P1507" s="72"/>
      <c r="Q1507" s="72"/>
      <c r="R1507" s="72"/>
      <c r="S1507" s="72"/>
      <c r="T1507" s="72"/>
      <c r="U1507" s="72"/>
      <c r="V1507" s="3"/>
    </row>
    <row r="1508" spans="5:22" ht="23.1" customHeight="1">
      <c r="E1508" s="72" t="s">
        <v>3654</v>
      </c>
      <c r="F1508" s="72"/>
      <c r="G1508" s="72"/>
      <c r="H1508" s="72"/>
      <c r="I1508" s="72"/>
      <c r="J1508" s="72"/>
      <c r="K1508" s="72"/>
      <c r="L1508" s="72"/>
      <c r="M1508" s="72"/>
      <c r="N1508" s="72"/>
      <c r="O1508" s="72"/>
      <c r="P1508" s="72"/>
      <c r="Q1508" s="72"/>
      <c r="R1508" s="72"/>
      <c r="S1508" s="72"/>
      <c r="T1508" s="72"/>
      <c r="U1508" s="72"/>
      <c r="V1508" s="3"/>
    </row>
    <row r="1509" spans="5:22" ht="23.1" customHeight="1">
      <c r="E1509" s="72" t="s">
        <v>3655</v>
      </c>
      <c r="F1509" s="72"/>
      <c r="G1509" s="72"/>
      <c r="H1509" s="72"/>
      <c r="I1509" s="72"/>
      <c r="J1509" s="72"/>
      <c r="K1509" s="72"/>
      <c r="L1509" s="72"/>
      <c r="M1509" s="72"/>
      <c r="N1509" s="72"/>
      <c r="O1509" s="72"/>
      <c r="P1509" s="72"/>
      <c r="Q1509" s="72"/>
      <c r="R1509" s="72"/>
      <c r="S1509" s="72"/>
      <c r="T1509" s="72"/>
      <c r="U1509" s="72"/>
      <c r="V1509" s="3"/>
    </row>
    <row r="1510" spans="5:22" ht="23.1" customHeight="1">
      <c r="E1510" s="72" t="s">
        <v>3656</v>
      </c>
      <c r="F1510" s="72"/>
      <c r="G1510" s="72"/>
      <c r="H1510" s="72"/>
      <c r="I1510" s="72"/>
      <c r="J1510" s="72"/>
      <c r="K1510" s="72"/>
      <c r="L1510" s="72"/>
      <c r="M1510" s="72"/>
      <c r="N1510" s="72"/>
      <c r="O1510" s="72"/>
      <c r="P1510" s="72"/>
      <c r="Q1510" s="72"/>
      <c r="R1510" s="72"/>
      <c r="S1510" s="72"/>
      <c r="T1510" s="72"/>
      <c r="U1510" s="72"/>
      <c r="V1510" s="3"/>
    </row>
    <row r="1511" spans="5:22" ht="23.1" customHeight="1">
      <c r="E1511" s="72" t="s">
        <v>3657</v>
      </c>
      <c r="F1511" s="72"/>
      <c r="G1511" s="72"/>
      <c r="H1511" s="72"/>
      <c r="I1511" s="72"/>
      <c r="J1511" s="72"/>
      <c r="K1511" s="72"/>
      <c r="L1511" s="72"/>
      <c r="M1511" s="72"/>
      <c r="N1511" s="72"/>
      <c r="O1511" s="72"/>
      <c r="P1511" s="72"/>
      <c r="Q1511" s="72"/>
      <c r="R1511" s="72"/>
      <c r="S1511" s="72"/>
      <c r="T1511" s="72"/>
      <c r="U1511" s="72"/>
      <c r="V1511" s="3"/>
    </row>
    <row r="1512" spans="5:22" ht="23.1" customHeight="1">
      <c r="E1512" s="72" t="s">
        <v>3658</v>
      </c>
      <c r="F1512" s="72"/>
      <c r="G1512" s="72"/>
      <c r="H1512" s="72"/>
      <c r="I1512" s="72"/>
      <c r="J1512" s="72"/>
      <c r="K1512" s="72"/>
      <c r="L1512" s="72"/>
      <c r="M1512" s="72"/>
      <c r="N1512" s="72"/>
      <c r="O1512" s="72"/>
      <c r="P1512" s="72"/>
      <c r="Q1512" s="72"/>
      <c r="R1512" s="72"/>
      <c r="S1512" s="72"/>
      <c r="T1512" s="72"/>
      <c r="U1512" s="72"/>
      <c r="V1512" s="3"/>
    </row>
    <row r="1513" spans="5:22" ht="23.1" customHeight="1">
      <c r="E1513" s="72" t="s">
        <v>3659</v>
      </c>
      <c r="F1513" s="72"/>
      <c r="G1513" s="72"/>
      <c r="H1513" s="72"/>
      <c r="I1513" s="72"/>
      <c r="J1513" s="72"/>
      <c r="K1513" s="72"/>
      <c r="L1513" s="72"/>
      <c r="M1513" s="72"/>
      <c r="N1513" s="72"/>
      <c r="O1513" s="72"/>
      <c r="P1513" s="72"/>
      <c r="Q1513" s="72"/>
      <c r="R1513" s="72"/>
      <c r="S1513" s="72"/>
      <c r="T1513" s="72"/>
      <c r="U1513" s="72"/>
      <c r="V1513" s="3"/>
    </row>
    <row r="1514" spans="5:22" ht="23.1" customHeight="1">
      <c r="E1514" s="72" t="s">
        <v>3660</v>
      </c>
      <c r="F1514" s="72"/>
      <c r="G1514" s="72"/>
      <c r="H1514" s="72"/>
      <c r="I1514" s="72"/>
      <c r="J1514" s="72"/>
      <c r="K1514" s="72"/>
      <c r="L1514" s="72"/>
      <c r="M1514" s="72"/>
      <c r="N1514" s="72"/>
      <c r="O1514" s="72"/>
      <c r="P1514" s="72"/>
      <c r="Q1514" s="72"/>
      <c r="R1514" s="72"/>
      <c r="S1514" s="72"/>
      <c r="T1514" s="72"/>
      <c r="U1514" s="72"/>
      <c r="V1514" s="3"/>
    </row>
    <row r="1515" spans="5:22" ht="23.1" customHeight="1">
      <c r="E1515" s="72" t="s">
        <v>3660</v>
      </c>
      <c r="F1515" s="72"/>
      <c r="G1515" s="72"/>
      <c r="H1515" s="72"/>
      <c r="I1515" s="72"/>
      <c r="J1515" s="72"/>
      <c r="K1515" s="72"/>
      <c r="L1515" s="72"/>
      <c r="M1515" s="72"/>
      <c r="N1515" s="72"/>
      <c r="O1515" s="72"/>
      <c r="P1515" s="72"/>
      <c r="Q1515" s="72"/>
      <c r="R1515" s="72"/>
      <c r="S1515" s="72"/>
      <c r="T1515" s="72"/>
      <c r="U1515" s="72"/>
      <c r="V1515" s="3"/>
    </row>
    <row r="1516" spans="5:22" ht="23.1" customHeight="1">
      <c r="E1516" s="72" t="s">
        <v>3661</v>
      </c>
      <c r="F1516" s="72"/>
      <c r="G1516" s="72"/>
      <c r="H1516" s="72"/>
      <c r="I1516" s="72"/>
      <c r="J1516" s="72"/>
      <c r="K1516" s="72"/>
      <c r="L1516" s="72"/>
      <c r="M1516" s="72"/>
      <c r="N1516" s="72"/>
      <c r="O1516" s="72"/>
      <c r="P1516" s="72"/>
      <c r="Q1516" s="72"/>
      <c r="R1516" s="72"/>
      <c r="S1516" s="72"/>
      <c r="T1516" s="72"/>
      <c r="U1516" s="72"/>
      <c r="V1516" s="3"/>
    </row>
    <row r="1517" spans="5:22" ht="23.1" customHeight="1">
      <c r="E1517" s="72" t="s">
        <v>3662</v>
      </c>
      <c r="F1517" s="72"/>
      <c r="G1517" s="72"/>
      <c r="H1517" s="72"/>
      <c r="I1517" s="72"/>
      <c r="J1517" s="72"/>
      <c r="K1517" s="72"/>
      <c r="L1517" s="72"/>
      <c r="M1517" s="72"/>
      <c r="N1517" s="72"/>
      <c r="O1517" s="72"/>
      <c r="P1517" s="72"/>
      <c r="Q1517" s="72"/>
      <c r="R1517" s="72"/>
      <c r="S1517" s="72"/>
      <c r="T1517" s="72"/>
      <c r="U1517" s="72"/>
      <c r="V1517" s="3"/>
    </row>
    <row r="1518" spans="5:22" ht="23.1" customHeight="1">
      <c r="E1518" s="72" t="s">
        <v>3663</v>
      </c>
      <c r="F1518" s="72"/>
      <c r="G1518" s="72"/>
      <c r="H1518" s="72"/>
      <c r="I1518" s="72"/>
      <c r="J1518" s="72"/>
      <c r="K1518" s="72"/>
      <c r="L1518" s="72"/>
      <c r="M1518" s="72"/>
      <c r="N1518" s="72"/>
      <c r="O1518" s="72"/>
      <c r="P1518" s="72"/>
      <c r="Q1518" s="72"/>
      <c r="R1518" s="72"/>
      <c r="S1518" s="72"/>
      <c r="T1518" s="72"/>
      <c r="U1518" s="72"/>
      <c r="V1518" s="3"/>
    </row>
    <row r="1519" spans="5:22" ht="23.1" customHeight="1">
      <c r="E1519" s="72" t="s">
        <v>3664</v>
      </c>
      <c r="F1519" s="72"/>
      <c r="G1519" s="72"/>
      <c r="H1519" s="72"/>
      <c r="I1519" s="72"/>
      <c r="J1519" s="72"/>
      <c r="K1519" s="72"/>
      <c r="L1519" s="72"/>
      <c r="M1519" s="72"/>
      <c r="N1519" s="72"/>
      <c r="O1519" s="72"/>
      <c r="P1519" s="72"/>
      <c r="Q1519" s="72"/>
      <c r="R1519" s="72"/>
      <c r="S1519" s="72"/>
      <c r="T1519" s="72"/>
      <c r="U1519" s="72"/>
      <c r="V1519" s="3"/>
    </row>
    <row r="1520" spans="5:22" ht="23.1" customHeight="1">
      <c r="E1520" s="72" t="s">
        <v>3665</v>
      </c>
      <c r="F1520" s="72"/>
      <c r="G1520" s="72"/>
      <c r="H1520" s="72"/>
      <c r="I1520" s="72"/>
      <c r="J1520" s="72"/>
      <c r="K1520" s="72"/>
      <c r="L1520" s="72"/>
      <c r="M1520" s="72"/>
      <c r="N1520" s="72"/>
      <c r="O1520" s="72"/>
      <c r="P1520" s="72"/>
      <c r="Q1520" s="72"/>
      <c r="R1520" s="72"/>
      <c r="S1520" s="72"/>
      <c r="T1520" s="72"/>
      <c r="U1520" s="72"/>
      <c r="V1520" s="3"/>
    </row>
    <row r="1521" spans="5:22" ht="23.1" customHeight="1">
      <c r="E1521" s="72" t="s">
        <v>3666</v>
      </c>
      <c r="F1521" s="72"/>
      <c r="G1521" s="72"/>
      <c r="H1521" s="72"/>
      <c r="I1521" s="72"/>
      <c r="J1521" s="72"/>
      <c r="K1521" s="72"/>
      <c r="L1521" s="72"/>
      <c r="M1521" s="72"/>
      <c r="N1521" s="72"/>
      <c r="O1521" s="72"/>
      <c r="P1521" s="72"/>
      <c r="Q1521" s="72"/>
      <c r="R1521" s="72"/>
      <c r="S1521" s="72"/>
      <c r="T1521" s="72"/>
      <c r="U1521" s="72"/>
      <c r="V1521" s="3"/>
    </row>
    <row r="1522" spans="5:22" ht="23.1" customHeight="1">
      <c r="E1522" s="72" t="s">
        <v>3667</v>
      </c>
      <c r="F1522" s="72"/>
      <c r="G1522" s="72"/>
      <c r="H1522" s="72"/>
      <c r="I1522" s="72"/>
      <c r="J1522" s="72"/>
      <c r="K1522" s="72"/>
      <c r="L1522" s="72"/>
      <c r="M1522" s="72"/>
      <c r="N1522" s="72"/>
      <c r="O1522" s="72"/>
      <c r="P1522" s="72"/>
      <c r="Q1522" s="72"/>
      <c r="R1522" s="72"/>
      <c r="S1522" s="72"/>
      <c r="T1522" s="72"/>
      <c r="U1522" s="72"/>
      <c r="V1522" s="3"/>
    </row>
    <row r="1523" spans="5:22" ht="23.1" customHeight="1">
      <c r="E1523" s="72" t="s">
        <v>3668</v>
      </c>
      <c r="F1523" s="72"/>
      <c r="G1523" s="72"/>
      <c r="H1523" s="72"/>
      <c r="I1523" s="72"/>
      <c r="J1523" s="72"/>
      <c r="K1523" s="72"/>
      <c r="L1523" s="72"/>
      <c r="M1523" s="72"/>
      <c r="N1523" s="72"/>
      <c r="O1523" s="72"/>
      <c r="P1523" s="72"/>
      <c r="Q1523" s="72"/>
      <c r="R1523" s="72"/>
      <c r="S1523" s="72"/>
      <c r="T1523" s="72"/>
      <c r="U1523" s="72"/>
      <c r="V1523" s="3"/>
    </row>
    <row r="1524" spans="5:22" ht="23.1" customHeight="1">
      <c r="E1524" s="72" t="s">
        <v>3669</v>
      </c>
      <c r="F1524" s="72"/>
      <c r="G1524" s="72"/>
      <c r="H1524" s="72"/>
      <c r="I1524" s="72"/>
      <c r="J1524" s="72"/>
      <c r="K1524" s="72"/>
      <c r="L1524" s="72"/>
      <c r="M1524" s="72"/>
      <c r="N1524" s="72"/>
      <c r="O1524" s="72"/>
      <c r="P1524" s="72"/>
      <c r="Q1524" s="72"/>
      <c r="R1524" s="72"/>
      <c r="S1524" s="72"/>
      <c r="T1524" s="72"/>
      <c r="U1524" s="72"/>
      <c r="V1524" s="3"/>
    </row>
    <row r="1525" spans="5:22" ht="23.1" customHeight="1">
      <c r="E1525" s="72" t="s">
        <v>3670</v>
      </c>
      <c r="F1525" s="72"/>
      <c r="G1525" s="72"/>
      <c r="H1525" s="72"/>
      <c r="I1525" s="72"/>
      <c r="J1525" s="72"/>
      <c r="K1525" s="72"/>
      <c r="L1525" s="72"/>
      <c r="M1525" s="72"/>
      <c r="N1525" s="72"/>
      <c r="O1525" s="72"/>
      <c r="P1525" s="72"/>
      <c r="Q1525" s="72"/>
      <c r="R1525" s="72"/>
      <c r="S1525" s="72"/>
      <c r="T1525" s="72"/>
      <c r="U1525" s="72"/>
      <c r="V1525" s="3"/>
    </row>
    <row r="1526" spans="5:22" ht="23.1" customHeight="1">
      <c r="E1526" s="72" t="s">
        <v>3671</v>
      </c>
      <c r="F1526" s="72"/>
      <c r="G1526" s="72"/>
      <c r="H1526" s="72"/>
      <c r="I1526" s="72"/>
      <c r="J1526" s="72"/>
      <c r="K1526" s="72"/>
      <c r="L1526" s="72"/>
      <c r="M1526" s="72"/>
      <c r="N1526" s="72"/>
      <c r="O1526" s="72"/>
      <c r="P1526" s="72"/>
      <c r="Q1526" s="72"/>
      <c r="R1526" s="72"/>
      <c r="S1526" s="72"/>
      <c r="T1526" s="72"/>
      <c r="U1526" s="72"/>
      <c r="V1526" s="3"/>
    </row>
    <row r="1527" spans="5:22" ht="23.1" customHeight="1">
      <c r="E1527" s="72" t="s">
        <v>3672</v>
      </c>
      <c r="F1527" s="72"/>
      <c r="G1527" s="72"/>
      <c r="H1527" s="72"/>
      <c r="I1527" s="72"/>
      <c r="J1527" s="72"/>
      <c r="K1527" s="72"/>
      <c r="L1527" s="72"/>
      <c r="M1527" s="72"/>
      <c r="N1527" s="72"/>
      <c r="O1527" s="72"/>
      <c r="P1527" s="72"/>
      <c r="Q1527" s="72"/>
      <c r="R1527" s="72"/>
      <c r="S1527" s="72"/>
      <c r="T1527" s="72"/>
      <c r="U1527" s="72"/>
      <c r="V1527" s="3"/>
    </row>
    <row r="1528" spans="5:22" ht="23.1" customHeight="1">
      <c r="E1528" s="72" t="s">
        <v>3673</v>
      </c>
      <c r="F1528" s="72"/>
      <c r="G1528" s="72"/>
      <c r="H1528" s="72"/>
      <c r="I1528" s="72"/>
      <c r="J1528" s="72"/>
      <c r="K1528" s="72"/>
      <c r="L1528" s="72"/>
      <c r="M1528" s="72"/>
      <c r="N1528" s="72"/>
      <c r="O1528" s="72"/>
      <c r="P1528" s="72"/>
      <c r="Q1528" s="72"/>
      <c r="R1528" s="72"/>
      <c r="S1528" s="72"/>
      <c r="T1528" s="72"/>
      <c r="U1528" s="72"/>
      <c r="V1528" s="3"/>
    </row>
    <row r="1529" spans="5:22" ht="23.1" customHeight="1">
      <c r="E1529" s="72" t="s">
        <v>3674</v>
      </c>
      <c r="F1529" s="72"/>
      <c r="G1529" s="72"/>
      <c r="H1529" s="72"/>
      <c r="I1529" s="72"/>
      <c r="J1529" s="72"/>
      <c r="K1529" s="72"/>
      <c r="L1529" s="72"/>
      <c r="M1529" s="72"/>
      <c r="N1529" s="72"/>
      <c r="O1529" s="72"/>
      <c r="P1529" s="72"/>
      <c r="Q1529" s="72"/>
      <c r="R1529" s="72"/>
      <c r="S1529" s="72"/>
      <c r="T1529" s="72"/>
      <c r="U1529" s="72"/>
      <c r="V1529" s="3"/>
    </row>
    <row r="1530" spans="5:22" ht="23.1" customHeight="1">
      <c r="E1530" s="72" t="s">
        <v>3675</v>
      </c>
      <c r="F1530" s="72"/>
      <c r="G1530" s="72"/>
      <c r="H1530" s="72"/>
      <c r="I1530" s="72"/>
      <c r="J1530" s="72"/>
      <c r="K1530" s="72"/>
      <c r="L1530" s="72"/>
      <c r="M1530" s="72"/>
      <c r="N1530" s="72"/>
      <c r="O1530" s="72"/>
      <c r="P1530" s="72"/>
      <c r="Q1530" s="72"/>
      <c r="R1530" s="72"/>
      <c r="S1530" s="72"/>
      <c r="T1530" s="72"/>
      <c r="U1530" s="72"/>
      <c r="V1530" s="3"/>
    </row>
    <row r="1531" spans="5:22" ht="23.1" customHeight="1">
      <c r="E1531" s="72" t="s">
        <v>3676</v>
      </c>
      <c r="F1531" s="72"/>
      <c r="G1531" s="72"/>
      <c r="H1531" s="72"/>
      <c r="I1531" s="72"/>
      <c r="J1531" s="72"/>
      <c r="K1531" s="72"/>
      <c r="L1531" s="72"/>
      <c r="M1531" s="72"/>
      <c r="N1531" s="72"/>
      <c r="O1531" s="72"/>
      <c r="P1531" s="72"/>
      <c r="Q1531" s="72"/>
      <c r="R1531" s="72"/>
      <c r="S1531" s="72"/>
      <c r="T1531" s="72"/>
      <c r="U1531" s="72"/>
      <c r="V1531" s="3"/>
    </row>
    <row r="1532" spans="5:22" ht="23.1" customHeight="1">
      <c r="E1532" s="72" t="s">
        <v>3677</v>
      </c>
      <c r="F1532" s="72"/>
      <c r="G1532" s="72"/>
      <c r="H1532" s="72"/>
      <c r="I1532" s="72"/>
      <c r="J1532" s="72"/>
      <c r="K1532" s="72"/>
      <c r="L1532" s="72"/>
      <c r="M1532" s="72"/>
      <c r="N1532" s="72"/>
      <c r="O1532" s="72"/>
      <c r="P1532" s="72"/>
      <c r="Q1532" s="72"/>
      <c r="R1532" s="72"/>
      <c r="S1532" s="72"/>
      <c r="T1532" s="72"/>
      <c r="U1532" s="72"/>
      <c r="V1532" s="3"/>
    </row>
    <row r="1533" spans="5:22" ht="23.1" customHeight="1">
      <c r="E1533" s="72" t="s">
        <v>3678</v>
      </c>
      <c r="F1533" s="72"/>
      <c r="G1533" s="72"/>
      <c r="H1533" s="72"/>
      <c r="I1533" s="72"/>
      <c r="J1533" s="72"/>
      <c r="K1533" s="72"/>
      <c r="L1533" s="72"/>
      <c r="M1533" s="72"/>
      <c r="N1533" s="72"/>
      <c r="O1533" s="72"/>
      <c r="P1533" s="72"/>
      <c r="Q1533" s="72"/>
      <c r="R1533" s="72"/>
      <c r="S1533" s="72"/>
      <c r="T1533" s="72"/>
      <c r="U1533" s="72"/>
      <c r="V1533" s="3"/>
    </row>
    <row r="1534" spans="5:22" ht="23.1" customHeight="1">
      <c r="E1534" s="72" t="s">
        <v>3679</v>
      </c>
      <c r="F1534" s="72"/>
      <c r="G1534" s="72"/>
      <c r="H1534" s="72"/>
      <c r="I1534" s="72"/>
      <c r="J1534" s="72"/>
      <c r="K1534" s="72"/>
      <c r="L1534" s="72"/>
      <c r="M1534" s="72"/>
      <c r="N1534" s="72"/>
      <c r="O1534" s="72"/>
      <c r="P1534" s="72"/>
      <c r="Q1534" s="72"/>
      <c r="R1534" s="72"/>
      <c r="S1534" s="72"/>
      <c r="T1534" s="72"/>
      <c r="U1534" s="72"/>
      <c r="V1534" s="3"/>
    </row>
    <row r="1535" spans="5:22" ht="23.1" customHeight="1">
      <c r="E1535" s="72" t="s">
        <v>3680</v>
      </c>
      <c r="F1535" s="72"/>
      <c r="G1535" s="72"/>
      <c r="H1535" s="72"/>
      <c r="I1535" s="72"/>
      <c r="J1535" s="72"/>
      <c r="K1535" s="72"/>
      <c r="L1535" s="72"/>
      <c r="M1535" s="72"/>
      <c r="N1535" s="72"/>
      <c r="O1535" s="72"/>
      <c r="P1535" s="72"/>
      <c r="Q1535" s="72"/>
      <c r="R1535" s="72"/>
      <c r="S1535" s="72"/>
      <c r="T1535" s="72"/>
      <c r="U1535" s="72"/>
      <c r="V1535" s="3"/>
    </row>
    <row r="1536" spans="5:22" ht="23.1" customHeight="1">
      <c r="E1536" s="72" t="s">
        <v>3681</v>
      </c>
      <c r="F1536" s="72"/>
      <c r="G1536" s="72"/>
      <c r="H1536" s="72"/>
      <c r="I1536" s="72"/>
      <c r="J1536" s="72"/>
      <c r="K1536" s="72"/>
      <c r="L1536" s="72"/>
      <c r="M1536" s="72"/>
      <c r="N1536" s="72"/>
      <c r="O1536" s="72"/>
      <c r="P1536" s="72"/>
      <c r="Q1536" s="72"/>
      <c r="R1536" s="72"/>
      <c r="S1536" s="72"/>
      <c r="T1536" s="72"/>
      <c r="U1536" s="72"/>
      <c r="V1536" s="3"/>
    </row>
    <row r="1537" spans="5:22" ht="23.1" customHeight="1">
      <c r="E1537" s="72" t="s">
        <v>3682</v>
      </c>
      <c r="F1537" s="72"/>
      <c r="G1537" s="72"/>
      <c r="H1537" s="72"/>
      <c r="I1537" s="72"/>
      <c r="J1537" s="72"/>
      <c r="K1537" s="72"/>
      <c r="L1537" s="72"/>
      <c r="M1537" s="72"/>
      <c r="N1537" s="72"/>
      <c r="O1537" s="72"/>
      <c r="P1537" s="72"/>
      <c r="Q1537" s="72"/>
      <c r="R1537" s="72"/>
      <c r="S1537" s="72"/>
      <c r="T1537" s="72"/>
      <c r="U1537" s="72"/>
      <c r="V1537" s="3"/>
    </row>
    <row r="1538" spans="5:22" ht="23.1" customHeight="1">
      <c r="E1538" s="72" t="s">
        <v>3683</v>
      </c>
      <c r="F1538" s="72"/>
      <c r="G1538" s="72"/>
      <c r="H1538" s="72"/>
      <c r="I1538" s="72"/>
      <c r="J1538" s="72"/>
      <c r="K1538" s="72"/>
      <c r="L1538" s="72"/>
      <c r="M1538" s="72"/>
      <c r="N1538" s="72"/>
      <c r="O1538" s="72"/>
      <c r="P1538" s="72"/>
      <c r="Q1538" s="72"/>
      <c r="R1538" s="72"/>
      <c r="S1538" s="72"/>
      <c r="T1538" s="72"/>
      <c r="U1538" s="72"/>
      <c r="V1538" s="3"/>
    </row>
    <row r="1539" spans="5:22" ht="23.1" customHeight="1">
      <c r="E1539" s="72" t="s">
        <v>3684</v>
      </c>
      <c r="F1539" s="72"/>
      <c r="G1539" s="72"/>
      <c r="H1539" s="72"/>
      <c r="I1539" s="72"/>
      <c r="J1539" s="72"/>
      <c r="K1539" s="72"/>
      <c r="L1539" s="72"/>
      <c r="M1539" s="72"/>
      <c r="N1539" s="72"/>
      <c r="O1539" s="72"/>
      <c r="P1539" s="72"/>
      <c r="Q1539" s="72"/>
      <c r="R1539" s="72"/>
      <c r="S1539" s="72"/>
      <c r="T1539" s="72"/>
      <c r="U1539" s="72"/>
      <c r="V1539" s="3"/>
    </row>
    <row r="1540" spans="5:22" ht="23.1" customHeight="1">
      <c r="E1540" s="72" t="s">
        <v>3685</v>
      </c>
      <c r="F1540" s="72"/>
      <c r="G1540" s="72"/>
      <c r="H1540" s="72"/>
      <c r="I1540" s="72"/>
      <c r="J1540" s="72"/>
      <c r="K1540" s="72"/>
      <c r="L1540" s="72"/>
      <c r="M1540" s="72"/>
      <c r="N1540" s="72"/>
      <c r="O1540" s="72"/>
      <c r="P1540" s="72"/>
      <c r="Q1540" s="72"/>
      <c r="R1540" s="72"/>
      <c r="S1540" s="72"/>
      <c r="T1540" s="72"/>
      <c r="U1540" s="72"/>
      <c r="V1540" s="3"/>
    </row>
    <row r="1541" spans="5:22" ht="23.1" customHeight="1">
      <c r="E1541" s="72" t="s">
        <v>3685</v>
      </c>
      <c r="F1541" s="72"/>
      <c r="G1541" s="72"/>
      <c r="H1541" s="72"/>
      <c r="I1541" s="72"/>
      <c r="J1541" s="72"/>
      <c r="K1541" s="72"/>
      <c r="L1541" s="72"/>
      <c r="M1541" s="72"/>
      <c r="N1541" s="72"/>
      <c r="O1541" s="72"/>
      <c r="P1541" s="72"/>
      <c r="Q1541" s="72"/>
      <c r="R1541" s="72"/>
      <c r="S1541" s="72"/>
      <c r="T1541" s="72"/>
      <c r="U1541" s="72"/>
      <c r="V1541" s="3"/>
    </row>
    <row r="1542" spans="5:22" ht="23.1" customHeight="1">
      <c r="E1542" s="72" t="s">
        <v>3686</v>
      </c>
      <c r="F1542" s="72"/>
      <c r="G1542" s="72"/>
      <c r="H1542" s="72"/>
      <c r="I1542" s="72"/>
      <c r="J1542" s="72"/>
      <c r="K1542" s="72"/>
      <c r="L1542" s="72"/>
      <c r="M1542" s="72"/>
      <c r="N1542" s="72"/>
      <c r="O1542" s="72"/>
      <c r="P1542" s="72"/>
      <c r="Q1542" s="72"/>
      <c r="R1542" s="72"/>
      <c r="S1542" s="72"/>
      <c r="T1542" s="72"/>
      <c r="U1542" s="72"/>
      <c r="V1542" s="3"/>
    </row>
    <row r="1543" spans="5:22" ht="23.1" customHeight="1">
      <c r="E1543" s="72" t="s">
        <v>3687</v>
      </c>
      <c r="F1543" s="72"/>
      <c r="G1543" s="72"/>
      <c r="H1543" s="72"/>
      <c r="I1543" s="72"/>
      <c r="J1543" s="72"/>
      <c r="K1543" s="72"/>
      <c r="L1543" s="72"/>
      <c r="M1543" s="72"/>
      <c r="N1543" s="72"/>
      <c r="O1543" s="72"/>
      <c r="P1543" s="72"/>
      <c r="Q1543" s="72"/>
      <c r="R1543" s="72"/>
      <c r="S1543" s="72"/>
      <c r="T1543" s="72"/>
      <c r="U1543" s="72"/>
      <c r="V1543" s="3"/>
    </row>
    <row r="1544" spans="5:22" ht="23.1" customHeight="1">
      <c r="E1544" s="72" t="s">
        <v>3688</v>
      </c>
      <c r="F1544" s="72"/>
      <c r="G1544" s="72"/>
      <c r="H1544" s="72"/>
      <c r="I1544" s="72"/>
      <c r="J1544" s="72"/>
      <c r="K1544" s="72"/>
      <c r="L1544" s="72"/>
      <c r="M1544" s="72"/>
      <c r="N1544" s="72"/>
      <c r="O1544" s="72"/>
      <c r="P1544" s="72"/>
      <c r="Q1544" s="72"/>
      <c r="R1544" s="72"/>
      <c r="S1544" s="72"/>
      <c r="T1544" s="72"/>
      <c r="U1544" s="72"/>
      <c r="V1544" s="3"/>
    </row>
    <row r="1545" spans="5:22" ht="23.1" customHeight="1">
      <c r="E1545" s="72" t="s">
        <v>3689</v>
      </c>
      <c r="F1545" s="72"/>
      <c r="G1545" s="72"/>
      <c r="H1545" s="72"/>
      <c r="I1545" s="72"/>
      <c r="J1545" s="72"/>
      <c r="K1545" s="72"/>
      <c r="L1545" s="72"/>
      <c r="M1545" s="72"/>
      <c r="N1545" s="72"/>
      <c r="O1545" s="72"/>
      <c r="P1545" s="72"/>
      <c r="Q1545" s="72"/>
      <c r="R1545" s="72"/>
      <c r="S1545" s="72"/>
      <c r="T1545" s="72"/>
      <c r="U1545" s="72"/>
      <c r="V1545" s="3"/>
    </row>
    <row r="1546" spans="5:22" ht="23.1" customHeight="1">
      <c r="E1546" s="72" t="s">
        <v>3690</v>
      </c>
      <c r="F1546" s="72"/>
      <c r="G1546" s="72"/>
      <c r="H1546" s="72"/>
      <c r="I1546" s="72"/>
      <c r="J1546" s="72"/>
      <c r="K1546" s="72"/>
      <c r="L1546" s="72"/>
      <c r="M1546" s="72"/>
      <c r="N1546" s="72"/>
      <c r="O1546" s="72"/>
      <c r="P1546" s="72"/>
      <c r="Q1546" s="72"/>
      <c r="R1546" s="72"/>
      <c r="S1546" s="72"/>
      <c r="T1546" s="72"/>
      <c r="U1546" s="72"/>
      <c r="V1546" s="3"/>
    </row>
    <row r="1547" spans="5:22" ht="23.1" customHeight="1">
      <c r="E1547" s="72" t="s">
        <v>3691</v>
      </c>
      <c r="F1547" s="72"/>
      <c r="G1547" s="72"/>
      <c r="H1547" s="72"/>
      <c r="I1547" s="72"/>
      <c r="J1547" s="72"/>
      <c r="K1547" s="72"/>
      <c r="L1547" s="72"/>
      <c r="M1547" s="72"/>
      <c r="N1547" s="72"/>
      <c r="O1547" s="72"/>
      <c r="P1547" s="72"/>
      <c r="Q1547" s="72"/>
      <c r="R1547" s="72"/>
      <c r="S1547" s="72"/>
      <c r="T1547" s="72"/>
      <c r="U1547" s="72"/>
      <c r="V1547" s="3"/>
    </row>
    <row r="1548" spans="5:22" ht="23.1" customHeight="1">
      <c r="E1548" s="72" t="s">
        <v>3692</v>
      </c>
      <c r="F1548" s="72"/>
      <c r="G1548" s="72"/>
      <c r="H1548" s="72"/>
      <c r="I1548" s="72"/>
      <c r="J1548" s="72"/>
      <c r="K1548" s="72"/>
      <c r="L1548" s="72"/>
      <c r="M1548" s="72"/>
      <c r="N1548" s="72"/>
      <c r="O1548" s="72"/>
      <c r="P1548" s="72"/>
      <c r="Q1548" s="72"/>
      <c r="R1548" s="72"/>
      <c r="S1548" s="72"/>
      <c r="T1548" s="72"/>
      <c r="U1548" s="72"/>
      <c r="V1548" s="3"/>
    </row>
    <row r="1549" spans="5:22" ht="23.1" customHeight="1">
      <c r="E1549" s="72" t="s">
        <v>3693</v>
      </c>
      <c r="F1549" s="72"/>
      <c r="G1549" s="72"/>
      <c r="H1549" s="72"/>
      <c r="I1549" s="72"/>
      <c r="J1549" s="72"/>
      <c r="K1549" s="72"/>
      <c r="L1549" s="72"/>
      <c r="M1549" s="72"/>
      <c r="N1549" s="72"/>
      <c r="O1549" s="72"/>
      <c r="P1549" s="72"/>
      <c r="Q1549" s="72"/>
      <c r="R1549" s="72"/>
      <c r="S1549" s="72"/>
      <c r="T1549" s="72"/>
      <c r="U1549" s="72"/>
      <c r="V1549" s="3"/>
    </row>
    <row r="1550" spans="5:22" ht="23.1" customHeight="1">
      <c r="E1550" s="72" t="s">
        <v>3694</v>
      </c>
      <c r="F1550" s="72"/>
      <c r="G1550" s="72"/>
      <c r="H1550" s="72"/>
      <c r="I1550" s="72"/>
      <c r="J1550" s="72"/>
      <c r="K1550" s="72"/>
      <c r="L1550" s="72"/>
      <c r="M1550" s="72"/>
      <c r="N1550" s="72"/>
      <c r="O1550" s="72"/>
      <c r="P1550" s="72"/>
      <c r="Q1550" s="72"/>
      <c r="R1550" s="72"/>
      <c r="S1550" s="72"/>
      <c r="T1550" s="72"/>
      <c r="U1550" s="72"/>
      <c r="V1550" s="3"/>
    </row>
    <row r="1551" spans="5:22" ht="23.1" customHeight="1">
      <c r="E1551" s="72" t="s">
        <v>3695</v>
      </c>
      <c r="F1551" s="72"/>
      <c r="G1551" s="72"/>
      <c r="H1551" s="72"/>
      <c r="I1551" s="72"/>
      <c r="J1551" s="72"/>
      <c r="K1551" s="72"/>
      <c r="L1551" s="72"/>
      <c r="M1551" s="72"/>
      <c r="N1551" s="72"/>
      <c r="O1551" s="72"/>
      <c r="P1551" s="72"/>
      <c r="Q1551" s="72"/>
      <c r="R1551" s="72"/>
      <c r="S1551" s="72"/>
      <c r="T1551" s="72"/>
      <c r="U1551" s="72"/>
      <c r="V1551" s="3"/>
    </row>
    <row r="1552" spans="5:22" ht="23.1" customHeight="1">
      <c r="E1552" s="72" t="s">
        <v>3696</v>
      </c>
      <c r="F1552" s="72"/>
      <c r="G1552" s="72"/>
      <c r="H1552" s="72"/>
      <c r="I1552" s="72"/>
      <c r="J1552" s="72"/>
      <c r="K1552" s="72"/>
      <c r="L1552" s="72"/>
      <c r="M1552" s="72"/>
      <c r="N1552" s="72"/>
      <c r="O1552" s="72"/>
      <c r="P1552" s="72"/>
      <c r="Q1552" s="72"/>
      <c r="R1552" s="72"/>
      <c r="S1552" s="72"/>
      <c r="T1552" s="72"/>
      <c r="U1552" s="72"/>
      <c r="V1552" s="3"/>
    </row>
    <row r="1553" spans="5:22" ht="23.1" customHeight="1">
      <c r="E1553" s="72" t="s">
        <v>3697</v>
      </c>
      <c r="F1553" s="72"/>
      <c r="G1553" s="72"/>
      <c r="H1553" s="72"/>
      <c r="I1553" s="72"/>
      <c r="J1553" s="72"/>
      <c r="K1553" s="72"/>
      <c r="L1553" s="72"/>
      <c r="M1553" s="72"/>
      <c r="N1553" s="72"/>
      <c r="O1553" s="72"/>
      <c r="P1553" s="72"/>
      <c r="Q1553" s="72"/>
      <c r="R1553" s="72"/>
      <c r="S1553" s="72"/>
      <c r="T1553" s="72"/>
      <c r="U1553" s="72"/>
      <c r="V1553" s="3"/>
    </row>
    <row r="1554" spans="5:22" ht="23.1" customHeight="1">
      <c r="E1554" s="72" t="s">
        <v>3698</v>
      </c>
      <c r="F1554" s="72"/>
      <c r="G1554" s="72"/>
      <c r="H1554" s="72"/>
      <c r="I1554" s="72"/>
      <c r="J1554" s="72"/>
      <c r="K1554" s="72"/>
      <c r="L1554" s="72"/>
      <c r="M1554" s="72"/>
      <c r="N1554" s="72"/>
      <c r="O1554" s="72"/>
      <c r="P1554" s="72"/>
      <c r="Q1554" s="72"/>
      <c r="R1554" s="72"/>
      <c r="S1554" s="72"/>
      <c r="T1554" s="72"/>
      <c r="U1554" s="72"/>
      <c r="V1554" s="3"/>
    </row>
    <row r="1555" spans="5:22" ht="23.1" customHeight="1">
      <c r="E1555" s="72" t="s">
        <v>3699</v>
      </c>
      <c r="F1555" s="72"/>
      <c r="G1555" s="72"/>
      <c r="H1555" s="72"/>
      <c r="I1555" s="72"/>
      <c r="J1555" s="72"/>
      <c r="K1555" s="72"/>
      <c r="L1555" s="72"/>
      <c r="M1555" s="72"/>
      <c r="N1555" s="72"/>
      <c r="O1555" s="72"/>
      <c r="P1555" s="72"/>
      <c r="Q1555" s="72"/>
      <c r="R1555" s="72"/>
      <c r="S1555" s="72"/>
      <c r="T1555" s="72"/>
      <c r="U1555" s="72"/>
      <c r="V1555" s="3"/>
    </row>
    <row r="1556" spans="5:22" ht="23.1" customHeight="1">
      <c r="E1556" s="72" t="s">
        <v>3700</v>
      </c>
      <c r="F1556" s="72"/>
      <c r="G1556" s="72"/>
      <c r="H1556" s="72"/>
      <c r="I1556" s="72"/>
      <c r="J1556" s="72"/>
      <c r="K1556" s="72"/>
      <c r="L1556" s="72"/>
      <c r="M1556" s="72"/>
      <c r="N1556" s="72"/>
      <c r="O1556" s="72"/>
      <c r="P1556" s="72"/>
      <c r="Q1556" s="72"/>
      <c r="R1556" s="72"/>
      <c r="S1556" s="72"/>
      <c r="T1556" s="72"/>
      <c r="U1556" s="72"/>
      <c r="V1556" s="3"/>
    </row>
    <row r="1557" spans="5:22" ht="23.1" customHeight="1">
      <c r="E1557" s="72" t="s">
        <v>3701</v>
      </c>
      <c r="F1557" s="72"/>
      <c r="G1557" s="72"/>
      <c r="H1557" s="72"/>
      <c r="I1557" s="72"/>
      <c r="J1557" s="72"/>
      <c r="K1557" s="72"/>
      <c r="L1557" s="72"/>
      <c r="M1557" s="72"/>
      <c r="N1557" s="72"/>
      <c r="O1557" s="72"/>
      <c r="P1557" s="72"/>
      <c r="Q1557" s="72"/>
      <c r="R1557" s="72"/>
      <c r="S1557" s="72"/>
      <c r="T1557" s="72"/>
      <c r="U1557" s="72"/>
      <c r="V1557" s="3"/>
    </row>
    <row r="1558" spans="5:22" ht="23.1" customHeight="1">
      <c r="E1558" s="72" t="s">
        <v>3702</v>
      </c>
      <c r="F1558" s="72"/>
      <c r="G1558" s="72"/>
      <c r="H1558" s="72"/>
      <c r="I1558" s="72"/>
      <c r="J1558" s="72"/>
      <c r="K1558" s="72"/>
      <c r="L1558" s="72"/>
      <c r="M1558" s="72"/>
      <c r="N1558" s="72"/>
      <c r="O1558" s="72"/>
      <c r="P1558" s="72"/>
      <c r="Q1558" s="72"/>
      <c r="R1558" s="72"/>
      <c r="S1558" s="72"/>
      <c r="T1558" s="72"/>
      <c r="U1558" s="72"/>
      <c r="V1558" s="3"/>
    </row>
    <row r="1559" spans="5:22" ht="23.1" customHeight="1">
      <c r="E1559" s="72" t="s">
        <v>3703</v>
      </c>
      <c r="F1559" s="72"/>
      <c r="G1559" s="72"/>
      <c r="H1559" s="72"/>
      <c r="I1559" s="72"/>
      <c r="J1559" s="72"/>
      <c r="K1559" s="72"/>
      <c r="L1559" s="72"/>
      <c r="M1559" s="72"/>
      <c r="N1559" s="72"/>
      <c r="O1559" s="72"/>
      <c r="P1559" s="72"/>
      <c r="Q1559" s="72"/>
      <c r="R1559" s="72"/>
      <c r="S1559" s="72"/>
      <c r="T1559" s="72"/>
      <c r="U1559" s="72"/>
      <c r="V1559" s="3"/>
    </row>
    <row r="1560" spans="5:22" ht="23.1" customHeight="1">
      <c r="E1560" s="72" t="s">
        <v>3704</v>
      </c>
      <c r="F1560" s="72"/>
      <c r="G1560" s="72"/>
      <c r="H1560" s="72"/>
      <c r="I1560" s="72"/>
      <c r="J1560" s="72"/>
      <c r="K1560" s="72"/>
      <c r="L1560" s="72"/>
      <c r="M1560" s="72"/>
      <c r="N1560" s="72"/>
      <c r="O1560" s="72"/>
      <c r="P1560" s="72"/>
      <c r="Q1560" s="72"/>
      <c r="R1560" s="72"/>
      <c r="S1560" s="72"/>
      <c r="T1560" s="72"/>
      <c r="U1560" s="72"/>
      <c r="V1560" s="3"/>
    </row>
    <row r="1561" spans="5:22" ht="23.1" customHeight="1">
      <c r="E1561" s="72" t="s">
        <v>3705</v>
      </c>
      <c r="F1561" s="72"/>
      <c r="G1561" s="72"/>
      <c r="H1561" s="72"/>
      <c r="I1561" s="72"/>
      <c r="J1561" s="72"/>
      <c r="K1561" s="72"/>
      <c r="L1561" s="72"/>
      <c r="M1561" s="72"/>
      <c r="N1561" s="72"/>
      <c r="O1561" s="72"/>
      <c r="P1561" s="72"/>
      <c r="Q1561" s="72"/>
      <c r="R1561" s="72"/>
      <c r="S1561" s="72"/>
      <c r="T1561" s="72"/>
      <c r="U1561" s="72"/>
      <c r="V1561" s="3"/>
    </row>
    <row r="1562" spans="5:22" ht="23.1" customHeight="1">
      <c r="E1562" s="72" t="s">
        <v>3706</v>
      </c>
      <c r="F1562" s="72"/>
      <c r="G1562" s="72"/>
      <c r="H1562" s="72"/>
      <c r="I1562" s="72"/>
      <c r="J1562" s="72"/>
      <c r="K1562" s="72"/>
      <c r="L1562" s="72"/>
      <c r="M1562" s="72"/>
      <c r="N1562" s="72"/>
      <c r="O1562" s="72"/>
      <c r="P1562" s="72"/>
      <c r="Q1562" s="72"/>
      <c r="R1562" s="72"/>
      <c r="S1562" s="72"/>
      <c r="T1562" s="72"/>
      <c r="U1562" s="72"/>
      <c r="V1562" s="3"/>
    </row>
    <row r="1563" spans="5:22" ht="23.1" customHeight="1">
      <c r="E1563" s="72" t="s">
        <v>3707</v>
      </c>
      <c r="F1563" s="72"/>
      <c r="G1563" s="72"/>
      <c r="H1563" s="72"/>
      <c r="I1563" s="72"/>
      <c r="J1563" s="72"/>
      <c r="K1563" s="72"/>
      <c r="L1563" s="72"/>
      <c r="M1563" s="72"/>
      <c r="N1563" s="72"/>
      <c r="O1563" s="72"/>
      <c r="P1563" s="72"/>
      <c r="Q1563" s="72"/>
      <c r="R1563" s="72"/>
      <c r="S1563" s="72"/>
      <c r="T1563" s="72"/>
      <c r="U1563" s="72"/>
      <c r="V1563" s="3"/>
    </row>
    <row r="1564" spans="5:22" ht="23.1" customHeight="1">
      <c r="E1564" s="72" t="s">
        <v>3708</v>
      </c>
      <c r="F1564" s="72"/>
      <c r="G1564" s="72"/>
      <c r="H1564" s="72"/>
      <c r="I1564" s="72"/>
      <c r="J1564" s="72"/>
      <c r="K1564" s="72"/>
      <c r="L1564" s="72"/>
      <c r="M1564" s="72"/>
      <c r="N1564" s="72"/>
      <c r="O1564" s="72"/>
      <c r="P1564" s="72"/>
      <c r="Q1564" s="72"/>
      <c r="R1564" s="72"/>
      <c r="S1564" s="72"/>
      <c r="T1564" s="72"/>
      <c r="U1564" s="72"/>
      <c r="V1564" s="3"/>
    </row>
    <row r="1565" spans="5:22" ht="23.1" customHeight="1">
      <c r="E1565" s="72" t="s">
        <v>3709</v>
      </c>
      <c r="F1565" s="72"/>
      <c r="G1565" s="72"/>
      <c r="H1565" s="72"/>
      <c r="I1565" s="72"/>
      <c r="J1565" s="72"/>
      <c r="K1565" s="72"/>
      <c r="L1565" s="72"/>
      <c r="M1565" s="72"/>
      <c r="N1565" s="72"/>
      <c r="O1565" s="72"/>
      <c r="P1565" s="72"/>
      <c r="Q1565" s="72"/>
      <c r="R1565" s="72"/>
      <c r="S1565" s="72"/>
      <c r="T1565" s="72"/>
      <c r="U1565" s="72"/>
      <c r="V1565" s="3"/>
    </row>
    <row r="1566" spans="5:22" ht="23.1" customHeight="1">
      <c r="E1566" s="72" t="s">
        <v>3709</v>
      </c>
      <c r="F1566" s="72"/>
      <c r="G1566" s="72"/>
      <c r="H1566" s="72"/>
      <c r="I1566" s="72"/>
      <c r="J1566" s="72"/>
      <c r="K1566" s="72"/>
      <c r="L1566" s="72"/>
      <c r="M1566" s="72"/>
      <c r="N1566" s="72"/>
      <c r="O1566" s="72"/>
      <c r="P1566" s="72"/>
      <c r="Q1566" s="72"/>
      <c r="R1566" s="72"/>
      <c r="S1566" s="72"/>
      <c r="T1566" s="72"/>
      <c r="U1566" s="72"/>
      <c r="V1566" s="3"/>
    </row>
    <row r="1567" spans="5:22" ht="23.1" customHeight="1">
      <c r="E1567" s="72" t="s">
        <v>3710</v>
      </c>
      <c r="F1567" s="72"/>
      <c r="G1567" s="72"/>
      <c r="H1567" s="72"/>
      <c r="I1567" s="72"/>
      <c r="J1567" s="72"/>
      <c r="K1567" s="72"/>
      <c r="L1567" s="72"/>
      <c r="M1567" s="72"/>
      <c r="N1567" s="72"/>
      <c r="O1567" s="72"/>
      <c r="P1567" s="72"/>
      <c r="Q1567" s="72"/>
      <c r="R1567" s="72"/>
      <c r="S1567" s="72"/>
      <c r="T1567" s="72"/>
      <c r="U1567" s="72"/>
      <c r="V1567" s="3"/>
    </row>
    <row r="1568" spans="5:22" ht="23.1" customHeight="1">
      <c r="E1568" s="72" t="s">
        <v>3711</v>
      </c>
      <c r="F1568" s="72"/>
      <c r="G1568" s="72"/>
      <c r="H1568" s="72"/>
      <c r="I1568" s="72"/>
      <c r="J1568" s="72"/>
      <c r="K1568" s="72"/>
      <c r="L1568" s="72"/>
      <c r="M1568" s="72"/>
      <c r="N1568" s="72"/>
      <c r="O1568" s="72"/>
      <c r="P1568" s="72"/>
      <c r="Q1568" s="72"/>
      <c r="R1568" s="72"/>
      <c r="S1568" s="72"/>
      <c r="T1568" s="72"/>
      <c r="U1568" s="72"/>
      <c r="V1568" s="3"/>
    </row>
    <row r="1569" spans="5:22" ht="23.1" customHeight="1">
      <c r="E1569" s="72" t="s">
        <v>3712</v>
      </c>
      <c r="F1569" s="72"/>
      <c r="G1569" s="72"/>
      <c r="H1569" s="72"/>
      <c r="I1569" s="72"/>
      <c r="J1569" s="72"/>
      <c r="K1569" s="72"/>
      <c r="L1569" s="72"/>
      <c r="M1569" s="72"/>
      <c r="N1569" s="72"/>
      <c r="O1569" s="72"/>
      <c r="P1569" s="72"/>
      <c r="Q1569" s="72"/>
      <c r="R1569" s="72"/>
      <c r="S1569" s="72"/>
      <c r="T1569" s="72"/>
      <c r="U1569" s="72"/>
      <c r="V1569" s="3"/>
    </row>
    <row r="1570" spans="5:22" ht="23.1" customHeight="1">
      <c r="E1570" s="72" t="s">
        <v>3713</v>
      </c>
      <c r="F1570" s="72"/>
      <c r="G1570" s="72"/>
      <c r="H1570" s="72"/>
      <c r="I1570" s="72"/>
      <c r="J1570" s="72"/>
      <c r="K1570" s="72"/>
      <c r="L1570" s="72"/>
      <c r="M1570" s="72"/>
      <c r="N1570" s="72"/>
      <c r="O1570" s="72"/>
      <c r="P1570" s="72"/>
      <c r="Q1570" s="72"/>
      <c r="R1570" s="72"/>
      <c r="S1570" s="72"/>
      <c r="T1570" s="72"/>
      <c r="U1570" s="72"/>
      <c r="V1570" s="3"/>
    </row>
    <row r="1571" spans="5:22" ht="23.1" customHeight="1">
      <c r="E1571" s="72" t="s">
        <v>3714</v>
      </c>
      <c r="F1571" s="72"/>
      <c r="G1571" s="72"/>
      <c r="H1571" s="72"/>
      <c r="I1571" s="72"/>
      <c r="J1571" s="72"/>
      <c r="K1571" s="72"/>
      <c r="L1571" s="72"/>
      <c r="M1571" s="72"/>
      <c r="N1571" s="72"/>
      <c r="O1571" s="72"/>
      <c r="P1571" s="72"/>
      <c r="Q1571" s="72"/>
      <c r="R1571" s="72"/>
      <c r="S1571" s="72"/>
      <c r="T1571" s="72"/>
      <c r="U1571" s="72"/>
      <c r="V1571" s="3"/>
    </row>
    <row r="1572" spans="5:22" ht="23.1" customHeight="1">
      <c r="E1572" s="72" t="s">
        <v>3715</v>
      </c>
      <c r="F1572" s="72"/>
      <c r="G1572" s="72"/>
      <c r="H1572" s="72"/>
      <c r="I1572" s="72"/>
      <c r="J1572" s="72"/>
      <c r="K1572" s="72"/>
      <c r="L1572" s="72"/>
      <c r="M1572" s="72"/>
      <c r="N1572" s="72"/>
      <c r="O1572" s="72"/>
      <c r="P1572" s="72"/>
      <c r="Q1572" s="72"/>
      <c r="R1572" s="72"/>
      <c r="S1572" s="72"/>
      <c r="T1572" s="72"/>
      <c r="U1572" s="72"/>
      <c r="V1572" s="3"/>
    </row>
    <row r="1573" spans="5:22" ht="23.1" customHeight="1">
      <c r="E1573" s="72" t="s">
        <v>3716</v>
      </c>
      <c r="F1573" s="72"/>
      <c r="G1573" s="72"/>
      <c r="H1573" s="72"/>
      <c r="I1573" s="72"/>
      <c r="J1573" s="72"/>
      <c r="K1573" s="72"/>
      <c r="L1573" s="72"/>
      <c r="M1573" s="72"/>
      <c r="N1573" s="72"/>
      <c r="O1573" s="72"/>
      <c r="P1573" s="72"/>
      <c r="Q1573" s="72"/>
      <c r="R1573" s="72"/>
      <c r="S1573" s="72"/>
      <c r="T1573" s="72"/>
      <c r="U1573" s="72"/>
      <c r="V1573" s="3"/>
    </row>
    <row r="1574" spans="5:22" ht="23.1" customHeight="1">
      <c r="E1574" s="72" t="s">
        <v>3717</v>
      </c>
      <c r="F1574" s="72"/>
      <c r="G1574" s="72"/>
      <c r="H1574" s="72"/>
      <c r="I1574" s="72"/>
      <c r="J1574" s="72"/>
      <c r="K1574" s="72"/>
      <c r="L1574" s="72"/>
      <c r="M1574" s="72"/>
      <c r="N1574" s="72"/>
      <c r="O1574" s="72"/>
      <c r="P1574" s="72"/>
      <c r="Q1574" s="72"/>
      <c r="R1574" s="72"/>
      <c r="S1574" s="72"/>
      <c r="T1574" s="72"/>
      <c r="U1574" s="72"/>
      <c r="V1574" s="3"/>
    </row>
    <row r="1575" spans="5:22" ht="23.1" customHeight="1">
      <c r="E1575" s="72" t="s">
        <v>3718</v>
      </c>
      <c r="F1575" s="72"/>
      <c r="G1575" s="72"/>
      <c r="H1575" s="72"/>
      <c r="I1575" s="72"/>
      <c r="J1575" s="72"/>
      <c r="K1575" s="72"/>
      <c r="L1575" s="72"/>
      <c r="M1575" s="72"/>
      <c r="N1575" s="72"/>
      <c r="O1575" s="72"/>
      <c r="P1575" s="72"/>
      <c r="Q1575" s="72"/>
      <c r="R1575" s="72"/>
      <c r="S1575" s="72"/>
      <c r="T1575" s="72"/>
      <c r="U1575" s="72"/>
      <c r="V1575" s="3"/>
    </row>
    <row r="1576" spans="5:22" ht="23.1" customHeight="1">
      <c r="E1576" s="72" t="s">
        <v>3719</v>
      </c>
      <c r="F1576" s="72"/>
      <c r="G1576" s="72"/>
      <c r="H1576" s="72"/>
      <c r="I1576" s="72"/>
      <c r="J1576" s="72"/>
      <c r="K1576" s="72"/>
      <c r="L1576" s="72"/>
      <c r="M1576" s="72"/>
      <c r="N1576" s="72"/>
      <c r="O1576" s="72"/>
      <c r="P1576" s="72"/>
      <c r="Q1576" s="72"/>
      <c r="R1576" s="72"/>
      <c r="S1576" s="72"/>
      <c r="T1576" s="72"/>
      <c r="U1576" s="72"/>
      <c r="V1576" s="3"/>
    </row>
    <row r="1577" spans="5:22" ht="23.1" customHeight="1">
      <c r="E1577" s="72" t="s">
        <v>3720</v>
      </c>
      <c r="F1577" s="72"/>
      <c r="G1577" s="72"/>
      <c r="H1577" s="72"/>
      <c r="I1577" s="72"/>
      <c r="J1577" s="72"/>
      <c r="K1577" s="72"/>
      <c r="L1577" s="72"/>
      <c r="M1577" s="72"/>
      <c r="N1577" s="72"/>
      <c r="O1577" s="72"/>
      <c r="P1577" s="72"/>
      <c r="Q1577" s="72"/>
      <c r="R1577" s="72"/>
      <c r="S1577" s="72"/>
      <c r="T1577" s="72"/>
      <c r="U1577" s="72"/>
      <c r="V1577" s="3"/>
    </row>
    <row r="1578" spans="5:22" ht="23.1" customHeight="1">
      <c r="E1578" s="72" t="s">
        <v>3721</v>
      </c>
      <c r="F1578" s="72"/>
      <c r="G1578" s="72"/>
      <c r="H1578" s="72"/>
      <c r="I1578" s="72"/>
      <c r="J1578" s="72"/>
      <c r="K1578" s="72"/>
      <c r="L1578" s="72"/>
      <c r="M1578" s="72"/>
      <c r="N1578" s="72"/>
      <c r="O1578" s="72"/>
      <c r="P1578" s="72"/>
      <c r="Q1578" s="72"/>
      <c r="R1578" s="72"/>
      <c r="S1578" s="72"/>
      <c r="T1578" s="72"/>
      <c r="U1578" s="72"/>
      <c r="V1578" s="3"/>
    </row>
    <row r="1579" spans="5:22" ht="23.1" customHeight="1">
      <c r="E1579" s="72" t="s">
        <v>3722</v>
      </c>
      <c r="F1579" s="72"/>
      <c r="G1579" s="72"/>
      <c r="H1579" s="72"/>
      <c r="I1579" s="72"/>
      <c r="J1579" s="72"/>
      <c r="K1579" s="72"/>
      <c r="L1579" s="72"/>
      <c r="M1579" s="72"/>
      <c r="N1579" s="72"/>
      <c r="O1579" s="72"/>
      <c r="P1579" s="72"/>
      <c r="Q1579" s="72"/>
      <c r="R1579" s="72"/>
      <c r="S1579" s="72"/>
      <c r="T1579" s="72"/>
      <c r="U1579" s="72"/>
      <c r="V1579" s="3"/>
    </row>
    <row r="1580" spans="5:22" ht="23.1" customHeight="1">
      <c r="E1580" s="72" t="s">
        <v>3723</v>
      </c>
      <c r="F1580" s="72"/>
      <c r="G1580" s="72"/>
      <c r="H1580" s="72"/>
      <c r="I1580" s="72"/>
      <c r="J1580" s="72"/>
      <c r="K1580" s="72"/>
      <c r="L1580" s="72"/>
      <c r="M1580" s="72"/>
      <c r="N1580" s="72"/>
      <c r="O1580" s="72"/>
      <c r="P1580" s="72"/>
      <c r="Q1580" s="72"/>
      <c r="R1580" s="72"/>
      <c r="S1580" s="72"/>
      <c r="T1580" s="72"/>
      <c r="U1580" s="72"/>
      <c r="V1580" s="3"/>
    </row>
    <row r="1581" spans="5:22" ht="23.1" customHeight="1">
      <c r="E1581" s="72" t="s">
        <v>3724</v>
      </c>
      <c r="F1581" s="72"/>
      <c r="G1581" s="72"/>
      <c r="H1581" s="72"/>
      <c r="I1581" s="72"/>
      <c r="J1581" s="72"/>
      <c r="K1581" s="72"/>
      <c r="L1581" s="72"/>
      <c r="M1581" s="72"/>
      <c r="N1581" s="72"/>
      <c r="O1581" s="72"/>
      <c r="P1581" s="72"/>
      <c r="Q1581" s="72"/>
      <c r="R1581" s="72"/>
      <c r="S1581" s="72"/>
      <c r="T1581" s="72"/>
      <c r="U1581" s="72"/>
      <c r="V1581" s="3"/>
    </row>
    <row r="1582" spans="5:22" ht="23.1" customHeight="1">
      <c r="E1582" s="72" t="s">
        <v>3725</v>
      </c>
      <c r="F1582" s="72"/>
      <c r="G1582" s="72"/>
      <c r="H1582" s="72"/>
      <c r="I1582" s="72"/>
      <c r="J1582" s="72"/>
      <c r="K1582" s="72"/>
      <c r="L1582" s="72"/>
      <c r="M1582" s="72"/>
      <c r="N1582" s="72"/>
      <c r="O1582" s="72"/>
      <c r="P1582" s="72"/>
      <c r="Q1582" s="72"/>
      <c r="R1582" s="72"/>
      <c r="S1582" s="72"/>
      <c r="T1582" s="72"/>
      <c r="U1582" s="72"/>
      <c r="V1582" s="3"/>
    </row>
    <row r="1583" spans="5:22" ht="23.1" customHeight="1">
      <c r="E1583" s="72" t="s">
        <v>3726</v>
      </c>
      <c r="F1583" s="72"/>
      <c r="G1583" s="72"/>
      <c r="H1583" s="72"/>
      <c r="I1583" s="72"/>
      <c r="J1583" s="72"/>
      <c r="K1583" s="72"/>
      <c r="L1583" s="72"/>
      <c r="M1583" s="72"/>
      <c r="N1583" s="72"/>
      <c r="O1583" s="72"/>
      <c r="P1583" s="72"/>
      <c r="Q1583" s="72"/>
      <c r="R1583" s="72"/>
      <c r="S1583" s="72"/>
      <c r="T1583" s="72"/>
      <c r="U1583" s="72"/>
      <c r="V1583" s="3"/>
    </row>
    <row r="1584" spans="5:22" ht="23.1" customHeight="1">
      <c r="E1584" s="72" t="s">
        <v>3727</v>
      </c>
      <c r="F1584" s="72"/>
      <c r="G1584" s="72"/>
      <c r="H1584" s="72"/>
      <c r="I1584" s="72"/>
      <c r="J1584" s="72"/>
      <c r="K1584" s="72"/>
      <c r="L1584" s="72"/>
      <c r="M1584" s="72"/>
      <c r="N1584" s="72"/>
      <c r="O1584" s="72"/>
      <c r="P1584" s="72"/>
      <c r="Q1584" s="72"/>
      <c r="R1584" s="72"/>
      <c r="S1584" s="72"/>
      <c r="T1584" s="72"/>
      <c r="U1584" s="72"/>
      <c r="V1584" s="3"/>
    </row>
    <row r="1585" spans="5:22" ht="23.1" customHeight="1">
      <c r="E1585" s="72" t="s">
        <v>3728</v>
      </c>
      <c r="F1585" s="72"/>
      <c r="G1585" s="72"/>
      <c r="H1585" s="72"/>
      <c r="I1585" s="72"/>
      <c r="J1585" s="72"/>
      <c r="K1585" s="72"/>
      <c r="L1585" s="72"/>
      <c r="M1585" s="72"/>
      <c r="N1585" s="72"/>
      <c r="O1585" s="72"/>
      <c r="P1585" s="72"/>
      <c r="Q1585" s="72"/>
      <c r="R1585" s="72"/>
      <c r="S1585" s="72"/>
      <c r="T1585" s="72"/>
      <c r="U1585" s="72"/>
      <c r="V1585" s="3"/>
    </row>
    <row r="1586" spans="5:22" ht="23.1" customHeight="1">
      <c r="E1586" s="72" t="s">
        <v>3729</v>
      </c>
      <c r="F1586" s="72"/>
      <c r="G1586" s="72"/>
      <c r="H1586" s="72"/>
      <c r="I1586" s="72"/>
      <c r="J1586" s="72"/>
      <c r="K1586" s="72"/>
      <c r="L1586" s="72"/>
      <c r="M1586" s="72"/>
      <c r="N1586" s="72"/>
      <c r="O1586" s="72"/>
      <c r="P1586" s="72"/>
      <c r="Q1586" s="72"/>
      <c r="R1586" s="72"/>
      <c r="S1586" s="72"/>
      <c r="T1586" s="72"/>
      <c r="U1586" s="72"/>
      <c r="V1586" s="3"/>
    </row>
    <row r="1587" spans="5:22" ht="23.1" customHeight="1">
      <c r="E1587" s="72" t="s">
        <v>3730</v>
      </c>
      <c r="F1587" s="72"/>
      <c r="G1587" s="72"/>
      <c r="H1587" s="72"/>
      <c r="I1587" s="72"/>
      <c r="J1587" s="72"/>
      <c r="K1587" s="72"/>
      <c r="L1587" s="72"/>
      <c r="M1587" s="72"/>
      <c r="N1587" s="72"/>
      <c r="O1587" s="72"/>
      <c r="P1587" s="72"/>
      <c r="Q1587" s="72"/>
      <c r="R1587" s="72"/>
      <c r="S1587" s="72"/>
      <c r="T1587" s="72"/>
      <c r="U1587" s="72"/>
      <c r="V1587" s="3"/>
    </row>
    <row r="1588" spans="5:22" ht="23.1" customHeight="1">
      <c r="E1588" s="72" t="s">
        <v>3731</v>
      </c>
      <c r="F1588" s="72"/>
      <c r="G1588" s="72"/>
      <c r="H1588" s="72"/>
      <c r="I1588" s="72"/>
      <c r="J1588" s="72"/>
      <c r="K1588" s="72"/>
      <c r="L1588" s="72"/>
      <c r="M1588" s="72"/>
      <c r="N1588" s="72"/>
      <c r="O1588" s="72"/>
      <c r="P1588" s="72"/>
      <c r="Q1588" s="72"/>
      <c r="R1588" s="72"/>
      <c r="S1588" s="72"/>
      <c r="T1588" s="72"/>
      <c r="U1588" s="72"/>
      <c r="V1588" s="3"/>
    </row>
    <row r="1589" spans="5:22" ht="23.1" customHeight="1">
      <c r="E1589" s="72" t="s">
        <v>3732</v>
      </c>
      <c r="F1589" s="72"/>
      <c r="G1589" s="72"/>
      <c r="H1589" s="72"/>
      <c r="I1589" s="72"/>
      <c r="J1589" s="72"/>
      <c r="K1589" s="72"/>
      <c r="L1589" s="72"/>
      <c r="M1589" s="72"/>
      <c r="N1589" s="72"/>
      <c r="O1589" s="72"/>
      <c r="P1589" s="72"/>
      <c r="Q1589" s="72"/>
      <c r="R1589" s="72"/>
      <c r="S1589" s="72"/>
      <c r="T1589" s="72"/>
      <c r="U1589" s="72"/>
      <c r="V1589" s="3"/>
    </row>
    <row r="1590" spans="5:22" ht="23.1" customHeight="1">
      <c r="E1590" s="72" t="s">
        <v>3733</v>
      </c>
      <c r="F1590" s="72"/>
      <c r="G1590" s="72"/>
      <c r="H1590" s="72"/>
      <c r="I1590" s="72"/>
      <c r="J1590" s="72"/>
      <c r="K1590" s="72"/>
      <c r="L1590" s="72"/>
      <c r="M1590" s="72"/>
      <c r="N1590" s="72"/>
      <c r="O1590" s="72"/>
      <c r="P1590" s="72"/>
      <c r="Q1590" s="72"/>
      <c r="R1590" s="72"/>
      <c r="S1590" s="72"/>
      <c r="T1590" s="72"/>
      <c r="U1590" s="72"/>
      <c r="V1590" s="3"/>
    </row>
    <row r="1591" spans="5:22" ht="23.1" customHeight="1">
      <c r="E1591" s="72" t="s">
        <v>3734</v>
      </c>
      <c r="F1591" s="72"/>
      <c r="G1591" s="72"/>
      <c r="H1591" s="72"/>
      <c r="I1591" s="72"/>
      <c r="J1591" s="72"/>
      <c r="K1591" s="72"/>
      <c r="L1591" s="72"/>
      <c r="M1591" s="72"/>
      <c r="N1591" s="72"/>
      <c r="O1591" s="72"/>
      <c r="P1591" s="72"/>
      <c r="Q1591" s="72"/>
      <c r="R1591" s="72"/>
      <c r="S1591" s="72"/>
      <c r="T1591" s="72"/>
      <c r="U1591" s="72"/>
      <c r="V1591" s="3"/>
    </row>
    <row r="1592" spans="5:22" ht="23.1" customHeight="1">
      <c r="E1592" s="72" t="s">
        <v>3735</v>
      </c>
      <c r="F1592" s="72"/>
      <c r="G1592" s="72"/>
      <c r="H1592" s="72"/>
      <c r="I1592" s="72"/>
      <c r="J1592" s="72"/>
      <c r="K1592" s="72"/>
      <c r="L1592" s="72"/>
      <c r="M1592" s="72"/>
      <c r="N1592" s="72"/>
      <c r="O1592" s="72"/>
      <c r="P1592" s="72"/>
      <c r="Q1592" s="72"/>
      <c r="R1592" s="72"/>
      <c r="S1592" s="72"/>
      <c r="T1592" s="72"/>
      <c r="U1592" s="72"/>
      <c r="V1592" s="3"/>
    </row>
    <row r="1593" spans="5:22" ht="23.1" customHeight="1">
      <c r="E1593" s="72" t="s">
        <v>3736</v>
      </c>
      <c r="F1593" s="72"/>
      <c r="G1593" s="72"/>
      <c r="H1593" s="72"/>
      <c r="I1593" s="72"/>
      <c r="J1593" s="72"/>
      <c r="K1593" s="72"/>
      <c r="L1593" s="72"/>
      <c r="M1593" s="72"/>
      <c r="N1593" s="72"/>
      <c r="O1593" s="72"/>
      <c r="P1593" s="72"/>
      <c r="Q1593" s="72"/>
      <c r="R1593" s="72"/>
      <c r="S1593" s="72"/>
      <c r="T1593" s="72"/>
      <c r="U1593" s="72"/>
      <c r="V1593" s="3"/>
    </row>
    <row r="1594" spans="5:22" ht="23.1" customHeight="1">
      <c r="E1594" s="72" t="s">
        <v>3737</v>
      </c>
      <c r="F1594" s="72"/>
      <c r="G1594" s="72"/>
      <c r="H1594" s="72"/>
      <c r="I1594" s="72"/>
      <c r="J1594" s="72"/>
      <c r="K1594" s="72"/>
      <c r="L1594" s="72"/>
      <c r="M1594" s="72"/>
      <c r="N1594" s="72"/>
      <c r="O1594" s="72"/>
      <c r="P1594" s="72"/>
      <c r="Q1594" s="72"/>
      <c r="R1594" s="72"/>
      <c r="S1594" s="72"/>
      <c r="T1594" s="72"/>
      <c r="U1594" s="72"/>
      <c r="V1594" s="3"/>
    </row>
    <row r="1595" spans="5:22" ht="23.1" customHeight="1">
      <c r="E1595" s="72" t="s">
        <v>3738</v>
      </c>
      <c r="F1595" s="72"/>
      <c r="G1595" s="72"/>
      <c r="H1595" s="72"/>
      <c r="I1595" s="72"/>
      <c r="J1595" s="72"/>
      <c r="K1595" s="72"/>
      <c r="L1595" s="72"/>
      <c r="M1595" s="72"/>
      <c r="N1595" s="72"/>
      <c r="O1595" s="72"/>
      <c r="P1595" s="72"/>
      <c r="Q1595" s="72"/>
      <c r="R1595" s="72"/>
      <c r="S1595" s="72"/>
      <c r="T1595" s="72"/>
      <c r="U1595" s="72"/>
      <c r="V1595" s="3"/>
    </row>
    <row r="1596" spans="5:22" ht="23.1" customHeight="1">
      <c r="E1596" s="72" t="s">
        <v>3739</v>
      </c>
      <c r="F1596" s="72"/>
      <c r="G1596" s="72"/>
      <c r="H1596" s="72"/>
      <c r="I1596" s="72"/>
      <c r="J1596" s="72"/>
      <c r="K1596" s="72"/>
      <c r="L1596" s="72"/>
      <c r="M1596" s="72"/>
      <c r="N1596" s="72"/>
      <c r="O1596" s="72"/>
      <c r="P1596" s="72"/>
      <c r="Q1596" s="72"/>
      <c r="R1596" s="72"/>
      <c r="S1596" s="72"/>
      <c r="T1596" s="72"/>
      <c r="U1596" s="72"/>
      <c r="V1596" s="3"/>
    </row>
    <row r="1597" spans="5:22" ht="23.1" customHeight="1">
      <c r="E1597" s="72" t="s">
        <v>3740</v>
      </c>
      <c r="F1597" s="72"/>
      <c r="G1597" s="72"/>
      <c r="H1597" s="72"/>
      <c r="I1597" s="72"/>
      <c r="J1597" s="72"/>
      <c r="K1597" s="72"/>
      <c r="L1597" s="72"/>
      <c r="M1597" s="72"/>
      <c r="N1597" s="72"/>
      <c r="O1597" s="72"/>
      <c r="P1597" s="72"/>
      <c r="Q1597" s="72"/>
      <c r="R1597" s="72"/>
      <c r="S1597" s="72"/>
      <c r="T1597" s="72"/>
      <c r="U1597" s="72"/>
      <c r="V1597" s="3"/>
    </row>
    <row r="1598" spans="5:22" ht="23.1" customHeight="1">
      <c r="E1598" s="72" t="s">
        <v>3741</v>
      </c>
      <c r="F1598" s="72"/>
      <c r="G1598" s="72"/>
      <c r="H1598" s="72"/>
      <c r="I1598" s="72"/>
      <c r="J1598" s="72"/>
      <c r="K1598" s="72"/>
      <c r="L1598" s="72"/>
      <c r="M1598" s="72"/>
      <c r="N1598" s="72"/>
      <c r="O1598" s="72"/>
      <c r="P1598" s="72"/>
      <c r="Q1598" s="72"/>
      <c r="R1598" s="72"/>
      <c r="S1598" s="72"/>
      <c r="T1598" s="72"/>
      <c r="U1598" s="72"/>
      <c r="V1598" s="3"/>
    </row>
    <row r="1599" spans="5:22" ht="23.1" customHeight="1">
      <c r="E1599" s="72" t="s">
        <v>3742</v>
      </c>
      <c r="F1599" s="72"/>
      <c r="G1599" s="72"/>
      <c r="H1599" s="72"/>
      <c r="I1599" s="72"/>
      <c r="J1599" s="72"/>
      <c r="K1599" s="72"/>
      <c r="L1599" s="72"/>
      <c r="M1599" s="72"/>
      <c r="N1599" s="72"/>
      <c r="O1599" s="72"/>
      <c r="P1599" s="72"/>
      <c r="Q1599" s="72"/>
      <c r="R1599" s="72"/>
      <c r="S1599" s="72"/>
      <c r="T1599" s="72"/>
      <c r="U1599" s="72"/>
      <c r="V1599" s="3"/>
    </row>
    <row r="1600" spans="5:22" ht="23.1" customHeight="1">
      <c r="E1600" s="72" t="s">
        <v>3743</v>
      </c>
      <c r="F1600" s="72"/>
      <c r="G1600" s="72"/>
      <c r="H1600" s="72"/>
      <c r="I1600" s="72"/>
      <c r="J1600" s="72"/>
      <c r="K1600" s="72"/>
      <c r="L1600" s="72"/>
      <c r="M1600" s="72"/>
      <c r="N1600" s="72"/>
      <c r="O1600" s="72"/>
      <c r="P1600" s="72"/>
      <c r="Q1600" s="72"/>
      <c r="R1600" s="72"/>
      <c r="S1600" s="72"/>
      <c r="T1600" s="72"/>
      <c r="U1600" s="72"/>
      <c r="V1600" s="3"/>
    </row>
    <row r="1601" spans="5:22" ht="23.1" customHeight="1">
      <c r="E1601" s="72" t="s">
        <v>3744</v>
      </c>
      <c r="F1601" s="72"/>
      <c r="G1601" s="72"/>
      <c r="H1601" s="72"/>
      <c r="I1601" s="72"/>
      <c r="J1601" s="72"/>
      <c r="K1601" s="72"/>
      <c r="L1601" s="72"/>
      <c r="M1601" s="72"/>
      <c r="N1601" s="72"/>
      <c r="O1601" s="72"/>
      <c r="P1601" s="72"/>
      <c r="Q1601" s="72"/>
      <c r="R1601" s="72"/>
      <c r="S1601" s="72"/>
      <c r="T1601" s="72"/>
      <c r="U1601" s="72"/>
      <c r="V1601" s="3"/>
    </row>
    <row r="1602" spans="5:22" ht="23.1" customHeight="1">
      <c r="E1602" s="72" t="s">
        <v>3745</v>
      </c>
      <c r="F1602" s="72"/>
      <c r="G1602" s="72"/>
      <c r="H1602" s="72"/>
      <c r="I1602" s="72"/>
      <c r="J1602" s="72"/>
      <c r="K1602" s="72"/>
      <c r="L1602" s="72"/>
      <c r="M1602" s="72"/>
      <c r="N1602" s="72"/>
      <c r="O1602" s="72"/>
      <c r="P1602" s="72"/>
      <c r="Q1602" s="72"/>
      <c r="R1602" s="72"/>
      <c r="S1602" s="72"/>
      <c r="T1602" s="72"/>
      <c r="U1602" s="72"/>
      <c r="V1602" s="3"/>
    </row>
    <row r="1603" spans="5:22" ht="23.1" customHeight="1">
      <c r="E1603" s="72" t="s">
        <v>3746</v>
      </c>
      <c r="F1603" s="72"/>
      <c r="G1603" s="72"/>
      <c r="H1603" s="72"/>
      <c r="I1603" s="72"/>
      <c r="J1603" s="72"/>
      <c r="K1603" s="72"/>
      <c r="L1603" s="72"/>
      <c r="M1603" s="72"/>
      <c r="N1603" s="72"/>
      <c r="O1603" s="72"/>
      <c r="P1603" s="72"/>
      <c r="Q1603" s="72"/>
      <c r="R1603" s="72"/>
      <c r="S1603" s="72"/>
      <c r="T1603" s="72"/>
      <c r="U1603" s="72"/>
      <c r="V1603" s="3"/>
    </row>
    <row r="1604" spans="5:22" ht="23.1" customHeight="1">
      <c r="E1604" s="72" t="s">
        <v>3747</v>
      </c>
      <c r="F1604" s="72"/>
      <c r="G1604" s="72"/>
      <c r="H1604" s="72"/>
      <c r="I1604" s="72"/>
      <c r="J1604" s="72"/>
      <c r="K1604" s="72"/>
      <c r="L1604" s="72"/>
      <c r="M1604" s="72"/>
      <c r="N1604" s="72"/>
      <c r="O1604" s="72"/>
      <c r="P1604" s="72"/>
      <c r="Q1604" s="72"/>
      <c r="R1604" s="72"/>
      <c r="S1604" s="72"/>
      <c r="T1604" s="72"/>
      <c r="U1604" s="72"/>
      <c r="V1604" s="3"/>
    </row>
    <row r="1605" spans="5:22" ht="23.1" customHeight="1">
      <c r="E1605" s="72" t="s">
        <v>3748</v>
      </c>
      <c r="F1605" s="72"/>
      <c r="G1605" s="72"/>
      <c r="H1605" s="72"/>
      <c r="I1605" s="72"/>
      <c r="J1605" s="72"/>
      <c r="K1605" s="72"/>
      <c r="L1605" s="72"/>
      <c r="M1605" s="72"/>
      <c r="N1605" s="72"/>
      <c r="O1605" s="72"/>
      <c r="P1605" s="72"/>
      <c r="Q1605" s="72"/>
      <c r="R1605" s="72"/>
      <c r="S1605" s="72"/>
      <c r="T1605" s="72"/>
      <c r="U1605" s="72"/>
      <c r="V1605" s="3"/>
    </row>
    <row r="1606" spans="5:22" ht="23.1" customHeight="1">
      <c r="E1606" s="72" t="s">
        <v>3748</v>
      </c>
      <c r="F1606" s="72"/>
      <c r="G1606" s="72"/>
      <c r="H1606" s="72"/>
      <c r="I1606" s="72"/>
      <c r="J1606" s="72"/>
      <c r="K1606" s="72"/>
      <c r="L1606" s="72"/>
      <c r="M1606" s="72"/>
      <c r="N1606" s="72"/>
      <c r="O1606" s="72"/>
      <c r="P1606" s="72"/>
      <c r="Q1606" s="72"/>
      <c r="R1606" s="72"/>
      <c r="S1606" s="72"/>
      <c r="T1606" s="72"/>
      <c r="U1606" s="72"/>
      <c r="V1606" s="3"/>
    </row>
    <row r="1607" spans="5:22" ht="23.1" customHeight="1">
      <c r="E1607" s="72" t="s">
        <v>3749</v>
      </c>
      <c r="F1607" s="72"/>
      <c r="G1607" s="72"/>
      <c r="H1607" s="72"/>
      <c r="I1607" s="72"/>
      <c r="J1607" s="72"/>
      <c r="K1607" s="72"/>
      <c r="L1607" s="72"/>
      <c r="M1607" s="72"/>
      <c r="N1607" s="72"/>
      <c r="O1607" s="72"/>
      <c r="P1607" s="72"/>
      <c r="Q1607" s="72"/>
      <c r="R1607" s="72"/>
      <c r="S1607" s="72"/>
      <c r="T1607" s="72"/>
      <c r="U1607" s="72"/>
      <c r="V1607" s="3"/>
    </row>
    <row r="1608" spans="5:22" ht="23.1" customHeight="1">
      <c r="E1608" s="72" t="s">
        <v>3750</v>
      </c>
      <c r="F1608" s="72"/>
      <c r="G1608" s="72"/>
      <c r="H1608" s="72"/>
      <c r="I1608" s="72"/>
      <c r="J1608" s="72"/>
      <c r="K1608" s="72"/>
      <c r="L1608" s="72"/>
      <c r="M1608" s="72"/>
      <c r="N1608" s="72"/>
      <c r="O1608" s="72"/>
      <c r="P1608" s="72"/>
      <c r="Q1608" s="72"/>
      <c r="R1608" s="72"/>
      <c r="S1608" s="72"/>
      <c r="T1608" s="72"/>
      <c r="U1608" s="72"/>
      <c r="V1608" s="3"/>
    </row>
    <row r="1609" spans="5:22" ht="23.1" customHeight="1">
      <c r="E1609" s="72" t="s">
        <v>3751</v>
      </c>
      <c r="F1609" s="72"/>
      <c r="G1609" s="72"/>
      <c r="H1609" s="72"/>
      <c r="I1609" s="72"/>
      <c r="J1609" s="72"/>
      <c r="K1609" s="72"/>
      <c r="L1609" s="72"/>
      <c r="M1609" s="72"/>
      <c r="N1609" s="72"/>
      <c r="O1609" s="72"/>
      <c r="P1609" s="72"/>
      <c r="Q1609" s="72"/>
      <c r="R1609" s="72"/>
      <c r="S1609" s="72"/>
      <c r="T1609" s="72"/>
      <c r="U1609" s="72"/>
      <c r="V1609" s="3"/>
    </row>
    <row r="1610" spans="5:22" ht="23.1" customHeight="1">
      <c r="E1610" s="72" t="s">
        <v>3752</v>
      </c>
      <c r="F1610" s="72"/>
      <c r="G1610" s="72"/>
      <c r="H1610" s="72"/>
      <c r="I1610" s="72"/>
      <c r="J1610" s="72"/>
      <c r="K1610" s="72"/>
      <c r="L1610" s="72"/>
      <c r="M1610" s="72"/>
      <c r="N1610" s="72"/>
      <c r="O1610" s="72"/>
      <c r="P1610" s="72"/>
      <c r="Q1610" s="72"/>
      <c r="R1610" s="72"/>
      <c r="S1610" s="72"/>
      <c r="T1610" s="72"/>
      <c r="U1610" s="72"/>
      <c r="V1610" s="3"/>
    </row>
    <row r="1611" spans="5:22" ht="23.1" customHeight="1">
      <c r="E1611" s="72" t="s">
        <v>3753</v>
      </c>
      <c r="F1611" s="72"/>
      <c r="G1611" s="72"/>
      <c r="H1611" s="72"/>
      <c r="I1611" s="72"/>
      <c r="J1611" s="72"/>
      <c r="K1611" s="72"/>
      <c r="L1611" s="72"/>
      <c r="M1611" s="72"/>
      <c r="N1611" s="72"/>
      <c r="O1611" s="72"/>
      <c r="P1611" s="72"/>
      <c r="Q1611" s="72"/>
      <c r="R1611" s="72"/>
      <c r="S1611" s="72"/>
      <c r="T1611" s="72"/>
      <c r="U1611" s="72"/>
      <c r="V1611" s="3"/>
    </row>
    <row r="1612" spans="5:22" ht="23.1" customHeight="1">
      <c r="E1612" s="72" t="s">
        <v>3754</v>
      </c>
      <c r="F1612" s="72"/>
      <c r="G1612" s="72"/>
      <c r="H1612" s="72"/>
      <c r="I1612" s="72"/>
      <c r="J1612" s="72"/>
      <c r="K1612" s="72"/>
      <c r="L1612" s="72"/>
      <c r="M1612" s="72"/>
      <c r="N1612" s="72"/>
      <c r="O1612" s="72"/>
      <c r="P1612" s="72"/>
      <c r="Q1612" s="72"/>
      <c r="R1612" s="72"/>
      <c r="S1612" s="72"/>
      <c r="T1612" s="72"/>
      <c r="U1612" s="72"/>
      <c r="V1612" s="3"/>
    </row>
    <row r="1613" spans="5:22" ht="23.1" customHeight="1">
      <c r="E1613" s="72" t="s">
        <v>3755</v>
      </c>
      <c r="F1613" s="72"/>
      <c r="G1613" s="72"/>
      <c r="H1613" s="72"/>
      <c r="I1613" s="72"/>
      <c r="J1613" s="72"/>
      <c r="K1613" s="72"/>
      <c r="L1613" s="72"/>
      <c r="M1613" s="72"/>
      <c r="N1613" s="72"/>
      <c r="O1613" s="72"/>
      <c r="P1613" s="72"/>
      <c r="Q1613" s="72"/>
      <c r="R1613" s="72"/>
      <c r="S1613" s="72"/>
      <c r="T1613" s="72"/>
      <c r="U1613" s="72"/>
      <c r="V1613" s="3"/>
    </row>
    <row r="1614" spans="5:22" ht="23.1" customHeight="1">
      <c r="E1614" s="72" t="s">
        <v>3756</v>
      </c>
      <c r="F1614" s="72"/>
      <c r="G1614" s="72"/>
      <c r="H1614" s="72"/>
      <c r="I1614" s="72"/>
      <c r="J1614" s="72"/>
      <c r="K1614" s="72"/>
      <c r="L1614" s="72"/>
      <c r="M1614" s="72"/>
      <c r="N1614" s="72"/>
      <c r="O1614" s="72"/>
      <c r="P1614" s="72"/>
      <c r="Q1614" s="72"/>
      <c r="R1614" s="72"/>
      <c r="S1614" s="72"/>
      <c r="T1614" s="72"/>
      <c r="U1614" s="72"/>
      <c r="V1614" s="3"/>
    </row>
    <row r="1615" spans="5:22" ht="23.1" customHeight="1">
      <c r="E1615" s="72" t="s">
        <v>3757</v>
      </c>
      <c r="F1615" s="72"/>
      <c r="G1615" s="72"/>
      <c r="H1615" s="72"/>
      <c r="I1615" s="72"/>
      <c r="J1615" s="72"/>
      <c r="K1615" s="72"/>
      <c r="L1615" s="72"/>
      <c r="M1615" s="72"/>
      <c r="N1615" s="72"/>
      <c r="O1615" s="72"/>
      <c r="P1615" s="72"/>
      <c r="Q1615" s="72"/>
      <c r="R1615" s="72"/>
      <c r="S1615" s="72"/>
      <c r="T1615" s="72"/>
      <c r="U1615" s="72"/>
      <c r="V1615" s="3"/>
    </row>
    <row r="1616" spans="5:22" ht="23.1" customHeight="1">
      <c r="E1616" s="72" t="s">
        <v>3758</v>
      </c>
      <c r="F1616" s="72"/>
      <c r="G1616" s="72"/>
      <c r="H1616" s="72"/>
      <c r="I1616" s="72"/>
      <c r="J1616" s="72"/>
      <c r="K1616" s="72"/>
      <c r="L1616" s="72"/>
      <c r="M1616" s="72"/>
      <c r="N1616" s="72"/>
      <c r="O1616" s="72"/>
      <c r="P1616" s="72"/>
      <c r="Q1616" s="72"/>
      <c r="R1616" s="72"/>
      <c r="S1616" s="72"/>
      <c r="T1616" s="72"/>
      <c r="U1616" s="72"/>
      <c r="V1616" s="3"/>
    </row>
    <row r="1617" spans="5:22" ht="23.1" customHeight="1">
      <c r="E1617" s="72" t="s">
        <v>3759</v>
      </c>
      <c r="F1617" s="72"/>
      <c r="G1617" s="72"/>
      <c r="H1617" s="72"/>
      <c r="I1617" s="72"/>
      <c r="J1617" s="72"/>
      <c r="K1617" s="72"/>
      <c r="L1617" s="72"/>
      <c r="M1617" s="72"/>
      <c r="N1617" s="72"/>
      <c r="O1617" s="72"/>
      <c r="P1617" s="72"/>
      <c r="Q1617" s="72"/>
      <c r="R1617" s="72"/>
      <c r="S1617" s="72"/>
      <c r="T1617" s="72"/>
      <c r="U1617" s="72"/>
      <c r="V1617" s="3"/>
    </row>
    <row r="1618" spans="5:22" ht="23.1" customHeight="1">
      <c r="E1618" s="72" t="s">
        <v>3760</v>
      </c>
      <c r="F1618" s="72"/>
      <c r="G1618" s="72"/>
      <c r="H1618" s="72"/>
      <c r="I1618" s="72"/>
      <c r="J1618" s="72"/>
      <c r="K1618" s="72"/>
      <c r="L1618" s="72"/>
      <c r="M1618" s="72"/>
      <c r="N1618" s="72"/>
      <c r="O1618" s="72"/>
      <c r="P1618" s="72"/>
      <c r="Q1618" s="72"/>
      <c r="R1618" s="72"/>
      <c r="S1618" s="72"/>
      <c r="T1618" s="72"/>
      <c r="U1618" s="72"/>
      <c r="V1618" s="3"/>
    </row>
    <row r="1619" spans="5:22" ht="23.1" customHeight="1">
      <c r="E1619" s="72" t="s">
        <v>3761</v>
      </c>
      <c r="F1619" s="72"/>
      <c r="G1619" s="72"/>
      <c r="H1619" s="72"/>
      <c r="I1619" s="72"/>
      <c r="J1619" s="72"/>
      <c r="K1619" s="72"/>
      <c r="L1619" s="72"/>
      <c r="M1619" s="72"/>
      <c r="N1619" s="72"/>
      <c r="O1619" s="72"/>
      <c r="P1619" s="72"/>
      <c r="Q1619" s="72"/>
      <c r="R1619" s="72"/>
      <c r="S1619" s="72"/>
      <c r="T1619" s="72"/>
      <c r="U1619" s="72"/>
      <c r="V1619" s="3"/>
    </row>
    <row r="1620" spans="5:22" ht="23.1" customHeight="1">
      <c r="E1620" s="72" t="s">
        <v>3762</v>
      </c>
      <c r="F1620" s="72"/>
      <c r="G1620" s="72"/>
      <c r="H1620" s="72"/>
      <c r="I1620" s="72"/>
      <c r="J1620" s="72"/>
      <c r="K1620" s="72"/>
      <c r="L1620" s="72"/>
      <c r="M1620" s="72"/>
      <c r="N1620" s="72"/>
      <c r="O1620" s="72"/>
      <c r="P1620" s="72"/>
      <c r="Q1620" s="72"/>
      <c r="R1620" s="72"/>
      <c r="S1620" s="72"/>
      <c r="T1620" s="72"/>
      <c r="U1620" s="72"/>
      <c r="V1620" s="3"/>
    </row>
    <row r="1621" spans="5:22" ht="23.1" customHeight="1">
      <c r="E1621" s="72" t="s">
        <v>3763</v>
      </c>
      <c r="F1621" s="72"/>
      <c r="G1621" s="72"/>
      <c r="H1621" s="72"/>
      <c r="I1621" s="72"/>
      <c r="J1621" s="72"/>
      <c r="K1621" s="72"/>
      <c r="L1621" s="72"/>
      <c r="M1621" s="72"/>
      <c r="N1621" s="72"/>
      <c r="O1621" s="72"/>
      <c r="P1621" s="72"/>
      <c r="Q1621" s="72"/>
      <c r="R1621" s="72"/>
      <c r="S1621" s="72"/>
      <c r="T1621" s="72"/>
      <c r="U1621" s="72"/>
      <c r="V1621" s="3"/>
    </row>
    <row r="1622" spans="5:22" ht="23.1" customHeight="1">
      <c r="E1622" s="72" t="s">
        <v>3764</v>
      </c>
      <c r="F1622" s="72"/>
      <c r="G1622" s="72"/>
      <c r="H1622" s="72"/>
      <c r="I1622" s="72"/>
      <c r="J1622" s="72"/>
      <c r="K1622" s="72"/>
      <c r="L1622" s="72"/>
      <c r="M1622" s="72"/>
      <c r="N1622" s="72"/>
      <c r="O1622" s="72"/>
      <c r="P1622" s="72"/>
      <c r="Q1622" s="72"/>
      <c r="R1622" s="72"/>
      <c r="S1622" s="72"/>
      <c r="T1622" s="72"/>
      <c r="U1622" s="72"/>
      <c r="V1622" s="3"/>
    </row>
    <row r="1623" spans="5:22" ht="23.1" customHeight="1">
      <c r="E1623" s="72" t="s">
        <v>3765</v>
      </c>
      <c r="F1623" s="72"/>
      <c r="G1623" s="72"/>
      <c r="H1623" s="72"/>
      <c r="I1623" s="72"/>
      <c r="J1623" s="72"/>
      <c r="K1623" s="72"/>
      <c r="L1623" s="72"/>
      <c r="M1623" s="72"/>
      <c r="N1623" s="72"/>
      <c r="O1623" s="72"/>
      <c r="P1623" s="72"/>
      <c r="Q1623" s="72"/>
      <c r="R1623" s="72"/>
      <c r="S1623" s="72"/>
      <c r="T1623" s="72"/>
      <c r="U1623" s="72"/>
      <c r="V1623" s="3"/>
    </row>
    <row r="1624" spans="5:22" ht="23.1" customHeight="1">
      <c r="E1624" s="72" t="s">
        <v>3765</v>
      </c>
      <c r="F1624" s="72"/>
      <c r="G1624" s="72"/>
      <c r="H1624" s="72"/>
      <c r="I1624" s="72"/>
      <c r="J1624" s="72"/>
      <c r="K1624" s="72"/>
      <c r="L1624" s="72"/>
      <c r="M1624" s="72"/>
      <c r="N1624" s="72"/>
      <c r="O1624" s="72"/>
      <c r="P1624" s="72"/>
      <c r="Q1624" s="72"/>
      <c r="R1624" s="72"/>
      <c r="S1624" s="72"/>
      <c r="T1624" s="72"/>
      <c r="U1624" s="72"/>
      <c r="V1624" s="3"/>
    </row>
    <row r="1625" spans="5:22" ht="23.1" customHeight="1">
      <c r="E1625" s="72" t="s">
        <v>3766</v>
      </c>
      <c r="F1625" s="72"/>
      <c r="G1625" s="72"/>
      <c r="H1625" s="72"/>
      <c r="I1625" s="72"/>
      <c r="J1625" s="72"/>
      <c r="K1625" s="72"/>
      <c r="L1625" s="72"/>
      <c r="M1625" s="72"/>
      <c r="N1625" s="72"/>
      <c r="O1625" s="72"/>
      <c r="P1625" s="72"/>
      <c r="Q1625" s="72"/>
      <c r="R1625" s="72"/>
      <c r="S1625" s="72"/>
      <c r="T1625" s="72"/>
      <c r="U1625" s="72"/>
      <c r="V1625" s="3"/>
    </row>
    <row r="1626" spans="5:22" ht="23.1" customHeight="1">
      <c r="E1626" s="72" t="s">
        <v>3767</v>
      </c>
      <c r="F1626" s="72"/>
      <c r="G1626" s="72"/>
      <c r="H1626" s="72"/>
      <c r="I1626" s="72"/>
      <c r="J1626" s="72"/>
      <c r="K1626" s="72"/>
      <c r="L1626" s="72"/>
      <c r="M1626" s="72"/>
      <c r="N1626" s="72"/>
      <c r="O1626" s="72"/>
      <c r="P1626" s="72"/>
      <c r="Q1626" s="72"/>
      <c r="R1626" s="72"/>
      <c r="S1626" s="72"/>
      <c r="T1626" s="72"/>
      <c r="U1626" s="72"/>
      <c r="V1626" s="3"/>
    </row>
    <row r="1627" spans="5:22" ht="23.1" customHeight="1">
      <c r="E1627" s="72" t="s">
        <v>3768</v>
      </c>
      <c r="F1627" s="72"/>
      <c r="G1627" s="72"/>
      <c r="H1627" s="72"/>
      <c r="I1627" s="72"/>
      <c r="J1627" s="72"/>
      <c r="K1627" s="72"/>
      <c r="L1627" s="72"/>
      <c r="M1627" s="72"/>
      <c r="N1627" s="72"/>
      <c r="O1627" s="72"/>
      <c r="P1627" s="72"/>
      <c r="Q1627" s="72"/>
      <c r="R1627" s="72"/>
      <c r="S1627" s="72"/>
      <c r="T1627" s="72"/>
      <c r="U1627" s="72"/>
      <c r="V1627" s="3"/>
    </row>
    <row r="1628" spans="5:22" ht="23.1" customHeight="1">
      <c r="E1628" s="72" t="s">
        <v>3769</v>
      </c>
      <c r="F1628" s="72"/>
      <c r="G1628" s="72"/>
      <c r="H1628" s="72"/>
      <c r="I1628" s="72"/>
      <c r="J1628" s="72"/>
      <c r="K1628" s="72"/>
      <c r="L1628" s="72"/>
      <c r="M1628" s="72"/>
      <c r="N1628" s="72"/>
      <c r="O1628" s="72"/>
      <c r="P1628" s="72"/>
      <c r="Q1628" s="72"/>
      <c r="R1628" s="72"/>
      <c r="S1628" s="72"/>
      <c r="T1628" s="72"/>
      <c r="U1628" s="72"/>
      <c r="V1628" s="3"/>
    </row>
    <row r="1629" spans="5:22" ht="23.1" customHeight="1">
      <c r="E1629" s="72" t="s">
        <v>3770</v>
      </c>
      <c r="F1629" s="72"/>
      <c r="G1629" s="72"/>
      <c r="H1629" s="72"/>
      <c r="I1629" s="72"/>
      <c r="J1629" s="72"/>
      <c r="K1629" s="72"/>
      <c r="L1629" s="72"/>
      <c r="M1629" s="72"/>
      <c r="N1629" s="72"/>
      <c r="O1629" s="72"/>
      <c r="P1629" s="72"/>
      <c r="Q1629" s="72"/>
      <c r="R1629" s="72"/>
      <c r="S1629" s="72"/>
      <c r="T1629" s="72"/>
      <c r="U1629" s="72"/>
      <c r="V1629" s="3"/>
    </row>
    <row r="1630" spans="5:22" ht="23.1" customHeight="1">
      <c r="E1630" s="72" t="s">
        <v>3771</v>
      </c>
      <c r="F1630" s="72"/>
      <c r="G1630" s="72"/>
      <c r="H1630" s="72"/>
      <c r="I1630" s="72"/>
      <c r="J1630" s="72"/>
      <c r="K1630" s="72"/>
      <c r="L1630" s="72"/>
      <c r="M1630" s="72"/>
      <c r="N1630" s="72"/>
      <c r="O1630" s="72"/>
      <c r="P1630" s="72"/>
      <c r="Q1630" s="72"/>
      <c r="R1630" s="72"/>
      <c r="S1630" s="72"/>
      <c r="T1630" s="72"/>
      <c r="U1630" s="72"/>
      <c r="V1630" s="3"/>
    </row>
    <row r="1631" spans="5:22" ht="23.1" customHeight="1">
      <c r="E1631" s="72" t="s">
        <v>3772</v>
      </c>
      <c r="F1631" s="72"/>
      <c r="G1631" s="72"/>
      <c r="H1631" s="72"/>
      <c r="I1631" s="72"/>
      <c r="J1631" s="72"/>
      <c r="K1631" s="72"/>
      <c r="L1631" s="72"/>
      <c r="M1631" s="72"/>
      <c r="N1631" s="72"/>
      <c r="O1631" s="72"/>
      <c r="P1631" s="72"/>
      <c r="Q1631" s="72"/>
      <c r="R1631" s="72"/>
      <c r="S1631" s="72"/>
      <c r="T1631" s="72"/>
      <c r="U1631" s="72"/>
      <c r="V1631" s="3"/>
    </row>
    <row r="1632" spans="5:22" ht="23.1" customHeight="1">
      <c r="E1632" s="72" t="s">
        <v>3773</v>
      </c>
      <c r="F1632" s="72"/>
      <c r="G1632" s="72"/>
      <c r="H1632" s="72"/>
      <c r="I1632" s="72"/>
      <c r="J1632" s="72"/>
      <c r="K1632" s="72"/>
      <c r="L1632" s="72"/>
      <c r="M1632" s="72"/>
      <c r="N1632" s="72"/>
      <c r="O1632" s="72"/>
      <c r="P1632" s="72"/>
      <c r="Q1632" s="72"/>
      <c r="R1632" s="72"/>
      <c r="S1632" s="72"/>
      <c r="T1632" s="72"/>
      <c r="U1632" s="72"/>
      <c r="V1632" s="3"/>
    </row>
    <row r="1633" spans="5:22" ht="23.1" customHeight="1">
      <c r="E1633" s="72" t="s">
        <v>3774</v>
      </c>
      <c r="F1633" s="72"/>
      <c r="G1633" s="72"/>
      <c r="H1633" s="72"/>
      <c r="I1633" s="72"/>
      <c r="J1633" s="72"/>
      <c r="K1633" s="72"/>
      <c r="L1633" s="72"/>
      <c r="M1633" s="72"/>
      <c r="N1633" s="72"/>
      <c r="O1633" s="72"/>
      <c r="P1633" s="72"/>
      <c r="Q1633" s="72"/>
      <c r="R1633" s="72"/>
      <c r="S1633" s="72"/>
      <c r="T1633" s="72"/>
      <c r="U1633" s="72"/>
      <c r="V1633" s="3"/>
    </row>
    <row r="1634" spans="5:22" ht="23.1" customHeight="1">
      <c r="E1634" s="72" t="s">
        <v>3775</v>
      </c>
      <c r="F1634" s="72"/>
      <c r="G1634" s="72"/>
      <c r="H1634" s="72"/>
      <c r="I1634" s="72"/>
      <c r="J1634" s="72"/>
      <c r="K1634" s="72"/>
      <c r="L1634" s="72"/>
      <c r="M1634" s="72"/>
      <c r="N1634" s="72"/>
      <c r="O1634" s="72"/>
      <c r="P1634" s="72"/>
      <c r="Q1634" s="72"/>
      <c r="R1634" s="72"/>
      <c r="S1634" s="72"/>
      <c r="T1634" s="72"/>
      <c r="U1634" s="72"/>
      <c r="V1634" s="3"/>
    </row>
    <row r="1635" spans="5:22" ht="23.1" customHeight="1">
      <c r="E1635" s="72" t="s">
        <v>3776</v>
      </c>
      <c r="F1635" s="72"/>
      <c r="G1635" s="72"/>
      <c r="H1635" s="72"/>
      <c r="I1635" s="72"/>
      <c r="J1635" s="72"/>
      <c r="K1635" s="72"/>
      <c r="L1635" s="72"/>
      <c r="M1635" s="72"/>
      <c r="N1635" s="72"/>
      <c r="O1635" s="72"/>
      <c r="P1635" s="72"/>
      <c r="Q1635" s="72"/>
      <c r="R1635" s="72"/>
      <c r="S1635" s="72"/>
      <c r="T1635" s="72"/>
      <c r="U1635" s="72"/>
      <c r="V1635" s="3"/>
    </row>
    <row r="1636" spans="5:22" ht="23.1" customHeight="1">
      <c r="E1636" s="72" t="s">
        <v>3777</v>
      </c>
      <c r="F1636" s="72"/>
      <c r="G1636" s="72"/>
      <c r="H1636" s="72"/>
      <c r="I1636" s="72"/>
      <c r="J1636" s="72"/>
      <c r="K1636" s="72"/>
      <c r="L1636" s="72"/>
      <c r="M1636" s="72"/>
      <c r="N1636" s="72"/>
      <c r="O1636" s="72"/>
      <c r="P1636" s="72"/>
      <c r="Q1636" s="72"/>
      <c r="R1636" s="72"/>
      <c r="S1636" s="72"/>
      <c r="T1636" s="72"/>
      <c r="U1636" s="72"/>
      <c r="V1636" s="3"/>
    </row>
    <row r="1637" spans="5:22" ht="23.1" customHeight="1">
      <c r="E1637" s="72" t="s">
        <v>3777</v>
      </c>
      <c r="F1637" s="72"/>
      <c r="G1637" s="72"/>
      <c r="H1637" s="72"/>
      <c r="I1637" s="72"/>
      <c r="J1637" s="72"/>
      <c r="K1637" s="72"/>
      <c r="L1637" s="72"/>
      <c r="M1637" s="72"/>
      <c r="N1637" s="72"/>
      <c r="O1637" s="72"/>
      <c r="P1637" s="72"/>
      <c r="Q1637" s="72"/>
      <c r="R1637" s="72"/>
      <c r="S1637" s="72"/>
      <c r="T1637" s="72"/>
      <c r="U1637" s="72"/>
      <c r="V1637" s="3"/>
    </row>
    <row r="1638" spans="5:22" ht="23.1" customHeight="1">
      <c r="E1638" s="72" t="s">
        <v>3778</v>
      </c>
      <c r="F1638" s="72"/>
      <c r="G1638" s="72"/>
      <c r="H1638" s="72"/>
      <c r="I1638" s="72"/>
      <c r="J1638" s="72"/>
      <c r="K1638" s="72"/>
      <c r="L1638" s="72"/>
      <c r="M1638" s="72"/>
      <c r="N1638" s="72"/>
      <c r="O1638" s="72"/>
      <c r="P1638" s="72"/>
      <c r="Q1638" s="72"/>
      <c r="R1638" s="72"/>
      <c r="S1638" s="72"/>
      <c r="T1638" s="72"/>
      <c r="U1638" s="72"/>
      <c r="V1638" s="3"/>
    </row>
    <row r="1639" spans="5:22" ht="23.1" customHeight="1">
      <c r="E1639" s="72" t="s">
        <v>3779</v>
      </c>
      <c r="F1639" s="72"/>
      <c r="G1639" s="72"/>
      <c r="H1639" s="72"/>
      <c r="I1639" s="72"/>
      <c r="J1639" s="72"/>
      <c r="K1639" s="72"/>
      <c r="L1639" s="72"/>
      <c r="M1639" s="72"/>
      <c r="N1639" s="72"/>
      <c r="O1639" s="72"/>
      <c r="P1639" s="72"/>
      <c r="Q1639" s="72"/>
      <c r="R1639" s="72"/>
      <c r="S1639" s="72"/>
      <c r="T1639" s="72"/>
      <c r="U1639" s="72"/>
      <c r="V1639" s="3"/>
    </row>
    <row r="1640" spans="5:22" ht="23.1" customHeight="1">
      <c r="E1640" s="72" t="s">
        <v>3780</v>
      </c>
      <c r="F1640" s="72"/>
      <c r="G1640" s="72"/>
      <c r="H1640" s="72"/>
      <c r="I1640" s="72"/>
      <c r="J1640" s="72"/>
      <c r="K1640" s="72"/>
      <c r="L1640" s="72"/>
      <c r="M1640" s="72"/>
      <c r="N1640" s="72"/>
      <c r="O1640" s="72"/>
      <c r="P1640" s="72"/>
      <c r="Q1640" s="72"/>
      <c r="R1640" s="72"/>
      <c r="S1640" s="72"/>
      <c r="T1640" s="72"/>
      <c r="U1640" s="72"/>
      <c r="V1640" s="3"/>
    </row>
    <row r="1641" spans="5:22" ht="23.1" customHeight="1">
      <c r="E1641" s="72" t="s">
        <v>3781</v>
      </c>
      <c r="F1641" s="72"/>
      <c r="G1641" s="72"/>
      <c r="H1641" s="72"/>
      <c r="I1641" s="72"/>
      <c r="J1641" s="72"/>
      <c r="K1641" s="72"/>
      <c r="L1641" s="72"/>
      <c r="M1641" s="72"/>
      <c r="N1641" s="72"/>
      <c r="O1641" s="72"/>
      <c r="P1641" s="72"/>
      <c r="Q1641" s="72"/>
      <c r="R1641" s="72"/>
      <c r="S1641" s="72"/>
      <c r="T1641" s="72"/>
      <c r="U1641" s="72"/>
      <c r="V1641" s="3"/>
    </row>
    <row r="1642" spans="5:22" ht="23.1" customHeight="1">
      <c r="E1642" s="72" t="s">
        <v>3782</v>
      </c>
      <c r="F1642" s="72"/>
      <c r="G1642" s="72"/>
      <c r="H1642" s="72"/>
      <c r="I1642" s="72"/>
      <c r="J1642" s="72"/>
      <c r="K1642" s="72"/>
      <c r="L1642" s="72"/>
      <c r="M1642" s="72"/>
      <c r="N1642" s="72"/>
      <c r="O1642" s="72"/>
      <c r="P1642" s="72"/>
      <c r="Q1642" s="72"/>
      <c r="R1642" s="72"/>
      <c r="S1642" s="72"/>
      <c r="T1642" s="72"/>
      <c r="U1642" s="72"/>
      <c r="V1642" s="3"/>
    </row>
    <row r="1643" spans="5:22" ht="23.1" customHeight="1">
      <c r="E1643" s="72" t="s">
        <v>3783</v>
      </c>
      <c r="F1643" s="72"/>
      <c r="G1643" s="72"/>
      <c r="H1643" s="72"/>
      <c r="I1643" s="72"/>
      <c r="J1643" s="72"/>
      <c r="K1643" s="72"/>
      <c r="L1643" s="72"/>
      <c r="M1643" s="72"/>
      <c r="N1643" s="72"/>
      <c r="O1643" s="72"/>
      <c r="P1643" s="72"/>
      <c r="Q1643" s="72"/>
      <c r="R1643" s="72"/>
      <c r="S1643" s="72"/>
      <c r="T1643" s="72"/>
      <c r="U1643" s="72"/>
      <c r="V1643" s="3"/>
    </row>
    <row r="1644" spans="5:22" ht="23.1" customHeight="1">
      <c r="E1644" s="72" t="s">
        <v>3784</v>
      </c>
      <c r="F1644" s="72"/>
      <c r="G1644" s="72"/>
      <c r="H1644" s="72"/>
      <c r="I1644" s="72"/>
      <c r="J1644" s="72"/>
      <c r="K1644" s="72"/>
      <c r="L1644" s="72"/>
      <c r="M1644" s="72"/>
      <c r="N1644" s="72"/>
      <c r="O1644" s="72"/>
      <c r="P1644" s="72"/>
      <c r="Q1644" s="72"/>
      <c r="R1644" s="72"/>
      <c r="S1644" s="72"/>
      <c r="T1644" s="72"/>
      <c r="U1644" s="72"/>
      <c r="V1644" s="3"/>
    </row>
    <row r="1645" spans="5:22" ht="23.1" customHeight="1">
      <c r="E1645" s="72" t="s">
        <v>3785</v>
      </c>
      <c r="F1645" s="72"/>
      <c r="G1645" s="72"/>
      <c r="H1645" s="72"/>
      <c r="I1645" s="72"/>
      <c r="J1645" s="72"/>
      <c r="K1645" s="72"/>
      <c r="L1645" s="72"/>
      <c r="M1645" s="72"/>
      <c r="N1645" s="72"/>
      <c r="O1645" s="72"/>
      <c r="P1645" s="72"/>
      <c r="Q1645" s="72"/>
      <c r="R1645" s="72"/>
      <c r="S1645" s="72"/>
      <c r="T1645" s="72"/>
      <c r="U1645" s="72"/>
      <c r="V1645" s="3"/>
    </row>
    <row r="1646" spans="5:22" ht="23.1" customHeight="1">
      <c r="E1646" s="72" t="s">
        <v>3786</v>
      </c>
      <c r="F1646" s="72"/>
      <c r="G1646" s="72"/>
      <c r="H1646" s="72"/>
      <c r="I1646" s="72"/>
      <c r="J1646" s="72"/>
      <c r="K1646" s="72"/>
      <c r="L1646" s="72"/>
      <c r="M1646" s="72"/>
      <c r="N1646" s="72"/>
      <c r="O1646" s="72"/>
      <c r="P1646" s="72"/>
      <c r="Q1646" s="72"/>
      <c r="R1646" s="72"/>
      <c r="S1646" s="72"/>
      <c r="T1646" s="72"/>
      <c r="U1646" s="72"/>
      <c r="V1646" s="3"/>
    </row>
    <row r="1647" spans="5:22" ht="23.1" customHeight="1">
      <c r="E1647" s="72" t="s">
        <v>3787</v>
      </c>
      <c r="F1647" s="72"/>
      <c r="G1647" s="72"/>
      <c r="H1647" s="72"/>
      <c r="I1647" s="72"/>
      <c r="J1647" s="72"/>
      <c r="K1647" s="72"/>
      <c r="L1647" s="72"/>
      <c r="M1647" s="72"/>
      <c r="N1647" s="72"/>
      <c r="O1647" s="72"/>
      <c r="P1647" s="72"/>
      <c r="Q1647" s="72"/>
      <c r="R1647" s="72"/>
      <c r="S1647" s="72"/>
      <c r="T1647" s="72"/>
      <c r="U1647" s="72"/>
      <c r="V1647" s="3"/>
    </row>
    <row r="1648" spans="5:22" ht="23.1" customHeight="1">
      <c r="E1648" s="72" t="s">
        <v>3788</v>
      </c>
      <c r="F1648" s="72"/>
      <c r="G1648" s="72"/>
      <c r="H1648" s="72"/>
      <c r="I1648" s="72"/>
      <c r="J1648" s="72"/>
      <c r="K1648" s="72"/>
      <c r="L1648" s="72"/>
      <c r="M1648" s="72"/>
      <c r="N1648" s="72"/>
      <c r="O1648" s="72"/>
      <c r="P1648" s="72"/>
      <c r="Q1648" s="72"/>
      <c r="R1648" s="72"/>
      <c r="S1648" s="72"/>
      <c r="T1648" s="72"/>
      <c r="U1648" s="72"/>
      <c r="V1648" s="3"/>
    </row>
    <row r="1649" spans="5:22" ht="23.1" customHeight="1">
      <c r="E1649" s="72" t="s">
        <v>3789</v>
      </c>
      <c r="F1649" s="72"/>
      <c r="G1649" s="72"/>
      <c r="H1649" s="72"/>
      <c r="I1649" s="72"/>
      <c r="J1649" s="72"/>
      <c r="K1649" s="72"/>
      <c r="L1649" s="72"/>
      <c r="M1649" s="72"/>
      <c r="N1649" s="72"/>
      <c r="O1649" s="72"/>
      <c r="P1649" s="72"/>
      <c r="Q1649" s="72"/>
      <c r="R1649" s="72"/>
      <c r="S1649" s="72"/>
      <c r="T1649" s="72"/>
      <c r="U1649" s="72"/>
      <c r="V1649" s="3"/>
    </row>
    <row r="1650" spans="5:22" ht="23.1" customHeight="1">
      <c r="E1650" s="72" t="s">
        <v>3790</v>
      </c>
      <c r="F1650" s="72"/>
      <c r="G1650" s="72"/>
      <c r="H1650" s="72"/>
      <c r="I1650" s="72"/>
      <c r="J1650" s="72"/>
      <c r="K1650" s="72"/>
      <c r="L1650" s="72"/>
      <c r="M1650" s="72"/>
      <c r="N1650" s="72"/>
      <c r="O1650" s="72"/>
      <c r="P1650" s="72"/>
      <c r="Q1650" s="72"/>
      <c r="R1650" s="72"/>
      <c r="S1650" s="72"/>
      <c r="T1650" s="72"/>
      <c r="U1650" s="72"/>
      <c r="V1650" s="3"/>
    </row>
    <row r="1651" spans="5:22" ht="23.1" customHeight="1">
      <c r="E1651" s="72" t="s">
        <v>3791</v>
      </c>
      <c r="F1651" s="72"/>
      <c r="G1651" s="72"/>
      <c r="H1651" s="72"/>
      <c r="I1651" s="72"/>
      <c r="J1651" s="72"/>
      <c r="K1651" s="72"/>
      <c r="L1651" s="72"/>
      <c r="M1651" s="72"/>
      <c r="N1651" s="72"/>
      <c r="O1651" s="72"/>
      <c r="P1651" s="72"/>
      <c r="Q1651" s="72"/>
      <c r="R1651" s="72"/>
      <c r="S1651" s="72"/>
      <c r="T1651" s="72"/>
      <c r="U1651" s="72"/>
      <c r="V1651" s="3"/>
    </row>
    <row r="1652" spans="5:22" ht="23.1" customHeight="1">
      <c r="E1652" s="72" t="s">
        <v>3792</v>
      </c>
      <c r="F1652" s="72"/>
      <c r="G1652" s="72"/>
      <c r="H1652" s="72"/>
      <c r="I1652" s="72"/>
      <c r="J1652" s="72"/>
      <c r="K1652" s="72"/>
      <c r="L1652" s="72"/>
      <c r="M1652" s="72"/>
      <c r="N1652" s="72"/>
      <c r="O1652" s="72"/>
      <c r="P1652" s="72"/>
      <c r="Q1652" s="72"/>
      <c r="R1652" s="72"/>
      <c r="S1652" s="72"/>
      <c r="T1652" s="72"/>
      <c r="U1652" s="72"/>
      <c r="V1652" s="3"/>
    </row>
    <row r="1653" spans="5:22" ht="23.1" customHeight="1">
      <c r="E1653" s="72" t="s">
        <v>3793</v>
      </c>
      <c r="F1653" s="72"/>
      <c r="G1653" s="72"/>
      <c r="H1653" s="72"/>
      <c r="I1653" s="72"/>
      <c r="J1653" s="72"/>
      <c r="K1653" s="72"/>
      <c r="L1653" s="72"/>
      <c r="M1653" s="72"/>
      <c r="N1653" s="72"/>
      <c r="O1653" s="72"/>
      <c r="P1653" s="72"/>
      <c r="Q1653" s="72"/>
      <c r="R1653" s="72"/>
      <c r="S1653" s="72"/>
      <c r="T1653" s="72"/>
      <c r="U1653" s="72"/>
      <c r="V1653" s="3"/>
    </row>
    <row r="1654" spans="5:22" ht="23.1" customHeight="1">
      <c r="E1654" s="72" t="s">
        <v>3794</v>
      </c>
      <c r="F1654" s="72"/>
      <c r="G1654" s="72"/>
      <c r="H1654" s="72"/>
      <c r="I1654" s="72"/>
      <c r="J1654" s="72"/>
      <c r="K1654" s="72"/>
      <c r="L1654" s="72"/>
      <c r="M1654" s="72"/>
      <c r="N1654" s="72"/>
      <c r="O1654" s="72"/>
      <c r="P1654" s="72"/>
      <c r="Q1654" s="72"/>
      <c r="R1654" s="72"/>
      <c r="S1654" s="72"/>
      <c r="T1654" s="72"/>
      <c r="U1654" s="72"/>
      <c r="V1654" s="3"/>
    </row>
    <row r="1655" spans="5:22" ht="23.1" customHeight="1">
      <c r="E1655" s="72" t="s">
        <v>3795</v>
      </c>
      <c r="F1655" s="72"/>
      <c r="G1655" s="72"/>
      <c r="H1655" s="72"/>
      <c r="I1655" s="72"/>
      <c r="J1655" s="72"/>
      <c r="K1655" s="72"/>
      <c r="L1655" s="72"/>
      <c r="M1655" s="72"/>
      <c r="N1655" s="72"/>
      <c r="O1655" s="72"/>
      <c r="P1655" s="72"/>
      <c r="Q1655" s="72"/>
      <c r="R1655" s="72"/>
      <c r="S1655" s="72"/>
      <c r="T1655" s="72"/>
      <c r="U1655" s="72"/>
      <c r="V1655" s="3"/>
    </row>
    <row r="1656" spans="5:22" ht="23.1" customHeight="1">
      <c r="E1656" s="72" t="s">
        <v>3796</v>
      </c>
      <c r="F1656" s="72"/>
      <c r="G1656" s="72"/>
      <c r="H1656" s="72"/>
      <c r="I1656" s="72"/>
      <c r="J1656" s="72"/>
      <c r="K1656" s="72"/>
      <c r="L1656" s="72"/>
      <c r="M1656" s="72"/>
      <c r="N1656" s="72"/>
      <c r="O1656" s="72"/>
      <c r="P1656" s="72"/>
      <c r="Q1656" s="72"/>
      <c r="R1656" s="72"/>
      <c r="S1656" s="72"/>
      <c r="T1656" s="72"/>
      <c r="U1656" s="72"/>
      <c r="V1656" s="3"/>
    </row>
    <row r="1657" spans="5:22" ht="23.1" customHeight="1">
      <c r="E1657" s="72" t="s">
        <v>3797</v>
      </c>
      <c r="F1657" s="72"/>
      <c r="G1657" s="72"/>
      <c r="H1657" s="72"/>
      <c r="I1657" s="72"/>
      <c r="J1657" s="72"/>
      <c r="K1657" s="72"/>
      <c r="L1657" s="72"/>
      <c r="M1657" s="72"/>
      <c r="N1657" s="72"/>
      <c r="O1657" s="72"/>
      <c r="P1657" s="72"/>
      <c r="Q1657" s="72"/>
      <c r="R1657" s="72"/>
      <c r="S1657" s="72"/>
      <c r="T1657" s="72"/>
      <c r="U1657" s="72"/>
      <c r="V1657" s="3"/>
    </row>
    <row r="1658" spans="5:22" ht="23.1" customHeight="1">
      <c r="E1658" s="72" t="s">
        <v>3798</v>
      </c>
      <c r="F1658" s="72"/>
      <c r="G1658" s="72"/>
      <c r="H1658" s="72"/>
      <c r="I1658" s="72"/>
      <c r="J1658" s="72"/>
      <c r="K1658" s="72"/>
      <c r="L1658" s="72"/>
      <c r="M1658" s="72"/>
      <c r="N1658" s="72"/>
      <c r="O1658" s="72"/>
      <c r="P1658" s="72"/>
      <c r="Q1658" s="72"/>
      <c r="R1658" s="72"/>
      <c r="S1658" s="72"/>
      <c r="T1658" s="72"/>
      <c r="U1658" s="72"/>
      <c r="V1658" s="3"/>
    </row>
    <row r="1659" spans="5:22" ht="23.1" customHeight="1">
      <c r="E1659" s="72" t="s">
        <v>3799</v>
      </c>
      <c r="F1659" s="72"/>
      <c r="G1659" s="72"/>
      <c r="H1659" s="72"/>
      <c r="I1659" s="72"/>
      <c r="J1659" s="72"/>
      <c r="K1659" s="72"/>
      <c r="L1659" s="72"/>
      <c r="M1659" s="72"/>
      <c r="N1659" s="72"/>
      <c r="O1659" s="72"/>
      <c r="P1659" s="72"/>
      <c r="Q1659" s="72"/>
      <c r="R1659" s="72"/>
      <c r="S1659" s="72"/>
      <c r="T1659" s="72"/>
      <c r="U1659" s="72"/>
      <c r="V1659" s="3"/>
    </row>
    <row r="1660" spans="5:22" ht="23.1" customHeight="1">
      <c r="E1660" s="72" t="s">
        <v>3800</v>
      </c>
      <c r="F1660" s="72"/>
      <c r="G1660" s="72"/>
      <c r="H1660" s="72"/>
      <c r="I1660" s="72"/>
      <c r="J1660" s="72"/>
      <c r="K1660" s="72"/>
      <c r="L1660" s="72"/>
      <c r="M1660" s="72"/>
      <c r="N1660" s="72"/>
      <c r="O1660" s="72"/>
      <c r="P1660" s="72"/>
      <c r="Q1660" s="72"/>
      <c r="R1660" s="72"/>
      <c r="S1660" s="72"/>
      <c r="T1660" s="72"/>
      <c r="U1660" s="72"/>
      <c r="V1660" s="3"/>
    </row>
    <row r="1661" spans="5:22" ht="23.1" customHeight="1">
      <c r="E1661" s="72" t="s">
        <v>3801</v>
      </c>
      <c r="F1661" s="72"/>
      <c r="G1661" s="72"/>
      <c r="H1661" s="72"/>
      <c r="I1661" s="72"/>
      <c r="J1661" s="72"/>
      <c r="K1661" s="72"/>
      <c r="L1661" s="72"/>
      <c r="M1661" s="72"/>
      <c r="N1661" s="72"/>
      <c r="O1661" s="72"/>
      <c r="P1661" s="72"/>
      <c r="Q1661" s="72"/>
      <c r="R1661" s="72"/>
      <c r="S1661" s="72"/>
      <c r="T1661" s="72"/>
      <c r="U1661" s="72"/>
      <c r="V1661" s="3"/>
    </row>
    <row r="1662" spans="5:22" ht="23.1" customHeight="1">
      <c r="E1662" s="72" t="s">
        <v>3802</v>
      </c>
      <c r="F1662" s="72"/>
      <c r="G1662" s="72"/>
      <c r="H1662" s="72"/>
      <c r="I1662" s="72"/>
      <c r="J1662" s="72"/>
      <c r="K1662" s="72"/>
      <c r="L1662" s="72"/>
      <c r="M1662" s="72"/>
      <c r="N1662" s="72"/>
      <c r="O1662" s="72"/>
      <c r="P1662" s="72"/>
      <c r="Q1662" s="72"/>
      <c r="R1662" s="72"/>
      <c r="S1662" s="72"/>
      <c r="T1662" s="72"/>
      <c r="U1662" s="72"/>
      <c r="V1662" s="3"/>
    </row>
    <row r="1663" spans="5:22" ht="23.1" customHeight="1">
      <c r="E1663" s="72" t="s">
        <v>3803</v>
      </c>
      <c r="F1663" s="72"/>
      <c r="G1663" s="72"/>
      <c r="H1663" s="72"/>
      <c r="I1663" s="72"/>
      <c r="J1663" s="72"/>
      <c r="K1663" s="72"/>
      <c r="L1663" s="72"/>
      <c r="M1663" s="72"/>
      <c r="N1663" s="72"/>
      <c r="O1663" s="72"/>
      <c r="P1663" s="72"/>
      <c r="Q1663" s="72"/>
      <c r="R1663" s="72"/>
      <c r="S1663" s="72"/>
      <c r="T1663" s="72"/>
      <c r="U1663" s="72"/>
      <c r="V1663" s="3"/>
    </row>
    <row r="1664" spans="5:22" ht="23.1" customHeight="1">
      <c r="E1664" s="72" t="s">
        <v>3804</v>
      </c>
      <c r="F1664" s="72"/>
      <c r="G1664" s="72"/>
      <c r="H1664" s="72"/>
      <c r="I1664" s="72"/>
      <c r="J1664" s="72"/>
      <c r="K1664" s="72"/>
      <c r="L1664" s="72"/>
      <c r="M1664" s="72"/>
      <c r="N1664" s="72"/>
      <c r="O1664" s="72"/>
      <c r="P1664" s="72"/>
      <c r="Q1664" s="72"/>
      <c r="R1664" s="72"/>
      <c r="S1664" s="72"/>
      <c r="T1664" s="72"/>
      <c r="U1664" s="72"/>
      <c r="V1664" s="3"/>
    </row>
    <row r="1665" spans="5:22" ht="23.1" customHeight="1">
      <c r="E1665" s="72" t="s">
        <v>3805</v>
      </c>
      <c r="F1665" s="72"/>
      <c r="G1665" s="72"/>
      <c r="H1665" s="72"/>
      <c r="I1665" s="72"/>
      <c r="J1665" s="72"/>
      <c r="K1665" s="72"/>
      <c r="L1665" s="72"/>
      <c r="M1665" s="72"/>
      <c r="N1665" s="72"/>
      <c r="O1665" s="72"/>
      <c r="P1665" s="72"/>
      <c r="Q1665" s="72"/>
      <c r="R1665" s="72"/>
      <c r="S1665" s="72"/>
      <c r="T1665" s="72"/>
      <c r="U1665" s="72"/>
      <c r="V1665" s="3"/>
    </row>
    <row r="1666" spans="5:22" ht="23.1" customHeight="1">
      <c r="E1666" s="72" t="s">
        <v>3806</v>
      </c>
      <c r="F1666" s="72"/>
      <c r="G1666" s="72"/>
      <c r="H1666" s="72"/>
      <c r="I1666" s="72"/>
      <c r="J1666" s="72"/>
      <c r="K1666" s="72"/>
      <c r="L1666" s="72"/>
      <c r="M1666" s="72"/>
      <c r="N1666" s="72"/>
      <c r="O1666" s="72"/>
      <c r="P1666" s="72"/>
      <c r="Q1666" s="72"/>
      <c r="R1666" s="72"/>
      <c r="S1666" s="72"/>
      <c r="T1666" s="72"/>
      <c r="U1666" s="72"/>
      <c r="V1666" s="3"/>
    </row>
    <row r="1667" spans="5:22" ht="23.1" customHeight="1">
      <c r="E1667" s="72" t="s">
        <v>3807</v>
      </c>
      <c r="F1667" s="72"/>
      <c r="G1667" s="72"/>
      <c r="H1667" s="72"/>
      <c r="I1667" s="72"/>
      <c r="J1667" s="72"/>
      <c r="K1667" s="72"/>
      <c r="L1667" s="72"/>
      <c r="M1667" s="72"/>
      <c r="N1667" s="72"/>
      <c r="O1667" s="72"/>
      <c r="P1667" s="72"/>
      <c r="Q1667" s="72"/>
      <c r="R1667" s="72"/>
      <c r="S1667" s="72"/>
      <c r="T1667" s="72"/>
      <c r="U1667" s="72"/>
      <c r="V1667" s="3"/>
    </row>
    <row r="1668" spans="5:22" ht="23.1" customHeight="1">
      <c r="E1668" s="72" t="s">
        <v>3808</v>
      </c>
      <c r="F1668" s="72"/>
      <c r="G1668" s="72"/>
      <c r="H1668" s="72"/>
      <c r="I1668" s="72"/>
      <c r="J1668" s="72"/>
      <c r="K1668" s="72"/>
      <c r="L1668" s="72"/>
      <c r="M1668" s="72"/>
      <c r="N1668" s="72"/>
      <c r="O1668" s="72"/>
      <c r="P1668" s="72"/>
      <c r="Q1668" s="72"/>
      <c r="R1668" s="72"/>
      <c r="S1668" s="72"/>
      <c r="T1668" s="72"/>
      <c r="U1668" s="72"/>
      <c r="V1668" s="3"/>
    </row>
    <row r="1669" spans="5:22" ht="23.1" customHeight="1">
      <c r="E1669" s="72" t="s">
        <v>3809</v>
      </c>
      <c r="F1669" s="72"/>
      <c r="G1669" s="72"/>
      <c r="H1669" s="72"/>
      <c r="I1669" s="72"/>
      <c r="J1669" s="72"/>
      <c r="K1669" s="72"/>
      <c r="L1669" s="72"/>
      <c r="M1669" s="72"/>
      <c r="N1669" s="72"/>
      <c r="O1669" s="72"/>
      <c r="P1669" s="72"/>
      <c r="Q1669" s="72"/>
      <c r="R1669" s="72"/>
      <c r="S1669" s="72"/>
      <c r="T1669" s="72"/>
      <c r="U1669" s="72"/>
      <c r="V1669" s="3"/>
    </row>
    <row r="1670" spans="5:22" ht="23.1" customHeight="1">
      <c r="E1670" s="72" t="s">
        <v>3810</v>
      </c>
      <c r="F1670" s="72"/>
      <c r="G1670" s="72"/>
      <c r="H1670" s="72"/>
      <c r="I1670" s="72"/>
      <c r="J1670" s="72"/>
      <c r="K1670" s="72"/>
      <c r="L1670" s="72"/>
      <c r="M1670" s="72"/>
      <c r="N1670" s="72"/>
      <c r="O1670" s="72"/>
      <c r="P1670" s="72"/>
      <c r="Q1670" s="72"/>
      <c r="R1670" s="72"/>
      <c r="S1670" s="72"/>
      <c r="T1670" s="72"/>
      <c r="U1670" s="72"/>
      <c r="V1670" s="3"/>
    </row>
    <row r="1671" spans="5:22" ht="23.1" customHeight="1">
      <c r="E1671" s="72" t="s">
        <v>3811</v>
      </c>
      <c r="F1671" s="72"/>
      <c r="G1671" s="72"/>
      <c r="H1671" s="72"/>
      <c r="I1671" s="72"/>
      <c r="J1671" s="72"/>
      <c r="K1671" s="72"/>
      <c r="L1671" s="72"/>
      <c r="M1671" s="72"/>
      <c r="N1671" s="72"/>
      <c r="O1671" s="72"/>
      <c r="P1671" s="72"/>
      <c r="Q1671" s="72"/>
      <c r="R1671" s="72"/>
      <c r="S1671" s="72"/>
      <c r="T1671" s="72"/>
      <c r="U1671" s="72"/>
      <c r="V1671" s="3"/>
    </row>
    <row r="1672" spans="5:22" ht="23.1" customHeight="1">
      <c r="E1672" s="72" t="s">
        <v>3812</v>
      </c>
      <c r="F1672" s="72"/>
      <c r="G1672" s="72"/>
      <c r="H1672" s="72"/>
      <c r="I1672" s="72"/>
      <c r="J1672" s="72"/>
      <c r="K1672" s="72"/>
      <c r="L1672" s="72"/>
      <c r="M1672" s="72"/>
      <c r="N1672" s="72"/>
      <c r="O1672" s="72"/>
      <c r="P1672" s="72"/>
      <c r="Q1672" s="72"/>
      <c r="R1672" s="72"/>
      <c r="S1672" s="72"/>
      <c r="T1672" s="72"/>
      <c r="U1672" s="72"/>
      <c r="V1672" s="3"/>
    </row>
    <row r="1673" spans="5:22" ht="23.1" customHeight="1">
      <c r="E1673" s="72" t="s">
        <v>3813</v>
      </c>
      <c r="F1673" s="72"/>
      <c r="G1673" s="72"/>
      <c r="H1673" s="72"/>
      <c r="I1673" s="72"/>
      <c r="J1673" s="72"/>
      <c r="K1673" s="72"/>
      <c r="L1673" s="72"/>
      <c r="M1673" s="72"/>
      <c r="N1673" s="72"/>
      <c r="O1673" s="72"/>
      <c r="P1673" s="72"/>
      <c r="Q1673" s="72"/>
      <c r="R1673" s="72"/>
      <c r="S1673" s="72"/>
      <c r="T1673" s="72"/>
      <c r="U1673" s="72"/>
      <c r="V1673" s="3"/>
    </row>
    <row r="1674" spans="5:22" ht="23.1" customHeight="1">
      <c r="E1674" s="72" t="s">
        <v>3814</v>
      </c>
      <c r="F1674" s="72"/>
      <c r="G1674" s="72"/>
      <c r="H1674" s="72"/>
      <c r="I1674" s="72"/>
      <c r="J1674" s="72"/>
      <c r="K1674" s="72"/>
      <c r="L1674" s="72"/>
      <c r="M1674" s="72"/>
      <c r="N1674" s="72"/>
      <c r="O1674" s="72"/>
      <c r="P1674" s="72"/>
      <c r="Q1674" s="72"/>
      <c r="R1674" s="72"/>
      <c r="S1674" s="72"/>
      <c r="T1674" s="72"/>
      <c r="U1674" s="72"/>
      <c r="V1674" s="3"/>
    </row>
    <row r="1675" spans="5:22" ht="23.1" customHeight="1">
      <c r="E1675" s="72" t="s">
        <v>3815</v>
      </c>
      <c r="F1675" s="72"/>
      <c r="G1675" s="72"/>
      <c r="H1675" s="72"/>
      <c r="I1675" s="72"/>
      <c r="J1675" s="72"/>
      <c r="K1675" s="72"/>
      <c r="L1675" s="72"/>
      <c r="M1675" s="72"/>
      <c r="N1675" s="72"/>
      <c r="O1675" s="72"/>
      <c r="P1675" s="72"/>
      <c r="Q1675" s="72"/>
      <c r="R1675" s="72"/>
      <c r="S1675" s="72"/>
      <c r="T1675" s="72"/>
      <c r="U1675" s="72"/>
      <c r="V1675" s="3"/>
    </row>
    <row r="1676" spans="5:22" ht="23.1" customHeight="1">
      <c r="E1676" s="72" t="s">
        <v>3816</v>
      </c>
      <c r="F1676" s="72"/>
      <c r="G1676" s="72"/>
      <c r="H1676" s="72"/>
      <c r="I1676" s="72"/>
      <c r="J1676" s="72"/>
      <c r="K1676" s="72"/>
      <c r="L1676" s="72"/>
      <c r="M1676" s="72"/>
      <c r="N1676" s="72"/>
      <c r="O1676" s="72"/>
      <c r="P1676" s="72"/>
      <c r="Q1676" s="72"/>
      <c r="R1676" s="72"/>
      <c r="S1676" s="72"/>
      <c r="T1676" s="72"/>
      <c r="U1676" s="72"/>
      <c r="V1676" s="3"/>
    </row>
    <row r="1677" spans="5:22" ht="23.1" customHeight="1">
      <c r="E1677" s="72" t="s">
        <v>3817</v>
      </c>
      <c r="F1677" s="72"/>
      <c r="G1677" s="72"/>
      <c r="H1677" s="72"/>
      <c r="I1677" s="72"/>
      <c r="J1677" s="72"/>
      <c r="K1677" s="72"/>
      <c r="L1677" s="72"/>
      <c r="M1677" s="72"/>
      <c r="N1677" s="72"/>
      <c r="O1677" s="72"/>
      <c r="P1677" s="72"/>
      <c r="Q1677" s="72"/>
      <c r="R1677" s="72"/>
      <c r="S1677" s="72"/>
      <c r="T1677" s="72"/>
      <c r="U1677" s="72"/>
      <c r="V1677" s="3"/>
    </row>
    <row r="1678" spans="5:22" ht="23.1" customHeight="1">
      <c r="E1678" s="72" t="s">
        <v>3818</v>
      </c>
      <c r="F1678" s="72"/>
      <c r="G1678" s="72"/>
      <c r="H1678" s="72"/>
      <c r="I1678" s="72"/>
      <c r="J1678" s="72"/>
      <c r="K1678" s="72"/>
      <c r="L1678" s="72"/>
      <c r="M1678" s="72"/>
      <c r="N1678" s="72"/>
      <c r="O1678" s="72"/>
      <c r="P1678" s="72"/>
      <c r="Q1678" s="72"/>
      <c r="R1678" s="72"/>
      <c r="S1678" s="72"/>
      <c r="T1678" s="72"/>
      <c r="U1678" s="72"/>
      <c r="V1678" s="3"/>
    </row>
    <row r="1679" spans="5:22" ht="23.1" customHeight="1">
      <c r="E1679" s="72" t="s">
        <v>3819</v>
      </c>
      <c r="F1679" s="72"/>
      <c r="G1679" s="72"/>
      <c r="H1679" s="72"/>
      <c r="I1679" s="72"/>
      <c r="J1679" s="72"/>
      <c r="K1679" s="72"/>
      <c r="L1679" s="72"/>
      <c r="M1679" s="72"/>
      <c r="N1679" s="72"/>
      <c r="O1679" s="72"/>
      <c r="P1679" s="72"/>
      <c r="Q1679" s="72"/>
      <c r="R1679" s="72"/>
      <c r="S1679" s="72"/>
      <c r="T1679" s="72"/>
      <c r="U1679" s="72"/>
      <c r="V1679" s="3"/>
    </row>
    <row r="1680" spans="5:22" ht="23.1" customHeight="1">
      <c r="E1680" s="72" t="s">
        <v>3820</v>
      </c>
      <c r="F1680" s="72"/>
      <c r="G1680" s="72"/>
      <c r="H1680" s="72"/>
      <c r="I1680" s="72"/>
      <c r="J1680" s="72"/>
      <c r="K1680" s="72"/>
      <c r="L1680" s="72"/>
      <c r="M1680" s="72"/>
      <c r="N1680" s="72"/>
      <c r="O1680" s="72"/>
      <c r="P1680" s="72"/>
      <c r="Q1680" s="72"/>
      <c r="R1680" s="72"/>
      <c r="S1680" s="72"/>
      <c r="T1680" s="72"/>
      <c r="U1680" s="72"/>
      <c r="V1680" s="3"/>
    </row>
    <row r="1681" spans="5:22" ht="23.1" customHeight="1">
      <c r="E1681" s="72" t="s">
        <v>3821</v>
      </c>
      <c r="F1681" s="72"/>
      <c r="G1681" s="72"/>
      <c r="H1681" s="72"/>
      <c r="I1681" s="72"/>
      <c r="J1681" s="72"/>
      <c r="K1681" s="72"/>
      <c r="L1681" s="72"/>
      <c r="M1681" s="72"/>
      <c r="N1681" s="72"/>
      <c r="O1681" s="72"/>
      <c r="P1681" s="72"/>
      <c r="Q1681" s="72"/>
      <c r="R1681" s="72"/>
      <c r="S1681" s="72"/>
      <c r="T1681" s="72"/>
      <c r="U1681" s="72"/>
      <c r="V1681" s="3"/>
    </row>
    <row r="1682" spans="5:22" ht="23.1" customHeight="1">
      <c r="E1682" s="72" t="s">
        <v>3822</v>
      </c>
      <c r="F1682" s="72"/>
      <c r="G1682" s="72"/>
      <c r="H1682" s="72"/>
      <c r="I1682" s="72"/>
      <c r="J1682" s="72"/>
      <c r="K1682" s="72"/>
      <c r="L1682" s="72"/>
      <c r="M1682" s="72"/>
      <c r="N1682" s="72"/>
      <c r="O1682" s="72"/>
      <c r="P1682" s="72"/>
      <c r="Q1682" s="72"/>
      <c r="R1682" s="72"/>
      <c r="S1682" s="72"/>
      <c r="T1682" s="72"/>
      <c r="U1682" s="72"/>
      <c r="V1682" s="3"/>
    </row>
    <row r="1683" spans="5:22" ht="23.1" customHeight="1">
      <c r="E1683" s="72" t="s">
        <v>3823</v>
      </c>
      <c r="F1683" s="72"/>
      <c r="G1683" s="72"/>
      <c r="H1683" s="72"/>
      <c r="I1683" s="72"/>
      <c r="J1683" s="72"/>
      <c r="K1683" s="72"/>
      <c r="L1683" s="72"/>
      <c r="M1683" s="72"/>
      <c r="N1683" s="72"/>
      <c r="O1683" s="72"/>
      <c r="P1683" s="72"/>
      <c r="Q1683" s="72"/>
      <c r="R1683" s="72"/>
      <c r="S1683" s="72"/>
      <c r="T1683" s="72"/>
      <c r="U1683" s="72"/>
      <c r="V1683" s="3"/>
    </row>
    <row r="1684" spans="5:22" ht="23.1" customHeight="1">
      <c r="E1684" s="72" t="s">
        <v>3824</v>
      </c>
      <c r="F1684" s="72"/>
      <c r="G1684" s="72"/>
      <c r="H1684" s="72"/>
      <c r="I1684" s="72"/>
      <c r="J1684" s="72"/>
      <c r="K1684" s="72"/>
      <c r="L1684" s="72"/>
      <c r="M1684" s="72"/>
      <c r="N1684" s="72"/>
      <c r="O1684" s="72"/>
      <c r="P1684" s="72"/>
      <c r="Q1684" s="72"/>
      <c r="R1684" s="72"/>
      <c r="S1684" s="72"/>
      <c r="T1684" s="72"/>
      <c r="U1684" s="72"/>
      <c r="V1684" s="3"/>
    </row>
    <row r="1685" spans="5:22" ht="23.1" customHeight="1">
      <c r="E1685" s="72" t="s">
        <v>3825</v>
      </c>
      <c r="F1685" s="72"/>
      <c r="G1685" s="72"/>
      <c r="H1685" s="72"/>
      <c r="I1685" s="72"/>
      <c r="J1685" s="72"/>
      <c r="K1685" s="72"/>
      <c r="L1685" s="72"/>
      <c r="M1685" s="72"/>
      <c r="N1685" s="72"/>
      <c r="O1685" s="72"/>
      <c r="P1685" s="72"/>
      <c r="Q1685" s="72"/>
      <c r="R1685" s="72"/>
      <c r="S1685" s="72"/>
      <c r="T1685" s="72"/>
      <c r="U1685" s="72"/>
      <c r="V1685" s="3"/>
    </row>
    <row r="1686" spans="5:22" ht="23.1" customHeight="1">
      <c r="E1686" s="72" t="s">
        <v>3826</v>
      </c>
      <c r="F1686" s="72"/>
      <c r="G1686" s="72"/>
      <c r="H1686" s="72"/>
      <c r="I1686" s="72"/>
      <c r="J1686" s="72"/>
      <c r="K1686" s="72"/>
      <c r="L1686" s="72"/>
      <c r="M1686" s="72"/>
      <c r="N1686" s="72"/>
      <c r="O1686" s="72"/>
      <c r="P1686" s="72"/>
      <c r="Q1686" s="72"/>
      <c r="R1686" s="72"/>
      <c r="S1686" s="72"/>
      <c r="T1686" s="72"/>
      <c r="U1686" s="72"/>
      <c r="V1686" s="3"/>
    </row>
    <row r="1687" spans="5:22" ht="23.1" customHeight="1">
      <c r="E1687" s="72" t="s">
        <v>3827</v>
      </c>
      <c r="F1687" s="72"/>
      <c r="G1687" s="72"/>
      <c r="H1687" s="72"/>
      <c r="I1687" s="72"/>
      <c r="J1687" s="72"/>
      <c r="K1687" s="72"/>
      <c r="L1687" s="72"/>
      <c r="M1687" s="72"/>
      <c r="N1687" s="72"/>
      <c r="O1687" s="72"/>
      <c r="P1687" s="72"/>
      <c r="Q1687" s="72"/>
      <c r="R1687" s="72"/>
      <c r="S1687" s="72"/>
      <c r="T1687" s="72"/>
      <c r="U1687" s="72"/>
      <c r="V1687" s="3"/>
    </row>
    <row r="1688" spans="5:22" ht="23.1" customHeight="1">
      <c r="E1688" s="72" t="s">
        <v>3828</v>
      </c>
      <c r="F1688" s="72"/>
      <c r="G1688" s="72"/>
      <c r="H1688" s="72"/>
      <c r="I1688" s="72"/>
      <c r="J1688" s="72"/>
      <c r="K1688" s="72"/>
      <c r="L1688" s="72"/>
      <c r="M1688" s="72"/>
      <c r="N1688" s="72"/>
      <c r="O1688" s="72"/>
      <c r="P1688" s="72"/>
      <c r="Q1688" s="72"/>
      <c r="R1688" s="72"/>
      <c r="S1688" s="72"/>
      <c r="T1688" s="72"/>
      <c r="U1688" s="72"/>
      <c r="V1688" s="3"/>
    </row>
    <row r="1689" spans="5:22" ht="23.1" customHeight="1">
      <c r="E1689" s="72" t="s">
        <v>3829</v>
      </c>
      <c r="F1689" s="72"/>
      <c r="G1689" s="72"/>
      <c r="H1689" s="72"/>
      <c r="I1689" s="72"/>
      <c r="J1689" s="72"/>
      <c r="K1689" s="72"/>
      <c r="L1689" s="72"/>
      <c r="M1689" s="72"/>
      <c r="N1689" s="72"/>
      <c r="O1689" s="72"/>
      <c r="P1689" s="72"/>
      <c r="Q1689" s="72"/>
      <c r="R1689" s="72"/>
      <c r="S1689" s="72"/>
      <c r="T1689" s="72"/>
      <c r="U1689" s="72"/>
      <c r="V1689" s="3"/>
    </row>
    <row r="1690" spans="5:22" ht="23.1" customHeight="1">
      <c r="E1690" s="72" t="s">
        <v>3830</v>
      </c>
      <c r="F1690" s="72"/>
      <c r="G1690" s="72"/>
      <c r="H1690" s="72"/>
      <c r="I1690" s="72"/>
      <c r="J1690" s="72"/>
      <c r="K1690" s="72"/>
      <c r="L1690" s="72"/>
      <c r="M1690" s="72"/>
      <c r="N1690" s="72"/>
      <c r="O1690" s="72"/>
      <c r="P1690" s="72"/>
      <c r="Q1690" s="72"/>
      <c r="R1690" s="72"/>
      <c r="S1690" s="72"/>
      <c r="T1690" s="72"/>
      <c r="U1690" s="72"/>
      <c r="V1690" s="3"/>
    </row>
    <row r="1691" spans="5:22" ht="23.1" customHeight="1">
      <c r="E1691" s="72" t="s">
        <v>3831</v>
      </c>
      <c r="F1691" s="72"/>
      <c r="G1691" s="72"/>
      <c r="H1691" s="72"/>
      <c r="I1691" s="72"/>
      <c r="J1691" s="72"/>
      <c r="K1691" s="72"/>
      <c r="L1691" s="72"/>
      <c r="M1691" s="72"/>
      <c r="N1691" s="72"/>
      <c r="O1691" s="72"/>
      <c r="P1691" s="72"/>
      <c r="Q1691" s="72"/>
      <c r="R1691" s="72"/>
      <c r="S1691" s="72"/>
      <c r="T1691" s="72"/>
      <c r="U1691" s="72"/>
      <c r="V1691" s="3"/>
    </row>
    <row r="1692" spans="5:22" ht="23.1" customHeight="1">
      <c r="E1692" s="72" t="s">
        <v>3832</v>
      </c>
      <c r="F1692" s="72"/>
      <c r="G1692" s="72"/>
      <c r="H1692" s="72"/>
      <c r="I1692" s="72"/>
      <c r="J1692" s="72"/>
      <c r="K1692" s="72"/>
      <c r="L1692" s="72"/>
      <c r="M1692" s="72"/>
      <c r="N1692" s="72"/>
      <c r="O1692" s="72"/>
      <c r="P1692" s="72"/>
      <c r="Q1692" s="72"/>
      <c r="R1692" s="72"/>
      <c r="S1692" s="72"/>
      <c r="T1692" s="72"/>
      <c r="U1692" s="72"/>
      <c r="V1692" s="3"/>
    </row>
    <row r="1693" spans="5:22" ht="23.1" customHeight="1">
      <c r="E1693" s="72" t="s">
        <v>3833</v>
      </c>
      <c r="F1693" s="72"/>
      <c r="G1693" s="72"/>
      <c r="H1693" s="72"/>
      <c r="I1693" s="72"/>
      <c r="J1693" s="72"/>
      <c r="K1693" s="72"/>
      <c r="L1693" s="72"/>
      <c r="M1693" s="72"/>
      <c r="N1693" s="72"/>
      <c r="O1693" s="72"/>
      <c r="P1693" s="72"/>
      <c r="Q1693" s="72"/>
      <c r="R1693" s="72"/>
      <c r="S1693" s="72"/>
      <c r="T1693" s="72"/>
      <c r="U1693" s="72"/>
      <c r="V1693" s="3"/>
    </row>
    <row r="1694" spans="5:22" ht="23.1" customHeight="1">
      <c r="E1694" s="72" t="s">
        <v>3834</v>
      </c>
      <c r="F1694" s="72"/>
      <c r="G1694" s="72"/>
      <c r="H1694" s="72"/>
      <c r="I1694" s="72"/>
      <c r="J1694" s="72"/>
      <c r="K1694" s="72"/>
      <c r="L1694" s="72"/>
      <c r="M1694" s="72"/>
      <c r="N1694" s="72"/>
      <c r="O1694" s="72"/>
      <c r="P1694" s="72"/>
      <c r="Q1694" s="72"/>
      <c r="R1694" s="72"/>
      <c r="S1694" s="72"/>
      <c r="T1694" s="72"/>
      <c r="U1694" s="72"/>
      <c r="V1694" s="3"/>
    </row>
    <row r="1695" spans="5:22" ht="23.1" customHeight="1">
      <c r="E1695" s="72" t="s">
        <v>3835</v>
      </c>
      <c r="F1695" s="72"/>
      <c r="G1695" s="72"/>
      <c r="H1695" s="72"/>
      <c r="I1695" s="72"/>
      <c r="J1695" s="72"/>
      <c r="K1695" s="72"/>
      <c r="L1695" s="72"/>
      <c r="M1695" s="72"/>
      <c r="N1695" s="72"/>
      <c r="O1695" s="72"/>
      <c r="P1695" s="72"/>
      <c r="Q1695" s="72"/>
      <c r="R1695" s="72"/>
      <c r="S1695" s="72"/>
      <c r="T1695" s="72"/>
      <c r="U1695" s="72"/>
      <c r="V1695" s="3"/>
    </row>
    <row r="1696" spans="5:22" ht="23.1" customHeight="1">
      <c r="E1696" s="72" t="s">
        <v>3836</v>
      </c>
      <c r="F1696" s="72"/>
      <c r="G1696" s="72"/>
      <c r="H1696" s="72"/>
      <c r="I1696" s="72"/>
      <c r="J1696" s="72"/>
      <c r="K1696" s="72"/>
      <c r="L1696" s="72"/>
      <c r="M1696" s="72"/>
      <c r="N1696" s="72"/>
      <c r="O1696" s="72"/>
      <c r="P1696" s="72"/>
      <c r="Q1696" s="72"/>
      <c r="R1696" s="72"/>
      <c r="S1696" s="72"/>
      <c r="T1696" s="72"/>
      <c r="U1696" s="72"/>
      <c r="V1696" s="3"/>
    </row>
    <row r="1697" spans="5:22" ht="23.1" customHeight="1">
      <c r="E1697" s="72" t="s">
        <v>3837</v>
      </c>
      <c r="F1697" s="72"/>
      <c r="G1697" s="72"/>
      <c r="H1697" s="72"/>
      <c r="I1697" s="72"/>
      <c r="J1697" s="72"/>
      <c r="K1697" s="72"/>
      <c r="L1697" s="72"/>
      <c r="M1697" s="72"/>
      <c r="N1697" s="72"/>
      <c r="O1697" s="72"/>
      <c r="P1697" s="72"/>
      <c r="Q1697" s="72"/>
      <c r="R1697" s="72"/>
      <c r="S1697" s="72"/>
      <c r="T1697" s="72"/>
      <c r="U1697" s="72"/>
      <c r="V1697" s="3"/>
    </row>
    <row r="1698" spans="5:22" ht="23.1" customHeight="1">
      <c r="E1698" s="72" t="s">
        <v>3838</v>
      </c>
      <c r="F1698" s="72"/>
      <c r="G1698" s="72"/>
      <c r="H1698" s="72"/>
      <c r="I1698" s="72"/>
      <c r="J1698" s="72"/>
      <c r="K1698" s="72"/>
      <c r="L1698" s="72"/>
      <c r="M1698" s="72"/>
      <c r="N1698" s="72"/>
      <c r="O1698" s="72"/>
      <c r="P1698" s="72"/>
      <c r="Q1698" s="72"/>
      <c r="R1698" s="72"/>
      <c r="S1698" s="72"/>
      <c r="T1698" s="72"/>
      <c r="U1698" s="72"/>
      <c r="V1698" s="3"/>
    </row>
    <row r="1699" spans="5:22" ht="23.1" customHeight="1">
      <c r="E1699" s="72" t="s">
        <v>3839</v>
      </c>
      <c r="F1699" s="72"/>
      <c r="G1699" s="72"/>
      <c r="H1699" s="72"/>
      <c r="I1699" s="72"/>
      <c r="J1699" s="72"/>
      <c r="K1699" s="72"/>
      <c r="L1699" s="72"/>
      <c r="M1699" s="72"/>
      <c r="N1699" s="72"/>
      <c r="O1699" s="72"/>
      <c r="P1699" s="72"/>
      <c r="Q1699" s="72"/>
      <c r="R1699" s="72"/>
      <c r="S1699" s="72"/>
      <c r="T1699" s="72"/>
      <c r="U1699" s="72"/>
      <c r="V1699" s="3"/>
    </row>
    <row r="1700" spans="5:22" ht="23.1" customHeight="1">
      <c r="E1700" s="72" t="s">
        <v>3840</v>
      </c>
      <c r="F1700" s="72"/>
      <c r="G1700" s="72"/>
      <c r="H1700" s="72"/>
      <c r="I1700" s="72"/>
      <c r="J1700" s="72"/>
      <c r="K1700" s="72"/>
      <c r="L1700" s="72"/>
      <c r="M1700" s="72"/>
      <c r="N1700" s="72"/>
      <c r="O1700" s="72"/>
      <c r="P1700" s="72"/>
      <c r="Q1700" s="72"/>
      <c r="R1700" s="72"/>
      <c r="S1700" s="72"/>
      <c r="T1700" s="72"/>
      <c r="U1700" s="72"/>
      <c r="V1700" s="3"/>
    </row>
    <row r="1701" spans="5:22" ht="23.1" customHeight="1">
      <c r="E1701" s="72" t="s">
        <v>3841</v>
      </c>
      <c r="F1701" s="72"/>
      <c r="G1701" s="72"/>
      <c r="H1701" s="72"/>
      <c r="I1701" s="72"/>
      <c r="J1701" s="72"/>
      <c r="K1701" s="72"/>
      <c r="L1701" s="72"/>
      <c r="M1701" s="72"/>
      <c r="N1701" s="72"/>
      <c r="O1701" s="72"/>
      <c r="P1701" s="72"/>
      <c r="Q1701" s="72"/>
      <c r="R1701" s="72"/>
      <c r="S1701" s="72"/>
      <c r="T1701" s="72"/>
      <c r="U1701" s="72"/>
      <c r="V1701" s="3"/>
    </row>
    <row r="1702" spans="5:22" ht="23.1" customHeight="1">
      <c r="E1702" s="72" t="s">
        <v>3842</v>
      </c>
      <c r="F1702" s="72"/>
      <c r="G1702" s="72"/>
      <c r="H1702" s="72"/>
      <c r="I1702" s="72"/>
      <c r="J1702" s="72"/>
      <c r="K1702" s="72"/>
      <c r="L1702" s="72"/>
      <c r="M1702" s="72"/>
      <c r="N1702" s="72"/>
      <c r="O1702" s="72"/>
      <c r="P1702" s="72"/>
      <c r="Q1702" s="72"/>
      <c r="R1702" s="72"/>
      <c r="S1702" s="72"/>
      <c r="T1702" s="72"/>
      <c r="U1702" s="72"/>
      <c r="V1702" s="3"/>
    </row>
    <row r="1703" spans="5:22" ht="23.1" customHeight="1">
      <c r="E1703" s="72" t="s">
        <v>3843</v>
      </c>
      <c r="F1703" s="72"/>
      <c r="G1703" s="72"/>
      <c r="H1703" s="72"/>
      <c r="I1703" s="72"/>
      <c r="J1703" s="72"/>
      <c r="K1703" s="72"/>
      <c r="L1703" s="72"/>
      <c r="M1703" s="72"/>
      <c r="N1703" s="72"/>
      <c r="O1703" s="72"/>
      <c r="P1703" s="72"/>
      <c r="Q1703" s="72"/>
      <c r="R1703" s="72"/>
      <c r="S1703" s="72"/>
      <c r="T1703" s="72"/>
      <c r="U1703" s="72"/>
      <c r="V1703" s="3"/>
    </row>
    <row r="1704" spans="5:22" ht="23.1" customHeight="1">
      <c r="E1704" s="72" t="s">
        <v>3844</v>
      </c>
      <c r="F1704" s="72"/>
      <c r="G1704" s="72"/>
      <c r="H1704" s="72"/>
      <c r="I1704" s="72"/>
      <c r="J1704" s="72"/>
      <c r="K1704" s="72"/>
      <c r="L1704" s="72"/>
      <c r="M1704" s="72"/>
      <c r="N1704" s="72"/>
      <c r="O1704" s="72"/>
      <c r="P1704" s="72"/>
      <c r="Q1704" s="72"/>
      <c r="R1704" s="72"/>
      <c r="S1704" s="72"/>
      <c r="T1704" s="72"/>
      <c r="U1704" s="72"/>
      <c r="V1704" s="3"/>
    </row>
    <row r="1705" spans="5:22" ht="23.1" customHeight="1">
      <c r="E1705" s="72" t="s">
        <v>3845</v>
      </c>
      <c r="F1705" s="72"/>
      <c r="G1705" s="72"/>
      <c r="H1705" s="72"/>
      <c r="I1705" s="72"/>
      <c r="J1705" s="72"/>
      <c r="K1705" s="72"/>
      <c r="L1705" s="72"/>
      <c r="M1705" s="72"/>
      <c r="N1705" s="72"/>
      <c r="O1705" s="72"/>
      <c r="P1705" s="72"/>
      <c r="Q1705" s="72"/>
      <c r="R1705" s="72"/>
      <c r="S1705" s="72"/>
      <c r="T1705" s="72"/>
      <c r="U1705" s="72"/>
      <c r="V1705" s="3"/>
    </row>
    <row r="1706" spans="5:22" ht="23.1" customHeight="1">
      <c r="E1706" s="72" t="s">
        <v>3846</v>
      </c>
      <c r="F1706" s="72"/>
      <c r="G1706" s="72"/>
      <c r="H1706" s="72"/>
      <c r="I1706" s="72"/>
      <c r="J1706" s="72"/>
      <c r="K1706" s="72"/>
      <c r="L1706" s="72"/>
      <c r="M1706" s="72"/>
      <c r="N1706" s="72"/>
      <c r="O1706" s="72"/>
      <c r="P1706" s="72"/>
      <c r="Q1706" s="72"/>
      <c r="R1706" s="72"/>
      <c r="S1706" s="72"/>
      <c r="T1706" s="72"/>
      <c r="U1706" s="72"/>
      <c r="V1706" s="3"/>
    </row>
    <row r="1707" spans="5:22" ht="23.1" customHeight="1">
      <c r="E1707" s="72" t="s">
        <v>3847</v>
      </c>
      <c r="F1707" s="72"/>
      <c r="G1707" s="72"/>
      <c r="H1707" s="72"/>
      <c r="I1707" s="72"/>
      <c r="J1707" s="72"/>
      <c r="K1707" s="72"/>
      <c r="L1707" s="72"/>
      <c r="M1707" s="72"/>
      <c r="N1707" s="72"/>
      <c r="O1707" s="72"/>
      <c r="P1707" s="72"/>
      <c r="Q1707" s="72"/>
      <c r="R1707" s="72"/>
      <c r="S1707" s="72"/>
      <c r="T1707" s="72"/>
      <c r="U1707" s="72"/>
      <c r="V1707" s="3"/>
    </row>
    <row r="1708" spans="5:22" ht="23.1" customHeight="1">
      <c r="E1708" s="72" t="s">
        <v>3848</v>
      </c>
      <c r="F1708" s="72"/>
      <c r="G1708" s="72"/>
      <c r="H1708" s="72"/>
      <c r="I1708" s="72"/>
      <c r="J1708" s="72"/>
      <c r="K1708" s="72"/>
      <c r="L1708" s="72"/>
      <c r="M1708" s="72"/>
      <c r="N1708" s="72"/>
      <c r="O1708" s="72"/>
      <c r="P1708" s="72"/>
      <c r="Q1708" s="72"/>
      <c r="R1708" s="72"/>
      <c r="S1708" s="72"/>
      <c r="T1708" s="72"/>
      <c r="U1708" s="72"/>
      <c r="V1708" s="3"/>
    </row>
    <row r="1709" spans="5:22" ht="23.1" customHeight="1">
      <c r="E1709" s="72" t="s">
        <v>3849</v>
      </c>
      <c r="F1709" s="72"/>
      <c r="G1709" s="72"/>
      <c r="H1709" s="72"/>
      <c r="I1709" s="72"/>
      <c r="J1709" s="72"/>
      <c r="K1709" s="72"/>
      <c r="L1709" s="72"/>
      <c r="M1709" s="72"/>
      <c r="N1709" s="72"/>
      <c r="O1709" s="72"/>
      <c r="P1709" s="72"/>
      <c r="Q1709" s="72"/>
      <c r="R1709" s="72"/>
      <c r="S1709" s="72"/>
      <c r="T1709" s="72"/>
      <c r="U1709" s="72"/>
      <c r="V1709" s="3"/>
    </row>
    <row r="1710" spans="5:22" ht="23.1" customHeight="1">
      <c r="E1710" s="72" t="s">
        <v>3850</v>
      </c>
      <c r="F1710" s="72"/>
      <c r="G1710" s="72"/>
      <c r="H1710" s="72"/>
      <c r="I1710" s="72"/>
      <c r="J1710" s="72"/>
      <c r="K1710" s="72"/>
      <c r="L1710" s="72"/>
      <c r="M1710" s="72"/>
      <c r="N1710" s="72"/>
      <c r="O1710" s="72"/>
      <c r="P1710" s="72"/>
      <c r="Q1710" s="72"/>
      <c r="R1710" s="72"/>
      <c r="S1710" s="72"/>
      <c r="T1710" s="72"/>
      <c r="U1710" s="72"/>
      <c r="V1710" s="3"/>
    </row>
    <row r="1711" spans="5:22" ht="23.1" customHeight="1">
      <c r="E1711" s="72" t="s">
        <v>3851</v>
      </c>
      <c r="F1711" s="72"/>
      <c r="G1711" s="72"/>
      <c r="H1711" s="72"/>
      <c r="I1711" s="72"/>
      <c r="J1711" s="72"/>
      <c r="K1711" s="72"/>
      <c r="L1711" s="72"/>
      <c r="M1711" s="72"/>
      <c r="N1711" s="72"/>
      <c r="O1711" s="72"/>
      <c r="P1711" s="72"/>
      <c r="Q1711" s="72"/>
      <c r="R1711" s="72"/>
      <c r="S1711" s="72"/>
      <c r="T1711" s="72"/>
      <c r="U1711" s="72"/>
      <c r="V1711" s="3"/>
    </row>
    <row r="1712" spans="5:22" ht="23.1" customHeight="1">
      <c r="E1712" s="72" t="s">
        <v>3852</v>
      </c>
      <c r="F1712" s="72"/>
      <c r="G1712" s="72"/>
      <c r="H1712" s="72"/>
      <c r="I1712" s="72"/>
      <c r="J1712" s="72"/>
      <c r="K1712" s="72"/>
      <c r="L1712" s="72"/>
      <c r="M1712" s="72"/>
      <c r="N1712" s="72"/>
      <c r="O1712" s="72"/>
      <c r="P1712" s="72"/>
      <c r="Q1712" s="72"/>
      <c r="R1712" s="72"/>
      <c r="S1712" s="72"/>
      <c r="T1712" s="72"/>
      <c r="U1712" s="72"/>
      <c r="V1712" s="3"/>
    </row>
    <row r="1713" spans="5:22" ht="23.1" customHeight="1">
      <c r="E1713" s="72" t="s">
        <v>3853</v>
      </c>
      <c r="F1713" s="72"/>
      <c r="G1713" s="72"/>
      <c r="H1713" s="72"/>
      <c r="I1713" s="72"/>
      <c r="J1713" s="72"/>
      <c r="K1713" s="72"/>
      <c r="L1713" s="72"/>
      <c r="M1713" s="72"/>
      <c r="N1713" s="72"/>
      <c r="O1713" s="72"/>
      <c r="P1713" s="72"/>
      <c r="Q1713" s="72"/>
      <c r="R1713" s="72"/>
      <c r="S1713" s="72"/>
      <c r="T1713" s="72"/>
      <c r="U1713" s="72"/>
      <c r="V1713" s="3"/>
    </row>
    <row r="1714" spans="5:22" ht="23.1" customHeight="1">
      <c r="E1714" s="72" t="s">
        <v>3854</v>
      </c>
      <c r="F1714" s="72"/>
      <c r="G1714" s="72"/>
      <c r="H1714" s="72"/>
      <c r="I1714" s="72"/>
      <c r="J1714" s="72"/>
      <c r="K1714" s="72"/>
      <c r="L1714" s="72"/>
      <c r="M1714" s="72"/>
      <c r="N1714" s="72"/>
      <c r="O1714" s="72"/>
      <c r="P1714" s="72"/>
      <c r="Q1714" s="72"/>
      <c r="R1714" s="72"/>
      <c r="S1714" s="72"/>
      <c r="T1714" s="72"/>
      <c r="U1714" s="72"/>
      <c r="V1714" s="3"/>
    </row>
    <row r="1715" spans="5:22" ht="23.1" customHeight="1">
      <c r="E1715" s="72" t="s">
        <v>3855</v>
      </c>
      <c r="F1715" s="72"/>
      <c r="G1715" s="72"/>
      <c r="H1715" s="72"/>
      <c r="I1715" s="72"/>
      <c r="J1715" s="72"/>
      <c r="K1715" s="72"/>
      <c r="L1715" s="72"/>
      <c r="M1715" s="72"/>
      <c r="N1715" s="72"/>
      <c r="O1715" s="72"/>
      <c r="P1715" s="72"/>
      <c r="Q1715" s="72"/>
      <c r="R1715" s="72"/>
      <c r="S1715" s="72"/>
      <c r="T1715" s="72"/>
      <c r="U1715" s="72"/>
      <c r="V1715" s="3"/>
    </row>
    <row r="1716" spans="5:22" ht="23.1" customHeight="1">
      <c r="E1716" s="72" t="s">
        <v>3856</v>
      </c>
      <c r="F1716" s="72"/>
      <c r="G1716" s="72"/>
      <c r="H1716" s="72"/>
      <c r="I1716" s="72"/>
      <c r="J1716" s="72"/>
      <c r="K1716" s="72"/>
      <c r="L1716" s="72"/>
      <c r="M1716" s="72"/>
      <c r="N1716" s="72"/>
      <c r="O1716" s="72"/>
      <c r="P1716" s="72"/>
      <c r="Q1716" s="72"/>
      <c r="R1716" s="72"/>
      <c r="S1716" s="72"/>
      <c r="T1716" s="72"/>
      <c r="U1716" s="72"/>
      <c r="V1716" s="3"/>
    </row>
    <row r="1717" spans="5:22" ht="23.1" customHeight="1">
      <c r="E1717" s="72" t="s">
        <v>3857</v>
      </c>
      <c r="F1717" s="72"/>
      <c r="G1717" s="72"/>
      <c r="H1717" s="72"/>
      <c r="I1717" s="72"/>
      <c r="J1717" s="72"/>
      <c r="K1717" s="72"/>
      <c r="L1717" s="72"/>
      <c r="M1717" s="72"/>
      <c r="N1717" s="72"/>
      <c r="O1717" s="72"/>
      <c r="P1717" s="72"/>
      <c r="Q1717" s="72"/>
      <c r="R1717" s="72"/>
      <c r="S1717" s="72"/>
      <c r="T1717" s="72"/>
      <c r="U1717" s="72"/>
      <c r="V1717" s="3"/>
    </row>
    <row r="1718" spans="5:22" ht="23.1" customHeight="1">
      <c r="E1718" s="72" t="s">
        <v>3858</v>
      </c>
      <c r="F1718" s="72"/>
      <c r="G1718" s="72"/>
      <c r="H1718" s="72"/>
      <c r="I1718" s="72"/>
      <c r="J1718" s="72"/>
      <c r="K1718" s="72"/>
      <c r="L1718" s="72"/>
      <c r="M1718" s="72"/>
      <c r="N1718" s="72"/>
      <c r="O1718" s="72"/>
      <c r="P1718" s="72"/>
      <c r="Q1718" s="72"/>
      <c r="R1718" s="72"/>
      <c r="S1718" s="72"/>
      <c r="T1718" s="72"/>
      <c r="U1718" s="72"/>
      <c r="V1718" s="3"/>
    </row>
    <row r="1719" spans="5:22" ht="23.1" customHeight="1">
      <c r="E1719" s="72" t="s">
        <v>3859</v>
      </c>
      <c r="F1719" s="72"/>
      <c r="G1719" s="72"/>
      <c r="H1719" s="72"/>
      <c r="I1719" s="72"/>
      <c r="J1719" s="72"/>
      <c r="K1719" s="72"/>
      <c r="L1719" s="72"/>
      <c r="M1719" s="72"/>
      <c r="N1719" s="72"/>
      <c r="O1719" s="72"/>
      <c r="P1719" s="72"/>
      <c r="Q1719" s="72"/>
      <c r="R1719" s="72"/>
      <c r="S1719" s="72"/>
      <c r="T1719" s="72"/>
      <c r="U1719" s="72"/>
      <c r="V1719" s="3"/>
    </row>
    <row r="1720" spans="5:22" ht="23.1" customHeight="1">
      <c r="E1720" s="72" t="s">
        <v>3860</v>
      </c>
      <c r="F1720" s="72"/>
      <c r="G1720" s="72"/>
      <c r="H1720" s="72"/>
      <c r="I1720" s="72"/>
      <c r="J1720" s="72"/>
      <c r="K1720" s="72"/>
      <c r="L1720" s="72"/>
      <c r="M1720" s="72"/>
      <c r="N1720" s="72"/>
      <c r="O1720" s="72"/>
      <c r="P1720" s="72"/>
      <c r="Q1720" s="72"/>
      <c r="R1720" s="72"/>
      <c r="S1720" s="72"/>
      <c r="T1720" s="72"/>
      <c r="U1720" s="72"/>
      <c r="V1720" s="3"/>
    </row>
    <row r="1721" spans="5:22" ht="23.1" customHeight="1">
      <c r="E1721" s="72" t="s">
        <v>3861</v>
      </c>
      <c r="F1721" s="72"/>
      <c r="G1721" s="72"/>
      <c r="H1721" s="72"/>
      <c r="I1721" s="72"/>
      <c r="J1721" s="72"/>
      <c r="K1721" s="72"/>
      <c r="L1721" s="72"/>
      <c r="M1721" s="72"/>
      <c r="N1721" s="72"/>
      <c r="O1721" s="72"/>
      <c r="P1721" s="72"/>
      <c r="Q1721" s="72"/>
      <c r="R1721" s="72"/>
      <c r="S1721" s="72"/>
      <c r="T1721" s="72"/>
      <c r="U1721" s="72"/>
      <c r="V1721" s="3"/>
    </row>
    <row r="1722" spans="5:22" ht="23.1" customHeight="1">
      <c r="E1722" s="72" t="s">
        <v>3862</v>
      </c>
      <c r="F1722" s="72"/>
      <c r="G1722" s="72"/>
      <c r="H1722" s="72"/>
      <c r="I1722" s="72"/>
      <c r="J1722" s="72"/>
      <c r="K1722" s="72"/>
      <c r="L1722" s="72"/>
      <c r="M1722" s="72"/>
      <c r="N1722" s="72"/>
      <c r="O1722" s="72"/>
      <c r="P1722" s="72"/>
      <c r="Q1722" s="72"/>
      <c r="R1722" s="72"/>
      <c r="S1722" s="72"/>
      <c r="T1722" s="72"/>
      <c r="U1722" s="72"/>
      <c r="V1722" s="3"/>
    </row>
    <row r="1723" spans="5:22" ht="23.1" customHeight="1">
      <c r="E1723" s="72" t="s">
        <v>3863</v>
      </c>
      <c r="F1723" s="72"/>
      <c r="G1723" s="72"/>
      <c r="H1723" s="72"/>
      <c r="I1723" s="72"/>
      <c r="J1723" s="72"/>
      <c r="K1723" s="72"/>
      <c r="L1723" s="72"/>
      <c r="M1723" s="72"/>
      <c r="N1723" s="72"/>
      <c r="O1723" s="72"/>
      <c r="P1723" s="72"/>
      <c r="Q1723" s="72"/>
      <c r="R1723" s="72"/>
      <c r="S1723" s="72"/>
      <c r="T1723" s="72"/>
      <c r="U1723" s="72"/>
      <c r="V1723" s="3"/>
    </row>
    <row r="1724" spans="5:22" ht="23.1" customHeight="1">
      <c r="E1724" s="72" t="s">
        <v>3864</v>
      </c>
      <c r="F1724" s="72"/>
      <c r="G1724" s="72"/>
      <c r="H1724" s="72"/>
      <c r="I1724" s="72"/>
      <c r="J1724" s="72"/>
      <c r="K1724" s="72"/>
      <c r="L1724" s="72"/>
      <c r="M1724" s="72"/>
      <c r="N1724" s="72"/>
      <c r="O1724" s="72"/>
      <c r="P1724" s="72"/>
      <c r="Q1724" s="72"/>
      <c r="R1724" s="72"/>
      <c r="S1724" s="72"/>
      <c r="T1724" s="72"/>
      <c r="U1724" s="72"/>
      <c r="V1724" s="3"/>
    </row>
    <row r="1725" spans="5:22" ht="23.1" customHeight="1">
      <c r="E1725" s="72" t="s">
        <v>3865</v>
      </c>
      <c r="F1725" s="72"/>
      <c r="G1725" s="72"/>
      <c r="H1725" s="72"/>
      <c r="I1725" s="72"/>
      <c r="J1725" s="72"/>
      <c r="K1725" s="72"/>
      <c r="L1725" s="72"/>
      <c r="M1725" s="72"/>
      <c r="N1725" s="72"/>
      <c r="O1725" s="72"/>
      <c r="P1725" s="72"/>
      <c r="Q1725" s="72"/>
      <c r="R1725" s="72"/>
      <c r="S1725" s="72"/>
      <c r="T1725" s="72"/>
      <c r="U1725" s="72"/>
      <c r="V1725" s="3"/>
    </row>
    <row r="1726" spans="5:22" ht="23.1" customHeight="1">
      <c r="E1726" s="72" t="s">
        <v>3866</v>
      </c>
      <c r="F1726" s="72"/>
      <c r="G1726" s="72"/>
      <c r="H1726" s="72"/>
      <c r="I1726" s="72"/>
      <c r="J1726" s="72"/>
      <c r="K1726" s="72"/>
      <c r="L1726" s="72"/>
      <c r="M1726" s="72"/>
      <c r="N1726" s="72"/>
      <c r="O1726" s="72"/>
      <c r="P1726" s="72"/>
      <c r="Q1726" s="72"/>
      <c r="R1726" s="72"/>
      <c r="S1726" s="72"/>
      <c r="T1726" s="72"/>
      <c r="U1726" s="72"/>
      <c r="V1726" s="3"/>
    </row>
    <row r="1727" spans="5:22" ht="23.1" customHeight="1">
      <c r="E1727" s="72" t="s">
        <v>3867</v>
      </c>
      <c r="F1727" s="72"/>
      <c r="G1727" s="72"/>
      <c r="H1727" s="72"/>
      <c r="I1727" s="72"/>
      <c r="J1727" s="72"/>
      <c r="K1727" s="72"/>
      <c r="L1727" s="72"/>
      <c r="M1727" s="72"/>
      <c r="N1727" s="72"/>
      <c r="O1727" s="72"/>
      <c r="P1727" s="72"/>
      <c r="Q1727" s="72"/>
      <c r="R1727" s="72"/>
      <c r="S1727" s="72"/>
      <c r="T1727" s="72"/>
      <c r="U1727" s="72"/>
      <c r="V1727" s="3"/>
    </row>
    <row r="1728" spans="5:22" ht="23.1" customHeight="1">
      <c r="E1728" s="72" t="s">
        <v>3868</v>
      </c>
      <c r="F1728" s="72"/>
      <c r="G1728" s="72"/>
      <c r="H1728" s="72"/>
      <c r="I1728" s="72"/>
      <c r="J1728" s="72"/>
      <c r="K1728" s="72"/>
      <c r="L1728" s="72"/>
      <c r="M1728" s="72"/>
      <c r="N1728" s="72"/>
      <c r="O1728" s="72"/>
      <c r="P1728" s="72"/>
      <c r="Q1728" s="72"/>
      <c r="R1728" s="72"/>
      <c r="S1728" s="72"/>
      <c r="T1728" s="72"/>
      <c r="U1728" s="72"/>
      <c r="V1728" s="3"/>
    </row>
    <row r="1729" spans="5:22" ht="23.1" customHeight="1">
      <c r="E1729" s="72" t="s">
        <v>3869</v>
      </c>
      <c r="F1729" s="72"/>
      <c r="G1729" s="72"/>
      <c r="H1729" s="72"/>
      <c r="I1729" s="72"/>
      <c r="J1729" s="72"/>
      <c r="K1729" s="72"/>
      <c r="L1729" s="72"/>
      <c r="M1729" s="72"/>
      <c r="N1729" s="72"/>
      <c r="O1729" s="72"/>
      <c r="P1729" s="72"/>
      <c r="Q1729" s="72"/>
      <c r="R1729" s="72"/>
      <c r="S1729" s="72"/>
      <c r="T1729" s="72"/>
      <c r="U1729" s="72"/>
      <c r="V1729" s="3"/>
    </row>
    <row r="1730" spans="5:22" ht="23.1" customHeight="1">
      <c r="E1730" s="72" t="s">
        <v>3870</v>
      </c>
      <c r="F1730" s="72"/>
      <c r="G1730" s="72"/>
      <c r="H1730" s="72"/>
      <c r="I1730" s="72"/>
      <c r="J1730" s="72"/>
      <c r="K1730" s="72"/>
      <c r="L1730" s="72"/>
      <c r="M1730" s="72"/>
      <c r="N1730" s="72"/>
      <c r="O1730" s="72"/>
      <c r="P1730" s="72"/>
      <c r="Q1730" s="72"/>
      <c r="R1730" s="72"/>
      <c r="S1730" s="72"/>
      <c r="T1730" s="72"/>
      <c r="U1730" s="72"/>
      <c r="V1730" s="3"/>
    </row>
    <row r="1731" spans="5:22" ht="23.1" customHeight="1">
      <c r="E1731" s="72" t="s">
        <v>3871</v>
      </c>
      <c r="F1731" s="72"/>
      <c r="G1731" s="72"/>
      <c r="H1731" s="72"/>
      <c r="I1731" s="72"/>
      <c r="J1731" s="72"/>
      <c r="K1731" s="72"/>
      <c r="L1731" s="72"/>
      <c r="M1731" s="72"/>
      <c r="N1731" s="72"/>
      <c r="O1731" s="72"/>
      <c r="P1731" s="72"/>
      <c r="Q1731" s="72"/>
      <c r="R1731" s="72"/>
      <c r="S1731" s="72"/>
      <c r="T1731" s="72"/>
      <c r="U1731" s="72"/>
      <c r="V1731" s="3"/>
    </row>
    <row r="1732" spans="5:22" ht="23.1" customHeight="1">
      <c r="E1732" s="72" t="s">
        <v>3871</v>
      </c>
      <c r="F1732" s="72"/>
      <c r="G1732" s="72"/>
      <c r="H1732" s="72"/>
      <c r="I1732" s="72"/>
      <c r="J1732" s="72"/>
      <c r="K1732" s="72"/>
      <c r="L1732" s="72"/>
      <c r="M1732" s="72"/>
      <c r="N1732" s="72"/>
      <c r="O1732" s="72"/>
      <c r="P1732" s="72"/>
      <c r="Q1732" s="72"/>
      <c r="R1732" s="72"/>
      <c r="S1732" s="72"/>
      <c r="T1732" s="72"/>
      <c r="U1732" s="72"/>
      <c r="V1732" s="3"/>
    </row>
    <row r="1733" spans="5:22" ht="23.1" customHeight="1">
      <c r="E1733" s="72" t="s">
        <v>3872</v>
      </c>
      <c r="F1733" s="72"/>
      <c r="G1733" s="72"/>
      <c r="H1733" s="72"/>
      <c r="I1733" s="72"/>
      <c r="J1733" s="72"/>
      <c r="K1733" s="72"/>
      <c r="L1733" s="72"/>
      <c r="M1733" s="72"/>
      <c r="N1733" s="72"/>
      <c r="O1733" s="72"/>
      <c r="P1733" s="72"/>
      <c r="Q1733" s="72"/>
      <c r="R1733" s="72"/>
      <c r="S1733" s="72"/>
      <c r="T1733" s="72"/>
      <c r="U1733" s="72"/>
      <c r="V1733" s="3"/>
    </row>
    <row r="1734" spans="5:22" ht="23.1" customHeight="1">
      <c r="E1734" s="72" t="s">
        <v>3873</v>
      </c>
      <c r="F1734" s="72"/>
      <c r="G1734" s="72"/>
      <c r="H1734" s="72"/>
      <c r="I1734" s="72"/>
      <c r="J1734" s="72"/>
      <c r="K1734" s="72"/>
      <c r="L1734" s="72"/>
      <c r="M1734" s="72"/>
      <c r="N1734" s="72"/>
      <c r="O1734" s="72"/>
      <c r="P1734" s="72"/>
      <c r="Q1734" s="72"/>
      <c r="R1734" s="72"/>
      <c r="S1734" s="72"/>
      <c r="T1734" s="72"/>
      <c r="U1734" s="72"/>
      <c r="V1734" s="3"/>
    </row>
    <row r="1735" spans="5:22" ht="23.1" customHeight="1">
      <c r="E1735" s="72" t="s">
        <v>3874</v>
      </c>
      <c r="F1735" s="72"/>
      <c r="G1735" s="72"/>
      <c r="H1735" s="72"/>
      <c r="I1735" s="72"/>
      <c r="J1735" s="72"/>
      <c r="K1735" s="72"/>
      <c r="L1735" s="72"/>
      <c r="M1735" s="72"/>
      <c r="N1735" s="72"/>
      <c r="O1735" s="72"/>
      <c r="P1735" s="72"/>
      <c r="Q1735" s="72"/>
      <c r="R1735" s="72"/>
      <c r="S1735" s="72"/>
      <c r="T1735" s="72"/>
      <c r="U1735" s="72"/>
      <c r="V1735" s="3"/>
    </row>
    <row r="1736" spans="5:22" ht="23.1" customHeight="1">
      <c r="E1736" s="72" t="s">
        <v>3875</v>
      </c>
      <c r="F1736" s="72"/>
      <c r="G1736" s="72"/>
      <c r="H1736" s="72"/>
      <c r="I1736" s="72"/>
      <c r="J1736" s="72"/>
      <c r="K1736" s="72"/>
      <c r="L1736" s="72"/>
      <c r="M1736" s="72"/>
      <c r="N1736" s="72"/>
      <c r="O1736" s="72"/>
      <c r="P1736" s="72"/>
      <c r="Q1736" s="72"/>
      <c r="R1736" s="72"/>
      <c r="S1736" s="72"/>
      <c r="T1736" s="72"/>
      <c r="U1736" s="72"/>
      <c r="V1736" s="3"/>
    </row>
    <row r="1737" spans="5:22" ht="23.1" customHeight="1">
      <c r="E1737" s="72" t="s">
        <v>3876</v>
      </c>
      <c r="F1737" s="72"/>
      <c r="G1737" s="72"/>
      <c r="H1737" s="72"/>
      <c r="I1737" s="72"/>
      <c r="J1737" s="72"/>
      <c r="K1737" s="72"/>
      <c r="L1737" s="72"/>
      <c r="M1737" s="72"/>
      <c r="N1737" s="72"/>
      <c r="O1737" s="72"/>
      <c r="P1737" s="72"/>
      <c r="Q1737" s="72"/>
      <c r="R1737" s="72"/>
      <c r="S1737" s="72"/>
      <c r="T1737" s="72"/>
      <c r="U1737" s="72"/>
      <c r="V1737" s="3"/>
    </row>
    <row r="1738" spans="5:22" ht="23.1" customHeight="1">
      <c r="E1738" s="72" t="s">
        <v>3877</v>
      </c>
      <c r="F1738" s="72"/>
      <c r="G1738" s="72"/>
      <c r="H1738" s="72"/>
      <c r="I1738" s="72"/>
      <c r="J1738" s="72"/>
      <c r="K1738" s="72"/>
      <c r="L1738" s="72"/>
      <c r="M1738" s="72"/>
      <c r="N1738" s="72"/>
      <c r="O1738" s="72"/>
      <c r="P1738" s="72"/>
      <c r="Q1738" s="72"/>
      <c r="R1738" s="72"/>
      <c r="S1738" s="72"/>
      <c r="T1738" s="72"/>
      <c r="U1738" s="72"/>
      <c r="V1738" s="3"/>
    </row>
    <row r="1739" spans="5:22" ht="23.1" customHeight="1">
      <c r="E1739" s="72" t="s">
        <v>3878</v>
      </c>
      <c r="F1739" s="72"/>
      <c r="G1739" s="72"/>
      <c r="H1739" s="72"/>
      <c r="I1739" s="72"/>
      <c r="J1739" s="72"/>
      <c r="K1739" s="72"/>
      <c r="L1739" s="72"/>
      <c r="M1739" s="72"/>
      <c r="N1739" s="72"/>
      <c r="O1739" s="72"/>
      <c r="P1739" s="72"/>
      <c r="Q1739" s="72"/>
      <c r="R1739" s="72"/>
      <c r="S1739" s="72"/>
      <c r="T1739" s="72"/>
      <c r="U1739" s="72"/>
      <c r="V1739" s="3"/>
    </row>
    <row r="1740" spans="5:22" ht="23.1" customHeight="1">
      <c r="E1740" s="72" t="s">
        <v>3879</v>
      </c>
      <c r="F1740" s="72"/>
      <c r="G1740" s="72"/>
      <c r="H1740" s="72"/>
      <c r="I1740" s="72"/>
      <c r="J1740" s="72"/>
      <c r="K1740" s="72"/>
      <c r="L1740" s="72"/>
      <c r="M1740" s="72"/>
      <c r="N1740" s="72"/>
      <c r="O1740" s="72"/>
      <c r="P1740" s="72"/>
      <c r="Q1740" s="72"/>
      <c r="R1740" s="72"/>
      <c r="S1740" s="72"/>
      <c r="T1740" s="72"/>
      <c r="U1740" s="72"/>
      <c r="V1740" s="3"/>
    </row>
    <row r="1741" spans="5:22" ht="23.1" customHeight="1">
      <c r="E1741" s="72" t="s">
        <v>3880</v>
      </c>
      <c r="F1741" s="72"/>
      <c r="G1741" s="72"/>
      <c r="H1741" s="72"/>
      <c r="I1741" s="72"/>
      <c r="J1741" s="72"/>
      <c r="K1741" s="72"/>
      <c r="L1741" s="72"/>
      <c r="M1741" s="72"/>
      <c r="N1741" s="72"/>
      <c r="O1741" s="72"/>
      <c r="P1741" s="72"/>
      <c r="Q1741" s="72"/>
      <c r="R1741" s="72"/>
      <c r="S1741" s="72"/>
      <c r="T1741" s="72"/>
      <c r="U1741" s="72"/>
      <c r="V1741" s="3"/>
    </row>
    <row r="1742" spans="5:22" ht="23.1" customHeight="1">
      <c r="E1742" s="72" t="s">
        <v>3881</v>
      </c>
      <c r="F1742" s="72"/>
      <c r="G1742" s="72"/>
      <c r="H1742" s="72"/>
      <c r="I1742" s="72"/>
      <c r="J1742" s="72"/>
      <c r="K1742" s="72"/>
      <c r="L1742" s="72"/>
      <c r="M1742" s="72"/>
      <c r="N1742" s="72"/>
      <c r="O1742" s="72"/>
      <c r="P1742" s="72"/>
      <c r="Q1742" s="72"/>
      <c r="R1742" s="72"/>
      <c r="S1742" s="72"/>
      <c r="T1742" s="72"/>
      <c r="U1742" s="72"/>
      <c r="V1742" s="3"/>
    </row>
    <row r="1743" spans="5:22" ht="23.1" customHeight="1">
      <c r="E1743" s="72" t="s">
        <v>3882</v>
      </c>
      <c r="F1743" s="72"/>
      <c r="G1743" s="72"/>
      <c r="H1743" s="72"/>
      <c r="I1743" s="72"/>
      <c r="J1743" s="72"/>
      <c r="K1743" s="72"/>
      <c r="L1743" s="72"/>
      <c r="M1743" s="72"/>
      <c r="N1743" s="72"/>
      <c r="O1743" s="72"/>
      <c r="P1743" s="72"/>
      <c r="Q1743" s="72"/>
      <c r="R1743" s="72"/>
      <c r="S1743" s="72"/>
      <c r="T1743" s="72"/>
      <c r="U1743" s="72"/>
      <c r="V1743" s="3"/>
    </row>
    <row r="1744" spans="5:22" ht="23.1" customHeight="1">
      <c r="E1744" s="72" t="s">
        <v>3883</v>
      </c>
      <c r="F1744" s="72"/>
      <c r="G1744" s="72"/>
      <c r="H1744" s="72"/>
      <c r="I1744" s="72"/>
      <c r="J1744" s="72"/>
      <c r="K1744" s="72"/>
      <c r="L1744" s="72"/>
      <c r="M1744" s="72"/>
      <c r="N1744" s="72"/>
      <c r="O1744" s="72"/>
      <c r="P1744" s="72"/>
      <c r="Q1744" s="72"/>
      <c r="R1744" s="72"/>
      <c r="S1744" s="72"/>
      <c r="T1744" s="72"/>
      <c r="U1744" s="72"/>
      <c r="V1744" s="3"/>
    </row>
    <row r="1745" spans="5:22" ht="23.1" customHeight="1">
      <c r="E1745" s="72" t="s">
        <v>3884</v>
      </c>
      <c r="F1745" s="72"/>
      <c r="G1745" s="72"/>
      <c r="H1745" s="72"/>
      <c r="I1745" s="72"/>
      <c r="J1745" s="72"/>
      <c r="K1745" s="72"/>
      <c r="L1745" s="72"/>
      <c r="M1745" s="72"/>
      <c r="N1745" s="72"/>
      <c r="O1745" s="72"/>
      <c r="P1745" s="72"/>
      <c r="Q1745" s="72"/>
      <c r="R1745" s="72"/>
      <c r="S1745" s="72"/>
      <c r="T1745" s="72"/>
      <c r="U1745" s="72"/>
      <c r="V1745" s="3"/>
    </row>
    <row r="1746" spans="5:22" ht="23.1" customHeight="1">
      <c r="E1746" s="72" t="s">
        <v>3885</v>
      </c>
      <c r="F1746" s="72"/>
      <c r="G1746" s="72"/>
      <c r="H1746" s="72"/>
      <c r="I1746" s="72"/>
      <c r="J1746" s="72"/>
      <c r="K1746" s="72"/>
      <c r="L1746" s="72"/>
      <c r="M1746" s="72"/>
      <c r="N1746" s="72"/>
      <c r="O1746" s="72"/>
      <c r="P1746" s="72"/>
      <c r="Q1746" s="72"/>
      <c r="R1746" s="72"/>
      <c r="S1746" s="72"/>
      <c r="T1746" s="72"/>
      <c r="U1746" s="72"/>
      <c r="V1746" s="3"/>
    </row>
    <row r="1747" spans="5:22" ht="23.1" customHeight="1">
      <c r="E1747" s="72" t="s">
        <v>3886</v>
      </c>
      <c r="F1747" s="72"/>
      <c r="G1747" s="72"/>
      <c r="H1747" s="72"/>
      <c r="I1747" s="72"/>
      <c r="J1747" s="72"/>
      <c r="K1747" s="72"/>
      <c r="L1747" s="72"/>
      <c r="M1747" s="72"/>
      <c r="N1747" s="72"/>
      <c r="O1747" s="72"/>
      <c r="P1747" s="72"/>
      <c r="Q1747" s="72"/>
      <c r="R1747" s="72"/>
      <c r="S1747" s="72"/>
      <c r="T1747" s="72"/>
      <c r="U1747" s="72"/>
      <c r="V1747" s="3"/>
    </row>
    <row r="1748" spans="5:22" ht="23.1" customHeight="1">
      <c r="E1748" s="72" t="s">
        <v>3887</v>
      </c>
      <c r="F1748" s="72"/>
      <c r="G1748" s="72"/>
      <c r="H1748" s="72"/>
      <c r="I1748" s="72"/>
      <c r="J1748" s="72"/>
      <c r="K1748" s="72"/>
      <c r="L1748" s="72"/>
      <c r="M1748" s="72"/>
      <c r="N1748" s="72"/>
      <c r="O1748" s="72"/>
      <c r="P1748" s="72"/>
      <c r="Q1748" s="72"/>
      <c r="R1748" s="72"/>
      <c r="S1748" s="72"/>
      <c r="T1748" s="72"/>
      <c r="U1748" s="72"/>
      <c r="V1748" s="3"/>
    </row>
    <row r="1749" spans="5:22" ht="23.1" customHeight="1">
      <c r="E1749" s="72" t="s">
        <v>3888</v>
      </c>
      <c r="F1749" s="72"/>
      <c r="G1749" s="72"/>
      <c r="H1749" s="72"/>
      <c r="I1749" s="72"/>
      <c r="J1749" s="72"/>
      <c r="K1749" s="72"/>
      <c r="L1749" s="72"/>
      <c r="M1749" s="72"/>
      <c r="N1749" s="72"/>
      <c r="O1749" s="72"/>
      <c r="P1749" s="72"/>
      <c r="Q1749" s="72"/>
      <c r="R1749" s="72"/>
      <c r="S1749" s="72"/>
      <c r="T1749" s="72"/>
      <c r="U1749" s="72"/>
      <c r="V1749" s="3"/>
    </row>
    <row r="1750" spans="5:22" ht="23.1" customHeight="1">
      <c r="E1750" s="72" t="s">
        <v>3889</v>
      </c>
      <c r="F1750" s="72"/>
      <c r="G1750" s="72"/>
      <c r="H1750" s="72"/>
      <c r="I1750" s="72"/>
      <c r="J1750" s="72"/>
      <c r="K1750" s="72"/>
      <c r="L1750" s="72"/>
      <c r="M1750" s="72"/>
      <c r="N1750" s="72"/>
      <c r="O1750" s="72"/>
      <c r="P1750" s="72"/>
      <c r="Q1750" s="72"/>
      <c r="R1750" s="72"/>
      <c r="S1750" s="72"/>
      <c r="T1750" s="72"/>
      <c r="U1750" s="72"/>
      <c r="V1750" s="3"/>
    </row>
    <row r="1751" spans="5:22" ht="23.1" customHeight="1">
      <c r="E1751" s="72" t="s">
        <v>3890</v>
      </c>
      <c r="F1751" s="72"/>
      <c r="G1751" s="72"/>
      <c r="H1751" s="72"/>
      <c r="I1751" s="72"/>
      <c r="J1751" s="72"/>
      <c r="K1751" s="72"/>
      <c r="L1751" s="72"/>
      <c r="M1751" s="72"/>
      <c r="N1751" s="72"/>
      <c r="O1751" s="72"/>
      <c r="P1751" s="72"/>
      <c r="Q1751" s="72"/>
      <c r="R1751" s="72"/>
      <c r="S1751" s="72"/>
      <c r="T1751" s="72"/>
      <c r="U1751" s="72"/>
      <c r="V1751" s="3"/>
    </row>
    <row r="1752" spans="5:22" ht="23.1" customHeight="1">
      <c r="E1752" s="72" t="s">
        <v>3891</v>
      </c>
      <c r="F1752" s="72"/>
      <c r="G1752" s="72"/>
      <c r="H1752" s="72"/>
      <c r="I1752" s="72"/>
      <c r="J1752" s="72"/>
      <c r="K1752" s="72"/>
      <c r="L1752" s="72"/>
      <c r="M1752" s="72"/>
      <c r="N1752" s="72"/>
      <c r="O1752" s="72"/>
      <c r="P1752" s="72"/>
      <c r="Q1752" s="72"/>
      <c r="R1752" s="72"/>
      <c r="S1752" s="72"/>
      <c r="T1752" s="72"/>
      <c r="U1752" s="72"/>
      <c r="V1752" s="3"/>
    </row>
    <row r="1753" spans="5:22" ht="23.1" customHeight="1">
      <c r="E1753" s="72" t="s">
        <v>3892</v>
      </c>
      <c r="F1753" s="72"/>
      <c r="G1753" s="72"/>
      <c r="H1753" s="72"/>
      <c r="I1753" s="72"/>
      <c r="J1753" s="72"/>
      <c r="K1753" s="72"/>
      <c r="L1753" s="72"/>
      <c r="M1753" s="72"/>
      <c r="N1753" s="72"/>
      <c r="O1753" s="72"/>
      <c r="P1753" s="72"/>
      <c r="Q1753" s="72"/>
      <c r="R1753" s="72"/>
      <c r="S1753" s="72"/>
      <c r="T1753" s="72"/>
      <c r="U1753" s="72"/>
      <c r="V1753" s="3"/>
    </row>
    <row r="1754" spans="5:22" ht="23.1" customHeight="1">
      <c r="E1754" s="72" t="s">
        <v>3893</v>
      </c>
      <c r="F1754" s="72"/>
      <c r="G1754" s="72"/>
      <c r="H1754" s="72"/>
      <c r="I1754" s="72"/>
      <c r="J1754" s="72"/>
      <c r="K1754" s="72"/>
      <c r="L1754" s="72"/>
      <c r="M1754" s="72"/>
      <c r="N1754" s="72"/>
      <c r="O1754" s="72"/>
      <c r="P1754" s="72"/>
      <c r="Q1754" s="72"/>
      <c r="R1754" s="72"/>
      <c r="S1754" s="72"/>
      <c r="T1754" s="72"/>
      <c r="U1754" s="72"/>
      <c r="V1754" s="3"/>
    </row>
    <row r="1755" spans="5:22" ht="23.1" customHeight="1">
      <c r="E1755" s="72" t="s">
        <v>3894</v>
      </c>
      <c r="F1755" s="72"/>
      <c r="G1755" s="72"/>
      <c r="H1755" s="72"/>
      <c r="I1755" s="72"/>
      <c r="J1755" s="72"/>
      <c r="K1755" s="72"/>
      <c r="L1755" s="72"/>
      <c r="M1755" s="72"/>
      <c r="N1755" s="72"/>
      <c r="O1755" s="72"/>
      <c r="P1755" s="72"/>
      <c r="Q1755" s="72"/>
      <c r="R1755" s="72"/>
      <c r="S1755" s="72"/>
      <c r="T1755" s="72"/>
      <c r="U1755" s="72"/>
      <c r="V1755" s="3"/>
    </row>
    <row r="1756" spans="5:22" ht="23.1" customHeight="1">
      <c r="E1756" s="72" t="s">
        <v>3895</v>
      </c>
      <c r="F1756" s="72"/>
      <c r="G1756" s="72"/>
      <c r="H1756" s="72"/>
      <c r="I1756" s="72"/>
      <c r="J1756" s="72"/>
      <c r="K1756" s="72"/>
      <c r="L1756" s="72"/>
      <c r="M1756" s="72"/>
      <c r="N1756" s="72"/>
      <c r="O1756" s="72"/>
      <c r="P1756" s="72"/>
      <c r="Q1756" s="72"/>
      <c r="R1756" s="72"/>
      <c r="S1756" s="72"/>
      <c r="T1756" s="72"/>
      <c r="U1756" s="72"/>
      <c r="V1756" s="3"/>
    </row>
    <row r="1757" spans="5:22" ht="23.1" customHeight="1">
      <c r="E1757" s="72" t="s">
        <v>3896</v>
      </c>
      <c r="F1757" s="72"/>
      <c r="G1757" s="72"/>
      <c r="H1757" s="72"/>
      <c r="I1757" s="72"/>
      <c r="J1757" s="72"/>
      <c r="K1757" s="72"/>
      <c r="L1757" s="72"/>
      <c r="M1757" s="72"/>
      <c r="N1757" s="72"/>
      <c r="O1757" s="72"/>
      <c r="P1757" s="72"/>
      <c r="Q1757" s="72"/>
      <c r="R1757" s="72"/>
      <c r="S1757" s="72"/>
      <c r="T1757" s="72"/>
      <c r="U1757" s="72"/>
      <c r="V1757" s="3"/>
    </row>
    <row r="1758" spans="5:22" ht="23.1" customHeight="1">
      <c r="E1758" s="72" t="s">
        <v>3897</v>
      </c>
      <c r="F1758" s="72"/>
      <c r="G1758" s="72"/>
      <c r="H1758" s="72"/>
      <c r="I1758" s="72"/>
      <c r="J1758" s="72"/>
      <c r="K1758" s="72"/>
      <c r="L1758" s="72"/>
      <c r="M1758" s="72"/>
      <c r="N1758" s="72"/>
      <c r="O1758" s="72"/>
      <c r="P1758" s="72"/>
      <c r="Q1758" s="72"/>
      <c r="R1758" s="72"/>
      <c r="S1758" s="72"/>
      <c r="T1758" s="72"/>
      <c r="U1758" s="72"/>
      <c r="V1758" s="3"/>
    </row>
    <row r="1759" spans="5:22" ht="23.1" customHeight="1">
      <c r="E1759" s="72" t="s">
        <v>3898</v>
      </c>
      <c r="F1759" s="72"/>
      <c r="G1759" s="72"/>
      <c r="H1759" s="72"/>
      <c r="I1759" s="72"/>
      <c r="J1759" s="72"/>
      <c r="K1759" s="72"/>
      <c r="L1759" s="72"/>
      <c r="M1759" s="72"/>
      <c r="N1759" s="72"/>
      <c r="O1759" s="72"/>
      <c r="P1759" s="72"/>
      <c r="Q1759" s="72"/>
      <c r="R1759" s="72"/>
      <c r="S1759" s="72"/>
      <c r="T1759" s="72"/>
      <c r="U1759" s="72"/>
      <c r="V1759" s="3"/>
    </row>
    <row r="1760" spans="5:22" ht="23.1" customHeight="1">
      <c r="E1760" s="72" t="s">
        <v>3899</v>
      </c>
      <c r="F1760" s="72"/>
      <c r="G1760" s="72"/>
      <c r="H1760" s="72"/>
      <c r="I1760" s="72"/>
      <c r="J1760" s="72"/>
      <c r="K1760" s="72"/>
      <c r="L1760" s="72"/>
      <c r="M1760" s="72"/>
      <c r="N1760" s="72"/>
      <c r="O1760" s="72"/>
      <c r="P1760" s="72"/>
      <c r="Q1760" s="72"/>
      <c r="R1760" s="72"/>
      <c r="S1760" s="72"/>
      <c r="T1760" s="72"/>
      <c r="U1760" s="72"/>
      <c r="V1760" s="3"/>
    </row>
    <row r="1761" spans="5:22" ht="23.1" customHeight="1">
      <c r="E1761" s="72" t="s">
        <v>3900</v>
      </c>
      <c r="F1761" s="72"/>
      <c r="G1761" s="72"/>
      <c r="H1761" s="72"/>
      <c r="I1761" s="72"/>
      <c r="J1761" s="72"/>
      <c r="K1761" s="72"/>
      <c r="L1761" s="72"/>
      <c r="M1761" s="72"/>
      <c r="N1761" s="72"/>
      <c r="O1761" s="72"/>
      <c r="P1761" s="72"/>
      <c r="Q1761" s="72"/>
      <c r="R1761" s="72"/>
      <c r="S1761" s="72"/>
      <c r="T1761" s="72"/>
      <c r="U1761" s="72"/>
      <c r="V1761" s="3"/>
    </row>
    <row r="1762" spans="5:22" ht="23.1" customHeight="1">
      <c r="E1762" s="72" t="s">
        <v>3901</v>
      </c>
      <c r="F1762" s="72"/>
      <c r="G1762" s="72"/>
      <c r="H1762" s="72"/>
      <c r="I1762" s="72"/>
      <c r="J1762" s="72"/>
      <c r="K1762" s="72"/>
      <c r="L1762" s="72"/>
      <c r="M1762" s="72"/>
      <c r="N1762" s="72"/>
      <c r="O1762" s="72"/>
      <c r="P1762" s="72"/>
      <c r="Q1762" s="72"/>
      <c r="R1762" s="72"/>
      <c r="S1762" s="72"/>
      <c r="T1762" s="72"/>
      <c r="U1762" s="72"/>
      <c r="V1762" s="3"/>
    </row>
    <row r="1763" spans="5:22" ht="23.1" customHeight="1">
      <c r="E1763" s="72" t="s">
        <v>3902</v>
      </c>
      <c r="F1763" s="72"/>
      <c r="G1763" s="72"/>
      <c r="H1763" s="72"/>
      <c r="I1763" s="72"/>
      <c r="J1763" s="72"/>
      <c r="K1763" s="72"/>
      <c r="L1763" s="72"/>
      <c r="M1763" s="72"/>
      <c r="N1763" s="72"/>
      <c r="O1763" s="72"/>
      <c r="P1763" s="72"/>
      <c r="Q1763" s="72"/>
      <c r="R1763" s="72"/>
      <c r="S1763" s="72"/>
      <c r="T1763" s="72"/>
      <c r="U1763" s="72"/>
      <c r="V1763" s="3"/>
    </row>
    <row r="1764" spans="5:22" ht="23.1" customHeight="1">
      <c r="E1764" s="72" t="s">
        <v>3903</v>
      </c>
      <c r="F1764" s="72"/>
      <c r="G1764" s="72"/>
      <c r="H1764" s="72"/>
      <c r="I1764" s="72"/>
      <c r="J1764" s="72"/>
      <c r="K1764" s="72"/>
      <c r="L1764" s="72"/>
      <c r="M1764" s="72"/>
      <c r="N1764" s="72"/>
      <c r="O1764" s="72"/>
      <c r="P1764" s="72"/>
      <c r="Q1764" s="72"/>
      <c r="R1764" s="72"/>
      <c r="S1764" s="72"/>
      <c r="T1764" s="72"/>
      <c r="U1764" s="72"/>
      <c r="V1764" s="3"/>
    </row>
    <row r="1765" spans="5:22" ht="23.1" customHeight="1">
      <c r="E1765" s="72" t="s">
        <v>3904</v>
      </c>
      <c r="F1765" s="72"/>
      <c r="G1765" s="72"/>
      <c r="H1765" s="72"/>
      <c r="I1765" s="72"/>
      <c r="J1765" s="72"/>
      <c r="K1765" s="72"/>
      <c r="L1765" s="72"/>
      <c r="M1765" s="72"/>
      <c r="N1765" s="72"/>
      <c r="O1765" s="72"/>
      <c r="P1765" s="72"/>
      <c r="Q1765" s="72"/>
      <c r="R1765" s="72"/>
      <c r="S1765" s="72"/>
      <c r="T1765" s="72"/>
      <c r="U1765" s="72"/>
      <c r="V1765" s="3"/>
    </row>
    <row r="1766" spans="5:22" ht="23.1" customHeight="1">
      <c r="E1766" s="72" t="s">
        <v>3905</v>
      </c>
      <c r="F1766" s="72"/>
      <c r="G1766" s="72"/>
      <c r="H1766" s="72"/>
      <c r="I1766" s="72"/>
      <c r="J1766" s="72"/>
      <c r="K1766" s="72"/>
      <c r="L1766" s="72"/>
      <c r="M1766" s="72"/>
      <c r="N1766" s="72"/>
      <c r="O1766" s="72"/>
      <c r="P1766" s="72"/>
      <c r="Q1766" s="72"/>
      <c r="R1766" s="72"/>
      <c r="S1766" s="72"/>
      <c r="T1766" s="72"/>
      <c r="U1766" s="72"/>
      <c r="V1766" s="3"/>
    </row>
    <row r="1767" spans="5:22" ht="23.1" customHeight="1">
      <c r="E1767" s="72" t="s">
        <v>3906</v>
      </c>
      <c r="F1767" s="72"/>
      <c r="G1767" s="72"/>
      <c r="H1767" s="72"/>
      <c r="I1767" s="72"/>
      <c r="J1767" s="72"/>
      <c r="K1767" s="72"/>
      <c r="L1767" s="72"/>
      <c r="M1767" s="72"/>
      <c r="N1767" s="72"/>
      <c r="O1767" s="72"/>
      <c r="P1767" s="72"/>
      <c r="Q1767" s="72"/>
      <c r="R1767" s="72"/>
      <c r="S1767" s="72"/>
      <c r="T1767" s="72"/>
      <c r="U1767" s="72"/>
      <c r="V1767" s="3"/>
    </row>
    <row r="1768" spans="5:22" ht="23.1" customHeight="1">
      <c r="E1768" s="72" t="s">
        <v>3907</v>
      </c>
      <c r="F1768" s="72"/>
      <c r="G1768" s="72"/>
      <c r="H1768" s="72"/>
      <c r="I1768" s="72"/>
      <c r="J1768" s="72"/>
      <c r="K1768" s="72"/>
      <c r="L1768" s="72"/>
      <c r="M1768" s="72"/>
      <c r="N1768" s="72"/>
      <c r="O1768" s="72"/>
      <c r="P1768" s="72"/>
      <c r="Q1768" s="72"/>
      <c r="R1768" s="72"/>
      <c r="S1768" s="72"/>
      <c r="T1768" s="72"/>
      <c r="U1768" s="72"/>
      <c r="V1768" s="3"/>
    </row>
    <row r="1769" spans="5:22" ht="23.1" customHeight="1">
      <c r="E1769" s="72" t="s">
        <v>3908</v>
      </c>
      <c r="F1769" s="72"/>
      <c r="G1769" s="72"/>
      <c r="H1769" s="72"/>
      <c r="I1769" s="72"/>
      <c r="J1769" s="72"/>
      <c r="K1769" s="72"/>
      <c r="L1769" s="72"/>
      <c r="M1769" s="72"/>
      <c r="N1769" s="72"/>
      <c r="O1769" s="72"/>
      <c r="P1769" s="72"/>
      <c r="Q1769" s="72"/>
      <c r="R1769" s="72"/>
      <c r="S1769" s="72"/>
      <c r="T1769" s="72"/>
      <c r="U1769" s="72"/>
      <c r="V1769" s="3"/>
    </row>
    <row r="1770" spans="5:22" ht="23.1" customHeight="1">
      <c r="E1770" s="72" t="s">
        <v>3909</v>
      </c>
      <c r="F1770" s="72"/>
      <c r="G1770" s="72"/>
      <c r="H1770" s="72"/>
      <c r="I1770" s="72"/>
      <c r="J1770" s="72"/>
      <c r="K1770" s="72"/>
      <c r="L1770" s="72"/>
      <c r="M1770" s="72"/>
      <c r="N1770" s="72"/>
      <c r="O1770" s="72"/>
      <c r="P1770" s="72"/>
      <c r="Q1770" s="72"/>
      <c r="R1770" s="72"/>
      <c r="S1770" s="72"/>
      <c r="T1770" s="72"/>
      <c r="U1770" s="72"/>
      <c r="V1770" s="3"/>
    </row>
    <row r="1771" spans="5:22" ht="23.1" customHeight="1">
      <c r="E1771" s="72" t="s">
        <v>3910</v>
      </c>
      <c r="F1771" s="72"/>
      <c r="G1771" s="72"/>
      <c r="H1771" s="72"/>
      <c r="I1771" s="72"/>
      <c r="J1771" s="72"/>
      <c r="K1771" s="72"/>
      <c r="L1771" s="72"/>
      <c r="M1771" s="72"/>
      <c r="N1771" s="72"/>
      <c r="O1771" s="72"/>
      <c r="P1771" s="72"/>
      <c r="Q1771" s="72"/>
      <c r="R1771" s="72"/>
      <c r="S1771" s="72"/>
      <c r="T1771" s="72"/>
      <c r="U1771" s="72"/>
      <c r="V1771" s="3"/>
    </row>
    <row r="1772" spans="5:22" ht="23.1" customHeight="1">
      <c r="E1772" s="72" t="s">
        <v>3911</v>
      </c>
      <c r="F1772" s="72"/>
      <c r="G1772" s="72"/>
      <c r="H1772" s="72"/>
      <c r="I1772" s="72"/>
      <c r="J1772" s="72"/>
      <c r="K1772" s="72"/>
      <c r="L1772" s="72"/>
      <c r="M1772" s="72"/>
      <c r="N1772" s="72"/>
      <c r="O1772" s="72"/>
      <c r="P1772" s="72"/>
      <c r="Q1772" s="72"/>
      <c r="R1772" s="72"/>
      <c r="S1772" s="72"/>
      <c r="T1772" s="72"/>
      <c r="U1772" s="72"/>
      <c r="V1772" s="3"/>
    </row>
    <row r="1773" spans="5:22" ht="23.1" customHeight="1">
      <c r="E1773" s="72" t="s">
        <v>3912</v>
      </c>
      <c r="F1773" s="72"/>
      <c r="G1773" s="72"/>
      <c r="H1773" s="72"/>
      <c r="I1773" s="72"/>
      <c r="J1773" s="72"/>
      <c r="K1773" s="72"/>
      <c r="L1773" s="72"/>
      <c r="M1773" s="72"/>
      <c r="N1773" s="72"/>
      <c r="O1773" s="72"/>
      <c r="P1773" s="72"/>
      <c r="Q1773" s="72"/>
      <c r="R1773" s="72"/>
      <c r="S1773" s="72"/>
      <c r="T1773" s="72"/>
      <c r="U1773" s="72"/>
      <c r="V1773" s="3"/>
    </row>
    <row r="1774" spans="5:22" ht="23.1" customHeight="1">
      <c r="E1774" s="72" t="s">
        <v>3913</v>
      </c>
      <c r="F1774" s="72"/>
      <c r="G1774" s="72"/>
      <c r="H1774" s="72"/>
      <c r="I1774" s="72"/>
      <c r="J1774" s="72"/>
      <c r="K1774" s="72"/>
      <c r="L1774" s="72"/>
      <c r="M1774" s="72"/>
      <c r="N1774" s="72"/>
      <c r="O1774" s="72"/>
      <c r="P1774" s="72"/>
      <c r="Q1774" s="72"/>
      <c r="R1774" s="72"/>
      <c r="S1774" s="72"/>
      <c r="T1774" s="72"/>
      <c r="U1774" s="72"/>
      <c r="V1774" s="3"/>
    </row>
    <row r="1775" spans="5:22" ht="23.1" customHeight="1">
      <c r="E1775" s="72" t="s">
        <v>3914</v>
      </c>
      <c r="F1775" s="72"/>
      <c r="G1775" s="72"/>
      <c r="H1775" s="72"/>
      <c r="I1775" s="72"/>
      <c r="J1775" s="72"/>
      <c r="K1775" s="72"/>
      <c r="L1775" s="72"/>
      <c r="M1775" s="72"/>
      <c r="N1775" s="72"/>
      <c r="O1775" s="72"/>
      <c r="P1775" s="72"/>
      <c r="Q1775" s="72"/>
      <c r="R1775" s="72"/>
      <c r="S1775" s="72"/>
      <c r="T1775" s="72"/>
      <c r="U1775" s="72"/>
      <c r="V1775" s="3"/>
    </row>
    <row r="1776" spans="5:22" ht="23.1" customHeight="1">
      <c r="E1776" s="72" t="s">
        <v>3915</v>
      </c>
      <c r="F1776" s="72"/>
      <c r="G1776" s="72"/>
      <c r="H1776" s="72"/>
      <c r="I1776" s="72"/>
      <c r="J1776" s="72"/>
      <c r="K1776" s="72"/>
      <c r="L1776" s="72"/>
      <c r="M1776" s="72"/>
      <c r="N1776" s="72"/>
      <c r="O1776" s="72"/>
      <c r="P1776" s="72"/>
      <c r="Q1776" s="72"/>
      <c r="R1776" s="72"/>
      <c r="S1776" s="72"/>
      <c r="T1776" s="72"/>
      <c r="U1776" s="72"/>
      <c r="V1776" s="3"/>
    </row>
    <row r="1777" spans="5:22" ht="23.1" customHeight="1">
      <c r="E1777" s="72" t="s">
        <v>3916</v>
      </c>
      <c r="F1777" s="72"/>
      <c r="G1777" s="72"/>
      <c r="H1777" s="72"/>
      <c r="I1777" s="72"/>
      <c r="J1777" s="72"/>
      <c r="K1777" s="72"/>
      <c r="L1777" s="72"/>
      <c r="M1777" s="72"/>
      <c r="N1777" s="72"/>
      <c r="O1777" s="72"/>
      <c r="P1777" s="72"/>
      <c r="Q1777" s="72"/>
      <c r="R1777" s="72"/>
      <c r="S1777" s="72"/>
      <c r="T1777" s="72"/>
      <c r="U1777" s="72"/>
      <c r="V1777" s="3"/>
    </row>
    <row r="1778" spans="5:22" ht="23.1" customHeight="1">
      <c r="E1778" s="72" t="s">
        <v>3917</v>
      </c>
      <c r="F1778" s="72"/>
      <c r="G1778" s="72"/>
      <c r="H1778" s="72"/>
      <c r="I1778" s="72"/>
      <c r="J1778" s="72"/>
      <c r="K1778" s="72"/>
      <c r="L1778" s="72"/>
      <c r="M1778" s="72"/>
      <c r="N1778" s="72"/>
      <c r="O1778" s="72"/>
      <c r="P1778" s="72"/>
      <c r="Q1778" s="72"/>
      <c r="R1778" s="72"/>
      <c r="S1778" s="72"/>
      <c r="T1778" s="72"/>
      <c r="U1778" s="72"/>
      <c r="V1778" s="3"/>
    </row>
    <row r="1779" spans="5:22" ht="23.1" customHeight="1">
      <c r="E1779" s="72" t="s">
        <v>3918</v>
      </c>
      <c r="F1779" s="72"/>
      <c r="G1779" s="72"/>
      <c r="H1779" s="72"/>
      <c r="I1779" s="72"/>
      <c r="J1779" s="72"/>
      <c r="K1779" s="72"/>
      <c r="L1779" s="72"/>
      <c r="M1779" s="72"/>
      <c r="N1779" s="72"/>
      <c r="O1779" s="72"/>
      <c r="P1779" s="72"/>
      <c r="Q1779" s="72"/>
      <c r="R1779" s="72"/>
      <c r="S1779" s="72"/>
      <c r="T1779" s="72"/>
      <c r="U1779" s="72"/>
      <c r="V1779" s="3"/>
    </row>
    <row r="1780" spans="5:22" ht="23.1" customHeight="1">
      <c r="E1780" s="72" t="s">
        <v>3919</v>
      </c>
      <c r="F1780" s="72"/>
      <c r="G1780" s="72"/>
      <c r="H1780" s="72"/>
      <c r="I1780" s="72"/>
      <c r="J1780" s="72"/>
      <c r="K1780" s="72"/>
      <c r="L1780" s="72"/>
      <c r="M1780" s="72"/>
      <c r="N1780" s="72"/>
      <c r="O1780" s="72"/>
      <c r="P1780" s="72"/>
      <c r="Q1780" s="72"/>
      <c r="R1780" s="72"/>
      <c r="S1780" s="72"/>
      <c r="T1780" s="72"/>
      <c r="U1780" s="72"/>
      <c r="V1780" s="3"/>
    </row>
    <row r="1781" spans="5:22" ht="23.1" customHeight="1">
      <c r="E1781" s="72" t="s">
        <v>3920</v>
      </c>
      <c r="F1781" s="72"/>
      <c r="G1781" s="72"/>
      <c r="H1781" s="72"/>
      <c r="I1781" s="72"/>
      <c r="J1781" s="72"/>
      <c r="K1781" s="72"/>
      <c r="L1781" s="72"/>
      <c r="M1781" s="72"/>
      <c r="N1781" s="72"/>
      <c r="O1781" s="72"/>
      <c r="P1781" s="72"/>
      <c r="Q1781" s="72"/>
      <c r="R1781" s="72"/>
      <c r="S1781" s="72"/>
      <c r="T1781" s="72"/>
      <c r="U1781" s="72"/>
      <c r="V1781" s="3"/>
    </row>
    <row r="1782" spans="5:22" ht="23.1" customHeight="1">
      <c r="E1782" s="72" t="s">
        <v>3921</v>
      </c>
      <c r="F1782" s="72"/>
      <c r="G1782" s="72"/>
      <c r="H1782" s="72"/>
      <c r="I1782" s="72"/>
      <c r="J1782" s="72"/>
      <c r="K1782" s="72"/>
      <c r="L1782" s="72"/>
      <c r="M1782" s="72"/>
      <c r="N1782" s="72"/>
      <c r="O1782" s="72"/>
      <c r="P1782" s="72"/>
      <c r="Q1782" s="72"/>
      <c r="R1782" s="72"/>
      <c r="S1782" s="72"/>
      <c r="T1782" s="72"/>
      <c r="U1782" s="72"/>
      <c r="V1782" s="3"/>
    </row>
    <row r="1783" spans="5:22" ht="23.1" customHeight="1">
      <c r="E1783" s="72" t="s">
        <v>3922</v>
      </c>
      <c r="F1783" s="72"/>
      <c r="G1783" s="72"/>
      <c r="H1783" s="72"/>
      <c r="I1783" s="72"/>
      <c r="J1783" s="72"/>
      <c r="K1783" s="72"/>
      <c r="L1783" s="72"/>
      <c r="M1783" s="72"/>
      <c r="N1783" s="72"/>
      <c r="O1783" s="72"/>
      <c r="P1783" s="72"/>
      <c r="Q1783" s="72"/>
      <c r="R1783" s="72"/>
      <c r="S1783" s="72"/>
      <c r="T1783" s="72"/>
      <c r="U1783" s="72"/>
      <c r="V1783" s="3"/>
    </row>
    <row r="1784" spans="5:22" ht="23.1" customHeight="1">
      <c r="E1784" s="72" t="s">
        <v>3923</v>
      </c>
      <c r="F1784" s="72"/>
      <c r="G1784" s="72"/>
      <c r="H1784" s="72"/>
      <c r="I1784" s="72"/>
      <c r="J1784" s="72"/>
      <c r="K1784" s="72"/>
      <c r="L1784" s="72"/>
      <c r="M1784" s="72"/>
      <c r="N1784" s="72"/>
      <c r="O1784" s="72"/>
      <c r="P1784" s="72"/>
      <c r="Q1784" s="72"/>
      <c r="R1784" s="72"/>
      <c r="S1784" s="72"/>
      <c r="T1784" s="72"/>
      <c r="U1784" s="72"/>
      <c r="V1784" s="3"/>
    </row>
    <row r="1785" spans="5:22" ht="23.1" customHeight="1">
      <c r="E1785" s="72" t="s">
        <v>3924</v>
      </c>
      <c r="F1785" s="72"/>
      <c r="G1785" s="72"/>
      <c r="H1785" s="72"/>
      <c r="I1785" s="72"/>
      <c r="J1785" s="72"/>
      <c r="K1785" s="72"/>
      <c r="L1785" s="72"/>
      <c r="M1785" s="72"/>
      <c r="N1785" s="72"/>
      <c r="O1785" s="72"/>
      <c r="P1785" s="72"/>
      <c r="Q1785" s="72"/>
      <c r="R1785" s="72"/>
      <c r="S1785" s="72"/>
      <c r="T1785" s="72"/>
      <c r="U1785" s="72"/>
      <c r="V1785" s="3"/>
    </row>
    <row r="1786" spans="5:22" ht="23.1" customHeight="1">
      <c r="E1786" s="72" t="s">
        <v>3925</v>
      </c>
      <c r="F1786" s="72"/>
      <c r="G1786" s="72"/>
      <c r="H1786" s="72"/>
      <c r="I1786" s="72"/>
      <c r="J1786" s="72"/>
      <c r="K1786" s="72"/>
      <c r="L1786" s="72"/>
      <c r="M1786" s="72"/>
      <c r="N1786" s="72"/>
      <c r="O1786" s="72"/>
      <c r="P1786" s="72"/>
      <c r="Q1786" s="72"/>
      <c r="R1786" s="72"/>
      <c r="S1786" s="72"/>
      <c r="T1786" s="72"/>
      <c r="U1786" s="72"/>
      <c r="V1786" s="3"/>
    </row>
    <row r="1787" spans="5:22" ht="23.1" customHeight="1">
      <c r="E1787" s="72" t="s">
        <v>3926</v>
      </c>
      <c r="F1787" s="72"/>
      <c r="G1787" s="72"/>
      <c r="H1787" s="72"/>
      <c r="I1787" s="72"/>
      <c r="J1787" s="72"/>
      <c r="K1787" s="72"/>
      <c r="L1787" s="72"/>
      <c r="M1787" s="72"/>
      <c r="N1787" s="72"/>
      <c r="O1787" s="72"/>
      <c r="P1787" s="72"/>
      <c r="Q1787" s="72"/>
      <c r="R1787" s="72"/>
      <c r="S1787" s="72"/>
      <c r="T1787" s="72"/>
      <c r="U1787" s="72"/>
      <c r="V1787" s="3"/>
    </row>
    <row r="1788" spans="5:22" ht="23.1" customHeight="1">
      <c r="E1788" s="72" t="s">
        <v>3927</v>
      </c>
      <c r="F1788" s="72"/>
      <c r="G1788" s="72"/>
      <c r="H1788" s="72"/>
      <c r="I1788" s="72"/>
      <c r="J1788" s="72"/>
      <c r="K1788" s="72"/>
      <c r="L1788" s="72"/>
      <c r="M1788" s="72"/>
      <c r="N1788" s="72"/>
      <c r="O1788" s="72"/>
      <c r="P1788" s="72"/>
      <c r="Q1788" s="72"/>
      <c r="R1788" s="72"/>
      <c r="S1788" s="72"/>
      <c r="T1788" s="72"/>
      <c r="U1788" s="72"/>
      <c r="V1788" s="3"/>
    </row>
    <row r="1789" spans="5:22" ht="23.1" customHeight="1">
      <c r="E1789" s="72" t="s">
        <v>3928</v>
      </c>
      <c r="F1789" s="72"/>
      <c r="G1789" s="72"/>
      <c r="H1789" s="72"/>
      <c r="I1789" s="72"/>
      <c r="J1789" s="72"/>
      <c r="K1789" s="72"/>
      <c r="L1789" s="72"/>
      <c r="M1789" s="72"/>
      <c r="N1789" s="72"/>
      <c r="O1789" s="72"/>
      <c r="P1789" s="72"/>
      <c r="Q1789" s="72"/>
      <c r="R1789" s="72"/>
      <c r="S1789" s="72"/>
      <c r="T1789" s="72"/>
      <c r="U1789" s="72"/>
      <c r="V1789" s="3"/>
    </row>
    <row r="1790" spans="5:22" ht="23.1" customHeight="1">
      <c r="E1790" s="72" t="s">
        <v>3929</v>
      </c>
      <c r="F1790" s="72"/>
      <c r="G1790" s="72"/>
      <c r="H1790" s="72"/>
      <c r="I1790" s="72"/>
      <c r="J1790" s="72"/>
      <c r="K1790" s="72"/>
      <c r="L1790" s="72"/>
      <c r="M1790" s="72"/>
      <c r="N1790" s="72"/>
      <c r="O1790" s="72"/>
      <c r="P1790" s="72"/>
      <c r="Q1790" s="72"/>
      <c r="R1790" s="72"/>
      <c r="S1790" s="72"/>
      <c r="T1790" s="72"/>
      <c r="U1790" s="72"/>
      <c r="V1790" s="3"/>
    </row>
    <row r="1791" spans="5:22" ht="23.1" customHeight="1">
      <c r="E1791" s="72" t="s">
        <v>3930</v>
      </c>
      <c r="F1791" s="72"/>
      <c r="G1791" s="72"/>
      <c r="H1791" s="72"/>
      <c r="I1791" s="72"/>
      <c r="J1791" s="72"/>
      <c r="K1791" s="72"/>
      <c r="L1791" s="72"/>
      <c r="M1791" s="72"/>
      <c r="N1791" s="72"/>
      <c r="O1791" s="72"/>
      <c r="P1791" s="72"/>
      <c r="Q1791" s="72"/>
      <c r="R1791" s="72"/>
      <c r="S1791" s="72"/>
      <c r="T1791" s="72"/>
      <c r="U1791" s="72"/>
      <c r="V1791" s="3"/>
    </row>
    <row r="1792" spans="5:22" ht="23.1" customHeight="1">
      <c r="E1792" s="72" t="s">
        <v>3931</v>
      </c>
      <c r="F1792" s="72"/>
      <c r="G1792" s="72"/>
      <c r="H1792" s="72"/>
      <c r="I1792" s="72"/>
      <c r="J1792" s="72"/>
      <c r="K1792" s="72"/>
      <c r="L1792" s="72"/>
      <c r="M1792" s="72"/>
      <c r="N1792" s="72"/>
      <c r="O1792" s="72"/>
      <c r="P1792" s="72"/>
      <c r="Q1792" s="72"/>
      <c r="R1792" s="72"/>
      <c r="S1792" s="72"/>
      <c r="T1792" s="72"/>
      <c r="U1792" s="72"/>
      <c r="V1792" s="3"/>
    </row>
    <row r="1793" spans="5:22" ht="23.1" customHeight="1">
      <c r="E1793" s="72" t="s">
        <v>3932</v>
      </c>
      <c r="F1793" s="72"/>
      <c r="G1793" s="72"/>
      <c r="H1793" s="72"/>
      <c r="I1793" s="72"/>
      <c r="J1793" s="72"/>
      <c r="K1793" s="72"/>
      <c r="L1793" s="72"/>
      <c r="M1793" s="72"/>
      <c r="N1793" s="72"/>
      <c r="O1793" s="72"/>
      <c r="P1793" s="72"/>
      <c r="Q1793" s="72"/>
      <c r="R1793" s="72"/>
      <c r="S1793" s="72"/>
      <c r="T1793" s="72"/>
      <c r="U1793" s="72"/>
      <c r="V1793" s="3"/>
    </row>
    <row r="1794" spans="5:22" ht="23.1" customHeight="1">
      <c r="E1794" s="72" t="s">
        <v>3933</v>
      </c>
      <c r="F1794" s="72"/>
      <c r="G1794" s="72"/>
      <c r="H1794" s="72"/>
      <c r="I1794" s="72"/>
      <c r="J1794" s="72"/>
      <c r="K1794" s="72"/>
      <c r="L1794" s="72"/>
      <c r="M1794" s="72"/>
      <c r="N1794" s="72"/>
      <c r="O1794" s="72"/>
      <c r="P1794" s="72"/>
      <c r="Q1794" s="72"/>
      <c r="R1794" s="72"/>
      <c r="S1794" s="72"/>
      <c r="T1794" s="72"/>
      <c r="U1794" s="72"/>
      <c r="V1794" s="3"/>
    </row>
    <row r="1795" spans="5:22" ht="23.1" customHeight="1">
      <c r="E1795" s="72" t="s">
        <v>3934</v>
      </c>
      <c r="F1795" s="72"/>
      <c r="G1795" s="72"/>
      <c r="H1795" s="72"/>
      <c r="I1795" s="72"/>
      <c r="J1795" s="72"/>
      <c r="K1795" s="72"/>
      <c r="L1795" s="72"/>
      <c r="M1795" s="72"/>
      <c r="N1795" s="72"/>
      <c r="O1795" s="72"/>
      <c r="P1795" s="72"/>
      <c r="Q1795" s="72"/>
      <c r="R1795" s="72"/>
      <c r="S1795" s="72"/>
      <c r="T1795" s="72"/>
      <c r="U1795" s="72"/>
      <c r="V1795" s="3"/>
    </row>
    <row r="1796" spans="5:22" ht="23.1" customHeight="1">
      <c r="E1796" s="72" t="s">
        <v>3935</v>
      </c>
      <c r="F1796" s="72"/>
      <c r="G1796" s="72"/>
      <c r="H1796" s="72"/>
      <c r="I1796" s="72"/>
      <c r="J1796" s="72"/>
      <c r="K1796" s="72"/>
      <c r="L1796" s="72"/>
      <c r="M1796" s="72"/>
      <c r="N1796" s="72"/>
      <c r="O1796" s="72"/>
      <c r="P1796" s="72"/>
      <c r="Q1796" s="72"/>
      <c r="R1796" s="72"/>
      <c r="S1796" s="72"/>
      <c r="T1796" s="72"/>
      <c r="U1796" s="72"/>
      <c r="V1796" s="3"/>
    </row>
    <row r="1797" spans="5:22" ht="23.1" customHeight="1">
      <c r="E1797" s="72" t="s">
        <v>3936</v>
      </c>
      <c r="F1797" s="72"/>
      <c r="G1797" s="72"/>
      <c r="H1797" s="72"/>
      <c r="I1797" s="72"/>
      <c r="J1797" s="72"/>
      <c r="K1797" s="72"/>
      <c r="L1797" s="72"/>
      <c r="M1797" s="72"/>
      <c r="N1797" s="72"/>
      <c r="O1797" s="72"/>
      <c r="P1797" s="72"/>
      <c r="Q1797" s="72"/>
      <c r="R1797" s="72"/>
      <c r="S1797" s="72"/>
      <c r="T1797" s="72"/>
      <c r="U1797" s="72"/>
      <c r="V1797" s="3"/>
    </row>
    <row r="1798" spans="5:22" ht="23.1" customHeight="1">
      <c r="E1798" s="72" t="s">
        <v>3937</v>
      </c>
      <c r="F1798" s="72"/>
      <c r="G1798" s="72"/>
      <c r="H1798" s="72"/>
      <c r="I1798" s="72"/>
      <c r="J1798" s="72"/>
      <c r="K1798" s="72"/>
      <c r="L1798" s="72"/>
      <c r="M1798" s="72"/>
      <c r="N1798" s="72"/>
      <c r="O1798" s="72"/>
      <c r="P1798" s="72"/>
      <c r="Q1798" s="72"/>
      <c r="R1798" s="72"/>
      <c r="S1798" s="72"/>
      <c r="T1798" s="72"/>
      <c r="U1798" s="72"/>
      <c r="V1798" s="3"/>
    </row>
    <row r="1799" spans="5:22" ht="23.1" customHeight="1">
      <c r="E1799" s="72" t="s">
        <v>3938</v>
      </c>
      <c r="F1799" s="72"/>
      <c r="G1799" s="72"/>
      <c r="H1799" s="72"/>
      <c r="I1799" s="72"/>
      <c r="J1799" s="72"/>
      <c r="K1799" s="72"/>
      <c r="L1799" s="72"/>
      <c r="M1799" s="72"/>
      <c r="N1799" s="72"/>
      <c r="O1799" s="72"/>
      <c r="P1799" s="72"/>
      <c r="Q1799" s="72"/>
      <c r="R1799" s="72"/>
      <c r="S1799" s="72"/>
      <c r="T1799" s="72"/>
      <c r="U1799" s="72"/>
      <c r="V1799" s="3"/>
    </row>
    <row r="1800" spans="5:22" ht="23.1" customHeight="1">
      <c r="E1800" s="72" t="s">
        <v>3939</v>
      </c>
      <c r="F1800" s="72"/>
      <c r="G1800" s="72"/>
      <c r="H1800" s="72"/>
      <c r="I1800" s="72"/>
      <c r="J1800" s="72"/>
      <c r="K1800" s="72"/>
      <c r="L1800" s="72"/>
      <c r="M1800" s="72"/>
      <c r="N1800" s="72"/>
      <c r="O1800" s="72"/>
      <c r="P1800" s="72"/>
      <c r="Q1800" s="72"/>
      <c r="R1800" s="72"/>
      <c r="S1800" s="72"/>
      <c r="T1800" s="72"/>
      <c r="U1800" s="72"/>
      <c r="V1800" s="3"/>
    </row>
    <row r="1801" spans="5:22" ht="23.1" customHeight="1">
      <c r="E1801" s="72" t="s">
        <v>3940</v>
      </c>
      <c r="F1801" s="72"/>
      <c r="G1801" s="72"/>
      <c r="H1801" s="72"/>
      <c r="I1801" s="72"/>
      <c r="J1801" s="72"/>
      <c r="K1801" s="72"/>
      <c r="L1801" s="72"/>
      <c r="M1801" s="72"/>
      <c r="N1801" s="72"/>
      <c r="O1801" s="72"/>
      <c r="P1801" s="72"/>
      <c r="Q1801" s="72"/>
      <c r="R1801" s="72"/>
      <c r="S1801" s="72"/>
      <c r="T1801" s="72"/>
      <c r="U1801" s="72"/>
      <c r="V1801" s="3"/>
    </row>
    <row r="1802" spans="5:22" ht="23.1" customHeight="1">
      <c r="E1802" s="72" t="s">
        <v>3941</v>
      </c>
      <c r="F1802" s="72"/>
      <c r="G1802" s="72"/>
      <c r="H1802" s="72"/>
      <c r="I1802" s="72"/>
      <c r="J1802" s="72"/>
      <c r="K1802" s="72"/>
      <c r="L1802" s="72"/>
      <c r="M1802" s="72"/>
      <c r="N1802" s="72"/>
      <c r="O1802" s="72"/>
      <c r="P1802" s="72"/>
      <c r="Q1802" s="72"/>
      <c r="R1802" s="72"/>
      <c r="S1802" s="72"/>
      <c r="T1802" s="72"/>
      <c r="U1802" s="72"/>
      <c r="V1802" s="3"/>
    </row>
    <row r="1803" spans="5:22" ht="23.1" customHeight="1">
      <c r="E1803" s="72" t="s">
        <v>3942</v>
      </c>
      <c r="F1803" s="72"/>
      <c r="G1803" s="72"/>
      <c r="H1803" s="72"/>
      <c r="I1803" s="72"/>
      <c r="J1803" s="72"/>
      <c r="K1803" s="72"/>
      <c r="L1803" s="72"/>
      <c r="M1803" s="72"/>
      <c r="N1803" s="72"/>
      <c r="O1803" s="72"/>
      <c r="P1803" s="72"/>
      <c r="Q1803" s="72"/>
      <c r="R1803" s="72"/>
      <c r="S1803" s="72"/>
      <c r="T1803" s="72"/>
      <c r="U1803" s="72"/>
      <c r="V1803" s="3"/>
    </row>
    <row r="1804" spans="5:22" ht="23.1" customHeight="1">
      <c r="E1804" s="72" t="s">
        <v>3943</v>
      </c>
      <c r="F1804" s="72"/>
      <c r="G1804" s="72"/>
      <c r="H1804" s="72"/>
      <c r="I1804" s="72"/>
      <c r="J1804" s="72"/>
      <c r="K1804" s="72"/>
      <c r="L1804" s="72"/>
      <c r="M1804" s="72"/>
      <c r="N1804" s="72"/>
      <c r="O1804" s="72"/>
      <c r="P1804" s="72"/>
      <c r="Q1804" s="72"/>
      <c r="R1804" s="72"/>
      <c r="S1804" s="72"/>
      <c r="T1804" s="72"/>
      <c r="U1804" s="72"/>
      <c r="V1804" s="3"/>
    </row>
    <row r="1805" spans="5:22" ht="23.1" customHeight="1">
      <c r="E1805" s="72" t="s">
        <v>3944</v>
      </c>
      <c r="F1805" s="72"/>
      <c r="G1805" s="72"/>
      <c r="H1805" s="72"/>
      <c r="I1805" s="72"/>
      <c r="J1805" s="72"/>
      <c r="K1805" s="72"/>
      <c r="L1805" s="72"/>
      <c r="M1805" s="72"/>
      <c r="N1805" s="72"/>
      <c r="O1805" s="72"/>
      <c r="P1805" s="72"/>
      <c r="Q1805" s="72"/>
      <c r="R1805" s="72"/>
      <c r="S1805" s="72"/>
      <c r="T1805" s="72"/>
      <c r="U1805" s="72"/>
      <c r="V1805" s="3"/>
    </row>
    <row r="1806" spans="5:22" ht="23.1" customHeight="1">
      <c r="E1806" s="72" t="s">
        <v>3945</v>
      </c>
      <c r="F1806" s="72"/>
      <c r="G1806" s="72"/>
      <c r="H1806" s="72"/>
      <c r="I1806" s="72"/>
      <c r="J1806" s="72"/>
      <c r="K1806" s="72"/>
      <c r="L1806" s="72"/>
      <c r="M1806" s="72"/>
      <c r="N1806" s="72"/>
      <c r="O1806" s="72"/>
      <c r="P1806" s="72"/>
      <c r="Q1806" s="72"/>
      <c r="R1806" s="72"/>
      <c r="S1806" s="72"/>
      <c r="T1806" s="72"/>
      <c r="U1806" s="72"/>
      <c r="V1806" s="3"/>
    </row>
    <row r="1807" spans="5:22" ht="23.1" customHeight="1">
      <c r="E1807" s="72" t="s">
        <v>3946</v>
      </c>
      <c r="F1807" s="72"/>
      <c r="G1807" s="72"/>
      <c r="H1807" s="72"/>
      <c r="I1807" s="72"/>
      <c r="J1807" s="72"/>
      <c r="K1807" s="72"/>
      <c r="L1807" s="72"/>
      <c r="M1807" s="72"/>
      <c r="N1807" s="72"/>
      <c r="O1807" s="72"/>
      <c r="P1807" s="72"/>
      <c r="Q1807" s="72"/>
      <c r="R1807" s="72"/>
      <c r="S1807" s="72"/>
      <c r="T1807" s="72"/>
      <c r="U1807" s="72"/>
      <c r="V1807" s="3"/>
    </row>
    <row r="1808" spans="5:22" ht="23.1" customHeight="1">
      <c r="E1808" s="72" t="s">
        <v>3946</v>
      </c>
      <c r="F1808" s="72"/>
      <c r="G1808" s="72"/>
      <c r="H1808" s="72"/>
      <c r="I1808" s="72"/>
      <c r="J1808" s="72"/>
      <c r="K1808" s="72"/>
      <c r="L1808" s="72"/>
      <c r="M1808" s="72"/>
      <c r="N1808" s="72"/>
      <c r="O1808" s="72"/>
      <c r="P1808" s="72"/>
      <c r="Q1808" s="72"/>
      <c r="R1808" s="72"/>
      <c r="S1808" s="72"/>
      <c r="T1808" s="72"/>
      <c r="U1808" s="72"/>
      <c r="V1808" s="3"/>
    </row>
    <row r="1809" spans="5:22" ht="23.1" customHeight="1">
      <c r="E1809" s="72" t="s">
        <v>3946</v>
      </c>
      <c r="F1809" s="72"/>
      <c r="G1809" s="72"/>
      <c r="H1809" s="72"/>
      <c r="I1809" s="72"/>
      <c r="J1809" s="72"/>
      <c r="K1809" s="72"/>
      <c r="L1809" s="72"/>
      <c r="M1809" s="72"/>
      <c r="N1809" s="72"/>
      <c r="O1809" s="72"/>
      <c r="P1809" s="72"/>
      <c r="Q1809" s="72"/>
      <c r="R1809" s="72"/>
      <c r="S1809" s="72"/>
      <c r="T1809" s="72"/>
      <c r="U1809" s="72"/>
      <c r="V1809" s="3"/>
    </row>
    <row r="1810" spans="5:22" ht="23.1" customHeight="1">
      <c r="E1810" s="72" t="s">
        <v>3946</v>
      </c>
      <c r="F1810" s="72"/>
      <c r="G1810" s="72"/>
      <c r="H1810" s="72"/>
      <c r="I1810" s="72"/>
      <c r="J1810" s="72"/>
      <c r="K1810" s="72"/>
      <c r="L1810" s="72"/>
      <c r="M1810" s="72"/>
      <c r="N1810" s="72"/>
      <c r="O1810" s="72"/>
      <c r="P1810" s="72"/>
      <c r="Q1810" s="72"/>
      <c r="R1810" s="72"/>
      <c r="S1810" s="72"/>
      <c r="T1810" s="72"/>
      <c r="U1810" s="72"/>
      <c r="V1810" s="3"/>
    </row>
    <row r="1811" spans="5:22" ht="23.1" customHeight="1">
      <c r="E1811" s="72" t="s">
        <v>3947</v>
      </c>
      <c r="F1811" s="72"/>
      <c r="G1811" s="72"/>
      <c r="H1811" s="72"/>
      <c r="I1811" s="72"/>
      <c r="J1811" s="72"/>
      <c r="K1811" s="72"/>
      <c r="L1811" s="72"/>
      <c r="M1811" s="72"/>
      <c r="N1811" s="72"/>
      <c r="O1811" s="72"/>
      <c r="P1811" s="72"/>
      <c r="Q1811" s="72"/>
      <c r="R1811" s="72"/>
      <c r="S1811" s="72"/>
      <c r="T1811" s="72"/>
      <c r="U1811" s="72"/>
      <c r="V1811" s="3"/>
    </row>
    <row r="1812" spans="5:22" ht="23.1" customHeight="1">
      <c r="E1812" s="72" t="s">
        <v>3948</v>
      </c>
      <c r="F1812" s="72"/>
      <c r="G1812" s="72"/>
      <c r="H1812" s="72"/>
      <c r="I1812" s="72"/>
      <c r="J1812" s="72"/>
      <c r="K1812" s="72"/>
      <c r="L1812" s="72"/>
      <c r="M1812" s="72"/>
      <c r="N1812" s="72"/>
      <c r="O1812" s="72"/>
      <c r="P1812" s="72"/>
      <c r="Q1812" s="72"/>
      <c r="R1812" s="72"/>
      <c r="S1812" s="72"/>
      <c r="T1812" s="72"/>
      <c r="U1812" s="72"/>
      <c r="V1812" s="3"/>
    </row>
    <row r="1813" spans="5:22" ht="23.1" customHeight="1">
      <c r="E1813" s="72" t="s">
        <v>3949</v>
      </c>
      <c r="F1813" s="72"/>
      <c r="G1813" s="72"/>
      <c r="H1813" s="72"/>
      <c r="I1813" s="72"/>
      <c r="J1813" s="72"/>
      <c r="K1813" s="72"/>
      <c r="L1813" s="72"/>
      <c r="M1813" s="72"/>
      <c r="N1813" s="72"/>
      <c r="O1813" s="72"/>
      <c r="P1813" s="72"/>
      <c r="Q1813" s="72"/>
      <c r="R1813" s="72"/>
      <c r="S1813" s="72"/>
      <c r="T1813" s="72"/>
      <c r="U1813" s="72"/>
      <c r="V1813" s="3"/>
    </row>
    <row r="1814" spans="5:22" ht="23.1" customHeight="1">
      <c r="E1814" s="72" t="s">
        <v>3950</v>
      </c>
      <c r="F1814" s="72"/>
      <c r="G1814" s="72"/>
      <c r="H1814" s="72"/>
      <c r="I1814" s="72"/>
      <c r="J1814" s="72"/>
      <c r="K1814" s="72"/>
      <c r="L1814" s="72"/>
      <c r="M1814" s="72"/>
      <c r="N1814" s="72"/>
      <c r="O1814" s="72"/>
      <c r="P1814" s="72"/>
      <c r="Q1814" s="72"/>
      <c r="R1814" s="72"/>
      <c r="S1814" s="72"/>
      <c r="T1814" s="72"/>
      <c r="U1814" s="72"/>
      <c r="V1814" s="3"/>
    </row>
    <row r="1815" spans="5:22" ht="23.1" customHeight="1">
      <c r="E1815" s="72" t="s">
        <v>3951</v>
      </c>
      <c r="F1815" s="72"/>
      <c r="G1815" s="72"/>
      <c r="H1815" s="72"/>
      <c r="I1815" s="72"/>
      <c r="J1815" s="72"/>
      <c r="K1815" s="72"/>
      <c r="L1815" s="72"/>
      <c r="M1815" s="72"/>
      <c r="N1815" s="72"/>
      <c r="O1815" s="72"/>
      <c r="P1815" s="72"/>
      <c r="Q1815" s="72"/>
      <c r="R1815" s="72"/>
      <c r="S1815" s="72"/>
      <c r="T1815" s="72"/>
      <c r="U1815" s="72"/>
      <c r="V1815" s="3"/>
    </row>
    <row r="1816" spans="5:22" ht="23.1" customHeight="1">
      <c r="E1816" s="72" t="s">
        <v>3952</v>
      </c>
      <c r="F1816" s="72"/>
      <c r="G1816" s="72"/>
      <c r="H1816" s="72"/>
      <c r="I1816" s="72"/>
      <c r="J1816" s="72"/>
      <c r="K1816" s="72"/>
      <c r="L1816" s="72"/>
      <c r="M1816" s="72"/>
      <c r="N1816" s="72"/>
      <c r="O1816" s="72"/>
      <c r="P1816" s="72"/>
      <c r="Q1816" s="72"/>
      <c r="R1816" s="72"/>
      <c r="S1816" s="72"/>
      <c r="T1816" s="72"/>
      <c r="U1816" s="72"/>
      <c r="V1816" s="3"/>
    </row>
    <row r="1817" spans="5:22" ht="23.1" customHeight="1">
      <c r="E1817" s="72" t="s">
        <v>3953</v>
      </c>
      <c r="F1817" s="72"/>
      <c r="G1817" s="72"/>
      <c r="H1817" s="72"/>
      <c r="I1817" s="72"/>
      <c r="J1817" s="72"/>
      <c r="K1817" s="72"/>
      <c r="L1817" s="72"/>
      <c r="M1817" s="72"/>
      <c r="N1817" s="72"/>
      <c r="O1817" s="72"/>
      <c r="P1817" s="72"/>
      <c r="Q1817" s="72"/>
      <c r="R1817" s="72"/>
      <c r="S1817" s="72"/>
      <c r="T1817" s="72"/>
      <c r="U1817" s="72"/>
      <c r="V1817" s="3"/>
    </row>
    <row r="1818" spans="5:22" ht="23.1" customHeight="1">
      <c r="E1818" s="72" t="s">
        <v>3954</v>
      </c>
      <c r="F1818" s="72"/>
      <c r="G1818" s="72"/>
      <c r="H1818" s="72"/>
      <c r="I1818" s="72"/>
      <c r="J1818" s="72"/>
      <c r="K1818" s="72"/>
      <c r="L1818" s="72"/>
      <c r="M1818" s="72"/>
      <c r="N1818" s="72"/>
      <c r="O1818" s="72"/>
      <c r="P1818" s="72"/>
      <c r="Q1818" s="72"/>
      <c r="R1818" s="72"/>
      <c r="S1818" s="72"/>
      <c r="T1818" s="72"/>
      <c r="U1818" s="72"/>
      <c r="V1818" s="3"/>
    </row>
    <row r="1819" spans="5:22" ht="23.1" customHeight="1">
      <c r="E1819" s="72" t="s">
        <v>3954</v>
      </c>
      <c r="F1819" s="72"/>
      <c r="G1819" s="72"/>
      <c r="H1819" s="72"/>
      <c r="I1819" s="72"/>
      <c r="J1819" s="72"/>
      <c r="K1819" s="72"/>
      <c r="L1819" s="72"/>
      <c r="M1819" s="72"/>
      <c r="N1819" s="72"/>
      <c r="O1819" s="72"/>
      <c r="P1819" s="72"/>
      <c r="Q1819" s="72"/>
      <c r="R1819" s="72"/>
      <c r="S1819" s="72"/>
      <c r="T1819" s="72"/>
      <c r="U1819" s="72"/>
      <c r="V1819" s="3"/>
    </row>
    <row r="1820" spans="5:22" ht="23.1" customHeight="1">
      <c r="E1820" s="72" t="s">
        <v>3955</v>
      </c>
      <c r="F1820" s="72"/>
      <c r="G1820" s="72"/>
      <c r="H1820" s="72"/>
      <c r="I1820" s="72"/>
      <c r="J1820" s="72"/>
      <c r="K1820" s="72"/>
      <c r="L1820" s="72"/>
      <c r="M1820" s="72"/>
      <c r="N1820" s="72"/>
      <c r="O1820" s="72"/>
      <c r="P1820" s="72"/>
      <c r="Q1820" s="72"/>
      <c r="R1820" s="72"/>
      <c r="S1820" s="72"/>
      <c r="T1820" s="72"/>
      <c r="U1820" s="72"/>
      <c r="V1820" s="3"/>
    </row>
    <row r="1821" spans="5:22" ht="23.1" customHeight="1">
      <c r="E1821" s="72" t="s">
        <v>3956</v>
      </c>
      <c r="F1821" s="72"/>
      <c r="G1821" s="72"/>
      <c r="H1821" s="72"/>
      <c r="I1821" s="72"/>
      <c r="J1821" s="72"/>
      <c r="K1821" s="72"/>
      <c r="L1821" s="72"/>
      <c r="M1821" s="72"/>
      <c r="N1821" s="72"/>
      <c r="O1821" s="72"/>
      <c r="P1821" s="72"/>
      <c r="Q1821" s="72"/>
      <c r="R1821" s="72"/>
      <c r="S1821" s="72"/>
      <c r="T1821" s="72"/>
      <c r="U1821" s="72"/>
      <c r="V1821" s="3"/>
    </row>
    <row r="1822" spans="5:22" ht="23.1" customHeight="1">
      <c r="E1822" s="72" t="s">
        <v>3957</v>
      </c>
      <c r="F1822" s="72"/>
      <c r="G1822" s="72"/>
      <c r="H1822" s="72"/>
      <c r="I1822" s="72"/>
      <c r="J1822" s="72"/>
      <c r="K1822" s="72"/>
      <c r="L1822" s="72"/>
      <c r="M1822" s="72"/>
      <c r="N1822" s="72"/>
      <c r="O1822" s="72"/>
      <c r="P1822" s="72"/>
      <c r="Q1822" s="72"/>
      <c r="R1822" s="72"/>
      <c r="S1822" s="72"/>
      <c r="T1822" s="72"/>
      <c r="U1822" s="72"/>
      <c r="V1822" s="3"/>
    </row>
    <row r="1823" spans="5:22" ht="23.1" customHeight="1">
      <c r="E1823" s="72" t="s">
        <v>3957</v>
      </c>
      <c r="F1823" s="72"/>
      <c r="G1823" s="72"/>
      <c r="H1823" s="72"/>
      <c r="I1823" s="72"/>
      <c r="J1823" s="72"/>
      <c r="K1823" s="72"/>
      <c r="L1823" s="72"/>
      <c r="M1823" s="72"/>
      <c r="N1823" s="72"/>
      <c r="O1823" s="72"/>
      <c r="P1823" s="72"/>
      <c r="Q1823" s="72"/>
      <c r="R1823" s="72"/>
      <c r="S1823" s="72"/>
      <c r="T1823" s="72"/>
      <c r="U1823" s="72"/>
      <c r="V1823" s="3"/>
    </row>
    <row r="1824" spans="5:22" ht="23.1" customHeight="1">
      <c r="E1824" s="72" t="s">
        <v>3958</v>
      </c>
      <c r="F1824" s="72"/>
      <c r="G1824" s="72"/>
      <c r="H1824" s="72"/>
      <c r="I1824" s="72"/>
      <c r="J1824" s="72"/>
      <c r="K1824" s="72"/>
      <c r="L1824" s="72"/>
      <c r="M1824" s="72"/>
      <c r="N1824" s="72"/>
      <c r="O1824" s="72"/>
      <c r="P1824" s="72"/>
      <c r="Q1824" s="72"/>
      <c r="R1824" s="72"/>
      <c r="S1824" s="72"/>
      <c r="T1824" s="72"/>
      <c r="U1824" s="72"/>
      <c r="V1824" s="3"/>
    </row>
    <row r="1825" spans="5:22" ht="23.1" customHeight="1">
      <c r="E1825" s="72" t="s">
        <v>3959</v>
      </c>
      <c r="F1825" s="72"/>
      <c r="G1825" s="72"/>
      <c r="H1825" s="72"/>
      <c r="I1825" s="72"/>
      <c r="J1825" s="72"/>
      <c r="K1825" s="72"/>
      <c r="L1825" s="72"/>
      <c r="M1825" s="72"/>
      <c r="N1825" s="72"/>
      <c r="O1825" s="72"/>
      <c r="P1825" s="72"/>
      <c r="Q1825" s="72"/>
      <c r="R1825" s="72"/>
      <c r="S1825" s="72"/>
      <c r="T1825" s="72"/>
      <c r="U1825" s="72"/>
      <c r="V1825" s="3"/>
    </row>
    <row r="1826" spans="5:22" ht="23.1" customHeight="1">
      <c r="E1826" s="72" t="s">
        <v>3960</v>
      </c>
      <c r="F1826" s="72"/>
      <c r="G1826" s="72"/>
      <c r="H1826" s="72"/>
      <c r="I1826" s="72"/>
      <c r="J1826" s="72"/>
      <c r="K1826" s="72"/>
      <c r="L1826" s="72"/>
      <c r="M1826" s="72"/>
      <c r="N1826" s="72"/>
      <c r="O1826" s="72"/>
      <c r="P1826" s="72"/>
      <c r="Q1826" s="72"/>
      <c r="R1826" s="72"/>
      <c r="S1826" s="72"/>
      <c r="T1826" s="72"/>
      <c r="U1826" s="72"/>
      <c r="V1826" s="3"/>
    </row>
    <row r="1827" spans="5:22" ht="23.1" customHeight="1">
      <c r="E1827" s="72" t="s">
        <v>3961</v>
      </c>
      <c r="F1827" s="72"/>
      <c r="G1827" s="72"/>
      <c r="H1827" s="72"/>
      <c r="I1827" s="72"/>
      <c r="J1827" s="72"/>
      <c r="K1827" s="72"/>
      <c r="L1827" s="72"/>
      <c r="M1827" s="72"/>
      <c r="N1827" s="72"/>
      <c r="O1827" s="72"/>
      <c r="P1827" s="72"/>
      <c r="Q1827" s="72"/>
      <c r="R1827" s="72"/>
      <c r="S1827" s="72"/>
      <c r="T1827" s="72"/>
      <c r="U1827" s="72"/>
      <c r="V1827" s="3"/>
    </row>
    <row r="1828" spans="5:22" ht="23.1" customHeight="1">
      <c r="E1828" s="72" t="s">
        <v>3962</v>
      </c>
      <c r="F1828" s="72"/>
      <c r="G1828" s="72"/>
      <c r="H1828" s="72"/>
      <c r="I1828" s="72"/>
      <c r="J1828" s="72"/>
      <c r="K1828" s="72"/>
      <c r="L1828" s="72"/>
      <c r="M1828" s="72"/>
      <c r="N1828" s="72"/>
      <c r="O1828" s="72"/>
      <c r="P1828" s="72"/>
      <c r="Q1828" s="72"/>
      <c r="R1828" s="72"/>
      <c r="S1828" s="72"/>
      <c r="T1828" s="72"/>
      <c r="U1828" s="72"/>
      <c r="V1828" s="3"/>
    </row>
    <row r="1829" spans="5:22" ht="23.1" customHeight="1">
      <c r="E1829" s="72" t="s">
        <v>3963</v>
      </c>
      <c r="F1829" s="72"/>
      <c r="G1829" s="72"/>
      <c r="H1829" s="72"/>
      <c r="I1829" s="72"/>
      <c r="J1829" s="72"/>
      <c r="K1829" s="72"/>
      <c r="L1829" s="72"/>
      <c r="M1829" s="72"/>
      <c r="N1829" s="72"/>
      <c r="O1829" s="72"/>
      <c r="P1829" s="72"/>
      <c r="Q1829" s="72"/>
      <c r="R1829" s="72"/>
      <c r="S1829" s="72"/>
      <c r="T1829" s="72"/>
      <c r="U1829" s="72"/>
      <c r="V1829" s="3"/>
    </row>
    <row r="1830" spans="5:22" ht="23.1" customHeight="1">
      <c r="E1830" s="72" t="s">
        <v>3964</v>
      </c>
      <c r="F1830" s="72"/>
      <c r="G1830" s="72"/>
      <c r="H1830" s="72"/>
      <c r="I1830" s="72"/>
      <c r="J1830" s="72"/>
      <c r="K1830" s="72"/>
      <c r="L1830" s="72"/>
      <c r="M1830" s="72"/>
      <c r="N1830" s="72"/>
      <c r="O1830" s="72"/>
      <c r="P1830" s="72"/>
      <c r="Q1830" s="72"/>
      <c r="R1830" s="72"/>
      <c r="S1830" s="72"/>
      <c r="T1830" s="72"/>
      <c r="U1830" s="72"/>
      <c r="V1830" s="3"/>
    </row>
    <row r="1831" spans="5:22" ht="23.1" customHeight="1">
      <c r="E1831" s="72" t="s">
        <v>3965</v>
      </c>
      <c r="F1831" s="72"/>
      <c r="G1831" s="72"/>
      <c r="H1831" s="72"/>
      <c r="I1831" s="72"/>
      <c r="J1831" s="72"/>
      <c r="K1831" s="72"/>
      <c r="L1831" s="72"/>
      <c r="M1831" s="72"/>
      <c r="N1831" s="72"/>
      <c r="O1831" s="72"/>
      <c r="P1831" s="72"/>
      <c r="Q1831" s="72"/>
      <c r="R1831" s="72"/>
      <c r="S1831" s="72"/>
      <c r="T1831" s="72"/>
      <c r="U1831" s="72"/>
      <c r="V1831" s="3"/>
    </row>
    <row r="1832" spans="5:22" ht="23.1" customHeight="1">
      <c r="E1832" s="72" t="s">
        <v>3966</v>
      </c>
      <c r="F1832" s="72"/>
      <c r="G1832" s="72"/>
      <c r="H1832" s="72"/>
      <c r="I1832" s="72"/>
      <c r="J1832" s="72"/>
      <c r="K1832" s="72"/>
      <c r="L1832" s="72"/>
      <c r="M1832" s="72"/>
      <c r="N1832" s="72"/>
      <c r="O1832" s="72"/>
      <c r="P1832" s="72"/>
      <c r="Q1832" s="72"/>
      <c r="R1832" s="72"/>
      <c r="S1832" s="72"/>
      <c r="T1832" s="72"/>
      <c r="U1832" s="72"/>
      <c r="V1832" s="3"/>
    </row>
    <row r="1833" spans="5:22" ht="23.1" customHeight="1">
      <c r="E1833" s="72" t="s">
        <v>3967</v>
      </c>
      <c r="F1833" s="72"/>
      <c r="G1833" s="72"/>
      <c r="H1833" s="72"/>
      <c r="I1833" s="72"/>
      <c r="J1833" s="72"/>
      <c r="K1833" s="72"/>
      <c r="L1833" s="72"/>
      <c r="M1833" s="72"/>
      <c r="N1833" s="72"/>
      <c r="O1833" s="72"/>
      <c r="P1833" s="72"/>
      <c r="Q1833" s="72"/>
      <c r="R1833" s="72"/>
      <c r="S1833" s="72"/>
      <c r="T1833" s="72"/>
      <c r="U1833" s="72"/>
      <c r="V1833" s="3"/>
    </row>
    <row r="1834" spans="5:22" ht="23.1" customHeight="1">
      <c r="E1834" s="72" t="s">
        <v>3968</v>
      </c>
      <c r="F1834" s="72"/>
      <c r="G1834" s="72"/>
      <c r="H1834" s="72"/>
      <c r="I1834" s="72"/>
      <c r="J1834" s="72"/>
      <c r="K1834" s="72"/>
      <c r="L1834" s="72"/>
      <c r="M1834" s="72"/>
      <c r="N1834" s="72"/>
      <c r="O1834" s="72"/>
      <c r="P1834" s="72"/>
      <c r="Q1834" s="72"/>
      <c r="R1834" s="72"/>
      <c r="S1834" s="72"/>
      <c r="T1834" s="72"/>
      <c r="U1834" s="72"/>
      <c r="V1834" s="3"/>
    </row>
    <row r="1835" spans="5:22" ht="23.1" customHeight="1">
      <c r="E1835" s="72" t="s">
        <v>3969</v>
      </c>
      <c r="F1835" s="72"/>
      <c r="G1835" s="72"/>
      <c r="H1835" s="72"/>
      <c r="I1835" s="72"/>
      <c r="J1835" s="72"/>
      <c r="K1835" s="72"/>
      <c r="L1835" s="72"/>
      <c r="M1835" s="72"/>
      <c r="N1835" s="72"/>
      <c r="O1835" s="72"/>
      <c r="P1835" s="72"/>
      <c r="Q1835" s="72"/>
      <c r="R1835" s="72"/>
      <c r="S1835" s="72"/>
      <c r="T1835" s="72"/>
      <c r="U1835" s="72"/>
      <c r="V1835" s="3"/>
    </row>
    <row r="1836" spans="5:22" ht="23.1" customHeight="1">
      <c r="E1836" s="72" t="s">
        <v>3970</v>
      </c>
      <c r="F1836" s="72"/>
      <c r="G1836" s="72"/>
      <c r="H1836" s="72"/>
      <c r="I1836" s="72"/>
      <c r="J1836" s="72"/>
      <c r="K1836" s="72"/>
      <c r="L1836" s="72"/>
      <c r="M1836" s="72"/>
      <c r="N1836" s="72"/>
      <c r="O1836" s="72"/>
      <c r="P1836" s="72"/>
      <c r="Q1836" s="72"/>
      <c r="R1836" s="72"/>
      <c r="S1836" s="72"/>
      <c r="T1836" s="72"/>
      <c r="U1836" s="72"/>
      <c r="V1836" s="3"/>
    </row>
    <row r="1837" spans="5:22" ht="23.1" customHeight="1">
      <c r="E1837" s="72" t="s">
        <v>3971</v>
      </c>
      <c r="F1837" s="72"/>
      <c r="G1837" s="72"/>
      <c r="H1837" s="72"/>
      <c r="I1837" s="72"/>
      <c r="J1837" s="72"/>
      <c r="K1837" s="72"/>
      <c r="L1837" s="72"/>
      <c r="M1837" s="72"/>
      <c r="N1837" s="72"/>
      <c r="O1837" s="72"/>
      <c r="P1837" s="72"/>
      <c r="Q1837" s="72"/>
      <c r="R1837" s="72"/>
      <c r="S1837" s="72"/>
      <c r="T1837" s="72"/>
      <c r="U1837" s="72"/>
      <c r="V1837" s="3"/>
    </row>
    <row r="1838" spans="5:22" ht="23.1" customHeight="1">
      <c r="E1838" s="72" t="s">
        <v>3972</v>
      </c>
      <c r="F1838" s="72"/>
      <c r="G1838" s="72"/>
      <c r="H1838" s="72"/>
      <c r="I1838" s="72"/>
      <c r="J1838" s="72"/>
      <c r="K1838" s="72"/>
      <c r="L1838" s="72"/>
      <c r="M1838" s="72"/>
      <c r="N1838" s="72"/>
      <c r="O1838" s="72"/>
      <c r="P1838" s="72"/>
      <c r="Q1838" s="72"/>
      <c r="R1838" s="72"/>
      <c r="S1838" s="72"/>
      <c r="T1838" s="72"/>
      <c r="U1838" s="72"/>
      <c r="V1838" s="3"/>
    </row>
    <row r="1839" spans="5:22" ht="23.1" customHeight="1">
      <c r="E1839" s="72" t="s">
        <v>3973</v>
      </c>
      <c r="F1839" s="72"/>
      <c r="G1839" s="72"/>
      <c r="H1839" s="72"/>
      <c r="I1839" s="72"/>
      <c r="J1839" s="72"/>
      <c r="K1839" s="72"/>
      <c r="L1839" s="72"/>
      <c r="M1839" s="72"/>
      <c r="N1839" s="72"/>
      <c r="O1839" s="72"/>
      <c r="P1839" s="72"/>
      <c r="Q1839" s="72"/>
      <c r="R1839" s="72"/>
      <c r="S1839" s="72"/>
      <c r="T1839" s="72"/>
      <c r="U1839" s="72"/>
      <c r="V1839" s="3"/>
    </row>
    <row r="1840" spans="5:22" ht="23.1" customHeight="1">
      <c r="E1840" s="72" t="s">
        <v>3974</v>
      </c>
      <c r="F1840" s="72"/>
      <c r="G1840" s="72"/>
      <c r="H1840" s="72"/>
      <c r="I1840" s="72"/>
      <c r="J1840" s="72"/>
      <c r="K1840" s="72"/>
      <c r="L1840" s="72"/>
      <c r="M1840" s="72"/>
      <c r="N1840" s="72"/>
      <c r="O1840" s="72"/>
      <c r="P1840" s="72"/>
      <c r="Q1840" s="72"/>
      <c r="R1840" s="72"/>
      <c r="S1840" s="72"/>
      <c r="T1840" s="72"/>
      <c r="U1840" s="72"/>
      <c r="V1840" s="3"/>
    </row>
    <row r="1841" spans="5:22" ht="23.1" customHeight="1">
      <c r="E1841" s="72" t="s">
        <v>3975</v>
      </c>
      <c r="F1841" s="72"/>
      <c r="G1841" s="72"/>
      <c r="H1841" s="72"/>
      <c r="I1841" s="72"/>
      <c r="J1841" s="72"/>
      <c r="K1841" s="72"/>
      <c r="L1841" s="72"/>
      <c r="M1841" s="72"/>
      <c r="N1841" s="72"/>
      <c r="O1841" s="72"/>
      <c r="P1841" s="72"/>
      <c r="Q1841" s="72"/>
      <c r="R1841" s="72"/>
      <c r="S1841" s="72"/>
      <c r="T1841" s="72"/>
      <c r="U1841" s="72"/>
      <c r="V1841" s="3"/>
    </row>
    <row r="1842" spans="5:22" ht="23.1" customHeight="1">
      <c r="E1842" s="72" t="s">
        <v>3976</v>
      </c>
      <c r="F1842" s="72"/>
      <c r="G1842" s="72"/>
      <c r="H1842" s="72"/>
      <c r="I1842" s="72"/>
      <c r="J1842" s="72"/>
      <c r="K1842" s="72"/>
      <c r="L1842" s="72"/>
      <c r="M1842" s="72"/>
      <c r="N1842" s="72"/>
      <c r="O1842" s="72"/>
      <c r="P1842" s="72"/>
      <c r="Q1842" s="72"/>
      <c r="R1842" s="72"/>
      <c r="S1842" s="72"/>
      <c r="T1842" s="72"/>
      <c r="U1842" s="72"/>
      <c r="V1842" s="3"/>
    </row>
    <row r="1843" spans="5:22" ht="23.1" customHeight="1">
      <c r="E1843" s="72" t="s">
        <v>3977</v>
      </c>
      <c r="F1843" s="72"/>
      <c r="G1843" s="72"/>
      <c r="H1843" s="72"/>
      <c r="I1843" s="72"/>
      <c r="J1843" s="72"/>
      <c r="K1843" s="72"/>
      <c r="L1843" s="72"/>
      <c r="M1843" s="72"/>
      <c r="N1843" s="72"/>
      <c r="O1843" s="72"/>
      <c r="P1843" s="72"/>
      <c r="Q1843" s="72"/>
      <c r="R1843" s="72"/>
      <c r="S1843" s="72"/>
      <c r="T1843" s="72"/>
      <c r="U1843" s="72"/>
      <c r="V1843" s="3"/>
    </row>
    <row r="1844" spans="5:22" ht="23.1" customHeight="1">
      <c r="E1844" s="72" t="s">
        <v>3978</v>
      </c>
      <c r="F1844" s="72"/>
      <c r="G1844" s="72"/>
      <c r="H1844" s="72"/>
      <c r="I1844" s="72"/>
      <c r="J1844" s="72"/>
      <c r="K1844" s="72"/>
      <c r="L1844" s="72"/>
      <c r="M1844" s="72"/>
      <c r="N1844" s="72"/>
      <c r="O1844" s="72"/>
      <c r="P1844" s="72"/>
      <c r="Q1844" s="72"/>
      <c r="R1844" s="72"/>
      <c r="S1844" s="72"/>
      <c r="T1844" s="72"/>
      <c r="U1844" s="72"/>
      <c r="V1844" s="3"/>
    </row>
    <row r="1845" spans="5:22" ht="23.1" customHeight="1">
      <c r="E1845" s="72" t="s">
        <v>3979</v>
      </c>
      <c r="F1845" s="72"/>
      <c r="G1845" s="72"/>
      <c r="H1845" s="72"/>
      <c r="I1845" s="72"/>
      <c r="J1845" s="72"/>
      <c r="K1845" s="72"/>
      <c r="L1845" s="72"/>
      <c r="M1845" s="72"/>
      <c r="N1845" s="72"/>
      <c r="O1845" s="72"/>
      <c r="P1845" s="72"/>
      <c r="Q1845" s="72"/>
      <c r="R1845" s="72"/>
      <c r="S1845" s="72"/>
      <c r="T1845" s="72"/>
      <c r="U1845" s="72"/>
      <c r="V1845" s="3"/>
    </row>
    <row r="1846" spans="5:22" ht="23.1" customHeight="1">
      <c r="E1846" s="72" t="s">
        <v>3980</v>
      </c>
      <c r="F1846" s="72"/>
      <c r="G1846" s="72"/>
      <c r="H1846" s="72"/>
      <c r="I1846" s="72"/>
      <c r="J1846" s="72"/>
      <c r="K1846" s="72"/>
      <c r="L1846" s="72"/>
      <c r="M1846" s="72"/>
      <c r="N1846" s="72"/>
      <c r="O1846" s="72"/>
      <c r="P1846" s="72"/>
      <c r="Q1846" s="72"/>
      <c r="R1846" s="72"/>
      <c r="S1846" s="72"/>
      <c r="T1846" s="72"/>
      <c r="U1846" s="72"/>
      <c r="V1846" s="3"/>
    </row>
    <row r="1847" spans="5:22" ht="23.1" customHeight="1">
      <c r="E1847" s="72" t="s">
        <v>3981</v>
      </c>
      <c r="F1847" s="72"/>
      <c r="G1847" s="72"/>
      <c r="H1847" s="72"/>
      <c r="I1847" s="72"/>
      <c r="J1847" s="72"/>
      <c r="K1847" s="72"/>
      <c r="L1847" s="72"/>
      <c r="M1847" s="72"/>
      <c r="N1847" s="72"/>
      <c r="O1847" s="72"/>
      <c r="P1847" s="72"/>
      <c r="Q1847" s="72"/>
      <c r="R1847" s="72"/>
      <c r="S1847" s="72"/>
      <c r="T1847" s="72"/>
      <c r="U1847" s="72"/>
      <c r="V1847" s="3"/>
    </row>
    <row r="1848" spans="5:22" ht="23.1" customHeight="1">
      <c r="E1848" s="72" t="s">
        <v>3982</v>
      </c>
      <c r="F1848" s="72"/>
      <c r="G1848" s="72"/>
      <c r="H1848" s="72"/>
      <c r="I1848" s="72"/>
      <c r="J1848" s="72"/>
      <c r="K1848" s="72"/>
      <c r="L1848" s="72"/>
      <c r="M1848" s="72"/>
      <c r="N1848" s="72"/>
      <c r="O1848" s="72"/>
      <c r="P1848" s="72"/>
      <c r="Q1848" s="72"/>
      <c r="R1848" s="72"/>
      <c r="S1848" s="72"/>
      <c r="T1848" s="72"/>
      <c r="U1848" s="72"/>
      <c r="V1848" s="3"/>
    </row>
    <row r="1849" spans="5:22" ht="23.1" customHeight="1">
      <c r="E1849" s="72" t="s">
        <v>3983</v>
      </c>
      <c r="F1849" s="72"/>
      <c r="G1849" s="72"/>
      <c r="H1849" s="72"/>
      <c r="I1849" s="72"/>
      <c r="J1849" s="72"/>
      <c r="K1849" s="72"/>
      <c r="L1849" s="72"/>
      <c r="M1849" s="72"/>
      <c r="N1849" s="72"/>
      <c r="O1849" s="72"/>
      <c r="P1849" s="72"/>
      <c r="Q1849" s="72"/>
      <c r="R1849" s="72"/>
      <c r="S1849" s="72"/>
      <c r="T1849" s="72"/>
      <c r="U1849" s="72"/>
      <c r="V1849" s="3"/>
    </row>
    <row r="1850" spans="5:22" ht="23.1" customHeight="1">
      <c r="E1850" s="72" t="s">
        <v>3984</v>
      </c>
      <c r="F1850" s="72"/>
      <c r="G1850" s="72"/>
      <c r="H1850" s="72"/>
      <c r="I1850" s="72"/>
      <c r="J1850" s="72"/>
      <c r="K1850" s="72"/>
      <c r="L1850" s="72"/>
      <c r="M1850" s="72"/>
      <c r="N1850" s="72"/>
      <c r="O1850" s="72"/>
      <c r="P1850" s="72"/>
      <c r="Q1850" s="72"/>
      <c r="R1850" s="72"/>
      <c r="S1850" s="72"/>
      <c r="T1850" s="72"/>
      <c r="U1850" s="72"/>
      <c r="V1850" s="3"/>
    </row>
    <row r="1851" spans="5:22" ht="23.1" customHeight="1">
      <c r="E1851" s="72" t="s">
        <v>3985</v>
      </c>
      <c r="F1851" s="72"/>
      <c r="G1851" s="72"/>
      <c r="H1851" s="72"/>
      <c r="I1851" s="72"/>
      <c r="J1851" s="72"/>
      <c r="K1851" s="72"/>
      <c r="L1851" s="72"/>
      <c r="M1851" s="72"/>
      <c r="N1851" s="72"/>
      <c r="O1851" s="72"/>
      <c r="P1851" s="72"/>
      <c r="Q1851" s="72"/>
      <c r="R1851" s="72"/>
      <c r="S1851" s="72"/>
      <c r="T1851" s="72"/>
      <c r="U1851" s="72"/>
      <c r="V1851" s="3"/>
    </row>
    <row r="1852" spans="5:22" ht="23.1" customHeight="1">
      <c r="E1852" s="72" t="s">
        <v>3986</v>
      </c>
      <c r="F1852" s="72"/>
      <c r="G1852" s="72"/>
      <c r="H1852" s="72"/>
      <c r="I1852" s="72"/>
      <c r="J1852" s="72"/>
      <c r="K1852" s="72"/>
      <c r="L1852" s="72"/>
      <c r="M1852" s="72"/>
      <c r="N1852" s="72"/>
      <c r="O1852" s="72"/>
      <c r="P1852" s="72"/>
      <c r="Q1852" s="72"/>
      <c r="R1852" s="72"/>
      <c r="S1852" s="72"/>
      <c r="T1852" s="72"/>
      <c r="U1852" s="72"/>
      <c r="V1852" s="3"/>
    </row>
    <row r="1853" spans="5:22" ht="23.1" customHeight="1">
      <c r="E1853" s="72" t="s">
        <v>3987</v>
      </c>
      <c r="F1853" s="72"/>
      <c r="G1853" s="72"/>
      <c r="H1853" s="72"/>
      <c r="I1853" s="72"/>
      <c r="J1853" s="72"/>
      <c r="K1853" s="72"/>
      <c r="L1853" s="72"/>
      <c r="M1853" s="72"/>
      <c r="N1853" s="72"/>
      <c r="O1853" s="72"/>
      <c r="P1853" s="72"/>
      <c r="Q1853" s="72"/>
      <c r="R1853" s="72"/>
      <c r="S1853" s="72"/>
      <c r="T1853" s="72"/>
      <c r="U1853" s="72"/>
      <c r="V1853" s="3"/>
    </row>
    <row r="1854" spans="5:22" ht="23.1" customHeight="1">
      <c r="E1854" s="72" t="s">
        <v>3988</v>
      </c>
      <c r="F1854" s="72"/>
      <c r="G1854" s="72"/>
      <c r="H1854" s="72"/>
      <c r="I1854" s="72"/>
      <c r="J1854" s="72"/>
      <c r="K1854" s="72"/>
      <c r="L1854" s="72"/>
      <c r="M1854" s="72"/>
      <c r="N1854" s="72"/>
      <c r="O1854" s="72"/>
      <c r="P1854" s="72"/>
      <c r="Q1854" s="72"/>
      <c r="R1854" s="72"/>
      <c r="S1854" s="72"/>
      <c r="T1854" s="72"/>
      <c r="U1854" s="72"/>
      <c r="V1854" s="3"/>
    </row>
    <row r="1855" spans="5:22" ht="23.1" customHeight="1">
      <c r="E1855" s="72" t="s">
        <v>3989</v>
      </c>
      <c r="F1855" s="72"/>
      <c r="G1855" s="72"/>
      <c r="H1855" s="72"/>
      <c r="I1855" s="72"/>
      <c r="J1855" s="72"/>
      <c r="K1855" s="72"/>
      <c r="L1855" s="72"/>
      <c r="M1855" s="72"/>
      <c r="N1855" s="72"/>
      <c r="O1855" s="72"/>
      <c r="P1855" s="72"/>
      <c r="Q1855" s="72"/>
      <c r="R1855" s="72"/>
      <c r="S1855" s="72"/>
      <c r="T1855" s="72"/>
      <c r="U1855" s="72"/>
      <c r="V1855" s="3"/>
    </row>
    <row r="1856" spans="5:22" ht="23.1" customHeight="1">
      <c r="E1856" s="72" t="s">
        <v>3990</v>
      </c>
      <c r="F1856" s="72"/>
      <c r="G1856" s="72"/>
      <c r="H1856" s="72"/>
      <c r="I1856" s="72"/>
      <c r="J1856" s="72"/>
      <c r="K1856" s="72"/>
      <c r="L1856" s="72"/>
      <c r="M1856" s="72"/>
      <c r="N1856" s="72"/>
      <c r="O1856" s="72"/>
      <c r="P1856" s="72"/>
      <c r="Q1856" s="72"/>
      <c r="R1856" s="72"/>
      <c r="S1856" s="72"/>
      <c r="T1856" s="72"/>
      <c r="U1856" s="72"/>
      <c r="V1856" s="3"/>
    </row>
    <row r="1857" spans="5:22" ht="23.1" customHeight="1">
      <c r="E1857" s="72" t="s">
        <v>3991</v>
      </c>
      <c r="F1857" s="72"/>
      <c r="G1857" s="72"/>
      <c r="H1857" s="72"/>
      <c r="I1857" s="72"/>
      <c r="J1857" s="72"/>
      <c r="K1857" s="72"/>
      <c r="L1857" s="72"/>
      <c r="M1857" s="72"/>
      <c r="N1857" s="72"/>
      <c r="O1857" s="72"/>
      <c r="P1857" s="72"/>
      <c r="Q1857" s="72"/>
      <c r="R1857" s="72"/>
      <c r="S1857" s="72"/>
      <c r="T1857" s="72"/>
      <c r="U1857" s="72"/>
      <c r="V1857" s="3"/>
    </row>
    <row r="1858" spans="5:22" ht="23.1" customHeight="1">
      <c r="E1858" s="72" t="s">
        <v>3992</v>
      </c>
      <c r="F1858" s="72"/>
      <c r="G1858" s="72"/>
      <c r="H1858" s="72"/>
      <c r="I1858" s="72"/>
      <c r="J1858" s="72"/>
      <c r="K1858" s="72"/>
      <c r="L1858" s="72"/>
      <c r="M1858" s="72"/>
      <c r="N1858" s="72"/>
      <c r="O1858" s="72"/>
      <c r="P1858" s="72"/>
      <c r="Q1858" s="72"/>
      <c r="R1858" s="72"/>
      <c r="S1858" s="72"/>
      <c r="T1858" s="72"/>
      <c r="U1858" s="72"/>
      <c r="V1858" s="3"/>
    </row>
    <row r="1859" spans="5:22" ht="23.1" customHeight="1">
      <c r="E1859" s="72" t="s">
        <v>3993</v>
      </c>
      <c r="F1859" s="72"/>
      <c r="G1859" s="72"/>
      <c r="H1859" s="72"/>
      <c r="I1859" s="72"/>
      <c r="J1859" s="72"/>
      <c r="K1859" s="72"/>
      <c r="L1859" s="72"/>
      <c r="M1859" s="72"/>
      <c r="N1859" s="72"/>
      <c r="O1859" s="72"/>
      <c r="P1859" s="72"/>
      <c r="Q1859" s="72"/>
      <c r="R1859" s="72"/>
      <c r="S1859" s="72"/>
      <c r="T1859" s="72"/>
      <c r="U1859" s="72"/>
      <c r="V1859" s="3"/>
    </row>
    <row r="1860" spans="5:22" ht="23.1" customHeight="1">
      <c r="E1860" s="72" t="s">
        <v>3994</v>
      </c>
      <c r="F1860" s="72"/>
      <c r="G1860" s="72"/>
      <c r="H1860" s="72"/>
      <c r="I1860" s="72"/>
      <c r="J1860" s="72"/>
      <c r="K1860" s="72"/>
      <c r="L1860" s="72"/>
      <c r="M1860" s="72"/>
      <c r="N1860" s="72"/>
      <c r="O1860" s="72"/>
      <c r="P1860" s="72"/>
      <c r="Q1860" s="72"/>
      <c r="R1860" s="72"/>
      <c r="S1860" s="72"/>
      <c r="T1860" s="72"/>
      <c r="U1860" s="72"/>
      <c r="V1860" s="3"/>
    </row>
    <row r="1861" spans="5:22" ht="23.1" customHeight="1">
      <c r="E1861" s="72" t="s">
        <v>3995</v>
      </c>
      <c r="F1861" s="72"/>
      <c r="G1861" s="72"/>
      <c r="H1861" s="72"/>
      <c r="I1861" s="72"/>
      <c r="J1861" s="72"/>
      <c r="K1861" s="72"/>
      <c r="L1861" s="72"/>
      <c r="M1861" s="72"/>
      <c r="N1861" s="72"/>
      <c r="O1861" s="72"/>
      <c r="P1861" s="72"/>
      <c r="Q1861" s="72"/>
      <c r="R1861" s="72"/>
      <c r="S1861" s="72"/>
      <c r="T1861" s="72"/>
      <c r="U1861" s="72"/>
      <c r="V1861" s="3"/>
    </row>
    <row r="1862" spans="5:22" ht="23.1" customHeight="1">
      <c r="E1862" s="72" t="s">
        <v>3996</v>
      </c>
      <c r="F1862" s="72"/>
      <c r="G1862" s="72"/>
      <c r="H1862" s="72"/>
      <c r="I1862" s="72"/>
      <c r="J1862" s="72"/>
      <c r="K1862" s="72"/>
      <c r="L1862" s="72"/>
      <c r="M1862" s="72"/>
      <c r="N1862" s="72"/>
      <c r="O1862" s="72"/>
      <c r="P1862" s="72"/>
      <c r="Q1862" s="72"/>
      <c r="R1862" s="72"/>
      <c r="S1862" s="72"/>
      <c r="T1862" s="72"/>
      <c r="U1862" s="72"/>
      <c r="V1862" s="3"/>
    </row>
    <row r="1863" spans="5:22" ht="23.1" customHeight="1">
      <c r="E1863" s="72" t="s">
        <v>3997</v>
      </c>
      <c r="F1863" s="72"/>
      <c r="G1863" s="72"/>
      <c r="H1863" s="72"/>
      <c r="I1863" s="72"/>
      <c r="J1863" s="72"/>
      <c r="K1863" s="72"/>
      <c r="L1863" s="72"/>
      <c r="M1863" s="72"/>
      <c r="N1863" s="72"/>
      <c r="O1863" s="72"/>
      <c r="P1863" s="72"/>
      <c r="Q1863" s="72"/>
      <c r="R1863" s="72"/>
      <c r="S1863" s="72"/>
      <c r="T1863" s="72"/>
      <c r="U1863" s="72"/>
      <c r="V1863" s="3"/>
    </row>
    <row r="1864" spans="5:22" ht="23.1" customHeight="1">
      <c r="E1864" s="72" t="s">
        <v>3998</v>
      </c>
      <c r="F1864" s="72"/>
      <c r="G1864" s="72"/>
      <c r="H1864" s="72"/>
      <c r="I1864" s="72"/>
      <c r="J1864" s="72"/>
      <c r="K1864" s="72"/>
      <c r="L1864" s="72"/>
      <c r="M1864" s="72"/>
      <c r="N1864" s="72"/>
      <c r="O1864" s="72"/>
      <c r="P1864" s="72"/>
      <c r="Q1864" s="72"/>
      <c r="R1864" s="72"/>
      <c r="S1864" s="72"/>
      <c r="T1864" s="72"/>
      <c r="U1864" s="72"/>
      <c r="V1864" s="3"/>
    </row>
    <row r="1865" spans="5:22" ht="23.1" customHeight="1">
      <c r="E1865" s="72" t="s">
        <v>3999</v>
      </c>
      <c r="F1865" s="72"/>
      <c r="G1865" s="72"/>
      <c r="H1865" s="72"/>
      <c r="I1865" s="72"/>
      <c r="J1865" s="72"/>
      <c r="K1865" s="72"/>
      <c r="L1865" s="72"/>
      <c r="M1865" s="72"/>
      <c r="N1865" s="72"/>
      <c r="O1865" s="72"/>
      <c r="P1865" s="72"/>
      <c r="Q1865" s="72"/>
      <c r="R1865" s="72"/>
      <c r="S1865" s="72"/>
      <c r="T1865" s="72"/>
      <c r="U1865" s="72"/>
      <c r="V1865" s="3"/>
    </row>
    <row r="1866" spans="5:22" ht="23.1" customHeight="1">
      <c r="E1866" s="72" t="s">
        <v>4000</v>
      </c>
      <c r="F1866" s="72"/>
      <c r="G1866" s="72"/>
      <c r="H1866" s="72"/>
      <c r="I1866" s="72"/>
      <c r="J1866" s="72"/>
      <c r="K1866" s="72"/>
      <c r="L1866" s="72"/>
      <c r="M1866" s="72"/>
      <c r="N1866" s="72"/>
      <c r="O1866" s="72"/>
      <c r="P1866" s="72"/>
      <c r="Q1866" s="72"/>
      <c r="R1866" s="72"/>
      <c r="S1866" s="72"/>
      <c r="T1866" s="72"/>
      <c r="U1866" s="72"/>
      <c r="V1866" s="3"/>
    </row>
    <row r="1867" spans="5:22" ht="23.1" customHeight="1">
      <c r="E1867" s="72" t="s">
        <v>4001</v>
      </c>
      <c r="F1867" s="72"/>
      <c r="G1867" s="72"/>
      <c r="H1867" s="72"/>
      <c r="I1867" s="72"/>
      <c r="J1867" s="72"/>
      <c r="K1867" s="72"/>
      <c r="L1867" s="72"/>
      <c r="M1867" s="72"/>
      <c r="N1867" s="72"/>
      <c r="O1867" s="72"/>
      <c r="P1867" s="72"/>
      <c r="Q1867" s="72"/>
      <c r="R1867" s="72"/>
      <c r="S1867" s="72"/>
      <c r="T1867" s="72"/>
      <c r="U1867" s="72"/>
      <c r="V1867" s="3"/>
    </row>
    <row r="1868" spans="5:22" ht="23.1" customHeight="1">
      <c r="E1868" s="72" t="s">
        <v>4002</v>
      </c>
      <c r="F1868" s="72"/>
      <c r="G1868" s="72"/>
      <c r="H1868" s="72"/>
      <c r="I1868" s="72"/>
      <c r="J1868" s="72"/>
      <c r="K1868" s="72"/>
      <c r="L1868" s="72"/>
      <c r="M1868" s="72"/>
      <c r="N1868" s="72"/>
      <c r="O1868" s="72"/>
      <c r="P1868" s="72"/>
      <c r="Q1868" s="72"/>
      <c r="R1868" s="72"/>
      <c r="S1868" s="72"/>
      <c r="T1868" s="72"/>
      <c r="U1868" s="72"/>
      <c r="V1868" s="3"/>
    </row>
    <row r="1869" spans="5:22" ht="23.1" customHeight="1">
      <c r="E1869" s="72" t="s">
        <v>4003</v>
      </c>
      <c r="F1869" s="72"/>
      <c r="G1869" s="72"/>
      <c r="H1869" s="72"/>
      <c r="I1869" s="72"/>
      <c r="J1869" s="72"/>
      <c r="K1869" s="72"/>
      <c r="L1869" s="72"/>
      <c r="M1869" s="72"/>
      <c r="N1869" s="72"/>
      <c r="O1869" s="72"/>
      <c r="P1869" s="72"/>
      <c r="Q1869" s="72"/>
      <c r="R1869" s="72"/>
      <c r="S1869" s="72"/>
      <c r="T1869" s="72"/>
      <c r="U1869" s="72"/>
      <c r="V1869" s="3"/>
    </row>
    <row r="1870" spans="5:22" ht="23.1" customHeight="1">
      <c r="E1870" s="72" t="s">
        <v>4004</v>
      </c>
      <c r="F1870" s="72"/>
      <c r="G1870" s="72"/>
      <c r="H1870" s="72"/>
      <c r="I1870" s="72"/>
      <c r="J1870" s="72"/>
      <c r="K1870" s="72"/>
      <c r="L1870" s="72"/>
      <c r="M1870" s="72"/>
      <c r="N1870" s="72"/>
      <c r="O1870" s="72"/>
      <c r="P1870" s="72"/>
      <c r="Q1870" s="72"/>
      <c r="R1870" s="72"/>
      <c r="S1870" s="72"/>
      <c r="T1870" s="72"/>
      <c r="U1870" s="72"/>
      <c r="V1870" s="3"/>
    </row>
    <row r="1871" spans="5:22" ht="23.1" customHeight="1">
      <c r="E1871" s="72" t="s">
        <v>4005</v>
      </c>
      <c r="F1871" s="72"/>
      <c r="G1871" s="72"/>
      <c r="H1871" s="72"/>
      <c r="I1871" s="72"/>
      <c r="J1871" s="72"/>
      <c r="K1871" s="72"/>
      <c r="L1871" s="72"/>
      <c r="M1871" s="72"/>
      <c r="N1871" s="72"/>
      <c r="O1871" s="72"/>
      <c r="P1871" s="72"/>
      <c r="Q1871" s="72"/>
      <c r="R1871" s="72"/>
      <c r="S1871" s="72"/>
      <c r="T1871" s="72"/>
      <c r="U1871" s="72"/>
      <c r="V1871" s="3"/>
    </row>
    <row r="1872" spans="5:22" ht="23.1" customHeight="1">
      <c r="E1872" s="72" t="s">
        <v>4006</v>
      </c>
      <c r="F1872" s="72"/>
      <c r="G1872" s="72"/>
      <c r="H1872" s="72"/>
      <c r="I1872" s="72"/>
      <c r="J1872" s="72"/>
      <c r="K1872" s="72"/>
      <c r="L1872" s="72"/>
      <c r="M1872" s="72"/>
      <c r="N1872" s="72"/>
      <c r="O1872" s="72"/>
      <c r="P1872" s="72"/>
      <c r="Q1872" s="72"/>
      <c r="R1872" s="72"/>
      <c r="S1872" s="72"/>
      <c r="T1872" s="72"/>
      <c r="U1872" s="72"/>
      <c r="V1872" s="3"/>
    </row>
    <row r="1873" spans="5:22" ht="23.1" customHeight="1">
      <c r="E1873" s="72" t="s">
        <v>4007</v>
      </c>
      <c r="F1873" s="72"/>
      <c r="G1873" s="72"/>
      <c r="H1873" s="72"/>
      <c r="I1873" s="72"/>
      <c r="J1873" s="72"/>
      <c r="K1873" s="72"/>
      <c r="L1873" s="72"/>
      <c r="M1873" s="72"/>
      <c r="N1873" s="72"/>
      <c r="O1873" s="72"/>
      <c r="P1873" s="72"/>
      <c r="Q1873" s="72"/>
      <c r="R1873" s="72"/>
      <c r="S1873" s="72"/>
      <c r="T1873" s="72"/>
      <c r="U1873" s="72"/>
      <c r="V1873" s="3"/>
    </row>
    <row r="1874" spans="5:22" ht="23.1" customHeight="1">
      <c r="E1874" s="72" t="s">
        <v>4008</v>
      </c>
      <c r="F1874" s="72"/>
      <c r="G1874" s="72"/>
      <c r="H1874" s="72"/>
      <c r="I1874" s="72"/>
      <c r="J1874" s="72"/>
      <c r="K1874" s="72"/>
      <c r="L1874" s="72"/>
      <c r="M1874" s="72"/>
      <c r="N1874" s="72"/>
      <c r="O1874" s="72"/>
      <c r="P1874" s="72"/>
      <c r="Q1874" s="72"/>
      <c r="R1874" s="72"/>
      <c r="S1874" s="72"/>
      <c r="T1874" s="72"/>
      <c r="U1874" s="72"/>
      <c r="V1874" s="3"/>
    </row>
    <row r="1875" spans="5:22" ht="23.1" customHeight="1">
      <c r="E1875" s="72" t="s">
        <v>4009</v>
      </c>
      <c r="F1875" s="72"/>
      <c r="G1875" s="72"/>
      <c r="H1875" s="72"/>
      <c r="I1875" s="72"/>
      <c r="J1875" s="72"/>
      <c r="K1875" s="72"/>
      <c r="L1875" s="72"/>
      <c r="M1875" s="72"/>
      <c r="N1875" s="72"/>
      <c r="O1875" s="72"/>
      <c r="P1875" s="72"/>
      <c r="Q1875" s="72"/>
      <c r="R1875" s="72"/>
      <c r="S1875" s="72"/>
      <c r="T1875" s="72"/>
      <c r="U1875" s="72"/>
      <c r="V1875" s="3"/>
    </row>
    <row r="1876" spans="5:22" ht="23.1" customHeight="1">
      <c r="E1876" s="72" t="s">
        <v>4010</v>
      </c>
      <c r="F1876" s="72"/>
      <c r="G1876" s="72"/>
      <c r="H1876" s="72"/>
      <c r="I1876" s="72"/>
      <c r="J1876" s="72"/>
      <c r="K1876" s="72"/>
      <c r="L1876" s="72"/>
      <c r="M1876" s="72"/>
      <c r="N1876" s="72"/>
      <c r="O1876" s="72"/>
      <c r="P1876" s="72"/>
      <c r="Q1876" s="72"/>
      <c r="R1876" s="72"/>
      <c r="S1876" s="72"/>
      <c r="T1876" s="72"/>
      <c r="U1876" s="72"/>
      <c r="V1876" s="3"/>
    </row>
    <row r="1877" spans="5:22" ht="23.1" customHeight="1">
      <c r="E1877" s="72" t="s">
        <v>4011</v>
      </c>
      <c r="F1877" s="72"/>
      <c r="G1877" s="72"/>
      <c r="H1877" s="72"/>
      <c r="I1877" s="72"/>
      <c r="J1877" s="72"/>
      <c r="K1877" s="72"/>
      <c r="L1877" s="72"/>
      <c r="M1877" s="72"/>
      <c r="N1877" s="72"/>
      <c r="O1877" s="72"/>
      <c r="P1877" s="72"/>
      <c r="Q1877" s="72"/>
      <c r="R1877" s="72"/>
      <c r="S1877" s="72"/>
      <c r="T1877" s="72"/>
      <c r="U1877" s="72"/>
      <c r="V1877" s="3"/>
    </row>
    <row r="1878" spans="5:22" ht="23.1" customHeight="1">
      <c r="E1878" s="72" t="s">
        <v>4012</v>
      </c>
      <c r="F1878" s="72"/>
      <c r="G1878" s="72"/>
      <c r="H1878" s="72"/>
      <c r="I1878" s="72"/>
      <c r="J1878" s="72"/>
      <c r="K1878" s="72"/>
      <c r="L1878" s="72"/>
      <c r="M1878" s="72"/>
      <c r="N1878" s="72"/>
      <c r="O1878" s="72"/>
      <c r="P1878" s="72"/>
      <c r="Q1878" s="72"/>
      <c r="R1878" s="72"/>
      <c r="S1878" s="72"/>
      <c r="T1878" s="72"/>
      <c r="U1878" s="72"/>
      <c r="V1878" s="3"/>
    </row>
    <row r="1879" spans="5:22" ht="23.1" customHeight="1">
      <c r="E1879" s="72" t="s">
        <v>4013</v>
      </c>
      <c r="F1879" s="72"/>
      <c r="G1879" s="72"/>
      <c r="H1879" s="72"/>
      <c r="I1879" s="72"/>
      <c r="J1879" s="72"/>
      <c r="K1879" s="72"/>
      <c r="L1879" s="72"/>
      <c r="M1879" s="72"/>
      <c r="N1879" s="72"/>
      <c r="O1879" s="72"/>
      <c r="P1879" s="72"/>
      <c r="Q1879" s="72"/>
      <c r="R1879" s="72"/>
      <c r="S1879" s="72"/>
      <c r="T1879" s="72"/>
      <c r="U1879" s="72"/>
      <c r="V1879" s="3"/>
    </row>
    <row r="1880" spans="5:22" ht="23.1" customHeight="1">
      <c r="E1880" s="72" t="s">
        <v>4014</v>
      </c>
      <c r="F1880" s="72"/>
      <c r="G1880" s="72"/>
      <c r="H1880" s="72"/>
      <c r="I1880" s="72"/>
      <c r="J1880" s="72"/>
      <c r="K1880" s="72"/>
      <c r="L1880" s="72"/>
      <c r="M1880" s="72"/>
      <c r="N1880" s="72"/>
      <c r="O1880" s="72"/>
      <c r="P1880" s="72"/>
      <c r="Q1880" s="72"/>
      <c r="R1880" s="72"/>
      <c r="S1880" s="72"/>
      <c r="T1880" s="72"/>
      <c r="U1880" s="72"/>
      <c r="V1880" s="3"/>
    </row>
    <row r="1881" spans="5:22" ht="23.1" customHeight="1">
      <c r="E1881" s="72" t="s">
        <v>4015</v>
      </c>
      <c r="F1881" s="72"/>
      <c r="G1881" s="72"/>
      <c r="H1881" s="72"/>
      <c r="I1881" s="72"/>
      <c r="J1881" s="72"/>
      <c r="K1881" s="72"/>
      <c r="L1881" s="72"/>
      <c r="M1881" s="72"/>
      <c r="N1881" s="72"/>
      <c r="O1881" s="72"/>
      <c r="P1881" s="72"/>
      <c r="Q1881" s="72"/>
      <c r="R1881" s="72"/>
      <c r="S1881" s="72"/>
      <c r="T1881" s="72"/>
      <c r="U1881" s="72"/>
      <c r="V1881" s="3"/>
    </row>
    <row r="1882" spans="5:22" ht="23.1" customHeight="1">
      <c r="E1882" s="72" t="s">
        <v>4016</v>
      </c>
      <c r="F1882" s="72"/>
      <c r="G1882" s="72"/>
      <c r="H1882" s="72"/>
      <c r="I1882" s="72"/>
      <c r="J1882" s="72"/>
      <c r="K1882" s="72"/>
      <c r="L1882" s="72"/>
      <c r="M1882" s="72"/>
      <c r="N1882" s="72"/>
      <c r="O1882" s="72"/>
      <c r="P1882" s="72"/>
      <c r="Q1882" s="72"/>
      <c r="R1882" s="72"/>
      <c r="S1882" s="72"/>
      <c r="T1882" s="72"/>
      <c r="U1882" s="72"/>
      <c r="V1882" s="3"/>
    </row>
    <row r="1883" spans="5:22" ht="23.1" customHeight="1">
      <c r="E1883" s="72" t="s">
        <v>4017</v>
      </c>
      <c r="F1883" s="72"/>
      <c r="G1883" s="72"/>
      <c r="H1883" s="72"/>
      <c r="I1883" s="72"/>
      <c r="J1883" s="72"/>
      <c r="K1883" s="72"/>
      <c r="L1883" s="72"/>
      <c r="M1883" s="72"/>
      <c r="N1883" s="72"/>
      <c r="O1883" s="72"/>
      <c r="P1883" s="72"/>
      <c r="Q1883" s="72"/>
      <c r="R1883" s="72"/>
      <c r="S1883" s="72"/>
      <c r="T1883" s="72"/>
      <c r="U1883" s="72"/>
      <c r="V1883" s="3"/>
    </row>
    <row r="1884" spans="5:22" ht="23.1" customHeight="1">
      <c r="E1884" s="72" t="s">
        <v>4018</v>
      </c>
      <c r="F1884" s="72"/>
      <c r="G1884" s="72"/>
      <c r="H1884" s="72"/>
      <c r="I1884" s="72"/>
      <c r="J1884" s="72"/>
      <c r="K1884" s="72"/>
      <c r="L1884" s="72"/>
      <c r="M1884" s="72"/>
      <c r="N1884" s="72"/>
      <c r="O1884" s="72"/>
      <c r="P1884" s="72"/>
      <c r="Q1884" s="72"/>
      <c r="R1884" s="72"/>
      <c r="S1884" s="72"/>
      <c r="T1884" s="72"/>
      <c r="U1884" s="72"/>
      <c r="V1884" s="3"/>
    </row>
    <row r="1885" spans="5:22" ht="23.1" customHeight="1">
      <c r="E1885" s="72" t="s">
        <v>4019</v>
      </c>
      <c r="F1885" s="72"/>
      <c r="G1885" s="72"/>
      <c r="H1885" s="72"/>
      <c r="I1885" s="72"/>
      <c r="J1885" s="72"/>
      <c r="K1885" s="72"/>
      <c r="L1885" s="72"/>
      <c r="M1885" s="72"/>
      <c r="N1885" s="72"/>
      <c r="O1885" s="72"/>
      <c r="P1885" s="72"/>
      <c r="Q1885" s="72"/>
      <c r="R1885" s="72"/>
      <c r="S1885" s="72"/>
      <c r="T1885" s="72"/>
      <c r="U1885" s="72"/>
      <c r="V1885" s="3"/>
    </row>
    <row r="1886" spans="5:22" ht="23.1" customHeight="1">
      <c r="E1886" s="72" t="s">
        <v>4020</v>
      </c>
      <c r="F1886" s="72"/>
      <c r="G1886" s="72"/>
      <c r="H1886" s="72"/>
      <c r="I1886" s="72"/>
      <c r="J1886" s="72"/>
      <c r="K1886" s="72"/>
      <c r="L1886" s="72"/>
      <c r="M1886" s="72"/>
      <c r="N1886" s="72"/>
      <c r="O1886" s="72"/>
      <c r="P1886" s="72"/>
      <c r="Q1886" s="72"/>
      <c r="R1886" s="72"/>
      <c r="S1886" s="72"/>
      <c r="T1886" s="72"/>
      <c r="U1886" s="72"/>
      <c r="V1886" s="3"/>
    </row>
    <row r="1887" spans="5:22" ht="23.1" customHeight="1">
      <c r="E1887" s="72" t="s">
        <v>4021</v>
      </c>
      <c r="F1887" s="72"/>
      <c r="G1887" s="72"/>
      <c r="H1887" s="72"/>
      <c r="I1887" s="72"/>
      <c r="J1887" s="72"/>
      <c r="K1887" s="72"/>
      <c r="L1887" s="72"/>
      <c r="M1887" s="72"/>
      <c r="N1887" s="72"/>
      <c r="O1887" s="72"/>
      <c r="P1887" s="72"/>
      <c r="Q1887" s="72"/>
      <c r="R1887" s="72"/>
      <c r="S1887" s="72"/>
      <c r="T1887" s="72"/>
      <c r="U1887" s="72"/>
      <c r="V1887" s="3"/>
    </row>
    <row r="1888" spans="5:22" ht="23.1" customHeight="1">
      <c r="E1888" s="72" t="s">
        <v>4022</v>
      </c>
      <c r="F1888" s="72"/>
      <c r="G1888" s="72"/>
      <c r="H1888" s="72"/>
      <c r="I1888" s="72"/>
      <c r="J1888" s="72"/>
      <c r="K1888" s="72"/>
      <c r="L1888" s="72"/>
      <c r="M1888" s="72"/>
      <c r="N1888" s="72"/>
      <c r="O1888" s="72"/>
      <c r="P1888" s="72"/>
      <c r="Q1888" s="72"/>
      <c r="R1888" s="72"/>
      <c r="S1888" s="72"/>
      <c r="T1888" s="72"/>
      <c r="U1888" s="72"/>
      <c r="V1888" s="3"/>
    </row>
    <row r="1889" spans="5:22" ht="23.1" customHeight="1">
      <c r="E1889" s="72" t="s">
        <v>4023</v>
      </c>
      <c r="F1889" s="72"/>
      <c r="G1889" s="72"/>
      <c r="H1889" s="72"/>
      <c r="I1889" s="72"/>
      <c r="J1889" s="72"/>
      <c r="K1889" s="72"/>
      <c r="L1889" s="72"/>
      <c r="M1889" s="72"/>
      <c r="N1889" s="72"/>
      <c r="O1889" s="72"/>
      <c r="P1889" s="72"/>
      <c r="Q1889" s="72"/>
      <c r="R1889" s="72"/>
      <c r="S1889" s="72"/>
      <c r="T1889" s="72"/>
      <c r="U1889" s="72"/>
      <c r="V1889" s="3"/>
    </row>
    <row r="1890" spans="5:22" ht="23.1" customHeight="1">
      <c r="E1890" s="72" t="s">
        <v>4024</v>
      </c>
      <c r="F1890" s="72"/>
      <c r="G1890" s="72"/>
      <c r="H1890" s="72"/>
      <c r="I1890" s="72"/>
      <c r="J1890" s="72"/>
      <c r="K1890" s="72"/>
      <c r="L1890" s="72"/>
      <c r="M1890" s="72"/>
      <c r="N1890" s="72"/>
      <c r="O1890" s="72"/>
      <c r="P1890" s="72"/>
      <c r="Q1890" s="72"/>
      <c r="R1890" s="72"/>
      <c r="S1890" s="72"/>
      <c r="T1890" s="72"/>
      <c r="U1890" s="72"/>
      <c r="V1890" s="3"/>
    </row>
    <row r="1891" spans="5:22" ht="23.1" customHeight="1">
      <c r="E1891" s="72" t="s">
        <v>4025</v>
      </c>
      <c r="F1891" s="72"/>
      <c r="G1891" s="72"/>
      <c r="H1891" s="72"/>
      <c r="I1891" s="72"/>
      <c r="J1891" s="72"/>
      <c r="K1891" s="72"/>
      <c r="L1891" s="72"/>
      <c r="M1891" s="72"/>
      <c r="N1891" s="72"/>
      <c r="O1891" s="72"/>
      <c r="P1891" s="72"/>
      <c r="Q1891" s="72"/>
      <c r="R1891" s="72"/>
      <c r="S1891" s="72"/>
      <c r="T1891" s="72"/>
      <c r="U1891" s="72"/>
      <c r="V1891" s="3"/>
    </row>
    <row r="1892" spans="5:22" ht="23.1" customHeight="1">
      <c r="E1892" s="72" t="s">
        <v>4026</v>
      </c>
      <c r="F1892" s="72"/>
      <c r="G1892" s="72"/>
      <c r="H1892" s="72"/>
      <c r="I1892" s="72"/>
      <c r="J1892" s="72"/>
      <c r="K1892" s="72"/>
      <c r="L1892" s="72"/>
      <c r="M1892" s="72"/>
      <c r="N1892" s="72"/>
      <c r="O1892" s="72"/>
      <c r="P1892" s="72"/>
      <c r="Q1892" s="72"/>
      <c r="R1892" s="72"/>
      <c r="S1892" s="72"/>
      <c r="T1892" s="72"/>
      <c r="U1892" s="72"/>
      <c r="V1892" s="3"/>
    </row>
    <row r="1893" spans="5:22" ht="23.1" customHeight="1">
      <c r="E1893" s="72" t="s">
        <v>4027</v>
      </c>
      <c r="F1893" s="72"/>
      <c r="G1893" s="72"/>
      <c r="H1893" s="72"/>
      <c r="I1893" s="72"/>
      <c r="J1893" s="72"/>
      <c r="K1893" s="72"/>
      <c r="L1893" s="72"/>
      <c r="M1893" s="72"/>
      <c r="N1893" s="72"/>
      <c r="O1893" s="72"/>
      <c r="P1893" s="72"/>
      <c r="Q1893" s="72"/>
      <c r="R1893" s="72"/>
      <c r="S1893" s="72"/>
      <c r="T1893" s="72"/>
      <c r="U1893" s="72"/>
      <c r="V1893" s="3"/>
    </row>
    <row r="1894" spans="5:22" ht="23.1" customHeight="1">
      <c r="E1894" s="72" t="s">
        <v>4028</v>
      </c>
      <c r="F1894" s="72"/>
      <c r="G1894" s="72"/>
      <c r="H1894" s="72"/>
      <c r="I1894" s="72"/>
      <c r="J1894" s="72"/>
      <c r="K1894" s="72"/>
      <c r="L1894" s="72"/>
      <c r="M1894" s="72"/>
      <c r="N1894" s="72"/>
      <c r="O1894" s="72"/>
      <c r="P1894" s="72"/>
      <c r="Q1894" s="72"/>
      <c r="R1894" s="72"/>
      <c r="S1894" s="72"/>
      <c r="T1894" s="72"/>
      <c r="U1894" s="72"/>
      <c r="V1894" s="3"/>
    </row>
    <row r="1895" spans="5:22" ht="23.1" customHeight="1">
      <c r="E1895" s="72" t="s">
        <v>4029</v>
      </c>
      <c r="F1895" s="72"/>
      <c r="G1895" s="72"/>
      <c r="H1895" s="72"/>
      <c r="I1895" s="72"/>
      <c r="J1895" s="72"/>
      <c r="K1895" s="72"/>
      <c r="L1895" s="72"/>
      <c r="M1895" s="72"/>
      <c r="N1895" s="72"/>
      <c r="O1895" s="72"/>
      <c r="P1895" s="72"/>
      <c r="Q1895" s="72"/>
      <c r="R1895" s="72"/>
      <c r="S1895" s="72"/>
      <c r="T1895" s="72"/>
      <c r="U1895" s="72"/>
      <c r="V1895" s="3"/>
    </row>
    <row r="1896" spans="5:22" ht="23.1" customHeight="1">
      <c r="E1896" s="72" t="s">
        <v>4030</v>
      </c>
      <c r="F1896" s="72"/>
      <c r="G1896" s="72"/>
      <c r="H1896" s="72"/>
      <c r="I1896" s="72"/>
      <c r="J1896" s="72"/>
      <c r="K1896" s="72"/>
      <c r="L1896" s="72"/>
      <c r="M1896" s="72"/>
      <c r="N1896" s="72"/>
      <c r="O1896" s="72"/>
      <c r="P1896" s="72"/>
      <c r="Q1896" s="72"/>
      <c r="R1896" s="72"/>
      <c r="S1896" s="72"/>
      <c r="T1896" s="72"/>
      <c r="U1896" s="72"/>
      <c r="V1896" s="3"/>
    </row>
    <row r="1897" spans="5:22" ht="23.1" customHeight="1">
      <c r="E1897" s="72" t="s">
        <v>4031</v>
      </c>
      <c r="F1897" s="72"/>
      <c r="G1897" s="72"/>
      <c r="H1897" s="72"/>
      <c r="I1897" s="72"/>
      <c r="J1897" s="72"/>
      <c r="K1897" s="72"/>
      <c r="L1897" s="72"/>
      <c r="M1897" s="72"/>
      <c r="N1897" s="72"/>
      <c r="O1897" s="72"/>
      <c r="P1897" s="72"/>
      <c r="Q1897" s="72"/>
      <c r="R1897" s="72"/>
      <c r="S1897" s="72"/>
      <c r="T1897" s="72"/>
      <c r="U1897" s="72"/>
      <c r="V1897" s="3"/>
    </row>
    <row r="1898" spans="5:22" ht="23.1" customHeight="1">
      <c r="E1898" s="72" t="s">
        <v>4032</v>
      </c>
      <c r="F1898" s="72"/>
      <c r="G1898" s="72"/>
      <c r="H1898" s="72"/>
      <c r="I1898" s="72"/>
      <c r="J1898" s="72"/>
      <c r="K1898" s="72"/>
      <c r="L1898" s="72"/>
      <c r="M1898" s="72"/>
      <c r="N1898" s="72"/>
      <c r="O1898" s="72"/>
      <c r="P1898" s="72"/>
      <c r="Q1898" s="72"/>
      <c r="R1898" s="72"/>
      <c r="S1898" s="72"/>
      <c r="T1898" s="72"/>
      <c r="U1898" s="72"/>
      <c r="V1898" s="3"/>
    </row>
    <row r="1899" spans="5:22" ht="23.1" customHeight="1">
      <c r="E1899" s="72" t="s">
        <v>4033</v>
      </c>
      <c r="F1899" s="72"/>
      <c r="G1899" s="72"/>
      <c r="H1899" s="72"/>
      <c r="I1899" s="72"/>
      <c r="J1899" s="72"/>
      <c r="K1899" s="72"/>
      <c r="L1899" s="72"/>
      <c r="M1899" s="72"/>
      <c r="N1899" s="72"/>
      <c r="O1899" s="72"/>
      <c r="P1899" s="72"/>
      <c r="Q1899" s="72"/>
      <c r="R1899" s="72"/>
      <c r="S1899" s="72"/>
      <c r="T1899" s="72"/>
      <c r="U1899" s="72"/>
      <c r="V1899" s="3"/>
    </row>
    <row r="1900" spans="5:22" ht="23.1" customHeight="1">
      <c r="E1900" s="72" t="s">
        <v>4034</v>
      </c>
      <c r="F1900" s="72"/>
      <c r="G1900" s="72"/>
      <c r="H1900" s="72"/>
      <c r="I1900" s="72"/>
      <c r="J1900" s="72"/>
      <c r="K1900" s="72"/>
      <c r="L1900" s="72"/>
      <c r="M1900" s="72"/>
      <c r="N1900" s="72"/>
      <c r="O1900" s="72"/>
      <c r="P1900" s="72"/>
      <c r="Q1900" s="72"/>
      <c r="R1900" s="72"/>
      <c r="S1900" s="72"/>
      <c r="T1900" s="72"/>
      <c r="U1900" s="72"/>
      <c r="V1900" s="3"/>
    </row>
    <row r="1901" spans="5:22" ht="23.1" customHeight="1">
      <c r="E1901" s="72" t="s">
        <v>4035</v>
      </c>
      <c r="F1901" s="72"/>
      <c r="G1901" s="72"/>
      <c r="H1901" s="72"/>
      <c r="I1901" s="72"/>
      <c r="J1901" s="72"/>
      <c r="K1901" s="72"/>
      <c r="L1901" s="72"/>
      <c r="M1901" s="72"/>
      <c r="N1901" s="72"/>
      <c r="O1901" s="72"/>
      <c r="P1901" s="72"/>
      <c r="Q1901" s="72"/>
      <c r="R1901" s="72"/>
      <c r="S1901" s="72"/>
      <c r="T1901" s="72"/>
      <c r="U1901" s="72"/>
      <c r="V1901" s="3"/>
    </row>
    <row r="1902" spans="5:22" ht="23.1" customHeight="1">
      <c r="E1902" s="72" t="s">
        <v>4036</v>
      </c>
      <c r="F1902" s="72"/>
      <c r="G1902" s="72"/>
      <c r="H1902" s="72"/>
      <c r="I1902" s="72"/>
      <c r="J1902" s="72"/>
      <c r="K1902" s="72"/>
      <c r="L1902" s="72"/>
      <c r="M1902" s="72"/>
      <c r="N1902" s="72"/>
      <c r="O1902" s="72"/>
      <c r="P1902" s="72"/>
      <c r="Q1902" s="72"/>
      <c r="R1902" s="72"/>
      <c r="S1902" s="72"/>
      <c r="T1902" s="72"/>
      <c r="U1902" s="72"/>
      <c r="V1902" s="3"/>
    </row>
    <row r="1903" spans="5:22" ht="23.1" customHeight="1">
      <c r="E1903" s="72" t="s">
        <v>4037</v>
      </c>
      <c r="F1903" s="72"/>
      <c r="G1903" s="72"/>
      <c r="H1903" s="72"/>
      <c r="I1903" s="72"/>
      <c r="J1903" s="72"/>
      <c r="K1903" s="72"/>
      <c r="L1903" s="72"/>
      <c r="M1903" s="72"/>
      <c r="N1903" s="72"/>
      <c r="O1903" s="72"/>
      <c r="P1903" s="72"/>
      <c r="Q1903" s="72"/>
      <c r="R1903" s="72"/>
      <c r="S1903" s="72"/>
      <c r="T1903" s="72"/>
      <c r="U1903" s="72"/>
      <c r="V1903" s="3"/>
    </row>
    <row r="1904" spans="5:22" ht="23.1" customHeight="1">
      <c r="E1904" s="72" t="s">
        <v>4038</v>
      </c>
      <c r="F1904" s="72"/>
      <c r="G1904" s="72"/>
      <c r="H1904" s="72"/>
      <c r="I1904" s="72"/>
      <c r="J1904" s="72"/>
      <c r="K1904" s="72"/>
      <c r="L1904" s="72"/>
      <c r="M1904" s="72"/>
      <c r="N1904" s="72"/>
      <c r="O1904" s="72"/>
      <c r="P1904" s="72"/>
      <c r="Q1904" s="72"/>
      <c r="R1904" s="72"/>
      <c r="S1904" s="72"/>
      <c r="T1904" s="72"/>
      <c r="U1904" s="72"/>
      <c r="V1904" s="3"/>
    </row>
    <row r="1905" spans="5:22" ht="23.1" customHeight="1">
      <c r="E1905" s="72" t="s">
        <v>4039</v>
      </c>
      <c r="F1905" s="72"/>
      <c r="G1905" s="72"/>
      <c r="H1905" s="72"/>
      <c r="I1905" s="72"/>
      <c r="J1905" s="72"/>
      <c r="K1905" s="72"/>
      <c r="L1905" s="72"/>
      <c r="M1905" s="72"/>
      <c r="N1905" s="72"/>
      <c r="O1905" s="72"/>
      <c r="P1905" s="72"/>
      <c r="Q1905" s="72"/>
      <c r="R1905" s="72"/>
      <c r="S1905" s="72"/>
      <c r="T1905" s="72"/>
      <c r="U1905" s="72"/>
      <c r="V1905" s="3"/>
    </row>
    <row r="1906" spans="5:22" ht="23.1" customHeight="1">
      <c r="E1906" s="72" t="s">
        <v>4040</v>
      </c>
      <c r="F1906" s="72"/>
      <c r="G1906" s="72"/>
      <c r="H1906" s="72"/>
      <c r="I1906" s="72"/>
      <c r="J1906" s="72"/>
      <c r="K1906" s="72"/>
      <c r="L1906" s="72"/>
      <c r="M1906" s="72"/>
      <c r="N1906" s="72"/>
      <c r="O1906" s="72"/>
      <c r="P1906" s="72"/>
      <c r="Q1906" s="72"/>
      <c r="R1906" s="72"/>
      <c r="S1906" s="72"/>
      <c r="T1906" s="72"/>
      <c r="U1906" s="72"/>
      <c r="V1906" s="3"/>
    </row>
    <row r="1907" spans="5:22" ht="23.1" customHeight="1">
      <c r="E1907" s="72" t="s">
        <v>4041</v>
      </c>
      <c r="F1907" s="72"/>
      <c r="G1907" s="72"/>
      <c r="H1907" s="72"/>
      <c r="I1907" s="72"/>
      <c r="J1907" s="72"/>
      <c r="K1907" s="72"/>
      <c r="L1907" s="72"/>
      <c r="M1907" s="72"/>
      <c r="N1907" s="72"/>
      <c r="O1907" s="72"/>
      <c r="P1907" s="72"/>
      <c r="Q1907" s="72"/>
      <c r="R1907" s="72"/>
      <c r="S1907" s="72"/>
      <c r="T1907" s="72"/>
      <c r="U1907" s="72"/>
      <c r="V1907" s="3"/>
    </row>
    <row r="1908" spans="5:22" ht="23.1" customHeight="1">
      <c r="E1908" s="72" t="s">
        <v>4042</v>
      </c>
      <c r="F1908" s="72"/>
      <c r="G1908" s="72"/>
      <c r="H1908" s="72"/>
      <c r="I1908" s="72"/>
      <c r="J1908" s="72"/>
      <c r="K1908" s="72"/>
      <c r="L1908" s="72"/>
      <c r="M1908" s="72"/>
      <c r="N1908" s="72"/>
      <c r="O1908" s="72"/>
      <c r="P1908" s="72"/>
      <c r="Q1908" s="72"/>
      <c r="R1908" s="72"/>
      <c r="S1908" s="72"/>
      <c r="T1908" s="72"/>
      <c r="U1908" s="72"/>
      <c r="V1908" s="3"/>
    </row>
    <row r="1909" spans="5:22" ht="23.1" customHeight="1">
      <c r="E1909" s="72" t="s">
        <v>4043</v>
      </c>
      <c r="F1909" s="72"/>
      <c r="G1909" s="72"/>
      <c r="H1909" s="72"/>
      <c r="I1909" s="72"/>
      <c r="J1909" s="72"/>
      <c r="K1909" s="72"/>
      <c r="L1909" s="72"/>
      <c r="M1909" s="72"/>
      <c r="N1909" s="72"/>
      <c r="O1909" s="72"/>
      <c r="P1909" s="72"/>
      <c r="Q1909" s="72"/>
      <c r="R1909" s="72"/>
      <c r="S1909" s="72"/>
      <c r="T1909" s="72"/>
      <c r="U1909" s="72"/>
      <c r="V1909" s="3"/>
    </row>
    <row r="1910" spans="5:22" ht="23.1" customHeight="1">
      <c r="E1910" s="72" t="s">
        <v>4044</v>
      </c>
      <c r="F1910" s="72"/>
      <c r="G1910" s="72"/>
      <c r="H1910" s="72"/>
      <c r="I1910" s="72"/>
      <c r="J1910" s="72"/>
      <c r="K1910" s="72"/>
      <c r="L1910" s="72"/>
      <c r="M1910" s="72"/>
      <c r="N1910" s="72"/>
      <c r="O1910" s="72"/>
      <c r="P1910" s="72"/>
      <c r="Q1910" s="72"/>
      <c r="R1910" s="72"/>
      <c r="S1910" s="72"/>
      <c r="T1910" s="72"/>
      <c r="U1910" s="72"/>
      <c r="V1910" s="3"/>
    </row>
    <row r="1911" spans="5:22" ht="23.1" customHeight="1">
      <c r="E1911" s="72" t="s">
        <v>4045</v>
      </c>
      <c r="F1911" s="72"/>
      <c r="G1911" s="72"/>
      <c r="H1911" s="72"/>
      <c r="I1911" s="72"/>
      <c r="J1911" s="72"/>
      <c r="K1911" s="72"/>
      <c r="L1911" s="72"/>
      <c r="M1911" s="72"/>
      <c r="N1911" s="72"/>
      <c r="O1911" s="72"/>
      <c r="P1911" s="72"/>
      <c r="Q1911" s="72"/>
      <c r="R1911" s="72"/>
      <c r="S1911" s="72"/>
      <c r="T1911" s="72"/>
      <c r="U1911" s="72"/>
      <c r="V1911" s="3"/>
    </row>
    <row r="1912" spans="5:22" ht="23.1" customHeight="1">
      <c r="E1912" s="72" t="s">
        <v>4046</v>
      </c>
      <c r="F1912" s="72"/>
      <c r="G1912" s="72"/>
      <c r="H1912" s="72"/>
      <c r="I1912" s="72"/>
      <c r="J1912" s="72"/>
      <c r="K1912" s="72"/>
      <c r="L1912" s="72"/>
      <c r="M1912" s="72"/>
      <c r="N1912" s="72"/>
      <c r="O1912" s="72"/>
      <c r="P1912" s="72"/>
      <c r="Q1912" s="72"/>
      <c r="R1912" s="72"/>
      <c r="S1912" s="72"/>
      <c r="T1912" s="72"/>
      <c r="U1912" s="72"/>
      <c r="V1912" s="3"/>
    </row>
    <row r="1913" spans="5:22" ht="23.1" customHeight="1">
      <c r="E1913" s="72" t="s">
        <v>4047</v>
      </c>
      <c r="F1913" s="72"/>
      <c r="G1913" s="72"/>
      <c r="H1913" s="72"/>
      <c r="I1913" s="72"/>
      <c r="J1913" s="72"/>
      <c r="K1913" s="72"/>
      <c r="L1913" s="72"/>
      <c r="M1913" s="72"/>
      <c r="N1913" s="72"/>
      <c r="O1913" s="72"/>
      <c r="P1913" s="72"/>
      <c r="Q1913" s="72"/>
      <c r="R1913" s="72"/>
      <c r="S1913" s="72"/>
      <c r="T1913" s="72"/>
      <c r="U1913" s="72"/>
      <c r="V1913" s="3"/>
    </row>
    <row r="1914" spans="5:22" ht="23.1" customHeight="1">
      <c r="E1914" s="72" t="s">
        <v>4048</v>
      </c>
      <c r="F1914" s="72"/>
      <c r="G1914" s="72"/>
      <c r="H1914" s="72"/>
      <c r="I1914" s="72"/>
      <c r="J1914" s="72"/>
      <c r="K1914" s="72"/>
      <c r="L1914" s="72"/>
      <c r="M1914" s="72"/>
      <c r="N1914" s="72"/>
      <c r="O1914" s="72"/>
      <c r="P1914" s="72"/>
      <c r="Q1914" s="72"/>
      <c r="R1914" s="72"/>
      <c r="S1914" s="72"/>
      <c r="T1914" s="72"/>
      <c r="U1914" s="72"/>
      <c r="V1914" s="3"/>
    </row>
    <row r="1915" spans="5:22" ht="23.1" customHeight="1">
      <c r="E1915" s="72" t="s">
        <v>4049</v>
      </c>
      <c r="F1915" s="72"/>
      <c r="G1915" s="72"/>
      <c r="H1915" s="72"/>
      <c r="I1915" s="72"/>
      <c r="J1915" s="72"/>
      <c r="K1915" s="72"/>
      <c r="L1915" s="72"/>
      <c r="M1915" s="72"/>
      <c r="N1915" s="72"/>
      <c r="O1915" s="72"/>
      <c r="P1915" s="72"/>
      <c r="Q1915" s="72"/>
      <c r="R1915" s="72"/>
      <c r="S1915" s="72"/>
      <c r="T1915" s="72"/>
      <c r="U1915" s="72"/>
      <c r="V1915" s="3"/>
    </row>
    <row r="1916" spans="5:22" ht="23.1" customHeight="1">
      <c r="E1916" s="72" t="s">
        <v>4050</v>
      </c>
      <c r="F1916" s="72"/>
      <c r="G1916" s="72"/>
      <c r="H1916" s="72"/>
      <c r="I1916" s="72"/>
      <c r="J1916" s="72"/>
      <c r="K1916" s="72"/>
      <c r="L1916" s="72"/>
      <c r="M1916" s="72"/>
      <c r="N1916" s="72"/>
      <c r="O1916" s="72"/>
      <c r="P1916" s="72"/>
      <c r="Q1916" s="72"/>
      <c r="R1916" s="72"/>
      <c r="S1916" s="72"/>
      <c r="T1916" s="72"/>
      <c r="U1916" s="72"/>
      <c r="V1916" s="3"/>
    </row>
    <row r="1917" spans="5:22" ht="23.1" customHeight="1">
      <c r="E1917" s="72" t="s">
        <v>4051</v>
      </c>
      <c r="F1917" s="72"/>
      <c r="G1917" s="72"/>
      <c r="H1917" s="72"/>
      <c r="I1917" s="72"/>
      <c r="J1917" s="72"/>
      <c r="K1917" s="72"/>
      <c r="L1917" s="72"/>
      <c r="M1917" s="72"/>
      <c r="N1917" s="72"/>
      <c r="O1917" s="72"/>
      <c r="P1917" s="72"/>
      <c r="Q1917" s="72"/>
      <c r="R1917" s="72"/>
      <c r="S1917" s="72"/>
      <c r="T1917" s="72"/>
      <c r="U1917" s="72"/>
      <c r="V1917" s="3"/>
    </row>
    <row r="1918" spans="5:22" ht="23.1" customHeight="1">
      <c r="E1918" s="72" t="s">
        <v>4052</v>
      </c>
      <c r="F1918" s="72"/>
      <c r="G1918" s="72"/>
      <c r="H1918" s="72"/>
      <c r="I1918" s="72"/>
      <c r="J1918" s="72"/>
      <c r="K1918" s="72"/>
      <c r="L1918" s="72"/>
      <c r="M1918" s="72"/>
      <c r="N1918" s="72"/>
      <c r="O1918" s="72"/>
      <c r="P1918" s="72"/>
      <c r="Q1918" s="72"/>
      <c r="R1918" s="72"/>
      <c r="S1918" s="72"/>
      <c r="T1918" s="72"/>
      <c r="U1918" s="72"/>
      <c r="V1918" s="3"/>
    </row>
    <row r="1919" spans="5:22" ht="23.1" customHeight="1">
      <c r="E1919" s="72" t="s">
        <v>4053</v>
      </c>
      <c r="F1919" s="72"/>
      <c r="G1919" s="72"/>
      <c r="H1919" s="72"/>
      <c r="I1919" s="72"/>
      <c r="J1919" s="72"/>
      <c r="K1919" s="72"/>
      <c r="L1919" s="72"/>
      <c r="M1919" s="72"/>
      <c r="N1919" s="72"/>
      <c r="O1919" s="72"/>
      <c r="P1919" s="72"/>
      <c r="Q1919" s="72"/>
      <c r="R1919" s="72"/>
      <c r="S1919" s="72"/>
      <c r="T1919" s="72"/>
      <c r="U1919" s="72"/>
      <c r="V1919" s="3"/>
    </row>
    <row r="1920" spans="5:22" ht="23.1" customHeight="1">
      <c r="E1920" s="72" t="s">
        <v>4054</v>
      </c>
      <c r="F1920" s="72"/>
      <c r="G1920" s="72"/>
      <c r="H1920" s="72"/>
      <c r="I1920" s="72"/>
      <c r="J1920" s="72"/>
      <c r="K1920" s="72"/>
      <c r="L1920" s="72"/>
      <c r="M1920" s="72"/>
      <c r="N1920" s="72"/>
      <c r="O1920" s="72"/>
      <c r="P1920" s="72"/>
      <c r="Q1920" s="72"/>
      <c r="R1920" s="72"/>
      <c r="S1920" s="72"/>
      <c r="T1920" s="72"/>
      <c r="U1920" s="72"/>
      <c r="V1920" s="3"/>
    </row>
    <row r="1921" spans="5:22" ht="23.1" customHeight="1">
      <c r="E1921" s="72" t="s">
        <v>4055</v>
      </c>
      <c r="F1921" s="72"/>
      <c r="G1921" s="72"/>
      <c r="H1921" s="72"/>
      <c r="I1921" s="72"/>
      <c r="J1921" s="72"/>
      <c r="K1921" s="72"/>
      <c r="L1921" s="72"/>
      <c r="M1921" s="72"/>
      <c r="N1921" s="72"/>
      <c r="O1921" s="72"/>
      <c r="P1921" s="72"/>
      <c r="Q1921" s="72"/>
      <c r="R1921" s="72"/>
      <c r="S1921" s="72"/>
      <c r="T1921" s="72"/>
      <c r="U1921" s="72"/>
      <c r="V1921" s="3"/>
    </row>
    <row r="1922" spans="5:22" ht="23.1" customHeight="1">
      <c r="E1922" s="72" t="s">
        <v>4056</v>
      </c>
      <c r="F1922" s="72"/>
      <c r="G1922" s="72"/>
      <c r="H1922" s="72"/>
      <c r="I1922" s="72"/>
      <c r="J1922" s="72"/>
      <c r="K1922" s="72"/>
      <c r="L1922" s="72"/>
      <c r="M1922" s="72"/>
      <c r="N1922" s="72"/>
      <c r="O1922" s="72"/>
      <c r="P1922" s="72"/>
      <c r="Q1922" s="72"/>
      <c r="R1922" s="72"/>
      <c r="S1922" s="72"/>
      <c r="T1922" s="72"/>
      <c r="U1922" s="72"/>
      <c r="V1922" s="3"/>
    </row>
    <row r="1923" spans="5:22" ht="23.1" customHeight="1">
      <c r="E1923" s="72" t="s">
        <v>4057</v>
      </c>
      <c r="F1923" s="72"/>
      <c r="G1923" s="72"/>
      <c r="H1923" s="72"/>
      <c r="I1923" s="72"/>
      <c r="J1923" s="72"/>
      <c r="K1923" s="72"/>
      <c r="L1923" s="72"/>
      <c r="M1923" s="72"/>
      <c r="N1923" s="72"/>
      <c r="O1923" s="72"/>
      <c r="P1923" s="72"/>
      <c r="Q1923" s="72"/>
      <c r="R1923" s="72"/>
      <c r="S1923" s="72"/>
      <c r="T1923" s="72"/>
      <c r="U1923" s="72"/>
      <c r="V1923" s="3"/>
    </row>
    <row r="1924" spans="5:22" ht="23.1" customHeight="1">
      <c r="E1924" s="72" t="s">
        <v>4058</v>
      </c>
      <c r="F1924" s="72"/>
      <c r="G1924" s="72"/>
      <c r="H1924" s="72"/>
      <c r="I1924" s="72"/>
      <c r="J1924" s="72"/>
      <c r="K1924" s="72"/>
      <c r="L1924" s="72"/>
      <c r="M1924" s="72"/>
      <c r="N1924" s="72"/>
      <c r="O1924" s="72"/>
      <c r="P1924" s="72"/>
      <c r="Q1924" s="72"/>
      <c r="R1924" s="72"/>
      <c r="S1924" s="72"/>
      <c r="T1924" s="72"/>
      <c r="U1924" s="72"/>
      <c r="V1924" s="3"/>
    </row>
    <row r="1925" spans="5:22" ht="23.1" customHeight="1">
      <c r="E1925" s="72" t="s">
        <v>4059</v>
      </c>
      <c r="F1925" s="72"/>
      <c r="G1925" s="72"/>
      <c r="H1925" s="72"/>
      <c r="I1925" s="72"/>
      <c r="J1925" s="72"/>
      <c r="K1925" s="72"/>
      <c r="L1925" s="72"/>
      <c r="M1925" s="72"/>
      <c r="N1925" s="72"/>
      <c r="O1925" s="72"/>
      <c r="P1925" s="72"/>
      <c r="Q1925" s="72"/>
      <c r="R1925" s="72"/>
      <c r="S1925" s="72"/>
      <c r="T1925" s="72"/>
      <c r="U1925" s="72"/>
      <c r="V1925" s="3"/>
    </row>
    <row r="1926" spans="5:22" ht="23.1" customHeight="1">
      <c r="E1926" s="72" t="s">
        <v>4060</v>
      </c>
      <c r="F1926" s="72"/>
      <c r="G1926" s="72"/>
      <c r="H1926" s="72"/>
      <c r="I1926" s="72"/>
      <c r="J1926" s="72"/>
      <c r="K1926" s="72"/>
      <c r="L1926" s="72"/>
      <c r="M1926" s="72"/>
      <c r="N1926" s="72"/>
      <c r="O1926" s="72"/>
      <c r="P1926" s="72"/>
      <c r="Q1926" s="72"/>
      <c r="R1926" s="72"/>
      <c r="S1926" s="72"/>
      <c r="T1926" s="72"/>
      <c r="U1926" s="72"/>
      <c r="V1926" s="3"/>
    </row>
    <row r="1927" spans="5:22" ht="23.1" customHeight="1">
      <c r="E1927" s="72" t="s">
        <v>4061</v>
      </c>
      <c r="F1927" s="72"/>
      <c r="G1927" s="72"/>
      <c r="H1927" s="72"/>
      <c r="I1927" s="72"/>
      <c r="J1927" s="72"/>
      <c r="K1927" s="72"/>
      <c r="L1927" s="72"/>
      <c r="M1927" s="72"/>
      <c r="N1927" s="72"/>
      <c r="O1927" s="72"/>
      <c r="P1927" s="72"/>
      <c r="Q1927" s="72"/>
      <c r="R1927" s="72"/>
      <c r="S1927" s="72"/>
      <c r="T1927" s="72"/>
      <c r="U1927" s="72"/>
      <c r="V1927" s="3"/>
    </row>
    <row r="1928" spans="5:22" ht="23.1" customHeight="1">
      <c r="E1928" s="72" t="s">
        <v>4062</v>
      </c>
      <c r="F1928" s="72"/>
      <c r="G1928" s="72"/>
      <c r="H1928" s="72"/>
      <c r="I1928" s="72"/>
      <c r="J1928" s="72"/>
      <c r="K1928" s="72"/>
      <c r="L1928" s="72"/>
      <c r="M1928" s="72"/>
      <c r="N1928" s="72"/>
      <c r="O1928" s="72"/>
      <c r="P1928" s="72"/>
      <c r="Q1928" s="72"/>
      <c r="R1928" s="72"/>
      <c r="S1928" s="72"/>
      <c r="T1928" s="72"/>
      <c r="U1928" s="72"/>
      <c r="V1928" s="3"/>
    </row>
    <row r="1929" spans="5:22" ht="23.1" customHeight="1">
      <c r="E1929" s="72" t="s">
        <v>4063</v>
      </c>
      <c r="F1929" s="72"/>
      <c r="G1929" s="72"/>
      <c r="H1929" s="72"/>
      <c r="I1929" s="72"/>
      <c r="J1929" s="72"/>
      <c r="K1929" s="72"/>
      <c r="L1929" s="72"/>
      <c r="M1929" s="72"/>
      <c r="N1929" s="72"/>
      <c r="O1929" s="72"/>
      <c r="P1929" s="72"/>
      <c r="Q1929" s="72"/>
      <c r="R1929" s="72"/>
      <c r="S1929" s="72"/>
      <c r="T1929" s="72"/>
      <c r="U1929" s="72"/>
      <c r="V1929" s="3"/>
    </row>
    <row r="1930" spans="5:22" ht="23.1" customHeight="1">
      <c r="E1930" s="72" t="s">
        <v>4064</v>
      </c>
      <c r="F1930" s="72"/>
      <c r="G1930" s="72"/>
      <c r="H1930" s="72"/>
      <c r="I1930" s="72"/>
      <c r="J1930" s="72"/>
      <c r="K1930" s="72"/>
      <c r="L1930" s="72"/>
      <c r="M1930" s="72"/>
      <c r="N1930" s="72"/>
      <c r="O1930" s="72"/>
      <c r="P1930" s="72"/>
      <c r="Q1930" s="72"/>
      <c r="R1930" s="72"/>
      <c r="S1930" s="72"/>
      <c r="T1930" s="72"/>
      <c r="U1930" s="72"/>
      <c r="V1930" s="3"/>
    </row>
    <row r="1931" spans="5:22" ht="23.1" customHeight="1">
      <c r="E1931" s="72" t="s">
        <v>4065</v>
      </c>
      <c r="F1931" s="72"/>
      <c r="G1931" s="72"/>
      <c r="H1931" s="72"/>
      <c r="I1931" s="72"/>
      <c r="J1931" s="72"/>
      <c r="K1931" s="72"/>
      <c r="L1931" s="72"/>
      <c r="M1931" s="72"/>
      <c r="N1931" s="72"/>
      <c r="O1931" s="72"/>
      <c r="P1931" s="72"/>
      <c r="Q1931" s="72"/>
      <c r="R1931" s="72"/>
      <c r="S1931" s="72"/>
      <c r="T1931" s="72"/>
      <c r="U1931" s="72"/>
      <c r="V1931" s="3"/>
    </row>
    <row r="1932" spans="5:22" ht="23.1" customHeight="1">
      <c r="E1932" s="72" t="s">
        <v>4066</v>
      </c>
      <c r="F1932" s="72"/>
      <c r="G1932" s="72"/>
      <c r="H1932" s="72"/>
      <c r="I1932" s="72"/>
      <c r="J1932" s="72"/>
      <c r="K1932" s="72"/>
      <c r="L1932" s="72"/>
      <c r="M1932" s="72"/>
      <c r="N1932" s="72"/>
      <c r="O1932" s="72"/>
      <c r="P1932" s="72"/>
      <c r="Q1932" s="72"/>
      <c r="R1932" s="72"/>
      <c r="S1932" s="72"/>
      <c r="T1932" s="72"/>
      <c r="U1932" s="72"/>
      <c r="V1932" s="3"/>
    </row>
    <row r="1933" spans="5:22" ht="23.1" customHeight="1">
      <c r="E1933" s="72" t="s">
        <v>4067</v>
      </c>
      <c r="F1933" s="72"/>
      <c r="G1933" s="72"/>
      <c r="H1933" s="72"/>
      <c r="I1933" s="72"/>
      <c r="J1933" s="72"/>
      <c r="K1933" s="72"/>
      <c r="L1933" s="72"/>
      <c r="M1933" s="72"/>
      <c r="N1933" s="72"/>
      <c r="O1933" s="72"/>
      <c r="P1933" s="72"/>
      <c r="Q1933" s="72"/>
      <c r="R1933" s="72"/>
      <c r="S1933" s="72"/>
      <c r="T1933" s="72"/>
      <c r="U1933" s="72"/>
      <c r="V1933" s="3"/>
    </row>
    <row r="1934" spans="5:22" ht="23.1" customHeight="1">
      <c r="E1934" s="72" t="s">
        <v>4068</v>
      </c>
      <c r="F1934" s="72"/>
      <c r="G1934" s="72"/>
      <c r="H1934" s="72"/>
      <c r="I1934" s="72"/>
      <c r="J1934" s="72"/>
      <c r="K1934" s="72"/>
      <c r="L1934" s="72"/>
      <c r="M1934" s="72"/>
      <c r="N1934" s="72"/>
      <c r="O1934" s="72"/>
      <c r="P1934" s="72"/>
      <c r="Q1934" s="72"/>
      <c r="R1934" s="72"/>
      <c r="S1934" s="72"/>
      <c r="T1934" s="72"/>
      <c r="U1934" s="72"/>
      <c r="V1934" s="3"/>
    </row>
    <row r="1935" spans="5:22" ht="23.1" customHeight="1">
      <c r="E1935" s="72" t="s">
        <v>4069</v>
      </c>
      <c r="F1935" s="72"/>
      <c r="G1935" s="72"/>
      <c r="H1935" s="72"/>
      <c r="I1935" s="72"/>
      <c r="J1935" s="72"/>
      <c r="K1935" s="72"/>
      <c r="L1935" s="72"/>
      <c r="M1935" s="72"/>
      <c r="N1935" s="72"/>
      <c r="O1935" s="72"/>
      <c r="P1935" s="72"/>
      <c r="Q1935" s="72"/>
      <c r="R1935" s="72"/>
      <c r="S1935" s="72"/>
      <c r="T1935" s="72"/>
      <c r="U1935" s="72"/>
      <c r="V1935" s="3"/>
    </row>
    <row r="1936" spans="5:22" ht="23.1" customHeight="1">
      <c r="E1936" s="72" t="s">
        <v>4070</v>
      </c>
      <c r="F1936" s="72"/>
      <c r="G1936" s="72"/>
      <c r="H1936" s="72"/>
      <c r="I1936" s="72"/>
      <c r="J1936" s="72"/>
      <c r="K1936" s="72"/>
      <c r="L1936" s="72"/>
      <c r="M1936" s="72"/>
      <c r="N1936" s="72"/>
      <c r="O1936" s="72"/>
      <c r="P1936" s="72"/>
      <c r="Q1936" s="72"/>
      <c r="R1936" s="72"/>
      <c r="S1936" s="72"/>
      <c r="T1936" s="72"/>
      <c r="U1936" s="72"/>
      <c r="V1936" s="3"/>
    </row>
    <row r="1937" spans="5:22" ht="23.1" customHeight="1">
      <c r="E1937" s="72" t="s">
        <v>4071</v>
      </c>
      <c r="F1937" s="72"/>
      <c r="G1937" s="72"/>
      <c r="H1937" s="72"/>
      <c r="I1937" s="72"/>
      <c r="J1937" s="72"/>
      <c r="K1937" s="72"/>
      <c r="L1937" s="72"/>
      <c r="M1937" s="72"/>
      <c r="N1937" s="72"/>
      <c r="O1937" s="72"/>
      <c r="P1937" s="72"/>
      <c r="Q1937" s="72"/>
      <c r="R1937" s="72"/>
      <c r="S1937" s="72"/>
      <c r="T1937" s="72"/>
      <c r="U1937" s="72"/>
      <c r="V1937" s="3"/>
    </row>
    <row r="1938" spans="5:22" ht="23.1" customHeight="1">
      <c r="E1938" s="72" t="s">
        <v>4072</v>
      </c>
      <c r="F1938" s="72"/>
      <c r="G1938" s="72"/>
      <c r="H1938" s="72"/>
      <c r="I1938" s="72"/>
      <c r="J1938" s="72"/>
      <c r="K1938" s="72"/>
      <c r="L1938" s="72"/>
      <c r="M1938" s="72"/>
      <c r="N1938" s="72"/>
      <c r="O1938" s="72"/>
      <c r="P1938" s="72"/>
      <c r="Q1938" s="72"/>
      <c r="R1938" s="72"/>
      <c r="S1938" s="72"/>
      <c r="T1938" s="72"/>
      <c r="U1938" s="72"/>
      <c r="V1938" s="3"/>
    </row>
    <row r="1939" spans="5:22" ht="23.1" customHeight="1">
      <c r="E1939" s="72" t="s">
        <v>4073</v>
      </c>
      <c r="F1939" s="72"/>
      <c r="G1939" s="72"/>
      <c r="H1939" s="72"/>
      <c r="I1939" s="72"/>
      <c r="J1939" s="72"/>
      <c r="K1939" s="72"/>
      <c r="L1939" s="72"/>
      <c r="M1939" s="72"/>
      <c r="N1939" s="72"/>
      <c r="O1939" s="72"/>
      <c r="P1939" s="72"/>
      <c r="Q1939" s="72"/>
      <c r="R1939" s="72"/>
      <c r="S1939" s="72"/>
      <c r="T1939" s="72"/>
      <c r="U1939" s="72"/>
      <c r="V1939" s="3"/>
    </row>
    <row r="1940" spans="5:22" ht="23.1" customHeight="1">
      <c r="E1940" s="72" t="s">
        <v>4074</v>
      </c>
      <c r="F1940" s="72"/>
      <c r="G1940" s="72"/>
      <c r="H1940" s="72"/>
      <c r="I1940" s="72"/>
      <c r="J1940" s="72"/>
      <c r="K1940" s="72"/>
      <c r="L1940" s="72"/>
      <c r="M1940" s="72"/>
      <c r="N1940" s="72"/>
      <c r="O1940" s="72"/>
      <c r="P1940" s="72"/>
      <c r="Q1940" s="72"/>
      <c r="R1940" s="72"/>
      <c r="S1940" s="72"/>
      <c r="T1940" s="72"/>
      <c r="U1940" s="72"/>
      <c r="V1940" s="3"/>
    </row>
    <row r="1941" spans="5:22" ht="23.1" customHeight="1">
      <c r="E1941" s="72" t="s">
        <v>4075</v>
      </c>
      <c r="F1941" s="72"/>
      <c r="G1941" s="72"/>
      <c r="H1941" s="72"/>
      <c r="I1941" s="72"/>
      <c r="J1941" s="72"/>
      <c r="K1941" s="72"/>
      <c r="L1941" s="72"/>
      <c r="M1941" s="72"/>
      <c r="N1941" s="72"/>
      <c r="O1941" s="72"/>
      <c r="P1941" s="72"/>
      <c r="Q1941" s="72"/>
      <c r="R1941" s="72"/>
      <c r="S1941" s="72"/>
      <c r="T1941" s="72"/>
      <c r="U1941" s="72"/>
      <c r="V1941" s="3"/>
    </row>
    <row r="1942" spans="5:22" ht="23.1" customHeight="1">
      <c r="E1942" s="72" t="s">
        <v>4076</v>
      </c>
      <c r="F1942" s="72"/>
      <c r="G1942" s="72"/>
      <c r="H1942" s="72"/>
      <c r="I1942" s="72"/>
      <c r="J1942" s="72"/>
      <c r="K1942" s="72"/>
      <c r="L1942" s="72"/>
      <c r="M1942" s="72"/>
      <c r="N1942" s="72"/>
      <c r="O1942" s="72"/>
      <c r="P1942" s="72"/>
      <c r="Q1942" s="72"/>
      <c r="R1942" s="72"/>
      <c r="S1942" s="72"/>
      <c r="T1942" s="72"/>
      <c r="U1942" s="72"/>
      <c r="V1942" s="3"/>
    </row>
    <row r="1943" spans="5:22" ht="23.1" customHeight="1">
      <c r="E1943" s="72" t="s">
        <v>4077</v>
      </c>
      <c r="F1943" s="72"/>
      <c r="G1943" s="72"/>
      <c r="H1943" s="72"/>
      <c r="I1943" s="72"/>
      <c r="J1943" s="72"/>
      <c r="K1943" s="72"/>
      <c r="L1943" s="72"/>
      <c r="M1943" s="72"/>
      <c r="N1943" s="72"/>
      <c r="O1943" s="72"/>
      <c r="P1943" s="72"/>
      <c r="Q1943" s="72"/>
      <c r="R1943" s="72"/>
      <c r="S1943" s="72"/>
      <c r="T1943" s="72"/>
      <c r="U1943" s="72"/>
      <c r="V1943" s="3"/>
    </row>
    <row r="1944" spans="5:22" ht="23.1" customHeight="1">
      <c r="E1944" s="72" t="s">
        <v>4078</v>
      </c>
      <c r="F1944" s="72"/>
      <c r="G1944" s="72"/>
      <c r="H1944" s="72"/>
      <c r="I1944" s="72"/>
      <c r="J1944" s="72"/>
      <c r="K1944" s="72"/>
      <c r="L1944" s="72"/>
      <c r="M1944" s="72"/>
      <c r="N1944" s="72"/>
      <c r="O1944" s="72"/>
      <c r="P1944" s="72"/>
      <c r="Q1944" s="72"/>
      <c r="R1944" s="72"/>
      <c r="S1944" s="72"/>
      <c r="T1944" s="72"/>
      <c r="U1944" s="72"/>
      <c r="V1944" s="3"/>
    </row>
    <row r="1945" spans="5:22" ht="23.1" customHeight="1">
      <c r="E1945" s="72" t="s">
        <v>4079</v>
      </c>
      <c r="F1945" s="72"/>
      <c r="G1945" s="72"/>
      <c r="H1945" s="72"/>
      <c r="I1945" s="72"/>
      <c r="J1945" s="72"/>
      <c r="K1945" s="72"/>
      <c r="L1945" s="72"/>
      <c r="M1945" s="72"/>
      <c r="N1945" s="72"/>
      <c r="O1945" s="72"/>
      <c r="P1945" s="72"/>
      <c r="Q1945" s="72"/>
      <c r="R1945" s="72"/>
      <c r="S1945" s="72"/>
      <c r="T1945" s="72"/>
      <c r="U1945" s="72"/>
      <c r="V1945" s="3"/>
    </row>
    <row r="1946" spans="5:22" ht="23.1" customHeight="1">
      <c r="E1946" s="72" t="s">
        <v>4080</v>
      </c>
      <c r="F1946" s="72"/>
      <c r="G1946" s="72"/>
      <c r="H1946" s="72"/>
      <c r="I1946" s="72"/>
      <c r="J1946" s="72"/>
      <c r="K1946" s="72"/>
      <c r="L1946" s="72"/>
      <c r="M1946" s="72"/>
      <c r="N1946" s="72"/>
      <c r="O1946" s="72"/>
      <c r="P1946" s="72"/>
      <c r="Q1946" s="72"/>
      <c r="R1946" s="72"/>
      <c r="S1946" s="72"/>
      <c r="T1946" s="72"/>
      <c r="U1946" s="72"/>
      <c r="V1946" s="3"/>
    </row>
    <row r="1947" spans="5:22" ht="23.1" customHeight="1">
      <c r="E1947" s="72" t="s">
        <v>4081</v>
      </c>
      <c r="F1947" s="72"/>
      <c r="G1947" s="72"/>
      <c r="H1947" s="72"/>
      <c r="I1947" s="72"/>
      <c r="J1947" s="72"/>
      <c r="K1947" s="72"/>
      <c r="L1947" s="72"/>
      <c r="M1947" s="72"/>
      <c r="N1947" s="72"/>
      <c r="O1947" s="72"/>
      <c r="P1947" s="72"/>
      <c r="Q1947" s="72"/>
      <c r="R1947" s="72"/>
      <c r="S1947" s="72"/>
      <c r="T1947" s="72"/>
      <c r="U1947" s="72"/>
      <c r="V1947" s="3"/>
    </row>
    <row r="1948" spans="5:22" ht="23.1" customHeight="1">
      <c r="E1948" s="72" t="s">
        <v>4082</v>
      </c>
      <c r="F1948" s="72"/>
      <c r="G1948" s="72"/>
      <c r="H1948" s="72"/>
      <c r="I1948" s="72"/>
      <c r="J1948" s="72"/>
      <c r="K1948" s="72"/>
      <c r="L1948" s="72"/>
      <c r="M1948" s="72"/>
      <c r="N1948" s="72"/>
      <c r="O1948" s="72"/>
      <c r="P1948" s="72"/>
      <c r="Q1948" s="72"/>
      <c r="R1948" s="72"/>
      <c r="S1948" s="72"/>
      <c r="T1948" s="72"/>
      <c r="U1948" s="72"/>
      <c r="V1948" s="3"/>
    </row>
    <row r="1949" spans="5:22" ht="23.1" customHeight="1">
      <c r="E1949" s="72" t="s">
        <v>4083</v>
      </c>
      <c r="F1949" s="72"/>
      <c r="G1949" s="72"/>
      <c r="H1949" s="72"/>
      <c r="I1949" s="72"/>
      <c r="J1949" s="72"/>
      <c r="K1949" s="72"/>
      <c r="L1949" s="72"/>
      <c r="M1949" s="72"/>
      <c r="N1949" s="72"/>
      <c r="O1949" s="72"/>
      <c r="P1949" s="72"/>
      <c r="Q1949" s="72"/>
      <c r="R1949" s="72"/>
      <c r="S1949" s="72"/>
      <c r="T1949" s="72"/>
      <c r="U1949" s="72"/>
      <c r="V1949" s="3"/>
    </row>
    <row r="1950" spans="5:22" ht="23.1" customHeight="1">
      <c r="E1950" s="72" t="s">
        <v>4084</v>
      </c>
      <c r="F1950" s="72"/>
      <c r="G1950" s="72"/>
      <c r="H1950" s="72"/>
      <c r="I1950" s="72"/>
      <c r="J1950" s="72"/>
      <c r="K1950" s="72"/>
      <c r="L1950" s="72"/>
      <c r="M1950" s="72"/>
      <c r="N1950" s="72"/>
      <c r="O1950" s="72"/>
      <c r="P1950" s="72"/>
      <c r="Q1950" s="72"/>
      <c r="R1950" s="72"/>
      <c r="S1950" s="72"/>
      <c r="T1950" s="72"/>
      <c r="U1950" s="72"/>
      <c r="V1950" s="3"/>
    </row>
    <row r="1951" spans="5:22" ht="23.1" customHeight="1">
      <c r="E1951" s="72" t="s">
        <v>4085</v>
      </c>
      <c r="F1951" s="72"/>
      <c r="G1951" s="72"/>
      <c r="H1951" s="72"/>
      <c r="I1951" s="72"/>
      <c r="J1951" s="72"/>
      <c r="K1951" s="72"/>
      <c r="L1951" s="72"/>
      <c r="M1951" s="72"/>
      <c r="N1951" s="72"/>
      <c r="O1951" s="72"/>
      <c r="P1951" s="72"/>
      <c r="Q1951" s="72"/>
      <c r="R1951" s="72"/>
      <c r="S1951" s="72"/>
      <c r="T1951" s="72"/>
      <c r="U1951" s="72"/>
      <c r="V1951" s="3"/>
    </row>
    <row r="1952" spans="5:22" ht="23.1" customHeight="1">
      <c r="E1952" s="72" t="s">
        <v>4086</v>
      </c>
      <c r="F1952" s="72"/>
      <c r="G1952" s="72"/>
      <c r="H1952" s="72"/>
      <c r="I1952" s="72"/>
      <c r="J1952" s="72"/>
      <c r="K1952" s="72"/>
      <c r="L1952" s="72"/>
      <c r="M1952" s="72"/>
      <c r="N1952" s="72"/>
      <c r="O1952" s="72"/>
      <c r="P1952" s="72"/>
      <c r="Q1952" s="72"/>
      <c r="R1952" s="72"/>
      <c r="S1952" s="72"/>
      <c r="T1952" s="72"/>
      <c r="U1952" s="72"/>
      <c r="V1952" s="3"/>
    </row>
    <row r="1953" spans="5:22" ht="23.1" customHeight="1">
      <c r="E1953" s="72" t="s">
        <v>4087</v>
      </c>
      <c r="F1953" s="72"/>
      <c r="G1953" s="72"/>
      <c r="H1953" s="72"/>
      <c r="I1953" s="72"/>
      <c r="J1953" s="72"/>
      <c r="K1953" s="72"/>
      <c r="L1953" s="72"/>
      <c r="M1953" s="72"/>
      <c r="N1953" s="72"/>
      <c r="O1953" s="72"/>
      <c r="P1953" s="72"/>
      <c r="Q1953" s="72"/>
      <c r="R1953" s="72"/>
      <c r="S1953" s="72"/>
      <c r="T1953" s="72"/>
      <c r="U1953" s="72"/>
      <c r="V1953" s="3"/>
    </row>
    <row r="1954" spans="5:22" ht="23.1" customHeight="1">
      <c r="E1954" s="72" t="s">
        <v>4088</v>
      </c>
      <c r="F1954" s="72"/>
      <c r="G1954" s="72"/>
      <c r="H1954" s="72"/>
      <c r="I1954" s="72"/>
      <c r="J1954" s="72"/>
      <c r="K1954" s="72"/>
      <c r="L1954" s="72"/>
      <c r="M1954" s="72"/>
      <c r="N1954" s="72"/>
      <c r="O1954" s="72"/>
      <c r="P1954" s="72"/>
      <c r="Q1954" s="72"/>
      <c r="R1954" s="72"/>
      <c r="S1954" s="72"/>
      <c r="T1954" s="72"/>
      <c r="U1954" s="72"/>
      <c r="V1954" s="3"/>
    </row>
    <row r="1955" spans="5:22" ht="23.1" customHeight="1">
      <c r="E1955" s="72" t="s">
        <v>4089</v>
      </c>
      <c r="F1955" s="72"/>
      <c r="G1955" s="72"/>
      <c r="H1955" s="72"/>
      <c r="I1955" s="72"/>
      <c r="J1955" s="72"/>
      <c r="K1955" s="72"/>
      <c r="L1955" s="72"/>
      <c r="M1955" s="72"/>
      <c r="N1955" s="72"/>
      <c r="O1955" s="72"/>
      <c r="P1955" s="72"/>
      <c r="Q1955" s="72"/>
      <c r="R1955" s="72"/>
      <c r="S1955" s="72"/>
      <c r="T1955" s="72"/>
      <c r="U1955" s="72"/>
      <c r="V1955" s="3"/>
    </row>
    <row r="1956" spans="5:22" ht="23.1" customHeight="1">
      <c r="E1956" s="72" t="s">
        <v>4090</v>
      </c>
      <c r="F1956" s="72"/>
      <c r="G1956" s="72"/>
      <c r="H1956" s="72"/>
      <c r="I1956" s="72"/>
      <c r="J1956" s="72"/>
      <c r="K1956" s="72"/>
      <c r="L1956" s="72"/>
      <c r="M1956" s="72"/>
      <c r="N1956" s="72"/>
      <c r="O1956" s="72"/>
      <c r="P1956" s="72"/>
      <c r="Q1956" s="72"/>
      <c r="R1956" s="72"/>
      <c r="S1956" s="72"/>
      <c r="T1956" s="72"/>
      <c r="U1956" s="72"/>
      <c r="V1956" s="3"/>
    </row>
    <row r="1957" spans="5:22" ht="23.1" customHeight="1">
      <c r="E1957" s="72" t="s">
        <v>4091</v>
      </c>
      <c r="F1957" s="72"/>
      <c r="G1957" s="72"/>
      <c r="H1957" s="72"/>
      <c r="I1957" s="72"/>
      <c r="J1957" s="72"/>
      <c r="K1957" s="72"/>
      <c r="L1957" s="72"/>
      <c r="M1957" s="72"/>
      <c r="N1957" s="72"/>
      <c r="O1957" s="72"/>
      <c r="P1957" s="72"/>
      <c r="Q1957" s="72"/>
      <c r="R1957" s="72"/>
      <c r="S1957" s="72"/>
      <c r="T1957" s="72"/>
      <c r="U1957" s="72"/>
      <c r="V1957" s="3"/>
    </row>
    <row r="1958" spans="5:22" ht="23.1" customHeight="1">
      <c r="E1958" s="72" t="s">
        <v>4092</v>
      </c>
      <c r="F1958" s="72"/>
      <c r="G1958" s="72"/>
      <c r="H1958" s="72"/>
      <c r="I1958" s="72"/>
      <c r="J1958" s="72"/>
      <c r="K1958" s="72"/>
      <c r="L1958" s="72"/>
      <c r="M1958" s="72"/>
      <c r="N1958" s="72"/>
      <c r="O1958" s="72"/>
      <c r="P1958" s="72"/>
      <c r="Q1958" s="72"/>
      <c r="R1958" s="72"/>
      <c r="S1958" s="72"/>
      <c r="T1958" s="72"/>
      <c r="U1958" s="72"/>
      <c r="V1958" s="3"/>
    </row>
    <row r="1959" spans="5:22" ht="23.1" customHeight="1">
      <c r="E1959" s="72" t="s">
        <v>4093</v>
      </c>
      <c r="F1959" s="72"/>
      <c r="G1959" s="72"/>
      <c r="H1959" s="72"/>
      <c r="I1959" s="72"/>
      <c r="J1959" s="72"/>
      <c r="K1959" s="72"/>
      <c r="L1959" s="72"/>
      <c r="M1959" s="72"/>
      <c r="N1959" s="72"/>
      <c r="O1959" s="72"/>
      <c r="P1959" s="72"/>
      <c r="Q1959" s="72"/>
      <c r="R1959" s="72"/>
      <c r="S1959" s="72"/>
      <c r="T1959" s="72"/>
      <c r="U1959" s="72"/>
      <c r="V1959" s="3"/>
    </row>
    <row r="1960" spans="5:22" ht="23.1" customHeight="1">
      <c r="E1960" s="72" t="s">
        <v>4094</v>
      </c>
      <c r="F1960" s="72"/>
      <c r="G1960" s="72"/>
      <c r="H1960" s="72"/>
      <c r="I1960" s="72"/>
      <c r="J1960" s="72"/>
      <c r="K1960" s="72"/>
      <c r="L1960" s="72"/>
      <c r="M1960" s="72"/>
      <c r="N1960" s="72"/>
      <c r="O1960" s="72"/>
      <c r="P1960" s="72"/>
      <c r="Q1960" s="72"/>
      <c r="R1960" s="72"/>
      <c r="S1960" s="72"/>
      <c r="T1960" s="72"/>
      <c r="U1960" s="72"/>
      <c r="V1960" s="3"/>
    </row>
    <row r="1961" spans="5:22" ht="23.1" customHeight="1">
      <c r="E1961" s="72" t="s">
        <v>4095</v>
      </c>
      <c r="F1961" s="72"/>
      <c r="G1961" s="72"/>
      <c r="H1961" s="72"/>
      <c r="I1961" s="72"/>
      <c r="J1961" s="72"/>
      <c r="K1961" s="72"/>
      <c r="L1961" s="72"/>
      <c r="M1961" s="72"/>
      <c r="N1961" s="72"/>
      <c r="O1961" s="72"/>
      <c r="P1961" s="72"/>
      <c r="Q1961" s="72"/>
      <c r="R1961" s="72"/>
      <c r="S1961" s="72"/>
      <c r="T1961" s="72"/>
      <c r="U1961" s="72"/>
      <c r="V1961" s="3"/>
    </row>
    <row r="1962" spans="5:22" ht="23.1" customHeight="1">
      <c r="E1962" s="72" t="s">
        <v>4096</v>
      </c>
      <c r="F1962" s="72"/>
      <c r="G1962" s="72"/>
      <c r="H1962" s="72"/>
      <c r="I1962" s="72"/>
      <c r="J1962" s="72"/>
      <c r="K1962" s="72"/>
      <c r="L1962" s="72"/>
      <c r="M1962" s="72"/>
      <c r="N1962" s="72"/>
      <c r="O1962" s="72"/>
      <c r="P1962" s="72"/>
      <c r="Q1962" s="72"/>
      <c r="R1962" s="72"/>
      <c r="S1962" s="72"/>
      <c r="T1962" s="72"/>
      <c r="U1962" s="72"/>
      <c r="V1962" s="3"/>
    </row>
    <row r="1963" spans="5:22" ht="23.1" customHeight="1">
      <c r="E1963" s="72" t="s">
        <v>4097</v>
      </c>
      <c r="F1963" s="72"/>
      <c r="G1963" s="72"/>
      <c r="H1963" s="72"/>
      <c r="I1963" s="72"/>
      <c r="J1963" s="72"/>
      <c r="K1963" s="72"/>
      <c r="L1963" s="72"/>
      <c r="M1963" s="72"/>
      <c r="N1963" s="72"/>
      <c r="O1963" s="72"/>
      <c r="P1963" s="72"/>
      <c r="Q1963" s="72"/>
      <c r="R1963" s="72"/>
      <c r="S1963" s="72"/>
      <c r="T1963" s="72"/>
      <c r="U1963" s="72"/>
      <c r="V1963" s="3"/>
    </row>
    <row r="1964" spans="5:22" ht="23.1" customHeight="1">
      <c r="E1964" s="72" t="s">
        <v>4098</v>
      </c>
      <c r="F1964" s="72"/>
      <c r="G1964" s="72"/>
      <c r="H1964" s="72"/>
      <c r="I1964" s="72"/>
      <c r="J1964" s="72"/>
      <c r="K1964" s="72"/>
      <c r="L1964" s="72"/>
      <c r="M1964" s="72"/>
      <c r="N1964" s="72"/>
      <c r="O1964" s="72"/>
      <c r="P1964" s="72"/>
      <c r="Q1964" s="72"/>
      <c r="R1964" s="72"/>
      <c r="S1964" s="72"/>
      <c r="T1964" s="72"/>
      <c r="U1964" s="72"/>
      <c r="V1964" s="3"/>
    </row>
    <row r="1965" spans="5:22" ht="23.1" customHeight="1">
      <c r="E1965" s="72" t="s">
        <v>4099</v>
      </c>
      <c r="F1965" s="72"/>
      <c r="G1965" s="72"/>
      <c r="H1965" s="72"/>
      <c r="I1965" s="72"/>
      <c r="J1965" s="72"/>
      <c r="K1965" s="72"/>
      <c r="L1965" s="72"/>
      <c r="M1965" s="72"/>
      <c r="N1965" s="72"/>
      <c r="O1965" s="72"/>
      <c r="P1965" s="72"/>
      <c r="Q1965" s="72"/>
      <c r="R1965" s="72"/>
      <c r="S1965" s="72"/>
      <c r="T1965" s="72"/>
      <c r="U1965" s="72"/>
      <c r="V1965" s="3"/>
    </row>
    <row r="1966" spans="5:22" ht="23.1" customHeight="1">
      <c r="E1966" s="72" t="s">
        <v>4100</v>
      </c>
      <c r="F1966" s="72"/>
      <c r="G1966" s="72"/>
      <c r="H1966" s="72"/>
      <c r="I1966" s="72"/>
      <c r="J1966" s="72"/>
      <c r="K1966" s="72"/>
      <c r="L1966" s="72"/>
      <c r="M1966" s="72"/>
      <c r="N1966" s="72"/>
      <c r="O1966" s="72"/>
      <c r="P1966" s="72"/>
      <c r="Q1966" s="72"/>
      <c r="R1966" s="72"/>
      <c r="S1966" s="72"/>
      <c r="T1966" s="72"/>
      <c r="U1966" s="72"/>
      <c r="V1966" s="3"/>
    </row>
    <row r="1967" spans="5:22" ht="23.1" customHeight="1">
      <c r="E1967" s="72" t="s">
        <v>4101</v>
      </c>
      <c r="F1967" s="72"/>
      <c r="G1967" s="72"/>
      <c r="H1967" s="72"/>
      <c r="I1967" s="72"/>
      <c r="J1967" s="72"/>
      <c r="K1967" s="72"/>
      <c r="L1967" s="72"/>
      <c r="M1967" s="72"/>
      <c r="N1967" s="72"/>
      <c r="O1967" s="72"/>
      <c r="P1967" s="72"/>
      <c r="Q1967" s="72"/>
      <c r="R1967" s="72"/>
      <c r="S1967" s="72"/>
      <c r="T1967" s="72"/>
      <c r="U1967" s="72"/>
      <c r="V1967" s="3"/>
    </row>
    <row r="1968" spans="5:22" ht="23.1" customHeight="1">
      <c r="E1968" s="72" t="s">
        <v>4102</v>
      </c>
      <c r="F1968" s="72"/>
      <c r="G1968" s="72"/>
      <c r="H1968" s="72"/>
      <c r="I1968" s="72"/>
      <c r="J1968" s="72"/>
      <c r="K1968" s="72"/>
      <c r="L1968" s="72"/>
      <c r="M1968" s="72"/>
      <c r="N1968" s="72"/>
      <c r="O1968" s="72"/>
      <c r="P1968" s="72"/>
      <c r="Q1968" s="72"/>
      <c r="R1968" s="72"/>
      <c r="S1968" s="72"/>
      <c r="T1968" s="72"/>
      <c r="U1968" s="72"/>
      <c r="V1968" s="3"/>
    </row>
    <row r="1969" spans="5:22" ht="23.1" customHeight="1">
      <c r="E1969" s="72" t="s">
        <v>4103</v>
      </c>
      <c r="F1969" s="72"/>
      <c r="G1969" s="72"/>
      <c r="H1969" s="72"/>
      <c r="I1969" s="72"/>
      <c r="J1969" s="72"/>
      <c r="K1969" s="72"/>
      <c r="L1969" s="72"/>
      <c r="M1969" s="72"/>
      <c r="N1969" s="72"/>
      <c r="O1969" s="72"/>
      <c r="P1969" s="72"/>
      <c r="Q1969" s="72"/>
      <c r="R1969" s="72"/>
      <c r="S1969" s="72"/>
      <c r="T1969" s="72"/>
      <c r="U1969" s="72"/>
      <c r="V1969" s="3"/>
    </row>
    <row r="1970" spans="5:22" ht="23.1" customHeight="1">
      <c r="E1970" s="72" t="s">
        <v>4104</v>
      </c>
      <c r="F1970" s="72"/>
      <c r="G1970" s="72"/>
      <c r="H1970" s="72"/>
      <c r="I1970" s="72"/>
      <c r="J1970" s="72"/>
      <c r="K1970" s="72"/>
      <c r="L1970" s="72"/>
      <c r="M1970" s="72"/>
      <c r="N1970" s="72"/>
      <c r="O1970" s="72"/>
      <c r="P1970" s="72"/>
      <c r="Q1970" s="72"/>
      <c r="R1970" s="72"/>
      <c r="S1970" s="72"/>
      <c r="T1970" s="72"/>
      <c r="U1970" s="72"/>
      <c r="V1970" s="3"/>
    </row>
    <row r="1971" spans="5:22" ht="23.1" customHeight="1">
      <c r="E1971" s="72" t="s">
        <v>4105</v>
      </c>
      <c r="F1971" s="72"/>
      <c r="G1971" s="72"/>
      <c r="H1971" s="72"/>
      <c r="I1971" s="72"/>
      <c r="J1971" s="72"/>
      <c r="K1971" s="72"/>
      <c r="L1971" s="72"/>
      <c r="M1971" s="72"/>
      <c r="N1971" s="72"/>
      <c r="O1971" s="72"/>
      <c r="P1971" s="72"/>
      <c r="Q1971" s="72"/>
      <c r="R1971" s="72"/>
      <c r="S1971" s="72"/>
      <c r="T1971" s="72"/>
      <c r="U1971" s="72"/>
      <c r="V1971" s="3"/>
    </row>
    <row r="1972" spans="5:22" ht="23.1" customHeight="1">
      <c r="E1972" s="72" t="s">
        <v>4106</v>
      </c>
      <c r="F1972" s="72"/>
      <c r="G1972" s="72"/>
      <c r="H1972" s="72"/>
      <c r="I1972" s="72"/>
      <c r="J1972" s="72"/>
      <c r="K1972" s="72"/>
      <c r="L1972" s="72"/>
      <c r="M1972" s="72"/>
      <c r="N1972" s="72"/>
      <c r="O1972" s="72"/>
      <c r="P1972" s="72"/>
      <c r="Q1972" s="72"/>
      <c r="R1972" s="72"/>
      <c r="S1972" s="72"/>
      <c r="T1972" s="72"/>
      <c r="U1972" s="72"/>
      <c r="V1972" s="3"/>
    </row>
    <row r="1973" spans="5:22" ht="23.1" customHeight="1">
      <c r="E1973" s="72" t="s">
        <v>4107</v>
      </c>
      <c r="F1973" s="72"/>
      <c r="G1973" s="72"/>
      <c r="H1973" s="72"/>
      <c r="I1973" s="72"/>
      <c r="J1973" s="72"/>
      <c r="K1973" s="72"/>
      <c r="L1973" s="72"/>
      <c r="M1973" s="72"/>
      <c r="N1973" s="72"/>
      <c r="O1973" s="72"/>
      <c r="P1973" s="72"/>
      <c r="Q1973" s="72"/>
      <c r="R1973" s="72"/>
      <c r="S1973" s="72"/>
      <c r="T1973" s="72"/>
      <c r="U1973" s="72"/>
      <c r="V1973" s="3"/>
    </row>
    <row r="1974" spans="5:22" ht="23.1" customHeight="1">
      <c r="E1974" s="72" t="s">
        <v>4108</v>
      </c>
      <c r="F1974" s="72"/>
      <c r="G1974" s="72"/>
      <c r="H1974" s="72"/>
      <c r="I1974" s="72"/>
      <c r="J1974" s="72"/>
      <c r="K1974" s="72"/>
      <c r="L1974" s="72"/>
      <c r="M1974" s="72"/>
      <c r="N1974" s="72"/>
      <c r="O1974" s="72"/>
      <c r="P1974" s="72"/>
      <c r="Q1974" s="72"/>
      <c r="R1974" s="72"/>
      <c r="S1974" s="72"/>
      <c r="T1974" s="72"/>
      <c r="U1974" s="72"/>
      <c r="V1974" s="3"/>
    </row>
    <row r="1975" spans="5:22" ht="23.1" customHeight="1">
      <c r="E1975" s="72" t="s">
        <v>4109</v>
      </c>
      <c r="F1975" s="72"/>
      <c r="G1975" s="72"/>
      <c r="H1975" s="72"/>
      <c r="I1975" s="72"/>
      <c r="J1975" s="72"/>
      <c r="K1975" s="72"/>
      <c r="L1975" s="72"/>
      <c r="M1975" s="72"/>
      <c r="N1975" s="72"/>
      <c r="O1975" s="72"/>
      <c r="P1975" s="72"/>
      <c r="Q1975" s="72"/>
      <c r="R1975" s="72"/>
      <c r="S1975" s="72"/>
      <c r="T1975" s="72"/>
      <c r="U1975" s="72"/>
      <c r="V1975" s="3"/>
    </row>
    <row r="1976" spans="5:22" ht="23.1" customHeight="1">
      <c r="E1976" s="72" t="s">
        <v>4110</v>
      </c>
      <c r="F1976" s="72"/>
      <c r="G1976" s="72"/>
      <c r="H1976" s="72"/>
      <c r="I1976" s="72"/>
      <c r="J1976" s="72"/>
      <c r="K1976" s="72"/>
      <c r="L1976" s="72"/>
      <c r="M1976" s="72"/>
      <c r="N1976" s="72"/>
      <c r="O1976" s="72"/>
      <c r="P1976" s="72"/>
      <c r="Q1976" s="72"/>
      <c r="R1976" s="72"/>
      <c r="S1976" s="72"/>
      <c r="T1976" s="72"/>
      <c r="U1976" s="72"/>
      <c r="V1976" s="3"/>
    </row>
    <row r="1977" spans="5:22" ht="23.1" customHeight="1">
      <c r="E1977" s="72" t="s">
        <v>4111</v>
      </c>
      <c r="F1977" s="72"/>
      <c r="G1977" s="72"/>
      <c r="H1977" s="72"/>
      <c r="I1977" s="72"/>
      <c r="J1977" s="72"/>
      <c r="K1977" s="72"/>
      <c r="L1977" s="72"/>
      <c r="M1977" s="72"/>
      <c r="N1977" s="72"/>
      <c r="O1977" s="72"/>
      <c r="P1977" s="72"/>
      <c r="Q1977" s="72"/>
      <c r="R1977" s="72"/>
      <c r="S1977" s="72"/>
      <c r="T1977" s="72"/>
      <c r="U1977" s="72"/>
      <c r="V1977" s="3"/>
    </row>
    <row r="1978" spans="5:22" ht="23.1" customHeight="1">
      <c r="E1978" s="72" t="s">
        <v>4112</v>
      </c>
      <c r="F1978" s="72"/>
      <c r="G1978" s="72"/>
      <c r="H1978" s="72"/>
      <c r="I1978" s="72"/>
      <c r="J1978" s="72"/>
      <c r="K1978" s="72"/>
      <c r="L1978" s="72"/>
      <c r="M1978" s="72"/>
      <c r="N1978" s="72"/>
      <c r="O1978" s="72"/>
      <c r="P1978" s="72"/>
      <c r="Q1978" s="72"/>
      <c r="R1978" s="72"/>
      <c r="S1978" s="72"/>
      <c r="T1978" s="72"/>
      <c r="U1978" s="72"/>
      <c r="V1978" s="3"/>
    </row>
    <row r="1979" spans="5:22" ht="23.1" customHeight="1">
      <c r="E1979" s="72" t="s">
        <v>4113</v>
      </c>
      <c r="F1979" s="72"/>
      <c r="G1979" s="72"/>
      <c r="H1979" s="72"/>
      <c r="I1979" s="72"/>
      <c r="J1979" s="72"/>
      <c r="K1979" s="72"/>
      <c r="L1979" s="72"/>
      <c r="M1979" s="72"/>
      <c r="N1979" s="72"/>
      <c r="O1979" s="72"/>
      <c r="P1979" s="72"/>
      <c r="Q1979" s="72"/>
      <c r="R1979" s="72"/>
      <c r="S1979" s="72"/>
      <c r="T1979" s="72"/>
      <c r="U1979" s="72"/>
      <c r="V1979" s="3"/>
    </row>
    <row r="1980" spans="5:22" ht="23.1" customHeight="1">
      <c r="E1980" s="72" t="s">
        <v>4114</v>
      </c>
      <c r="F1980" s="72"/>
      <c r="G1980" s="72"/>
      <c r="H1980" s="72"/>
      <c r="I1980" s="72"/>
      <c r="J1980" s="72"/>
      <c r="K1980" s="72"/>
      <c r="L1980" s="72"/>
      <c r="M1980" s="72"/>
      <c r="N1980" s="72"/>
      <c r="O1980" s="72"/>
      <c r="P1980" s="72"/>
      <c r="Q1980" s="72"/>
      <c r="R1980" s="72"/>
      <c r="S1980" s="72"/>
      <c r="T1980" s="72"/>
      <c r="U1980" s="72"/>
      <c r="V1980" s="3"/>
    </row>
    <row r="1981" spans="5:22" ht="23.1" customHeight="1">
      <c r="E1981" s="72" t="s">
        <v>4115</v>
      </c>
      <c r="F1981" s="72"/>
      <c r="G1981" s="72"/>
      <c r="H1981" s="72"/>
      <c r="I1981" s="72"/>
      <c r="J1981" s="72"/>
      <c r="K1981" s="72"/>
      <c r="L1981" s="72"/>
      <c r="M1981" s="72"/>
      <c r="N1981" s="72"/>
      <c r="O1981" s="72"/>
      <c r="P1981" s="72"/>
      <c r="Q1981" s="72"/>
      <c r="R1981" s="72"/>
      <c r="S1981" s="72"/>
      <c r="T1981" s="72"/>
      <c r="U1981" s="72"/>
      <c r="V1981" s="3"/>
    </row>
    <row r="1982" spans="5:22" ht="23.1" customHeight="1">
      <c r="E1982" s="72" t="s">
        <v>4116</v>
      </c>
      <c r="F1982" s="72"/>
      <c r="G1982" s="72"/>
      <c r="H1982" s="72"/>
      <c r="I1982" s="72"/>
      <c r="J1982" s="72"/>
      <c r="K1982" s="72"/>
      <c r="L1982" s="72"/>
      <c r="M1982" s="72"/>
      <c r="N1982" s="72"/>
      <c r="O1982" s="72"/>
      <c r="P1982" s="72"/>
      <c r="Q1982" s="72"/>
      <c r="R1982" s="72"/>
      <c r="S1982" s="72"/>
      <c r="T1982" s="72"/>
      <c r="U1982" s="72"/>
      <c r="V1982" s="3"/>
    </row>
    <row r="1983" spans="5:22" ht="23.1" customHeight="1">
      <c r="E1983" s="72" t="s">
        <v>4117</v>
      </c>
      <c r="F1983" s="72"/>
      <c r="G1983" s="72"/>
      <c r="H1983" s="72"/>
      <c r="I1983" s="72"/>
      <c r="J1983" s="72"/>
      <c r="K1983" s="72"/>
      <c r="L1983" s="72"/>
      <c r="M1983" s="72"/>
      <c r="N1983" s="72"/>
      <c r="O1983" s="72"/>
      <c r="P1983" s="72"/>
      <c r="Q1983" s="72"/>
      <c r="R1983" s="72"/>
      <c r="S1983" s="72"/>
      <c r="T1983" s="72"/>
      <c r="U1983" s="72"/>
      <c r="V1983" s="3"/>
    </row>
    <row r="1984" spans="5:22" ht="23.1" customHeight="1">
      <c r="E1984" s="72" t="s">
        <v>4117</v>
      </c>
      <c r="F1984" s="72"/>
      <c r="G1984" s="72"/>
      <c r="H1984" s="72"/>
      <c r="I1984" s="72"/>
      <c r="J1984" s="72"/>
      <c r="K1984" s="72"/>
      <c r="L1984" s="72"/>
      <c r="M1984" s="72"/>
      <c r="N1984" s="72"/>
      <c r="O1984" s="72"/>
      <c r="P1984" s="72"/>
      <c r="Q1984" s="72"/>
      <c r="R1984" s="72"/>
      <c r="S1984" s="72"/>
      <c r="T1984" s="72"/>
      <c r="U1984" s="72"/>
      <c r="V1984" s="3"/>
    </row>
    <row r="1985" spans="5:22" ht="23.1" customHeight="1">
      <c r="E1985" s="72" t="s">
        <v>4117</v>
      </c>
      <c r="F1985" s="72"/>
      <c r="G1985" s="72"/>
      <c r="H1985" s="72"/>
      <c r="I1985" s="72"/>
      <c r="J1985" s="72"/>
      <c r="K1985" s="72"/>
      <c r="L1985" s="72"/>
      <c r="M1985" s="72"/>
      <c r="N1985" s="72"/>
      <c r="O1985" s="72"/>
      <c r="P1985" s="72"/>
      <c r="Q1985" s="72"/>
      <c r="R1985" s="72"/>
      <c r="S1985" s="72"/>
      <c r="T1985" s="72"/>
      <c r="U1985" s="72"/>
      <c r="V1985" s="3"/>
    </row>
    <row r="1986" spans="5:22" ht="23.1" customHeight="1">
      <c r="E1986" s="72" t="s">
        <v>4118</v>
      </c>
      <c r="F1986" s="72"/>
      <c r="G1986" s="72"/>
      <c r="H1986" s="72"/>
      <c r="I1986" s="72"/>
      <c r="J1986" s="72"/>
      <c r="K1986" s="72"/>
      <c r="L1986" s="72"/>
      <c r="M1986" s="72"/>
      <c r="N1986" s="72"/>
      <c r="O1986" s="72"/>
      <c r="P1986" s="72"/>
      <c r="Q1986" s="72"/>
      <c r="R1986" s="72"/>
      <c r="S1986" s="72"/>
      <c r="T1986" s="72"/>
      <c r="U1986" s="72"/>
      <c r="V1986" s="3"/>
    </row>
    <row r="1987" spans="5:22" ht="23.1" customHeight="1">
      <c r="E1987" s="72" t="s">
        <v>4119</v>
      </c>
      <c r="F1987" s="72"/>
      <c r="G1987" s="72"/>
      <c r="H1987" s="72"/>
      <c r="I1987" s="72"/>
      <c r="J1987" s="72"/>
      <c r="K1987" s="72"/>
      <c r="L1987" s="72"/>
      <c r="M1987" s="72"/>
      <c r="N1987" s="72"/>
      <c r="O1987" s="72"/>
      <c r="P1987" s="72"/>
      <c r="Q1987" s="72"/>
      <c r="R1987" s="72"/>
      <c r="S1987" s="72"/>
      <c r="T1987" s="72"/>
      <c r="U1987" s="72"/>
      <c r="V1987" s="3"/>
    </row>
    <row r="1988" spans="5:22" ht="23.1" customHeight="1">
      <c r="E1988" s="72" t="s">
        <v>4120</v>
      </c>
      <c r="F1988" s="72"/>
      <c r="G1988" s="72"/>
      <c r="H1988" s="72"/>
      <c r="I1988" s="72"/>
      <c r="J1988" s="72"/>
      <c r="K1988" s="72"/>
      <c r="L1988" s="72"/>
      <c r="M1988" s="72"/>
      <c r="N1988" s="72"/>
      <c r="O1988" s="72"/>
      <c r="P1988" s="72"/>
      <c r="Q1988" s="72"/>
      <c r="R1988" s="72"/>
      <c r="S1988" s="72"/>
      <c r="T1988" s="72"/>
      <c r="U1988" s="72"/>
      <c r="V1988" s="3"/>
    </row>
    <row r="1989" spans="5:22" ht="23.1" customHeight="1">
      <c r="E1989" s="72" t="s">
        <v>4121</v>
      </c>
      <c r="F1989" s="72"/>
      <c r="G1989" s="72"/>
      <c r="H1989" s="72"/>
      <c r="I1989" s="72"/>
      <c r="J1989" s="72"/>
      <c r="K1989" s="72"/>
      <c r="L1989" s="72"/>
      <c r="M1989" s="72"/>
      <c r="N1989" s="72"/>
      <c r="O1989" s="72"/>
      <c r="P1989" s="72"/>
      <c r="Q1989" s="72"/>
      <c r="R1989" s="72"/>
      <c r="S1989" s="72"/>
      <c r="T1989" s="72"/>
      <c r="U1989" s="72"/>
      <c r="V1989" s="3"/>
    </row>
    <row r="1990" spans="5:22" ht="23.1" customHeight="1">
      <c r="E1990" s="72" t="s">
        <v>4122</v>
      </c>
      <c r="F1990" s="72"/>
      <c r="G1990" s="72"/>
      <c r="H1990" s="72"/>
      <c r="I1990" s="72"/>
      <c r="J1990" s="72"/>
      <c r="K1990" s="72"/>
      <c r="L1990" s="72"/>
      <c r="M1990" s="72"/>
      <c r="N1990" s="72"/>
      <c r="O1990" s="72"/>
      <c r="P1990" s="72"/>
      <c r="Q1990" s="72"/>
      <c r="R1990" s="72"/>
      <c r="S1990" s="72"/>
      <c r="T1990" s="72"/>
      <c r="U1990" s="72"/>
      <c r="V1990" s="3"/>
    </row>
    <row r="1991" spans="5:22" ht="23.1" customHeight="1">
      <c r="E1991" s="72" t="s">
        <v>4123</v>
      </c>
      <c r="F1991" s="72"/>
      <c r="G1991" s="72"/>
      <c r="H1991" s="72"/>
      <c r="I1991" s="72"/>
      <c r="J1991" s="72"/>
      <c r="K1991" s="72"/>
      <c r="L1991" s="72"/>
      <c r="M1991" s="72"/>
      <c r="N1991" s="72"/>
      <c r="O1991" s="72"/>
      <c r="P1991" s="72"/>
      <c r="Q1991" s="72"/>
      <c r="R1991" s="72"/>
      <c r="S1991" s="72"/>
      <c r="T1991" s="72"/>
      <c r="U1991" s="72"/>
      <c r="V1991" s="3"/>
    </row>
    <row r="1992" spans="5:22" ht="23.1" customHeight="1">
      <c r="E1992" s="72" t="s">
        <v>4124</v>
      </c>
      <c r="F1992" s="72"/>
      <c r="G1992" s="72"/>
      <c r="H1992" s="72"/>
      <c r="I1992" s="72"/>
      <c r="J1992" s="72"/>
      <c r="K1992" s="72"/>
      <c r="L1992" s="72"/>
      <c r="M1992" s="72"/>
      <c r="N1992" s="72"/>
      <c r="O1992" s="72"/>
      <c r="P1992" s="72"/>
      <c r="Q1992" s="72"/>
      <c r="R1992" s="72"/>
      <c r="S1992" s="72"/>
      <c r="T1992" s="72"/>
      <c r="U1992" s="72"/>
      <c r="V1992" s="3"/>
    </row>
    <row r="1993" spans="5:22" ht="23.1" customHeight="1">
      <c r="E1993" s="72" t="s">
        <v>4125</v>
      </c>
      <c r="F1993" s="72"/>
      <c r="G1993" s="72"/>
      <c r="H1993" s="72"/>
      <c r="I1993" s="72"/>
      <c r="J1993" s="72"/>
      <c r="K1993" s="72"/>
      <c r="L1993" s="72"/>
      <c r="M1993" s="72"/>
      <c r="N1993" s="72"/>
      <c r="O1993" s="72"/>
      <c r="P1993" s="72"/>
      <c r="Q1993" s="72"/>
      <c r="R1993" s="72"/>
      <c r="S1993" s="72"/>
      <c r="T1993" s="72"/>
      <c r="U1993" s="72"/>
      <c r="V1993" s="3"/>
    </row>
    <row r="1994" spans="5:22" ht="23.1" customHeight="1">
      <c r="E1994" s="72" t="s">
        <v>4126</v>
      </c>
      <c r="F1994" s="72"/>
      <c r="G1994" s="72"/>
      <c r="H1994" s="72"/>
      <c r="I1994" s="72"/>
      <c r="J1994" s="72"/>
      <c r="K1994" s="72"/>
      <c r="L1994" s="72"/>
      <c r="M1994" s="72"/>
      <c r="N1994" s="72"/>
      <c r="O1994" s="72"/>
      <c r="P1994" s="72"/>
      <c r="Q1994" s="72"/>
      <c r="R1994" s="72"/>
      <c r="S1994" s="72"/>
      <c r="T1994" s="72"/>
      <c r="U1994" s="72"/>
      <c r="V1994" s="3"/>
    </row>
    <row r="1995" spans="5:22" ht="23.1" customHeight="1">
      <c r="E1995" s="72" t="s">
        <v>4127</v>
      </c>
      <c r="F1995" s="72"/>
      <c r="G1995" s="72"/>
      <c r="H1995" s="72"/>
      <c r="I1995" s="72"/>
      <c r="J1995" s="72"/>
      <c r="K1995" s="72"/>
      <c r="L1995" s="72"/>
      <c r="M1995" s="72"/>
      <c r="N1995" s="72"/>
      <c r="O1995" s="72"/>
      <c r="P1995" s="72"/>
      <c r="Q1995" s="72"/>
      <c r="R1995" s="72"/>
      <c r="S1995" s="72"/>
      <c r="T1995" s="72"/>
      <c r="U1995" s="72"/>
      <c r="V1995" s="3"/>
    </row>
    <row r="1996" spans="5:22" ht="23.1" customHeight="1">
      <c r="E1996" s="72" t="s">
        <v>4128</v>
      </c>
      <c r="F1996" s="72"/>
      <c r="G1996" s="72"/>
      <c r="H1996" s="72"/>
      <c r="I1996" s="72"/>
      <c r="J1996" s="72"/>
      <c r="K1996" s="72"/>
      <c r="L1996" s="72"/>
      <c r="M1996" s="72"/>
      <c r="N1996" s="72"/>
      <c r="O1996" s="72"/>
      <c r="P1996" s="72"/>
      <c r="Q1996" s="72"/>
      <c r="R1996" s="72"/>
      <c r="S1996" s="72"/>
      <c r="T1996" s="72"/>
      <c r="U1996" s="72"/>
      <c r="V1996" s="3"/>
    </row>
    <row r="1997" spans="5:22" ht="23.1" customHeight="1">
      <c r="E1997" s="72" t="s">
        <v>4129</v>
      </c>
      <c r="F1997" s="72"/>
      <c r="G1997" s="72"/>
      <c r="H1997" s="72"/>
      <c r="I1997" s="72"/>
      <c r="J1997" s="72"/>
      <c r="K1997" s="72"/>
      <c r="L1997" s="72"/>
      <c r="M1997" s="72"/>
      <c r="N1997" s="72"/>
      <c r="O1997" s="72"/>
      <c r="P1997" s="72"/>
      <c r="Q1997" s="72"/>
      <c r="R1997" s="72"/>
      <c r="S1997" s="72"/>
      <c r="T1997" s="72"/>
      <c r="U1997" s="72"/>
      <c r="V1997" s="3"/>
    </row>
    <row r="1998" spans="5:22" ht="23.1" customHeight="1">
      <c r="E1998" s="72" t="s">
        <v>4130</v>
      </c>
      <c r="F1998" s="72"/>
      <c r="G1998" s="72"/>
      <c r="H1998" s="72"/>
      <c r="I1998" s="72"/>
      <c r="J1998" s="72"/>
      <c r="K1998" s="72"/>
      <c r="L1998" s="72"/>
      <c r="M1998" s="72"/>
      <c r="N1998" s="72"/>
      <c r="O1998" s="72"/>
      <c r="P1998" s="72"/>
      <c r="Q1998" s="72"/>
      <c r="R1998" s="72"/>
      <c r="S1998" s="72"/>
      <c r="T1998" s="72"/>
      <c r="U1998" s="72"/>
      <c r="V1998" s="3"/>
    </row>
    <row r="1999" spans="5:22" ht="23.1" customHeight="1">
      <c r="E1999" s="72" t="s">
        <v>4131</v>
      </c>
      <c r="F1999" s="72"/>
      <c r="G1999" s="72"/>
      <c r="H1999" s="72"/>
      <c r="I1999" s="72"/>
      <c r="J1999" s="72"/>
      <c r="K1999" s="72"/>
      <c r="L1999" s="72"/>
      <c r="M1999" s="72"/>
      <c r="N1999" s="72"/>
      <c r="O1999" s="72"/>
      <c r="P1999" s="72"/>
      <c r="Q1999" s="72"/>
      <c r="R1999" s="72"/>
      <c r="S1999" s="72"/>
      <c r="T1999" s="72"/>
      <c r="U1999" s="72"/>
      <c r="V1999" s="3"/>
    </row>
    <row r="2000" spans="5:22" ht="23.1" customHeight="1">
      <c r="E2000" s="72" t="s">
        <v>4131</v>
      </c>
      <c r="F2000" s="72"/>
      <c r="G2000" s="72"/>
      <c r="H2000" s="72"/>
      <c r="I2000" s="72"/>
      <c r="J2000" s="72"/>
      <c r="K2000" s="72"/>
      <c r="L2000" s="72"/>
      <c r="M2000" s="72"/>
      <c r="N2000" s="72"/>
      <c r="O2000" s="72"/>
      <c r="P2000" s="72"/>
      <c r="Q2000" s="72"/>
      <c r="R2000" s="72"/>
      <c r="S2000" s="72"/>
      <c r="T2000" s="72"/>
      <c r="U2000" s="72"/>
      <c r="V2000" s="3"/>
    </row>
    <row r="2001" spans="5:22" ht="23.1" customHeight="1">
      <c r="E2001" s="72" t="s">
        <v>4131</v>
      </c>
      <c r="F2001" s="72"/>
      <c r="G2001" s="72"/>
      <c r="H2001" s="72"/>
      <c r="I2001" s="72"/>
      <c r="J2001" s="72"/>
      <c r="K2001" s="72"/>
      <c r="L2001" s="72"/>
      <c r="M2001" s="72"/>
      <c r="N2001" s="72"/>
      <c r="O2001" s="72"/>
      <c r="P2001" s="72"/>
      <c r="Q2001" s="72"/>
      <c r="R2001" s="72"/>
      <c r="S2001" s="72"/>
      <c r="T2001" s="72"/>
      <c r="U2001" s="72"/>
      <c r="V2001" s="3"/>
    </row>
    <row r="2002" spans="5:22" ht="23.1" customHeight="1">
      <c r="E2002" s="72" t="s">
        <v>4132</v>
      </c>
      <c r="F2002" s="72"/>
      <c r="G2002" s="72"/>
      <c r="H2002" s="72"/>
      <c r="I2002" s="72"/>
      <c r="J2002" s="72"/>
      <c r="K2002" s="72"/>
      <c r="L2002" s="72"/>
      <c r="M2002" s="72"/>
      <c r="N2002" s="72"/>
      <c r="O2002" s="72"/>
      <c r="P2002" s="72"/>
      <c r="Q2002" s="72"/>
      <c r="R2002" s="72"/>
      <c r="S2002" s="72"/>
      <c r="T2002" s="72"/>
      <c r="U2002" s="72"/>
      <c r="V2002" s="3"/>
    </row>
    <row r="2003" spans="5:22" ht="23.1" customHeight="1">
      <c r="E2003" s="72" t="s">
        <v>4133</v>
      </c>
      <c r="F2003" s="72"/>
      <c r="G2003" s="72"/>
      <c r="H2003" s="72"/>
      <c r="I2003" s="72"/>
      <c r="J2003" s="72"/>
      <c r="K2003" s="72"/>
      <c r="L2003" s="72"/>
      <c r="M2003" s="72"/>
      <c r="N2003" s="72"/>
      <c r="O2003" s="72"/>
      <c r="P2003" s="72"/>
      <c r="Q2003" s="72"/>
      <c r="R2003" s="72"/>
      <c r="S2003" s="72"/>
      <c r="T2003" s="72"/>
      <c r="U2003" s="72"/>
      <c r="V2003" s="3"/>
    </row>
    <row r="2004" spans="5:22" ht="23.1" customHeight="1">
      <c r="E2004" s="72" t="s">
        <v>4134</v>
      </c>
      <c r="F2004" s="72"/>
      <c r="G2004" s="72"/>
      <c r="H2004" s="72"/>
      <c r="I2004" s="72"/>
      <c r="J2004" s="72"/>
      <c r="K2004" s="72"/>
      <c r="L2004" s="72"/>
      <c r="M2004" s="72"/>
      <c r="N2004" s="72"/>
      <c r="O2004" s="72"/>
      <c r="P2004" s="72"/>
      <c r="Q2004" s="72"/>
      <c r="R2004" s="72"/>
      <c r="S2004" s="72"/>
      <c r="T2004" s="72"/>
      <c r="U2004" s="72"/>
      <c r="V2004" s="3"/>
    </row>
    <row r="2005" spans="5:22" ht="23.1" customHeight="1">
      <c r="E2005" s="72" t="s">
        <v>4135</v>
      </c>
      <c r="F2005" s="72"/>
      <c r="G2005" s="72"/>
      <c r="H2005" s="72"/>
      <c r="I2005" s="72"/>
      <c r="J2005" s="72"/>
      <c r="K2005" s="72"/>
      <c r="L2005" s="72"/>
      <c r="M2005" s="72"/>
      <c r="N2005" s="72"/>
      <c r="O2005" s="72"/>
      <c r="P2005" s="72"/>
      <c r="Q2005" s="72"/>
      <c r="R2005" s="72"/>
      <c r="S2005" s="72"/>
      <c r="T2005" s="72"/>
      <c r="U2005" s="72"/>
      <c r="V2005" s="3"/>
    </row>
    <row r="2006" spans="5:22" ht="23.1" customHeight="1">
      <c r="E2006" s="72" t="s">
        <v>4136</v>
      </c>
      <c r="F2006" s="72"/>
      <c r="G2006" s="72"/>
      <c r="H2006" s="72"/>
      <c r="I2006" s="72"/>
      <c r="J2006" s="72"/>
      <c r="K2006" s="72"/>
      <c r="L2006" s="72"/>
      <c r="M2006" s="72"/>
      <c r="N2006" s="72"/>
      <c r="O2006" s="72"/>
      <c r="P2006" s="72"/>
      <c r="Q2006" s="72"/>
      <c r="R2006" s="72"/>
      <c r="S2006" s="72"/>
      <c r="T2006" s="72"/>
      <c r="U2006" s="72"/>
      <c r="V2006" s="3"/>
    </row>
    <row r="2007" spans="5:22" ht="23.1" customHeight="1">
      <c r="E2007" s="72" t="s">
        <v>4137</v>
      </c>
      <c r="F2007" s="72"/>
      <c r="G2007" s="72"/>
      <c r="H2007" s="72"/>
      <c r="I2007" s="72"/>
      <c r="J2007" s="72"/>
      <c r="K2007" s="72"/>
      <c r="L2007" s="72"/>
      <c r="M2007" s="72"/>
      <c r="N2007" s="72"/>
      <c r="O2007" s="72"/>
      <c r="P2007" s="72"/>
      <c r="Q2007" s="72"/>
      <c r="R2007" s="72"/>
      <c r="S2007" s="72"/>
      <c r="T2007" s="72"/>
      <c r="U2007" s="72"/>
      <c r="V2007" s="3"/>
    </row>
    <row r="2008" spans="5:22" ht="23.1" customHeight="1">
      <c r="E2008" s="72" t="s">
        <v>4138</v>
      </c>
      <c r="F2008" s="72"/>
      <c r="G2008" s="72"/>
      <c r="H2008" s="72"/>
      <c r="I2008" s="72"/>
      <c r="J2008" s="72"/>
      <c r="K2008" s="72"/>
      <c r="L2008" s="72"/>
      <c r="M2008" s="72"/>
      <c r="N2008" s="72"/>
      <c r="O2008" s="72"/>
      <c r="P2008" s="72"/>
      <c r="Q2008" s="72"/>
      <c r="R2008" s="72"/>
      <c r="S2008" s="72"/>
      <c r="T2008" s="72"/>
      <c r="U2008" s="72"/>
      <c r="V2008" s="3"/>
    </row>
    <row r="2009" spans="5:22" ht="23.1" customHeight="1">
      <c r="E2009" s="72" t="s">
        <v>4139</v>
      </c>
      <c r="F2009" s="72"/>
      <c r="G2009" s="72"/>
      <c r="H2009" s="72"/>
      <c r="I2009" s="72"/>
      <c r="J2009" s="72"/>
      <c r="K2009" s="72"/>
      <c r="L2009" s="72"/>
      <c r="M2009" s="72"/>
      <c r="N2009" s="72"/>
      <c r="O2009" s="72"/>
      <c r="P2009" s="72"/>
      <c r="Q2009" s="72"/>
      <c r="R2009" s="72"/>
      <c r="S2009" s="72"/>
      <c r="T2009" s="72"/>
      <c r="U2009" s="72"/>
      <c r="V2009" s="3"/>
    </row>
    <row r="2010" spans="5:22" ht="23.1" customHeight="1">
      <c r="E2010" s="72" t="s">
        <v>4140</v>
      </c>
      <c r="F2010" s="72"/>
      <c r="G2010" s="72"/>
      <c r="H2010" s="72"/>
      <c r="I2010" s="72"/>
      <c r="J2010" s="72"/>
      <c r="K2010" s="72"/>
      <c r="L2010" s="72"/>
      <c r="M2010" s="72"/>
      <c r="N2010" s="72"/>
      <c r="O2010" s="72"/>
      <c r="P2010" s="72"/>
      <c r="Q2010" s="72"/>
      <c r="R2010" s="72"/>
      <c r="S2010" s="72"/>
      <c r="T2010" s="72"/>
      <c r="U2010" s="72"/>
      <c r="V2010" s="3"/>
    </row>
    <row r="2011" spans="5:22" ht="23.1" customHeight="1">
      <c r="E2011" s="72" t="s">
        <v>4141</v>
      </c>
      <c r="F2011" s="72"/>
      <c r="G2011" s="72"/>
      <c r="H2011" s="72"/>
      <c r="I2011" s="72"/>
      <c r="J2011" s="72"/>
      <c r="K2011" s="72"/>
      <c r="L2011" s="72"/>
      <c r="M2011" s="72"/>
      <c r="N2011" s="72"/>
      <c r="O2011" s="72"/>
      <c r="P2011" s="72"/>
      <c r="Q2011" s="72"/>
      <c r="R2011" s="72"/>
      <c r="S2011" s="72"/>
      <c r="T2011" s="72"/>
      <c r="U2011" s="72"/>
      <c r="V2011" s="3"/>
    </row>
    <row r="2012" spans="5:22" ht="23.1" customHeight="1">
      <c r="E2012" s="72" t="s">
        <v>4142</v>
      </c>
      <c r="F2012" s="72"/>
      <c r="G2012" s="72"/>
      <c r="H2012" s="72"/>
      <c r="I2012" s="72"/>
      <c r="J2012" s="72"/>
      <c r="K2012" s="72"/>
      <c r="L2012" s="72"/>
      <c r="M2012" s="72"/>
      <c r="N2012" s="72"/>
      <c r="O2012" s="72"/>
      <c r="P2012" s="72"/>
      <c r="Q2012" s="72"/>
      <c r="R2012" s="72"/>
      <c r="S2012" s="72"/>
      <c r="T2012" s="72"/>
      <c r="U2012" s="72"/>
      <c r="V2012" s="3"/>
    </row>
    <row r="2013" spans="5:22" ht="23.1" customHeight="1">
      <c r="E2013" s="72" t="s">
        <v>4143</v>
      </c>
      <c r="F2013" s="72"/>
      <c r="G2013" s="72"/>
      <c r="H2013" s="72"/>
      <c r="I2013" s="72"/>
      <c r="J2013" s="72"/>
      <c r="K2013" s="72"/>
      <c r="L2013" s="72"/>
      <c r="M2013" s="72"/>
      <c r="N2013" s="72"/>
      <c r="O2013" s="72"/>
      <c r="P2013" s="72"/>
      <c r="Q2013" s="72"/>
      <c r="R2013" s="72"/>
      <c r="S2013" s="72"/>
      <c r="T2013" s="72"/>
      <c r="U2013" s="72"/>
      <c r="V2013" s="3"/>
    </row>
    <row r="2014" spans="5:22" ht="23.1" customHeight="1">
      <c r="E2014" s="72" t="s">
        <v>4144</v>
      </c>
      <c r="F2014" s="72"/>
      <c r="G2014" s="72"/>
      <c r="H2014" s="72"/>
      <c r="I2014" s="72"/>
      <c r="J2014" s="72"/>
      <c r="K2014" s="72"/>
      <c r="L2014" s="72"/>
      <c r="M2014" s="72"/>
      <c r="N2014" s="72"/>
      <c r="O2014" s="72"/>
      <c r="P2014" s="72"/>
      <c r="Q2014" s="72"/>
      <c r="R2014" s="72"/>
      <c r="S2014" s="72"/>
      <c r="T2014" s="72"/>
      <c r="U2014" s="72"/>
      <c r="V2014" s="3"/>
    </row>
    <row r="2015" spans="5:22" ht="23.1" customHeight="1">
      <c r="E2015" s="72" t="s">
        <v>4145</v>
      </c>
      <c r="F2015" s="72"/>
      <c r="G2015" s="72"/>
      <c r="H2015" s="72"/>
      <c r="I2015" s="72"/>
      <c r="J2015" s="72"/>
      <c r="K2015" s="72"/>
      <c r="L2015" s="72"/>
      <c r="M2015" s="72"/>
      <c r="N2015" s="72"/>
      <c r="O2015" s="72"/>
      <c r="P2015" s="72"/>
      <c r="Q2015" s="72"/>
      <c r="R2015" s="72"/>
      <c r="S2015" s="72"/>
      <c r="T2015" s="72"/>
      <c r="U2015" s="72"/>
      <c r="V2015" s="3"/>
    </row>
    <row r="2016" spans="5:22" ht="23.1" customHeight="1">
      <c r="E2016" s="72" t="s">
        <v>4146</v>
      </c>
      <c r="F2016" s="72"/>
      <c r="G2016" s="72"/>
      <c r="H2016" s="72"/>
      <c r="I2016" s="72"/>
      <c r="J2016" s="72"/>
      <c r="K2016" s="72"/>
      <c r="L2016" s="72"/>
      <c r="M2016" s="72"/>
      <c r="N2016" s="72"/>
      <c r="O2016" s="72"/>
      <c r="P2016" s="72"/>
      <c r="Q2016" s="72"/>
      <c r="R2016" s="72"/>
      <c r="S2016" s="72"/>
      <c r="T2016" s="72"/>
      <c r="U2016" s="72"/>
      <c r="V2016" s="3"/>
    </row>
    <row r="2017" spans="5:22" ht="23.1" customHeight="1">
      <c r="E2017" s="72" t="s">
        <v>4147</v>
      </c>
      <c r="F2017" s="72"/>
      <c r="G2017" s="72"/>
      <c r="H2017" s="72"/>
      <c r="I2017" s="72"/>
      <c r="J2017" s="72"/>
      <c r="K2017" s="72"/>
      <c r="L2017" s="72"/>
      <c r="M2017" s="72"/>
      <c r="N2017" s="72"/>
      <c r="O2017" s="72"/>
      <c r="P2017" s="72"/>
      <c r="Q2017" s="72"/>
      <c r="R2017" s="72"/>
      <c r="S2017" s="72"/>
      <c r="T2017" s="72"/>
      <c r="U2017" s="72"/>
      <c r="V2017" s="3"/>
    </row>
    <row r="2018" spans="5:22" ht="23.1" customHeight="1">
      <c r="E2018" s="72" t="s">
        <v>4148</v>
      </c>
      <c r="F2018" s="72"/>
      <c r="G2018" s="72"/>
      <c r="H2018" s="72"/>
      <c r="I2018" s="72"/>
      <c r="J2018" s="72"/>
      <c r="K2018" s="72"/>
      <c r="L2018" s="72"/>
      <c r="M2018" s="72"/>
      <c r="N2018" s="72"/>
      <c r="O2018" s="72"/>
      <c r="P2018" s="72"/>
      <c r="Q2018" s="72"/>
      <c r="R2018" s="72"/>
      <c r="S2018" s="72"/>
      <c r="T2018" s="72"/>
      <c r="U2018" s="72"/>
      <c r="V2018" s="3"/>
    </row>
    <row r="2019" spans="5:22" ht="23.1" customHeight="1">
      <c r="E2019" s="72" t="s">
        <v>4149</v>
      </c>
      <c r="F2019" s="72"/>
      <c r="G2019" s="72"/>
      <c r="H2019" s="72"/>
      <c r="I2019" s="72"/>
      <c r="J2019" s="72"/>
      <c r="K2019" s="72"/>
      <c r="L2019" s="72"/>
      <c r="M2019" s="72"/>
      <c r="N2019" s="72"/>
      <c r="O2019" s="72"/>
      <c r="P2019" s="72"/>
      <c r="Q2019" s="72"/>
      <c r="R2019" s="72"/>
      <c r="S2019" s="72"/>
      <c r="T2019" s="72"/>
      <c r="U2019" s="72"/>
      <c r="V2019" s="3"/>
    </row>
    <row r="2020" spans="5:22" ht="23.1" customHeight="1">
      <c r="E2020" s="72" t="s">
        <v>4149</v>
      </c>
      <c r="F2020" s="72"/>
      <c r="G2020" s="72"/>
      <c r="H2020" s="72"/>
      <c r="I2020" s="72"/>
      <c r="J2020" s="72"/>
      <c r="K2020" s="72"/>
      <c r="L2020" s="72"/>
      <c r="M2020" s="72"/>
      <c r="N2020" s="72"/>
      <c r="O2020" s="72"/>
      <c r="P2020" s="72"/>
      <c r="Q2020" s="72"/>
      <c r="R2020" s="72"/>
      <c r="S2020" s="72"/>
      <c r="T2020" s="72"/>
      <c r="U2020" s="72"/>
      <c r="V2020" s="3"/>
    </row>
    <row r="2021" spans="5:22" ht="23.1" customHeight="1">
      <c r="E2021" s="72" t="s">
        <v>4150</v>
      </c>
      <c r="F2021" s="72"/>
      <c r="G2021" s="72"/>
      <c r="H2021" s="72"/>
      <c r="I2021" s="72"/>
      <c r="J2021" s="72"/>
      <c r="K2021" s="72"/>
      <c r="L2021" s="72"/>
      <c r="M2021" s="72"/>
      <c r="N2021" s="72"/>
      <c r="O2021" s="72"/>
      <c r="P2021" s="72"/>
      <c r="Q2021" s="72"/>
      <c r="R2021" s="72"/>
      <c r="S2021" s="72"/>
      <c r="T2021" s="72"/>
      <c r="U2021" s="72"/>
      <c r="V2021" s="3"/>
    </row>
    <row r="2022" spans="5:22" ht="23.1" customHeight="1">
      <c r="E2022" s="72" t="s">
        <v>4151</v>
      </c>
      <c r="F2022" s="72"/>
      <c r="G2022" s="72"/>
      <c r="H2022" s="72"/>
      <c r="I2022" s="72"/>
      <c r="J2022" s="72"/>
      <c r="K2022" s="72"/>
      <c r="L2022" s="72"/>
      <c r="M2022" s="72"/>
      <c r="N2022" s="72"/>
      <c r="O2022" s="72"/>
      <c r="P2022" s="72"/>
      <c r="Q2022" s="72"/>
      <c r="R2022" s="72"/>
      <c r="S2022" s="72"/>
      <c r="T2022" s="72"/>
      <c r="U2022" s="72"/>
      <c r="V2022" s="3"/>
    </row>
    <row r="2023" spans="5:22" ht="23.1" customHeight="1">
      <c r="E2023" s="72" t="s">
        <v>4152</v>
      </c>
      <c r="F2023" s="72"/>
      <c r="G2023" s="72"/>
      <c r="H2023" s="72"/>
      <c r="I2023" s="72"/>
      <c r="J2023" s="72"/>
      <c r="K2023" s="72"/>
      <c r="L2023" s="72"/>
      <c r="M2023" s="72"/>
      <c r="N2023" s="72"/>
      <c r="O2023" s="72"/>
      <c r="P2023" s="72"/>
      <c r="Q2023" s="72"/>
      <c r="R2023" s="72"/>
      <c r="S2023" s="72"/>
      <c r="T2023" s="72"/>
      <c r="U2023" s="72"/>
      <c r="V2023" s="3"/>
    </row>
    <row r="2024" spans="5:22" ht="23.1" customHeight="1">
      <c r="E2024" s="72" t="s">
        <v>4153</v>
      </c>
      <c r="F2024" s="72"/>
      <c r="G2024" s="72"/>
      <c r="H2024" s="72"/>
      <c r="I2024" s="72"/>
      <c r="J2024" s="72"/>
      <c r="K2024" s="72"/>
      <c r="L2024" s="72"/>
      <c r="M2024" s="72"/>
      <c r="N2024" s="72"/>
      <c r="O2024" s="72"/>
      <c r="P2024" s="72"/>
      <c r="Q2024" s="72"/>
      <c r="R2024" s="72"/>
      <c r="S2024" s="72"/>
      <c r="T2024" s="72"/>
      <c r="U2024" s="72"/>
      <c r="V2024" s="3"/>
    </row>
    <row r="2025" spans="5:22" ht="23.1" customHeight="1">
      <c r="E2025" s="72" t="s">
        <v>4154</v>
      </c>
      <c r="F2025" s="72"/>
      <c r="G2025" s="72"/>
      <c r="H2025" s="72"/>
      <c r="I2025" s="72"/>
      <c r="J2025" s="72"/>
      <c r="K2025" s="72"/>
      <c r="L2025" s="72"/>
      <c r="M2025" s="72"/>
      <c r="N2025" s="72"/>
      <c r="O2025" s="72"/>
      <c r="P2025" s="72"/>
      <c r="Q2025" s="72"/>
      <c r="R2025" s="72"/>
      <c r="S2025" s="72"/>
      <c r="T2025" s="72"/>
      <c r="U2025" s="72"/>
      <c r="V2025" s="3"/>
    </row>
    <row r="2026" spans="5:22" ht="23.1" customHeight="1">
      <c r="E2026" s="72" t="s">
        <v>4155</v>
      </c>
      <c r="F2026" s="72"/>
      <c r="G2026" s="72"/>
      <c r="H2026" s="72"/>
      <c r="I2026" s="72"/>
      <c r="J2026" s="72"/>
      <c r="K2026" s="72"/>
      <c r="L2026" s="72"/>
      <c r="M2026" s="72"/>
      <c r="N2026" s="72"/>
      <c r="O2026" s="72"/>
      <c r="P2026" s="72"/>
      <c r="Q2026" s="72"/>
      <c r="R2026" s="72"/>
      <c r="S2026" s="72"/>
      <c r="T2026" s="72"/>
      <c r="U2026" s="72"/>
      <c r="V2026" s="3"/>
    </row>
    <row r="2027" spans="5:22" ht="23.1" customHeight="1">
      <c r="E2027" s="72" t="s">
        <v>4156</v>
      </c>
      <c r="F2027" s="72"/>
      <c r="G2027" s="72"/>
      <c r="H2027" s="72"/>
      <c r="I2027" s="72"/>
      <c r="J2027" s="72"/>
      <c r="K2027" s="72"/>
      <c r="L2027" s="72"/>
      <c r="M2027" s="72"/>
      <c r="N2027" s="72"/>
      <c r="O2027" s="72"/>
      <c r="P2027" s="72"/>
      <c r="Q2027" s="72"/>
      <c r="R2027" s="72"/>
      <c r="S2027" s="72"/>
      <c r="T2027" s="72"/>
      <c r="U2027" s="72"/>
      <c r="V2027" s="3"/>
    </row>
    <row r="2028" spans="5:22" ht="23.1" customHeight="1">
      <c r="E2028" s="72" t="s">
        <v>4157</v>
      </c>
      <c r="F2028" s="72"/>
      <c r="G2028" s="72"/>
      <c r="H2028" s="72"/>
      <c r="I2028" s="72"/>
      <c r="J2028" s="72"/>
      <c r="K2028" s="72"/>
      <c r="L2028" s="72"/>
      <c r="M2028" s="72"/>
      <c r="N2028" s="72"/>
      <c r="O2028" s="72"/>
      <c r="P2028" s="72"/>
      <c r="Q2028" s="72"/>
      <c r="R2028" s="72"/>
      <c r="S2028" s="72"/>
      <c r="T2028" s="72"/>
      <c r="U2028" s="72"/>
      <c r="V2028" s="3"/>
    </row>
    <row r="2029" spans="5:22" ht="23.1" customHeight="1">
      <c r="E2029" s="72" t="s">
        <v>4158</v>
      </c>
      <c r="F2029" s="72"/>
      <c r="G2029" s="72"/>
      <c r="H2029" s="72"/>
      <c r="I2029" s="72"/>
      <c r="J2029" s="72"/>
      <c r="K2029" s="72"/>
      <c r="L2029" s="72"/>
      <c r="M2029" s="72"/>
      <c r="N2029" s="72"/>
      <c r="O2029" s="72"/>
      <c r="P2029" s="72"/>
      <c r="Q2029" s="72"/>
      <c r="R2029" s="72"/>
      <c r="S2029" s="72"/>
      <c r="T2029" s="72"/>
      <c r="U2029" s="72"/>
      <c r="V2029" s="3"/>
    </row>
    <row r="2030" spans="5:22" ht="23.1" customHeight="1">
      <c r="E2030" s="72" t="s">
        <v>4159</v>
      </c>
      <c r="F2030" s="72"/>
      <c r="G2030" s="72"/>
      <c r="H2030" s="72"/>
      <c r="I2030" s="72"/>
      <c r="J2030" s="72"/>
      <c r="K2030" s="72"/>
      <c r="L2030" s="72"/>
      <c r="M2030" s="72"/>
      <c r="N2030" s="72"/>
      <c r="O2030" s="72"/>
      <c r="P2030" s="72"/>
      <c r="Q2030" s="72"/>
      <c r="R2030" s="72"/>
      <c r="S2030" s="72"/>
      <c r="T2030" s="72"/>
      <c r="U2030" s="72"/>
      <c r="V2030" s="3"/>
    </row>
    <row r="2031" spans="5:22" ht="23.1" customHeight="1">
      <c r="E2031" s="72" t="s">
        <v>4160</v>
      </c>
      <c r="F2031" s="72"/>
      <c r="G2031" s="72"/>
      <c r="H2031" s="72"/>
      <c r="I2031" s="72"/>
      <c r="J2031" s="72"/>
      <c r="K2031" s="72"/>
      <c r="L2031" s="72"/>
      <c r="M2031" s="72"/>
      <c r="N2031" s="72"/>
      <c r="O2031" s="72"/>
      <c r="P2031" s="72"/>
      <c r="Q2031" s="72"/>
      <c r="R2031" s="72"/>
      <c r="S2031" s="72"/>
      <c r="T2031" s="72"/>
      <c r="U2031" s="72"/>
      <c r="V2031" s="3"/>
    </row>
    <row r="2032" spans="5:22" ht="23.1" customHeight="1">
      <c r="E2032" s="72" t="s">
        <v>4161</v>
      </c>
      <c r="F2032" s="72"/>
      <c r="G2032" s="72"/>
      <c r="H2032" s="72"/>
      <c r="I2032" s="72"/>
      <c r="J2032" s="72"/>
      <c r="K2032" s="72"/>
      <c r="L2032" s="72"/>
      <c r="M2032" s="72"/>
      <c r="N2032" s="72"/>
      <c r="O2032" s="72"/>
      <c r="P2032" s="72"/>
      <c r="Q2032" s="72"/>
      <c r="R2032" s="72"/>
      <c r="S2032" s="72"/>
      <c r="T2032" s="72"/>
      <c r="U2032" s="72"/>
      <c r="V2032" s="3"/>
    </row>
    <row r="2033" spans="5:22" ht="23.1" customHeight="1">
      <c r="E2033" s="72" t="s">
        <v>4162</v>
      </c>
      <c r="F2033" s="72"/>
      <c r="G2033" s="72"/>
      <c r="H2033" s="72"/>
      <c r="I2033" s="72"/>
      <c r="J2033" s="72"/>
      <c r="K2033" s="72"/>
      <c r="L2033" s="72"/>
      <c r="M2033" s="72"/>
      <c r="N2033" s="72"/>
      <c r="O2033" s="72"/>
      <c r="P2033" s="72"/>
      <c r="Q2033" s="72"/>
      <c r="R2033" s="72"/>
      <c r="S2033" s="72"/>
      <c r="T2033" s="72"/>
      <c r="U2033" s="72"/>
      <c r="V2033" s="3"/>
    </row>
    <row r="2034" spans="5:22" ht="23.1" customHeight="1">
      <c r="E2034" s="72" t="s">
        <v>4163</v>
      </c>
      <c r="F2034" s="72"/>
      <c r="G2034" s="72"/>
      <c r="H2034" s="72"/>
      <c r="I2034" s="72"/>
      <c r="J2034" s="72"/>
      <c r="K2034" s="72"/>
      <c r="L2034" s="72"/>
      <c r="M2034" s="72"/>
      <c r="N2034" s="72"/>
      <c r="O2034" s="72"/>
      <c r="P2034" s="72"/>
      <c r="Q2034" s="72"/>
      <c r="R2034" s="72"/>
      <c r="S2034" s="72"/>
      <c r="T2034" s="72"/>
      <c r="U2034" s="72"/>
      <c r="V2034" s="3"/>
    </row>
    <row r="2035" spans="5:22" ht="23.1" customHeight="1">
      <c r="E2035" s="72" t="s">
        <v>4164</v>
      </c>
      <c r="F2035" s="72"/>
      <c r="G2035" s="72"/>
      <c r="H2035" s="72"/>
      <c r="I2035" s="72"/>
      <c r="J2035" s="72"/>
      <c r="K2035" s="72"/>
      <c r="L2035" s="72"/>
      <c r="M2035" s="72"/>
      <c r="N2035" s="72"/>
      <c r="O2035" s="72"/>
      <c r="P2035" s="72"/>
      <c r="Q2035" s="72"/>
      <c r="R2035" s="72"/>
      <c r="S2035" s="72"/>
      <c r="T2035" s="72"/>
      <c r="U2035" s="72"/>
      <c r="V2035" s="3"/>
    </row>
    <row r="2036" spans="5:22" ht="23.1" customHeight="1">
      <c r="E2036" s="72" t="s">
        <v>4165</v>
      </c>
      <c r="F2036" s="72"/>
      <c r="G2036" s="72"/>
      <c r="H2036" s="72"/>
      <c r="I2036" s="72"/>
      <c r="J2036" s="72"/>
      <c r="K2036" s="72"/>
      <c r="L2036" s="72"/>
      <c r="M2036" s="72"/>
      <c r="N2036" s="72"/>
      <c r="O2036" s="72"/>
      <c r="P2036" s="72"/>
      <c r="Q2036" s="72"/>
      <c r="R2036" s="72"/>
      <c r="S2036" s="72"/>
      <c r="T2036" s="72"/>
      <c r="U2036" s="72"/>
      <c r="V2036" s="3"/>
    </row>
    <row r="2037" spans="5:22" ht="23.1" customHeight="1">
      <c r="E2037" s="72" t="s">
        <v>4166</v>
      </c>
      <c r="F2037" s="72"/>
      <c r="G2037" s="72"/>
      <c r="H2037" s="72"/>
      <c r="I2037" s="72"/>
      <c r="J2037" s="72"/>
      <c r="K2037" s="72"/>
      <c r="L2037" s="72"/>
      <c r="M2037" s="72"/>
      <c r="N2037" s="72"/>
      <c r="O2037" s="72"/>
      <c r="P2037" s="72"/>
      <c r="Q2037" s="72"/>
      <c r="R2037" s="72"/>
      <c r="S2037" s="72"/>
      <c r="T2037" s="72"/>
      <c r="U2037" s="72"/>
      <c r="V2037" s="3"/>
    </row>
    <row r="2038" spans="5:22" ht="23.1" customHeight="1">
      <c r="E2038" s="72" t="s">
        <v>4167</v>
      </c>
      <c r="F2038" s="72"/>
      <c r="G2038" s="72"/>
      <c r="H2038" s="72"/>
      <c r="I2038" s="72"/>
      <c r="J2038" s="72"/>
      <c r="K2038" s="72"/>
      <c r="L2038" s="72"/>
      <c r="M2038" s="72"/>
      <c r="N2038" s="72"/>
      <c r="O2038" s="72"/>
      <c r="P2038" s="72"/>
      <c r="Q2038" s="72"/>
      <c r="R2038" s="72"/>
      <c r="S2038" s="72"/>
      <c r="T2038" s="72"/>
      <c r="U2038" s="72"/>
      <c r="V2038" s="3"/>
    </row>
    <row r="2039" spans="5:22" ht="23.1" customHeight="1">
      <c r="E2039" s="72" t="s">
        <v>4168</v>
      </c>
      <c r="F2039" s="72"/>
      <c r="G2039" s="72"/>
      <c r="H2039" s="72"/>
      <c r="I2039" s="72"/>
      <c r="J2039" s="72"/>
      <c r="K2039" s="72"/>
      <c r="L2039" s="72"/>
      <c r="M2039" s="72"/>
      <c r="N2039" s="72"/>
      <c r="O2039" s="72"/>
      <c r="P2039" s="72"/>
      <c r="Q2039" s="72"/>
      <c r="R2039" s="72"/>
      <c r="S2039" s="72"/>
      <c r="T2039" s="72"/>
      <c r="U2039" s="72"/>
      <c r="V2039" s="3"/>
    </row>
    <row r="2040" spans="5:22" ht="23.1" customHeight="1">
      <c r="E2040" s="72" t="s">
        <v>4169</v>
      </c>
      <c r="F2040" s="72"/>
      <c r="G2040" s="72"/>
      <c r="H2040" s="72"/>
      <c r="I2040" s="72"/>
      <c r="J2040" s="72"/>
      <c r="K2040" s="72"/>
      <c r="L2040" s="72"/>
      <c r="M2040" s="72"/>
      <c r="N2040" s="72"/>
      <c r="O2040" s="72"/>
      <c r="P2040" s="72"/>
      <c r="Q2040" s="72"/>
      <c r="R2040" s="72"/>
      <c r="S2040" s="72"/>
      <c r="T2040" s="72"/>
      <c r="U2040" s="72"/>
      <c r="V2040" s="3"/>
    </row>
    <row r="2041" spans="5:22" ht="23.1" customHeight="1">
      <c r="E2041" s="72" t="s">
        <v>4170</v>
      </c>
      <c r="F2041" s="72"/>
      <c r="G2041" s="72"/>
      <c r="H2041" s="72"/>
      <c r="I2041" s="72"/>
      <c r="J2041" s="72"/>
      <c r="K2041" s="72"/>
      <c r="L2041" s="72"/>
      <c r="M2041" s="72"/>
      <c r="N2041" s="72"/>
      <c r="O2041" s="72"/>
      <c r="P2041" s="72"/>
      <c r="Q2041" s="72"/>
      <c r="R2041" s="72"/>
      <c r="S2041" s="72"/>
      <c r="T2041" s="72"/>
      <c r="U2041" s="72"/>
      <c r="V2041" s="3"/>
    </row>
    <row r="2042" spans="5:22" ht="23.1" customHeight="1">
      <c r="E2042" s="72" t="s">
        <v>4170</v>
      </c>
      <c r="F2042" s="72"/>
      <c r="G2042" s="72"/>
      <c r="H2042" s="72"/>
      <c r="I2042" s="72"/>
      <c r="J2042" s="72"/>
      <c r="K2042" s="72"/>
      <c r="L2042" s="72"/>
      <c r="M2042" s="72"/>
      <c r="N2042" s="72"/>
      <c r="O2042" s="72"/>
      <c r="P2042" s="72"/>
      <c r="Q2042" s="72"/>
      <c r="R2042" s="72"/>
      <c r="S2042" s="72"/>
      <c r="T2042" s="72"/>
      <c r="U2042" s="72"/>
      <c r="V2042" s="3"/>
    </row>
    <row r="2043" spans="5:22" ht="23.1" customHeight="1">
      <c r="E2043" s="72" t="s">
        <v>4171</v>
      </c>
      <c r="F2043" s="72"/>
      <c r="G2043" s="72"/>
      <c r="H2043" s="72"/>
      <c r="I2043" s="72"/>
      <c r="J2043" s="72"/>
      <c r="K2043" s="72"/>
      <c r="L2043" s="72"/>
      <c r="M2043" s="72"/>
      <c r="N2043" s="72"/>
      <c r="O2043" s="72"/>
      <c r="P2043" s="72"/>
      <c r="Q2043" s="72"/>
      <c r="R2043" s="72"/>
      <c r="S2043" s="72"/>
      <c r="T2043" s="72"/>
      <c r="U2043" s="72"/>
      <c r="V2043" s="3"/>
    </row>
    <row r="2044" spans="5:22" ht="23.1" customHeight="1">
      <c r="E2044" s="72" t="s">
        <v>4172</v>
      </c>
      <c r="F2044" s="72"/>
      <c r="G2044" s="72"/>
      <c r="H2044" s="72"/>
      <c r="I2044" s="72"/>
      <c r="J2044" s="72"/>
      <c r="K2044" s="72"/>
      <c r="L2044" s="72"/>
      <c r="M2044" s="72"/>
      <c r="N2044" s="72"/>
      <c r="O2044" s="72"/>
      <c r="P2044" s="72"/>
      <c r="Q2044" s="72"/>
      <c r="R2044" s="72"/>
      <c r="S2044" s="72"/>
      <c r="T2044" s="72"/>
      <c r="U2044" s="72"/>
      <c r="V2044" s="3"/>
    </row>
    <row r="2045" spans="5:22" ht="23.1" customHeight="1">
      <c r="E2045" s="72" t="s">
        <v>4173</v>
      </c>
      <c r="F2045" s="72"/>
      <c r="G2045" s="72"/>
      <c r="H2045" s="72"/>
      <c r="I2045" s="72"/>
      <c r="J2045" s="72"/>
      <c r="K2045" s="72"/>
      <c r="L2045" s="72"/>
      <c r="M2045" s="72"/>
      <c r="N2045" s="72"/>
      <c r="O2045" s="72"/>
      <c r="P2045" s="72"/>
      <c r="Q2045" s="72"/>
      <c r="R2045" s="72"/>
      <c r="S2045" s="72"/>
      <c r="T2045" s="72"/>
      <c r="U2045" s="72"/>
      <c r="V2045" s="3"/>
    </row>
    <row r="2046" spans="5:22" ht="23.1" customHeight="1">
      <c r="E2046" s="72" t="s">
        <v>4174</v>
      </c>
      <c r="F2046" s="72"/>
      <c r="G2046" s="72"/>
      <c r="H2046" s="72"/>
      <c r="I2046" s="72"/>
      <c r="J2046" s="72"/>
      <c r="K2046" s="72"/>
      <c r="L2046" s="72"/>
      <c r="M2046" s="72"/>
      <c r="N2046" s="72"/>
      <c r="O2046" s="72"/>
      <c r="P2046" s="72"/>
      <c r="Q2046" s="72"/>
      <c r="R2046" s="72"/>
      <c r="S2046" s="72"/>
      <c r="T2046" s="72"/>
      <c r="U2046" s="72"/>
      <c r="V2046" s="3"/>
    </row>
    <row r="2047" spans="5:22" ht="23.1" customHeight="1">
      <c r="E2047" s="72" t="s">
        <v>4175</v>
      </c>
      <c r="F2047" s="72"/>
      <c r="G2047" s="72"/>
      <c r="H2047" s="72"/>
      <c r="I2047" s="72"/>
      <c r="J2047" s="72"/>
      <c r="K2047" s="72"/>
      <c r="L2047" s="72"/>
      <c r="M2047" s="72"/>
      <c r="N2047" s="72"/>
      <c r="O2047" s="72"/>
      <c r="P2047" s="72"/>
      <c r="Q2047" s="72"/>
      <c r="R2047" s="72"/>
      <c r="S2047" s="72"/>
      <c r="T2047" s="72"/>
      <c r="U2047" s="72"/>
      <c r="V2047" s="3"/>
    </row>
    <row r="2048" spans="5:22" ht="23.1" customHeight="1">
      <c r="E2048" s="72" t="s">
        <v>4176</v>
      </c>
      <c r="F2048" s="72"/>
      <c r="G2048" s="72"/>
      <c r="H2048" s="72"/>
      <c r="I2048" s="72"/>
      <c r="J2048" s="72"/>
      <c r="K2048" s="72"/>
      <c r="L2048" s="72"/>
      <c r="M2048" s="72"/>
      <c r="N2048" s="72"/>
      <c r="O2048" s="72"/>
      <c r="P2048" s="72"/>
      <c r="Q2048" s="72"/>
      <c r="R2048" s="72"/>
      <c r="S2048" s="72"/>
      <c r="T2048" s="72"/>
      <c r="U2048" s="72"/>
      <c r="V2048" s="3"/>
    </row>
    <row r="2049" spans="5:22" ht="23.1" customHeight="1">
      <c r="E2049" s="72" t="s">
        <v>4177</v>
      </c>
      <c r="F2049" s="72"/>
      <c r="G2049" s="72"/>
      <c r="H2049" s="72"/>
      <c r="I2049" s="72"/>
      <c r="J2049" s="72"/>
      <c r="K2049" s="72"/>
      <c r="L2049" s="72"/>
      <c r="M2049" s="72"/>
      <c r="N2049" s="72"/>
      <c r="O2049" s="72"/>
      <c r="P2049" s="72"/>
      <c r="Q2049" s="72"/>
      <c r="R2049" s="72"/>
      <c r="S2049" s="72"/>
      <c r="T2049" s="72"/>
      <c r="U2049" s="72"/>
      <c r="V2049" s="3"/>
    </row>
    <row r="2050" spans="5:22" ht="23.1" customHeight="1">
      <c r="E2050" s="72" t="s">
        <v>4178</v>
      </c>
      <c r="F2050" s="72"/>
      <c r="G2050" s="72"/>
      <c r="H2050" s="72"/>
      <c r="I2050" s="72"/>
      <c r="J2050" s="72"/>
      <c r="K2050" s="72"/>
      <c r="L2050" s="72"/>
      <c r="M2050" s="72"/>
      <c r="N2050" s="72"/>
      <c r="O2050" s="72"/>
      <c r="P2050" s="72"/>
      <c r="Q2050" s="72"/>
      <c r="R2050" s="72"/>
      <c r="S2050" s="72"/>
      <c r="T2050" s="72"/>
      <c r="U2050" s="72"/>
      <c r="V2050" s="3"/>
    </row>
    <row r="2051" spans="5:22" ht="23.1" customHeight="1">
      <c r="E2051" s="72" t="s">
        <v>4179</v>
      </c>
      <c r="F2051" s="72"/>
      <c r="G2051" s="72"/>
      <c r="H2051" s="72"/>
      <c r="I2051" s="72"/>
      <c r="J2051" s="72"/>
      <c r="K2051" s="72"/>
      <c r="L2051" s="72"/>
      <c r="M2051" s="72"/>
      <c r="N2051" s="72"/>
      <c r="O2051" s="72"/>
      <c r="P2051" s="72"/>
      <c r="Q2051" s="72"/>
      <c r="R2051" s="72"/>
      <c r="S2051" s="72"/>
      <c r="T2051" s="72"/>
      <c r="U2051" s="72"/>
      <c r="V2051" s="3"/>
    </row>
    <row r="2052" spans="5:22" ht="23.1" customHeight="1">
      <c r="E2052" s="72" t="s">
        <v>4180</v>
      </c>
      <c r="F2052" s="72"/>
      <c r="G2052" s="72"/>
      <c r="H2052" s="72"/>
      <c r="I2052" s="72"/>
      <c r="J2052" s="72"/>
      <c r="K2052" s="72"/>
      <c r="L2052" s="72"/>
      <c r="M2052" s="72"/>
      <c r="N2052" s="72"/>
      <c r="O2052" s="72"/>
      <c r="P2052" s="72"/>
      <c r="Q2052" s="72"/>
      <c r="R2052" s="72"/>
      <c r="S2052" s="72"/>
      <c r="T2052" s="72"/>
      <c r="U2052" s="72"/>
      <c r="V2052" s="3"/>
    </row>
    <row r="2053" spans="5:22" ht="23.1" customHeight="1">
      <c r="E2053" s="72" t="s">
        <v>4181</v>
      </c>
      <c r="F2053" s="72"/>
      <c r="G2053" s="72"/>
      <c r="H2053" s="72"/>
      <c r="I2053" s="72"/>
      <c r="J2053" s="72"/>
      <c r="K2053" s="72"/>
      <c r="L2053" s="72"/>
      <c r="M2053" s="72"/>
      <c r="N2053" s="72"/>
      <c r="O2053" s="72"/>
      <c r="P2053" s="72"/>
      <c r="Q2053" s="72"/>
      <c r="R2053" s="72"/>
      <c r="S2053" s="72"/>
      <c r="T2053" s="72"/>
      <c r="U2053" s="72"/>
      <c r="V2053" s="3"/>
    </row>
    <row r="2054" spans="5:22" ht="23.1" customHeight="1">
      <c r="E2054" s="72" t="s">
        <v>4181</v>
      </c>
      <c r="F2054" s="72"/>
      <c r="G2054" s="72"/>
      <c r="H2054" s="72"/>
      <c r="I2054" s="72"/>
      <c r="J2054" s="72"/>
      <c r="K2054" s="72"/>
      <c r="L2054" s="72"/>
      <c r="M2054" s="72"/>
      <c r="N2054" s="72"/>
      <c r="O2054" s="72"/>
      <c r="P2054" s="72"/>
      <c r="Q2054" s="72"/>
      <c r="R2054" s="72"/>
      <c r="S2054" s="72"/>
      <c r="T2054" s="72"/>
      <c r="U2054" s="72"/>
      <c r="V2054" s="3"/>
    </row>
    <row r="2055" spans="5:22" ht="23.1" customHeight="1">
      <c r="E2055" s="72" t="s">
        <v>4181</v>
      </c>
      <c r="F2055" s="72"/>
      <c r="G2055" s="72"/>
      <c r="H2055" s="72"/>
      <c r="I2055" s="72"/>
      <c r="J2055" s="72"/>
      <c r="K2055" s="72"/>
      <c r="L2055" s="72"/>
      <c r="M2055" s="72"/>
      <c r="N2055" s="72"/>
      <c r="O2055" s="72"/>
      <c r="P2055" s="72"/>
      <c r="Q2055" s="72"/>
      <c r="R2055" s="72"/>
      <c r="S2055" s="72"/>
      <c r="T2055" s="72"/>
      <c r="U2055" s="72"/>
      <c r="V2055" s="3"/>
    </row>
    <row r="2056" spans="5:22" ht="23.1" customHeight="1">
      <c r="E2056" s="72" t="s">
        <v>4181</v>
      </c>
      <c r="F2056" s="72"/>
      <c r="G2056" s="72"/>
      <c r="H2056" s="72"/>
      <c r="I2056" s="72"/>
      <c r="J2056" s="72"/>
      <c r="K2056" s="72"/>
      <c r="L2056" s="72"/>
      <c r="M2056" s="72"/>
      <c r="N2056" s="72"/>
      <c r="O2056" s="72"/>
      <c r="P2056" s="72"/>
      <c r="Q2056" s="72"/>
      <c r="R2056" s="72"/>
      <c r="S2056" s="72"/>
      <c r="T2056" s="72"/>
      <c r="U2056" s="72"/>
      <c r="V2056" s="3"/>
    </row>
    <row r="2057" spans="5:22" ht="23.1" customHeight="1">
      <c r="E2057" s="72" t="s">
        <v>4181</v>
      </c>
      <c r="F2057" s="72"/>
      <c r="G2057" s="72"/>
      <c r="H2057" s="72"/>
      <c r="I2057" s="72"/>
      <c r="J2057" s="72"/>
      <c r="K2057" s="72"/>
      <c r="L2057" s="72"/>
      <c r="M2057" s="72"/>
      <c r="N2057" s="72"/>
      <c r="O2057" s="72"/>
      <c r="P2057" s="72"/>
      <c r="Q2057" s="72"/>
      <c r="R2057" s="72"/>
      <c r="S2057" s="72"/>
      <c r="T2057" s="72"/>
      <c r="U2057" s="72"/>
      <c r="V2057" s="3"/>
    </row>
    <row r="2058" spans="5:22" ht="23.1" customHeight="1">
      <c r="E2058" s="72" t="s">
        <v>4182</v>
      </c>
      <c r="F2058" s="72"/>
      <c r="G2058" s="72"/>
      <c r="H2058" s="72"/>
      <c r="I2058" s="72"/>
      <c r="J2058" s="72"/>
      <c r="K2058" s="72"/>
      <c r="L2058" s="72"/>
      <c r="M2058" s="72"/>
      <c r="N2058" s="72"/>
      <c r="O2058" s="72"/>
      <c r="P2058" s="72"/>
      <c r="Q2058" s="72"/>
      <c r="R2058" s="72"/>
      <c r="S2058" s="72"/>
      <c r="T2058" s="72"/>
      <c r="U2058" s="72"/>
      <c r="V2058" s="3"/>
    </row>
    <row r="2059" spans="5:22" ht="23.1" customHeight="1">
      <c r="E2059" s="72" t="s">
        <v>4183</v>
      </c>
      <c r="F2059" s="72"/>
      <c r="G2059" s="72"/>
      <c r="H2059" s="72"/>
      <c r="I2059" s="72"/>
      <c r="J2059" s="72"/>
      <c r="K2059" s="72"/>
      <c r="L2059" s="72"/>
      <c r="M2059" s="72"/>
      <c r="N2059" s="72"/>
      <c r="O2059" s="72"/>
      <c r="P2059" s="72"/>
      <c r="Q2059" s="72"/>
      <c r="R2059" s="72"/>
      <c r="S2059" s="72"/>
      <c r="T2059" s="72"/>
      <c r="U2059" s="72"/>
      <c r="V2059" s="3"/>
    </row>
    <row r="2060" spans="5:22" ht="23.1" customHeight="1">
      <c r="E2060" s="72" t="s">
        <v>4184</v>
      </c>
      <c r="F2060" s="72"/>
      <c r="G2060" s="72"/>
      <c r="H2060" s="72"/>
      <c r="I2060" s="72"/>
      <c r="J2060" s="72"/>
      <c r="K2060" s="72"/>
      <c r="L2060" s="72"/>
      <c r="M2060" s="72"/>
      <c r="N2060" s="72"/>
      <c r="O2060" s="72"/>
      <c r="P2060" s="72"/>
      <c r="Q2060" s="72"/>
      <c r="R2060" s="72"/>
      <c r="S2060" s="72"/>
      <c r="T2060" s="72"/>
      <c r="U2060" s="72"/>
      <c r="V2060" s="3"/>
    </row>
    <row r="2061" spans="5:22" ht="23.1" customHeight="1">
      <c r="E2061" s="72" t="s">
        <v>4185</v>
      </c>
      <c r="F2061" s="72"/>
      <c r="G2061" s="72"/>
      <c r="H2061" s="72"/>
      <c r="I2061" s="72"/>
      <c r="J2061" s="72"/>
      <c r="K2061" s="72"/>
      <c r="L2061" s="72"/>
      <c r="M2061" s="72"/>
      <c r="N2061" s="72"/>
      <c r="O2061" s="72"/>
      <c r="P2061" s="72"/>
      <c r="Q2061" s="72"/>
      <c r="R2061" s="72"/>
      <c r="S2061" s="72"/>
      <c r="T2061" s="72"/>
      <c r="U2061" s="72"/>
      <c r="V2061" s="3"/>
    </row>
    <row r="2062" spans="5:22" ht="23.1" customHeight="1">
      <c r="E2062" s="72" t="s">
        <v>4185</v>
      </c>
      <c r="F2062" s="72"/>
      <c r="G2062" s="72"/>
      <c r="H2062" s="72"/>
      <c r="I2062" s="72"/>
      <c r="J2062" s="72"/>
      <c r="K2062" s="72"/>
      <c r="L2062" s="72"/>
      <c r="M2062" s="72"/>
      <c r="N2062" s="72"/>
      <c r="O2062" s="72"/>
      <c r="P2062" s="72"/>
      <c r="Q2062" s="72"/>
      <c r="R2062" s="72"/>
      <c r="S2062" s="72"/>
      <c r="T2062" s="72"/>
      <c r="U2062" s="72"/>
      <c r="V2062" s="3"/>
    </row>
    <row r="2063" spans="5:22" ht="23.1" customHeight="1">
      <c r="E2063" s="72" t="s">
        <v>4186</v>
      </c>
      <c r="F2063" s="72"/>
      <c r="G2063" s="72"/>
      <c r="H2063" s="72"/>
      <c r="I2063" s="72"/>
      <c r="J2063" s="72"/>
      <c r="K2063" s="72"/>
      <c r="L2063" s="72"/>
      <c r="M2063" s="72"/>
      <c r="N2063" s="72"/>
      <c r="O2063" s="72"/>
      <c r="P2063" s="72"/>
      <c r="Q2063" s="72"/>
      <c r="R2063" s="72"/>
      <c r="S2063" s="72"/>
      <c r="T2063" s="72"/>
      <c r="U2063" s="72"/>
      <c r="V2063" s="3"/>
    </row>
    <row r="2064" spans="5:22" ht="23.1" customHeight="1">
      <c r="E2064" s="72" t="s">
        <v>4187</v>
      </c>
      <c r="F2064" s="72"/>
      <c r="G2064" s="72"/>
      <c r="H2064" s="72"/>
      <c r="I2064" s="72"/>
      <c r="J2064" s="72"/>
      <c r="K2064" s="72"/>
      <c r="L2064" s="72"/>
      <c r="M2064" s="72"/>
      <c r="N2064" s="72"/>
      <c r="O2064" s="72"/>
      <c r="P2064" s="72"/>
      <c r="Q2064" s="72"/>
      <c r="R2064" s="72"/>
      <c r="S2064" s="72"/>
      <c r="T2064" s="72"/>
      <c r="U2064" s="72"/>
      <c r="V2064" s="3"/>
    </row>
    <row r="2065" spans="5:22" ht="23.1" customHeight="1">
      <c r="E2065" s="72" t="s">
        <v>4188</v>
      </c>
      <c r="F2065" s="72"/>
      <c r="G2065" s="72"/>
      <c r="H2065" s="72"/>
      <c r="I2065" s="72"/>
      <c r="J2065" s="72"/>
      <c r="K2065" s="72"/>
      <c r="L2065" s="72"/>
      <c r="M2065" s="72"/>
      <c r="N2065" s="72"/>
      <c r="O2065" s="72"/>
      <c r="P2065" s="72"/>
      <c r="Q2065" s="72"/>
      <c r="R2065" s="72"/>
      <c r="S2065" s="72"/>
      <c r="T2065" s="72"/>
      <c r="U2065" s="72"/>
      <c r="V2065" s="3"/>
    </row>
    <row r="2066" spans="5:22" ht="23.1" customHeight="1">
      <c r="E2066" s="72" t="s">
        <v>4189</v>
      </c>
      <c r="F2066" s="72"/>
      <c r="G2066" s="72"/>
      <c r="H2066" s="72"/>
      <c r="I2066" s="72"/>
      <c r="J2066" s="72"/>
      <c r="K2066" s="72"/>
      <c r="L2066" s="72"/>
      <c r="M2066" s="72"/>
      <c r="N2066" s="72"/>
      <c r="O2066" s="72"/>
      <c r="P2066" s="72"/>
      <c r="Q2066" s="72"/>
      <c r="R2066" s="72"/>
      <c r="S2066" s="72"/>
      <c r="T2066" s="72"/>
      <c r="U2066" s="72"/>
      <c r="V2066" s="3"/>
    </row>
    <row r="2067" spans="5:22" ht="23.1" customHeight="1">
      <c r="E2067" s="72" t="s">
        <v>4190</v>
      </c>
      <c r="F2067" s="72"/>
      <c r="G2067" s="72"/>
      <c r="H2067" s="72"/>
      <c r="I2067" s="72"/>
      <c r="J2067" s="72"/>
      <c r="K2067" s="72"/>
      <c r="L2067" s="72"/>
      <c r="M2067" s="72"/>
      <c r="N2067" s="72"/>
      <c r="O2067" s="72"/>
      <c r="P2067" s="72"/>
      <c r="Q2067" s="72"/>
      <c r="R2067" s="72"/>
      <c r="S2067" s="72"/>
      <c r="T2067" s="72"/>
      <c r="U2067" s="72"/>
      <c r="V2067" s="3"/>
    </row>
    <row r="2068" spans="5:22" ht="23.1" customHeight="1">
      <c r="E2068" s="72" t="s">
        <v>4191</v>
      </c>
      <c r="F2068" s="72"/>
      <c r="G2068" s="72"/>
      <c r="H2068" s="72"/>
      <c r="I2068" s="72"/>
      <c r="J2068" s="72"/>
      <c r="K2068" s="72"/>
      <c r="L2068" s="72"/>
      <c r="M2068" s="72"/>
      <c r="N2068" s="72"/>
      <c r="O2068" s="72"/>
      <c r="P2068" s="72"/>
      <c r="Q2068" s="72"/>
      <c r="R2068" s="72"/>
      <c r="S2068" s="72"/>
      <c r="T2068" s="72"/>
      <c r="U2068" s="72"/>
      <c r="V2068" s="3"/>
    </row>
    <row r="2069" spans="5:22" ht="23.1" customHeight="1">
      <c r="E2069" s="72" t="s">
        <v>4192</v>
      </c>
      <c r="F2069" s="72"/>
      <c r="G2069" s="72"/>
      <c r="H2069" s="72"/>
      <c r="I2069" s="72"/>
      <c r="J2069" s="72"/>
      <c r="K2069" s="72"/>
      <c r="L2069" s="72"/>
      <c r="M2069" s="72"/>
      <c r="N2069" s="72"/>
      <c r="O2069" s="72"/>
      <c r="P2069" s="72"/>
      <c r="Q2069" s="72"/>
      <c r="R2069" s="72"/>
      <c r="S2069" s="72"/>
      <c r="T2069" s="72"/>
      <c r="U2069" s="72"/>
      <c r="V2069" s="3"/>
    </row>
    <row r="2070" spans="5:22" ht="23.1" customHeight="1">
      <c r="E2070" s="72" t="s">
        <v>4193</v>
      </c>
      <c r="F2070" s="72"/>
      <c r="G2070" s="72"/>
      <c r="H2070" s="72"/>
      <c r="I2070" s="72"/>
      <c r="J2070" s="72"/>
      <c r="K2070" s="72"/>
      <c r="L2070" s="72"/>
      <c r="M2070" s="72"/>
      <c r="N2070" s="72"/>
      <c r="O2070" s="72"/>
      <c r="P2070" s="72"/>
      <c r="Q2070" s="72"/>
      <c r="R2070" s="72"/>
      <c r="S2070" s="72"/>
      <c r="T2070" s="72"/>
      <c r="U2070" s="72"/>
      <c r="V2070" s="3"/>
    </row>
    <row r="2071" spans="5:22" ht="23.1" customHeight="1">
      <c r="E2071" s="72" t="s">
        <v>4194</v>
      </c>
      <c r="F2071" s="72"/>
      <c r="G2071" s="72"/>
      <c r="H2071" s="72"/>
      <c r="I2071" s="72"/>
      <c r="J2071" s="72"/>
      <c r="K2071" s="72"/>
      <c r="L2071" s="72"/>
      <c r="M2071" s="72"/>
      <c r="N2071" s="72"/>
      <c r="O2071" s="72"/>
      <c r="P2071" s="72"/>
      <c r="Q2071" s="72"/>
      <c r="R2071" s="72"/>
      <c r="S2071" s="72"/>
      <c r="T2071" s="72"/>
      <c r="U2071" s="72"/>
      <c r="V2071" s="3"/>
    </row>
    <row r="2072" spans="5:22" ht="23.1" customHeight="1">
      <c r="E2072" s="72" t="s">
        <v>4195</v>
      </c>
      <c r="F2072" s="72"/>
      <c r="G2072" s="72"/>
      <c r="H2072" s="72"/>
      <c r="I2072" s="72"/>
      <c r="J2072" s="72"/>
      <c r="K2072" s="72"/>
      <c r="L2072" s="72"/>
      <c r="M2072" s="72"/>
      <c r="N2072" s="72"/>
      <c r="O2072" s="72"/>
      <c r="P2072" s="72"/>
      <c r="Q2072" s="72"/>
      <c r="R2072" s="72"/>
      <c r="S2072" s="72"/>
      <c r="T2072" s="72"/>
      <c r="U2072" s="72"/>
      <c r="V2072" s="3"/>
    </row>
    <row r="2073" spans="5:22" ht="23.1" customHeight="1">
      <c r="E2073" s="72" t="s">
        <v>4196</v>
      </c>
      <c r="F2073" s="72"/>
      <c r="G2073" s="72"/>
      <c r="H2073" s="72"/>
      <c r="I2073" s="72"/>
      <c r="J2073" s="72"/>
      <c r="K2073" s="72"/>
      <c r="L2073" s="72"/>
      <c r="M2073" s="72"/>
      <c r="N2073" s="72"/>
      <c r="O2073" s="72"/>
      <c r="P2073" s="72"/>
      <c r="Q2073" s="72"/>
      <c r="R2073" s="72"/>
      <c r="S2073" s="72"/>
      <c r="T2073" s="72"/>
      <c r="U2073" s="72"/>
      <c r="V2073" s="3"/>
    </row>
    <row r="2074" spans="5:22" ht="23.1" customHeight="1">
      <c r="E2074" s="72" t="s">
        <v>4197</v>
      </c>
      <c r="F2074" s="72"/>
      <c r="G2074" s="72"/>
      <c r="H2074" s="72"/>
      <c r="I2074" s="72"/>
      <c r="J2074" s="72"/>
      <c r="K2074" s="72"/>
      <c r="L2074" s="72"/>
      <c r="M2074" s="72"/>
      <c r="N2074" s="72"/>
      <c r="O2074" s="72"/>
      <c r="P2074" s="72"/>
      <c r="Q2074" s="72"/>
      <c r="R2074" s="72"/>
      <c r="S2074" s="72"/>
      <c r="T2074" s="72"/>
      <c r="U2074" s="72"/>
      <c r="V2074" s="3"/>
    </row>
    <row r="2075" spans="5:22" ht="23.1" customHeight="1">
      <c r="E2075" s="72" t="s">
        <v>4198</v>
      </c>
      <c r="F2075" s="72"/>
      <c r="G2075" s="72"/>
      <c r="H2075" s="72"/>
      <c r="I2075" s="72"/>
      <c r="J2075" s="72"/>
      <c r="K2075" s="72"/>
      <c r="L2075" s="72"/>
      <c r="M2075" s="72"/>
      <c r="N2075" s="72"/>
      <c r="O2075" s="72"/>
      <c r="P2075" s="72"/>
      <c r="Q2075" s="72"/>
      <c r="R2075" s="72"/>
      <c r="S2075" s="72"/>
      <c r="T2075" s="72"/>
      <c r="U2075" s="72"/>
      <c r="V2075" s="3"/>
    </row>
    <row r="2076" spans="5:22" ht="23.1" customHeight="1">
      <c r="E2076" s="72" t="s">
        <v>4199</v>
      </c>
      <c r="F2076" s="72"/>
      <c r="G2076" s="72"/>
      <c r="H2076" s="72"/>
      <c r="I2076" s="72"/>
      <c r="J2076" s="72"/>
      <c r="K2076" s="72"/>
      <c r="L2076" s="72"/>
      <c r="M2076" s="72"/>
      <c r="N2076" s="72"/>
      <c r="O2076" s="72"/>
      <c r="P2076" s="72"/>
      <c r="Q2076" s="72"/>
      <c r="R2076" s="72"/>
      <c r="S2076" s="72"/>
      <c r="T2076" s="72"/>
      <c r="U2076" s="72"/>
      <c r="V2076" s="3"/>
    </row>
    <row r="2077" spans="5:22" ht="23.1" customHeight="1">
      <c r="E2077" s="72" t="s">
        <v>4200</v>
      </c>
      <c r="F2077" s="72"/>
      <c r="G2077" s="72"/>
      <c r="H2077" s="72"/>
      <c r="I2077" s="72"/>
      <c r="J2077" s="72"/>
      <c r="K2077" s="72"/>
      <c r="L2077" s="72"/>
      <c r="M2077" s="72"/>
      <c r="N2077" s="72"/>
      <c r="O2077" s="72"/>
      <c r="P2077" s="72"/>
      <c r="Q2077" s="72"/>
      <c r="R2077" s="72"/>
      <c r="S2077" s="72"/>
      <c r="T2077" s="72"/>
      <c r="U2077" s="72"/>
      <c r="V2077" s="3"/>
    </row>
    <row r="2078" spans="5:22" ht="23.1" customHeight="1">
      <c r="E2078" s="72" t="s">
        <v>4201</v>
      </c>
      <c r="F2078" s="72"/>
      <c r="G2078" s="72"/>
      <c r="H2078" s="72"/>
      <c r="I2078" s="72"/>
      <c r="J2078" s="72"/>
      <c r="K2078" s="72"/>
      <c r="L2078" s="72"/>
      <c r="M2078" s="72"/>
      <c r="N2078" s="72"/>
      <c r="O2078" s="72"/>
      <c r="P2078" s="72"/>
      <c r="Q2078" s="72"/>
      <c r="R2078" s="72"/>
      <c r="S2078" s="72"/>
      <c r="T2078" s="72"/>
      <c r="U2078" s="72"/>
      <c r="V2078" s="3"/>
    </row>
    <row r="2079" spans="5:22" ht="23.1" customHeight="1">
      <c r="E2079" s="72" t="s">
        <v>4202</v>
      </c>
      <c r="F2079" s="72"/>
      <c r="G2079" s="72"/>
      <c r="H2079" s="72"/>
      <c r="I2079" s="72"/>
      <c r="J2079" s="72"/>
      <c r="K2079" s="72"/>
      <c r="L2079" s="72"/>
      <c r="M2079" s="72"/>
      <c r="N2079" s="72"/>
      <c r="O2079" s="72"/>
      <c r="P2079" s="72"/>
      <c r="Q2079" s="72"/>
      <c r="R2079" s="72"/>
      <c r="S2079" s="72"/>
      <c r="T2079" s="72"/>
      <c r="U2079" s="72"/>
      <c r="V2079" s="3"/>
    </row>
    <row r="2080" spans="5:22" ht="23.1" customHeight="1">
      <c r="E2080" s="72" t="s">
        <v>4203</v>
      </c>
      <c r="F2080" s="72"/>
      <c r="G2080" s="72"/>
      <c r="H2080" s="72"/>
      <c r="I2080" s="72"/>
      <c r="J2080" s="72"/>
      <c r="K2080" s="72"/>
      <c r="L2080" s="72"/>
      <c r="M2080" s="72"/>
      <c r="N2080" s="72"/>
      <c r="O2080" s="72"/>
      <c r="P2080" s="72"/>
      <c r="Q2080" s="72"/>
      <c r="R2080" s="72"/>
      <c r="S2080" s="72"/>
      <c r="T2080" s="72"/>
      <c r="U2080" s="72"/>
      <c r="V2080" s="3"/>
    </row>
    <row r="2081" spans="5:22" ht="23.1" customHeight="1">
      <c r="E2081" s="72" t="s">
        <v>4204</v>
      </c>
      <c r="F2081" s="72"/>
      <c r="G2081" s="72"/>
      <c r="H2081" s="72"/>
      <c r="I2081" s="72"/>
      <c r="J2081" s="72"/>
      <c r="K2081" s="72"/>
      <c r="L2081" s="72"/>
      <c r="M2081" s="72"/>
      <c r="N2081" s="72"/>
      <c r="O2081" s="72"/>
      <c r="P2081" s="72"/>
      <c r="Q2081" s="72"/>
      <c r="R2081" s="72"/>
      <c r="S2081" s="72"/>
      <c r="T2081" s="72"/>
      <c r="U2081" s="72"/>
      <c r="V2081" s="3"/>
    </row>
    <row r="2082" spans="5:22" ht="23.1" customHeight="1">
      <c r="E2082" s="72" t="s">
        <v>4205</v>
      </c>
      <c r="F2082" s="72"/>
      <c r="G2082" s="72"/>
      <c r="H2082" s="72"/>
      <c r="I2082" s="72"/>
      <c r="J2082" s="72"/>
      <c r="K2082" s="72"/>
      <c r="L2082" s="72"/>
      <c r="M2082" s="72"/>
      <c r="N2082" s="72"/>
      <c r="O2082" s="72"/>
      <c r="P2082" s="72"/>
      <c r="Q2082" s="72"/>
      <c r="R2082" s="72"/>
      <c r="S2082" s="72"/>
      <c r="T2082" s="72"/>
      <c r="U2082" s="72"/>
      <c r="V2082" s="3"/>
    </row>
    <row r="2083" spans="5:22" ht="23.1" customHeight="1">
      <c r="E2083" s="72" t="s">
        <v>4206</v>
      </c>
      <c r="F2083" s="72"/>
      <c r="G2083" s="72"/>
      <c r="H2083" s="72"/>
      <c r="I2083" s="72"/>
      <c r="J2083" s="72"/>
      <c r="K2083" s="72"/>
      <c r="L2083" s="72"/>
      <c r="M2083" s="72"/>
      <c r="N2083" s="72"/>
      <c r="O2083" s="72"/>
      <c r="P2083" s="72"/>
      <c r="Q2083" s="72"/>
      <c r="R2083" s="72"/>
      <c r="S2083" s="72"/>
      <c r="T2083" s="72"/>
      <c r="U2083" s="72"/>
      <c r="V2083" s="3"/>
    </row>
    <row r="2084" spans="5:22" ht="23.1" customHeight="1">
      <c r="E2084" s="72" t="s">
        <v>4207</v>
      </c>
      <c r="F2084" s="72"/>
      <c r="G2084" s="72"/>
      <c r="H2084" s="72"/>
      <c r="I2084" s="72"/>
      <c r="J2084" s="72"/>
      <c r="K2084" s="72"/>
      <c r="L2084" s="72"/>
      <c r="M2084" s="72"/>
      <c r="N2084" s="72"/>
      <c r="O2084" s="72"/>
      <c r="P2084" s="72"/>
      <c r="Q2084" s="72"/>
      <c r="R2084" s="72"/>
      <c r="S2084" s="72"/>
      <c r="T2084" s="72"/>
      <c r="U2084" s="72"/>
      <c r="V2084" s="3"/>
    </row>
    <row r="2085" spans="5:22" ht="23.1" customHeight="1">
      <c r="E2085" s="72" t="s">
        <v>4208</v>
      </c>
      <c r="F2085" s="72"/>
      <c r="G2085" s="72"/>
      <c r="H2085" s="72"/>
      <c r="I2085" s="72"/>
      <c r="J2085" s="72"/>
      <c r="K2085" s="72"/>
      <c r="L2085" s="72"/>
      <c r="M2085" s="72"/>
      <c r="N2085" s="72"/>
      <c r="O2085" s="72"/>
      <c r="P2085" s="72"/>
      <c r="Q2085" s="72"/>
      <c r="R2085" s="72"/>
      <c r="S2085" s="72"/>
      <c r="T2085" s="72"/>
      <c r="U2085" s="72"/>
      <c r="V2085" s="3"/>
    </row>
    <row r="2086" spans="5:22" ht="23.1" customHeight="1">
      <c r="E2086" s="72" t="s">
        <v>4209</v>
      </c>
      <c r="F2086" s="72"/>
      <c r="G2086" s="72"/>
      <c r="H2086" s="72"/>
      <c r="I2086" s="72"/>
      <c r="J2086" s="72"/>
      <c r="K2086" s="72"/>
      <c r="L2086" s="72"/>
      <c r="M2086" s="72"/>
      <c r="N2086" s="72"/>
      <c r="O2086" s="72"/>
      <c r="P2086" s="72"/>
      <c r="Q2086" s="72"/>
      <c r="R2086" s="72"/>
      <c r="S2086" s="72"/>
      <c r="T2086" s="72"/>
      <c r="U2086" s="72"/>
      <c r="V2086" s="3"/>
    </row>
    <row r="2087" spans="5:22" ht="23.1" customHeight="1">
      <c r="E2087" s="72" t="s">
        <v>4210</v>
      </c>
      <c r="F2087" s="72"/>
      <c r="G2087" s="72"/>
      <c r="H2087" s="72"/>
      <c r="I2087" s="72"/>
      <c r="J2087" s="72"/>
      <c r="K2087" s="72"/>
      <c r="L2087" s="72"/>
      <c r="M2087" s="72"/>
      <c r="N2087" s="72"/>
      <c r="O2087" s="72"/>
      <c r="P2087" s="72"/>
      <c r="Q2087" s="72"/>
      <c r="R2087" s="72"/>
      <c r="S2087" s="72"/>
      <c r="T2087" s="72"/>
      <c r="U2087" s="72"/>
      <c r="V2087" s="3"/>
    </row>
    <row r="2088" spans="5:22" ht="23.1" customHeight="1">
      <c r="E2088" s="72" t="s">
        <v>4211</v>
      </c>
      <c r="F2088" s="72"/>
      <c r="G2088" s="72"/>
      <c r="H2088" s="72"/>
      <c r="I2088" s="72"/>
      <c r="J2088" s="72"/>
      <c r="K2088" s="72"/>
      <c r="L2088" s="72"/>
      <c r="M2088" s="72"/>
      <c r="N2088" s="72"/>
      <c r="O2088" s="72"/>
      <c r="P2088" s="72"/>
      <c r="Q2088" s="72"/>
      <c r="R2088" s="72"/>
      <c r="S2088" s="72"/>
      <c r="T2088" s="72"/>
      <c r="U2088" s="72"/>
      <c r="V2088" s="3"/>
    </row>
    <row r="2089" spans="5:22" ht="23.1" customHeight="1">
      <c r="E2089" s="72" t="s">
        <v>4212</v>
      </c>
      <c r="F2089" s="72"/>
      <c r="G2089" s="72"/>
      <c r="H2089" s="72"/>
      <c r="I2089" s="72"/>
      <c r="J2089" s="72"/>
      <c r="K2089" s="72"/>
      <c r="L2089" s="72"/>
      <c r="M2089" s="72"/>
      <c r="N2089" s="72"/>
      <c r="O2089" s="72"/>
      <c r="P2089" s="72"/>
      <c r="Q2089" s="72"/>
      <c r="R2089" s="72"/>
      <c r="S2089" s="72"/>
      <c r="T2089" s="72"/>
      <c r="U2089" s="72"/>
      <c r="V2089" s="3"/>
    </row>
    <row r="2090" spans="5:22" ht="23.1" customHeight="1">
      <c r="E2090" s="72" t="s">
        <v>4213</v>
      </c>
      <c r="F2090" s="72"/>
      <c r="G2090" s="72"/>
      <c r="H2090" s="72"/>
      <c r="I2090" s="72"/>
      <c r="J2090" s="72"/>
      <c r="K2090" s="72"/>
      <c r="L2090" s="72"/>
      <c r="M2090" s="72"/>
      <c r="N2090" s="72"/>
      <c r="O2090" s="72"/>
      <c r="P2090" s="72"/>
      <c r="Q2090" s="72"/>
      <c r="R2090" s="72"/>
      <c r="S2090" s="72"/>
      <c r="T2090" s="72"/>
      <c r="U2090" s="72"/>
      <c r="V2090" s="3"/>
    </row>
    <row r="2091" spans="5:22" ht="23.1" customHeight="1">
      <c r="E2091" s="72" t="s">
        <v>4214</v>
      </c>
      <c r="F2091" s="72"/>
      <c r="G2091" s="72"/>
      <c r="H2091" s="72"/>
      <c r="I2091" s="72"/>
      <c r="J2091" s="72"/>
      <c r="K2091" s="72"/>
      <c r="L2091" s="72"/>
      <c r="M2091" s="72"/>
      <c r="N2091" s="72"/>
      <c r="O2091" s="72"/>
      <c r="P2091" s="72"/>
      <c r="Q2091" s="72"/>
      <c r="R2091" s="72"/>
      <c r="S2091" s="72"/>
      <c r="T2091" s="72"/>
      <c r="U2091" s="72"/>
      <c r="V2091" s="3"/>
    </row>
    <row r="2092" spans="5:22" ht="23.1" customHeight="1">
      <c r="E2092" s="72" t="s">
        <v>4215</v>
      </c>
      <c r="F2092" s="72"/>
      <c r="G2092" s="72"/>
      <c r="H2092" s="72"/>
      <c r="I2092" s="72"/>
      <c r="J2092" s="72"/>
      <c r="K2092" s="72"/>
      <c r="L2092" s="72"/>
      <c r="M2092" s="72"/>
      <c r="N2092" s="72"/>
      <c r="O2092" s="72"/>
      <c r="P2092" s="72"/>
      <c r="Q2092" s="72"/>
      <c r="R2092" s="72"/>
      <c r="S2092" s="72"/>
      <c r="T2092" s="72"/>
      <c r="U2092" s="72"/>
      <c r="V2092" s="3"/>
    </row>
    <row r="2093" spans="5:22" ht="23.1" customHeight="1">
      <c r="E2093" s="72" t="s">
        <v>4216</v>
      </c>
      <c r="F2093" s="72"/>
      <c r="G2093" s="72"/>
      <c r="H2093" s="72"/>
      <c r="I2093" s="72"/>
      <c r="J2093" s="72"/>
      <c r="K2093" s="72"/>
      <c r="L2093" s="72"/>
      <c r="M2093" s="72"/>
      <c r="N2093" s="72"/>
      <c r="O2093" s="72"/>
      <c r="P2093" s="72"/>
      <c r="Q2093" s="72"/>
      <c r="R2093" s="72"/>
      <c r="S2093" s="72"/>
      <c r="T2093" s="72"/>
      <c r="U2093" s="72"/>
      <c r="V2093" s="3"/>
    </row>
    <row r="2094" spans="5:22" ht="23.1" customHeight="1">
      <c r="E2094" s="72" t="s">
        <v>4217</v>
      </c>
      <c r="F2094" s="72"/>
      <c r="G2094" s="72"/>
      <c r="H2094" s="72"/>
      <c r="I2094" s="72"/>
      <c r="J2094" s="72"/>
      <c r="K2094" s="72"/>
      <c r="L2094" s="72"/>
      <c r="M2094" s="72"/>
      <c r="N2094" s="72"/>
      <c r="O2094" s="72"/>
      <c r="P2094" s="72"/>
      <c r="Q2094" s="72"/>
      <c r="R2094" s="72"/>
      <c r="S2094" s="72"/>
      <c r="T2094" s="72"/>
      <c r="U2094" s="72"/>
      <c r="V2094" s="3"/>
    </row>
    <row r="2095" spans="5:22" ht="23.1" customHeight="1">
      <c r="E2095" s="72" t="s">
        <v>4218</v>
      </c>
      <c r="F2095" s="72"/>
      <c r="G2095" s="72"/>
      <c r="H2095" s="72"/>
      <c r="I2095" s="72"/>
      <c r="J2095" s="72"/>
      <c r="K2095" s="72"/>
      <c r="L2095" s="72"/>
      <c r="M2095" s="72"/>
      <c r="N2095" s="72"/>
      <c r="O2095" s="72"/>
      <c r="P2095" s="72"/>
      <c r="Q2095" s="72"/>
      <c r="R2095" s="72"/>
      <c r="S2095" s="72"/>
      <c r="T2095" s="72"/>
      <c r="U2095" s="72"/>
      <c r="V2095" s="3"/>
    </row>
    <row r="2096" spans="5:22" ht="23.1" customHeight="1">
      <c r="E2096" s="72" t="s">
        <v>4219</v>
      </c>
      <c r="F2096" s="72"/>
      <c r="G2096" s="72"/>
      <c r="H2096" s="72"/>
      <c r="I2096" s="72"/>
      <c r="J2096" s="72"/>
      <c r="K2096" s="72"/>
      <c r="L2096" s="72"/>
      <c r="M2096" s="72"/>
      <c r="N2096" s="72"/>
      <c r="O2096" s="72"/>
      <c r="P2096" s="72"/>
      <c r="Q2096" s="72"/>
      <c r="R2096" s="72"/>
      <c r="S2096" s="72"/>
      <c r="T2096" s="72"/>
      <c r="U2096" s="72"/>
      <c r="V2096" s="3"/>
    </row>
    <row r="2097" spans="5:22" ht="23.1" customHeight="1">
      <c r="E2097" s="72" t="s">
        <v>4220</v>
      </c>
      <c r="F2097" s="72"/>
      <c r="G2097" s="72"/>
      <c r="H2097" s="72"/>
      <c r="I2097" s="72"/>
      <c r="J2097" s="72"/>
      <c r="K2097" s="72"/>
      <c r="L2097" s="72"/>
      <c r="M2097" s="72"/>
      <c r="N2097" s="72"/>
      <c r="O2097" s="72"/>
      <c r="P2097" s="72"/>
      <c r="Q2097" s="72"/>
      <c r="R2097" s="72"/>
      <c r="S2097" s="72"/>
      <c r="T2097" s="72"/>
      <c r="U2097" s="72"/>
      <c r="V2097" s="3"/>
    </row>
    <row r="2098" spans="5:22" ht="23.1" customHeight="1">
      <c r="E2098" s="72" t="s">
        <v>4221</v>
      </c>
      <c r="F2098" s="72"/>
      <c r="G2098" s="72"/>
      <c r="H2098" s="72"/>
      <c r="I2098" s="72"/>
      <c r="J2098" s="72"/>
      <c r="K2098" s="72"/>
      <c r="L2098" s="72"/>
      <c r="M2098" s="72"/>
      <c r="N2098" s="72"/>
      <c r="O2098" s="72"/>
      <c r="P2098" s="72"/>
      <c r="Q2098" s="72"/>
      <c r="R2098" s="72"/>
      <c r="S2098" s="72"/>
      <c r="T2098" s="72"/>
      <c r="U2098" s="72"/>
      <c r="V2098" s="3"/>
    </row>
    <row r="2099" spans="5:22" ht="23.1" customHeight="1">
      <c r="E2099" s="72" t="s">
        <v>4222</v>
      </c>
      <c r="F2099" s="72"/>
      <c r="G2099" s="72"/>
      <c r="H2099" s="72"/>
      <c r="I2099" s="72"/>
      <c r="J2099" s="72"/>
      <c r="K2099" s="72"/>
      <c r="L2099" s="72"/>
      <c r="M2099" s="72"/>
      <c r="N2099" s="72"/>
      <c r="O2099" s="72"/>
      <c r="P2099" s="72"/>
      <c r="Q2099" s="72"/>
      <c r="R2099" s="72"/>
      <c r="S2099" s="72"/>
      <c r="T2099" s="72"/>
      <c r="U2099" s="72"/>
      <c r="V2099" s="3"/>
    </row>
    <row r="2100" spans="5:22" ht="23.1" customHeight="1">
      <c r="E2100" s="72" t="s">
        <v>4223</v>
      </c>
      <c r="F2100" s="72"/>
      <c r="G2100" s="72"/>
      <c r="H2100" s="72"/>
      <c r="I2100" s="72"/>
      <c r="J2100" s="72"/>
      <c r="K2100" s="72"/>
      <c r="L2100" s="72"/>
      <c r="M2100" s="72"/>
      <c r="N2100" s="72"/>
      <c r="O2100" s="72"/>
      <c r="P2100" s="72"/>
      <c r="Q2100" s="72"/>
      <c r="R2100" s="72"/>
      <c r="S2100" s="72"/>
      <c r="T2100" s="72"/>
      <c r="U2100" s="72"/>
      <c r="V2100" s="3"/>
    </row>
    <row r="2101" spans="5:22" ht="23.1" customHeight="1">
      <c r="E2101" s="72" t="s">
        <v>4223</v>
      </c>
      <c r="F2101" s="72"/>
      <c r="G2101" s="72"/>
      <c r="H2101" s="72"/>
      <c r="I2101" s="72"/>
      <c r="J2101" s="72"/>
      <c r="K2101" s="72"/>
      <c r="L2101" s="72"/>
      <c r="M2101" s="72"/>
      <c r="N2101" s="72"/>
      <c r="O2101" s="72"/>
      <c r="P2101" s="72"/>
      <c r="Q2101" s="72"/>
      <c r="R2101" s="72"/>
      <c r="S2101" s="72"/>
      <c r="T2101" s="72"/>
      <c r="U2101" s="72"/>
      <c r="V2101" s="3"/>
    </row>
    <row r="2102" spans="5:22" ht="23.1" customHeight="1">
      <c r="E2102" s="72" t="s">
        <v>4224</v>
      </c>
      <c r="F2102" s="72"/>
      <c r="G2102" s="72"/>
      <c r="H2102" s="72"/>
      <c r="I2102" s="72"/>
      <c r="J2102" s="72"/>
      <c r="K2102" s="72"/>
      <c r="L2102" s="72"/>
      <c r="M2102" s="72"/>
      <c r="N2102" s="72"/>
      <c r="O2102" s="72"/>
      <c r="P2102" s="72"/>
      <c r="Q2102" s="72"/>
      <c r="R2102" s="72"/>
      <c r="S2102" s="72"/>
      <c r="T2102" s="72"/>
      <c r="U2102" s="72"/>
      <c r="V2102" s="3"/>
    </row>
    <row r="2103" spans="5:22" ht="23.1" customHeight="1">
      <c r="E2103" s="72" t="s">
        <v>4225</v>
      </c>
      <c r="F2103" s="72"/>
      <c r="G2103" s="72"/>
      <c r="H2103" s="72"/>
      <c r="I2103" s="72"/>
      <c r="J2103" s="72"/>
      <c r="K2103" s="72"/>
      <c r="L2103" s="72"/>
      <c r="M2103" s="72"/>
      <c r="N2103" s="72"/>
      <c r="O2103" s="72"/>
      <c r="P2103" s="72"/>
      <c r="Q2103" s="72"/>
      <c r="R2103" s="72"/>
      <c r="S2103" s="72"/>
      <c r="T2103" s="72"/>
      <c r="U2103" s="72"/>
      <c r="V2103" s="3"/>
    </row>
    <row r="2104" spans="5:22" ht="23.1" customHeight="1">
      <c r="E2104" s="72" t="s">
        <v>4226</v>
      </c>
      <c r="F2104" s="72"/>
      <c r="G2104" s="72"/>
      <c r="H2104" s="72"/>
      <c r="I2104" s="72"/>
      <c r="J2104" s="72"/>
      <c r="K2104" s="72"/>
      <c r="L2104" s="72"/>
      <c r="M2104" s="72"/>
      <c r="N2104" s="72"/>
      <c r="O2104" s="72"/>
      <c r="P2104" s="72"/>
      <c r="Q2104" s="72"/>
      <c r="R2104" s="72"/>
      <c r="S2104" s="72"/>
      <c r="T2104" s="72"/>
      <c r="U2104" s="72"/>
      <c r="V2104" s="3"/>
    </row>
    <row r="2105" spans="5:22" ht="23.1" customHeight="1">
      <c r="E2105" s="72" t="s">
        <v>4227</v>
      </c>
      <c r="F2105" s="72"/>
      <c r="G2105" s="72"/>
      <c r="H2105" s="72"/>
      <c r="I2105" s="72"/>
      <c r="J2105" s="72"/>
      <c r="K2105" s="72"/>
      <c r="L2105" s="72"/>
      <c r="M2105" s="72"/>
      <c r="N2105" s="72"/>
      <c r="O2105" s="72"/>
      <c r="P2105" s="72"/>
      <c r="Q2105" s="72"/>
      <c r="R2105" s="72"/>
      <c r="S2105" s="72"/>
      <c r="T2105" s="72"/>
      <c r="U2105" s="72"/>
      <c r="V2105" s="3"/>
    </row>
    <row r="2106" spans="5:22" ht="23.1" customHeight="1">
      <c r="E2106" s="72" t="s">
        <v>4228</v>
      </c>
      <c r="F2106" s="72"/>
      <c r="G2106" s="72"/>
      <c r="H2106" s="72"/>
      <c r="I2106" s="72"/>
      <c r="J2106" s="72"/>
      <c r="K2106" s="72"/>
      <c r="L2106" s="72"/>
      <c r="M2106" s="72"/>
      <c r="N2106" s="72"/>
      <c r="O2106" s="72"/>
      <c r="P2106" s="72"/>
      <c r="Q2106" s="72"/>
      <c r="R2106" s="72"/>
      <c r="S2106" s="72"/>
      <c r="T2106" s="72"/>
      <c r="U2106" s="72"/>
      <c r="V2106" s="3"/>
    </row>
    <row r="2107" spans="5:22" ht="23.1" customHeight="1">
      <c r="E2107" s="72" t="s">
        <v>4229</v>
      </c>
      <c r="F2107" s="72"/>
      <c r="G2107" s="72"/>
      <c r="H2107" s="72"/>
      <c r="I2107" s="72"/>
      <c r="J2107" s="72"/>
      <c r="K2107" s="72"/>
      <c r="L2107" s="72"/>
      <c r="M2107" s="72"/>
      <c r="N2107" s="72"/>
      <c r="O2107" s="72"/>
      <c r="P2107" s="72"/>
      <c r="Q2107" s="72"/>
      <c r="R2107" s="72"/>
      <c r="S2107" s="72"/>
      <c r="T2107" s="72"/>
      <c r="U2107" s="72"/>
      <c r="V2107" s="3"/>
    </row>
    <row r="2108" spans="5:22" ht="23.1" customHeight="1">
      <c r="E2108" s="72" t="s">
        <v>4230</v>
      </c>
      <c r="F2108" s="72"/>
      <c r="G2108" s="72"/>
      <c r="H2108" s="72"/>
      <c r="I2108" s="72"/>
      <c r="J2108" s="72"/>
      <c r="K2108" s="72"/>
      <c r="L2108" s="72"/>
      <c r="M2108" s="72"/>
      <c r="N2108" s="72"/>
      <c r="O2108" s="72"/>
      <c r="P2108" s="72"/>
      <c r="Q2108" s="72"/>
      <c r="R2108" s="72"/>
      <c r="S2108" s="72"/>
      <c r="T2108" s="72"/>
      <c r="U2108" s="72"/>
      <c r="V2108" s="3"/>
    </row>
    <row r="2109" spans="5:22" ht="23.1" customHeight="1">
      <c r="E2109" s="72" t="s">
        <v>4231</v>
      </c>
      <c r="F2109" s="72"/>
      <c r="G2109" s="72"/>
      <c r="H2109" s="72"/>
      <c r="I2109" s="72"/>
      <c r="J2109" s="72"/>
      <c r="K2109" s="72"/>
      <c r="L2109" s="72"/>
      <c r="M2109" s="72"/>
      <c r="N2109" s="72"/>
      <c r="O2109" s="72"/>
      <c r="P2109" s="72"/>
      <c r="Q2109" s="72"/>
      <c r="R2109" s="72"/>
      <c r="S2109" s="72"/>
      <c r="T2109" s="72"/>
      <c r="U2109" s="72"/>
      <c r="V2109" s="3"/>
    </row>
    <row r="2110" spans="5:22" ht="23.1" customHeight="1">
      <c r="E2110" s="72" t="s">
        <v>4232</v>
      </c>
      <c r="F2110" s="72"/>
      <c r="G2110" s="72"/>
      <c r="H2110" s="72"/>
      <c r="I2110" s="72"/>
      <c r="J2110" s="72"/>
      <c r="K2110" s="72"/>
      <c r="L2110" s="72"/>
      <c r="M2110" s="72"/>
      <c r="N2110" s="72"/>
      <c r="O2110" s="72"/>
      <c r="P2110" s="72"/>
      <c r="Q2110" s="72"/>
      <c r="R2110" s="72"/>
      <c r="S2110" s="72"/>
      <c r="T2110" s="72"/>
      <c r="U2110" s="72"/>
      <c r="V2110" s="3"/>
    </row>
    <row r="2111" spans="5:22" ht="23.1" customHeight="1">
      <c r="E2111" s="72" t="s">
        <v>4233</v>
      </c>
      <c r="F2111" s="72"/>
      <c r="G2111" s="72"/>
      <c r="H2111" s="72"/>
      <c r="I2111" s="72"/>
      <c r="J2111" s="72"/>
      <c r="K2111" s="72"/>
      <c r="L2111" s="72"/>
      <c r="M2111" s="72"/>
      <c r="N2111" s="72"/>
      <c r="O2111" s="72"/>
      <c r="P2111" s="72"/>
      <c r="Q2111" s="72"/>
      <c r="R2111" s="72"/>
      <c r="S2111" s="72"/>
      <c r="T2111" s="72"/>
      <c r="U2111" s="72"/>
      <c r="V2111" s="3"/>
    </row>
    <row r="2112" spans="5:22" ht="23.1" customHeight="1">
      <c r="E2112" s="72" t="s">
        <v>4233</v>
      </c>
      <c r="F2112" s="72"/>
      <c r="G2112" s="72"/>
      <c r="H2112" s="72"/>
      <c r="I2112" s="72"/>
      <c r="J2112" s="72"/>
      <c r="K2112" s="72"/>
      <c r="L2112" s="72"/>
      <c r="M2112" s="72"/>
      <c r="N2112" s="72"/>
      <c r="O2112" s="72"/>
      <c r="P2112" s="72"/>
      <c r="Q2112" s="72"/>
      <c r="R2112" s="72"/>
      <c r="S2112" s="72"/>
      <c r="T2112" s="72"/>
      <c r="U2112" s="72"/>
      <c r="V2112" s="3"/>
    </row>
    <row r="2113" spans="5:22" ht="23.1" customHeight="1">
      <c r="E2113" s="72" t="s">
        <v>4234</v>
      </c>
      <c r="F2113" s="72"/>
      <c r="G2113" s="72"/>
      <c r="H2113" s="72"/>
      <c r="I2113" s="72"/>
      <c r="J2113" s="72"/>
      <c r="K2113" s="72"/>
      <c r="L2113" s="72"/>
      <c r="M2113" s="72"/>
      <c r="N2113" s="72"/>
      <c r="O2113" s="72"/>
      <c r="P2113" s="72"/>
      <c r="Q2113" s="72"/>
      <c r="R2113" s="72"/>
      <c r="S2113" s="72"/>
      <c r="T2113" s="72"/>
      <c r="U2113" s="72"/>
      <c r="V2113" s="3"/>
    </row>
    <row r="2114" spans="5:22" ht="23.1" customHeight="1">
      <c r="E2114" s="72" t="s">
        <v>4235</v>
      </c>
      <c r="F2114" s="72"/>
      <c r="G2114" s="72"/>
      <c r="H2114" s="72"/>
      <c r="I2114" s="72"/>
      <c r="J2114" s="72"/>
      <c r="K2114" s="72"/>
      <c r="L2114" s="72"/>
      <c r="M2114" s="72"/>
      <c r="N2114" s="72"/>
      <c r="O2114" s="72"/>
      <c r="P2114" s="72"/>
      <c r="Q2114" s="72"/>
      <c r="R2114" s="72"/>
      <c r="S2114" s="72"/>
      <c r="T2114" s="72"/>
      <c r="U2114" s="72"/>
      <c r="V2114" s="3"/>
    </row>
    <row r="2115" spans="5:22" ht="23.1" customHeight="1">
      <c r="E2115" s="72" t="s">
        <v>4236</v>
      </c>
      <c r="F2115" s="72"/>
      <c r="G2115" s="72"/>
      <c r="H2115" s="72"/>
      <c r="I2115" s="72"/>
      <c r="J2115" s="72"/>
      <c r="K2115" s="72"/>
      <c r="L2115" s="72"/>
      <c r="M2115" s="72"/>
      <c r="N2115" s="72"/>
      <c r="O2115" s="72"/>
      <c r="P2115" s="72"/>
      <c r="Q2115" s="72"/>
      <c r="R2115" s="72"/>
      <c r="S2115" s="72"/>
      <c r="T2115" s="72"/>
      <c r="U2115" s="72"/>
      <c r="V2115" s="3"/>
    </row>
    <row r="2116" spans="5:22" ht="23.1" customHeight="1">
      <c r="E2116" s="72" t="s">
        <v>4237</v>
      </c>
      <c r="F2116" s="72"/>
      <c r="G2116" s="72"/>
      <c r="H2116" s="72"/>
      <c r="I2116" s="72"/>
      <c r="J2116" s="72"/>
      <c r="K2116" s="72"/>
      <c r="L2116" s="72"/>
      <c r="M2116" s="72"/>
      <c r="N2116" s="72"/>
      <c r="O2116" s="72"/>
      <c r="P2116" s="72"/>
      <c r="Q2116" s="72"/>
      <c r="R2116" s="72"/>
      <c r="S2116" s="72"/>
      <c r="T2116" s="72"/>
      <c r="U2116" s="72"/>
      <c r="V2116" s="3"/>
    </row>
    <row r="2117" spans="5:22" ht="23.1" customHeight="1">
      <c r="E2117" s="72" t="s">
        <v>4238</v>
      </c>
      <c r="F2117" s="72"/>
      <c r="G2117" s="72"/>
      <c r="H2117" s="72"/>
      <c r="I2117" s="72"/>
      <c r="J2117" s="72"/>
      <c r="K2117" s="72"/>
      <c r="L2117" s="72"/>
      <c r="M2117" s="72"/>
      <c r="N2117" s="72"/>
      <c r="O2117" s="72"/>
      <c r="P2117" s="72"/>
      <c r="Q2117" s="72"/>
      <c r="R2117" s="72"/>
      <c r="S2117" s="72"/>
      <c r="T2117" s="72"/>
      <c r="U2117" s="72"/>
      <c r="V2117" s="3"/>
    </row>
    <row r="2118" spans="5:22" ht="23.1" customHeight="1">
      <c r="E2118" s="72" t="s">
        <v>4239</v>
      </c>
      <c r="F2118" s="72"/>
      <c r="G2118" s="72"/>
      <c r="H2118" s="72"/>
      <c r="I2118" s="72"/>
      <c r="J2118" s="72"/>
      <c r="K2118" s="72"/>
      <c r="L2118" s="72"/>
      <c r="M2118" s="72"/>
      <c r="N2118" s="72"/>
      <c r="O2118" s="72"/>
      <c r="P2118" s="72"/>
      <c r="Q2118" s="72"/>
      <c r="R2118" s="72"/>
      <c r="S2118" s="72"/>
      <c r="T2118" s="72"/>
      <c r="U2118" s="72"/>
      <c r="V2118" s="3"/>
    </row>
    <row r="2119" spans="5:22" ht="23.1" customHeight="1">
      <c r="E2119" s="72" t="s">
        <v>4240</v>
      </c>
      <c r="F2119" s="72"/>
      <c r="G2119" s="72"/>
      <c r="H2119" s="72"/>
      <c r="I2119" s="72"/>
      <c r="J2119" s="72"/>
      <c r="K2119" s="72"/>
      <c r="L2119" s="72"/>
      <c r="M2119" s="72"/>
      <c r="N2119" s="72"/>
      <c r="O2119" s="72"/>
      <c r="P2119" s="72"/>
      <c r="Q2119" s="72"/>
      <c r="R2119" s="72"/>
      <c r="S2119" s="72"/>
      <c r="T2119" s="72"/>
      <c r="U2119" s="72"/>
      <c r="V2119" s="3"/>
    </row>
    <row r="2120" spans="5:22" ht="23.1" customHeight="1">
      <c r="E2120" s="72" t="s">
        <v>4241</v>
      </c>
      <c r="F2120" s="72"/>
      <c r="G2120" s="72"/>
      <c r="H2120" s="72"/>
      <c r="I2120" s="72"/>
      <c r="J2120" s="72"/>
      <c r="K2120" s="72"/>
      <c r="L2120" s="72"/>
      <c r="M2120" s="72"/>
      <c r="N2120" s="72"/>
      <c r="O2120" s="72"/>
      <c r="P2120" s="72"/>
      <c r="Q2120" s="72"/>
      <c r="R2120" s="72"/>
      <c r="S2120" s="72"/>
      <c r="T2120" s="72"/>
      <c r="U2120" s="72"/>
      <c r="V2120" s="3"/>
    </row>
    <row r="2121" spans="5:22" ht="23.1" customHeight="1">
      <c r="E2121" s="72" t="s">
        <v>4242</v>
      </c>
      <c r="F2121" s="72"/>
      <c r="G2121" s="72"/>
      <c r="H2121" s="72"/>
      <c r="I2121" s="72"/>
      <c r="J2121" s="72"/>
      <c r="K2121" s="72"/>
      <c r="L2121" s="72"/>
      <c r="M2121" s="72"/>
      <c r="N2121" s="72"/>
      <c r="O2121" s="72"/>
      <c r="P2121" s="72"/>
      <c r="Q2121" s="72"/>
      <c r="R2121" s="72"/>
      <c r="S2121" s="72"/>
      <c r="T2121" s="72"/>
      <c r="U2121" s="72"/>
      <c r="V2121" s="3"/>
    </row>
    <row r="2122" spans="5:22" ht="23.1" customHeight="1">
      <c r="E2122" s="72" t="s">
        <v>4243</v>
      </c>
      <c r="F2122" s="72"/>
      <c r="G2122" s="72"/>
      <c r="H2122" s="72"/>
      <c r="I2122" s="72"/>
      <c r="J2122" s="72"/>
      <c r="K2122" s="72"/>
      <c r="L2122" s="72"/>
      <c r="M2122" s="72"/>
      <c r="N2122" s="72"/>
      <c r="O2122" s="72"/>
      <c r="P2122" s="72"/>
      <c r="Q2122" s="72"/>
      <c r="R2122" s="72"/>
      <c r="S2122" s="72"/>
      <c r="T2122" s="72"/>
      <c r="U2122" s="72"/>
      <c r="V2122" s="3"/>
    </row>
    <row r="2123" spans="5:22" ht="23.1" customHeight="1">
      <c r="E2123" s="72" t="s">
        <v>4244</v>
      </c>
      <c r="F2123" s="72"/>
      <c r="G2123" s="72"/>
      <c r="H2123" s="72"/>
      <c r="I2123" s="72"/>
      <c r="J2123" s="72"/>
      <c r="K2123" s="72"/>
      <c r="L2123" s="72"/>
      <c r="M2123" s="72"/>
      <c r="N2123" s="72"/>
      <c r="O2123" s="72"/>
      <c r="P2123" s="72"/>
      <c r="Q2123" s="72"/>
      <c r="R2123" s="72"/>
      <c r="S2123" s="72"/>
      <c r="T2123" s="72"/>
      <c r="U2123" s="72"/>
      <c r="V2123" s="3"/>
    </row>
    <row r="2124" spans="5:22" ht="23.1" customHeight="1">
      <c r="E2124" s="72" t="s">
        <v>4245</v>
      </c>
      <c r="F2124" s="72"/>
      <c r="G2124" s="72"/>
      <c r="H2124" s="72"/>
      <c r="I2124" s="72"/>
      <c r="J2124" s="72"/>
      <c r="K2124" s="72"/>
      <c r="L2124" s="72"/>
      <c r="M2124" s="72"/>
      <c r="N2124" s="72"/>
      <c r="O2124" s="72"/>
      <c r="P2124" s="72"/>
      <c r="Q2124" s="72"/>
      <c r="R2124" s="72"/>
      <c r="S2124" s="72"/>
      <c r="T2124" s="72"/>
      <c r="U2124" s="72"/>
      <c r="V2124" s="3"/>
    </row>
    <row r="2125" spans="5:22" ht="23.1" customHeight="1">
      <c r="E2125" s="72" t="s">
        <v>4246</v>
      </c>
      <c r="F2125" s="72"/>
      <c r="G2125" s="72"/>
      <c r="H2125" s="72"/>
      <c r="I2125" s="72"/>
      <c r="J2125" s="72"/>
      <c r="K2125" s="72"/>
      <c r="L2125" s="72"/>
      <c r="M2125" s="72"/>
      <c r="N2125" s="72"/>
      <c r="O2125" s="72"/>
      <c r="P2125" s="72"/>
      <c r="Q2125" s="72"/>
      <c r="R2125" s="72"/>
      <c r="S2125" s="72"/>
      <c r="T2125" s="72"/>
      <c r="U2125" s="72"/>
      <c r="V2125" s="3"/>
    </row>
    <row r="2126" spans="5:22" ht="23.1" customHeight="1">
      <c r="E2126" s="72" t="s">
        <v>4247</v>
      </c>
      <c r="F2126" s="72"/>
      <c r="G2126" s="72"/>
      <c r="H2126" s="72"/>
      <c r="I2126" s="72"/>
      <c r="J2126" s="72"/>
      <c r="K2126" s="72"/>
      <c r="L2126" s="72"/>
      <c r="M2126" s="72"/>
      <c r="N2126" s="72"/>
      <c r="O2126" s="72"/>
      <c r="P2126" s="72"/>
      <c r="Q2126" s="72"/>
      <c r="R2126" s="72"/>
      <c r="S2126" s="72"/>
      <c r="T2126" s="72"/>
      <c r="U2126" s="72"/>
      <c r="V2126" s="3"/>
    </row>
    <row r="2127" spans="5:22" ht="23.1" customHeight="1">
      <c r="E2127" s="72" t="s">
        <v>4248</v>
      </c>
      <c r="F2127" s="72"/>
      <c r="G2127" s="72"/>
      <c r="H2127" s="72"/>
      <c r="I2127" s="72"/>
      <c r="J2127" s="72"/>
      <c r="K2127" s="72"/>
      <c r="L2127" s="72"/>
      <c r="M2127" s="72"/>
      <c r="N2127" s="72"/>
      <c r="O2127" s="72"/>
      <c r="P2127" s="72"/>
      <c r="Q2127" s="72"/>
      <c r="R2127" s="72"/>
      <c r="S2127" s="72"/>
      <c r="T2127" s="72"/>
      <c r="U2127" s="72"/>
      <c r="V2127" s="3"/>
    </row>
    <row r="2128" spans="5:22" ht="23.1" customHeight="1">
      <c r="E2128" s="72" t="s">
        <v>4249</v>
      </c>
      <c r="F2128" s="72"/>
      <c r="G2128" s="72"/>
      <c r="H2128" s="72"/>
      <c r="I2128" s="72"/>
      <c r="J2128" s="72"/>
      <c r="K2128" s="72"/>
      <c r="L2128" s="72"/>
      <c r="M2128" s="72"/>
      <c r="N2128" s="72"/>
      <c r="O2128" s="72"/>
      <c r="P2128" s="72"/>
      <c r="Q2128" s="72"/>
      <c r="R2128" s="72"/>
      <c r="S2128" s="72"/>
      <c r="T2128" s="72"/>
      <c r="U2128" s="72"/>
      <c r="V2128" s="3"/>
    </row>
    <row r="2129" spans="5:22" ht="23.1" customHeight="1">
      <c r="E2129" s="72" t="s">
        <v>4250</v>
      </c>
      <c r="F2129" s="72"/>
      <c r="G2129" s="72"/>
      <c r="H2129" s="72"/>
      <c r="I2129" s="72"/>
      <c r="J2129" s="72"/>
      <c r="K2129" s="72"/>
      <c r="L2129" s="72"/>
      <c r="M2129" s="72"/>
      <c r="N2129" s="72"/>
      <c r="O2129" s="72"/>
      <c r="P2129" s="72"/>
      <c r="Q2129" s="72"/>
      <c r="R2129" s="72"/>
      <c r="S2129" s="72"/>
      <c r="T2129" s="72"/>
      <c r="U2129" s="72"/>
      <c r="V2129" s="3"/>
    </row>
    <row r="2130" spans="5:22" ht="23.1" customHeight="1">
      <c r="E2130" s="72" t="s">
        <v>4251</v>
      </c>
      <c r="F2130" s="72"/>
      <c r="G2130" s="72"/>
      <c r="H2130" s="72"/>
      <c r="I2130" s="72"/>
      <c r="J2130" s="72"/>
      <c r="K2130" s="72"/>
      <c r="L2130" s="72"/>
      <c r="M2130" s="72"/>
      <c r="N2130" s="72"/>
      <c r="O2130" s="72"/>
      <c r="P2130" s="72"/>
      <c r="Q2130" s="72"/>
      <c r="R2130" s="72"/>
      <c r="S2130" s="72"/>
      <c r="T2130" s="72"/>
      <c r="U2130" s="72"/>
      <c r="V2130" s="3"/>
    </row>
    <row r="2131" spans="5:22" ht="23.1" customHeight="1">
      <c r="E2131" s="72" t="s">
        <v>4252</v>
      </c>
      <c r="F2131" s="72"/>
      <c r="G2131" s="72"/>
      <c r="H2131" s="72"/>
      <c r="I2131" s="72"/>
      <c r="J2131" s="72"/>
      <c r="K2131" s="72"/>
      <c r="L2131" s="72"/>
      <c r="M2131" s="72"/>
      <c r="N2131" s="72"/>
      <c r="O2131" s="72"/>
      <c r="P2131" s="72"/>
      <c r="Q2131" s="72"/>
      <c r="R2131" s="72"/>
      <c r="S2131" s="72"/>
      <c r="T2131" s="72"/>
      <c r="U2131" s="72"/>
      <c r="V2131" s="3"/>
    </row>
    <row r="2132" spans="5:22" ht="23.1" customHeight="1">
      <c r="E2132" s="72" t="s">
        <v>4253</v>
      </c>
      <c r="F2132" s="72"/>
      <c r="G2132" s="72"/>
      <c r="H2132" s="72"/>
      <c r="I2132" s="72"/>
      <c r="J2132" s="72"/>
      <c r="K2132" s="72"/>
      <c r="L2132" s="72"/>
      <c r="M2132" s="72"/>
      <c r="N2132" s="72"/>
      <c r="O2132" s="72"/>
      <c r="P2132" s="72"/>
      <c r="Q2132" s="72"/>
      <c r="R2132" s="72"/>
      <c r="S2132" s="72"/>
      <c r="T2132" s="72"/>
      <c r="U2132" s="72"/>
      <c r="V2132" s="3"/>
    </row>
    <row r="2133" spans="5:22" ht="23.1" customHeight="1">
      <c r="E2133" s="72" t="s">
        <v>4254</v>
      </c>
      <c r="F2133" s="72"/>
      <c r="G2133" s="72"/>
      <c r="H2133" s="72"/>
      <c r="I2133" s="72"/>
      <c r="J2133" s="72"/>
      <c r="K2133" s="72"/>
      <c r="L2133" s="72"/>
      <c r="M2133" s="72"/>
      <c r="N2133" s="72"/>
      <c r="O2133" s="72"/>
      <c r="P2133" s="72"/>
      <c r="Q2133" s="72"/>
      <c r="R2133" s="72"/>
      <c r="S2133" s="72"/>
      <c r="T2133" s="72"/>
      <c r="U2133" s="72"/>
      <c r="V2133" s="3"/>
    </row>
    <row r="2134" spans="5:22" ht="23.1" customHeight="1">
      <c r="E2134" s="72" t="s">
        <v>4255</v>
      </c>
      <c r="F2134" s="72"/>
      <c r="G2134" s="72"/>
      <c r="H2134" s="72"/>
      <c r="I2134" s="72"/>
      <c r="J2134" s="72"/>
      <c r="K2134" s="72"/>
      <c r="L2134" s="72"/>
      <c r="M2134" s="72"/>
      <c r="N2134" s="72"/>
      <c r="O2134" s="72"/>
      <c r="P2134" s="72"/>
      <c r="Q2134" s="72"/>
      <c r="R2134" s="72"/>
      <c r="S2134" s="72"/>
      <c r="T2134" s="72"/>
      <c r="U2134" s="72"/>
      <c r="V2134" s="3"/>
    </row>
    <row r="2135" spans="5:22" ht="23.1" customHeight="1">
      <c r="E2135" s="72" t="s">
        <v>4256</v>
      </c>
      <c r="F2135" s="72"/>
      <c r="G2135" s="72"/>
      <c r="H2135" s="72"/>
      <c r="I2135" s="72"/>
      <c r="J2135" s="72"/>
      <c r="K2135" s="72"/>
      <c r="L2135" s="72"/>
      <c r="M2135" s="72"/>
      <c r="N2135" s="72"/>
      <c r="O2135" s="72"/>
      <c r="P2135" s="72"/>
      <c r="Q2135" s="72"/>
      <c r="R2135" s="72"/>
      <c r="S2135" s="72"/>
      <c r="T2135" s="72"/>
      <c r="U2135" s="72"/>
      <c r="V2135" s="3"/>
    </row>
    <row r="2136" spans="5:22" ht="23.1" customHeight="1">
      <c r="E2136" s="72" t="s">
        <v>4257</v>
      </c>
      <c r="F2136" s="72"/>
      <c r="G2136" s="72"/>
      <c r="H2136" s="72"/>
      <c r="I2136" s="72"/>
      <c r="J2136" s="72"/>
      <c r="K2136" s="72"/>
      <c r="L2136" s="72"/>
      <c r="M2136" s="72"/>
      <c r="N2136" s="72"/>
      <c r="O2136" s="72"/>
      <c r="P2136" s="72"/>
      <c r="Q2136" s="72"/>
      <c r="R2136" s="72"/>
      <c r="S2136" s="72"/>
      <c r="T2136" s="72"/>
      <c r="U2136" s="72"/>
      <c r="V2136" s="3"/>
    </row>
    <row r="2137" spans="5:22" ht="23.1" customHeight="1">
      <c r="E2137" s="72" t="s">
        <v>4258</v>
      </c>
      <c r="F2137" s="72"/>
      <c r="G2137" s="72"/>
      <c r="H2137" s="72"/>
      <c r="I2137" s="72"/>
      <c r="J2137" s="72"/>
      <c r="K2137" s="72"/>
      <c r="L2137" s="72"/>
      <c r="M2137" s="72"/>
      <c r="N2137" s="72"/>
      <c r="O2137" s="72"/>
      <c r="P2137" s="72"/>
      <c r="Q2137" s="72"/>
      <c r="R2137" s="72"/>
      <c r="S2137" s="72"/>
      <c r="T2137" s="72"/>
      <c r="U2137" s="72"/>
      <c r="V2137" s="3"/>
    </row>
    <row r="2138" spans="5:22" ht="23.1" customHeight="1">
      <c r="E2138" s="72" t="s">
        <v>4259</v>
      </c>
      <c r="F2138" s="72"/>
      <c r="G2138" s="72"/>
      <c r="H2138" s="72"/>
      <c r="I2138" s="72"/>
      <c r="J2138" s="72"/>
      <c r="K2138" s="72"/>
      <c r="L2138" s="72"/>
      <c r="M2138" s="72"/>
      <c r="N2138" s="72"/>
      <c r="O2138" s="72"/>
      <c r="P2138" s="72"/>
      <c r="Q2138" s="72"/>
      <c r="R2138" s="72"/>
      <c r="S2138" s="72"/>
      <c r="T2138" s="72"/>
      <c r="U2138" s="72"/>
      <c r="V2138" s="3"/>
    </row>
    <row r="2139" spans="5:22" ht="23.1" customHeight="1">
      <c r="E2139" s="72" t="s">
        <v>4260</v>
      </c>
      <c r="F2139" s="72"/>
      <c r="G2139" s="72"/>
      <c r="H2139" s="72"/>
      <c r="I2139" s="72"/>
      <c r="J2139" s="72"/>
      <c r="K2139" s="72"/>
      <c r="L2139" s="72"/>
      <c r="M2139" s="72"/>
      <c r="N2139" s="72"/>
      <c r="O2139" s="72"/>
      <c r="P2139" s="72"/>
      <c r="Q2139" s="72"/>
      <c r="R2139" s="72"/>
      <c r="S2139" s="72"/>
      <c r="T2139" s="72"/>
      <c r="U2139" s="72"/>
      <c r="V2139" s="3"/>
    </row>
    <row r="2140" spans="5:22" ht="23.1" customHeight="1">
      <c r="E2140" s="72" t="s">
        <v>4261</v>
      </c>
      <c r="F2140" s="72"/>
      <c r="G2140" s="72"/>
      <c r="H2140" s="72"/>
      <c r="I2140" s="72"/>
      <c r="J2140" s="72"/>
      <c r="K2140" s="72"/>
      <c r="L2140" s="72"/>
      <c r="M2140" s="72"/>
      <c r="N2140" s="72"/>
      <c r="O2140" s="72"/>
      <c r="P2140" s="72"/>
      <c r="Q2140" s="72"/>
      <c r="R2140" s="72"/>
      <c r="S2140" s="72"/>
      <c r="T2140" s="72"/>
      <c r="U2140" s="72"/>
      <c r="V2140" s="3"/>
    </row>
    <row r="2141" spans="5:22" ht="23.1" customHeight="1">
      <c r="E2141" s="72" t="s">
        <v>4262</v>
      </c>
      <c r="F2141" s="72"/>
      <c r="G2141" s="72"/>
      <c r="H2141" s="72"/>
      <c r="I2141" s="72"/>
      <c r="J2141" s="72"/>
      <c r="K2141" s="72"/>
      <c r="L2141" s="72"/>
      <c r="M2141" s="72"/>
      <c r="N2141" s="72"/>
      <c r="O2141" s="72"/>
      <c r="P2141" s="72"/>
      <c r="Q2141" s="72"/>
      <c r="R2141" s="72"/>
      <c r="S2141" s="72"/>
      <c r="T2141" s="72"/>
      <c r="U2141" s="72"/>
      <c r="V2141" s="3"/>
    </row>
    <row r="2142" spans="5:22" ht="23.1" customHeight="1">
      <c r="E2142" s="72" t="s">
        <v>4263</v>
      </c>
      <c r="F2142" s="72"/>
      <c r="G2142" s="72"/>
      <c r="H2142" s="72"/>
      <c r="I2142" s="72"/>
      <c r="J2142" s="72"/>
      <c r="K2142" s="72"/>
      <c r="L2142" s="72"/>
      <c r="M2142" s="72"/>
      <c r="N2142" s="72"/>
      <c r="O2142" s="72"/>
      <c r="P2142" s="72"/>
      <c r="Q2142" s="72"/>
      <c r="R2142" s="72"/>
      <c r="S2142" s="72"/>
      <c r="T2142" s="72"/>
      <c r="U2142" s="72"/>
      <c r="V2142" s="3"/>
    </row>
    <row r="2143" spans="5:22" ht="23.1" customHeight="1">
      <c r="E2143" s="72" t="s">
        <v>4264</v>
      </c>
      <c r="F2143" s="72"/>
      <c r="G2143" s="72"/>
      <c r="H2143" s="72"/>
      <c r="I2143" s="72"/>
      <c r="J2143" s="72"/>
      <c r="K2143" s="72"/>
      <c r="L2143" s="72"/>
      <c r="M2143" s="72"/>
      <c r="N2143" s="72"/>
      <c r="O2143" s="72"/>
      <c r="P2143" s="72"/>
      <c r="Q2143" s="72"/>
      <c r="R2143" s="72"/>
      <c r="S2143" s="72"/>
      <c r="T2143" s="72"/>
      <c r="U2143" s="72"/>
      <c r="V2143" s="3"/>
    </row>
    <row r="2144" spans="5:22" ht="23.1" customHeight="1">
      <c r="E2144" s="72" t="s">
        <v>4265</v>
      </c>
      <c r="F2144" s="72"/>
      <c r="G2144" s="72"/>
      <c r="H2144" s="72"/>
      <c r="I2144" s="72"/>
      <c r="J2144" s="72"/>
      <c r="K2144" s="72"/>
      <c r="L2144" s="72"/>
      <c r="M2144" s="72"/>
      <c r="N2144" s="72"/>
      <c r="O2144" s="72"/>
      <c r="P2144" s="72"/>
      <c r="Q2144" s="72"/>
      <c r="R2144" s="72"/>
      <c r="S2144" s="72"/>
      <c r="T2144" s="72"/>
      <c r="U2144" s="72"/>
      <c r="V2144" s="3"/>
    </row>
    <row r="2145" spans="5:22" ht="23.1" customHeight="1">
      <c r="E2145" s="72" t="s">
        <v>4266</v>
      </c>
      <c r="F2145" s="72"/>
      <c r="G2145" s="72"/>
      <c r="H2145" s="72"/>
      <c r="I2145" s="72"/>
      <c r="J2145" s="72"/>
      <c r="K2145" s="72"/>
      <c r="L2145" s="72"/>
      <c r="M2145" s="72"/>
      <c r="N2145" s="72"/>
      <c r="O2145" s="72"/>
      <c r="P2145" s="72"/>
      <c r="Q2145" s="72"/>
      <c r="R2145" s="72"/>
      <c r="S2145" s="72"/>
      <c r="T2145" s="72"/>
      <c r="U2145" s="72"/>
      <c r="V2145" s="3"/>
    </row>
    <row r="2146" spans="5:22" ht="23.1" customHeight="1">
      <c r="E2146" s="72" t="s">
        <v>4267</v>
      </c>
      <c r="F2146" s="72"/>
      <c r="G2146" s="72"/>
      <c r="H2146" s="72"/>
      <c r="I2146" s="72"/>
      <c r="J2146" s="72"/>
      <c r="K2146" s="72"/>
      <c r="L2146" s="72"/>
      <c r="M2146" s="72"/>
      <c r="N2146" s="72"/>
      <c r="O2146" s="72"/>
      <c r="P2146" s="72"/>
      <c r="Q2146" s="72"/>
      <c r="R2146" s="72"/>
      <c r="S2146" s="72"/>
      <c r="T2146" s="72"/>
      <c r="U2146" s="72"/>
      <c r="V2146" s="3"/>
    </row>
    <row r="2147" spans="5:22" ht="23.1" customHeight="1">
      <c r="E2147" s="72" t="s">
        <v>4268</v>
      </c>
      <c r="F2147" s="72"/>
      <c r="G2147" s="72"/>
      <c r="H2147" s="72"/>
      <c r="I2147" s="72"/>
      <c r="J2147" s="72"/>
      <c r="K2147" s="72"/>
      <c r="L2147" s="72"/>
      <c r="M2147" s="72"/>
      <c r="N2147" s="72"/>
      <c r="O2147" s="72"/>
      <c r="P2147" s="72"/>
      <c r="Q2147" s="72"/>
      <c r="R2147" s="72"/>
      <c r="S2147" s="72"/>
      <c r="T2147" s="72"/>
      <c r="U2147" s="72"/>
      <c r="V2147" s="3"/>
    </row>
    <row r="2148" spans="5:22" ht="23.1" customHeight="1">
      <c r="E2148" s="72" t="s">
        <v>4269</v>
      </c>
      <c r="F2148" s="72"/>
      <c r="G2148" s="72"/>
      <c r="H2148" s="72"/>
      <c r="I2148" s="72"/>
      <c r="J2148" s="72"/>
      <c r="K2148" s="72"/>
      <c r="L2148" s="72"/>
      <c r="M2148" s="72"/>
      <c r="N2148" s="72"/>
      <c r="O2148" s="72"/>
      <c r="P2148" s="72"/>
      <c r="Q2148" s="72"/>
      <c r="R2148" s="72"/>
      <c r="S2148" s="72"/>
      <c r="T2148" s="72"/>
      <c r="U2148" s="72"/>
      <c r="V2148" s="3"/>
    </row>
    <row r="2149" spans="5:22" ht="23.1" customHeight="1">
      <c r="E2149" s="72" t="s">
        <v>4270</v>
      </c>
      <c r="F2149" s="72"/>
      <c r="G2149" s="72"/>
      <c r="H2149" s="72"/>
      <c r="I2149" s="72"/>
      <c r="J2149" s="72"/>
      <c r="K2149" s="72"/>
      <c r="L2149" s="72"/>
      <c r="M2149" s="72"/>
      <c r="N2149" s="72"/>
      <c r="O2149" s="72"/>
      <c r="P2149" s="72"/>
      <c r="Q2149" s="72"/>
      <c r="R2149" s="72"/>
      <c r="S2149" s="72"/>
      <c r="T2149" s="72"/>
      <c r="U2149" s="72"/>
      <c r="V2149" s="3"/>
    </row>
    <row r="2150" spans="5:22" ht="23.1" customHeight="1">
      <c r="E2150" s="72" t="s">
        <v>4271</v>
      </c>
      <c r="F2150" s="72"/>
      <c r="G2150" s="72"/>
      <c r="H2150" s="72"/>
      <c r="I2150" s="72"/>
      <c r="J2150" s="72"/>
      <c r="K2150" s="72"/>
      <c r="L2150" s="72"/>
      <c r="M2150" s="72"/>
      <c r="N2150" s="72"/>
      <c r="O2150" s="72"/>
      <c r="P2150" s="72"/>
      <c r="Q2150" s="72"/>
      <c r="R2150" s="72"/>
      <c r="S2150" s="72"/>
      <c r="T2150" s="72"/>
      <c r="U2150" s="72"/>
      <c r="V2150" s="3"/>
    </row>
    <row r="2151" spans="5:22" ht="23.1" customHeight="1">
      <c r="E2151" s="72" t="s">
        <v>4272</v>
      </c>
      <c r="F2151" s="72"/>
      <c r="G2151" s="72"/>
      <c r="H2151" s="72"/>
      <c r="I2151" s="72"/>
      <c r="J2151" s="72"/>
      <c r="K2151" s="72"/>
      <c r="L2151" s="72"/>
      <c r="M2151" s="72"/>
      <c r="N2151" s="72"/>
      <c r="O2151" s="72"/>
      <c r="P2151" s="72"/>
      <c r="Q2151" s="72"/>
      <c r="R2151" s="72"/>
      <c r="S2151" s="72"/>
      <c r="T2151" s="72"/>
      <c r="U2151" s="72"/>
      <c r="V2151" s="3"/>
    </row>
    <row r="2152" spans="5:22" ht="23.1" customHeight="1">
      <c r="E2152" s="72" t="s">
        <v>4273</v>
      </c>
      <c r="F2152" s="72"/>
      <c r="G2152" s="72"/>
      <c r="H2152" s="72"/>
      <c r="I2152" s="72"/>
      <c r="J2152" s="72"/>
      <c r="K2152" s="72"/>
      <c r="L2152" s="72"/>
      <c r="M2152" s="72"/>
      <c r="N2152" s="72"/>
      <c r="O2152" s="72"/>
      <c r="P2152" s="72"/>
      <c r="Q2152" s="72"/>
      <c r="R2152" s="72"/>
      <c r="S2152" s="72"/>
      <c r="T2152" s="72"/>
      <c r="U2152" s="72"/>
      <c r="V2152" s="3"/>
    </row>
    <row r="2153" spans="5:22" ht="23.1" customHeight="1">
      <c r="E2153" s="72" t="s">
        <v>4274</v>
      </c>
      <c r="F2153" s="72"/>
      <c r="G2153" s="72"/>
      <c r="H2153" s="72"/>
      <c r="I2153" s="72"/>
      <c r="J2153" s="72"/>
      <c r="K2153" s="72"/>
      <c r="L2153" s="72"/>
      <c r="M2153" s="72"/>
      <c r="N2153" s="72"/>
      <c r="O2153" s="72"/>
      <c r="P2153" s="72"/>
      <c r="Q2153" s="72"/>
      <c r="R2153" s="72"/>
      <c r="S2153" s="72"/>
      <c r="T2153" s="72"/>
      <c r="U2153" s="72"/>
      <c r="V2153" s="3"/>
    </row>
    <row r="2154" spans="5:22" ht="23.1" customHeight="1">
      <c r="E2154" s="72" t="s">
        <v>4275</v>
      </c>
      <c r="F2154" s="72"/>
      <c r="G2154" s="72"/>
      <c r="H2154" s="72"/>
      <c r="I2154" s="72"/>
      <c r="J2154" s="72"/>
      <c r="K2154" s="72"/>
      <c r="L2154" s="72"/>
      <c r="M2154" s="72"/>
      <c r="N2154" s="72"/>
      <c r="O2154" s="72"/>
      <c r="P2154" s="72"/>
      <c r="Q2154" s="72"/>
      <c r="R2154" s="72"/>
      <c r="S2154" s="72"/>
      <c r="T2154" s="72"/>
      <c r="U2154" s="72"/>
      <c r="V2154" s="3"/>
    </row>
    <row r="2155" spans="5:22" ht="23.1" customHeight="1">
      <c r="E2155" s="72" t="s">
        <v>4276</v>
      </c>
      <c r="F2155" s="72"/>
      <c r="G2155" s="72"/>
      <c r="H2155" s="72"/>
      <c r="I2155" s="72"/>
      <c r="J2155" s="72"/>
      <c r="K2155" s="72"/>
      <c r="L2155" s="72"/>
      <c r="M2155" s="72"/>
      <c r="N2155" s="72"/>
      <c r="O2155" s="72"/>
      <c r="P2155" s="72"/>
      <c r="Q2155" s="72"/>
      <c r="R2155" s="72"/>
      <c r="S2155" s="72"/>
      <c r="T2155" s="72"/>
      <c r="U2155" s="72"/>
      <c r="V2155" s="3"/>
    </row>
    <row r="2156" spans="5:22" ht="23.1" customHeight="1">
      <c r="E2156" s="72" t="s">
        <v>4277</v>
      </c>
      <c r="F2156" s="72"/>
      <c r="G2156" s="72"/>
      <c r="H2156" s="72"/>
      <c r="I2156" s="72"/>
      <c r="J2156" s="72"/>
      <c r="K2156" s="72"/>
      <c r="L2156" s="72"/>
      <c r="M2156" s="72"/>
      <c r="N2156" s="72"/>
      <c r="O2156" s="72"/>
      <c r="P2156" s="72"/>
      <c r="Q2156" s="72"/>
      <c r="R2156" s="72"/>
      <c r="S2156" s="72"/>
      <c r="T2156" s="72"/>
      <c r="U2156" s="72"/>
      <c r="V2156" s="3"/>
    </row>
    <row r="2157" spans="5:22" ht="23.1" customHeight="1">
      <c r="E2157" s="72" t="s">
        <v>4278</v>
      </c>
      <c r="F2157" s="72"/>
      <c r="G2157" s="72"/>
      <c r="H2157" s="72"/>
      <c r="I2157" s="72"/>
      <c r="J2157" s="72"/>
      <c r="K2157" s="72"/>
      <c r="L2157" s="72"/>
      <c r="M2157" s="72"/>
      <c r="N2157" s="72"/>
      <c r="O2157" s="72"/>
      <c r="P2157" s="72"/>
      <c r="Q2157" s="72"/>
      <c r="R2157" s="72"/>
      <c r="S2157" s="72"/>
      <c r="T2157" s="72"/>
      <c r="U2157" s="72"/>
      <c r="V2157" s="3"/>
    </row>
    <row r="2158" spans="5:22" ht="23.1" customHeight="1">
      <c r="E2158" s="72" t="s">
        <v>4279</v>
      </c>
      <c r="F2158" s="72"/>
      <c r="G2158" s="72"/>
      <c r="H2158" s="72"/>
      <c r="I2158" s="72"/>
      <c r="J2158" s="72"/>
      <c r="K2158" s="72"/>
      <c r="L2158" s="72"/>
      <c r="M2158" s="72"/>
      <c r="N2158" s="72"/>
      <c r="O2158" s="72"/>
      <c r="P2158" s="72"/>
      <c r="Q2158" s="72"/>
      <c r="R2158" s="72"/>
      <c r="S2158" s="72"/>
      <c r="T2158" s="72"/>
      <c r="U2158" s="72"/>
      <c r="V2158" s="3"/>
    </row>
    <row r="2159" spans="5:22" ht="23.1" customHeight="1">
      <c r="E2159" s="72" t="s">
        <v>4280</v>
      </c>
      <c r="F2159" s="72"/>
      <c r="G2159" s="72"/>
      <c r="H2159" s="72"/>
      <c r="I2159" s="72"/>
      <c r="J2159" s="72"/>
      <c r="K2159" s="72"/>
      <c r="L2159" s="72"/>
      <c r="M2159" s="72"/>
      <c r="N2159" s="72"/>
      <c r="O2159" s="72"/>
      <c r="P2159" s="72"/>
      <c r="Q2159" s="72"/>
      <c r="R2159" s="72"/>
      <c r="S2159" s="72"/>
      <c r="T2159" s="72"/>
      <c r="U2159" s="72"/>
      <c r="V2159" s="3"/>
    </row>
    <row r="2160" spans="5:22" ht="23.1" customHeight="1">
      <c r="E2160" s="72" t="s">
        <v>4281</v>
      </c>
      <c r="F2160" s="72"/>
      <c r="G2160" s="72"/>
      <c r="H2160" s="72"/>
      <c r="I2160" s="72"/>
      <c r="J2160" s="72"/>
      <c r="K2160" s="72"/>
      <c r="L2160" s="72"/>
      <c r="M2160" s="72"/>
      <c r="N2160" s="72"/>
      <c r="O2160" s="72"/>
      <c r="P2160" s="72"/>
      <c r="Q2160" s="72"/>
      <c r="R2160" s="72"/>
      <c r="S2160" s="72"/>
      <c r="T2160" s="72"/>
      <c r="U2160" s="72"/>
      <c r="V2160" s="3"/>
    </row>
    <row r="2161" spans="5:22" ht="23.1" customHeight="1">
      <c r="E2161" s="72" t="s">
        <v>4282</v>
      </c>
      <c r="F2161" s="72"/>
      <c r="G2161" s="72"/>
      <c r="H2161" s="72"/>
      <c r="I2161" s="72"/>
      <c r="J2161" s="72"/>
      <c r="K2161" s="72"/>
      <c r="L2161" s="72"/>
      <c r="M2161" s="72"/>
      <c r="N2161" s="72"/>
      <c r="O2161" s="72"/>
      <c r="P2161" s="72"/>
      <c r="Q2161" s="72"/>
      <c r="R2161" s="72"/>
      <c r="S2161" s="72"/>
      <c r="T2161" s="72"/>
      <c r="U2161" s="72"/>
      <c r="V2161" s="3"/>
    </row>
    <row r="2162" spans="5:22" ht="23.1" customHeight="1">
      <c r="E2162" s="72" t="s">
        <v>4283</v>
      </c>
      <c r="F2162" s="72"/>
      <c r="G2162" s="72"/>
      <c r="H2162" s="72"/>
      <c r="I2162" s="72"/>
      <c r="J2162" s="72"/>
      <c r="K2162" s="72"/>
      <c r="L2162" s="72"/>
      <c r="M2162" s="72"/>
      <c r="N2162" s="72"/>
      <c r="O2162" s="72"/>
      <c r="P2162" s="72"/>
      <c r="Q2162" s="72"/>
      <c r="R2162" s="72"/>
      <c r="S2162" s="72"/>
      <c r="T2162" s="72"/>
      <c r="U2162" s="72"/>
      <c r="V2162" s="3"/>
    </row>
    <row r="2163" spans="5:22" ht="23.1" customHeight="1">
      <c r="E2163" s="72" t="s">
        <v>4284</v>
      </c>
      <c r="F2163" s="72"/>
      <c r="G2163" s="72"/>
      <c r="H2163" s="72"/>
      <c r="I2163" s="72"/>
      <c r="J2163" s="72"/>
      <c r="K2163" s="72"/>
      <c r="L2163" s="72"/>
      <c r="M2163" s="72"/>
      <c r="N2163" s="72"/>
      <c r="O2163" s="72"/>
      <c r="P2163" s="72"/>
      <c r="Q2163" s="72"/>
      <c r="R2163" s="72"/>
      <c r="S2163" s="72"/>
      <c r="T2163" s="72"/>
      <c r="U2163" s="72"/>
      <c r="V2163" s="3"/>
    </row>
    <row r="2164" spans="5:22" ht="23.1" customHeight="1">
      <c r="E2164" s="72" t="s">
        <v>4285</v>
      </c>
      <c r="F2164" s="72"/>
      <c r="G2164" s="72"/>
      <c r="H2164" s="72"/>
      <c r="I2164" s="72"/>
      <c r="J2164" s="72"/>
      <c r="K2164" s="72"/>
      <c r="L2164" s="72"/>
      <c r="M2164" s="72"/>
      <c r="N2164" s="72"/>
      <c r="O2164" s="72"/>
      <c r="P2164" s="72"/>
      <c r="Q2164" s="72"/>
      <c r="R2164" s="72"/>
      <c r="S2164" s="72"/>
      <c r="T2164" s="72"/>
      <c r="U2164" s="72"/>
      <c r="V2164" s="3"/>
    </row>
    <row r="2165" spans="5:22" ht="23.1" customHeight="1">
      <c r="E2165" s="72" t="s">
        <v>4285</v>
      </c>
      <c r="F2165" s="72"/>
      <c r="G2165" s="72"/>
      <c r="H2165" s="72"/>
      <c r="I2165" s="72"/>
      <c r="J2165" s="72"/>
      <c r="K2165" s="72"/>
      <c r="L2165" s="72"/>
      <c r="M2165" s="72"/>
      <c r="N2165" s="72"/>
      <c r="O2165" s="72"/>
      <c r="P2165" s="72"/>
      <c r="Q2165" s="72"/>
      <c r="R2165" s="72"/>
      <c r="S2165" s="72"/>
      <c r="T2165" s="72"/>
      <c r="U2165" s="72"/>
      <c r="V2165" s="3"/>
    </row>
    <row r="2166" spans="5:22" ht="23.1" customHeight="1">
      <c r="E2166" s="72" t="s">
        <v>4286</v>
      </c>
      <c r="F2166" s="72"/>
      <c r="G2166" s="72"/>
      <c r="H2166" s="72"/>
      <c r="I2166" s="72"/>
      <c r="J2166" s="72"/>
      <c r="K2166" s="72"/>
      <c r="L2166" s="72"/>
      <c r="M2166" s="72"/>
      <c r="N2166" s="72"/>
      <c r="O2166" s="72"/>
      <c r="P2166" s="72"/>
      <c r="Q2166" s="72"/>
      <c r="R2166" s="72"/>
      <c r="S2166" s="72"/>
      <c r="T2166" s="72"/>
      <c r="U2166" s="72"/>
      <c r="V2166" s="3"/>
    </row>
    <row r="2167" spans="5:22" ht="23.1" customHeight="1">
      <c r="E2167" s="72" t="s">
        <v>4287</v>
      </c>
      <c r="F2167" s="72"/>
      <c r="G2167" s="72"/>
      <c r="H2167" s="72"/>
      <c r="I2167" s="72"/>
      <c r="J2167" s="72"/>
      <c r="K2167" s="72"/>
      <c r="L2167" s="72"/>
      <c r="M2167" s="72"/>
      <c r="N2167" s="72"/>
      <c r="O2167" s="72"/>
      <c r="P2167" s="72"/>
      <c r="Q2167" s="72"/>
      <c r="R2167" s="72"/>
      <c r="S2167" s="72"/>
      <c r="T2167" s="72"/>
      <c r="U2167" s="72"/>
      <c r="V2167" s="3"/>
    </row>
    <row r="2168" spans="5:22" ht="23.1" customHeight="1">
      <c r="E2168" s="72" t="s">
        <v>4288</v>
      </c>
      <c r="F2168" s="72"/>
      <c r="G2168" s="72"/>
      <c r="H2168" s="72"/>
      <c r="I2168" s="72"/>
      <c r="J2168" s="72"/>
      <c r="K2168" s="72"/>
      <c r="L2168" s="72"/>
      <c r="M2168" s="72"/>
      <c r="N2168" s="72"/>
      <c r="O2168" s="72"/>
      <c r="P2168" s="72"/>
      <c r="Q2168" s="72"/>
      <c r="R2168" s="72"/>
      <c r="S2168" s="72"/>
      <c r="T2168" s="72"/>
      <c r="U2168" s="72"/>
      <c r="V2168" s="3"/>
    </row>
    <row r="2169" spans="5:22" ht="23.1" customHeight="1">
      <c r="E2169" s="72" t="s">
        <v>4289</v>
      </c>
      <c r="F2169" s="72"/>
      <c r="G2169" s="72"/>
      <c r="H2169" s="72"/>
      <c r="I2169" s="72"/>
      <c r="J2169" s="72"/>
      <c r="K2169" s="72"/>
      <c r="L2169" s="72"/>
      <c r="M2169" s="72"/>
      <c r="N2169" s="72"/>
      <c r="O2169" s="72"/>
      <c r="P2169" s="72"/>
      <c r="Q2169" s="72"/>
      <c r="R2169" s="72"/>
      <c r="S2169" s="72"/>
      <c r="T2169" s="72"/>
      <c r="U2169" s="72"/>
      <c r="V2169" s="3"/>
    </row>
    <row r="2170" spans="5:22" ht="23.1" customHeight="1">
      <c r="E2170" s="72" t="s">
        <v>4290</v>
      </c>
      <c r="F2170" s="72"/>
      <c r="G2170" s="72"/>
      <c r="H2170" s="72"/>
      <c r="I2170" s="72"/>
      <c r="J2170" s="72"/>
      <c r="K2170" s="72"/>
      <c r="L2170" s="72"/>
      <c r="M2170" s="72"/>
      <c r="N2170" s="72"/>
      <c r="O2170" s="72"/>
      <c r="P2170" s="72"/>
      <c r="Q2170" s="72"/>
      <c r="R2170" s="72"/>
      <c r="S2170" s="72"/>
      <c r="T2170" s="72"/>
      <c r="U2170" s="72"/>
      <c r="V2170" s="3"/>
    </row>
    <row r="2171" spans="5:22" ht="23.1" customHeight="1">
      <c r="E2171" s="72" t="s">
        <v>4291</v>
      </c>
      <c r="F2171" s="72"/>
      <c r="G2171" s="72"/>
      <c r="H2171" s="72"/>
      <c r="I2171" s="72"/>
      <c r="J2171" s="72"/>
      <c r="K2171" s="72"/>
      <c r="L2171" s="72"/>
      <c r="M2171" s="72"/>
      <c r="N2171" s="72"/>
      <c r="O2171" s="72"/>
      <c r="P2171" s="72"/>
      <c r="Q2171" s="72"/>
      <c r="R2171" s="72"/>
      <c r="S2171" s="72"/>
      <c r="T2171" s="72"/>
      <c r="U2171" s="72"/>
      <c r="V2171" s="3"/>
    </row>
    <row r="2172" spans="5:22" ht="23.1" customHeight="1">
      <c r="E2172" s="72" t="s">
        <v>4292</v>
      </c>
      <c r="F2172" s="72"/>
      <c r="G2172" s="72"/>
      <c r="H2172" s="72"/>
      <c r="I2172" s="72"/>
      <c r="J2172" s="72"/>
      <c r="K2172" s="72"/>
      <c r="L2172" s="72"/>
      <c r="M2172" s="72"/>
      <c r="N2172" s="72"/>
      <c r="O2172" s="72"/>
      <c r="P2172" s="72"/>
      <c r="Q2172" s="72"/>
      <c r="R2172" s="72"/>
      <c r="S2172" s="72"/>
      <c r="T2172" s="72"/>
      <c r="U2172" s="72"/>
      <c r="V2172" s="3"/>
    </row>
    <row r="2173" spans="5:22" ht="23.1" customHeight="1">
      <c r="E2173" s="72" t="s">
        <v>4293</v>
      </c>
      <c r="F2173" s="72"/>
      <c r="G2173" s="72"/>
      <c r="H2173" s="72"/>
      <c r="I2173" s="72"/>
      <c r="J2173" s="72"/>
      <c r="K2173" s="72"/>
      <c r="L2173" s="72"/>
      <c r="M2173" s="72"/>
      <c r="N2173" s="72"/>
      <c r="O2173" s="72"/>
      <c r="P2173" s="72"/>
      <c r="Q2173" s="72"/>
      <c r="R2173" s="72"/>
      <c r="S2173" s="72"/>
      <c r="T2173" s="72"/>
      <c r="U2173" s="72"/>
      <c r="V2173" s="3"/>
    </row>
    <row r="2174" spans="5:22" ht="23.1" customHeight="1">
      <c r="E2174" s="72" t="s">
        <v>4294</v>
      </c>
      <c r="F2174" s="72"/>
      <c r="G2174" s="72"/>
      <c r="H2174" s="72"/>
      <c r="I2174" s="72"/>
      <c r="J2174" s="72"/>
      <c r="K2174" s="72"/>
      <c r="L2174" s="72"/>
      <c r="M2174" s="72"/>
      <c r="N2174" s="72"/>
      <c r="O2174" s="72"/>
      <c r="P2174" s="72"/>
      <c r="Q2174" s="72"/>
      <c r="R2174" s="72"/>
      <c r="S2174" s="72"/>
      <c r="T2174" s="72"/>
      <c r="U2174" s="72"/>
      <c r="V2174" s="3"/>
    </row>
    <row r="2175" spans="5:22" ht="23.1" customHeight="1">
      <c r="E2175" s="72" t="s">
        <v>4295</v>
      </c>
      <c r="F2175" s="72"/>
      <c r="G2175" s="72"/>
      <c r="H2175" s="72"/>
      <c r="I2175" s="72"/>
      <c r="J2175" s="72"/>
      <c r="K2175" s="72"/>
      <c r="L2175" s="72"/>
      <c r="M2175" s="72"/>
      <c r="N2175" s="72"/>
      <c r="O2175" s="72"/>
      <c r="P2175" s="72"/>
      <c r="Q2175" s="72"/>
      <c r="R2175" s="72"/>
      <c r="S2175" s="72"/>
      <c r="T2175" s="72"/>
      <c r="U2175" s="72"/>
      <c r="V2175" s="3"/>
    </row>
    <row r="2176" spans="5:22" ht="23.1" customHeight="1">
      <c r="E2176" s="72" t="s">
        <v>4296</v>
      </c>
      <c r="F2176" s="72"/>
      <c r="G2176" s="72"/>
      <c r="H2176" s="72"/>
      <c r="I2176" s="72"/>
      <c r="J2176" s="72"/>
      <c r="K2176" s="72"/>
      <c r="L2176" s="72"/>
      <c r="M2176" s="72"/>
      <c r="N2176" s="72"/>
      <c r="O2176" s="72"/>
      <c r="P2176" s="72"/>
      <c r="Q2176" s="72"/>
      <c r="R2176" s="72"/>
      <c r="S2176" s="72"/>
      <c r="T2176" s="72"/>
      <c r="U2176" s="72"/>
      <c r="V2176" s="3"/>
    </row>
    <row r="2177" spans="5:22" ht="23.1" customHeight="1">
      <c r="E2177" s="72" t="s">
        <v>4297</v>
      </c>
      <c r="F2177" s="72"/>
      <c r="G2177" s="72"/>
      <c r="H2177" s="72"/>
      <c r="I2177" s="72"/>
      <c r="J2177" s="72"/>
      <c r="K2177" s="72"/>
      <c r="L2177" s="72"/>
      <c r="M2177" s="72"/>
      <c r="N2177" s="72"/>
      <c r="O2177" s="72"/>
      <c r="P2177" s="72"/>
      <c r="Q2177" s="72"/>
      <c r="R2177" s="72"/>
      <c r="S2177" s="72"/>
      <c r="T2177" s="72"/>
      <c r="U2177" s="72"/>
      <c r="V2177" s="3"/>
    </row>
    <row r="2178" spans="5:22" ht="23.1" customHeight="1">
      <c r="E2178" s="72" t="s">
        <v>4298</v>
      </c>
      <c r="F2178" s="72"/>
      <c r="G2178" s="72"/>
      <c r="H2178" s="72"/>
      <c r="I2178" s="72"/>
      <c r="J2178" s="72"/>
      <c r="K2178" s="72"/>
      <c r="L2178" s="72"/>
      <c r="M2178" s="72"/>
      <c r="N2178" s="72"/>
      <c r="O2178" s="72"/>
      <c r="P2178" s="72"/>
      <c r="Q2178" s="72"/>
      <c r="R2178" s="72"/>
      <c r="S2178" s="72"/>
      <c r="T2178" s="72"/>
      <c r="U2178" s="72"/>
      <c r="V2178" s="3"/>
    </row>
    <row r="2179" spans="5:22" ht="23.1" customHeight="1">
      <c r="E2179" s="72" t="s">
        <v>4299</v>
      </c>
      <c r="F2179" s="72"/>
      <c r="G2179" s="72"/>
      <c r="H2179" s="72"/>
      <c r="I2179" s="72"/>
      <c r="J2179" s="72"/>
      <c r="K2179" s="72"/>
      <c r="L2179" s="72"/>
      <c r="M2179" s="72"/>
      <c r="N2179" s="72"/>
      <c r="O2179" s="72"/>
      <c r="P2179" s="72"/>
      <c r="Q2179" s="72"/>
      <c r="R2179" s="72"/>
      <c r="S2179" s="72"/>
      <c r="T2179" s="72"/>
      <c r="U2179" s="72"/>
      <c r="V2179" s="3"/>
    </row>
    <row r="2180" spans="5:22" ht="23.1" customHeight="1">
      <c r="E2180" s="72" t="s">
        <v>4300</v>
      </c>
      <c r="F2180" s="72"/>
      <c r="G2180" s="72"/>
      <c r="H2180" s="72"/>
      <c r="I2180" s="72"/>
      <c r="J2180" s="72"/>
      <c r="K2180" s="72"/>
      <c r="L2180" s="72"/>
      <c r="M2180" s="72"/>
      <c r="N2180" s="72"/>
      <c r="O2180" s="72"/>
      <c r="P2180" s="72"/>
      <c r="Q2180" s="72"/>
      <c r="R2180" s="72"/>
      <c r="S2180" s="72"/>
      <c r="T2180" s="72"/>
      <c r="U2180" s="72"/>
      <c r="V2180" s="3"/>
    </row>
    <row r="2181" spans="5:22" ht="23.1" customHeight="1">
      <c r="E2181" s="72" t="s">
        <v>4301</v>
      </c>
      <c r="F2181" s="72"/>
      <c r="G2181" s="72"/>
      <c r="H2181" s="72"/>
      <c r="I2181" s="72"/>
      <c r="J2181" s="72"/>
      <c r="K2181" s="72"/>
      <c r="L2181" s="72"/>
      <c r="M2181" s="72"/>
      <c r="N2181" s="72"/>
      <c r="O2181" s="72"/>
      <c r="P2181" s="72"/>
      <c r="Q2181" s="72"/>
      <c r="R2181" s="72"/>
      <c r="S2181" s="72"/>
      <c r="T2181" s="72"/>
      <c r="U2181" s="72"/>
      <c r="V2181" s="3"/>
    </row>
    <row r="2182" spans="5:22" ht="23.1" customHeight="1">
      <c r="E2182" s="72" t="s">
        <v>4302</v>
      </c>
      <c r="F2182" s="72"/>
      <c r="G2182" s="72"/>
      <c r="H2182" s="72"/>
      <c r="I2182" s="72"/>
      <c r="J2182" s="72"/>
      <c r="K2182" s="72"/>
      <c r="L2182" s="72"/>
      <c r="M2182" s="72"/>
      <c r="N2182" s="72"/>
      <c r="O2182" s="72"/>
      <c r="P2182" s="72"/>
      <c r="Q2182" s="72"/>
      <c r="R2182" s="72"/>
      <c r="S2182" s="72"/>
      <c r="T2182" s="72"/>
      <c r="U2182" s="72"/>
      <c r="V2182" s="3"/>
    </row>
    <row r="2183" spans="5:22" ht="23.1" customHeight="1">
      <c r="E2183" s="72" t="s">
        <v>4303</v>
      </c>
      <c r="F2183" s="72"/>
      <c r="G2183" s="72"/>
      <c r="H2183" s="72"/>
      <c r="I2183" s="72"/>
      <c r="J2183" s="72"/>
      <c r="K2183" s="72"/>
      <c r="L2183" s="72"/>
      <c r="M2183" s="72"/>
      <c r="N2183" s="72"/>
      <c r="O2183" s="72"/>
      <c r="P2183" s="72"/>
      <c r="Q2183" s="72"/>
      <c r="R2183" s="72"/>
      <c r="S2183" s="72"/>
      <c r="T2183" s="72"/>
      <c r="U2183" s="72"/>
      <c r="V2183" s="3"/>
    </row>
    <row r="2184" spans="5:22" ht="23.1" customHeight="1">
      <c r="E2184" s="72" t="s">
        <v>4304</v>
      </c>
      <c r="F2184" s="72"/>
      <c r="G2184" s="72"/>
      <c r="H2184" s="72"/>
      <c r="I2184" s="72"/>
      <c r="J2184" s="72"/>
      <c r="K2184" s="72"/>
      <c r="L2184" s="72"/>
      <c r="M2184" s="72"/>
      <c r="N2184" s="72"/>
      <c r="O2184" s="72"/>
      <c r="P2184" s="72"/>
      <c r="Q2184" s="72"/>
      <c r="R2184" s="72"/>
      <c r="S2184" s="72"/>
      <c r="T2184" s="72"/>
      <c r="U2184" s="72"/>
      <c r="V2184" s="3"/>
    </row>
    <row r="2185" spans="5:22" ht="23.1" customHeight="1">
      <c r="E2185" s="72" t="s">
        <v>4305</v>
      </c>
      <c r="F2185" s="72"/>
      <c r="G2185" s="72"/>
      <c r="H2185" s="72"/>
      <c r="I2185" s="72"/>
      <c r="J2185" s="72"/>
      <c r="K2185" s="72"/>
      <c r="L2185" s="72"/>
      <c r="M2185" s="72"/>
      <c r="N2185" s="72"/>
      <c r="O2185" s="72"/>
      <c r="P2185" s="72"/>
      <c r="Q2185" s="72"/>
      <c r="R2185" s="72"/>
      <c r="S2185" s="72"/>
      <c r="T2185" s="72"/>
      <c r="U2185" s="72"/>
      <c r="V2185" s="3"/>
    </row>
    <row r="2186" spans="5:22" ht="23.1" customHeight="1">
      <c r="E2186" s="72" t="s">
        <v>4306</v>
      </c>
      <c r="F2186" s="72"/>
      <c r="G2186" s="72"/>
      <c r="H2186" s="72"/>
      <c r="I2186" s="72"/>
      <c r="J2186" s="72"/>
      <c r="K2186" s="72"/>
      <c r="L2186" s="72"/>
      <c r="M2186" s="72"/>
      <c r="N2186" s="72"/>
      <c r="O2186" s="72"/>
      <c r="P2186" s="72"/>
      <c r="Q2186" s="72"/>
      <c r="R2186" s="72"/>
      <c r="S2186" s="72"/>
      <c r="T2186" s="72"/>
      <c r="U2186" s="72"/>
      <c r="V2186" s="3"/>
    </row>
    <row r="2187" spans="5:22" ht="23.1" customHeight="1">
      <c r="E2187" s="72" t="s">
        <v>4307</v>
      </c>
      <c r="F2187" s="72"/>
      <c r="G2187" s="72"/>
      <c r="H2187" s="72"/>
      <c r="I2187" s="72"/>
      <c r="J2187" s="72"/>
      <c r="K2187" s="72"/>
      <c r="L2187" s="72"/>
      <c r="M2187" s="72"/>
      <c r="N2187" s="72"/>
      <c r="O2187" s="72"/>
      <c r="P2187" s="72"/>
      <c r="Q2187" s="72"/>
      <c r="R2187" s="72"/>
      <c r="S2187" s="72"/>
      <c r="T2187" s="72"/>
      <c r="U2187" s="72"/>
      <c r="V2187" s="3"/>
    </row>
    <row r="2188" spans="5:22" ht="23.1" customHeight="1">
      <c r="E2188" s="72" t="s">
        <v>4308</v>
      </c>
      <c r="F2188" s="72"/>
      <c r="G2188" s="72"/>
      <c r="H2188" s="72"/>
      <c r="I2188" s="72"/>
      <c r="J2188" s="72"/>
      <c r="K2188" s="72"/>
      <c r="L2188" s="72"/>
      <c r="M2188" s="72"/>
      <c r="N2188" s="72"/>
      <c r="O2188" s="72"/>
      <c r="P2188" s="72"/>
      <c r="Q2188" s="72"/>
      <c r="R2188" s="72"/>
      <c r="S2188" s="72"/>
      <c r="T2188" s="72"/>
      <c r="U2188" s="72"/>
      <c r="V2188" s="3"/>
    </row>
    <row r="2189" spans="5:22" ht="23.1" customHeight="1">
      <c r="E2189" s="72" t="s">
        <v>4309</v>
      </c>
      <c r="F2189" s="72"/>
      <c r="G2189" s="72"/>
      <c r="H2189" s="72"/>
      <c r="I2189" s="72"/>
      <c r="J2189" s="72"/>
      <c r="K2189" s="72"/>
      <c r="L2189" s="72"/>
      <c r="M2189" s="72"/>
      <c r="N2189" s="72"/>
      <c r="O2189" s="72"/>
      <c r="P2189" s="72"/>
      <c r="Q2189" s="72"/>
      <c r="R2189" s="72"/>
      <c r="S2189" s="72"/>
      <c r="T2189" s="72"/>
      <c r="U2189" s="72"/>
      <c r="V2189" s="3"/>
    </row>
    <row r="2190" spans="5:22" ht="23.1" customHeight="1">
      <c r="E2190" s="72" t="s">
        <v>4310</v>
      </c>
      <c r="F2190" s="72"/>
      <c r="G2190" s="72"/>
      <c r="H2190" s="72"/>
      <c r="I2190" s="72"/>
      <c r="J2190" s="72"/>
      <c r="K2190" s="72"/>
      <c r="L2190" s="72"/>
      <c r="M2190" s="72"/>
      <c r="N2190" s="72"/>
      <c r="O2190" s="72"/>
      <c r="P2190" s="72"/>
      <c r="Q2190" s="72"/>
      <c r="R2190" s="72"/>
      <c r="S2190" s="72"/>
      <c r="T2190" s="72"/>
      <c r="U2190" s="72"/>
      <c r="V2190" s="3"/>
    </row>
    <row r="2191" spans="5:22" ht="23.1" customHeight="1">
      <c r="E2191" s="72" t="s">
        <v>4310</v>
      </c>
      <c r="F2191" s="72"/>
      <c r="G2191" s="72"/>
      <c r="H2191" s="72"/>
      <c r="I2191" s="72"/>
      <c r="J2191" s="72"/>
      <c r="K2191" s="72"/>
      <c r="L2191" s="72"/>
      <c r="M2191" s="72"/>
      <c r="N2191" s="72"/>
      <c r="O2191" s="72"/>
      <c r="P2191" s="72"/>
      <c r="Q2191" s="72"/>
      <c r="R2191" s="72"/>
      <c r="S2191" s="72"/>
      <c r="T2191" s="72"/>
      <c r="U2191" s="72"/>
      <c r="V2191" s="3"/>
    </row>
    <row r="2192" spans="5:22" ht="23.1" customHeight="1">
      <c r="E2192" s="72" t="s">
        <v>4311</v>
      </c>
      <c r="F2192" s="72"/>
      <c r="G2192" s="72"/>
      <c r="H2192" s="72"/>
      <c r="I2192" s="72"/>
      <c r="J2192" s="72"/>
      <c r="K2192" s="72"/>
      <c r="L2192" s="72"/>
      <c r="M2192" s="72"/>
      <c r="N2192" s="72"/>
      <c r="O2192" s="72"/>
      <c r="P2192" s="72"/>
      <c r="Q2192" s="72"/>
      <c r="R2192" s="72"/>
      <c r="S2192" s="72"/>
      <c r="T2192" s="72"/>
      <c r="U2192" s="72"/>
      <c r="V2192" s="3"/>
    </row>
    <row r="2193" spans="5:22" ht="23.1" customHeight="1">
      <c r="E2193" s="72" t="s">
        <v>4312</v>
      </c>
      <c r="F2193" s="72"/>
      <c r="G2193" s="72"/>
      <c r="H2193" s="72"/>
      <c r="I2193" s="72"/>
      <c r="J2193" s="72"/>
      <c r="K2193" s="72"/>
      <c r="L2193" s="72"/>
      <c r="M2193" s="72"/>
      <c r="N2193" s="72"/>
      <c r="O2193" s="72"/>
      <c r="P2193" s="72"/>
      <c r="Q2193" s="72"/>
      <c r="R2193" s="72"/>
      <c r="S2193" s="72"/>
      <c r="T2193" s="72"/>
      <c r="U2193" s="72"/>
      <c r="V2193" s="3"/>
    </row>
    <row r="2194" spans="5:22" ht="23.1" customHeight="1">
      <c r="E2194" s="72" t="s">
        <v>4313</v>
      </c>
      <c r="F2194" s="72"/>
      <c r="G2194" s="72"/>
      <c r="H2194" s="72"/>
      <c r="I2194" s="72"/>
      <c r="J2194" s="72"/>
      <c r="K2194" s="72"/>
      <c r="L2194" s="72"/>
      <c r="M2194" s="72"/>
      <c r="N2194" s="72"/>
      <c r="O2194" s="72"/>
      <c r="P2194" s="72"/>
      <c r="Q2194" s="72"/>
      <c r="R2194" s="72"/>
      <c r="S2194" s="72"/>
      <c r="T2194" s="72"/>
      <c r="U2194" s="72"/>
      <c r="V2194" s="3"/>
    </row>
    <row r="2195" spans="5:22" ht="23.1" customHeight="1">
      <c r="E2195" s="72" t="s">
        <v>4314</v>
      </c>
      <c r="F2195" s="72"/>
      <c r="G2195" s="72"/>
      <c r="H2195" s="72"/>
      <c r="I2195" s="72"/>
      <c r="J2195" s="72"/>
      <c r="K2195" s="72"/>
      <c r="L2195" s="72"/>
      <c r="M2195" s="72"/>
      <c r="N2195" s="72"/>
      <c r="O2195" s="72"/>
      <c r="P2195" s="72"/>
      <c r="Q2195" s="72"/>
      <c r="R2195" s="72"/>
      <c r="S2195" s="72"/>
      <c r="T2195" s="72"/>
      <c r="U2195" s="72"/>
      <c r="V2195" s="3"/>
    </row>
    <row r="2196" spans="5:22" ht="23.1" customHeight="1">
      <c r="E2196" s="72" t="s">
        <v>4315</v>
      </c>
      <c r="F2196" s="72"/>
      <c r="G2196" s="72"/>
      <c r="H2196" s="72"/>
      <c r="I2196" s="72"/>
      <c r="J2196" s="72"/>
      <c r="K2196" s="72"/>
      <c r="L2196" s="72"/>
      <c r="M2196" s="72"/>
      <c r="N2196" s="72"/>
      <c r="O2196" s="72"/>
      <c r="P2196" s="72"/>
      <c r="Q2196" s="72"/>
      <c r="R2196" s="72"/>
      <c r="S2196" s="72"/>
      <c r="T2196" s="72"/>
      <c r="U2196" s="72"/>
      <c r="V2196" s="3"/>
    </row>
    <row r="2197" spans="5:22" ht="23.1" customHeight="1">
      <c r="E2197" s="72" t="s">
        <v>4316</v>
      </c>
      <c r="F2197" s="72"/>
      <c r="G2197" s="72"/>
      <c r="H2197" s="72"/>
      <c r="I2197" s="72"/>
      <c r="J2197" s="72"/>
      <c r="K2197" s="72"/>
      <c r="L2197" s="72"/>
      <c r="M2197" s="72"/>
      <c r="N2197" s="72"/>
      <c r="O2197" s="72"/>
      <c r="P2197" s="72"/>
      <c r="Q2197" s="72"/>
      <c r="R2197" s="72"/>
      <c r="S2197" s="72"/>
      <c r="T2197" s="72"/>
      <c r="U2197" s="72"/>
      <c r="V2197" s="3"/>
    </row>
    <row r="2198" spans="5:22" ht="23.1" customHeight="1">
      <c r="E2198" s="72" t="s">
        <v>4317</v>
      </c>
      <c r="F2198" s="72"/>
      <c r="G2198" s="72"/>
      <c r="H2198" s="72"/>
      <c r="I2198" s="72"/>
      <c r="J2198" s="72"/>
      <c r="K2198" s="72"/>
      <c r="L2198" s="72"/>
      <c r="M2198" s="72"/>
      <c r="N2198" s="72"/>
      <c r="O2198" s="72"/>
      <c r="P2198" s="72"/>
      <c r="Q2198" s="72"/>
      <c r="R2198" s="72"/>
      <c r="S2198" s="72"/>
      <c r="T2198" s="72"/>
      <c r="U2198" s="72"/>
      <c r="V2198" s="3"/>
    </row>
    <row r="2199" spans="5:22" ht="23.1" customHeight="1">
      <c r="E2199" s="72" t="s">
        <v>4318</v>
      </c>
      <c r="F2199" s="72"/>
      <c r="G2199" s="72"/>
      <c r="H2199" s="72"/>
      <c r="I2199" s="72"/>
      <c r="J2199" s="72"/>
      <c r="K2199" s="72"/>
      <c r="L2199" s="72"/>
      <c r="M2199" s="72"/>
      <c r="N2199" s="72"/>
      <c r="O2199" s="72"/>
      <c r="P2199" s="72"/>
      <c r="Q2199" s="72"/>
      <c r="R2199" s="72"/>
      <c r="S2199" s="72"/>
      <c r="T2199" s="72"/>
      <c r="U2199" s="72"/>
      <c r="V2199" s="3"/>
    </row>
    <row r="2200" spans="5:22" ht="23.1" customHeight="1">
      <c r="E2200" s="72" t="s">
        <v>4319</v>
      </c>
      <c r="F2200" s="72"/>
      <c r="G2200" s="72"/>
      <c r="H2200" s="72"/>
      <c r="I2200" s="72"/>
      <c r="J2200" s="72"/>
      <c r="K2200" s="72"/>
      <c r="L2200" s="72"/>
      <c r="M2200" s="72"/>
      <c r="N2200" s="72"/>
      <c r="O2200" s="72"/>
      <c r="P2200" s="72"/>
      <c r="Q2200" s="72"/>
      <c r="R2200" s="72"/>
      <c r="S2200" s="72"/>
      <c r="T2200" s="72"/>
      <c r="U2200" s="72"/>
      <c r="V2200" s="3"/>
    </row>
    <row r="2201" spans="5:22" ht="23.1" customHeight="1">
      <c r="E2201" s="72" t="s">
        <v>4320</v>
      </c>
      <c r="F2201" s="72"/>
      <c r="G2201" s="72"/>
      <c r="H2201" s="72"/>
      <c r="I2201" s="72"/>
      <c r="J2201" s="72"/>
      <c r="K2201" s="72"/>
      <c r="L2201" s="72"/>
      <c r="M2201" s="72"/>
      <c r="N2201" s="72"/>
      <c r="O2201" s="72"/>
      <c r="P2201" s="72"/>
      <c r="Q2201" s="72"/>
      <c r="R2201" s="72"/>
      <c r="S2201" s="72"/>
      <c r="T2201" s="72"/>
      <c r="U2201" s="72"/>
      <c r="V2201" s="3"/>
    </row>
    <row r="2202" spans="5:22" ht="23.1" customHeight="1">
      <c r="E2202" s="72" t="s">
        <v>4321</v>
      </c>
      <c r="F2202" s="72"/>
      <c r="G2202" s="72"/>
      <c r="H2202" s="72"/>
      <c r="I2202" s="72"/>
      <c r="J2202" s="72"/>
      <c r="K2202" s="72"/>
      <c r="L2202" s="72"/>
      <c r="M2202" s="72"/>
      <c r="N2202" s="72"/>
      <c r="O2202" s="72"/>
      <c r="P2202" s="72"/>
      <c r="Q2202" s="72"/>
      <c r="R2202" s="72"/>
      <c r="S2202" s="72"/>
      <c r="T2202" s="72"/>
      <c r="U2202" s="72"/>
      <c r="V2202" s="3"/>
    </row>
    <row r="2203" spans="5:22" ht="23.1" customHeight="1">
      <c r="E2203" s="72" t="s">
        <v>4322</v>
      </c>
      <c r="F2203" s="72"/>
      <c r="G2203" s="72"/>
      <c r="H2203" s="72"/>
      <c r="I2203" s="72"/>
      <c r="J2203" s="72"/>
      <c r="K2203" s="72"/>
      <c r="L2203" s="72"/>
      <c r="M2203" s="72"/>
      <c r="N2203" s="72"/>
      <c r="O2203" s="72"/>
      <c r="P2203" s="72"/>
      <c r="Q2203" s="72"/>
      <c r="R2203" s="72"/>
      <c r="S2203" s="72"/>
      <c r="T2203" s="72"/>
      <c r="U2203" s="72"/>
      <c r="V2203" s="3"/>
    </row>
    <row r="2204" spans="5:22" ht="23.1" customHeight="1">
      <c r="E2204" s="72" t="s">
        <v>4323</v>
      </c>
      <c r="F2204" s="72"/>
      <c r="G2204" s="72"/>
      <c r="H2204" s="72"/>
      <c r="I2204" s="72"/>
      <c r="J2204" s="72"/>
      <c r="K2204" s="72"/>
      <c r="L2204" s="72"/>
      <c r="M2204" s="72"/>
      <c r="N2204" s="72"/>
      <c r="O2204" s="72"/>
      <c r="P2204" s="72"/>
      <c r="Q2204" s="72"/>
      <c r="R2204" s="72"/>
      <c r="S2204" s="72"/>
      <c r="T2204" s="72"/>
      <c r="U2204" s="72"/>
      <c r="V2204" s="3"/>
    </row>
    <row r="2205" spans="5:22" ht="23.1" customHeight="1">
      <c r="E2205" s="72" t="s">
        <v>4324</v>
      </c>
      <c r="F2205" s="72"/>
      <c r="G2205" s="72"/>
      <c r="H2205" s="72"/>
      <c r="I2205" s="72"/>
      <c r="J2205" s="72"/>
      <c r="K2205" s="72"/>
      <c r="L2205" s="72"/>
      <c r="M2205" s="72"/>
      <c r="N2205" s="72"/>
      <c r="O2205" s="72"/>
      <c r="P2205" s="72"/>
      <c r="Q2205" s="72"/>
      <c r="R2205" s="72"/>
      <c r="S2205" s="72"/>
      <c r="T2205" s="72"/>
      <c r="U2205" s="72"/>
      <c r="V2205" s="3"/>
    </row>
    <row r="2206" spans="5:22" ht="23.1" customHeight="1">
      <c r="E2206" s="72" t="s">
        <v>4325</v>
      </c>
      <c r="F2206" s="72"/>
      <c r="G2206" s="72"/>
      <c r="H2206" s="72"/>
      <c r="I2206" s="72"/>
      <c r="J2206" s="72"/>
      <c r="K2206" s="72"/>
      <c r="L2206" s="72"/>
      <c r="M2206" s="72"/>
      <c r="N2206" s="72"/>
      <c r="O2206" s="72"/>
      <c r="P2206" s="72"/>
      <c r="Q2206" s="72"/>
      <c r="R2206" s="72"/>
      <c r="S2206" s="72"/>
      <c r="T2206" s="72"/>
      <c r="U2206" s="72"/>
      <c r="V2206" s="3"/>
    </row>
    <row r="2207" spans="5:22" ht="23.1" customHeight="1">
      <c r="E2207" s="72" t="s">
        <v>4326</v>
      </c>
      <c r="F2207" s="72"/>
      <c r="G2207" s="72"/>
      <c r="H2207" s="72"/>
      <c r="I2207" s="72"/>
      <c r="J2207" s="72"/>
      <c r="K2207" s="72"/>
      <c r="L2207" s="72"/>
      <c r="M2207" s="72"/>
      <c r="N2207" s="72"/>
      <c r="O2207" s="72"/>
      <c r="P2207" s="72"/>
      <c r="Q2207" s="72"/>
      <c r="R2207" s="72"/>
      <c r="S2207" s="72"/>
      <c r="T2207" s="72"/>
      <c r="U2207" s="72"/>
      <c r="V2207" s="3"/>
    </row>
    <row r="2208" spans="5:22" ht="23.1" customHeight="1">
      <c r="E2208" s="72" t="s">
        <v>4326</v>
      </c>
      <c r="F2208" s="72"/>
      <c r="G2208" s="72"/>
      <c r="H2208" s="72"/>
      <c r="I2208" s="72"/>
      <c r="J2208" s="72"/>
      <c r="K2208" s="72"/>
      <c r="L2208" s="72"/>
      <c r="M2208" s="72"/>
      <c r="N2208" s="72"/>
      <c r="O2208" s="72"/>
      <c r="P2208" s="72"/>
      <c r="Q2208" s="72"/>
      <c r="R2208" s="72"/>
      <c r="S2208" s="72"/>
      <c r="T2208" s="72"/>
      <c r="U2208" s="72"/>
      <c r="V2208" s="3"/>
    </row>
    <row r="2209" spans="5:22" ht="23.1" customHeight="1">
      <c r="E2209" s="72" t="s">
        <v>4327</v>
      </c>
      <c r="F2209" s="72"/>
      <c r="G2209" s="72"/>
      <c r="H2209" s="72"/>
      <c r="I2209" s="72"/>
      <c r="J2209" s="72"/>
      <c r="K2209" s="72"/>
      <c r="L2209" s="72"/>
      <c r="M2209" s="72"/>
      <c r="N2209" s="72"/>
      <c r="O2209" s="72"/>
      <c r="P2209" s="72"/>
      <c r="Q2209" s="72"/>
      <c r="R2209" s="72"/>
      <c r="S2209" s="72"/>
      <c r="T2209" s="72"/>
      <c r="U2209" s="72"/>
      <c r="V2209" s="3"/>
    </row>
    <row r="2210" spans="5:22" ht="23.1" customHeight="1">
      <c r="E2210" s="72" t="s">
        <v>4328</v>
      </c>
      <c r="F2210" s="72"/>
      <c r="G2210" s="72"/>
      <c r="H2210" s="72"/>
      <c r="I2210" s="72"/>
      <c r="J2210" s="72"/>
      <c r="K2210" s="72"/>
      <c r="L2210" s="72"/>
      <c r="M2210" s="72"/>
      <c r="N2210" s="72"/>
      <c r="O2210" s="72"/>
      <c r="P2210" s="72"/>
      <c r="Q2210" s="72"/>
      <c r="R2210" s="72"/>
      <c r="S2210" s="72"/>
      <c r="T2210" s="72"/>
      <c r="U2210" s="72"/>
      <c r="V2210" s="3"/>
    </row>
    <row r="2211" spans="5:22" ht="23.1" customHeight="1">
      <c r="E2211" s="72" t="s">
        <v>4329</v>
      </c>
      <c r="F2211" s="72"/>
      <c r="G2211" s="72"/>
      <c r="H2211" s="72"/>
      <c r="I2211" s="72"/>
      <c r="J2211" s="72"/>
      <c r="K2211" s="72"/>
      <c r="L2211" s="72"/>
      <c r="M2211" s="72"/>
      <c r="N2211" s="72"/>
      <c r="O2211" s="72"/>
      <c r="P2211" s="72"/>
      <c r="Q2211" s="72"/>
      <c r="R2211" s="72"/>
      <c r="S2211" s="72"/>
      <c r="T2211" s="72"/>
      <c r="U2211" s="72"/>
      <c r="V2211" s="3"/>
    </row>
    <row r="2212" spans="5:22" ht="23.1" customHeight="1">
      <c r="E2212" s="72" t="s">
        <v>4330</v>
      </c>
      <c r="F2212" s="72"/>
      <c r="G2212" s="72"/>
      <c r="H2212" s="72"/>
      <c r="I2212" s="72"/>
      <c r="J2212" s="72"/>
      <c r="K2212" s="72"/>
      <c r="L2212" s="72"/>
      <c r="M2212" s="72"/>
      <c r="N2212" s="72"/>
      <c r="O2212" s="72"/>
      <c r="P2212" s="72"/>
      <c r="Q2212" s="72"/>
      <c r="R2212" s="72"/>
      <c r="S2212" s="72"/>
      <c r="T2212" s="72"/>
      <c r="U2212" s="72"/>
      <c r="V2212" s="3"/>
    </row>
    <row r="2213" spans="5:22" ht="23.1" customHeight="1">
      <c r="E2213" s="72" t="s">
        <v>4331</v>
      </c>
      <c r="F2213" s="72"/>
      <c r="G2213" s="72"/>
      <c r="H2213" s="72"/>
      <c r="I2213" s="72"/>
      <c r="J2213" s="72"/>
      <c r="K2213" s="72"/>
      <c r="L2213" s="72"/>
      <c r="M2213" s="72"/>
      <c r="N2213" s="72"/>
      <c r="O2213" s="72"/>
      <c r="P2213" s="72"/>
      <c r="Q2213" s="72"/>
      <c r="R2213" s="72"/>
      <c r="S2213" s="72"/>
      <c r="T2213" s="72"/>
      <c r="U2213" s="72"/>
      <c r="V2213" s="3"/>
    </row>
    <row r="2214" spans="5:22" ht="23.1" customHeight="1">
      <c r="E2214" s="72" t="s">
        <v>4332</v>
      </c>
      <c r="F2214" s="72"/>
      <c r="G2214" s="72"/>
      <c r="H2214" s="72"/>
      <c r="I2214" s="72"/>
      <c r="J2214" s="72"/>
      <c r="K2214" s="72"/>
      <c r="L2214" s="72"/>
      <c r="M2214" s="72"/>
      <c r="N2214" s="72"/>
      <c r="O2214" s="72"/>
      <c r="P2214" s="72"/>
      <c r="Q2214" s="72"/>
      <c r="R2214" s="72"/>
      <c r="S2214" s="72"/>
      <c r="T2214" s="72"/>
      <c r="U2214" s="72"/>
      <c r="V2214" s="3"/>
    </row>
    <row r="2215" spans="5:22" ht="23.1" customHeight="1">
      <c r="E2215" s="72" t="s">
        <v>4333</v>
      </c>
      <c r="F2215" s="72"/>
      <c r="G2215" s="72"/>
      <c r="H2215" s="72"/>
      <c r="I2215" s="72"/>
      <c r="J2215" s="72"/>
      <c r="K2215" s="72"/>
      <c r="L2215" s="72"/>
      <c r="M2215" s="72"/>
      <c r="N2215" s="72"/>
      <c r="O2215" s="72"/>
      <c r="P2215" s="72"/>
      <c r="Q2215" s="72"/>
      <c r="R2215" s="72"/>
      <c r="S2215" s="72"/>
      <c r="T2215" s="72"/>
      <c r="U2215" s="72"/>
      <c r="V2215" s="3"/>
    </row>
    <row r="2216" spans="5:22" ht="23.1" customHeight="1">
      <c r="E2216" s="72" t="s">
        <v>4334</v>
      </c>
      <c r="F2216" s="72"/>
      <c r="G2216" s="72"/>
      <c r="H2216" s="72"/>
      <c r="I2216" s="72"/>
      <c r="J2216" s="72"/>
      <c r="K2216" s="72"/>
      <c r="L2216" s="72"/>
      <c r="M2216" s="72"/>
      <c r="N2216" s="72"/>
      <c r="O2216" s="72"/>
      <c r="P2216" s="72"/>
      <c r="Q2216" s="72"/>
      <c r="R2216" s="72"/>
      <c r="S2216" s="72"/>
      <c r="T2216" s="72"/>
      <c r="U2216" s="72"/>
      <c r="V2216" s="3"/>
    </row>
    <row r="2217" spans="5:22" ht="23.1" customHeight="1">
      <c r="E2217" s="72" t="s">
        <v>4335</v>
      </c>
      <c r="F2217" s="72"/>
      <c r="G2217" s="72"/>
      <c r="H2217" s="72"/>
      <c r="I2217" s="72"/>
      <c r="J2217" s="72"/>
      <c r="K2217" s="72"/>
      <c r="L2217" s="72"/>
      <c r="M2217" s="72"/>
      <c r="N2217" s="72"/>
      <c r="O2217" s="72"/>
      <c r="P2217" s="72"/>
      <c r="Q2217" s="72"/>
      <c r="R2217" s="72"/>
      <c r="S2217" s="72"/>
      <c r="T2217" s="72"/>
      <c r="U2217" s="72"/>
      <c r="V2217" s="3"/>
    </row>
    <row r="2218" spans="5:22" ht="23.1" customHeight="1">
      <c r="E2218" s="72" t="s">
        <v>4336</v>
      </c>
      <c r="F2218" s="72"/>
      <c r="G2218" s="72"/>
      <c r="H2218" s="72"/>
      <c r="I2218" s="72"/>
      <c r="J2218" s="72"/>
      <c r="K2218" s="72"/>
      <c r="L2218" s="72"/>
      <c r="M2218" s="72"/>
      <c r="N2218" s="72"/>
      <c r="O2218" s="72"/>
      <c r="P2218" s="72"/>
      <c r="Q2218" s="72"/>
      <c r="R2218" s="72"/>
      <c r="S2218" s="72"/>
      <c r="T2218" s="72"/>
      <c r="U2218" s="72"/>
      <c r="V2218" s="3"/>
    </row>
    <row r="2219" spans="5:22" ht="23.1" customHeight="1">
      <c r="E2219" s="72" t="s">
        <v>4337</v>
      </c>
      <c r="F2219" s="72"/>
      <c r="G2219" s="72"/>
      <c r="H2219" s="72"/>
      <c r="I2219" s="72"/>
      <c r="J2219" s="72"/>
      <c r="K2219" s="72"/>
      <c r="L2219" s="72"/>
      <c r="M2219" s="72"/>
      <c r="N2219" s="72"/>
      <c r="O2219" s="72"/>
      <c r="P2219" s="72"/>
      <c r="Q2219" s="72"/>
      <c r="R2219" s="72"/>
      <c r="S2219" s="72"/>
      <c r="T2219" s="72"/>
      <c r="U2219" s="72"/>
      <c r="V2219" s="3"/>
    </row>
    <row r="2220" spans="5:22" ht="23.1" customHeight="1">
      <c r="E2220" s="72" t="s">
        <v>4338</v>
      </c>
      <c r="F2220" s="72"/>
      <c r="G2220" s="72"/>
      <c r="H2220" s="72"/>
      <c r="I2220" s="72"/>
      <c r="J2220" s="72"/>
      <c r="K2220" s="72"/>
      <c r="L2220" s="72"/>
      <c r="M2220" s="72"/>
      <c r="N2220" s="72"/>
      <c r="O2220" s="72"/>
      <c r="P2220" s="72"/>
      <c r="Q2220" s="72"/>
      <c r="R2220" s="72"/>
      <c r="S2220" s="72"/>
      <c r="T2220" s="72"/>
      <c r="U2220" s="72"/>
      <c r="V2220" s="3"/>
    </row>
    <row r="2221" spans="5:22" ht="23.1" customHeight="1">
      <c r="E2221" s="72" t="s">
        <v>4339</v>
      </c>
      <c r="F2221" s="72"/>
      <c r="G2221" s="72"/>
      <c r="H2221" s="72"/>
      <c r="I2221" s="72"/>
      <c r="J2221" s="72"/>
      <c r="K2221" s="72"/>
      <c r="L2221" s="72"/>
      <c r="M2221" s="72"/>
      <c r="N2221" s="72"/>
      <c r="O2221" s="72"/>
      <c r="P2221" s="72"/>
      <c r="Q2221" s="72"/>
      <c r="R2221" s="72"/>
      <c r="S2221" s="72"/>
      <c r="T2221" s="72"/>
      <c r="U2221" s="72"/>
      <c r="V2221" s="3"/>
    </row>
    <row r="2222" spans="5:22" ht="23.1" customHeight="1">
      <c r="E2222" s="72" t="s">
        <v>4340</v>
      </c>
      <c r="F2222" s="72"/>
      <c r="G2222" s="72"/>
      <c r="H2222" s="72"/>
      <c r="I2222" s="72"/>
      <c r="J2222" s="72"/>
      <c r="K2222" s="72"/>
      <c r="L2222" s="72"/>
      <c r="M2222" s="72"/>
      <c r="N2222" s="72"/>
      <c r="O2222" s="72"/>
      <c r="P2222" s="72"/>
      <c r="Q2222" s="72"/>
      <c r="R2222" s="72"/>
      <c r="S2222" s="72"/>
      <c r="T2222" s="72"/>
      <c r="U2222" s="72"/>
      <c r="V2222" s="3"/>
    </row>
    <row r="2223" spans="5:22" ht="23.1" customHeight="1">
      <c r="E2223" s="72" t="s">
        <v>4341</v>
      </c>
      <c r="F2223" s="72"/>
      <c r="G2223" s="72"/>
      <c r="H2223" s="72"/>
      <c r="I2223" s="72"/>
      <c r="J2223" s="72"/>
      <c r="K2223" s="72"/>
      <c r="L2223" s="72"/>
      <c r="M2223" s="72"/>
      <c r="N2223" s="72"/>
      <c r="O2223" s="72"/>
      <c r="P2223" s="72"/>
      <c r="Q2223" s="72"/>
      <c r="R2223" s="72"/>
      <c r="S2223" s="72"/>
      <c r="T2223" s="72"/>
      <c r="U2223" s="72"/>
      <c r="V2223" s="3"/>
    </row>
    <row r="2224" spans="5:22" ht="23.1" customHeight="1">
      <c r="E2224" s="72" t="s">
        <v>4342</v>
      </c>
      <c r="F2224" s="72"/>
      <c r="G2224" s="72"/>
      <c r="H2224" s="72"/>
      <c r="I2224" s="72"/>
      <c r="J2224" s="72"/>
      <c r="K2224" s="72"/>
      <c r="L2224" s="72"/>
      <c r="M2224" s="72"/>
      <c r="N2224" s="72"/>
      <c r="O2224" s="72"/>
      <c r="P2224" s="72"/>
      <c r="Q2224" s="72"/>
      <c r="R2224" s="72"/>
      <c r="S2224" s="72"/>
      <c r="T2224" s="72"/>
      <c r="U2224" s="72"/>
      <c r="V2224" s="3"/>
    </row>
    <row r="2225" spans="5:22" ht="23.1" customHeight="1">
      <c r="E2225" s="72" t="s">
        <v>4343</v>
      </c>
      <c r="F2225" s="72"/>
      <c r="G2225" s="72"/>
      <c r="H2225" s="72"/>
      <c r="I2225" s="72"/>
      <c r="J2225" s="72"/>
      <c r="K2225" s="72"/>
      <c r="L2225" s="72"/>
      <c r="M2225" s="72"/>
      <c r="N2225" s="72"/>
      <c r="O2225" s="72"/>
      <c r="P2225" s="72"/>
      <c r="Q2225" s="72"/>
      <c r="R2225" s="72"/>
      <c r="S2225" s="72"/>
      <c r="T2225" s="72"/>
      <c r="U2225" s="72"/>
      <c r="V2225" s="3"/>
    </row>
    <row r="2226" spans="5:22" ht="23.1" customHeight="1">
      <c r="E2226" s="72" t="s">
        <v>4344</v>
      </c>
      <c r="F2226" s="72"/>
      <c r="G2226" s="72"/>
      <c r="H2226" s="72"/>
      <c r="I2226" s="72"/>
      <c r="J2226" s="72"/>
      <c r="K2226" s="72"/>
      <c r="L2226" s="72"/>
      <c r="M2226" s="72"/>
      <c r="N2226" s="72"/>
      <c r="O2226" s="72"/>
      <c r="P2226" s="72"/>
      <c r="Q2226" s="72"/>
      <c r="R2226" s="72"/>
      <c r="S2226" s="72"/>
      <c r="T2226" s="72"/>
      <c r="U2226" s="72"/>
      <c r="V2226" s="3"/>
    </row>
    <row r="2227" spans="5:22" ht="23.1" customHeight="1">
      <c r="E2227" s="72" t="s">
        <v>4345</v>
      </c>
      <c r="F2227" s="72"/>
      <c r="G2227" s="72"/>
      <c r="H2227" s="72"/>
      <c r="I2227" s="72"/>
      <c r="J2227" s="72"/>
      <c r="K2227" s="72"/>
      <c r="L2227" s="72"/>
      <c r="M2227" s="72"/>
      <c r="N2227" s="72"/>
      <c r="O2227" s="72"/>
      <c r="P2227" s="72"/>
      <c r="Q2227" s="72"/>
      <c r="R2227" s="72"/>
      <c r="S2227" s="72"/>
      <c r="T2227" s="72"/>
      <c r="U2227" s="72"/>
      <c r="V2227" s="3"/>
    </row>
    <row r="2228" spans="5:22" ht="23.1" customHeight="1">
      <c r="E2228" s="72" t="s">
        <v>4345</v>
      </c>
      <c r="F2228" s="72"/>
      <c r="G2228" s="72"/>
      <c r="H2228" s="72"/>
      <c r="I2228" s="72"/>
      <c r="J2228" s="72"/>
      <c r="K2228" s="72"/>
      <c r="L2228" s="72"/>
      <c r="M2228" s="72"/>
      <c r="N2228" s="72"/>
      <c r="O2228" s="72"/>
      <c r="P2228" s="72"/>
      <c r="Q2228" s="72"/>
      <c r="R2228" s="72"/>
      <c r="S2228" s="72"/>
      <c r="T2228" s="72"/>
      <c r="U2228" s="72"/>
      <c r="V2228" s="3"/>
    </row>
    <row r="2229" spans="5:22" ht="23.1" customHeight="1">
      <c r="E2229" s="72" t="s">
        <v>4346</v>
      </c>
      <c r="F2229" s="72"/>
      <c r="G2229" s="72"/>
      <c r="H2229" s="72"/>
      <c r="I2229" s="72"/>
      <c r="J2229" s="72"/>
      <c r="K2229" s="72"/>
      <c r="L2229" s="72"/>
      <c r="M2229" s="72"/>
      <c r="N2229" s="72"/>
      <c r="O2229" s="72"/>
      <c r="P2229" s="72"/>
      <c r="Q2229" s="72"/>
      <c r="R2229" s="72"/>
      <c r="S2229" s="72"/>
      <c r="T2229" s="72"/>
      <c r="U2229" s="72"/>
      <c r="V2229" s="3"/>
    </row>
    <row r="2230" spans="5:22" ht="23.1" customHeight="1">
      <c r="E2230" s="72" t="s">
        <v>4347</v>
      </c>
      <c r="F2230" s="72"/>
      <c r="G2230" s="72"/>
      <c r="H2230" s="72"/>
      <c r="I2230" s="72"/>
      <c r="J2230" s="72"/>
      <c r="K2230" s="72"/>
      <c r="L2230" s="72"/>
      <c r="M2230" s="72"/>
      <c r="N2230" s="72"/>
      <c r="O2230" s="72"/>
      <c r="P2230" s="72"/>
      <c r="Q2230" s="72"/>
      <c r="R2230" s="72"/>
      <c r="S2230" s="72"/>
      <c r="T2230" s="72"/>
      <c r="U2230" s="72"/>
      <c r="V2230" s="3"/>
    </row>
    <row r="2231" spans="5:22" ht="23.1" customHeight="1">
      <c r="E2231" s="72" t="s">
        <v>4348</v>
      </c>
      <c r="F2231" s="72"/>
      <c r="G2231" s="72"/>
      <c r="H2231" s="72"/>
      <c r="I2231" s="72"/>
      <c r="J2231" s="72"/>
      <c r="K2231" s="72"/>
      <c r="L2231" s="72"/>
      <c r="M2231" s="72"/>
      <c r="N2231" s="72"/>
      <c r="O2231" s="72"/>
      <c r="P2231" s="72"/>
      <c r="Q2231" s="72"/>
      <c r="R2231" s="72"/>
      <c r="S2231" s="72"/>
      <c r="T2231" s="72"/>
      <c r="U2231" s="72"/>
      <c r="V2231" s="3"/>
    </row>
    <row r="2232" spans="5:22" ht="23.1" customHeight="1">
      <c r="E2232" s="72" t="s">
        <v>4349</v>
      </c>
      <c r="F2232" s="72"/>
      <c r="G2232" s="72"/>
      <c r="H2232" s="72"/>
      <c r="I2232" s="72"/>
      <c r="J2232" s="72"/>
      <c r="K2232" s="72"/>
      <c r="L2232" s="72"/>
      <c r="M2232" s="72"/>
      <c r="N2232" s="72"/>
      <c r="O2232" s="72"/>
      <c r="P2232" s="72"/>
      <c r="Q2232" s="72"/>
      <c r="R2232" s="72"/>
      <c r="S2232" s="72"/>
      <c r="T2232" s="72"/>
      <c r="U2232" s="72"/>
      <c r="V2232" s="3"/>
    </row>
    <row r="2233" spans="5:22" ht="23.1" customHeight="1">
      <c r="E2233" s="72" t="s">
        <v>4350</v>
      </c>
      <c r="F2233" s="72"/>
      <c r="G2233" s="72"/>
      <c r="H2233" s="72"/>
      <c r="I2233" s="72"/>
      <c r="J2233" s="72"/>
      <c r="K2233" s="72"/>
      <c r="L2233" s="72"/>
      <c r="M2233" s="72"/>
      <c r="N2233" s="72"/>
      <c r="O2233" s="72"/>
      <c r="P2233" s="72"/>
      <c r="Q2233" s="72"/>
      <c r="R2233" s="72"/>
      <c r="S2233" s="72"/>
      <c r="T2233" s="72"/>
      <c r="U2233" s="72"/>
      <c r="V2233" s="3"/>
    </row>
    <row r="2234" spans="5:22" ht="23.1" customHeight="1">
      <c r="E2234" s="72" t="s">
        <v>4351</v>
      </c>
      <c r="F2234" s="72"/>
      <c r="G2234" s="72"/>
      <c r="H2234" s="72"/>
      <c r="I2234" s="72"/>
      <c r="J2234" s="72"/>
      <c r="K2234" s="72"/>
      <c r="L2234" s="72"/>
      <c r="M2234" s="72"/>
      <c r="N2234" s="72"/>
      <c r="O2234" s="72"/>
      <c r="P2234" s="72"/>
      <c r="Q2234" s="72"/>
      <c r="R2234" s="72"/>
      <c r="S2234" s="72"/>
      <c r="T2234" s="72"/>
      <c r="U2234" s="72"/>
      <c r="V2234" s="3"/>
    </row>
    <row r="2235" spans="5:22" ht="23.1" customHeight="1">
      <c r="E2235" s="72" t="s">
        <v>4352</v>
      </c>
      <c r="F2235" s="72"/>
      <c r="G2235" s="72"/>
      <c r="H2235" s="72"/>
      <c r="I2235" s="72"/>
      <c r="J2235" s="72"/>
      <c r="K2235" s="72"/>
      <c r="L2235" s="72"/>
      <c r="M2235" s="72"/>
      <c r="N2235" s="72"/>
      <c r="O2235" s="72"/>
      <c r="P2235" s="72"/>
      <c r="Q2235" s="72"/>
      <c r="R2235" s="72"/>
      <c r="S2235" s="72"/>
      <c r="T2235" s="72"/>
      <c r="U2235" s="72"/>
      <c r="V2235" s="3"/>
    </row>
    <row r="2236" spans="5:22" ht="23.1" customHeight="1">
      <c r="E2236" s="72" t="s">
        <v>4353</v>
      </c>
      <c r="F2236" s="72"/>
      <c r="G2236" s="72"/>
      <c r="H2236" s="72"/>
      <c r="I2236" s="72"/>
      <c r="J2236" s="72"/>
      <c r="K2236" s="72"/>
      <c r="L2236" s="72"/>
      <c r="M2236" s="72"/>
      <c r="N2236" s="72"/>
      <c r="O2236" s="72"/>
      <c r="P2236" s="72"/>
      <c r="Q2236" s="72"/>
      <c r="R2236" s="72"/>
      <c r="S2236" s="72"/>
      <c r="T2236" s="72"/>
      <c r="U2236" s="72"/>
      <c r="V2236" s="3"/>
    </row>
    <row r="2237" spans="5:22" ht="23.1" customHeight="1">
      <c r="E2237" s="72" t="s">
        <v>4354</v>
      </c>
      <c r="F2237" s="72"/>
      <c r="G2237" s="72"/>
      <c r="H2237" s="72"/>
      <c r="I2237" s="72"/>
      <c r="J2237" s="72"/>
      <c r="K2237" s="72"/>
      <c r="L2237" s="72"/>
      <c r="M2237" s="72"/>
      <c r="N2237" s="72"/>
      <c r="O2237" s="72"/>
      <c r="P2237" s="72"/>
      <c r="Q2237" s="72"/>
      <c r="R2237" s="72"/>
      <c r="S2237" s="72"/>
      <c r="T2237" s="72"/>
      <c r="U2237" s="72"/>
      <c r="V2237" s="3"/>
    </row>
    <row r="2238" spans="5:22" ht="23.1" customHeight="1">
      <c r="E2238" s="72" t="s">
        <v>4355</v>
      </c>
      <c r="F2238" s="72"/>
      <c r="G2238" s="72"/>
      <c r="H2238" s="72"/>
      <c r="I2238" s="72"/>
      <c r="J2238" s="72"/>
      <c r="K2238" s="72"/>
      <c r="L2238" s="72"/>
      <c r="M2238" s="72"/>
      <c r="N2238" s="72"/>
      <c r="O2238" s="72"/>
      <c r="P2238" s="72"/>
      <c r="Q2238" s="72"/>
      <c r="R2238" s="72"/>
      <c r="S2238" s="72"/>
      <c r="T2238" s="72"/>
      <c r="U2238" s="72"/>
      <c r="V2238" s="3"/>
    </row>
    <row r="2239" spans="5:22" ht="23.1" customHeight="1">
      <c r="E2239" s="72" t="s">
        <v>4356</v>
      </c>
      <c r="F2239" s="72"/>
      <c r="G2239" s="72"/>
      <c r="H2239" s="72"/>
      <c r="I2239" s="72"/>
      <c r="J2239" s="72"/>
      <c r="K2239" s="72"/>
      <c r="L2239" s="72"/>
      <c r="M2239" s="72"/>
      <c r="N2239" s="72"/>
      <c r="O2239" s="72"/>
      <c r="P2239" s="72"/>
      <c r="Q2239" s="72"/>
      <c r="R2239" s="72"/>
      <c r="S2239" s="72"/>
      <c r="T2239" s="72"/>
      <c r="U2239" s="72"/>
      <c r="V2239" s="3"/>
    </row>
    <row r="2240" spans="5:22" ht="23.1" customHeight="1">
      <c r="E2240" s="72" t="s">
        <v>4357</v>
      </c>
      <c r="F2240" s="72"/>
      <c r="G2240" s="72"/>
      <c r="H2240" s="72"/>
      <c r="I2240" s="72"/>
      <c r="J2240" s="72"/>
      <c r="K2240" s="72"/>
      <c r="L2240" s="72"/>
      <c r="M2240" s="72"/>
      <c r="N2240" s="72"/>
      <c r="O2240" s="72"/>
      <c r="P2240" s="72"/>
      <c r="Q2240" s="72"/>
      <c r="R2240" s="72"/>
      <c r="S2240" s="72"/>
      <c r="T2240" s="72"/>
      <c r="U2240" s="72"/>
      <c r="V2240" s="3"/>
    </row>
    <row r="2241" spans="5:22" ht="23.1" customHeight="1">
      <c r="E2241" s="72" t="s">
        <v>4358</v>
      </c>
      <c r="F2241" s="72"/>
      <c r="G2241" s="72"/>
      <c r="H2241" s="72"/>
      <c r="I2241" s="72"/>
      <c r="J2241" s="72"/>
      <c r="K2241" s="72"/>
      <c r="L2241" s="72"/>
      <c r="M2241" s="72"/>
      <c r="N2241" s="72"/>
      <c r="O2241" s="72"/>
      <c r="P2241" s="72"/>
      <c r="Q2241" s="72"/>
      <c r="R2241" s="72"/>
      <c r="S2241" s="72"/>
      <c r="T2241" s="72"/>
      <c r="U2241" s="72"/>
      <c r="V2241" s="3"/>
    </row>
    <row r="2242" spans="5:22" ht="23.1" customHeight="1">
      <c r="E2242" s="72" t="s">
        <v>4359</v>
      </c>
      <c r="F2242" s="72"/>
      <c r="G2242" s="72"/>
      <c r="H2242" s="72"/>
      <c r="I2242" s="72"/>
      <c r="J2242" s="72"/>
      <c r="K2242" s="72"/>
      <c r="L2242" s="72"/>
      <c r="M2242" s="72"/>
      <c r="N2242" s="72"/>
      <c r="O2242" s="72"/>
      <c r="P2242" s="72"/>
      <c r="Q2242" s="72"/>
      <c r="R2242" s="72"/>
      <c r="S2242" s="72"/>
      <c r="T2242" s="72"/>
      <c r="U2242" s="72"/>
      <c r="V2242" s="3"/>
    </row>
    <row r="2243" spans="5:22" ht="23.1" customHeight="1">
      <c r="E2243" s="72" t="s">
        <v>4360</v>
      </c>
      <c r="F2243" s="72"/>
      <c r="G2243" s="72"/>
      <c r="H2243" s="72"/>
      <c r="I2243" s="72"/>
      <c r="J2243" s="72"/>
      <c r="K2243" s="72"/>
      <c r="L2243" s="72"/>
      <c r="M2243" s="72"/>
      <c r="N2243" s="72"/>
      <c r="O2243" s="72"/>
      <c r="P2243" s="72"/>
      <c r="Q2243" s="72"/>
      <c r="R2243" s="72"/>
      <c r="S2243" s="72"/>
      <c r="T2243" s="72"/>
      <c r="U2243" s="72"/>
      <c r="V2243" s="3"/>
    </row>
    <row r="2244" spans="5:22" ht="23.1" customHeight="1">
      <c r="E2244" s="72" t="s">
        <v>4361</v>
      </c>
      <c r="F2244" s="72"/>
      <c r="G2244" s="72"/>
      <c r="H2244" s="72"/>
      <c r="I2244" s="72"/>
      <c r="J2244" s="72"/>
      <c r="K2244" s="72"/>
      <c r="L2244" s="72"/>
      <c r="M2244" s="72"/>
      <c r="N2244" s="72"/>
      <c r="O2244" s="72"/>
      <c r="P2244" s="72"/>
      <c r="Q2244" s="72"/>
      <c r="R2244" s="72"/>
      <c r="S2244" s="72"/>
      <c r="T2244" s="72"/>
      <c r="U2244" s="72"/>
      <c r="V2244" s="3"/>
    </row>
    <row r="2245" spans="5:22" ht="23.1" customHeight="1">
      <c r="E2245" s="72" t="s">
        <v>4362</v>
      </c>
      <c r="F2245" s="72"/>
      <c r="G2245" s="72"/>
      <c r="H2245" s="72"/>
      <c r="I2245" s="72"/>
      <c r="J2245" s="72"/>
      <c r="K2245" s="72"/>
      <c r="L2245" s="72"/>
      <c r="M2245" s="72"/>
      <c r="N2245" s="72"/>
      <c r="O2245" s="72"/>
      <c r="P2245" s="72"/>
      <c r="Q2245" s="72"/>
      <c r="R2245" s="72"/>
      <c r="S2245" s="72"/>
      <c r="T2245" s="72"/>
      <c r="U2245" s="72"/>
      <c r="V2245" s="3"/>
    </row>
    <row r="2246" spans="5:22" ht="23.1" customHeight="1">
      <c r="E2246" s="72" t="s">
        <v>4363</v>
      </c>
      <c r="F2246" s="72"/>
      <c r="G2246" s="72"/>
      <c r="H2246" s="72"/>
      <c r="I2246" s="72"/>
      <c r="J2246" s="72"/>
      <c r="K2246" s="72"/>
      <c r="L2246" s="72"/>
      <c r="M2246" s="72"/>
      <c r="N2246" s="72"/>
      <c r="O2246" s="72"/>
      <c r="P2246" s="72"/>
      <c r="Q2246" s="72"/>
      <c r="R2246" s="72"/>
      <c r="S2246" s="72"/>
      <c r="T2246" s="72"/>
      <c r="U2246" s="72"/>
      <c r="V2246" s="3"/>
    </row>
    <row r="2247" spans="5:22" ht="23.1" customHeight="1">
      <c r="E2247" s="72" t="s">
        <v>4364</v>
      </c>
      <c r="F2247" s="72"/>
      <c r="G2247" s="72"/>
      <c r="H2247" s="72"/>
      <c r="I2247" s="72"/>
      <c r="J2247" s="72"/>
      <c r="K2247" s="72"/>
      <c r="L2247" s="72"/>
      <c r="M2247" s="72"/>
      <c r="N2247" s="72"/>
      <c r="O2247" s="72"/>
      <c r="P2247" s="72"/>
      <c r="Q2247" s="72"/>
      <c r="R2247" s="72"/>
      <c r="S2247" s="72"/>
      <c r="T2247" s="72"/>
      <c r="U2247" s="72"/>
      <c r="V2247" s="3"/>
    </row>
    <row r="2248" spans="5:22" ht="23.1" customHeight="1">
      <c r="E2248" s="72" t="s">
        <v>4365</v>
      </c>
      <c r="F2248" s="72"/>
      <c r="G2248" s="72"/>
      <c r="H2248" s="72"/>
      <c r="I2248" s="72"/>
      <c r="J2248" s="72"/>
      <c r="K2248" s="72"/>
      <c r="L2248" s="72"/>
      <c r="M2248" s="72"/>
      <c r="N2248" s="72"/>
      <c r="O2248" s="72"/>
      <c r="P2248" s="72"/>
      <c r="Q2248" s="72"/>
      <c r="R2248" s="72"/>
      <c r="S2248" s="72"/>
      <c r="T2248" s="72"/>
      <c r="U2248" s="72"/>
      <c r="V2248" s="3"/>
    </row>
    <row r="2249" spans="5:22" ht="23.1" customHeight="1">
      <c r="E2249" s="72" t="s">
        <v>4366</v>
      </c>
      <c r="F2249" s="72"/>
      <c r="G2249" s="72"/>
      <c r="H2249" s="72"/>
      <c r="I2249" s="72"/>
      <c r="J2249" s="72"/>
      <c r="K2249" s="72"/>
      <c r="L2249" s="72"/>
      <c r="M2249" s="72"/>
      <c r="N2249" s="72"/>
      <c r="O2249" s="72"/>
      <c r="P2249" s="72"/>
      <c r="Q2249" s="72"/>
      <c r="R2249" s="72"/>
      <c r="S2249" s="72"/>
      <c r="T2249" s="72"/>
      <c r="U2249" s="72"/>
      <c r="V2249" s="3"/>
    </row>
    <row r="2250" spans="5:22" ht="23.1" customHeight="1">
      <c r="E2250" s="72" t="s">
        <v>4367</v>
      </c>
      <c r="F2250" s="72"/>
      <c r="G2250" s="72"/>
      <c r="H2250" s="72"/>
      <c r="I2250" s="72"/>
      <c r="J2250" s="72"/>
      <c r="K2250" s="72"/>
      <c r="L2250" s="72"/>
      <c r="M2250" s="72"/>
      <c r="N2250" s="72"/>
      <c r="O2250" s="72"/>
      <c r="P2250" s="72"/>
      <c r="Q2250" s="72"/>
      <c r="R2250" s="72"/>
      <c r="S2250" s="72"/>
      <c r="T2250" s="72"/>
      <c r="U2250" s="72"/>
      <c r="V2250" s="3"/>
    </row>
    <row r="2251" spans="5:22" ht="23.1" customHeight="1">
      <c r="E2251" s="72" t="s">
        <v>4368</v>
      </c>
      <c r="F2251" s="72"/>
      <c r="G2251" s="72"/>
      <c r="H2251" s="72"/>
      <c r="I2251" s="72"/>
      <c r="J2251" s="72"/>
      <c r="K2251" s="72"/>
      <c r="L2251" s="72"/>
      <c r="M2251" s="72"/>
      <c r="N2251" s="72"/>
      <c r="O2251" s="72"/>
      <c r="P2251" s="72"/>
      <c r="Q2251" s="72"/>
      <c r="R2251" s="72"/>
      <c r="S2251" s="72"/>
      <c r="T2251" s="72"/>
      <c r="U2251" s="72"/>
      <c r="V2251" s="3"/>
    </row>
    <row r="2252" spans="5:22" ht="23.1" customHeight="1">
      <c r="E2252" s="72" t="s">
        <v>4369</v>
      </c>
      <c r="F2252" s="72"/>
      <c r="G2252" s="72"/>
      <c r="H2252" s="72"/>
      <c r="I2252" s="72"/>
      <c r="J2252" s="72"/>
      <c r="K2252" s="72"/>
      <c r="L2252" s="72"/>
      <c r="M2252" s="72"/>
      <c r="N2252" s="72"/>
      <c r="O2252" s="72"/>
      <c r="P2252" s="72"/>
      <c r="Q2252" s="72"/>
      <c r="R2252" s="72"/>
      <c r="S2252" s="72"/>
      <c r="T2252" s="72"/>
      <c r="U2252" s="72"/>
      <c r="V2252" s="3"/>
    </row>
    <row r="2253" spans="5:22" ht="23.1" customHeight="1">
      <c r="E2253" s="72" t="s">
        <v>4370</v>
      </c>
      <c r="F2253" s="72"/>
      <c r="G2253" s="72"/>
      <c r="H2253" s="72"/>
      <c r="I2253" s="72"/>
      <c r="J2253" s="72"/>
      <c r="K2253" s="72"/>
      <c r="L2253" s="72"/>
      <c r="M2253" s="72"/>
      <c r="N2253" s="72"/>
      <c r="O2253" s="72"/>
      <c r="P2253" s="72"/>
      <c r="Q2253" s="72"/>
      <c r="R2253" s="72"/>
      <c r="S2253" s="72"/>
      <c r="T2253" s="72"/>
      <c r="U2253" s="72"/>
      <c r="V2253" s="3"/>
    </row>
    <row r="2254" spans="5:22" ht="23.1" customHeight="1">
      <c r="E2254" s="72" t="s">
        <v>4370</v>
      </c>
      <c r="F2254" s="72"/>
      <c r="G2254" s="72"/>
      <c r="H2254" s="72"/>
      <c r="I2254" s="72"/>
      <c r="J2254" s="72"/>
      <c r="K2254" s="72"/>
      <c r="L2254" s="72"/>
      <c r="M2254" s="72"/>
      <c r="N2254" s="72"/>
      <c r="O2254" s="72"/>
      <c r="P2254" s="72"/>
      <c r="Q2254" s="72"/>
      <c r="R2254" s="72"/>
      <c r="S2254" s="72"/>
      <c r="T2254" s="72"/>
      <c r="U2254" s="72"/>
      <c r="V2254" s="3"/>
    </row>
    <row r="2255" spans="5:22" ht="23.1" customHeight="1">
      <c r="E2255" s="72" t="s">
        <v>4371</v>
      </c>
      <c r="F2255" s="72"/>
      <c r="G2255" s="72"/>
      <c r="H2255" s="72"/>
      <c r="I2255" s="72"/>
      <c r="J2255" s="72"/>
      <c r="K2255" s="72"/>
      <c r="L2255" s="72"/>
      <c r="M2255" s="72"/>
      <c r="N2255" s="72"/>
      <c r="O2255" s="72"/>
      <c r="P2255" s="72"/>
      <c r="Q2255" s="72"/>
      <c r="R2255" s="72"/>
      <c r="S2255" s="72"/>
      <c r="T2255" s="72"/>
      <c r="U2255" s="72"/>
      <c r="V2255" s="3"/>
    </row>
    <row r="2256" spans="5:22" ht="23.1" customHeight="1">
      <c r="E2256" s="72" t="s">
        <v>4372</v>
      </c>
      <c r="F2256" s="72"/>
      <c r="G2256" s="72"/>
      <c r="H2256" s="72"/>
      <c r="I2256" s="72"/>
      <c r="J2256" s="72"/>
      <c r="K2256" s="72"/>
      <c r="L2256" s="72"/>
      <c r="M2256" s="72"/>
      <c r="N2256" s="72"/>
      <c r="O2256" s="72"/>
      <c r="P2256" s="72"/>
      <c r="Q2256" s="72"/>
      <c r="R2256" s="72"/>
      <c r="S2256" s="72"/>
      <c r="T2256" s="72"/>
      <c r="U2256" s="72"/>
      <c r="V2256" s="3"/>
    </row>
    <row r="2257" spans="5:22" ht="23.1" customHeight="1">
      <c r="E2257" s="72" t="s">
        <v>4373</v>
      </c>
      <c r="F2257" s="72"/>
      <c r="G2257" s="72"/>
      <c r="H2257" s="72"/>
      <c r="I2257" s="72"/>
      <c r="J2257" s="72"/>
      <c r="K2257" s="72"/>
      <c r="L2257" s="72"/>
      <c r="M2257" s="72"/>
      <c r="N2257" s="72"/>
      <c r="O2257" s="72"/>
      <c r="P2257" s="72"/>
      <c r="Q2257" s="72"/>
      <c r="R2257" s="72"/>
      <c r="S2257" s="72"/>
      <c r="T2257" s="72"/>
      <c r="U2257" s="72"/>
      <c r="V2257" s="3"/>
    </row>
    <row r="2258" spans="5:22" ht="23.1" customHeight="1">
      <c r="E2258" s="72" t="s">
        <v>4374</v>
      </c>
      <c r="F2258" s="72"/>
      <c r="G2258" s="72"/>
      <c r="H2258" s="72"/>
      <c r="I2258" s="72"/>
      <c r="J2258" s="72"/>
      <c r="K2258" s="72"/>
      <c r="L2258" s="72"/>
      <c r="M2258" s="72"/>
      <c r="N2258" s="72"/>
      <c r="O2258" s="72"/>
      <c r="P2258" s="72"/>
      <c r="Q2258" s="72"/>
      <c r="R2258" s="72"/>
      <c r="S2258" s="72"/>
      <c r="T2258" s="72"/>
      <c r="U2258" s="72"/>
      <c r="V2258" s="3"/>
    </row>
    <row r="2259" spans="5:22" ht="23.1" customHeight="1">
      <c r="E2259" s="72" t="s">
        <v>4375</v>
      </c>
      <c r="F2259" s="72"/>
      <c r="G2259" s="72"/>
      <c r="H2259" s="72"/>
      <c r="I2259" s="72"/>
      <c r="J2259" s="72"/>
      <c r="K2259" s="72"/>
      <c r="L2259" s="72"/>
      <c r="M2259" s="72"/>
      <c r="N2259" s="72"/>
      <c r="O2259" s="72"/>
      <c r="P2259" s="72"/>
      <c r="Q2259" s="72"/>
      <c r="R2259" s="72"/>
      <c r="S2259" s="72"/>
      <c r="T2259" s="72"/>
      <c r="U2259" s="72"/>
      <c r="V2259" s="3"/>
    </row>
    <row r="2260" spans="5:22" ht="23.1" customHeight="1">
      <c r="E2260" s="72" t="s">
        <v>4376</v>
      </c>
      <c r="F2260" s="72"/>
      <c r="G2260" s="72"/>
      <c r="H2260" s="72"/>
      <c r="I2260" s="72"/>
      <c r="J2260" s="72"/>
      <c r="K2260" s="72"/>
      <c r="L2260" s="72"/>
      <c r="M2260" s="72"/>
      <c r="N2260" s="72"/>
      <c r="O2260" s="72"/>
      <c r="P2260" s="72"/>
      <c r="Q2260" s="72"/>
      <c r="R2260" s="72"/>
      <c r="S2260" s="72"/>
      <c r="T2260" s="72"/>
      <c r="U2260" s="72"/>
      <c r="V2260" s="3"/>
    </row>
    <row r="2261" spans="5:22" ht="23.1" customHeight="1">
      <c r="E2261" s="72" t="s">
        <v>4377</v>
      </c>
      <c r="F2261" s="72"/>
      <c r="G2261" s="72"/>
      <c r="H2261" s="72"/>
      <c r="I2261" s="72"/>
      <c r="J2261" s="72"/>
      <c r="K2261" s="72"/>
      <c r="L2261" s="72"/>
      <c r="M2261" s="72"/>
      <c r="N2261" s="72"/>
      <c r="O2261" s="72"/>
      <c r="P2261" s="72"/>
      <c r="Q2261" s="72"/>
      <c r="R2261" s="72"/>
      <c r="S2261" s="72"/>
      <c r="T2261" s="72"/>
      <c r="U2261" s="72"/>
      <c r="V2261" s="3"/>
    </row>
    <row r="2262" spans="5:22" ht="23.1" customHeight="1">
      <c r="E2262" s="72" t="s">
        <v>4378</v>
      </c>
      <c r="F2262" s="72"/>
      <c r="G2262" s="72"/>
      <c r="H2262" s="72"/>
      <c r="I2262" s="72"/>
      <c r="J2262" s="72"/>
      <c r="K2262" s="72"/>
      <c r="L2262" s="72"/>
      <c r="M2262" s="72"/>
      <c r="N2262" s="72"/>
      <c r="O2262" s="72"/>
      <c r="P2262" s="72"/>
      <c r="Q2262" s="72"/>
      <c r="R2262" s="72"/>
      <c r="S2262" s="72"/>
      <c r="T2262" s="72"/>
      <c r="U2262" s="72"/>
      <c r="V2262" s="3"/>
    </row>
    <row r="2263" spans="5:22" ht="23.1" customHeight="1">
      <c r="E2263" s="72" t="s">
        <v>4379</v>
      </c>
      <c r="F2263" s="72"/>
      <c r="G2263" s="72"/>
      <c r="H2263" s="72"/>
      <c r="I2263" s="72"/>
      <c r="J2263" s="72"/>
      <c r="K2263" s="72"/>
      <c r="L2263" s="72"/>
      <c r="M2263" s="72"/>
      <c r="N2263" s="72"/>
      <c r="O2263" s="72"/>
      <c r="P2263" s="72"/>
      <c r="Q2263" s="72"/>
      <c r="R2263" s="72"/>
      <c r="S2263" s="72"/>
      <c r="T2263" s="72"/>
      <c r="U2263" s="72"/>
      <c r="V2263" s="3"/>
    </row>
    <row r="2264" spans="5:22" ht="23.1" customHeight="1">
      <c r="E2264" s="72" t="s">
        <v>4380</v>
      </c>
      <c r="F2264" s="72"/>
      <c r="G2264" s="72"/>
      <c r="H2264" s="72"/>
      <c r="I2264" s="72"/>
      <c r="J2264" s="72"/>
      <c r="K2264" s="72"/>
      <c r="L2264" s="72"/>
      <c r="M2264" s="72"/>
      <c r="N2264" s="72"/>
      <c r="O2264" s="72"/>
      <c r="P2264" s="72"/>
      <c r="Q2264" s="72"/>
      <c r="R2264" s="72"/>
      <c r="S2264" s="72"/>
      <c r="T2264" s="72"/>
      <c r="U2264" s="72"/>
      <c r="V2264" s="3"/>
    </row>
    <row r="2265" spans="5:22" ht="23.1" customHeight="1">
      <c r="E2265" s="72" t="s">
        <v>4381</v>
      </c>
      <c r="F2265" s="72"/>
      <c r="G2265" s="72"/>
      <c r="H2265" s="72"/>
      <c r="I2265" s="72"/>
      <c r="J2265" s="72"/>
      <c r="K2265" s="72"/>
      <c r="L2265" s="72"/>
      <c r="M2265" s="72"/>
      <c r="N2265" s="72"/>
      <c r="O2265" s="72"/>
      <c r="P2265" s="72"/>
      <c r="Q2265" s="72"/>
      <c r="R2265" s="72"/>
      <c r="S2265" s="72"/>
      <c r="T2265" s="72"/>
      <c r="U2265" s="72"/>
      <c r="V2265" s="3"/>
    </row>
    <row r="2266" spans="5:22" ht="23.1" customHeight="1">
      <c r="E2266" s="72" t="s">
        <v>4382</v>
      </c>
      <c r="F2266" s="72"/>
      <c r="G2266" s="72"/>
      <c r="H2266" s="72"/>
      <c r="I2266" s="72"/>
      <c r="J2266" s="72"/>
      <c r="K2266" s="72"/>
      <c r="L2266" s="72"/>
      <c r="M2266" s="72"/>
      <c r="N2266" s="72"/>
      <c r="O2266" s="72"/>
      <c r="P2266" s="72"/>
      <c r="Q2266" s="72"/>
      <c r="R2266" s="72"/>
      <c r="S2266" s="72"/>
      <c r="T2266" s="72"/>
      <c r="U2266" s="72"/>
      <c r="V2266" s="3"/>
    </row>
    <row r="2267" spans="5:22" ht="23.1" customHeight="1">
      <c r="E2267" s="72" t="s">
        <v>4383</v>
      </c>
      <c r="F2267" s="72"/>
      <c r="G2267" s="72"/>
      <c r="H2267" s="72"/>
      <c r="I2267" s="72"/>
      <c r="J2267" s="72"/>
      <c r="K2267" s="72"/>
      <c r="L2267" s="72"/>
      <c r="M2267" s="72"/>
      <c r="N2267" s="72"/>
      <c r="O2267" s="72"/>
      <c r="P2267" s="72"/>
      <c r="Q2267" s="72"/>
      <c r="R2267" s="72"/>
      <c r="S2267" s="72"/>
      <c r="T2267" s="72"/>
      <c r="U2267" s="72"/>
      <c r="V2267" s="3"/>
    </row>
    <row r="2268" spans="5:22" ht="23.1" customHeight="1">
      <c r="E2268" s="72" t="s">
        <v>4384</v>
      </c>
      <c r="F2268" s="72"/>
      <c r="G2268" s="72"/>
      <c r="H2268" s="72"/>
      <c r="I2268" s="72"/>
      <c r="J2268" s="72"/>
      <c r="K2268" s="72"/>
      <c r="L2268" s="72"/>
      <c r="M2268" s="72"/>
      <c r="N2268" s="72"/>
      <c r="O2268" s="72"/>
      <c r="P2268" s="72"/>
      <c r="Q2268" s="72"/>
      <c r="R2268" s="72"/>
      <c r="S2268" s="72"/>
      <c r="T2268" s="72"/>
      <c r="U2268" s="72"/>
      <c r="V2268" s="3"/>
    </row>
    <row r="2269" spans="5:22" ht="23.1" customHeight="1">
      <c r="E2269" s="72" t="s">
        <v>4385</v>
      </c>
      <c r="F2269" s="72"/>
      <c r="G2269" s="72"/>
      <c r="H2269" s="72"/>
      <c r="I2269" s="72"/>
      <c r="J2269" s="72"/>
      <c r="K2269" s="72"/>
      <c r="L2269" s="72"/>
      <c r="M2269" s="72"/>
      <c r="N2269" s="72"/>
      <c r="O2269" s="72"/>
      <c r="P2269" s="72"/>
      <c r="Q2269" s="72"/>
      <c r="R2269" s="72"/>
      <c r="S2269" s="72"/>
      <c r="T2269" s="72"/>
      <c r="U2269" s="72"/>
      <c r="V2269" s="3"/>
    </row>
    <row r="2270" spans="5:22" ht="23.1" customHeight="1">
      <c r="E2270" s="72" t="s">
        <v>4386</v>
      </c>
      <c r="F2270" s="72"/>
      <c r="G2270" s="72"/>
      <c r="H2270" s="72"/>
      <c r="I2270" s="72"/>
      <c r="J2270" s="72"/>
      <c r="K2270" s="72"/>
      <c r="L2270" s="72"/>
      <c r="M2270" s="72"/>
      <c r="N2270" s="72"/>
      <c r="O2270" s="72"/>
      <c r="P2270" s="72"/>
      <c r="Q2270" s="72"/>
      <c r="R2270" s="72"/>
      <c r="S2270" s="72"/>
      <c r="T2270" s="72"/>
      <c r="U2270" s="72"/>
      <c r="V2270" s="3"/>
    </row>
    <row r="2271" spans="5:22" ht="23.1" customHeight="1">
      <c r="E2271" s="72" t="s">
        <v>4387</v>
      </c>
      <c r="F2271" s="72"/>
      <c r="G2271" s="72"/>
      <c r="H2271" s="72"/>
      <c r="I2271" s="72"/>
      <c r="J2271" s="72"/>
      <c r="K2271" s="72"/>
      <c r="L2271" s="72"/>
      <c r="M2271" s="72"/>
      <c r="N2271" s="72"/>
      <c r="O2271" s="72"/>
      <c r="P2271" s="72"/>
      <c r="Q2271" s="72"/>
      <c r="R2271" s="72"/>
      <c r="S2271" s="72"/>
      <c r="T2271" s="72"/>
      <c r="U2271" s="72"/>
      <c r="V2271" s="3"/>
    </row>
    <row r="2272" spans="5:22" ht="23.1" customHeight="1">
      <c r="E2272" s="72" t="s">
        <v>4388</v>
      </c>
      <c r="F2272" s="72"/>
      <c r="G2272" s="72"/>
      <c r="H2272" s="72"/>
      <c r="I2272" s="72"/>
      <c r="J2272" s="72"/>
      <c r="K2272" s="72"/>
      <c r="L2272" s="72"/>
      <c r="M2272" s="72"/>
      <c r="N2272" s="72"/>
      <c r="O2272" s="72"/>
      <c r="P2272" s="72"/>
      <c r="Q2272" s="72"/>
      <c r="R2272" s="72"/>
      <c r="S2272" s="72"/>
      <c r="T2272" s="72"/>
      <c r="U2272" s="72"/>
      <c r="V2272" s="3"/>
    </row>
    <row r="2273" spans="5:22" ht="23.1" customHeight="1">
      <c r="E2273" s="72" t="s">
        <v>4389</v>
      </c>
      <c r="F2273" s="72"/>
      <c r="G2273" s="72"/>
      <c r="H2273" s="72"/>
      <c r="I2273" s="72"/>
      <c r="J2273" s="72"/>
      <c r="K2273" s="72"/>
      <c r="L2273" s="72"/>
      <c r="M2273" s="72"/>
      <c r="N2273" s="72"/>
      <c r="O2273" s="72"/>
      <c r="P2273" s="72"/>
      <c r="Q2273" s="72"/>
      <c r="R2273" s="72"/>
      <c r="S2273" s="72"/>
      <c r="T2273" s="72"/>
      <c r="U2273" s="72"/>
      <c r="V2273" s="3"/>
    </row>
    <row r="2274" spans="5:22" ht="23.1" customHeight="1">
      <c r="E2274" s="72" t="s">
        <v>4390</v>
      </c>
      <c r="F2274" s="72"/>
      <c r="G2274" s="72"/>
      <c r="H2274" s="72"/>
      <c r="I2274" s="72"/>
      <c r="J2274" s="72"/>
      <c r="K2274" s="72"/>
      <c r="L2274" s="72"/>
      <c r="M2274" s="72"/>
      <c r="N2274" s="72"/>
      <c r="O2274" s="72"/>
      <c r="P2274" s="72"/>
      <c r="Q2274" s="72"/>
      <c r="R2274" s="72"/>
      <c r="S2274" s="72"/>
      <c r="T2274" s="72"/>
      <c r="U2274" s="72"/>
      <c r="V2274" s="3"/>
    </row>
    <row r="2275" spans="5:22" ht="23.1" customHeight="1">
      <c r="E2275" s="72" t="s">
        <v>4390</v>
      </c>
      <c r="F2275" s="72"/>
      <c r="G2275" s="72"/>
      <c r="H2275" s="72"/>
      <c r="I2275" s="72"/>
      <c r="J2275" s="72"/>
      <c r="K2275" s="72"/>
      <c r="L2275" s="72"/>
      <c r="M2275" s="72"/>
      <c r="N2275" s="72"/>
      <c r="O2275" s="72"/>
      <c r="P2275" s="72"/>
      <c r="Q2275" s="72"/>
      <c r="R2275" s="72"/>
      <c r="S2275" s="72"/>
      <c r="T2275" s="72"/>
      <c r="U2275" s="72"/>
      <c r="V2275" s="3"/>
    </row>
    <row r="2276" spans="5:22" ht="23.1" customHeight="1">
      <c r="E2276" s="72" t="s">
        <v>4391</v>
      </c>
      <c r="F2276" s="72"/>
      <c r="G2276" s="72"/>
      <c r="H2276" s="72"/>
      <c r="I2276" s="72"/>
      <c r="J2276" s="72"/>
      <c r="K2276" s="72"/>
      <c r="L2276" s="72"/>
      <c r="M2276" s="72"/>
      <c r="N2276" s="72"/>
      <c r="O2276" s="72"/>
      <c r="P2276" s="72"/>
      <c r="Q2276" s="72"/>
      <c r="R2276" s="72"/>
      <c r="S2276" s="72"/>
      <c r="T2276" s="72"/>
      <c r="U2276" s="72"/>
      <c r="V2276" s="3"/>
    </row>
    <row r="2277" spans="5:22" ht="23.1" customHeight="1">
      <c r="E2277" s="72" t="s">
        <v>4392</v>
      </c>
      <c r="F2277" s="72"/>
      <c r="G2277" s="72"/>
      <c r="H2277" s="72"/>
      <c r="I2277" s="72"/>
      <c r="J2277" s="72"/>
      <c r="K2277" s="72"/>
      <c r="L2277" s="72"/>
      <c r="M2277" s="72"/>
      <c r="N2277" s="72"/>
      <c r="O2277" s="72"/>
      <c r="P2277" s="72"/>
      <c r="Q2277" s="72"/>
      <c r="R2277" s="72"/>
      <c r="S2277" s="72"/>
      <c r="T2277" s="72"/>
      <c r="U2277" s="72"/>
      <c r="V2277" s="3"/>
    </row>
    <row r="2278" spans="5:22" ht="23.1" customHeight="1">
      <c r="E2278" s="72" t="s">
        <v>4393</v>
      </c>
      <c r="F2278" s="72"/>
      <c r="G2278" s="72"/>
      <c r="H2278" s="72"/>
      <c r="I2278" s="72"/>
      <c r="J2278" s="72"/>
      <c r="K2278" s="72"/>
      <c r="L2278" s="72"/>
      <c r="M2278" s="72"/>
      <c r="N2278" s="72"/>
      <c r="O2278" s="72"/>
      <c r="P2278" s="72"/>
      <c r="Q2278" s="72"/>
      <c r="R2278" s="72"/>
      <c r="S2278" s="72"/>
      <c r="T2278" s="72"/>
      <c r="U2278" s="72"/>
      <c r="V2278" s="3"/>
    </row>
    <row r="2279" spans="5:22" ht="23.1" customHeight="1">
      <c r="E2279" s="72" t="s">
        <v>4394</v>
      </c>
      <c r="F2279" s="72"/>
      <c r="G2279" s="72"/>
      <c r="H2279" s="72"/>
      <c r="I2279" s="72"/>
      <c r="J2279" s="72"/>
      <c r="K2279" s="72"/>
      <c r="L2279" s="72"/>
      <c r="M2279" s="72"/>
      <c r="N2279" s="72"/>
      <c r="O2279" s="72"/>
      <c r="P2279" s="72"/>
      <c r="Q2279" s="72"/>
      <c r="R2279" s="72"/>
      <c r="S2279" s="72"/>
      <c r="T2279" s="72"/>
      <c r="U2279" s="72"/>
      <c r="V2279" s="3"/>
    </row>
    <row r="2280" spans="5:22" ht="23.1" customHeight="1">
      <c r="E2280" s="72" t="s">
        <v>4395</v>
      </c>
      <c r="F2280" s="72"/>
      <c r="G2280" s="72"/>
      <c r="H2280" s="72"/>
      <c r="I2280" s="72"/>
      <c r="J2280" s="72"/>
      <c r="K2280" s="72"/>
      <c r="L2280" s="72"/>
      <c r="M2280" s="72"/>
      <c r="N2280" s="72"/>
      <c r="O2280" s="72"/>
      <c r="P2280" s="72"/>
      <c r="Q2280" s="72"/>
      <c r="R2280" s="72"/>
      <c r="S2280" s="72"/>
      <c r="T2280" s="72"/>
      <c r="U2280" s="72"/>
      <c r="V2280" s="3"/>
    </row>
    <row r="2281" spans="5:22" ht="23.1" customHeight="1">
      <c r="E2281" s="72" t="s">
        <v>4396</v>
      </c>
      <c r="F2281" s="72"/>
      <c r="G2281" s="72"/>
      <c r="H2281" s="72"/>
      <c r="I2281" s="72"/>
      <c r="J2281" s="72"/>
      <c r="K2281" s="72"/>
      <c r="L2281" s="72"/>
      <c r="M2281" s="72"/>
      <c r="N2281" s="72"/>
      <c r="O2281" s="72"/>
      <c r="P2281" s="72"/>
      <c r="Q2281" s="72"/>
      <c r="R2281" s="72"/>
      <c r="S2281" s="72"/>
      <c r="T2281" s="72"/>
      <c r="U2281" s="72"/>
      <c r="V2281" s="3"/>
    </row>
    <row r="2282" spans="5:22" ht="23.1" customHeight="1">
      <c r="E2282" s="72" t="s">
        <v>4397</v>
      </c>
      <c r="F2282" s="72"/>
      <c r="G2282" s="72"/>
      <c r="H2282" s="72"/>
      <c r="I2282" s="72"/>
      <c r="J2282" s="72"/>
      <c r="K2282" s="72"/>
      <c r="L2282" s="72"/>
      <c r="M2282" s="72"/>
      <c r="N2282" s="72"/>
      <c r="O2282" s="72"/>
      <c r="P2282" s="72"/>
      <c r="Q2282" s="72"/>
      <c r="R2282" s="72"/>
      <c r="S2282" s="72"/>
      <c r="T2282" s="72"/>
      <c r="U2282" s="72"/>
      <c r="V2282" s="3"/>
    </row>
    <row r="2283" spans="5:22" ht="23.1" customHeight="1">
      <c r="E2283" s="72" t="s">
        <v>4398</v>
      </c>
      <c r="F2283" s="72"/>
      <c r="G2283" s="72"/>
      <c r="H2283" s="72"/>
      <c r="I2283" s="72"/>
      <c r="J2283" s="72"/>
      <c r="K2283" s="72"/>
      <c r="L2283" s="72"/>
      <c r="M2283" s="72"/>
      <c r="N2283" s="72"/>
      <c r="O2283" s="72"/>
      <c r="P2283" s="72"/>
      <c r="Q2283" s="72"/>
      <c r="R2283" s="72"/>
      <c r="S2283" s="72"/>
      <c r="T2283" s="72"/>
      <c r="U2283" s="72"/>
      <c r="V2283" s="3"/>
    </row>
    <row r="2284" spans="5:22" ht="23.1" customHeight="1">
      <c r="E2284" s="72" t="s">
        <v>4399</v>
      </c>
      <c r="F2284" s="72"/>
      <c r="G2284" s="72"/>
      <c r="H2284" s="72"/>
      <c r="I2284" s="72"/>
      <c r="J2284" s="72"/>
      <c r="K2284" s="72"/>
      <c r="L2284" s="72"/>
      <c r="M2284" s="72"/>
      <c r="N2284" s="72"/>
      <c r="O2284" s="72"/>
      <c r="P2284" s="72"/>
      <c r="Q2284" s="72"/>
      <c r="R2284" s="72"/>
      <c r="S2284" s="72"/>
      <c r="T2284" s="72"/>
      <c r="U2284" s="72"/>
      <c r="V2284" s="3"/>
    </row>
    <row r="2285" spans="5:22" ht="23.1" customHeight="1">
      <c r="E2285" s="72" t="s">
        <v>4400</v>
      </c>
      <c r="F2285" s="72"/>
      <c r="G2285" s="72"/>
      <c r="H2285" s="72"/>
      <c r="I2285" s="72"/>
      <c r="J2285" s="72"/>
      <c r="K2285" s="72"/>
      <c r="L2285" s="72"/>
      <c r="M2285" s="72"/>
      <c r="N2285" s="72"/>
      <c r="O2285" s="72"/>
      <c r="P2285" s="72"/>
      <c r="Q2285" s="72"/>
      <c r="R2285" s="72"/>
      <c r="S2285" s="72"/>
      <c r="T2285" s="72"/>
      <c r="U2285" s="72"/>
      <c r="V2285" s="3"/>
    </row>
    <row r="2286" spans="5:22" ht="23.1" customHeight="1">
      <c r="E2286" s="72" t="s">
        <v>4401</v>
      </c>
      <c r="F2286" s="72"/>
      <c r="G2286" s="72"/>
      <c r="H2286" s="72"/>
      <c r="I2286" s="72"/>
      <c r="J2286" s="72"/>
      <c r="K2286" s="72"/>
      <c r="L2286" s="72"/>
      <c r="M2286" s="72"/>
      <c r="N2286" s="72"/>
      <c r="O2286" s="72"/>
      <c r="P2286" s="72"/>
      <c r="Q2286" s="72"/>
      <c r="R2286" s="72"/>
      <c r="S2286" s="72"/>
      <c r="T2286" s="72"/>
      <c r="U2286" s="72"/>
      <c r="V2286" s="3"/>
    </row>
    <row r="2287" spans="5:22" ht="23.1" customHeight="1">
      <c r="E2287" s="72" t="s">
        <v>4402</v>
      </c>
      <c r="F2287" s="72"/>
      <c r="G2287" s="72"/>
      <c r="H2287" s="72"/>
      <c r="I2287" s="72"/>
      <c r="J2287" s="72"/>
      <c r="K2287" s="72"/>
      <c r="L2287" s="72"/>
      <c r="M2287" s="72"/>
      <c r="N2287" s="72"/>
      <c r="O2287" s="72"/>
      <c r="P2287" s="72"/>
      <c r="Q2287" s="72"/>
      <c r="R2287" s="72"/>
      <c r="S2287" s="72"/>
      <c r="T2287" s="72"/>
      <c r="U2287" s="72"/>
      <c r="V2287" s="3"/>
    </row>
    <row r="2288" spans="5:22" ht="23.1" customHeight="1">
      <c r="E2288" s="72" t="s">
        <v>4403</v>
      </c>
      <c r="F2288" s="72"/>
      <c r="G2288" s="72"/>
      <c r="H2288" s="72"/>
      <c r="I2288" s="72"/>
      <c r="J2288" s="72"/>
      <c r="K2288" s="72"/>
      <c r="L2288" s="72"/>
      <c r="M2288" s="72"/>
      <c r="N2288" s="72"/>
      <c r="O2288" s="72"/>
      <c r="P2288" s="72"/>
      <c r="Q2288" s="72"/>
      <c r="R2288" s="72"/>
      <c r="S2288" s="72"/>
      <c r="T2288" s="72"/>
      <c r="U2288" s="72"/>
      <c r="V2288" s="3"/>
    </row>
    <row r="2289" spans="5:22" ht="23.1" customHeight="1">
      <c r="E2289" s="72" t="s">
        <v>4404</v>
      </c>
      <c r="F2289" s="72"/>
      <c r="G2289" s="72"/>
      <c r="H2289" s="72"/>
      <c r="I2289" s="72"/>
      <c r="J2289" s="72"/>
      <c r="K2289" s="72"/>
      <c r="L2289" s="72"/>
      <c r="M2289" s="72"/>
      <c r="N2289" s="72"/>
      <c r="O2289" s="72"/>
      <c r="P2289" s="72"/>
      <c r="Q2289" s="72"/>
      <c r="R2289" s="72"/>
      <c r="S2289" s="72"/>
      <c r="T2289" s="72"/>
      <c r="U2289" s="72"/>
      <c r="V2289" s="3"/>
    </row>
    <row r="2290" spans="5:22" ht="23.1" customHeight="1">
      <c r="E2290" s="72" t="s">
        <v>4405</v>
      </c>
      <c r="F2290" s="72"/>
      <c r="G2290" s="72"/>
      <c r="H2290" s="72"/>
      <c r="I2290" s="72"/>
      <c r="J2290" s="72"/>
      <c r="K2290" s="72"/>
      <c r="L2290" s="72"/>
      <c r="M2290" s="72"/>
      <c r="N2290" s="72"/>
      <c r="O2290" s="72"/>
      <c r="P2290" s="72"/>
      <c r="Q2290" s="72"/>
      <c r="R2290" s="72"/>
      <c r="S2290" s="72"/>
      <c r="T2290" s="72"/>
      <c r="U2290" s="72"/>
      <c r="V2290" s="3"/>
    </row>
    <row r="2291" spans="5:22" ht="23.1" customHeight="1">
      <c r="E2291" s="72" t="s">
        <v>4406</v>
      </c>
      <c r="F2291" s="72"/>
      <c r="G2291" s="72"/>
      <c r="H2291" s="72"/>
      <c r="I2291" s="72"/>
      <c r="J2291" s="72"/>
      <c r="K2291" s="72"/>
      <c r="L2291" s="72"/>
      <c r="M2291" s="72"/>
      <c r="N2291" s="72"/>
      <c r="O2291" s="72"/>
      <c r="P2291" s="72"/>
      <c r="Q2291" s="72"/>
      <c r="R2291" s="72"/>
      <c r="S2291" s="72"/>
      <c r="T2291" s="72"/>
      <c r="U2291" s="72"/>
      <c r="V2291" s="3"/>
    </row>
    <row r="2292" spans="5:22" ht="23.1" customHeight="1">
      <c r="E2292" s="72" t="s">
        <v>4407</v>
      </c>
      <c r="F2292" s="72"/>
      <c r="G2292" s="72"/>
      <c r="H2292" s="72"/>
      <c r="I2292" s="72"/>
      <c r="J2292" s="72"/>
      <c r="K2292" s="72"/>
      <c r="L2292" s="72"/>
      <c r="M2292" s="72"/>
      <c r="N2292" s="72"/>
      <c r="O2292" s="72"/>
      <c r="P2292" s="72"/>
      <c r="Q2292" s="72"/>
      <c r="R2292" s="72"/>
      <c r="S2292" s="72"/>
      <c r="T2292" s="72"/>
      <c r="U2292" s="72"/>
      <c r="V2292" s="3"/>
    </row>
    <row r="2293" spans="5:22" ht="23.1" customHeight="1">
      <c r="E2293" s="72" t="s">
        <v>4408</v>
      </c>
      <c r="F2293" s="72"/>
      <c r="G2293" s="72"/>
      <c r="H2293" s="72"/>
      <c r="I2293" s="72"/>
      <c r="J2293" s="72"/>
      <c r="K2293" s="72"/>
      <c r="L2293" s="72"/>
      <c r="M2293" s="72"/>
      <c r="N2293" s="72"/>
      <c r="O2293" s="72"/>
      <c r="P2293" s="72"/>
      <c r="Q2293" s="72"/>
      <c r="R2293" s="72"/>
      <c r="S2293" s="72"/>
      <c r="T2293" s="72"/>
      <c r="U2293" s="72"/>
      <c r="V2293" s="3"/>
    </row>
    <row r="2294" spans="5:22" ht="23.1" customHeight="1">
      <c r="E2294" s="72" t="s">
        <v>4409</v>
      </c>
      <c r="F2294" s="72"/>
      <c r="G2294" s="72"/>
      <c r="H2294" s="72"/>
      <c r="I2294" s="72"/>
      <c r="J2294" s="72"/>
      <c r="K2294" s="72"/>
      <c r="L2294" s="72"/>
      <c r="M2294" s="72"/>
      <c r="N2294" s="72"/>
      <c r="O2294" s="72"/>
      <c r="P2294" s="72"/>
      <c r="Q2294" s="72"/>
      <c r="R2294" s="72"/>
      <c r="S2294" s="72"/>
      <c r="T2294" s="72"/>
      <c r="U2294" s="72"/>
      <c r="V2294" s="3"/>
    </row>
    <row r="2295" spans="5:22" ht="23.1" customHeight="1">
      <c r="E2295" s="72" t="s">
        <v>4410</v>
      </c>
      <c r="F2295" s="72"/>
      <c r="G2295" s="72"/>
      <c r="H2295" s="72"/>
      <c r="I2295" s="72"/>
      <c r="J2295" s="72"/>
      <c r="K2295" s="72"/>
      <c r="L2295" s="72"/>
      <c r="M2295" s="72"/>
      <c r="N2295" s="72"/>
      <c r="O2295" s="72"/>
      <c r="P2295" s="72"/>
      <c r="Q2295" s="72"/>
      <c r="R2295" s="72"/>
      <c r="S2295" s="72"/>
      <c r="T2295" s="72"/>
      <c r="U2295" s="72"/>
      <c r="V2295" s="3"/>
    </row>
    <row r="2296" spans="5:22" ht="23.1" customHeight="1">
      <c r="E2296" s="72" t="s">
        <v>4411</v>
      </c>
      <c r="F2296" s="72"/>
      <c r="G2296" s="72"/>
      <c r="H2296" s="72"/>
      <c r="I2296" s="72"/>
      <c r="J2296" s="72"/>
      <c r="K2296" s="72"/>
      <c r="L2296" s="72"/>
      <c r="M2296" s="72"/>
      <c r="N2296" s="72"/>
      <c r="O2296" s="72"/>
      <c r="P2296" s="72"/>
      <c r="Q2296" s="72"/>
      <c r="R2296" s="72"/>
      <c r="S2296" s="72"/>
      <c r="T2296" s="72"/>
      <c r="U2296" s="72"/>
      <c r="V2296" s="3"/>
    </row>
    <row r="2297" spans="5:22" ht="23.1" customHeight="1">
      <c r="E2297" s="72" t="s">
        <v>4412</v>
      </c>
      <c r="F2297" s="72"/>
      <c r="G2297" s="72"/>
      <c r="H2297" s="72"/>
      <c r="I2297" s="72"/>
      <c r="J2297" s="72"/>
      <c r="K2297" s="72"/>
      <c r="L2297" s="72"/>
      <c r="M2297" s="72"/>
      <c r="N2297" s="72"/>
      <c r="O2297" s="72"/>
      <c r="P2297" s="72"/>
      <c r="Q2297" s="72"/>
      <c r="R2297" s="72"/>
      <c r="S2297" s="72"/>
      <c r="T2297" s="72"/>
      <c r="U2297" s="72"/>
      <c r="V2297" s="3"/>
    </row>
    <row r="2298" spans="5:22" ht="23.1" customHeight="1">
      <c r="E2298" s="72" t="s">
        <v>4412</v>
      </c>
      <c r="F2298" s="72"/>
      <c r="G2298" s="72"/>
      <c r="H2298" s="72"/>
      <c r="I2298" s="72"/>
      <c r="J2298" s="72"/>
      <c r="K2298" s="72"/>
      <c r="L2298" s="72"/>
      <c r="M2298" s="72"/>
      <c r="N2298" s="72"/>
      <c r="O2298" s="72"/>
      <c r="P2298" s="72"/>
      <c r="Q2298" s="72"/>
      <c r="R2298" s="72"/>
      <c r="S2298" s="72"/>
      <c r="T2298" s="72"/>
      <c r="U2298" s="72"/>
      <c r="V2298" s="3"/>
    </row>
    <row r="2299" spans="5:22" ht="23.1" customHeight="1">
      <c r="E2299" s="72" t="s">
        <v>4412</v>
      </c>
      <c r="F2299" s="72"/>
      <c r="G2299" s="72"/>
      <c r="H2299" s="72"/>
      <c r="I2299" s="72"/>
      <c r="J2299" s="72"/>
      <c r="K2299" s="72"/>
      <c r="L2299" s="72"/>
      <c r="M2299" s="72"/>
      <c r="N2299" s="72"/>
      <c r="O2299" s="72"/>
      <c r="P2299" s="72"/>
      <c r="Q2299" s="72"/>
      <c r="R2299" s="72"/>
      <c r="S2299" s="72"/>
      <c r="T2299" s="72"/>
      <c r="U2299" s="72"/>
      <c r="V2299" s="3"/>
    </row>
    <row r="2300" spans="5:22" ht="23.1" customHeight="1">
      <c r="E2300" s="72" t="s">
        <v>4412</v>
      </c>
      <c r="F2300" s="72"/>
      <c r="G2300" s="72"/>
      <c r="H2300" s="72"/>
      <c r="I2300" s="72"/>
      <c r="J2300" s="72"/>
      <c r="K2300" s="72"/>
      <c r="L2300" s="72"/>
      <c r="M2300" s="72"/>
      <c r="N2300" s="72"/>
      <c r="O2300" s="72"/>
      <c r="P2300" s="72"/>
      <c r="Q2300" s="72"/>
      <c r="R2300" s="72"/>
      <c r="S2300" s="72"/>
      <c r="T2300" s="72"/>
      <c r="U2300" s="72"/>
      <c r="V2300" s="3"/>
    </row>
    <row r="2301" spans="5:22" ht="23.1" customHeight="1">
      <c r="E2301" s="72" t="s">
        <v>4413</v>
      </c>
      <c r="F2301" s="72"/>
      <c r="G2301" s="72"/>
      <c r="H2301" s="72"/>
      <c r="I2301" s="72"/>
      <c r="J2301" s="72"/>
      <c r="K2301" s="72"/>
      <c r="L2301" s="72"/>
      <c r="M2301" s="72"/>
      <c r="N2301" s="72"/>
      <c r="O2301" s="72"/>
      <c r="P2301" s="72"/>
      <c r="Q2301" s="72"/>
      <c r="R2301" s="72"/>
      <c r="S2301" s="72"/>
      <c r="T2301" s="72"/>
      <c r="U2301" s="72"/>
      <c r="V2301" s="3"/>
    </row>
    <row r="2302" spans="5:22" ht="23.1" customHeight="1">
      <c r="E2302" s="72" t="s">
        <v>4414</v>
      </c>
      <c r="F2302" s="72"/>
      <c r="G2302" s="72"/>
      <c r="H2302" s="72"/>
      <c r="I2302" s="72"/>
      <c r="J2302" s="72"/>
      <c r="K2302" s="72"/>
      <c r="L2302" s="72"/>
      <c r="M2302" s="72"/>
      <c r="N2302" s="72"/>
      <c r="O2302" s="72"/>
      <c r="P2302" s="72"/>
      <c r="Q2302" s="72"/>
      <c r="R2302" s="72"/>
      <c r="S2302" s="72"/>
      <c r="T2302" s="72"/>
      <c r="U2302" s="72"/>
      <c r="V2302" s="3"/>
    </row>
    <row r="2303" spans="5:22" ht="23.1" customHeight="1">
      <c r="E2303" s="72" t="s">
        <v>4415</v>
      </c>
      <c r="F2303" s="72"/>
      <c r="G2303" s="72"/>
      <c r="H2303" s="72"/>
      <c r="I2303" s="72"/>
      <c r="J2303" s="72"/>
      <c r="K2303" s="72"/>
      <c r="L2303" s="72"/>
      <c r="M2303" s="72"/>
      <c r="N2303" s="72"/>
      <c r="O2303" s="72"/>
      <c r="P2303" s="72"/>
      <c r="Q2303" s="72"/>
      <c r="R2303" s="72"/>
      <c r="S2303" s="72"/>
      <c r="T2303" s="72"/>
      <c r="U2303" s="72"/>
      <c r="V2303" s="3"/>
    </row>
    <row r="2304" spans="5:22" ht="23.1" customHeight="1">
      <c r="E2304" s="72" t="s">
        <v>4416</v>
      </c>
      <c r="F2304" s="72"/>
      <c r="G2304" s="72"/>
      <c r="H2304" s="72"/>
      <c r="I2304" s="72"/>
      <c r="J2304" s="72"/>
      <c r="K2304" s="72"/>
      <c r="L2304" s="72"/>
      <c r="M2304" s="72"/>
      <c r="N2304" s="72"/>
      <c r="O2304" s="72"/>
      <c r="P2304" s="72"/>
      <c r="Q2304" s="72"/>
      <c r="R2304" s="72"/>
      <c r="S2304" s="72"/>
      <c r="T2304" s="72"/>
      <c r="U2304" s="72"/>
      <c r="V2304" s="3"/>
    </row>
    <row r="2305" spans="5:22" ht="23.1" customHeight="1">
      <c r="E2305" s="72" t="s">
        <v>4416</v>
      </c>
      <c r="F2305" s="72"/>
      <c r="G2305" s="72"/>
      <c r="H2305" s="72"/>
      <c r="I2305" s="72"/>
      <c r="J2305" s="72"/>
      <c r="K2305" s="72"/>
      <c r="L2305" s="72"/>
      <c r="M2305" s="72"/>
      <c r="N2305" s="72"/>
      <c r="O2305" s="72"/>
      <c r="P2305" s="72"/>
      <c r="Q2305" s="72"/>
      <c r="R2305" s="72"/>
      <c r="S2305" s="72"/>
      <c r="T2305" s="72"/>
      <c r="U2305" s="72"/>
      <c r="V2305" s="3"/>
    </row>
    <row r="2306" spans="5:22" ht="23.1" customHeight="1">
      <c r="E2306" s="72" t="s">
        <v>4417</v>
      </c>
      <c r="F2306" s="72"/>
      <c r="G2306" s="72"/>
      <c r="H2306" s="72"/>
      <c r="I2306" s="72"/>
      <c r="J2306" s="72"/>
      <c r="K2306" s="72"/>
      <c r="L2306" s="72"/>
      <c r="M2306" s="72"/>
      <c r="N2306" s="72"/>
      <c r="O2306" s="72"/>
      <c r="P2306" s="72"/>
      <c r="Q2306" s="72"/>
      <c r="R2306" s="72"/>
      <c r="S2306" s="72"/>
      <c r="T2306" s="72"/>
      <c r="U2306" s="72"/>
      <c r="V2306" s="3"/>
    </row>
    <row r="2307" spans="5:22" ht="23.1" customHeight="1">
      <c r="E2307" s="72" t="s">
        <v>4418</v>
      </c>
      <c r="F2307" s="72"/>
      <c r="G2307" s="72"/>
      <c r="H2307" s="72"/>
      <c r="I2307" s="72"/>
      <c r="J2307" s="72"/>
      <c r="K2307" s="72"/>
      <c r="L2307" s="72"/>
      <c r="M2307" s="72"/>
      <c r="N2307" s="72"/>
      <c r="O2307" s="72"/>
      <c r="P2307" s="72"/>
      <c r="Q2307" s="72"/>
      <c r="R2307" s="72"/>
      <c r="S2307" s="72"/>
      <c r="T2307" s="72"/>
      <c r="U2307" s="72"/>
      <c r="V2307" s="3"/>
    </row>
    <row r="2308" spans="5:22" ht="23.1" customHeight="1">
      <c r="E2308" s="72" t="s">
        <v>4419</v>
      </c>
      <c r="F2308" s="72"/>
      <c r="G2308" s="72"/>
      <c r="H2308" s="72"/>
      <c r="I2308" s="72"/>
      <c r="J2308" s="72"/>
      <c r="K2308" s="72"/>
      <c r="L2308" s="72"/>
      <c r="M2308" s="72"/>
      <c r="N2308" s="72"/>
      <c r="O2308" s="72"/>
      <c r="P2308" s="72"/>
      <c r="Q2308" s="72"/>
      <c r="R2308" s="72"/>
      <c r="S2308" s="72"/>
      <c r="T2308" s="72"/>
      <c r="U2308" s="72"/>
      <c r="V2308" s="3"/>
    </row>
    <row r="2309" spans="5:22" ht="23.1" customHeight="1">
      <c r="E2309" s="72" t="s">
        <v>4420</v>
      </c>
      <c r="F2309" s="72"/>
      <c r="G2309" s="72"/>
      <c r="H2309" s="72"/>
      <c r="I2309" s="72"/>
      <c r="J2309" s="72"/>
      <c r="K2309" s="72"/>
      <c r="L2309" s="72"/>
      <c r="M2309" s="72"/>
      <c r="N2309" s="72"/>
      <c r="O2309" s="72"/>
      <c r="P2309" s="72"/>
      <c r="Q2309" s="72"/>
      <c r="R2309" s="72"/>
      <c r="S2309" s="72"/>
      <c r="T2309" s="72"/>
      <c r="U2309" s="72"/>
      <c r="V2309" s="3"/>
    </row>
    <row r="2310" spans="5:22" ht="23.1" customHeight="1">
      <c r="E2310" s="72" t="s">
        <v>4421</v>
      </c>
      <c r="F2310" s="72"/>
      <c r="G2310" s="72"/>
      <c r="H2310" s="72"/>
      <c r="I2310" s="72"/>
      <c r="J2310" s="72"/>
      <c r="K2310" s="72"/>
      <c r="L2310" s="72"/>
      <c r="M2310" s="72"/>
      <c r="N2310" s="72"/>
      <c r="O2310" s="72"/>
      <c r="P2310" s="72"/>
      <c r="Q2310" s="72"/>
      <c r="R2310" s="72"/>
      <c r="S2310" s="72"/>
      <c r="T2310" s="72"/>
      <c r="U2310" s="72"/>
      <c r="V2310" s="3"/>
    </row>
    <row r="2311" spans="5:22" ht="23.1" customHeight="1">
      <c r="E2311" s="72" t="s">
        <v>4422</v>
      </c>
      <c r="F2311" s="72"/>
      <c r="G2311" s="72"/>
      <c r="H2311" s="72"/>
      <c r="I2311" s="72"/>
      <c r="J2311" s="72"/>
      <c r="K2311" s="72"/>
      <c r="L2311" s="72"/>
      <c r="M2311" s="72"/>
      <c r="N2311" s="72"/>
      <c r="O2311" s="72"/>
      <c r="P2311" s="72"/>
      <c r="Q2311" s="72"/>
      <c r="R2311" s="72"/>
      <c r="S2311" s="72"/>
      <c r="T2311" s="72"/>
      <c r="U2311" s="72"/>
      <c r="V2311" s="3"/>
    </row>
    <row r="2312" spans="5:22" ht="23.1" customHeight="1">
      <c r="E2312" s="72" t="s">
        <v>4423</v>
      </c>
      <c r="F2312" s="72"/>
      <c r="G2312" s="72"/>
      <c r="H2312" s="72"/>
      <c r="I2312" s="72"/>
      <c r="J2312" s="72"/>
      <c r="K2312" s="72"/>
      <c r="L2312" s="72"/>
      <c r="M2312" s="72"/>
      <c r="N2312" s="72"/>
      <c r="O2312" s="72"/>
      <c r="P2312" s="72"/>
      <c r="Q2312" s="72"/>
      <c r="R2312" s="72"/>
      <c r="S2312" s="72"/>
      <c r="T2312" s="72"/>
      <c r="U2312" s="72"/>
      <c r="V2312" s="3"/>
    </row>
    <row r="2313" spans="5:22" ht="23.1" customHeight="1">
      <c r="E2313" s="72" t="s">
        <v>4424</v>
      </c>
      <c r="F2313" s="72"/>
      <c r="G2313" s="72"/>
      <c r="H2313" s="72"/>
      <c r="I2313" s="72"/>
      <c r="J2313" s="72"/>
      <c r="K2313" s="72"/>
      <c r="L2313" s="72"/>
      <c r="M2313" s="72"/>
      <c r="N2313" s="72"/>
      <c r="O2313" s="72"/>
      <c r="P2313" s="72"/>
      <c r="Q2313" s="72"/>
      <c r="R2313" s="72"/>
      <c r="S2313" s="72"/>
      <c r="T2313" s="72"/>
      <c r="U2313" s="72"/>
      <c r="V2313" s="3"/>
    </row>
    <row r="2314" spans="5:22" ht="23.1" customHeight="1">
      <c r="E2314" s="72" t="s">
        <v>4425</v>
      </c>
      <c r="F2314" s="72"/>
      <c r="G2314" s="72"/>
      <c r="H2314" s="72"/>
      <c r="I2314" s="72"/>
      <c r="J2314" s="72"/>
      <c r="K2314" s="72"/>
      <c r="L2314" s="72"/>
      <c r="M2314" s="72"/>
      <c r="N2314" s="72"/>
      <c r="O2314" s="72"/>
      <c r="P2314" s="72"/>
      <c r="Q2314" s="72"/>
      <c r="R2314" s="72"/>
      <c r="S2314" s="72"/>
      <c r="T2314" s="72"/>
      <c r="U2314" s="72"/>
      <c r="V2314" s="3"/>
    </row>
    <row r="2315" spans="5:22" ht="23.1" customHeight="1">
      <c r="E2315" s="72" t="s">
        <v>4426</v>
      </c>
      <c r="F2315" s="72"/>
      <c r="G2315" s="72"/>
      <c r="H2315" s="72"/>
      <c r="I2315" s="72"/>
      <c r="J2315" s="72"/>
      <c r="K2315" s="72"/>
      <c r="L2315" s="72"/>
      <c r="M2315" s="72"/>
      <c r="N2315" s="72"/>
      <c r="O2315" s="72"/>
      <c r="P2315" s="72"/>
      <c r="Q2315" s="72"/>
      <c r="R2315" s="72"/>
      <c r="S2315" s="72"/>
      <c r="T2315" s="72"/>
      <c r="U2315" s="72"/>
      <c r="V2315" s="3"/>
    </row>
    <row r="2316" spans="5:22" ht="23.1" customHeight="1">
      <c r="E2316" s="72" t="s">
        <v>4426</v>
      </c>
      <c r="F2316" s="72"/>
      <c r="G2316" s="72"/>
      <c r="H2316" s="72"/>
      <c r="I2316" s="72"/>
      <c r="J2316" s="72"/>
      <c r="K2316" s="72"/>
      <c r="L2316" s="72"/>
      <c r="M2316" s="72"/>
      <c r="N2316" s="72"/>
      <c r="O2316" s="72"/>
      <c r="P2316" s="72"/>
      <c r="Q2316" s="72"/>
      <c r="R2316" s="72"/>
      <c r="S2316" s="72"/>
      <c r="T2316" s="72"/>
      <c r="U2316" s="72"/>
      <c r="V2316" s="3"/>
    </row>
    <row r="2317" spans="5:22" ht="23.1" customHeight="1">
      <c r="E2317" s="72" t="s">
        <v>4427</v>
      </c>
      <c r="F2317" s="72"/>
      <c r="G2317" s="72"/>
      <c r="H2317" s="72"/>
      <c r="I2317" s="72"/>
      <c r="J2317" s="72"/>
      <c r="K2317" s="72"/>
      <c r="L2317" s="72"/>
      <c r="M2317" s="72"/>
      <c r="N2317" s="72"/>
      <c r="O2317" s="72"/>
      <c r="P2317" s="72"/>
      <c r="Q2317" s="72"/>
      <c r="R2317" s="72"/>
      <c r="S2317" s="72"/>
      <c r="T2317" s="72"/>
      <c r="U2317" s="72"/>
      <c r="V2317" s="3"/>
    </row>
    <row r="2318" spans="5:22" ht="23.1" customHeight="1">
      <c r="E2318" s="72" t="s">
        <v>4428</v>
      </c>
      <c r="F2318" s="72"/>
      <c r="G2318" s="72"/>
      <c r="H2318" s="72"/>
      <c r="I2318" s="72"/>
      <c r="J2318" s="72"/>
      <c r="K2318" s="72"/>
      <c r="L2318" s="72"/>
      <c r="M2318" s="72"/>
      <c r="N2318" s="72"/>
      <c r="O2318" s="72"/>
      <c r="P2318" s="72"/>
      <c r="Q2318" s="72"/>
      <c r="R2318" s="72"/>
      <c r="S2318" s="72"/>
      <c r="T2318" s="72"/>
      <c r="U2318" s="72"/>
      <c r="V2318" s="3"/>
    </row>
    <row r="2319" spans="5:22" ht="23.1" customHeight="1">
      <c r="E2319" s="72" t="s">
        <v>4429</v>
      </c>
      <c r="F2319" s="72"/>
      <c r="G2319" s="72"/>
      <c r="H2319" s="72"/>
      <c r="I2319" s="72"/>
      <c r="J2319" s="72"/>
      <c r="K2319" s="72"/>
      <c r="L2319" s="72"/>
      <c r="M2319" s="72"/>
      <c r="N2319" s="72"/>
      <c r="O2319" s="72"/>
      <c r="P2319" s="72"/>
      <c r="Q2319" s="72"/>
      <c r="R2319" s="72"/>
      <c r="S2319" s="72"/>
      <c r="T2319" s="72"/>
      <c r="U2319" s="72"/>
      <c r="V2319" s="3"/>
    </row>
    <row r="2320" spans="5:22" ht="23.1" customHeight="1">
      <c r="E2320" s="72" t="s">
        <v>4430</v>
      </c>
      <c r="F2320" s="72"/>
      <c r="G2320" s="72"/>
      <c r="H2320" s="72"/>
      <c r="I2320" s="72"/>
      <c r="J2320" s="72"/>
      <c r="K2320" s="72"/>
      <c r="L2320" s="72"/>
      <c r="M2320" s="72"/>
      <c r="N2320" s="72"/>
      <c r="O2320" s="72"/>
      <c r="P2320" s="72"/>
      <c r="Q2320" s="72"/>
      <c r="R2320" s="72"/>
      <c r="S2320" s="72"/>
      <c r="T2320" s="72"/>
      <c r="U2320" s="72"/>
      <c r="V2320" s="3"/>
    </row>
    <row r="2321" spans="5:22" ht="23.1" customHeight="1">
      <c r="E2321" s="72" t="s">
        <v>4431</v>
      </c>
      <c r="F2321" s="72"/>
      <c r="G2321" s="72"/>
      <c r="H2321" s="72"/>
      <c r="I2321" s="72"/>
      <c r="J2321" s="72"/>
      <c r="K2321" s="72"/>
      <c r="L2321" s="72"/>
      <c r="M2321" s="72"/>
      <c r="N2321" s="72"/>
      <c r="O2321" s="72"/>
      <c r="P2321" s="72"/>
      <c r="Q2321" s="72"/>
      <c r="R2321" s="72"/>
      <c r="S2321" s="72"/>
      <c r="T2321" s="72"/>
      <c r="U2321" s="72"/>
      <c r="V2321" s="3"/>
    </row>
    <row r="2322" spans="5:22" ht="23.1" customHeight="1">
      <c r="E2322" s="72" t="s">
        <v>4432</v>
      </c>
      <c r="F2322" s="72"/>
      <c r="G2322" s="72"/>
      <c r="H2322" s="72"/>
      <c r="I2322" s="72"/>
      <c r="J2322" s="72"/>
      <c r="K2322" s="72"/>
      <c r="L2322" s="72"/>
      <c r="M2322" s="72"/>
      <c r="N2322" s="72"/>
      <c r="O2322" s="72"/>
      <c r="P2322" s="72"/>
      <c r="Q2322" s="72"/>
      <c r="R2322" s="72"/>
      <c r="S2322" s="72"/>
      <c r="T2322" s="72"/>
      <c r="U2322" s="72"/>
      <c r="V2322" s="3"/>
    </row>
    <row r="2323" spans="5:22" ht="23.1" customHeight="1">
      <c r="E2323" s="72" t="s">
        <v>4433</v>
      </c>
      <c r="F2323" s="72"/>
      <c r="G2323" s="72"/>
      <c r="H2323" s="72"/>
      <c r="I2323" s="72"/>
      <c r="J2323" s="72"/>
      <c r="K2323" s="72"/>
      <c r="L2323" s="72"/>
      <c r="M2323" s="72"/>
      <c r="N2323" s="72"/>
      <c r="O2323" s="72"/>
      <c r="P2323" s="72"/>
      <c r="Q2323" s="72"/>
      <c r="R2323" s="72"/>
      <c r="S2323" s="72"/>
      <c r="T2323" s="72"/>
      <c r="U2323" s="72"/>
      <c r="V2323" s="3"/>
    </row>
    <row r="2324" spans="5:22" ht="23.1" customHeight="1">
      <c r="E2324" s="72" t="s">
        <v>4434</v>
      </c>
      <c r="F2324" s="72"/>
      <c r="G2324" s="72"/>
      <c r="H2324" s="72"/>
      <c r="I2324" s="72"/>
      <c r="J2324" s="72"/>
      <c r="K2324" s="72"/>
      <c r="L2324" s="72"/>
      <c r="M2324" s="72"/>
      <c r="N2324" s="72"/>
      <c r="O2324" s="72"/>
      <c r="P2324" s="72"/>
      <c r="Q2324" s="72"/>
      <c r="R2324" s="72"/>
      <c r="S2324" s="72"/>
      <c r="T2324" s="72"/>
      <c r="U2324" s="72"/>
      <c r="V2324" s="3"/>
    </row>
    <row r="2325" spans="5:22" ht="23.1" customHeight="1">
      <c r="E2325" s="72" t="s">
        <v>4435</v>
      </c>
      <c r="F2325" s="72"/>
      <c r="G2325" s="72"/>
      <c r="H2325" s="72"/>
      <c r="I2325" s="72"/>
      <c r="J2325" s="72"/>
      <c r="K2325" s="72"/>
      <c r="L2325" s="72"/>
      <c r="M2325" s="72"/>
      <c r="N2325" s="72"/>
      <c r="O2325" s="72"/>
      <c r="P2325" s="72"/>
      <c r="Q2325" s="72"/>
      <c r="R2325" s="72"/>
      <c r="S2325" s="72"/>
      <c r="T2325" s="72"/>
      <c r="U2325" s="72"/>
      <c r="V2325" s="3"/>
    </row>
    <row r="2326" spans="5:22" ht="23.1" customHeight="1">
      <c r="E2326" s="72" t="s">
        <v>4436</v>
      </c>
      <c r="F2326" s="72"/>
      <c r="G2326" s="72"/>
      <c r="H2326" s="72"/>
      <c r="I2326" s="72"/>
      <c r="J2326" s="72"/>
      <c r="K2326" s="72"/>
      <c r="L2326" s="72"/>
      <c r="M2326" s="72"/>
      <c r="N2326" s="72"/>
      <c r="O2326" s="72"/>
      <c r="P2326" s="72"/>
      <c r="Q2326" s="72"/>
      <c r="R2326" s="72"/>
      <c r="S2326" s="72"/>
      <c r="T2326" s="72"/>
      <c r="U2326" s="72"/>
      <c r="V2326" s="3"/>
    </row>
    <row r="2327" spans="5:22" ht="23.1" customHeight="1">
      <c r="E2327" s="72" t="s">
        <v>4437</v>
      </c>
      <c r="F2327" s="72"/>
      <c r="G2327" s="72"/>
      <c r="H2327" s="72"/>
      <c r="I2327" s="72"/>
      <c r="J2327" s="72"/>
      <c r="K2327" s="72"/>
      <c r="L2327" s="72"/>
      <c r="M2327" s="72"/>
      <c r="N2327" s="72"/>
      <c r="O2327" s="72"/>
      <c r="P2327" s="72"/>
      <c r="Q2327" s="72"/>
      <c r="R2327" s="72"/>
      <c r="S2327" s="72"/>
      <c r="T2327" s="72"/>
      <c r="U2327" s="72"/>
      <c r="V2327" s="3"/>
    </row>
    <row r="2328" spans="5:22" ht="23.1" customHeight="1">
      <c r="E2328" s="72" t="s">
        <v>4438</v>
      </c>
      <c r="F2328" s="72"/>
      <c r="G2328" s="72"/>
      <c r="H2328" s="72"/>
      <c r="I2328" s="72"/>
      <c r="J2328" s="72"/>
      <c r="K2328" s="72"/>
      <c r="L2328" s="72"/>
      <c r="M2328" s="72"/>
      <c r="N2328" s="72"/>
      <c r="O2328" s="72"/>
      <c r="P2328" s="72"/>
      <c r="Q2328" s="72"/>
      <c r="R2328" s="72"/>
      <c r="S2328" s="72"/>
      <c r="T2328" s="72"/>
      <c r="U2328" s="72"/>
      <c r="V2328" s="3"/>
    </row>
    <row r="2329" spans="5:22" ht="23.1" customHeight="1">
      <c r="E2329" s="72" t="s">
        <v>4438</v>
      </c>
      <c r="F2329" s="72"/>
      <c r="G2329" s="72"/>
      <c r="H2329" s="72"/>
      <c r="I2329" s="72"/>
      <c r="J2329" s="72"/>
      <c r="K2329" s="72"/>
      <c r="L2329" s="72"/>
      <c r="M2329" s="72"/>
      <c r="N2329" s="72"/>
      <c r="O2329" s="72"/>
      <c r="P2329" s="72"/>
      <c r="Q2329" s="72"/>
      <c r="R2329" s="72"/>
      <c r="S2329" s="72"/>
      <c r="T2329" s="72"/>
      <c r="U2329" s="72"/>
      <c r="V2329" s="3"/>
    </row>
    <row r="2330" spans="5:22" ht="23.1" customHeight="1">
      <c r="E2330" s="72" t="s">
        <v>4439</v>
      </c>
      <c r="F2330" s="72"/>
      <c r="G2330" s="72"/>
      <c r="H2330" s="72"/>
      <c r="I2330" s="72"/>
      <c r="J2330" s="72"/>
      <c r="K2330" s="72"/>
      <c r="L2330" s="72"/>
      <c r="M2330" s="72"/>
      <c r="N2330" s="72"/>
      <c r="O2330" s="72"/>
      <c r="P2330" s="72"/>
      <c r="Q2330" s="72"/>
      <c r="R2330" s="72"/>
      <c r="S2330" s="72"/>
      <c r="T2330" s="72"/>
      <c r="U2330" s="72"/>
      <c r="V2330" s="3"/>
    </row>
    <row r="2331" spans="5:22" ht="23.1" customHeight="1">
      <c r="E2331" s="72" t="s">
        <v>4440</v>
      </c>
      <c r="F2331" s="72"/>
      <c r="G2331" s="72"/>
      <c r="H2331" s="72"/>
      <c r="I2331" s="72"/>
      <c r="J2331" s="72"/>
      <c r="K2331" s="72"/>
      <c r="L2331" s="72"/>
      <c r="M2331" s="72"/>
      <c r="N2331" s="72"/>
      <c r="O2331" s="72"/>
      <c r="P2331" s="72"/>
      <c r="Q2331" s="72"/>
      <c r="R2331" s="72"/>
      <c r="S2331" s="72"/>
      <c r="T2331" s="72"/>
      <c r="U2331" s="72"/>
      <c r="V2331" s="3"/>
    </row>
    <row r="2332" spans="5:22" ht="23.1" customHeight="1">
      <c r="E2332" s="72" t="s">
        <v>4441</v>
      </c>
      <c r="F2332" s="72"/>
      <c r="G2332" s="72"/>
      <c r="H2332" s="72"/>
      <c r="I2332" s="72"/>
      <c r="J2332" s="72"/>
      <c r="K2332" s="72"/>
      <c r="L2332" s="72"/>
      <c r="M2332" s="72"/>
      <c r="N2332" s="72"/>
      <c r="O2332" s="72"/>
      <c r="P2332" s="72"/>
      <c r="Q2332" s="72"/>
      <c r="R2332" s="72"/>
      <c r="S2332" s="72"/>
      <c r="T2332" s="72"/>
      <c r="U2332" s="72"/>
      <c r="V2332" s="3"/>
    </row>
    <row r="2333" spans="5:22" ht="23.1" customHeight="1">
      <c r="E2333" s="72" t="s">
        <v>4442</v>
      </c>
      <c r="F2333" s="72"/>
      <c r="G2333" s="72"/>
      <c r="H2333" s="72"/>
      <c r="I2333" s="72"/>
      <c r="J2333" s="72"/>
      <c r="K2333" s="72"/>
      <c r="L2333" s="72"/>
      <c r="M2333" s="72"/>
      <c r="N2333" s="72"/>
      <c r="O2333" s="72"/>
      <c r="P2333" s="72"/>
      <c r="Q2333" s="72"/>
      <c r="R2333" s="72"/>
      <c r="S2333" s="72"/>
      <c r="T2333" s="72"/>
      <c r="U2333" s="72"/>
      <c r="V2333" s="3"/>
    </row>
    <row r="2334" spans="5:22" ht="23.1" customHeight="1">
      <c r="E2334" s="72" t="s">
        <v>4443</v>
      </c>
      <c r="F2334" s="72"/>
      <c r="G2334" s="72"/>
      <c r="H2334" s="72"/>
      <c r="I2334" s="72"/>
      <c r="J2334" s="72"/>
      <c r="K2334" s="72"/>
      <c r="L2334" s="72"/>
      <c r="M2334" s="72"/>
      <c r="N2334" s="72"/>
      <c r="O2334" s="72"/>
      <c r="P2334" s="72"/>
      <c r="Q2334" s="72"/>
      <c r="R2334" s="72"/>
      <c r="S2334" s="72"/>
      <c r="T2334" s="72"/>
      <c r="U2334" s="72"/>
      <c r="V2334" s="3"/>
    </row>
    <row r="2335" spans="5:22" ht="23.1" customHeight="1">
      <c r="E2335" s="72" t="s">
        <v>4444</v>
      </c>
      <c r="F2335" s="72"/>
      <c r="G2335" s="72"/>
      <c r="H2335" s="72"/>
      <c r="I2335" s="72"/>
      <c r="J2335" s="72"/>
      <c r="K2335" s="72"/>
      <c r="L2335" s="72"/>
      <c r="M2335" s="72"/>
      <c r="N2335" s="72"/>
      <c r="O2335" s="72"/>
      <c r="P2335" s="72"/>
      <c r="Q2335" s="72"/>
      <c r="R2335" s="72"/>
      <c r="S2335" s="72"/>
      <c r="T2335" s="72"/>
      <c r="U2335" s="72"/>
      <c r="V2335" s="3"/>
    </row>
    <row r="2336" spans="5:22" ht="23.1" customHeight="1">
      <c r="E2336" s="72" t="s">
        <v>4444</v>
      </c>
      <c r="F2336" s="72"/>
      <c r="G2336" s="72"/>
      <c r="H2336" s="72"/>
      <c r="I2336" s="72"/>
      <c r="J2336" s="72"/>
      <c r="K2336" s="72"/>
      <c r="L2336" s="72"/>
      <c r="M2336" s="72"/>
      <c r="N2336" s="72"/>
      <c r="O2336" s="72"/>
      <c r="P2336" s="72"/>
      <c r="Q2336" s="72"/>
      <c r="R2336" s="72"/>
      <c r="S2336" s="72"/>
      <c r="T2336" s="72"/>
      <c r="U2336" s="72"/>
      <c r="V2336" s="3"/>
    </row>
    <row r="2337" spans="5:22" ht="23.1" customHeight="1">
      <c r="E2337" s="72" t="s">
        <v>4445</v>
      </c>
      <c r="F2337" s="72"/>
      <c r="G2337" s="72"/>
      <c r="H2337" s="72"/>
      <c r="I2337" s="72"/>
      <c r="J2337" s="72"/>
      <c r="K2337" s="72"/>
      <c r="L2337" s="72"/>
      <c r="M2337" s="72"/>
      <c r="N2337" s="72"/>
      <c r="O2337" s="72"/>
      <c r="P2337" s="72"/>
      <c r="Q2337" s="72"/>
      <c r="R2337" s="72"/>
      <c r="S2337" s="72"/>
      <c r="T2337" s="72"/>
      <c r="U2337" s="72"/>
      <c r="V2337" s="3"/>
    </row>
    <row r="2338" spans="5:22" ht="23.1" customHeight="1">
      <c r="E2338" s="72" t="s">
        <v>4446</v>
      </c>
      <c r="F2338" s="72"/>
      <c r="G2338" s="72"/>
      <c r="H2338" s="72"/>
      <c r="I2338" s="72"/>
      <c r="J2338" s="72"/>
      <c r="K2338" s="72"/>
      <c r="L2338" s="72"/>
      <c r="M2338" s="72"/>
      <c r="N2338" s="72"/>
      <c r="O2338" s="72"/>
      <c r="P2338" s="72"/>
      <c r="Q2338" s="72"/>
      <c r="R2338" s="72"/>
      <c r="S2338" s="72"/>
      <c r="T2338" s="72"/>
      <c r="U2338" s="72"/>
      <c r="V2338" s="3"/>
    </row>
    <row r="2339" spans="5:22" ht="23.1" customHeight="1">
      <c r="E2339" s="72" t="s">
        <v>4447</v>
      </c>
      <c r="F2339" s="72"/>
      <c r="G2339" s="72"/>
      <c r="H2339" s="72"/>
      <c r="I2339" s="72"/>
      <c r="J2339" s="72"/>
      <c r="K2339" s="72"/>
      <c r="L2339" s="72"/>
      <c r="M2339" s="72"/>
      <c r="N2339" s="72"/>
      <c r="O2339" s="72"/>
      <c r="P2339" s="72"/>
      <c r="Q2339" s="72"/>
      <c r="R2339" s="72"/>
      <c r="S2339" s="72"/>
      <c r="T2339" s="72"/>
      <c r="U2339" s="72"/>
      <c r="V2339" s="3"/>
    </row>
    <row r="2340" spans="5:22" ht="23.1" customHeight="1">
      <c r="E2340" s="72" t="s">
        <v>4448</v>
      </c>
      <c r="F2340" s="72"/>
      <c r="G2340" s="72"/>
      <c r="H2340" s="72"/>
      <c r="I2340" s="72"/>
      <c r="J2340" s="72"/>
      <c r="K2340" s="72"/>
      <c r="L2340" s="72"/>
      <c r="M2340" s="72"/>
      <c r="N2340" s="72"/>
      <c r="O2340" s="72"/>
      <c r="P2340" s="72"/>
      <c r="Q2340" s="72"/>
      <c r="R2340" s="72"/>
      <c r="S2340" s="72"/>
      <c r="T2340" s="72"/>
      <c r="U2340" s="72"/>
      <c r="V2340" s="3"/>
    </row>
    <row r="2341" spans="5:22" ht="23.1" customHeight="1">
      <c r="E2341" s="72" t="s">
        <v>4449</v>
      </c>
      <c r="F2341" s="72"/>
      <c r="G2341" s="72"/>
      <c r="H2341" s="72"/>
      <c r="I2341" s="72"/>
      <c r="J2341" s="72"/>
      <c r="K2341" s="72"/>
      <c r="L2341" s="72"/>
      <c r="M2341" s="72"/>
      <c r="N2341" s="72"/>
      <c r="O2341" s="72"/>
      <c r="P2341" s="72"/>
      <c r="Q2341" s="72"/>
      <c r="R2341" s="72"/>
      <c r="S2341" s="72"/>
      <c r="T2341" s="72"/>
      <c r="U2341" s="72"/>
      <c r="V2341" s="3"/>
    </row>
    <row r="2342" spans="5:22" ht="23.1" customHeight="1">
      <c r="E2342" s="72" t="s">
        <v>4450</v>
      </c>
      <c r="F2342" s="72"/>
      <c r="G2342" s="72"/>
      <c r="H2342" s="72"/>
      <c r="I2342" s="72"/>
      <c r="J2342" s="72"/>
      <c r="K2342" s="72"/>
      <c r="L2342" s="72"/>
      <c r="M2342" s="72"/>
      <c r="N2342" s="72"/>
      <c r="O2342" s="72"/>
      <c r="P2342" s="72"/>
      <c r="Q2342" s="72"/>
      <c r="R2342" s="72"/>
      <c r="S2342" s="72"/>
      <c r="T2342" s="72"/>
      <c r="U2342" s="72"/>
      <c r="V2342" s="3"/>
    </row>
    <row r="2343" spans="5:22" ht="23.1" customHeight="1">
      <c r="E2343" s="72" t="s">
        <v>4451</v>
      </c>
      <c r="F2343" s="72"/>
      <c r="G2343" s="72"/>
      <c r="H2343" s="72"/>
      <c r="I2343" s="72"/>
      <c r="J2343" s="72"/>
      <c r="K2343" s="72"/>
      <c r="L2343" s="72"/>
      <c r="M2343" s="72"/>
      <c r="N2343" s="72"/>
      <c r="O2343" s="72"/>
      <c r="P2343" s="72"/>
      <c r="Q2343" s="72"/>
      <c r="R2343" s="72"/>
      <c r="S2343" s="72"/>
      <c r="T2343" s="72"/>
      <c r="U2343" s="72"/>
      <c r="V2343" s="3"/>
    </row>
    <row r="2344" spans="5:22" ht="23.1" customHeight="1">
      <c r="E2344" s="72" t="s">
        <v>4452</v>
      </c>
      <c r="F2344" s="72"/>
      <c r="G2344" s="72"/>
      <c r="H2344" s="72"/>
      <c r="I2344" s="72"/>
      <c r="J2344" s="72"/>
      <c r="K2344" s="72"/>
      <c r="L2344" s="72"/>
      <c r="M2344" s="72"/>
      <c r="N2344" s="72"/>
      <c r="O2344" s="72"/>
      <c r="P2344" s="72"/>
      <c r="Q2344" s="72"/>
      <c r="R2344" s="72"/>
      <c r="S2344" s="72"/>
      <c r="T2344" s="72"/>
      <c r="U2344" s="72"/>
      <c r="V2344" s="3"/>
    </row>
    <row r="2345" spans="5:22" ht="23.1" customHeight="1">
      <c r="E2345" s="72" t="s">
        <v>4453</v>
      </c>
      <c r="F2345" s="72"/>
      <c r="G2345" s="72"/>
      <c r="H2345" s="72"/>
      <c r="I2345" s="72"/>
      <c r="J2345" s="72"/>
      <c r="K2345" s="72"/>
      <c r="L2345" s="72"/>
      <c r="M2345" s="72"/>
      <c r="N2345" s="72"/>
      <c r="O2345" s="72"/>
      <c r="P2345" s="72"/>
      <c r="Q2345" s="72"/>
      <c r="R2345" s="72"/>
      <c r="S2345" s="72"/>
      <c r="T2345" s="72"/>
      <c r="U2345" s="72"/>
      <c r="V2345" s="3"/>
    </row>
    <row r="2346" spans="5:22" ht="23.1" customHeight="1">
      <c r="E2346" s="72" t="s">
        <v>4454</v>
      </c>
      <c r="F2346" s="72"/>
      <c r="G2346" s="72"/>
      <c r="H2346" s="72"/>
      <c r="I2346" s="72"/>
      <c r="J2346" s="72"/>
      <c r="K2346" s="72"/>
      <c r="L2346" s="72"/>
      <c r="M2346" s="72"/>
      <c r="N2346" s="72"/>
      <c r="O2346" s="72"/>
      <c r="P2346" s="72"/>
      <c r="Q2346" s="72"/>
      <c r="R2346" s="72"/>
      <c r="S2346" s="72"/>
      <c r="T2346" s="72"/>
      <c r="U2346" s="72"/>
      <c r="V2346" s="3"/>
    </row>
    <row r="2347" spans="5:22" ht="23.1" customHeight="1">
      <c r="E2347" s="72" t="s">
        <v>4455</v>
      </c>
      <c r="F2347" s="72"/>
      <c r="G2347" s="72"/>
      <c r="H2347" s="72"/>
      <c r="I2347" s="72"/>
      <c r="J2347" s="72"/>
      <c r="K2347" s="72"/>
      <c r="L2347" s="72"/>
      <c r="M2347" s="72"/>
      <c r="N2347" s="72"/>
      <c r="O2347" s="72"/>
      <c r="P2347" s="72"/>
      <c r="Q2347" s="72"/>
      <c r="R2347" s="72"/>
      <c r="S2347" s="72"/>
      <c r="T2347" s="72"/>
      <c r="U2347" s="72"/>
      <c r="V2347" s="3"/>
    </row>
    <row r="2348" spans="5:22" ht="23.1" customHeight="1">
      <c r="E2348" s="72" t="s">
        <v>4456</v>
      </c>
      <c r="F2348" s="72"/>
      <c r="G2348" s="72"/>
      <c r="H2348" s="72"/>
      <c r="I2348" s="72"/>
      <c r="J2348" s="72"/>
      <c r="K2348" s="72"/>
      <c r="L2348" s="72"/>
      <c r="M2348" s="72"/>
      <c r="N2348" s="72"/>
      <c r="O2348" s="72"/>
      <c r="P2348" s="72"/>
      <c r="Q2348" s="72"/>
      <c r="R2348" s="72"/>
      <c r="S2348" s="72"/>
      <c r="T2348" s="72"/>
      <c r="U2348" s="72"/>
      <c r="V2348" s="3"/>
    </row>
    <row r="2349" spans="5:22" ht="23.1" customHeight="1">
      <c r="E2349" s="72" t="s">
        <v>4457</v>
      </c>
      <c r="F2349" s="72"/>
      <c r="G2349" s="72"/>
      <c r="H2349" s="72"/>
      <c r="I2349" s="72"/>
      <c r="J2349" s="72"/>
      <c r="K2349" s="72"/>
      <c r="L2349" s="72"/>
      <c r="M2349" s="72"/>
      <c r="N2349" s="72"/>
      <c r="O2349" s="72"/>
      <c r="P2349" s="72"/>
      <c r="Q2349" s="72"/>
      <c r="R2349" s="72"/>
      <c r="S2349" s="72"/>
      <c r="T2349" s="72"/>
      <c r="U2349" s="72"/>
      <c r="V2349" s="3"/>
    </row>
    <row r="2350" spans="5:22" ht="23.1" customHeight="1">
      <c r="E2350" s="72" t="s">
        <v>4458</v>
      </c>
      <c r="F2350" s="72"/>
      <c r="G2350" s="72"/>
      <c r="H2350" s="72"/>
      <c r="I2350" s="72"/>
      <c r="J2350" s="72"/>
      <c r="K2350" s="72"/>
      <c r="L2350" s="72"/>
      <c r="M2350" s="72"/>
      <c r="N2350" s="72"/>
      <c r="O2350" s="72"/>
      <c r="P2350" s="72"/>
      <c r="Q2350" s="72"/>
      <c r="R2350" s="72"/>
      <c r="S2350" s="72"/>
      <c r="T2350" s="72"/>
      <c r="U2350" s="72"/>
      <c r="V2350" s="3"/>
    </row>
    <row r="2351" spans="5:22" ht="23.1" customHeight="1">
      <c r="E2351" s="72" t="s">
        <v>4459</v>
      </c>
      <c r="F2351" s="72"/>
      <c r="G2351" s="72"/>
      <c r="H2351" s="72"/>
      <c r="I2351" s="72"/>
      <c r="J2351" s="72"/>
      <c r="K2351" s="72"/>
      <c r="L2351" s="72"/>
      <c r="M2351" s="72"/>
      <c r="N2351" s="72"/>
      <c r="O2351" s="72"/>
      <c r="P2351" s="72"/>
      <c r="Q2351" s="72"/>
      <c r="R2351" s="72"/>
      <c r="S2351" s="72"/>
      <c r="T2351" s="72"/>
      <c r="U2351" s="72"/>
      <c r="V2351" s="3"/>
    </row>
    <row r="2352" spans="5:22" ht="23.1" customHeight="1">
      <c r="E2352" s="72" t="s">
        <v>4460</v>
      </c>
      <c r="F2352" s="72"/>
      <c r="G2352" s="72"/>
      <c r="H2352" s="72"/>
      <c r="I2352" s="72"/>
      <c r="J2352" s="72"/>
      <c r="K2352" s="72"/>
      <c r="L2352" s="72"/>
      <c r="M2352" s="72"/>
      <c r="N2352" s="72"/>
      <c r="O2352" s="72"/>
      <c r="P2352" s="72"/>
      <c r="Q2352" s="72"/>
      <c r="R2352" s="72"/>
      <c r="S2352" s="72"/>
      <c r="T2352" s="72"/>
      <c r="U2352" s="72"/>
      <c r="V2352" s="3"/>
    </row>
    <row r="2353" spans="5:22" ht="23.1" customHeight="1">
      <c r="E2353" s="72" t="s">
        <v>4461</v>
      </c>
      <c r="F2353" s="72"/>
      <c r="G2353" s="72"/>
      <c r="H2353" s="72"/>
      <c r="I2353" s="72"/>
      <c r="J2353" s="72"/>
      <c r="K2353" s="72"/>
      <c r="L2353" s="72"/>
      <c r="M2353" s="72"/>
      <c r="N2353" s="72"/>
      <c r="O2353" s="72"/>
      <c r="P2353" s="72"/>
      <c r="Q2353" s="72"/>
      <c r="R2353" s="72"/>
      <c r="S2353" s="72"/>
      <c r="T2353" s="72"/>
      <c r="U2353" s="72"/>
      <c r="V2353" s="3"/>
    </row>
    <row r="2354" spans="5:22" ht="23.1" customHeight="1">
      <c r="E2354" s="72" t="s">
        <v>4462</v>
      </c>
      <c r="F2354" s="72"/>
      <c r="G2354" s="72"/>
      <c r="H2354" s="72"/>
      <c r="I2354" s="72"/>
      <c r="J2354" s="72"/>
      <c r="K2354" s="72"/>
      <c r="L2354" s="72"/>
      <c r="M2354" s="72"/>
      <c r="N2354" s="72"/>
      <c r="O2354" s="72"/>
      <c r="P2354" s="72"/>
      <c r="Q2354" s="72"/>
      <c r="R2354" s="72"/>
      <c r="S2354" s="72"/>
      <c r="T2354" s="72"/>
      <c r="U2354" s="72"/>
      <c r="V2354" s="3"/>
    </row>
    <row r="2355" spans="5:22" ht="23.1" customHeight="1">
      <c r="E2355" s="72" t="s">
        <v>4463</v>
      </c>
      <c r="F2355" s="72"/>
      <c r="G2355" s="72"/>
      <c r="H2355" s="72"/>
      <c r="I2355" s="72"/>
      <c r="J2355" s="72"/>
      <c r="K2355" s="72"/>
      <c r="L2355" s="72"/>
      <c r="M2355" s="72"/>
      <c r="N2355" s="72"/>
      <c r="O2355" s="72"/>
      <c r="P2355" s="72"/>
      <c r="Q2355" s="72"/>
      <c r="R2355" s="72"/>
      <c r="S2355" s="72"/>
      <c r="T2355" s="72"/>
      <c r="U2355" s="72"/>
      <c r="V2355" s="3"/>
    </row>
    <row r="2356" spans="5:22" ht="23.1" customHeight="1">
      <c r="E2356" s="72" t="s">
        <v>4464</v>
      </c>
      <c r="F2356" s="72"/>
      <c r="G2356" s="72"/>
      <c r="H2356" s="72"/>
      <c r="I2356" s="72"/>
      <c r="J2356" s="72"/>
      <c r="K2356" s="72"/>
      <c r="L2356" s="72"/>
      <c r="M2356" s="72"/>
      <c r="N2356" s="72"/>
      <c r="O2356" s="72"/>
      <c r="P2356" s="72"/>
      <c r="Q2356" s="72"/>
      <c r="R2356" s="72"/>
      <c r="S2356" s="72"/>
      <c r="T2356" s="72"/>
      <c r="U2356" s="72"/>
      <c r="V2356" s="3"/>
    </row>
    <row r="2357" spans="5:22" ht="23.1" customHeight="1">
      <c r="E2357" s="72" t="s">
        <v>4465</v>
      </c>
      <c r="F2357" s="72"/>
      <c r="G2357" s="72"/>
      <c r="H2357" s="72"/>
      <c r="I2357" s="72"/>
      <c r="J2357" s="72"/>
      <c r="K2357" s="72"/>
      <c r="L2357" s="72"/>
      <c r="M2357" s="72"/>
      <c r="N2357" s="72"/>
      <c r="O2357" s="72"/>
      <c r="P2357" s="72"/>
      <c r="Q2357" s="72"/>
      <c r="R2357" s="72"/>
      <c r="S2357" s="72"/>
      <c r="T2357" s="72"/>
      <c r="U2357" s="72"/>
      <c r="V2357" s="3"/>
    </row>
    <row r="2358" spans="5:22" ht="23.1" customHeight="1">
      <c r="E2358" s="72" t="s">
        <v>4466</v>
      </c>
      <c r="F2358" s="72"/>
      <c r="G2358" s="72"/>
      <c r="H2358" s="72"/>
      <c r="I2358" s="72"/>
      <c r="J2358" s="72"/>
      <c r="K2358" s="72"/>
      <c r="L2358" s="72"/>
      <c r="M2358" s="72"/>
      <c r="N2358" s="72"/>
      <c r="O2358" s="72"/>
      <c r="P2358" s="72"/>
      <c r="Q2358" s="72"/>
      <c r="R2358" s="72"/>
      <c r="S2358" s="72"/>
      <c r="T2358" s="72"/>
      <c r="U2358" s="72"/>
      <c r="V2358" s="3"/>
    </row>
    <row r="2359" spans="5:22" ht="23.1" customHeight="1">
      <c r="E2359" s="72" t="s">
        <v>4467</v>
      </c>
      <c r="F2359" s="72"/>
      <c r="G2359" s="72"/>
      <c r="H2359" s="72"/>
      <c r="I2359" s="72"/>
      <c r="J2359" s="72"/>
      <c r="K2359" s="72"/>
      <c r="L2359" s="72"/>
      <c r="M2359" s="72"/>
      <c r="N2359" s="72"/>
      <c r="O2359" s="72"/>
      <c r="P2359" s="72"/>
      <c r="Q2359" s="72"/>
      <c r="R2359" s="72"/>
      <c r="S2359" s="72"/>
      <c r="T2359" s="72"/>
      <c r="U2359" s="72"/>
      <c r="V2359" s="3"/>
    </row>
    <row r="2360" spans="5:22" ht="23.1" customHeight="1">
      <c r="E2360" s="72" t="s">
        <v>4468</v>
      </c>
      <c r="F2360" s="72"/>
      <c r="G2360" s="72"/>
      <c r="H2360" s="72"/>
      <c r="I2360" s="72"/>
      <c r="J2360" s="72"/>
      <c r="K2360" s="72"/>
      <c r="L2360" s="72"/>
      <c r="M2360" s="72"/>
      <c r="N2360" s="72"/>
      <c r="O2360" s="72"/>
      <c r="P2360" s="72"/>
      <c r="Q2360" s="72"/>
      <c r="R2360" s="72"/>
      <c r="S2360" s="72"/>
      <c r="T2360" s="72"/>
      <c r="U2360" s="72"/>
      <c r="V2360" s="3"/>
    </row>
    <row r="2361" spans="5:22" ht="23.1" customHeight="1">
      <c r="E2361" s="72" t="s">
        <v>4469</v>
      </c>
      <c r="F2361" s="72"/>
      <c r="G2361" s="72"/>
      <c r="H2361" s="72"/>
      <c r="I2361" s="72"/>
      <c r="J2361" s="72"/>
      <c r="K2361" s="72"/>
      <c r="L2361" s="72"/>
      <c r="M2361" s="72"/>
      <c r="N2361" s="72"/>
      <c r="O2361" s="72"/>
      <c r="P2361" s="72"/>
      <c r="Q2361" s="72"/>
      <c r="R2361" s="72"/>
      <c r="S2361" s="72"/>
      <c r="T2361" s="72"/>
      <c r="U2361" s="72"/>
      <c r="V2361" s="3"/>
    </row>
    <row r="2362" spans="5:22" ht="23.1" customHeight="1">
      <c r="E2362" s="72" t="s">
        <v>4470</v>
      </c>
      <c r="F2362" s="72"/>
      <c r="G2362" s="72"/>
      <c r="H2362" s="72"/>
      <c r="I2362" s="72"/>
      <c r="J2362" s="72"/>
      <c r="K2362" s="72"/>
      <c r="L2362" s="72"/>
      <c r="M2362" s="72"/>
      <c r="N2362" s="72"/>
      <c r="O2362" s="72"/>
      <c r="P2362" s="72"/>
      <c r="Q2362" s="72"/>
      <c r="R2362" s="72"/>
      <c r="S2362" s="72"/>
      <c r="T2362" s="72"/>
      <c r="U2362" s="72"/>
      <c r="V2362" s="3"/>
    </row>
    <row r="2363" spans="5:22" ht="23.1" customHeight="1">
      <c r="E2363" s="72" t="s">
        <v>4471</v>
      </c>
      <c r="F2363" s="72"/>
      <c r="G2363" s="72"/>
      <c r="H2363" s="72"/>
      <c r="I2363" s="72"/>
      <c r="J2363" s="72"/>
      <c r="K2363" s="72"/>
      <c r="L2363" s="72"/>
      <c r="M2363" s="72"/>
      <c r="N2363" s="72"/>
      <c r="O2363" s="72"/>
      <c r="P2363" s="72"/>
      <c r="Q2363" s="72"/>
      <c r="R2363" s="72"/>
      <c r="S2363" s="72"/>
      <c r="T2363" s="72"/>
      <c r="U2363" s="72"/>
      <c r="V2363" s="3"/>
    </row>
    <row r="2364" spans="5:22" ht="23.1" customHeight="1">
      <c r="E2364" s="72" t="s">
        <v>4472</v>
      </c>
      <c r="F2364" s="72"/>
      <c r="G2364" s="72"/>
      <c r="H2364" s="72"/>
      <c r="I2364" s="72"/>
      <c r="J2364" s="72"/>
      <c r="K2364" s="72"/>
      <c r="L2364" s="72"/>
      <c r="M2364" s="72"/>
      <c r="N2364" s="72"/>
      <c r="O2364" s="72"/>
      <c r="P2364" s="72"/>
      <c r="Q2364" s="72"/>
      <c r="R2364" s="72"/>
      <c r="S2364" s="72"/>
      <c r="T2364" s="72"/>
      <c r="U2364" s="72"/>
      <c r="V2364" s="3"/>
    </row>
    <row r="2365" spans="5:22" ht="23.1" customHeight="1">
      <c r="E2365" s="72" t="s">
        <v>4473</v>
      </c>
      <c r="F2365" s="72"/>
      <c r="G2365" s="72"/>
      <c r="H2365" s="72"/>
      <c r="I2365" s="72"/>
      <c r="J2365" s="72"/>
      <c r="K2365" s="72"/>
      <c r="L2365" s="72"/>
      <c r="M2365" s="72"/>
      <c r="N2365" s="72"/>
      <c r="O2365" s="72"/>
      <c r="P2365" s="72"/>
      <c r="Q2365" s="72"/>
      <c r="R2365" s="72"/>
      <c r="S2365" s="72"/>
      <c r="T2365" s="72"/>
      <c r="U2365" s="72"/>
      <c r="V2365" s="3"/>
    </row>
    <row r="2366" spans="5:22" ht="23.1" customHeight="1">
      <c r="E2366" s="72" t="s">
        <v>4474</v>
      </c>
      <c r="F2366" s="72"/>
      <c r="G2366" s="72"/>
      <c r="H2366" s="72"/>
      <c r="I2366" s="72"/>
      <c r="J2366" s="72"/>
      <c r="K2366" s="72"/>
      <c r="L2366" s="72"/>
      <c r="M2366" s="72"/>
      <c r="N2366" s="72"/>
      <c r="O2366" s="72"/>
      <c r="P2366" s="72"/>
      <c r="Q2366" s="72"/>
      <c r="R2366" s="72"/>
      <c r="S2366" s="72"/>
      <c r="T2366" s="72"/>
      <c r="U2366" s="72"/>
      <c r="V2366" s="3"/>
    </row>
    <row r="2367" spans="5:22" ht="23.1" customHeight="1">
      <c r="E2367" s="72" t="s">
        <v>4475</v>
      </c>
      <c r="F2367" s="72"/>
      <c r="G2367" s="72"/>
      <c r="H2367" s="72"/>
      <c r="I2367" s="72"/>
      <c r="J2367" s="72"/>
      <c r="K2367" s="72"/>
      <c r="L2367" s="72"/>
      <c r="M2367" s="72"/>
      <c r="N2367" s="72"/>
      <c r="O2367" s="72"/>
      <c r="P2367" s="72"/>
      <c r="Q2367" s="72"/>
      <c r="R2367" s="72"/>
      <c r="S2367" s="72"/>
      <c r="T2367" s="72"/>
      <c r="U2367" s="72"/>
      <c r="V2367" s="3"/>
    </row>
    <row r="2368" spans="5:22" ht="23.1" customHeight="1">
      <c r="E2368" s="72" t="s">
        <v>4476</v>
      </c>
      <c r="F2368" s="72"/>
      <c r="G2368" s="72"/>
      <c r="H2368" s="72"/>
      <c r="I2368" s="72"/>
      <c r="J2368" s="72"/>
      <c r="K2368" s="72"/>
      <c r="L2368" s="72"/>
      <c r="M2368" s="72"/>
      <c r="N2368" s="72"/>
      <c r="O2368" s="72"/>
      <c r="P2368" s="72"/>
      <c r="Q2368" s="72"/>
      <c r="R2368" s="72"/>
      <c r="S2368" s="72"/>
      <c r="T2368" s="72"/>
      <c r="U2368" s="72"/>
      <c r="V2368" s="3"/>
    </row>
    <row r="2369" spans="5:22" ht="23.1" customHeight="1">
      <c r="E2369" s="72" t="s">
        <v>4477</v>
      </c>
      <c r="F2369" s="72"/>
      <c r="G2369" s="72"/>
      <c r="H2369" s="72"/>
      <c r="I2369" s="72"/>
      <c r="J2369" s="72"/>
      <c r="K2369" s="72"/>
      <c r="L2369" s="72"/>
      <c r="M2369" s="72"/>
      <c r="N2369" s="72"/>
      <c r="O2369" s="72"/>
      <c r="P2369" s="72"/>
      <c r="Q2369" s="72"/>
      <c r="R2369" s="72"/>
      <c r="S2369" s="72"/>
      <c r="T2369" s="72"/>
      <c r="U2369" s="72"/>
      <c r="V2369" s="3"/>
    </row>
    <row r="2370" spans="5:22" ht="23.1" customHeight="1">
      <c r="E2370" s="72" t="s">
        <v>4478</v>
      </c>
      <c r="F2370" s="72"/>
      <c r="G2370" s="72"/>
      <c r="H2370" s="72"/>
      <c r="I2370" s="72"/>
      <c r="J2370" s="72"/>
      <c r="K2370" s="72"/>
      <c r="L2370" s="72"/>
      <c r="M2370" s="72"/>
      <c r="N2370" s="72"/>
      <c r="O2370" s="72"/>
      <c r="P2370" s="72"/>
      <c r="Q2370" s="72"/>
      <c r="R2370" s="72"/>
      <c r="S2370" s="72"/>
      <c r="T2370" s="72"/>
      <c r="U2370" s="72"/>
      <c r="V2370" s="3"/>
    </row>
    <row r="2371" spans="5:22" ht="23.1" customHeight="1">
      <c r="E2371" s="72" t="s">
        <v>4479</v>
      </c>
      <c r="F2371" s="72"/>
      <c r="G2371" s="72"/>
      <c r="H2371" s="72"/>
      <c r="I2371" s="72"/>
      <c r="J2371" s="72"/>
      <c r="K2371" s="72"/>
      <c r="L2371" s="72"/>
      <c r="M2371" s="72"/>
      <c r="N2371" s="72"/>
      <c r="O2371" s="72"/>
      <c r="P2371" s="72"/>
      <c r="Q2371" s="72"/>
      <c r="R2371" s="72"/>
      <c r="S2371" s="72"/>
      <c r="T2371" s="72"/>
      <c r="U2371" s="72"/>
      <c r="V2371" s="3"/>
    </row>
    <row r="2372" spans="5:22" ht="23.1" customHeight="1">
      <c r="E2372" s="72" t="s">
        <v>4480</v>
      </c>
      <c r="F2372" s="72"/>
      <c r="G2372" s="72"/>
      <c r="H2372" s="72"/>
      <c r="I2372" s="72"/>
      <c r="J2372" s="72"/>
      <c r="K2372" s="72"/>
      <c r="L2372" s="72"/>
      <c r="M2372" s="72"/>
      <c r="N2372" s="72"/>
      <c r="O2372" s="72"/>
      <c r="P2372" s="72"/>
      <c r="Q2372" s="72"/>
      <c r="R2372" s="72"/>
      <c r="S2372" s="72"/>
      <c r="T2372" s="72"/>
      <c r="U2372" s="72"/>
      <c r="V2372" s="3"/>
    </row>
    <row r="2373" spans="5:22" ht="23.1" customHeight="1">
      <c r="E2373" s="72" t="s">
        <v>4481</v>
      </c>
      <c r="F2373" s="72"/>
      <c r="G2373" s="72"/>
      <c r="H2373" s="72"/>
      <c r="I2373" s="72"/>
      <c r="J2373" s="72"/>
      <c r="K2373" s="72"/>
      <c r="L2373" s="72"/>
      <c r="M2373" s="72"/>
      <c r="N2373" s="72"/>
      <c r="O2373" s="72"/>
      <c r="P2373" s="72"/>
      <c r="Q2373" s="72"/>
      <c r="R2373" s="72"/>
      <c r="S2373" s="72"/>
      <c r="T2373" s="72"/>
      <c r="U2373" s="72"/>
      <c r="V2373" s="3"/>
    </row>
    <row r="2374" spans="5:22" ht="23.1" customHeight="1">
      <c r="E2374" s="72" t="s">
        <v>4482</v>
      </c>
      <c r="F2374" s="72"/>
      <c r="G2374" s="72"/>
      <c r="H2374" s="72"/>
      <c r="I2374" s="72"/>
      <c r="J2374" s="72"/>
      <c r="K2374" s="72"/>
      <c r="L2374" s="72"/>
      <c r="M2374" s="72"/>
      <c r="N2374" s="72"/>
      <c r="O2374" s="72"/>
      <c r="P2374" s="72"/>
      <c r="Q2374" s="72"/>
      <c r="R2374" s="72"/>
      <c r="S2374" s="72"/>
      <c r="T2374" s="72"/>
      <c r="U2374" s="72"/>
      <c r="V2374" s="3"/>
    </row>
    <row r="2375" spans="5:22" ht="23.1" customHeight="1">
      <c r="E2375" s="72" t="s">
        <v>4483</v>
      </c>
      <c r="F2375" s="72"/>
      <c r="G2375" s="72"/>
      <c r="H2375" s="72"/>
      <c r="I2375" s="72"/>
      <c r="J2375" s="72"/>
      <c r="K2375" s="72"/>
      <c r="L2375" s="72"/>
      <c r="M2375" s="72"/>
      <c r="N2375" s="72"/>
      <c r="O2375" s="72"/>
      <c r="P2375" s="72"/>
      <c r="Q2375" s="72"/>
      <c r="R2375" s="72"/>
      <c r="S2375" s="72"/>
      <c r="T2375" s="72"/>
      <c r="U2375" s="72"/>
      <c r="V2375" s="3"/>
    </row>
    <row r="2376" spans="5:22" ht="23.1" customHeight="1">
      <c r="E2376" s="72" t="s">
        <v>4484</v>
      </c>
      <c r="F2376" s="72"/>
      <c r="G2376" s="72"/>
      <c r="H2376" s="72"/>
      <c r="I2376" s="72"/>
      <c r="J2376" s="72"/>
      <c r="K2376" s="72"/>
      <c r="L2376" s="72"/>
      <c r="M2376" s="72"/>
      <c r="N2376" s="72"/>
      <c r="O2376" s="72"/>
      <c r="P2376" s="72"/>
      <c r="Q2376" s="72"/>
      <c r="R2376" s="72"/>
      <c r="S2376" s="72"/>
      <c r="T2376" s="72"/>
      <c r="U2376" s="72"/>
      <c r="V2376" s="3"/>
    </row>
    <row r="2377" spans="5:22" ht="23.1" customHeight="1">
      <c r="E2377" s="72" t="s">
        <v>4485</v>
      </c>
      <c r="F2377" s="72"/>
      <c r="G2377" s="72"/>
      <c r="H2377" s="72"/>
      <c r="I2377" s="72"/>
      <c r="J2377" s="72"/>
      <c r="K2377" s="72"/>
      <c r="L2377" s="72"/>
      <c r="M2377" s="72"/>
      <c r="N2377" s="72"/>
      <c r="O2377" s="72"/>
      <c r="P2377" s="72"/>
      <c r="Q2377" s="72"/>
      <c r="R2377" s="72"/>
      <c r="S2377" s="72"/>
      <c r="T2377" s="72"/>
      <c r="U2377" s="72"/>
      <c r="V2377" s="3"/>
    </row>
    <row r="2378" spans="5:22" ht="23.1" customHeight="1">
      <c r="E2378" s="72" t="s">
        <v>4486</v>
      </c>
      <c r="F2378" s="72"/>
      <c r="G2378" s="72"/>
      <c r="H2378" s="72"/>
      <c r="I2378" s="72"/>
      <c r="J2378" s="72"/>
      <c r="K2378" s="72"/>
      <c r="L2378" s="72"/>
      <c r="M2378" s="72"/>
      <c r="N2378" s="72"/>
      <c r="O2378" s="72"/>
      <c r="P2378" s="72"/>
      <c r="Q2378" s="72"/>
      <c r="R2378" s="72"/>
      <c r="S2378" s="72"/>
      <c r="T2378" s="72"/>
      <c r="U2378" s="72"/>
      <c r="V2378" s="3"/>
    </row>
    <row r="2379" spans="5:22" ht="23.1" customHeight="1">
      <c r="E2379" s="72" t="s">
        <v>4487</v>
      </c>
      <c r="F2379" s="72"/>
      <c r="G2379" s="72"/>
      <c r="H2379" s="72"/>
      <c r="I2379" s="72"/>
      <c r="J2379" s="72"/>
      <c r="K2379" s="72"/>
      <c r="L2379" s="72"/>
      <c r="M2379" s="72"/>
      <c r="N2379" s="72"/>
      <c r="O2379" s="72"/>
      <c r="P2379" s="72"/>
      <c r="Q2379" s="72"/>
      <c r="R2379" s="72"/>
      <c r="S2379" s="72"/>
      <c r="T2379" s="72"/>
      <c r="U2379" s="72"/>
      <c r="V2379" s="3"/>
    </row>
    <row r="2380" spans="5:22" ht="23.1" customHeight="1">
      <c r="E2380" s="72" t="s">
        <v>4487</v>
      </c>
      <c r="F2380" s="72"/>
      <c r="G2380" s="72"/>
      <c r="H2380" s="72"/>
      <c r="I2380" s="72"/>
      <c r="J2380" s="72"/>
      <c r="K2380" s="72"/>
      <c r="L2380" s="72"/>
      <c r="M2380" s="72"/>
      <c r="N2380" s="72"/>
      <c r="O2380" s="72"/>
      <c r="P2380" s="72"/>
      <c r="Q2380" s="72"/>
      <c r="R2380" s="72"/>
      <c r="S2380" s="72"/>
      <c r="T2380" s="72"/>
      <c r="U2380" s="72"/>
      <c r="V2380" s="3"/>
    </row>
    <row r="2381" spans="5:22" ht="23.1" customHeight="1">
      <c r="E2381" s="72" t="s">
        <v>4487</v>
      </c>
      <c r="F2381" s="72"/>
      <c r="G2381" s="72"/>
      <c r="H2381" s="72"/>
      <c r="I2381" s="72"/>
      <c r="J2381" s="72"/>
      <c r="K2381" s="72"/>
      <c r="L2381" s="72"/>
      <c r="M2381" s="72"/>
      <c r="N2381" s="72"/>
      <c r="O2381" s="72"/>
      <c r="P2381" s="72"/>
      <c r="Q2381" s="72"/>
      <c r="R2381" s="72"/>
      <c r="S2381" s="72"/>
      <c r="T2381" s="72"/>
      <c r="U2381" s="72"/>
      <c r="V2381" s="3"/>
    </row>
    <row r="2382" spans="5:22" ht="23.1" customHeight="1">
      <c r="E2382" s="72" t="s">
        <v>4488</v>
      </c>
      <c r="F2382" s="72"/>
      <c r="G2382" s="72"/>
      <c r="H2382" s="72"/>
      <c r="I2382" s="72"/>
      <c r="J2382" s="72"/>
      <c r="K2382" s="72"/>
      <c r="L2382" s="72"/>
      <c r="M2382" s="72"/>
      <c r="N2382" s="72"/>
      <c r="O2382" s="72"/>
      <c r="P2382" s="72"/>
      <c r="Q2382" s="72"/>
      <c r="R2382" s="72"/>
      <c r="S2382" s="72"/>
      <c r="T2382" s="72"/>
      <c r="U2382" s="72"/>
      <c r="V2382" s="3"/>
    </row>
    <row r="2383" spans="5:22" ht="23.1" customHeight="1">
      <c r="E2383" s="72" t="s">
        <v>4489</v>
      </c>
      <c r="F2383" s="72"/>
      <c r="G2383" s="72"/>
      <c r="H2383" s="72"/>
      <c r="I2383" s="72"/>
      <c r="J2383" s="72"/>
      <c r="K2383" s="72"/>
      <c r="L2383" s="72"/>
      <c r="M2383" s="72"/>
      <c r="N2383" s="72"/>
      <c r="O2383" s="72"/>
      <c r="P2383" s="72"/>
      <c r="Q2383" s="72"/>
      <c r="R2383" s="72"/>
      <c r="S2383" s="72"/>
      <c r="T2383" s="72"/>
      <c r="U2383" s="72"/>
      <c r="V2383" s="3"/>
    </row>
    <row r="2384" spans="5:22" ht="23.1" customHeight="1">
      <c r="E2384" s="72" t="s">
        <v>4490</v>
      </c>
      <c r="F2384" s="72"/>
      <c r="G2384" s="72"/>
      <c r="H2384" s="72"/>
      <c r="I2384" s="72"/>
      <c r="J2384" s="72"/>
      <c r="K2384" s="72"/>
      <c r="L2384" s="72"/>
      <c r="M2384" s="72"/>
      <c r="N2384" s="72"/>
      <c r="O2384" s="72"/>
      <c r="P2384" s="72"/>
      <c r="Q2384" s="72"/>
      <c r="R2384" s="72"/>
      <c r="S2384" s="72"/>
      <c r="T2384" s="72"/>
      <c r="U2384" s="72"/>
      <c r="V2384" s="3"/>
    </row>
    <row r="2385" spans="5:22" ht="23.1" customHeight="1">
      <c r="E2385" s="72" t="s">
        <v>4491</v>
      </c>
      <c r="F2385" s="72"/>
      <c r="G2385" s="72"/>
      <c r="H2385" s="72"/>
      <c r="I2385" s="72"/>
      <c r="J2385" s="72"/>
      <c r="K2385" s="72"/>
      <c r="L2385" s="72"/>
      <c r="M2385" s="72"/>
      <c r="N2385" s="72"/>
      <c r="O2385" s="72"/>
      <c r="P2385" s="72"/>
      <c r="Q2385" s="72"/>
      <c r="R2385" s="72"/>
      <c r="S2385" s="72"/>
      <c r="T2385" s="72"/>
      <c r="U2385" s="72"/>
      <c r="V2385" s="3"/>
    </row>
    <row r="2386" spans="5:22" ht="23.1" customHeight="1">
      <c r="E2386" s="72" t="s">
        <v>4492</v>
      </c>
      <c r="F2386" s="72"/>
      <c r="G2386" s="72"/>
      <c r="H2386" s="72"/>
      <c r="I2386" s="72"/>
      <c r="J2386" s="72"/>
      <c r="K2386" s="72"/>
      <c r="L2386" s="72"/>
      <c r="M2386" s="72"/>
      <c r="N2386" s="72"/>
      <c r="O2386" s="72"/>
      <c r="P2386" s="72"/>
      <c r="Q2386" s="72"/>
      <c r="R2386" s="72"/>
      <c r="S2386" s="72"/>
      <c r="T2386" s="72"/>
      <c r="U2386" s="72"/>
      <c r="V2386" s="3"/>
    </row>
    <row r="2387" spans="5:22" ht="23.1" customHeight="1">
      <c r="E2387" s="72" t="s">
        <v>4493</v>
      </c>
      <c r="F2387" s="72"/>
      <c r="G2387" s="72"/>
      <c r="H2387" s="72"/>
      <c r="I2387" s="72"/>
      <c r="J2387" s="72"/>
      <c r="K2387" s="72"/>
      <c r="L2387" s="72"/>
      <c r="M2387" s="72"/>
      <c r="N2387" s="72"/>
      <c r="O2387" s="72"/>
      <c r="P2387" s="72"/>
      <c r="Q2387" s="72"/>
      <c r="R2387" s="72"/>
      <c r="S2387" s="72"/>
      <c r="T2387" s="72"/>
      <c r="U2387" s="72"/>
      <c r="V2387" s="3"/>
    </row>
    <row r="2388" spans="5:22" ht="23.1" customHeight="1">
      <c r="E2388" s="72" t="s">
        <v>4494</v>
      </c>
      <c r="F2388" s="72"/>
      <c r="G2388" s="72"/>
      <c r="H2388" s="72"/>
      <c r="I2388" s="72"/>
      <c r="J2388" s="72"/>
      <c r="K2388" s="72"/>
      <c r="L2388" s="72"/>
      <c r="M2388" s="72"/>
      <c r="N2388" s="72"/>
      <c r="O2388" s="72"/>
      <c r="P2388" s="72"/>
      <c r="Q2388" s="72"/>
      <c r="R2388" s="72"/>
      <c r="S2388" s="72"/>
      <c r="T2388" s="72"/>
      <c r="U2388" s="72"/>
      <c r="V2388" s="3"/>
    </row>
    <row r="2389" spans="5:22" ht="23.1" customHeight="1">
      <c r="E2389" s="72" t="s">
        <v>4495</v>
      </c>
      <c r="F2389" s="72"/>
      <c r="G2389" s="72"/>
      <c r="H2389" s="72"/>
      <c r="I2389" s="72"/>
      <c r="J2389" s="72"/>
      <c r="K2389" s="72"/>
      <c r="L2389" s="72"/>
      <c r="M2389" s="72"/>
      <c r="N2389" s="72"/>
      <c r="O2389" s="72"/>
      <c r="P2389" s="72"/>
      <c r="Q2389" s="72"/>
      <c r="R2389" s="72"/>
      <c r="S2389" s="72"/>
      <c r="T2389" s="72"/>
      <c r="U2389" s="72"/>
      <c r="V2389" s="3"/>
    </row>
    <row r="2390" spans="5:22" ht="23.1" customHeight="1">
      <c r="E2390" s="72" t="s">
        <v>4495</v>
      </c>
      <c r="F2390" s="72"/>
      <c r="G2390" s="72"/>
      <c r="H2390" s="72"/>
      <c r="I2390" s="72"/>
      <c r="J2390" s="72"/>
      <c r="K2390" s="72"/>
      <c r="L2390" s="72"/>
      <c r="M2390" s="72"/>
      <c r="N2390" s="72"/>
      <c r="O2390" s="72"/>
      <c r="P2390" s="72"/>
      <c r="Q2390" s="72"/>
      <c r="R2390" s="72"/>
      <c r="S2390" s="72"/>
      <c r="T2390" s="72"/>
      <c r="U2390" s="72"/>
      <c r="V2390" s="3"/>
    </row>
    <row r="2391" spans="5:22" ht="23.1" customHeight="1">
      <c r="E2391" s="72" t="s">
        <v>4496</v>
      </c>
      <c r="F2391" s="72"/>
      <c r="G2391" s="72"/>
      <c r="H2391" s="72"/>
      <c r="I2391" s="72"/>
      <c r="J2391" s="72"/>
      <c r="K2391" s="72"/>
      <c r="L2391" s="72"/>
      <c r="M2391" s="72"/>
      <c r="N2391" s="72"/>
      <c r="O2391" s="72"/>
      <c r="P2391" s="72"/>
      <c r="Q2391" s="72"/>
      <c r="R2391" s="72"/>
      <c r="S2391" s="72"/>
      <c r="T2391" s="72"/>
      <c r="U2391" s="72"/>
      <c r="V2391" s="3"/>
    </row>
    <row r="2392" spans="5:22" ht="23.1" customHeight="1">
      <c r="E2392" s="72" t="s">
        <v>4497</v>
      </c>
      <c r="F2392" s="72"/>
      <c r="G2392" s="72"/>
      <c r="H2392" s="72"/>
      <c r="I2392" s="72"/>
      <c r="J2392" s="72"/>
      <c r="K2392" s="72"/>
      <c r="L2392" s="72"/>
      <c r="M2392" s="72"/>
      <c r="N2392" s="72"/>
      <c r="O2392" s="72"/>
      <c r="P2392" s="72"/>
      <c r="Q2392" s="72"/>
      <c r="R2392" s="72"/>
      <c r="S2392" s="72"/>
      <c r="T2392" s="72"/>
      <c r="U2392" s="72"/>
      <c r="V2392" s="3"/>
    </row>
    <row r="2393" spans="5:22" ht="23.1" customHeight="1">
      <c r="E2393" s="72" t="s">
        <v>4498</v>
      </c>
      <c r="F2393" s="72"/>
      <c r="G2393" s="72"/>
      <c r="H2393" s="72"/>
      <c r="I2393" s="72"/>
      <c r="J2393" s="72"/>
      <c r="K2393" s="72"/>
      <c r="L2393" s="72"/>
      <c r="M2393" s="72"/>
      <c r="N2393" s="72"/>
      <c r="O2393" s="72"/>
      <c r="P2393" s="72"/>
      <c r="Q2393" s="72"/>
      <c r="R2393" s="72"/>
      <c r="S2393" s="72"/>
      <c r="T2393" s="72"/>
      <c r="U2393" s="72"/>
      <c r="V2393" s="3"/>
    </row>
    <row r="2394" spans="5:22" ht="23.1" customHeight="1">
      <c r="E2394" s="72" t="s">
        <v>4499</v>
      </c>
      <c r="F2394" s="72"/>
      <c r="G2394" s="72"/>
      <c r="H2394" s="72"/>
      <c r="I2394" s="72"/>
      <c r="J2394" s="72"/>
      <c r="K2394" s="72"/>
      <c r="L2394" s="72"/>
      <c r="M2394" s="72"/>
      <c r="N2394" s="72"/>
      <c r="O2394" s="72"/>
      <c r="P2394" s="72"/>
      <c r="Q2394" s="72"/>
      <c r="R2394" s="72"/>
      <c r="S2394" s="72"/>
      <c r="T2394" s="72"/>
      <c r="U2394" s="72"/>
      <c r="V2394" s="3"/>
    </row>
    <row r="2395" spans="5:22" ht="23.1" customHeight="1">
      <c r="E2395" s="72" t="s">
        <v>4500</v>
      </c>
      <c r="F2395" s="72"/>
      <c r="G2395" s="72"/>
      <c r="H2395" s="72"/>
      <c r="I2395" s="72"/>
      <c r="J2395" s="72"/>
      <c r="K2395" s="72"/>
      <c r="L2395" s="72"/>
      <c r="M2395" s="72"/>
      <c r="N2395" s="72"/>
      <c r="O2395" s="72"/>
      <c r="P2395" s="72"/>
      <c r="Q2395" s="72"/>
      <c r="R2395" s="72"/>
      <c r="S2395" s="72"/>
      <c r="T2395" s="72"/>
      <c r="U2395" s="72"/>
      <c r="V2395" s="3"/>
    </row>
    <row r="2396" spans="5:22" ht="23.1" customHeight="1">
      <c r="E2396" s="72" t="s">
        <v>4501</v>
      </c>
      <c r="F2396" s="72"/>
      <c r="G2396" s="72"/>
      <c r="H2396" s="72"/>
      <c r="I2396" s="72"/>
      <c r="J2396" s="72"/>
      <c r="K2396" s="72"/>
      <c r="L2396" s="72"/>
      <c r="M2396" s="72"/>
      <c r="N2396" s="72"/>
      <c r="O2396" s="72"/>
      <c r="P2396" s="72"/>
      <c r="Q2396" s="72"/>
      <c r="R2396" s="72"/>
      <c r="S2396" s="72"/>
      <c r="T2396" s="72"/>
      <c r="U2396" s="72"/>
      <c r="V2396" s="3"/>
    </row>
    <row r="2397" spans="5:22" ht="23.1" customHeight="1">
      <c r="E2397" s="72" t="s">
        <v>4502</v>
      </c>
      <c r="F2397" s="72"/>
      <c r="G2397" s="72"/>
      <c r="H2397" s="72"/>
      <c r="I2397" s="72"/>
      <c r="J2397" s="72"/>
      <c r="K2397" s="72"/>
      <c r="L2397" s="72"/>
      <c r="M2397" s="72"/>
      <c r="N2397" s="72"/>
      <c r="O2397" s="72"/>
      <c r="P2397" s="72"/>
      <c r="Q2397" s="72"/>
      <c r="R2397" s="72"/>
      <c r="S2397" s="72"/>
      <c r="T2397" s="72"/>
      <c r="U2397" s="72"/>
      <c r="V2397" s="3"/>
    </row>
    <row r="2398" spans="5:22" ht="23.1" customHeight="1">
      <c r="E2398" s="72" t="s">
        <v>4503</v>
      </c>
      <c r="F2398" s="72"/>
      <c r="G2398" s="72"/>
      <c r="H2398" s="72"/>
      <c r="I2398" s="72"/>
      <c r="J2398" s="72"/>
      <c r="K2398" s="72"/>
      <c r="L2398" s="72"/>
      <c r="M2398" s="72"/>
      <c r="N2398" s="72"/>
      <c r="O2398" s="72"/>
      <c r="P2398" s="72"/>
      <c r="Q2398" s="72"/>
      <c r="R2398" s="72"/>
      <c r="S2398" s="72"/>
      <c r="T2398" s="72"/>
      <c r="U2398" s="72"/>
      <c r="V2398" s="3"/>
    </row>
    <row r="2399" spans="5:22" ht="23.1" customHeight="1">
      <c r="E2399" s="72" t="s">
        <v>4504</v>
      </c>
      <c r="F2399" s="72"/>
      <c r="G2399" s="72"/>
      <c r="H2399" s="72"/>
      <c r="I2399" s="72"/>
      <c r="J2399" s="72"/>
      <c r="K2399" s="72"/>
      <c r="L2399" s="72"/>
      <c r="M2399" s="72"/>
      <c r="N2399" s="72"/>
      <c r="O2399" s="72"/>
      <c r="P2399" s="72"/>
      <c r="Q2399" s="72"/>
      <c r="R2399" s="72"/>
      <c r="S2399" s="72"/>
      <c r="T2399" s="72"/>
      <c r="U2399" s="72"/>
      <c r="V2399" s="3"/>
    </row>
    <row r="2400" spans="5:22" ht="23.1" customHeight="1">
      <c r="E2400" s="72" t="s">
        <v>4505</v>
      </c>
      <c r="F2400" s="72"/>
      <c r="G2400" s="72"/>
      <c r="H2400" s="72"/>
      <c r="I2400" s="72"/>
      <c r="J2400" s="72"/>
      <c r="K2400" s="72"/>
      <c r="L2400" s="72"/>
      <c r="M2400" s="72"/>
      <c r="N2400" s="72"/>
      <c r="O2400" s="72"/>
      <c r="P2400" s="72"/>
      <c r="Q2400" s="72"/>
      <c r="R2400" s="72"/>
      <c r="S2400" s="72"/>
      <c r="T2400" s="72"/>
      <c r="U2400" s="72"/>
      <c r="V2400" s="3"/>
    </row>
    <row r="2401" spans="5:22" ht="23.1" customHeight="1">
      <c r="E2401" s="72" t="s">
        <v>4506</v>
      </c>
      <c r="F2401" s="72"/>
      <c r="G2401" s="72"/>
      <c r="H2401" s="72"/>
      <c r="I2401" s="72"/>
      <c r="J2401" s="72"/>
      <c r="K2401" s="72"/>
      <c r="L2401" s="72"/>
      <c r="M2401" s="72"/>
      <c r="N2401" s="72"/>
      <c r="O2401" s="72"/>
      <c r="P2401" s="72"/>
      <c r="Q2401" s="72"/>
      <c r="R2401" s="72"/>
      <c r="S2401" s="72"/>
      <c r="T2401" s="72"/>
      <c r="U2401" s="72"/>
      <c r="V2401" s="3"/>
    </row>
    <row r="2402" spans="5:22" ht="23.1" customHeight="1">
      <c r="E2402" s="72" t="s">
        <v>4507</v>
      </c>
      <c r="F2402" s="72"/>
      <c r="G2402" s="72"/>
      <c r="H2402" s="72"/>
      <c r="I2402" s="72"/>
      <c r="J2402" s="72"/>
      <c r="K2402" s="72"/>
      <c r="L2402" s="72"/>
      <c r="M2402" s="72"/>
      <c r="N2402" s="72"/>
      <c r="O2402" s="72"/>
      <c r="P2402" s="72"/>
      <c r="Q2402" s="72"/>
      <c r="R2402" s="72"/>
      <c r="S2402" s="72"/>
      <c r="T2402" s="72"/>
      <c r="U2402" s="72"/>
      <c r="V2402" s="3"/>
    </row>
    <row r="2403" spans="5:22" ht="23.1" customHeight="1">
      <c r="E2403" s="72" t="s">
        <v>4508</v>
      </c>
      <c r="F2403" s="72"/>
      <c r="G2403" s="72"/>
      <c r="H2403" s="72"/>
      <c r="I2403" s="72"/>
      <c r="J2403" s="72"/>
      <c r="K2403" s="72"/>
      <c r="L2403" s="72"/>
      <c r="M2403" s="72"/>
      <c r="N2403" s="72"/>
      <c r="O2403" s="72"/>
      <c r="P2403" s="72"/>
      <c r="Q2403" s="72"/>
      <c r="R2403" s="72"/>
      <c r="S2403" s="72"/>
      <c r="T2403" s="72"/>
      <c r="U2403" s="72"/>
      <c r="V2403" s="3"/>
    </row>
    <row r="2404" spans="5:22" ht="23.1" customHeight="1">
      <c r="E2404" s="72" t="s">
        <v>4509</v>
      </c>
      <c r="F2404" s="72"/>
      <c r="G2404" s="72"/>
      <c r="H2404" s="72"/>
      <c r="I2404" s="72"/>
      <c r="J2404" s="72"/>
      <c r="K2404" s="72"/>
      <c r="L2404" s="72"/>
      <c r="M2404" s="72"/>
      <c r="N2404" s="72"/>
      <c r="O2404" s="72"/>
      <c r="P2404" s="72"/>
      <c r="Q2404" s="72"/>
      <c r="R2404" s="72"/>
      <c r="S2404" s="72"/>
      <c r="T2404" s="72"/>
      <c r="U2404" s="72"/>
      <c r="V2404" s="3"/>
    </row>
    <row r="2405" spans="5:22" ht="23.1" customHeight="1">
      <c r="E2405" s="72" t="s">
        <v>4510</v>
      </c>
      <c r="F2405" s="72"/>
      <c r="G2405" s="72"/>
      <c r="H2405" s="72"/>
      <c r="I2405" s="72"/>
      <c r="J2405" s="72"/>
      <c r="K2405" s="72"/>
      <c r="L2405" s="72"/>
      <c r="M2405" s="72"/>
      <c r="N2405" s="72"/>
      <c r="O2405" s="72"/>
      <c r="P2405" s="72"/>
      <c r="Q2405" s="72"/>
      <c r="R2405" s="72"/>
      <c r="S2405" s="72"/>
      <c r="T2405" s="72"/>
      <c r="U2405" s="72"/>
      <c r="V2405" s="3"/>
    </row>
    <row r="2406" spans="5:22" ht="23.1" customHeight="1">
      <c r="E2406" s="72" t="s">
        <v>4511</v>
      </c>
      <c r="F2406" s="72"/>
      <c r="G2406" s="72"/>
      <c r="H2406" s="72"/>
      <c r="I2406" s="72"/>
      <c r="J2406" s="72"/>
      <c r="K2406" s="72"/>
      <c r="L2406" s="72"/>
      <c r="M2406" s="72"/>
      <c r="N2406" s="72"/>
      <c r="O2406" s="72"/>
      <c r="P2406" s="72"/>
      <c r="Q2406" s="72"/>
      <c r="R2406" s="72"/>
      <c r="S2406" s="72"/>
      <c r="T2406" s="72"/>
      <c r="U2406" s="72"/>
      <c r="V2406" s="3"/>
    </row>
    <row r="2407" spans="5:22" ht="23.1" customHeight="1">
      <c r="E2407" s="72" t="s">
        <v>4512</v>
      </c>
      <c r="F2407" s="72"/>
      <c r="G2407" s="72"/>
      <c r="H2407" s="72"/>
      <c r="I2407" s="72"/>
      <c r="J2407" s="72"/>
      <c r="K2407" s="72"/>
      <c r="L2407" s="72"/>
      <c r="M2407" s="72"/>
      <c r="N2407" s="72"/>
      <c r="O2407" s="72"/>
      <c r="P2407" s="72"/>
      <c r="Q2407" s="72"/>
      <c r="R2407" s="72"/>
      <c r="S2407" s="72"/>
      <c r="T2407" s="72"/>
      <c r="U2407" s="72"/>
      <c r="V2407" s="3"/>
    </row>
    <row r="2408" spans="5:22" ht="23.1" customHeight="1">
      <c r="E2408" s="72" t="s">
        <v>4513</v>
      </c>
      <c r="F2408" s="72"/>
      <c r="G2408" s="72"/>
      <c r="H2408" s="72"/>
      <c r="I2408" s="72"/>
      <c r="J2408" s="72"/>
      <c r="K2408" s="72"/>
      <c r="L2408" s="72"/>
      <c r="M2408" s="72"/>
      <c r="N2408" s="72"/>
      <c r="O2408" s="72"/>
      <c r="P2408" s="72"/>
      <c r="Q2408" s="72"/>
      <c r="R2408" s="72"/>
      <c r="S2408" s="72"/>
      <c r="T2408" s="72"/>
      <c r="U2408" s="72"/>
      <c r="V2408" s="3"/>
    </row>
    <row r="2409" spans="5:22" ht="23.1" customHeight="1">
      <c r="E2409" s="72" t="s">
        <v>4514</v>
      </c>
      <c r="F2409" s="72"/>
      <c r="G2409" s="72"/>
      <c r="H2409" s="72"/>
      <c r="I2409" s="72"/>
      <c r="J2409" s="72"/>
      <c r="K2409" s="72"/>
      <c r="L2409" s="72"/>
      <c r="M2409" s="72"/>
      <c r="N2409" s="72"/>
      <c r="O2409" s="72"/>
      <c r="P2409" s="72"/>
      <c r="Q2409" s="72"/>
      <c r="R2409" s="72"/>
      <c r="S2409" s="72"/>
      <c r="T2409" s="72"/>
      <c r="U2409" s="72"/>
      <c r="V2409" s="3"/>
    </row>
    <row r="2410" spans="5:22" ht="23.1" customHeight="1">
      <c r="E2410" s="72" t="s">
        <v>4515</v>
      </c>
      <c r="F2410" s="72"/>
      <c r="G2410" s="72"/>
      <c r="H2410" s="72"/>
      <c r="I2410" s="72"/>
      <c r="J2410" s="72"/>
      <c r="K2410" s="72"/>
      <c r="L2410" s="72"/>
      <c r="M2410" s="72"/>
      <c r="N2410" s="72"/>
      <c r="O2410" s="72"/>
      <c r="P2410" s="72"/>
      <c r="Q2410" s="72"/>
      <c r="R2410" s="72"/>
      <c r="S2410" s="72"/>
      <c r="T2410" s="72"/>
      <c r="U2410" s="72"/>
      <c r="V2410" s="3"/>
    </row>
    <row r="2411" spans="5:22" ht="23.1" customHeight="1">
      <c r="E2411" s="72" t="s">
        <v>4516</v>
      </c>
      <c r="F2411" s="72"/>
      <c r="G2411" s="72"/>
      <c r="H2411" s="72"/>
      <c r="I2411" s="72"/>
      <c r="J2411" s="72"/>
      <c r="K2411" s="72"/>
      <c r="L2411" s="72"/>
      <c r="M2411" s="72"/>
      <c r="N2411" s="72"/>
      <c r="O2411" s="72"/>
      <c r="P2411" s="72"/>
      <c r="Q2411" s="72"/>
      <c r="R2411" s="72"/>
      <c r="S2411" s="72"/>
      <c r="T2411" s="72"/>
      <c r="U2411" s="72"/>
      <c r="V2411" s="3"/>
    </row>
    <row r="2412" spans="5:22" ht="23.1" customHeight="1">
      <c r="E2412" s="72" t="s">
        <v>4517</v>
      </c>
      <c r="F2412" s="72"/>
      <c r="G2412" s="72"/>
      <c r="H2412" s="72"/>
      <c r="I2412" s="72"/>
      <c r="J2412" s="72"/>
      <c r="K2412" s="72"/>
      <c r="L2412" s="72"/>
      <c r="M2412" s="72"/>
      <c r="N2412" s="72"/>
      <c r="O2412" s="72"/>
      <c r="P2412" s="72"/>
      <c r="Q2412" s="72"/>
      <c r="R2412" s="72"/>
      <c r="S2412" s="72"/>
      <c r="T2412" s="72"/>
      <c r="U2412" s="72"/>
      <c r="V2412" s="3"/>
    </row>
    <row r="2413" spans="5:22" ht="23.1" customHeight="1">
      <c r="E2413" s="72" t="s">
        <v>4518</v>
      </c>
      <c r="F2413" s="72"/>
      <c r="G2413" s="72"/>
      <c r="H2413" s="72"/>
      <c r="I2413" s="72"/>
      <c r="J2413" s="72"/>
      <c r="K2413" s="72"/>
      <c r="L2413" s="72"/>
      <c r="M2413" s="72"/>
      <c r="N2413" s="72"/>
      <c r="O2413" s="72"/>
      <c r="P2413" s="72"/>
      <c r="Q2413" s="72"/>
      <c r="R2413" s="72"/>
      <c r="S2413" s="72"/>
      <c r="T2413" s="72"/>
      <c r="U2413" s="72"/>
      <c r="V2413" s="3"/>
    </row>
    <row r="2414" spans="5:22" ht="23.1" customHeight="1">
      <c r="E2414" s="72" t="s">
        <v>4519</v>
      </c>
      <c r="F2414" s="72"/>
      <c r="G2414" s="72"/>
      <c r="H2414" s="72"/>
      <c r="I2414" s="72"/>
      <c r="J2414" s="72"/>
      <c r="K2414" s="72"/>
      <c r="L2414" s="72"/>
      <c r="M2414" s="72"/>
      <c r="N2414" s="72"/>
      <c r="O2414" s="72"/>
      <c r="P2414" s="72"/>
      <c r="Q2414" s="72"/>
      <c r="R2414" s="72"/>
      <c r="S2414" s="72"/>
      <c r="T2414" s="72"/>
      <c r="U2414" s="72"/>
      <c r="V2414" s="3"/>
    </row>
    <row r="2415" spans="5:22" ht="23.1" customHeight="1">
      <c r="E2415" s="72" t="s">
        <v>4520</v>
      </c>
      <c r="F2415" s="72"/>
      <c r="G2415" s="72"/>
      <c r="H2415" s="72"/>
      <c r="I2415" s="72"/>
      <c r="J2415" s="72"/>
      <c r="K2415" s="72"/>
      <c r="L2415" s="72"/>
      <c r="M2415" s="72"/>
      <c r="N2415" s="72"/>
      <c r="O2415" s="72"/>
      <c r="P2415" s="72"/>
      <c r="Q2415" s="72"/>
      <c r="R2415" s="72"/>
      <c r="S2415" s="72"/>
      <c r="T2415" s="72"/>
      <c r="U2415" s="72"/>
      <c r="V2415" s="3"/>
    </row>
    <row r="2416" spans="5:22" ht="23.1" customHeight="1">
      <c r="E2416" s="72" t="s">
        <v>4521</v>
      </c>
      <c r="F2416" s="72"/>
      <c r="G2416" s="72"/>
      <c r="H2416" s="72"/>
      <c r="I2416" s="72"/>
      <c r="J2416" s="72"/>
      <c r="K2416" s="72"/>
      <c r="L2416" s="72"/>
      <c r="M2416" s="72"/>
      <c r="N2416" s="72"/>
      <c r="O2416" s="72"/>
      <c r="P2416" s="72"/>
      <c r="Q2416" s="72"/>
      <c r="R2416" s="72"/>
      <c r="S2416" s="72"/>
      <c r="T2416" s="72"/>
      <c r="U2416" s="72"/>
      <c r="V2416" s="3"/>
    </row>
    <row r="2417" spans="5:22" ht="23.1" customHeight="1">
      <c r="E2417" s="72" t="s">
        <v>4522</v>
      </c>
      <c r="F2417" s="72"/>
      <c r="G2417" s="72"/>
      <c r="H2417" s="72"/>
      <c r="I2417" s="72"/>
      <c r="J2417" s="72"/>
      <c r="K2417" s="72"/>
      <c r="L2417" s="72"/>
      <c r="M2417" s="72"/>
      <c r="N2417" s="72"/>
      <c r="O2417" s="72"/>
      <c r="P2417" s="72"/>
      <c r="Q2417" s="72"/>
      <c r="R2417" s="72"/>
      <c r="S2417" s="72"/>
      <c r="T2417" s="72"/>
      <c r="U2417" s="72"/>
      <c r="V2417" s="3"/>
    </row>
    <row r="2418" spans="5:22" ht="23.1" customHeight="1">
      <c r="E2418" s="72" t="s">
        <v>4523</v>
      </c>
      <c r="F2418" s="72"/>
      <c r="G2418" s="72"/>
      <c r="H2418" s="72"/>
      <c r="I2418" s="72"/>
      <c r="J2418" s="72"/>
      <c r="K2418" s="72"/>
      <c r="L2418" s="72"/>
      <c r="M2418" s="72"/>
      <c r="N2418" s="72"/>
      <c r="O2418" s="72"/>
      <c r="P2418" s="72"/>
      <c r="Q2418" s="72"/>
      <c r="R2418" s="72"/>
      <c r="S2418" s="72"/>
      <c r="T2418" s="72"/>
      <c r="U2418" s="72"/>
      <c r="V2418" s="3"/>
    </row>
    <row r="2419" spans="5:22" ht="23.1" customHeight="1">
      <c r="E2419" s="72" t="s">
        <v>4524</v>
      </c>
      <c r="F2419" s="72"/>
      <c r="G2419" s="72"/>
      <c r="H2419" s="72"/>
      <c r="I2419" s="72"/>
      <c r="J2419" s="72"/>
      <c r="K2419" s="72"/>
      <c r="L2419" s="72"/>
      <c r="M2419" s="72"/>
      <c r="N2419" s="72"/>
      <c r="O2419" s="72"/>
      <c r="P2419" s="72"/>
      <c r="Q2419" s="72"/>
      <c r="R2419" s="72"/>
      <c r="S2419" s="72"/>
      <c r="T2419" s="72"/>
      <c r="U2419" s="72"/>
      <c r="V2419" s="3"/>
    </row>
    <row r="2420" spans="5:22" ht="23.1" customHeight="1">
      <c r="E2420" s="72" t="s">
        <v>4525</v>
      </c>
      <c r="F2420" s="72"/>
      <c r="G2420" s="72"/>
      <c r="H2420" s="72"/>
      <c r="I2420" s="72"/>
      <c r="J2420" s="72"/>
      <c r="K2420" s="72"/>
      <c r="L2420" s="72"/>
      <c r="M2420" s="72"/>
      <c r="N2420" s="72"/>
      <c r="O2420" s="72"/>
      <c r="P2420" s="72"/>
      <c r="Q2420" s="72"/>
      <c r="R2420" s="72"/>
      <c r="S2420" s="72"/>
      <c r="T2420" s="72"/>
      <c r="U2420" s="72"/>
      <c r="V2420" s="3"/>
    </row>
    <row r="2421" spans="5:22" ht="23.1" customHeight="1">
      <c r="E2421" s="72" t="s">
        <v>4526</v>
      </c>
      <c r="F2421" s="72"/>
      <c r="G2421" s="72"/>
      <c r="H2421" s="72"/>
      <c r="I2421" s="72"/>
      <c r="J2421" s="72"/>
      <c r="K2421" s="72"/>
      <c r="L2421" s="72"/>
      <c r="M2421" s="72"/>
      <c r="N2421" s="72"/>
      <c r="O2421" s="72"/>
      <c r="P2421" s="72"/>
      <c r="Q2421" s="72"/>
      <c r="R2421" s="72"/>
      <c r="S2421" s="72"/>
      <c r="T2421" s="72"/>
      <c r="U2421" s="72"/>
      <c r="V2421" s="3"/>
    </row>
    <row r="2422" spans="5:22" ht="23.1" customHeight="1">
      <c r="E2422" s="72" t="s">
        <v>4526</v>
      </c>
      <c r="F2422" s="72"/>
      <c r="G2422" s="72"/>
      <c r="H2422" s="72"/>
      <c r="I2422" s="72"/>
      <c r="J2422" s="72"/>
      <c r="K2422" s="72"/>
      <c r="L2422" s="72"/>
      <c r="M2422" s="72"/>
      <c r="N2422" s="72"/>
      <c r="O2422" s="72"/>
      <c r="P2422" s="72"/>
      <c r="Q2422" s="72"/>
      <c r="R2422" s="72"/>
      <c r="S2422" s="72"/>
      <c r="T2422" s="72"/>
      <c r="U2422" s="72"/>
      <c r="V2422" s="3"/>
    </row>
    <row r="2423" spans="5:22" ht="23.1" customHeight="1">
      <c r="E2423" s="72" t="s">
        <v>4527</v>
      </c>
      <c r="F2423" s="72"/>
      <c r="G2423" s="72"/>
      <c r="H2423" s="72"/>
      <c r="I2423" s="72"/>
      <c r="J2423" s="72"/>
      <c r="K2423" s="72"/>
      <c r="L2423" s="72"/>
      <c r="M2423" s="72"/>
      <c r="N2423" s="72"/>
      <c r="O2423" s="72"/>
      <c r="P2423" s="72"/>
      <c r="Q2423" s="72"/>
      <c r="R2423" s="72"/>
      <c r="S2423" s="72"/>
      <c r="T2423" s="72"/>
      <c r="U2423" s="72"/>
      <c r="V2423" s="3"/>
    </row>
    <row r="2424" spans="5:22" ht="23.1" customHeight="1">
      <c r="E2424" s="72" t="s">
        <v>4528</v>
      </c>
      <c r="F2424" s="72"/>
      <c r="G2424" s="72"/>
      <c r="H2424" s="72"/>
      <c r="I2424" s="72"/>
      <c r="J2424" s="72"/>
      <c r="K2424" s="72"/>
      <c r="L2424" s="72"/>
      <c r="M2424" s="72"/>
      <c r="N2424" s="72"/>
      <c r="O2424" s="72"/>
      <c r="P2424" s="72"/>
      <c r="Q2424" s="72"/>
      <c r="R2424" s="72"/>
      <c r="S2424" s="72"/>
      <c r="T2424" s="72"/>
      <c r="U2424" s="72"/>
      <c r="V2424" s="3"/>
    </row>
    <row r="2425" spans="5:22" ht="23.1" customHeight="1">
      <c r="E2425" s="72" t="s">
        <v>4529</v>
      </c>
      <c r="F2425" s="72"/>
      <c r="G2425" s="72"/>
      <c r="H2425" s="72"/>
      <c r="I2425" s="72"/>
      <c r="J2425" s="72"/>
      <c r="K2425" s="72"/>
      <c r="L2425" s="72"/>
      <c r="M2425" s="72"/>
      <c r="N2425" s="72"/>
      <c r="O2425" s="72"/>
      <c r="P2425" s="72"/>
      <c r="Q2425" s="72"/>
      <c r="R2425" s="72"/>
      <c r="S2425" s="72"/>
      <c r="T2425" s="72"/>
      <c r="U2425" s="72"/>
      <c r="V2425" s="3"/>
    </row>
    <row r="2426" spans="5:22" ht="23.1" customHeight="1">
      <c r="E2426" s="72" t="s">
        <v>4530</v>
      </c>
      <c r="F2426" s="72"/>
      <c r="G2426" s="72"/>
      <c r="H2426" s="72"/>
      <c r="I2426" s="72"/>
      <c r="J2426" s="72"/>
      <c r="K2426" s="72"/>
      <c r="L2426" s="72"/>
      <c r="M2426" s="72"/>
      <c r="N2426" s="72"/>
      <c r="O2426" s="72"/>
      <c r="P2426" s="72"/>
      <c r="Q2426" s="72"/>
      <c r="R2426" s="72"/>
      <c r="S2426" s="72"/>
      <c r="T2426" s="72"/>
      <c r="U2426" s="72"/>
      <c r="V2426" s="3"/>
    </row>
    <row r="2427" spans="5:22" ht="23.1" customHeight="1">
      <c r="E2427" s="72" t="s">
        <v>4531</v>
      </c>
      <c r="F2427" s="72"/>
      <c r="G2427" s="72"/>
      <c r="H2427" s="72"/>
      <c r="I2427" s="72"/>
      <c r="J2427" s="72"/>
      <c r="K2427" s="72"/>
      <c r="L2427" s="72"/>
      <c r="M2427" s="72"/>
      <c r="N2427" s="72"/>
      <c r="O2427" s="72"/>
      <c r="P2427" s="72"/>
      <c r="Q2427" s="72"/>
      <c r="R2427" s="72"/>
      <c r="S2427" s="72"/>
      <c r="T2427" s="72"/>
      <c r="U2427" s="72"/>
      <c r="V2427" s="3"/>
    </row>
    <row r="2428" spans="5:22" ht="23.1" customHeight="1">
      <c r="E2428" s="72" t="s">
        <v>4532</v>
      </c>
      <c r="F2428" s="72"/>
      <c r="G2428" s="72"/>
      <c r="H2428" s="72"/>
      <c r="I2428" s="72"/>
      <c r="J2428" s="72"/>
      <c r="K2428" s="72"/>
      <c r="L2428" s="72"/>
      <c r="M2428" s="72"/>
      <c r="N2428" s="72"/>
      <c r="O2428" s="72"/>
      <c r="P2428" s="72"/>
      <c r="Q2428" s="72"/>
      <c r="R2428" s="72"/>
      <c r="S2428" s="72"/>
      <c r="T2428" s="72"/>
      <c r="U2428" s="72"/>
      <c r="V2428" s="3"/>
    </row>
    <row r="2429" spans="5:22" ht="23.1" customHeight="1">
      <c r="E2429" s="72" t="s">
        <v>4533</v>
      </c>
      <c r="F2429" s="72"/>
      <c r="G2429" s="72"/>
      <c r="H2429" s="72"/>
      <c r="I2429" s="72"/>
      <c r="J2429" s="72"/>
      <c r="K2429" s="72"/>
      <c r="L2429" s="72"/>
      <c r="M2429" s="72"/>
      <c r="N2429" s="72"/>
      <c r="O2429" s="72"/>
      <c r="P2429" s="72"/>
      <c r="Q2429" s="72"/>
      <c r="R2429" s="72"/>
      <c r="S2429" s="72"/>
      <c r="T2429" s="72"/>
      <c r="U2429" s="72"/>
      <c r="V2429" s="3"/>
    </row>
    <row r="2430" spans="5:22" ht="23.1" customHeight="1">
      <c r="E2430" s="72" t="s">
        <v>4534</v>
      </c>
      <c r="F2430" s="72"/>
      <c r="G2430" s="72"/>
      <c r="H2430" s="72"/>
      <c r="I2430" s="72"/>
      <c r="J2430" s="72"/>
      <c r="K2430" s="72"/>
      <c r="L2430" s="72"/>
      <c r="M2430" s="72"/>
      <c r="N2430" s="72"/>
      <c r="O2430" s="72"/>
      <c r="P2430" s="72"/>
      <c r="Q2430" s="72"/>
      <c r="R2430" s="72"/>
      <c r="S2430" s="72"/>
      <c r="T2430" s="72"/>
      <c r="U2430" s="72"/>
      <c r="V2430" s="3"/>
    </row>
    <row r="2431" spans="5:22" ht="23.1" customHeight="1">
      <c r="E2431" s="72" t="s">
        <v>4535</v>
      </c>
      <c r="F2431" s="72"/>
      <c r="G2431" s="72"/>
      <c r="H2431" s="72"/>
      <c r="I2431" s="72"/>
      <c r="J2431" s="72"/>
      <c r="K2431" s="72"/>
      <c r="L2431" s="72"/>
      <c r="M2431" s="72"/>
      <c r="N2431" s="72"/>
      <c r="O2431" s="72"/>
      <c r="P2431" s="72"/>
      <c r="Q2431" s="72"/>
      <c r="R2431" s="72"/>
      <c r="S2431" s="72"/>
      <c r="T2431" s="72"/>
      <c r="U2431" s="72"/>
      <c r="V2431" s="3"/>
    </row>
    <row r="2432" spans="5:22" ht="23.1" customHeight="1">
      <c r="E2432" s="72" t="s">
        <v>4536</v>
      </c>
      <c r="F2432" s="72"/>
      <c r="G2432" s="72"/>
      <c r="H2432" s="72"/>
      <c r="I2432" s="72"/>
      <c r="J2432" s="72"/>
      <c r="K2432" s="72"/>
      <c r="L2432" s="72"/>
      <c r="M2432" s="72"/>
      <c r="N2432" s="72"/>
      <c r="O2432" s="72"/>
      <c r="P2432" s="72"/>
      <c r="Q2432" s="72"/>
      <c r="R2432" s="72"/>
      <c r="S2432" s="72"/>
      <c r="T2432" s="72"/>
      <c r="U2432" s="72"/>
      <c r="V2432" s="3"/>
    </row>
    <row r="2433" spans="5:22" ht="23.1" customHeight="1">
      <c r="E2433" s="72" t="s">
        <v>4537</v>
      </c>
      <c r="F2433" s="72"/>
      <c r="G2433" s="72"/>
      <c r="H2433" s="72"/>
      <c r="I2433" s="72"/>
      <c r="J2433" s="72"/>
      <c r="K2433" s="72"/>
      <c r="L2433" s="72"/>
      <c r="M2433" s="72"/>
      <c r="N2433" s="72"/>
      <c r="O2433" s="72"/>
      <c r="P2433" s="72"/>
      <c r="Q2433" s="72"/>
      <c r="R2433" s="72"/>
      <c r="S2433" s="72"/>
      <c r="T2433" s="72"/>
      <c r="U2433" s="72"/>
      <c r="V2433" s="3"/>
    </row>
    <row r="2434" spans="5:22" ht="23.1" customHeight="1">
      <c r="E2434" s="72" t="s">
        <v>4538</v>
      </c>
      <c r="F2434" s="72"/>
      <c r="G2434" s="72"/>
      <c r="H2434" s="72"/>
      <c r="I2434" s="72"/>
      <c r="J2434" s="72"/>
      <c r="K2434" s="72"/>
      <c r="L2434" s="72"/>
      <c r="M2434" s="72"/>
      <c r="N2434" s="72"/>
      <c r="O2434" s="72"/>
      <c r="P2434" s="72"/>
      <c r="Q2434" s="72"/>
      <c r="R2434" s="72"/>
      <c r="S2434" s="72"/>
      <c r="T2434" s="72"/>
      <c r="U2434" s="72"/>
      <c r="V2434" s="3"/>
    </row>
    <row r="2435" spans="5:22" ht="23.1" customHeight="1">
      <c r="E2435" s="72" t="s">
        <v>4539</v>
      </c>
      <c r="F2435" s="72"/>
      <c r="G2435" s="72"/>
      <c r="H2435" s="72"/>
      <c r="I2435" s="72"/>
      <c r="J2435" s="72"/>
      <c r="K2435" s="72"/>
      <c r="L2435" s="72"/>
      <c r="M2435" s="72"/>
      <c r="N2435" s="72"/>
      <c r="O2435" s="72"/>
      <c r="P2435" s="72"/>
      <c r="Q2435" s="72"/>
      <c r="R2435" s="72"/>
      <c r="S2435" s="72"/>
      <c r="T2435" s="72"/>
      <c r="U2435" s="72"/>
      <c r="V2435" s="3"/>
    </row>
    <row r="2436" spans="5:22" ht="23.1" customHeight="1">
      <c r="E2436" s="72" t="s">
        <v>4540</v>
      </c>
      <c r="F2436" s="72"/>
      <c r="G2436" s="72"/>
      <c r="H2436" s="72"/>
      <c r="I2436" s="72"/>
      <c r="J2436" s="72"/>
      <c r="K2436" s="72"/>
      <c r="L2436" s="72"/>
      <c r="M2436" s="72"/>
      <c r="N2436" s="72"/>
      <c r="O2436" s="72"/>
      <c r="P2436" s="72"/>
      <c r="Q2436" s="72"/>
      <c r="R2436" s="72"/>
      <c r="S2436" s="72"/>
      <c r="T2436" s="72"/>
      <c r="U2436" s="72"/>
      <c r="V2436" s="3"/>
    </row>
    <row r="2437" spans="5:22" ht="23.1" customHeight="1">
      <c r="E2437" s="72" t="s">
        <v>4541</v>
      </c>
      <c r="F2437" s="72"/>
      <c r="G2437" s="72"/>
      <c r="H2437" s="72"/>
      <c r="I2437" s="72"/>
      <c r="J2437" s="72"/>
      <c r="K2437" s="72"/>
      <c r="L2437" s="72"/>
      <c r="M2437" s="72"/>
      <c r="N2437" s="72"/>
      <c r="O2437" s="72"/>
      <c r="P2437" s="72"/>
      <c r="Q2437" s="72"/>
      <c r="R2437" s="72"/>
      <c r="S2437" s="72"/>
      <c r="T2437" s="72"/>
      <c r="U2437" s="72"/>
      <c r="V2437" s="3"/>
    </row>
    <row r="2438" spans="5:22" ht="23.1" customHeight="1">
      <c r="E2438" s="72" t="s">
        <v>4542</v>
      </c>
      <c r="F2438" s="72"/>
      <c r="G2438" s="72"/>
      <c r="H2438" s="72"/>
      <c r="I2438" s="72"/>
      <c r="J2438" s="72"/>
      <c r="K2438" s="72"/>
      <c r="L2438" s="72"/>
      <c r="M2438" s="72"/>
      <c r="N2438" s="72"/>
      <c r="O2438" s="72"/>
      <c r="P2438" s="72"/>
      <c r="Q2438" s="72"/>
      <c r="R2438" s="72"/>
      <c r="S2438" s="72"/>
      <c r="T2438" s="72"/>
      <c r="U2438" s="72"/>
      <c r="V2438" s="3"/>
    </row>
    <row r="2439" spans="5:22" ht="23.1" customHeight="1">
      <c r="E2439" s="72" t="s">
        <v>4543</v>
      </c>
      <c r="F2439" s="72"/>
      <c r="G2439" s="72"/>
      <c r="H2439" s="72"/>
      <c r="I2439" s="72"/>
      <c r="J2439" s="72"/>
      <c r="K2439" s="72"/>
      <c r="L2439" s="72"/>
      <c r="M2439" s="72"/>
      <c r="N2439" s="72"/>
      <c r="O2439" s="72"/>
      <c r="P2439" s="72"/>
      <c r="Q2439" s="72"/>
      <c r="R2439" s="72"/>
      <c r="S2439" s="72"/>
      <c r="T2439" s="72"/>
      <c r="U2439" s="72"/>
      <c r="V2439" s="3"/>
    </row>
    <row r="2440" spans="5:22" ht="23.1" customHeight="1">
      <c r="E2440" s="72" t="s">
        <v>4544</v>
      </c>
      <c r="F2440" s="72"/>
      <c r="G2440" s="72"/>
      <c r="H2440" s="72"/>
      <c r="I2440" s="72"/>
      <c r="J2440" s="72"/>
      <c r="K2440" s="72"/>
      <c r="L2440" s="72"/>
      <c r="M2440" s="72"/>
      <c r="N2440" s="72"/>
      <c r="O2440" s="72"/>
      <c r="P2440" s="72"/>
      <c r="Q2440" s="72"/>
      <c r="R2440" s="72"/>
      <c r="S2440" s="72"/>
      <c r="T2440" s="72"/>
      <c r="U2440" s="72"/>
      <c r="V2440" s="3"/>
    </row>
    <row r="2441" spans="5:22" ht="23.1" customHeight="1">
      <c r="E2441" s="72" t="s">
        <v>4545</v>
      </c>
      <c r="F2441" s="72"/>
      <c r="G2441" s="72"/>
      <c r="H2441" s="72"/>
      <c r="I2441" s="72"/>
      <c r="J2441" s="72"/>
      <c r="K2441" s="72"/>
      <c r="L2441" s="72"/>
      <c r="M2441" s="72"/>
      <c r="N2441" s="72"/>
      <c r="O2441" s="72"/>
      <c r="P2441" s="72"/>
      <c r="Q2441" s="72"/>
      <c r="R2441" s="72"/>
      <c r="S2441" s="72"/>
      <c r="T2441" s="72"/>
      <c r="U2441" s="72"/>
      <c r="V2441" s="3"/>
    </row>
    <row r="2442" spans="5:22" ht="23.1" customHeight="1">
      <c r="E2442" s="72" t="s">
        <v>4546</v>
      </c>
      <c r="F2442" s="72"/>
      <c r="G2442" s="72"/>
      <c r="H2442" s="72"/>
      <c r="I2442" s="72"/>
      <c r="J2442" s="72"/>
      <c r="K2442" s="72"/>
      <c r="L2442" s="72"/>
      <c r="M2442" s="72"/>
      <c r="N2442" s="72"/>
      <c r="O2442" s="72"/>
      <c r="P2442" s="72"/>
      <c r="Q2442" s="72"/>
      <c r="R2442" s="72"/>
      <c r="S2442" s="72"/>
      <c r="T2442" s="72"/>
      <c r="U2442" s="72"/>
      <c r="V2442" s="3"/>
    </row>
    <row r="2443" spans="5:22" ht="23.1" customHeight="1">
      <c r="E2443" s="72" t="s">
        <v>4547</v>
      </c>
      <c r="F2443" s="72"/>
      <c r="G2443" s="72"/>
      <c r="H2443" s="72"/>
      <c r="I2443" s="72"/>
      <c r="J2443" s="72"/>
      <c r="K2443" s="72"/>
      <c r="L2443" s="72"/>
      <c r="M2443" s="72"/>
      <c r="N2443" s="72"/>
      <c r="O2443" s="72"/>
      <c r="P2443" s="72"/>
      <c r="Q2443" s="72"/>
      <c r="R2443" s="72"/>
      <c r="S2443" s="72"/>
      <c r="T2443" s="72"/>
      <c r="U2443" s="72"/>
      <c r="V2443" s="3"/>
    </row>
    <row r="2444" spans="5:22" ht="23.1" customHeight="1">
      <c r="E2444" s="72" t="s">
        <v>4548</v>
      </c>
      <c r="F2444" s="72"/>
      <c r="G2444" s="72"/>
      <c r="H2444" s="72"/>
      <c r="I2444" s="72"/>
      <c r="J2444" s="72"/>
      <c r="K2444" s="72"/>
      <c r="L2444" s="72"/>
      <c r="M2444" s="72"/>
      <c r="N2444" s="72"/>
      <c r="O2444" s="72"/>
      <c r="P2444" s="72"/>
      <c r="Q2444" s="72"/>
      <c r="R2444" s="72"/>
      <c r="S2444" s="72"/>
      <c r="T2444" s="72"/>
      <c r="U2444" s="72"/>
      <c r="V2444" s="3"/>
    </row>
    <row r="2445" spans="5:22" ht="23.1" customHeight="1">
      <c r="E2445" s="72" t="s">
        <v>4549</v>
      </c>
      <c r="F2445" s="72"/>
      <c r="G2445" s="72"/>
      <c r="H2445" s="72"/>
      <c r="I2445" s="72"/>
      <c r="J2445" s="72"/>
      <c r="K2445" s="72"/>
      <c r="L2445" s="72"/>
      <c r="M2445" s="72"/>
      <c r="N2445" s="72"/>
      <c r="O2445" s="72"/>
      <c r="P2445" s="72"/>
      <c r="Q2445" s="72"/>
      <c r="R2445" s="72"/>
      <c r="S2445" s="72"/>
      <c r="T2445" s="72"/>
      <c r="U2445" s="72"/>
      <c r="V2445" s="3"/>
    </row>
    <row r="2446" spans="5:22" ht="23.1" customHeight="1">
      <c r="E2446" s="72" t="s">
        <v>4550</v>
      </c>
      <c r="F2446" s="72"/>
      <c r="G2446" s="72"/>
      <c r="H2446" s="72"/>
      <c r="I2446" s="72"/>
      <c r="J2446" s="72"/>
      <c r="K2446" s="72"/>
      <c r="L2446" s="72"/>
      <c r="M2446" s="72"/>
      <c r="N2446" s="72"/>
      <c r="O2446" s="72"/>
      <c r="P2446" s="72"/>
      <c r="Q2446" s="72"/>
      <c r="R2446" s="72"/>
      <c r="S2446" s="72"/>
      <c r="T2446" s="72"/>
      <c r="U2446" s="72"/>
      <c r="V2446" s="3"/>
    </row>
    <row r="2447" spans="5:22" ht="23.1" customHeight="1">
      <c r="E2447" s="72" t="s">
        <v>4551</v>
      </c>
      <c r="F2447" s="72"/>
      <c r="G2447" s="72"/>
      <c r="H2447" s="72"/>
      <c r="I2447" s="72"/>
      <c r="J2447" s="72"/>
      <c r="K2447" s="72"/>
      <c r="L2447" s="72"/>
      <c r="M2447" s="72"/>
      <c r="N2447" s="72"/>
      <c r="O2447" s="72"/>
      <c r="P2447" s="72"/>
      <c r="Q2447" s="72"/>
      <c r="R2447" s="72"/>
      <c r="S2447" s="72"/>
      <c r="T2447" s="72"/>
      <c r="U2447" s="72"/>
      <c r="V2447" s="3"/>
    </row>
    <row r="2448" spans="5:22" ht="23.1" customHeight="1">
      <c r="E2448" s="72" t="s">
        <v>4552</v>
      </c>
      <c r="F2448" s="72"/>
      <c r="G2448" s="72"/>
      <c r="H2448" s="72"/>
      <c r="I2448" s="72"/>
      <c r="J2448" s="72"/>
      <c r="K2448" s="72"/>
      <c r="L2448" s="72"/>
      <c r="M2448" s="72"/>
      <c r="N2448" s="72"/>
      <c r="O2448" s="72"/>
      <c r="P2448" s="72"/>
      <c r="Q2448" s="72"/>
      <c r="R2448" s="72"/>
      <c r="S2448" s="72"/>
      <c r="T2448" s="72"/>
      <c r="U2448" s="72"/>
      <c r="V2448" s="3"/>
    </row>
    <row r="2449" spans="5:22" ht="23.1" customHeight="1">
      <c r="E2449" s="72" t="s">
        <v>4553</v>
      </c>
      <c r="F2449" s="72"/>
      <c r="G2449" s="72"/>
      <c r="H2449" s="72"/>
      <c r="I2449" s="72"/>
      <c r="J2449" s="72"/>
      <c r="K2449" s="72"/>
      <c r="L2449" s="72"/>
      <c r="M2449" s="72"/>
      <c r="N2449" s="72"/>
      <c r="O2449" s="72"/>
      <c r="P2449" s="72"/>
      <c r="Q2449" s="72"/>
      <c r="R2449" s="72"/>
      <c r="S2449" s="72"/>
      <c r="T2449" s="72"/>
      <c r="U2449" s="72"/>
      <c r="V2449" s="3"/>
    </row>
    <row r="2450" spans="5:22" ht="23.1" customHeight="1">
      <c r="E2450" s="72" t="s">
        <v>4554</v>
      </c>
      <c r="F2450" s="72"/>
      <c r="G2450" s="72"/>
      <c r="H2450" s="72"/>
      <c r="I2450" s="72"/>
      <c r="J2450" s="72"/>
      <c r="K2450" s="72"/>
      <c r="L2450" s="72"/>
      <c r="M2450" s="72"/>
      <c r="N2450" s="72"/>
      <c r="O2450" s="72"/>
      <c r="P2450" s="72"/>
      <c r="Q2450" s="72"/>
      <c r="R2450" s="72"/>
      <c r="S2450" s="72"/>
      <c r="T2450" s="72"/>
      <c r="U2450" s="72"/>
      <c r="V2450" s="3"/>
    </row>
    <row r="2451" spans="5:22" ht="23.1" customHeight="1">
      <c r="E2451" s="72" t="s">
        <v>4555</v>
      </c>
      <c r="F2451" s="72"/>
      <c r="G2451" s="72"/>
      <c r="H2451" s="72"/>
      <c r="I2451" s="72"/>
      <c r="J2451" s="72"/>
      <c r="K2451" s="72"/>
      <c r="L2451" s="72"/>
      <c r="M2451" s="72"/>
      <c r="N2451" s="72"/>
      <c r="O2451" s="72"/>
      <c r="P2451" s="72"/>
      <c r="Q2451" s="72"/>
      <c r="R2451" s="72"/>
      <c r="S2451" s="72"/>
      <c r="T2451" s="72"/>
      <c r="U2451" s="72"/>
      <c r="V2451" s="3"/>
    </row>
    <row r="2452" spans="5:22" ht="23.1" customHeight="1">
      <c r="E2452" s="72" t="s">
        <v>4556</v>
      </c>
      <c r="F2452" s="72"/>
      <c r="G2452" s="72"/>
      <c r="H2452" s="72"/>
      <c r="I2452" s="72"/>
      <c r="J2452" s="72"/>
      <c r="K2452" s="72"/>
      <c r="L2452" s="72"/>
      <c r="M2452" s="72"/>
      <c r="N2452" s="72"/>
      <c r="O2452" s="72"/>
      <c r="P2452" s="72"/>
      <c r="Q2452" s="72"/>
      <c r="R2452" s="72"/>
      <c r="S2452" s="72"/>
      <c r="T2452" s="72"/>
      <c r="U2452" s="72"/>
      <c r="V2452" s="3"/>
    </row>
    <row r="2453" spans="5:22" ht="23.1" customHeight="1">
      <c r="E2453" s="72" t="s">
        <v>4557</v>
      </c>
      <c r="F2453" s="72"/>
      <c r="G2453" s="72"/>
      <c r="H2453" s="72"/>
      <c r="I2453" s="72"/>
      <c r="J2453" s="72"/>
      <c r="K2453" s="72"/>
      <c r="L2453" s="72"/>
      <c r="M2453" s="72"/>
      <c r="N2453" s="72"/>
      <c r="O2453" s="72"/>
      <c r="P2453" s="72"/>
      <c r="Q2453" s="72"/>
      <c r="R2453" s="72"/>
      <c r="S2453" s="72"/>
      <c r="T2453" s="72"/>
      <c r="U2453" s="72"/>
      <c r="V2453" s="3"/>
    </row>
    <row r="2454" spans="5:22" ht="23.1" customHeight="1">
      <c r="E2454" s="72" t="s">
        <v>4558</v>
      </c>
      <c r="F2454" s="72"/>
      <c r="G2454" s="72"/>
      <c r="H2454" s="72"/>
      <c r="I2454" s="72"/>
      <c r="J2454" s="72"/>
      <c r="K2454" s="72"/>
      <c r="L2454" s="72"/>
      <c r="M2454" s="72"/>
      <c r="N2454" s="72"/>
      <c r="O2454" s="72"/>
      <c r="P2454" s="72"/>
      <c r="Q2454" s="72"/>
      <c r="R2454" s="72"/>
      <c r="S2454" s="72"/>
      <c r="T2454" s="72"/>
      <c r="U2454" s="72"/>
      <c r="V2454" s="3"/>
    </row>
    <row r="2455" spans="5:22" ht="23.1" customHeight="1">
      <c r="E2455" s="72" t="s">
        <v>4559</v>
      </c>
      <c r="F2455" s="72"/>
      <c r="G2455" s="72"/>
      <c r="H2455" s="72"/>
      <c r="I2455" s="72"/>
      <c r="J2455" s="72"/>
      <c r="K2455" s="72"/>
      <c r="L2455" s="72"/>
      <c r="M2455" s="72"/>
      <c r="N2455" s="72"/>
      <c r="O2455" s="72"/>
      <c r="P2455" s="72"/>
      <c r="Q2455" s="72"/>
      <c r="R2455" s="72"/>
      <c r="S2455" s="72"/>
      <c r="T2455" s="72"/>
      <c r="U2455" s="72"/>
      <c r="V2455" s="3"/>
    </row>
    <row r="2456" spans="5:22" ht="23.1" customHeight="1">
      <c r="E2456" s="72" t="s">
        <v>4560</v>
      </c>
      <c r="F2456" s="72"/>
      <c r="G2456" s="72"/>
      <c r="H2456" s="72"/>
      <c r="I2456" s="72"/>
      <c r="J2456" s="72"/>
      <c r="K2456" s="72"/>
      <c r="L2456" s="72"/>
      <c r="M2456" s="72"/>
      <c r="N2456" s="72"/>
      <c r="O2456" s="72"/>
      <c r="P2456" s="72"/>
      <c r="Q2456" s="72"/>
      <c r="R2456" s="72"/>
      <c r="S2456" s="72"/>
      <c r="T2456" s="72"/>
      <c r="U2456" s="72"/>
      <c r="V2456" s="3"/>
    </row>
    <row r="2457" spans="5:22" ht="23.1" customHeight="1">
      <c r="E2457" s="72" t="s">
        <v>4561</v>
      </c>
      <c r="F2457" s="72"/>
      <c r="G2457" s="72"/>
      <c r="H2457" s="72"/>
      <c r="I2457" s="72"/>
      <c r="J2457" s="72"/>
      <c r="K2457" s="72"/>
      <c r="L2457" s="72"/>
      <c r="M2457" s="72"/>
      <c r="N2457" s="72"/>
      <c r="O2457" s="72"/>
      <c r="P2457" s="72"/>
      <c r="Q2457" s="72"/>
      <c r="R2457" s="72"/>
      <c r="S2457" s="72"/>
      <c r="T2457" s="72"/>
      <c r="U2457" s="72"/>
      <c r="V2457" s="3"/>
    </row>
    <row r="2458" spans="5:22" ht="23.1" customHeight="1">
      <c r="E2458" s="72" t="s">
        <v>4561</v>
      </c>
      <c r="F2458" s="72"/>
      <c r="G2458" s="72"/>
      <c r="H2458" s="72"/>
      <c r="I2458" s="72"/>
      <c r="J2458" s="72"/>
      <c r="K2458" s="72"/>
      <c r="L2458" s="72"/>
      <c r="M2458" s="72"/>
      <c r="N2458" s="72"/>
      <c r="O2458" s="72"/>
      <c r="P2458" s="72"/>
      <c r="Q2458" s="72"/>
      <c r="R2458" s="72"/>
      <c r="S2458" s="72"/>
      <c r="T2458" s="72"/>
      <c r="U2458" s="72"/>
      <c r="V2458" s="3"/>
    </row>
    <row r="2459" spans="5:22" ht="23.1" customHeight="1">
      <c r="E2459" s="72" t="s">
        <v>4562</v>
      </c>
      <c r="F2459" s="72"/>
      <c r="G2459" s="72"/>
      <c r="H2459" s="72"/>
      <c r="I2459" s="72"/>
      <c r="J2459" s="72"/>
      <c r="K2459" s="72"/>
      <c r="L2459" s="72"/>
      <c r="M2459" s="72"/>
      <c r="N2459" s="72"/>
      <c r="O2459" s="72"/>
      <c r="P2459" s="72"/>
      <c r="Q2459" s="72"/>
      <c r="R2459" s="72"/>
      <c r="S2459" s="72"/>
      <c r="T2459" s="72"/>
      <c r="U2459" s="72"/>
      <c r="V2459" s="3"/>
    </row>
    <row r="2460" spans="5:22" ht="23.1" customHeight="1">
      <c r="E2460" s="72" t="s">
        <v>4563</v>
      </c>
      <c r="F2460" s="72"/>
      <c r="G2460" s="72"/>
      <c r="H2460" s="72"/>
      <c r="I2460" s="72"/>
      <c r="J2460" s="72"/>
      <c r="K2460" s="72"/>
      <c r="L2460" s="72"/>
      <c r="M2460" s="72"/>
      <c r="N2460" s="72"/>
      <c r="O2460" s="72"/>
      <c r="P2460" s="72"/>
      <c r="Q2460" s="72"/>
      <c r="R2460" s="72"/>
      <c r="S2460" s="72"/>
      <c r="T2460" s="72"/>
      <c r="U2460" s="72"/>
      <c r="V2460" s="3"/>
    </row>
    <row r="2461" spans="5:22" ht="23.1" customHeight="1">
      <c r="E2461" s="72" t="s">
        <v>4564</v>
      </c>
      <c r="F2461" s="72"/>
      <c r="G2461" s="72"/>
      <c r="H2461" s="72"/>
      <c r="I2461" s="72"/>
      <c r="J2461" s="72"/>
      <c r="K2461" s="72"/>
      <c r="L2461" s="72"/>
      <c r="M2461" s="72"/>
      <c r="N2461" s="72"/>
      <c r="O2461" s="72"/>
      <c r="P2461" s="72"/>
      <c r="Q2461" s="72"/>
      <c r="R2461" s="72"/>
      <c r="S2461" s="72"/>
      <c r="T2461" s="72"/>
      <c r="U2461" s="72"/>
      <c r="V2461" s="3"/>
    </row>
    <row r="2462" spans="5:22" ht="23.1" customHeight="1">
      <c r="E2462" s="72" t="s">
        <v>4565</v>
      </c>
      <c r="F2462" s="72"/>
      <c r="G2462" s="72"/>
      <c r="H2462" s="72"/>
      <c r="I2462" s="72"/>
      <c r="J2462" s="72"/>
      <c r="K2462" s="72"/>
      <c r="L2462" s="72"/>
      <c r="M2462" s="72"/>
      <c r="N2462" s="72"/>
      <c r="O2462" s="72"/>
      <c r="P2462" s="72"/>
      <c r="Q2462" s="72"/>
      <c r="R2462" s="72"/>
      <c r="S2462" s="72"/>
      <c r="T2462" s="72"/>
      <c r="U2462" s="72"/>
      <c r="V2462" s="3"/>
    </row>
    <row r="2463" spans="5:22" ht="23.1" customHeight="1">
      <c r="E2463" s="72" t="s">
        <v>4566</v>
      </c>
      <c r="F2463" s="72"/>
      <c r="G2463" s="72"/>
      <c r="H2463" s="72"/>
      <c r="I2463" s="72"/>
      <c r="J2463" s="72"/>
      <c r="K2463" s="72"/>
      <c r="L2463" s="72"/>
      <c r="M2463" s="72"/>
      <c r="N2463" s="72"/>
      <c r="O2463" s="72"/>
      <c r="P2463" s="72"/>
      <c r="Q2463" s="72"/>
      <c r="R2463" s="72"/>
      <c r="S2463" s="72"/>
      <c r="T2463" s="72"/>
      <c r="U2463" s="72"/>
      <c r="V2463" s="3"/>
    </row>
    <row r="2464" spans="5:22" ht="23.1" customHeight="1">
      <c r="E2464" s="72" t="s">
        <v>4567</v>
      </c>
      <c r="F2464" s="72"/>
      <c r="G2464" s="72"/>
      <c r="H2464" s="72"/>
      <c r="I2464" s="72"/>
      <c r="J2464" s="72"/>
      <c r="K2464" s="72"/>
      <c r="L2464" s="72"/>
      <c r="M2464" s="72"/>
      <c r="N2464" s="72"/>
      <c r="O2464" s="72"/>
      <c r="P2464" s="72"/>
      <c r="Q2464" s="72"/>
      <c r="R2464" s="72"/>
      <c r="S2464" s="72"/>
      <c r="T2464" s="72"/>
      <c r="U2464" s="72"/>
      <c r="V2464" s="3"/>
    </row>
    <row r="2465" spans="5:22" ht="23.1" customHeight="1">
      <c r="E2465" s="72" t="s">
        <v>4568</v>
      </c>
      <c r="F2465" s="72"/>
      <c r="G2465" s="72"/>
      <c r="H2465" s="72"/>
      <c r="I2465" s="72"/>
      <c r="J2465" s="72"/>
      <c r="K2465" s="72"/>
      <c r="L2465" s="72"/>
      <c r="M2465" s="72"/>
      <c r="N2465" s="72"/>
      <c r="O2465" s="72"/>
      <c r="P2465" s="72"/>
      <c r="Q2465" s="72"/>
      <c r="R2465" s="72"/>
      <c r="S2465" s="72"/>
      <c r="T2465" s="72"/>
      <c r="U2465" s="72"/>
      <c r="V2465" s="3"/>
    </row>
    <row r="2466" spans="5:22" ht="23.1" customHeight="1">
      <c r="E2466" s="72" t="s">
        <v>4569</v>
      </c>
      <c r="F2466" s="72"/>
      <c r="G2466" s="72"/>
      <c r="H2466" s="72"/>
      <c r="I2466" s="72"/>
      <c r="J2466" s="72"/>
      <c r="K2466" s="72"/>
      <c r="L2466" s="72"/>
      <c r="M2466" s="72"/>
      <c r="N2466" s="72"/>
      <c r="O2466" s="72"/>
      <c r="P2466" s="72"/>
      <c r="Q2466" s="72"/>
      <c r="R2466" s="72"/>
      <c r="S2466" s="72"/>
      <c r="T2466" s="72"/>
      <c r="U2466" s="72"/>
      <c r="V2466" s="3"/>
    </row>
    <row r="2467" spans="5:22" ht="23.1" customHeight="1">
      <c r="E2467" s="72" t="s">
        <v>4570</v>
      </c>
      <c r="F2467" s="72"/>
      <c r="G2467" s="72"/>
      <c r="H2467" s="72"/>
      <c r="I2467" s="72"/>
      <c r="J2467" s="72"/>
      <c r="K2467" s="72"/>
      <c r="L2467" s="72"/>
      <c r="M2467" s="72"/>
      <c r="N2467" s="72"/>
      <c r="O2467" s="72"/>
      <c r="P2467" s="72"/>
      <c r="Q2467" s="72"/>
      <c r="R2467" s="72"/>
      <c r="S2467" s="72"/>
      <c r="T2467" s="72"/>
      <c r="U2467" s="72"/>
      <c r="V2467" s="3"/>
    </row>
    <row r="2468" spans="5:22" ht="23.1" customHeight="1">
      <c r="E2468" s="72" t="s">
        <v>4571</v>
      </c>
      <c r="F2468" s="72"/>
      <c r="G2468" s="72"/>
      <c r="H2468" s="72"/>
      <c r="I2468" s="72"/>
      <c r="J2468" s="72"/>
      <c r="K2468" s="72"/>
      <c r="L2468" s="72"/>
      <c r="M2468" s="72"/>
      <c r="N2468" s="72"/>
      <c r="O2468" s="72"/>
      <c r="P2468" s="72"/>
      <c r="Q2468" s="72"/>
      <c r="R2468" s="72"/>
      <c r="S2468" s="72"/>
      <c r="T2468" s="72"/>
      <c r="U2468" s="72"/>
      <c r="V2468" s="3"/>
    </row>
    <row r="2469" spans="5:22" ht="23.1" customHeight="1">
      <c r="E2469" s="72" t="s">
        <v>4572</v>
      </c>
      <c r="F2469" s="72"/>
      <c r="G2469" s="72"/>
      <c r="H2469" s="72"/>
      <c r="I2469" s="72"/>
      <c r="J2469" s="72"/>
      <c r="K2469" s="72"/>
      <c r="L2469" s="72"/>
      <c r="M2469" s="72"/>
      <c r="N2469" s="72"/>
      <c r="O2469" s="72"/>
      <c r="P2469" s="72"/>
      <c r="Q2469" s="72"/>
      <c r="R2469" s="72"/>
      <c r="S2469" s="72"/>
      <c r="T2469" s="72"/>
      <c r="U2469" s="72"/>
      <c r="V2469" s="3"/>
    </row>
    <row r="2470" spans="5:22" ht="23.1" customHeight="1">
      <c r="E2470" s="72" t="s">
        <v>4573</v>
      </c>
      <c r="F2470" s="72"/>
      <c r="G2470" s="72"/>
      <c r="H2470" s="72"/>
      <c r="I2470" s="72"/>
      <c r="J2470" s="72"/>
      <c r="K2470" s="72"/>
      <c r="L2470" s="72"/>
      <c r="M2470" s="72"/>
      <c r="N2470" s="72"/>
      <c r="O2470" s="72"/>
      <c r="P2470" s="72"/>
      <c r="Q2470" s="72"/>
      <c r="R2470" s="72"/>
      <c r="S2470" s="72"/>
      <c r="T2470" s="72"/>
      <c r="U2470" s="72"/>
      <c r="V2470" s="3"/>
    </row>
    <row r="2471" spans="5:22" ht="23.1" customHeight="1">
      <c r="E2471" s="72" t="s">
        <v>4574</v>
      </c>
      <c r="F2471" s="72"/>
      <c r="G2471" s="72"/>
      <c r="H2471" s="72"/>
      <c r="I2471" s="72"/>
      <c r="J2471" s="72"/>
      <c r="K2471" s="72"/>
      <c r="L2471" s="72"/>
      <c r="M2471" s="72"/>
      <c r="N2471" s="72"/>
      <c r="O2471" s="72"/>
      <c r="P2471" s="72"/>
      <c r="Q2471" s="72"/>
      <c r="R2471" s="72"/>
      <c r="S2471" s="72"/>
      <c r="T2471" s="72"/>
      <c r="U2471" s="72"/>
      <c r="V2471" s="3"/>
    </row>
    <row r="2472" spans="5:22" ht="23.1" customHeight="1">
      <c r="E2472" s="72" t="s">
        <v>4575</v>
      </c>
      <c r="F2472" s="72"/>
      <c r="G2472" s="72"/>
      <c r="H2472" s="72"/>
      <c r="I2472" s="72"/>
      <c r="J2472" s="72"/>
      <c r="K2472" s="72"/>
      <c r="L2472" s="72"/>
      <c r="M2472" s="72"/>
      <c r="N2472" s="72"/>
      <c r="O2472" s="72"/>
      <c r="P2472" s="72"/>
      <c r="Q2472" s="72"/>
      <c r="R2472" s="72"/>
      <c r="S2472" s="72"/>
      <c r="T2472" s="72"/>
      <c r="U2472" s="72"/>
      <c r="V2472" s="3"/>
    </row>
    <row r="2473" spans="5:22" ht="23.1" customHeight="1">
      <c r="E2473" s="72" t="s">
        <v>4576</v>
      </c>
      <c r="F2473" s="72"/>
      <c r="G2473" s="72"/>
      <c r="H2473" s="72"/>
      <c r="I2473" s="72"/>
      <c r="J2473" s="72"/>
      <c r="K2473" s="72"/>
      <c r="L2473" s="72"/>
      <c r="M2473" s="72"/>
      <c r="N2473" s="72"/>
      <c r="O2473" s="72"/>
      <c r="P2473" s="72"/>
      <c r="Q2473" s="72"/>
      <c r="R2473" s="72"/>
      <c r="S2473" s="72"/>
      <c r="T2473" s="72"/>
      <c r="U2473" s="72"/>
      <c r="V2473" s="3"/>
    </row>
    <row r="2474" spans="5:22" ht="23.1" customHeight="1">
      <c r="E2474" s="72" t="s">
        <v>4577</v>
      </c>
      <c r="F2474" s="72"/>
      <c r="G2474" s="72"/>
      <c r="H2474" s="72"/>
      <c r="I2474" s="72"/>
      <c r="J2474" s="72"/>
      <c r="K2474" s="72"/>
      <c r="L2474" s="72"/>
      <c r="M2474" s="72"/>
      <c r="N2474" s="72"/>
      <c r="O2474" s="72"/>
      <c r="P2474" s="72"/>
      <c r="Q2474" s="72"/>
      <c r="R2474" s="72"/>
      <c r="S2474" s="72"/>
      <c r="T2474" s="72"/>
      <c r="U2474" s="72"/>
      <c r="V2474" s="3"/>
    </row>
    <row r="2475" spans="5:22" ht="23.1" customHeight="1">
      <c r="E2475" s="72" t="s">
        <v>4577</v>
      </c>
      <c r="F2475" s="72"/>
      <c r="G2475" s="72"/>
      <c r="H2475" s="72"/>
      <c r="I2475" s="72"/>
      <c r="J2475" s="72"/>
      <c r="K2475" s="72"/>
      <c r="L2475" s="72"/>
      <c r="M2475" s="72"/>
      <c r="N2475" s="72"/>
      <c r="O2475" s="72"/>
      <c r="P2475" s="72"/>
      <c r="Q2475" s="72"/>
      <c r="R2475" s="72"/>
      <c r="S2475" s="72"/>
      <c r="T2475" s="72"/>
      <c r="U2475" s="72"/>
      <c r="V2475" s="3"/>
    </row>
    <row r="2476" spans="5:22" ht="23.1" customHeight="1">
      <c r="E2476" s="72" t="s">
        <v>4577</v>
      </c>
      <c r="F2476" s="72"/>
      <c r="G2476" s="72"/>
      <c r="H2476" s="72"/>
      <c r="I2476" s="72"/>
      <c r="J2476" s="72"/>
      <c r="K2476" s="72"/>
      <c r="L2476" s="72"/>
      <c r="M2476" s="72"/>
      <c r="N2476" s="72"/>
      <c r="O2476" s="72"/>
      <c r="P2476" s="72"/>
      <c r="Q2476" s="72"/>
      <c r="R2476" s="72"/>
      <c r="S2476" s="72"/>
      <c r="T2476" s="72"/>
      <c r="U2476" s="72"/>
      <c r="V2476" s="3"/>
    </row>
    <row r="2477" spans="5:22" ht="23.1" customHeight="1">
      <c r="E2477" s="72" t="s">
        <v>4578</v>
      </c>
      <c r="F2477" s="72"/>
      <c r="G2477" s="72"/>
      <c r="H2477" s="72"/>
      <c r="I2477" s="72"/>
      <c r="J2477" s="72"/>
      <c r="K2477" s="72"/>
      <c r="L2477" s="72"/>
      <c r="M2477" s="72"/>
      <c r="N2477" s="72"/>
      <c r="O2477" s="72"/>
      <c r="P2477" s="72"/>
      <c r="Q2477" s="72"/>
      <c r="R2477" s="72"/>
      <c r="S2477" s="72"/>
      <c r="T2477" s="72"/>
      <c r="U2477" s="72"/>
      <c r="V2477" s="3"/>
    </row>
    <row r="2478" spans="5:22" ht="23.1" customHeight="1">
      <c r="E2478" s="72" t="s">
        <v>4579</v>
      </c>
      <c r="F2478" s="72"/>
      <c r="G2478" s="72"/>
      <c r="H2478" s="72"/>
      <c r="I2478" s="72"/>
      <c r="J2478" s="72"/>
      <c r="K2478" s="72"/>
      <c r="L2478" s="72"/>
      <c r="M2478" s="72"/>
      <c r="N2478" s="72"/>
      <c r="O2478" s="72"/>
      <c r="P2478" s="72"/>
      <c r="Q2478" s="72"/>
      <c r="R2478" s="72"/>
      <c r="S2478" s="72"/>
      <c r="T2478" s="72"/>
      <c r="U2478" s="72"/>
      <c r="V2478" s="3"/>
    </row>
    <row r="2479" spans="5:22" ht="23.1" customHeight="1">
      <c r="E2479" s="72" t="s">
        <v>4580</v>
      </c>
      <c r="F2479" s="72"/>
      <c r="G2479" s="72"/>
      <c r="H2479" s="72"/>
      <c r="I2479" s="72"/>
      <c r="J2479" s="72"/>
      <c r="K2479" s="72"/>
      <c r="L2479" s="72"/>
      <c r="M2479" s="72"/>
      <c r="N2479" s="72"/>
      <c r="O2479" s="72"/>
      <c r="P2479" s="72"/>
      <c r="Q2479" s="72"/>
      <c r="R2479" s="72"/>
      <c r="S2479" s="72"/>
      <c r="T2479" s="72"/>
      <c r="U2479" s="72"/>
      <c r="V2479" s="3"/>
    </row>
    <row r="2480" spans="5:22" ht="23.1" customHeight="1">
      <c r="E2480" s="72" t="s">
        <v>4581</v>
      </c>
      <c r="F2480" s="72"/>
      <c r="G2480" s="72"/>
      <c r="H2480" s="72"/>
      <c r="I2480" s="72"/>
      <c r="J2480" s="72"/>
      <c r="K2480" s="72"/>
      <c r="L2480" s="72"/>
      <c r="M2480" s="72"/>
      <c r="N2480" s="72"/>
      <c r="O2480" s="72"/>
      <c r="P2480" s="72"/>
      <c r="Q2480" s="72"/>
      <c r="R2480" s="72"/>
      <c r="S2480" s="72"/>
      <c r="T2480" s="72"/>
      <c r="U2480" s="72"/>
      <c r="V2480" s="3"/>
    </row>
    <row r="2481" spans="5:22" ht="23.1" customHeight="1">
      <c r="E2481" s="72" t="s">
        <v>4582</v>
      </c>
      <c r="F2481" s="72"/>
      <c r="G2481" s="72"/>
      <c r="H2481" s="72"/>
      <c r="I2481" s="72"/>
      <c r="J2481" s="72"/>
      <c r="K2481" s="72"/>
      <c r="L2481" s="72"/>
      <c r="M2481" s="72"/>
      <c r="N2481" s="72"/>
      <c r="O2481" s="72"/>
      <c r="P2481" s="72"/>
      <c r="Q2481" s="72"/>
      <c r="R2481" s="72"/>
      <c r="S2481" s="72"/>
      <c r="T2481" s="72"/>
      <c r="U2481" s="72"/>
      <c r="V2481" s="3"/>
    </row>
    <row r="2482" spans="5:22" ht="23.1" customHeight="1">
      <c r="E2482" s="72" t="s">
        <v>4583</v>
      </c>
      <c r="F2482" s="72"/>
      <c r="G2482" s="72"/>
      <c r="H2482" s="72"/>
      <c r="I2482" s="72"/>
      <c r="J2482" s="72"/>
      <c r="K2482" s="72"/>
      <c r="L2482" s="72"/>
      <c r="M2482" s="72"/>
      <c r="N2482" s="72"/>
      <c r="O2482" s="72"/>
      <c r="P2482" s="72"/>
      <c r="Q2482" s="72"/>
      <c r="R2482" s="72"/>
      <c r="S2482" s="72"/>
      <c r="T2482" s="72"/>
      <c r="U2482" s="72"/>
      <c r="V2482" s="3"/>
    </row>
    <row r="2483" spans="5:22" ht="23.1" customHeight="1">
      <c r="E2483" s="72" t="s">
        <v>4584</v>
      </c>
      <c r="F2483" s="72"/>
      <c r="G2483" s="72"/>
      <c r="H2483" s="72"/>
      <c r="I2483" s="72"/>
      <c r="J2483" s="72"/>
      <c r="K2483" s="72"/>
      <c r="L2483" s="72"/>
      <c r="M2483" s="72"/>
      <c r="N2483" s="72"/>
      <c r="O2483" s="72"/>
      <c r="P2483" s="72"/>
      <c r="Q2483" s="72"/>
      <c r="R2483" s="72"/>
      <c r="S2483" s="72"/>
      <c r="T2483" s="72"/>
      <c r="U2483" s="72"/>
      <c r="V2483" s="3"/>
    </row>
    <row r="2484" spans="5:22" ht="23.1" customHeight="1">
      <c r="E2484" s="72" t="s">
        <v>4585</v>
      </c>
      <c r="F2484" s="72"/>
      <c r="G2484" s="72"/>
      <c r="H2484" s="72"/>
      <c r="I2484" s="72"/>
      <c r="J2484" s="72"/>
      <c r="K2484" s="72"/>
      <c r="L2484" s="72"/>
      <c r="M2484" s="72"/>
      <c r="N2484" s="72"/>
      <c r="O2484" s="72"/>
      <c r="P2484" s="72"/>
      <c r="Q2484" s="72"/>
      <c r="R2484" s="72"/>
      <c r="S2484" s="72"/>
      <c r="T2484" s="72"/>
      <c r="U2484" s="72"/>
      <c r="V2484" s="3"/>
    </row>
    <row r="2485" spans="5:22" ht="23.1" customHeight="1">
      <c r="E2485" s="72" t="s">
        <v>4586</v>
      </c>
      <c r="F2485" s="72"/>
      <c r="G2485" s="72"/>
      <c r="H2485" s="72"/>
      <c r="I2485" s="72"/>
      <c r="J2485" s="72"/>
      <c r="K2485" s="72"/>
      <c r="L2485" s="72"/>
      <c r="M2485" s="72"/>
      <c r="N2485" s="72"/>
      <c r="O2485" s="72"/>
      <c r="P2485" s="72"/>
      <c r="Q2485" s="72"/>
      <c r="R2485" s="72"/>
      <c r="S2485" s="72"/>
      <c r="T2485" s="72"/>
      <c r="U2485" s="72"/>
      <c r="V2485" s="3"/>
    </row>
    <row r="2486" spans="5:22" ht="23.1" customHeight="1">
      <c r="E2486" s="72" t="s">
        <v>4587</v>
      </c>
      <c r="F2486" s="72"/>
      <c r="G2486" s="72"/>
      <c r="H2486" s="72"/>
      <c r="I2486" s="72"/>
      <c r="J2486" s="72"/>
      <c r="K2486" s="72"/>
      <c r="L2486" s="72"/>
      <c r="M2486" s="72"/>
      <c r="N2486" s="72"/>
      <c r="O2486" s="72"/>
      <c r="P2486" s="72"/>
      <c r="Q2486" s="72"/>
      <c r="R2486" s="72"/>
      <c r="S2486" s="72"/>
      <c r="T2486" s="72"/>
      <c r="U2486" s="72"/>
      <c r="V2486" s="3"/>
    </row>
    <row r="2487" spans="5:22" ht="23.1" customHeight="1">
      <c r="E2487" s="72" t="s">
        <v>4588</v>
      </c>
      <c r="F2487" s="72"/>
      <c r="G2487" s="72"/>
      <c r="H2487" s="72"/>
      <c r="I2487" s="72"/>
      <c r="J2487" s="72"/>
      <c r="K2487" s="72"/>
      <c r="L2487" s="72"/>
      <c r="M2487" s="72"/>
      <c r="N2487" s="72"/>
      <c r="O2487" s="72"/>
      <c r="P2487" s="72"/>
      <c r="Q2487" s="72"/>
      <c r="R2487" s="72"/>
      <c r="S2487" s="72"/>
      <c r="T2487" s="72"/>
      <c r="U2487" s="72"/>
      <c r="V2487" s="3"/>
    </row>
    <row r="2488" spans="5:22" ht="23.1" customHeight="1">
      <c r="E2488" s="72" t="s">
        <v>4589</v>
      </c>
      <c r="F2488" s="72"/>
      <c r="G2488" s="72"/>
      <c r="H2488" s="72"/>
      <c r="I2488" s="72"/>
      <c r="J2488" s="72"/>
      <c r="K2488" s="72"/>
      <c r="L2488" s="72"/>
      <c r="M2488" s="72"/>
      <c r="N2488" s="72"/>
      <c r="O2488" s="72"/>
      <c r="P2488" s="72"/>
      <c r="Q2488" s="72"/>
      <c r="R2488" s="72"/>
      <c r="S2488" s="72"/>
      <c r="T2488" s="72"/>
      <c r="U2488" s="72"/>
      <c r="V2488" s="3"/>
    </row>
    <row r="2489" spans="5:22" ht="23.1" customHeight="1">
      <c r="E2489" s="72" t="s">
        <v>4590</v>
      </c>
      <c r="F2489" s="72"/>
      <c r="G2489" s="72"/>
      <c r="H2489" s="72"/>
      <c r="I2489" s="72"/>
      <c r="J2489" s="72"/>
      <c r="K2489" s="72"/>
      <c r="L2489" s="72"/>
      <c r="M2489" s="72"/>
      <c r="N2489" s="72"/>
      <c r="O2489" s="72"/>
      <c r="P2489" s="72"/>
      <c r="Q2489" s="72"/>
      <c r="R2489" s="72"/>
      <c r="S2489" s="72"/>
      <c r="T2489" s="72"/>
      <c r="U2489" s="72"/>
      <c r="V2489" s="3"/>
    </row>
    <row r="2490" spans="5:22" ht="23.1" customHeight="1">
      <c r="E2490" s="72" t="s">
        <v>4591</v>
      </c>
      <c r="F2490" s="72"/>
      <c r="G2490" s="72"/>
      <c r="H2490" s="72"/>
      <c r="I2490" s="72"/>
      <c r="J2490" s="72"/>
      <c r="K2490" s="72"/>
      <c r="L2490" s="72"/>
      <c r="M2490" s="72"/>
      <c r="N2490" s="72"/>
      <c r="O2490" s="72"/>
      <c r="P2490" s="72"/>
      <c r="Q2490" s="72"/>
      <c r="R2490" s="72"/>
      <c r="S2490" s="72"/>
      <c r="T2490" s="72"/>
      <c r="U2490" s="72"/>
      <c r="V2490" s="3"/>
    </row>
    <row r="2491" spans="5:22" ht="23.1" customHeight="1">
      <c r="E2491" s="72" t="s">
        <v>4592</v>
      </c>
      <c r="F2491" s="72"/>
      <c r="G2491" s="72"/>
      <c r="H2491" s="72"/>
      <c r="I2491" s="72"/>
      <c r="J2491" s="72"/>
      <c r="K2491" s="72"/>
      <c r="L2491" s="72"/>
      <c r="M2491" s="72"/>
      <c r="N2491" s="72"/>
      <c r="O2491" s="72"/>
      <c r="P2491" s="72"/>
      <c r="Q2491" s="72"/>
      <c r="R2491" s="72"/>
      <c r="S2491" s="72"/>
      <c r="T2491" s="72"/>
      <c r="U2491" s="72"/>
      <c r="V2491" s="3"/>
    </row>
    <row r="2492" spans="5:22" ht="23.1" customHeight="1">
      <c r="E2492" s="72" t="s">
        <v>4593</v>
      </c>
      <c r="F2492" s="72"/>
      <c r="G2492" s="72"/>
      <c r="H2492" s="72"/>
      <c r="I2492" s="72"/>
      <c r="J2492" s="72"/>
      <c r="K2492" s="72"/>
      <c r="L2492" s="72"/>
      <c r="M2492" s="72"/>
      <c r="N2492" s="72"/>
      <c r="O2492" s="72"/>
      <c r="P2492" s="72"/>
      <c r="Q2492" s="72"/>
      <c r="R2492" s="72"/>
      <c r="S2492" s="72"/>
      <c r="T2492" s="72"/>
      <c r="U2492" s="72"/>
      <c r="V2492" s="3"/>
    </row>
    <row r="2493" spans="5:22" ht="23.1" customHeight="1">
      <c r="E2493" s="72" t="s">
        <v>4594</v>
      </c>
      <c r="F2493" s="72"/>
      <c r="G2493" s="72"/>
      <c r="H2493" s="72"/>
      <c r="I2493" s="72"/>
      <c r="J2493" s="72"/>
      <c r="K2493" s="72"/>
      <c r="L2493" s="72"/>
      <c r="M2493" s="72"/>
      <c r="N2493" s="72"/>
      <c r="O2493" s="72"/>
      <c r="P2493" s="72"/>
      <c r="Q2493" s="72"/>
      <c r="R2493" s="72"/>
      <c r="S2493" s="72"/>
      <c r="T2493" s="72"/>
      <c r="U2493" s="72"/>
      <c r="V2493" s="3"/>
    </row>
    <row r="2494" spans="5:22" ht="23.1" customHeight="1">
      <c r="E2494" s="72" t="s">
        <v>4595</v>
      </c>
      <c r="F2494" s="72"/>
      <c r="G2494" s="72"/>
      <c r="H2494" s="72"/>
      <c r="I2494" s="72"/>
      <c r="J2494" s="72"/>
      <c r="K2494" s="72"/>
      <c r="L2494" s="72"/>
      <c r="M2494" s="72"/>
      <c r="N2494" s="72"/>
      <c r="O2494" s="72"/>
      <c r="P2494" s="72"/>
      <c r="Q2494" s="72"/>
      <c r="R2494" s="72"/>
      <c r="S2494" s="72"/>
      <c r="T2494" s="72"/>
      <c r="U2494" s="72"/>
      <c r="V2494" s="3"/>
    </row>
    <row r="2495" spans="5:22" ht="23.1" customHeight="1">
      <c r="E2495" s="72" t="s">
        <v>4596</v>
      </c>
      <c r="F2495" s="72"/>
      <c r="G2495" s="72"/>
      <c r="H2495" s="72"/>
      <c r="I2495" s="72"/>
      <c r="J2495" s="72"/>
      <c r="K2495" s="72"/>
      <c r="L2495" s="72"/>
      <c r="M2495" s="72"/>
      <c r="N2495" s="72"/>
      <c r="O2495" s="72"/>
      <c r="P2495" s="72"/>
      <c r="Q2495" s="72"/>
      <c r="R2495" s="72"/>
      <c r="S2495" s="72"/>
      <c r="T2495" s="72"/>
      <c r="U2495" s="72"/>
      <c r="V2495" s="3"/>
    </row>
    <row r="2496" spans="5:22" ht="23.1" customHeight="1">
      <c r="E2496" s="72" t="s">
        <v>4597</v>
      </c>
      <c r="F2496" s="72"/>
      <c r="G2496" s="72"/>
      <c r="H2496" s="72"/>
      <c r="I2496" s="72"/>
      <c r="J2496" s="72"/>
      <c r="K2496" s="72"/>
      <c r="L2496" s="72"/>
      <c r="M2496" s="72"/>
      <c r="N2496" s="72"/>
      <c r="O2496" s="72"/>
      <c r="P2496" s="72"/>
      <c r="Q2496" s="72"/>
      <c r="R2496" s="72"/>
      <c r="S2496" s="72"/>
      <c r="T2496" s="72"/>
      <c r="U2496" s="72"/>
      <c r="V2496" s="3"/>
    </row>
    <row r="2497" spans="5:22" ht="23.1" customHeight="1">
      <c r="E2497" s="72" t="s">
        <v>4598</v>
      </c>
      <c r="F2497" s="72"/>
      <c r="G2497" s="72"/>
      <c r="H2497" s="72"/>
      <c r="I2497" s="72"/>
      <c r="J2497" s="72"/>
      <c r="K2497" s="72"/>
      <c r="L2497" s="72"/>
      <c r="M2497" s="72"/>
      <c r="N2497" s="72"/>
      <c r="O2497" s="72"/>
      <c r="P2497" s="72"/>
      <c r="Q2497" s="72"/>
      <c r="R2497" s="72"/>
      <c r="S2497" s="72"/>
      <c r="T2497" s="72"/>
      <c r="U2497" s="72"/>
      <c r="V2497" s="3"/>
    </row>
    <row r="2498" spans="5:22" ht="23.1" customHeight="1">
      <c r="E2498" s="72" t="s">
        <v>4599</v>
      </c>
      <c r="F2498" s="72"/>
      <c r="G2498" s="72"/>
      <c r="H2498" s="72"/>
      <c r="I2498" s="72"/>
      <c r="J2498" s="72"/>
      <c r="K2498" s="72"/>
      <c r="L2498" s="72"/>
      <c r="M2498" s="72"/>
      <c r="N2498" s="72"/>
      <c r="O2498" s="72"/>
      <c r="P2498" s="72"/>
      <c r="Q2498" s="72"/>
      <c r="R2498" s="72"/>
      <c r="S2498" s="72"/>
      <c r="T2498" s="72"/>
      <c r="U2498" s="72"/>
      <c r="V2498" s="3"/>
    </row>
    <row r="2499" spans="5:22" ht="23.1" customHeight="1">
      <c r="E2499" s="72" t="s">
        <v>4600</v>
      </c>
      <c r="F2499" s="72"/>
      <c r="G2499" s="72"/>
      <c r="H2499" s="72"/>
      <c r="I2499" s="72"/>
      <c r="J2499" s="72"/>
      <c r="K2499" s="72"/>
      <c r="L2499" s="72"/>
      <c r="M2499" s="72"/>
      <c r="N2499" s="72"/>
      <c r="O2499" s="72"/>
      <c r="P2499" s="72"/>
      <c r="Q2499" s="72"/>
      <c r="R2499" s="72"/>
      <c r="S2499" s="72"/>
      <c r="T2499" s="72"/>
      <c r="U2499" s="72"/>
      <c r="V2499" s="3"/>
    </row>
    <row r="2500" spans="5:22" ht="23.1" customHeight="1">
      <c r="E2500" s="72" t="s">
        <v>4601</v>
      </c>
      <c r="F2500" s="72"/>
      <c r="G2500" s="72"/>
      <c r="H2500" s="72"/>
      <c r="I2500" s="72"/>
      <c r="J2500" s="72"/>
      <c r="K2500" s="72"/>
      <c r="L2500" s="72"/>
      <c r="M2500" s="72"/>
      <c r="N2500" s="72"/>
      <c r="O2500" s="72"/>
      <c r="P2500" s="72"/>
      <c r="Q2500" s="72"/>
      <c r="R2500" s="72"/>
      <c r="S2500" s="72"/>
      <c r="T2500" s="72"/>
      <c r="U2500" s="72"/>
      <c r="V2500" s="3"/>
    </row>
    <row r="2501" spans="5:22" ht="23.1" customHeight="1">
      <c r="E2501" s="72" t="s">
        <v>4602</v>
      </c>
      <c r="F2501" s="72"/>
      <c r="G2501" s="72"/>
      <c r="H2501" s="72"/>
      <c r="I2501" s="72"/>
      <c r="J2501" s="72"/>
      <c r="K2501" s="72"/>
      <c r="L2501" s="72"/>
      <c r="M2501" s="72"/>
      <c r="N2501" s="72"/>
      <c r="O2501" s="72"/>
      <c r="P2501" s="72"/>
      <c r="Q2501" s="72"/>
      <c r="R2501" s="72"/>
      <c r="S2501" s="72"/>
      <c r="T2501" s="72"/>
      <c r="U2501" s="72"/>
      <c r="V2501" s="3"/>
    </row>
    <row r="2502" spans="5:22" ht="23.1" customHeight="1">
      <c r="E2502" s="72" t="s">
        <v>4603</v>
      </c>
      <c r="F2502" s="72"/>
      <c r="G2502" s="72"/>
      <c r="H2502" s="72"/>
      <c r="I2502" s="72"/>
      <c r="J2502" s="72"/>
      <c r="K2502" s="72"/>
      <c r="L2502" s="72"/>
      <c r="M2502" s="72"/>
      <c r="N2502" s="72"/>
      <c r="O2502" s="72"/>
      <c r="P2502" s="72"/>
      <c r="Q2502" s="72"/>
      <c r="R2502" s="72"/>
      <c r="S2502" s="72"/>
      <c r="T2502" s="72"/>
      <c r="U2502" s="72"/>
      <c r="V2502" s="3"/>
    </row>
    <row r="2503" spans="5:22" ht="23.1" customHeight="1">
      <c r="E2503" s="72" t="s">
        <v>4604</v>
      </c>
      <c r="F2503" s="72"/>
      <c r="G2503" s="72"/>
      <c r="H2503" s="72"/>
      <c r="I2503" s="72"/>
      <c r="J2503" s="72"/>
      <c r="K2503" s="72"/>
      <c r="L2503" s="72"/>
      <c r="M2503" s="72"/>
      <c r="N2503" s="72"/>
      <c r="O2503" s="72"/>
      <c r="P2503" s="72"/>
      <c r="Q2503" s="72"/>
      <c r="R2503" s="72"/>
      <c r="S2503" s="72"/>
      <c r="T2503" s="72"/>
      <c r="U2503" s="72"/>
      <c r="V2503" s="3"/>
    </row>
    <row r="2504" spans="5:22" ht="23.1" customHeight="1">
      <c r="E2504" s="72" t="s">
        <v>4605</v>
      </c>
      <c r="F2504" s="72"/>
      <c r="G2504" s="72"/>
      <c r="H2504" s="72"/>
      <c r="I2504" s="72"/>
      <c r="J2504" s="72"/>
      <c r="K2504" s="72"/>
      <c r="L2504" s="72"/>
      <c r="M2504" s="72"/>
      <c r="N2504" s="72"/>
      <c r="O2504" s="72"/>
      <c r="P2504" s="72"/>
      <c r="Q2504" s="72"/>
      <c r="R2504" s="72"/>
      <c r="S2504" s="72"/>
      <c r="T2504" s="72"/>
      <c r="U2504" s="72"/>
      <c r="V2504" s="3"/>
    </row>
    <row r="2505" spans="5:22" ht="23.1" customHeight="1">
      <c r="E2505" s="72" t="s">
        <v>4606</v>
      </c>
      <c r="F2505" s="72"/>
      <c r="G2505" s="72"/>
      <c r="H2505" s="72"/>
      <c r="I2505" s="72"/>
      <c r="J2505" s="72"/>
      <c r="K2505" s="72"/>
      <c r="L2505" s="72"/>
      <c r="M2505" s="72"/>
      <c r="N2505" s="72"/>
      <c r="O2505" s="72"/>
      <c r="P2505" s="72"/>
      <c r="Q2505" s="72"/>
      <c r="R2505" s="72"/>
      <c r="S2505" s="72"/>
      <c r="T2505" s="72"/>
      <c r="U2505" s="72"/>
      <c r="V2505" s="3"/>
    </row>
    <row r="2506" spans="5:22" ht="23.1" customHeight="1">
      <c r="E2506" s="72" t="s">
        <v>4607</v>
      </c>
      <c r="F2506" s="72"/>
      <c r="G2506" s="72"/>
      <c r="H2506" s="72"/>
      <c r="I2506" s="72"/>
      <c r="J2506" s="72"/>
      <c r="K2506" s="72"/>
      <c r="L2506" s="72"/>
      <c r="M2506" s="72"/>
      <c r="N2506" s="72"/>
      <c r="O2506" s="72"/>
      <c r="P2506" s="72"/>
      <c r="Q2506" s="72"/>
      <c r="R2506" s="72"/>
      <c r="S2506" s="72"/>
      <c r="T2506" s="72"/>
      <c r="U2506" s="72"/>
      <c r="V2506" s="3"/>
    </row>
    <row r="2507" spans="5:22" ht="23.1" customHeight="1">
      <c r="E2507" s="72" t="s">
        <v>4608</v>
      </c>
      <c r="F2507" s="72"/>
      <c r="G2507" s="72"/>
      <c r="H2507" s="72"/>
      <c r="I2507" s="72"/>
      <c r="J2507" s="72"/>
      <c r="K2507" s="72"/>
      <c r="L2507" s="72"/>
      <c r="M2507" s="72"/>
      <c r="N2507" s="72"/>
      <c r="O2507" s="72"/>
      <c r="P2507" s="72"/>
      <c r="Q2507" s="72"/>
      <c r="R2507" s="72"/>
      <c r="S2507" s="72"/>
      <c r="T2507" s="72"/>
      <c r="U2507" s="72"/>
      <c r="V2507" s="3"/>
    </row>
    <row r="2508" spans="5:22" ht="23.1" customHeight="1">
      <c r="E2508" s="72" t="s">
        <v>4609</v>
      </c>
      <c r="F2508" s="72"/>
      <c r="G2508" s="72"/>
      <c r="H2508" s="72"/>
      <c r="I2508" s="72"/>
      <c r="J2508" s="72"/>
      <c r="K2508" s="72"/>
      <c r="L2508" s="72"/>
      <c r="M2508" s="72"/>
      <c r="N2508" s="72"/>
      <c r="O2508" s="72"/>
      <c r="P2508" s="72"/>
      <c r="Q2508" s="72"/>
      <c r="R2508" s="72"/>
      <c r="S2508" s="72"/>
      <c r="T2508" s="72"/>
      <c r="U2508" s="72"/>
      <c r="V2508" s="3"/>
    </row>
    <row r="2509" spans="5:22" ht="23.1" customHeight="1">
      <c r="E2509" s="72" t="s">
        <v>4610</v>
      </c>
      <c r="F2509" s="72"/>
      <c r="G2509" s="72"/>
      <c r="H2509" s="72"/>
      <c r="I2509" s="72"/>
      <c r="J2509" s="72"/>
      <c r="K2509" s="72"/>
      <c r="L2509" s="72"/>
      <c r="M2509" s="72"/>
      <c r="N2509" s="72"/>
      <c r="O2509" s="72"/>
      <c r="P2509" s="72"/>
      <c r="Q2509" s="72"/>
      <c r="R2509" s="72"/>
      <c r="S2509" s="72"/>
      <c r="T2509" s="72"/>
      <c r="U2509" s="72"/>
      <c r="V2509" s="3"/>
    </row>
    <row r="2510" spans="5:22" ht="23.1" customHeight="1">
      <c r="E2510" s="72" t="s">
        <v>4611</v>
      </c>
      <c r="F2510" s="72"/>
      <c r="G2510" s="72"/>
      <c r="H2510" s="72"/>
      <c r="I2510" s="72"/>
      <c r="J2510" s="72"/>
      <c r="K2510" s="72"/>
      <c r="L2510" s="72"/>
      <c r="M2510" s="72"/>
      <c r="N2510" s="72"/>
      <c r="O2510" s="72"/>
      <c r="P2510" s="72"/>
      <c r="Q2510" s="72"/>
      <c r="R2510" s="72"/>
      <c r="S2510" s="72"/>
      <c r="T2510" s="72"/>
      <c r="U2510" s="72"/>
      <c r="V2510" s="3"/>
    </row>
    <row r="2511" spans="5:22" ht="23.1" customHeight="1">
      <c r="E2511" s="72" t="s">
        <v>4612</v>
      </c>
      <c r="F2511" s="72"/>
      <c r="G2511" s="72"/>
      <c r="H2511" s="72"/>
      <c r="I2511" s="72"/>
      <c r="J2511" s="72"/>
      <c r="K2511" s="72"/>
      <c r="L2511" s="72"/>
      <c r="M2511" s="72"/>
      <c r="N2511" s="72"/>
      <c r="O2511" s="72"/>
      <c r="P2511" s="72"/>
      <c r="Q2511" s="72"/>
      <c r="R2511" s="72"/>
      <c r="S2511" s="72"/>
      <c r="T2511" s="72"/>
      <c r="U2511" s="72"/>
      <c r="V2511" s="3"/>
    </row>
    <row r="2512" spans="5:22" ht="23.1" customHeight="1">
      <c r="E2512" s="72" t="s">
        <v>4613</v>
      </c>
      <c r="F2512" s="72"/>
      <c r="G2512" s="72"/>
      <c r="H2512" s="72"/>
      <c r="I2512" s="72"/>
      <c r="J2512" s="72"/>
      <c r="K2512" s="72"/>
      <c r="L2512" s="72"/>
      <c r="M2512" s="72"/>
      <c r="N2512" s="72"/>
      <c r="O2512" s="72"/>
      <c r="P2512" s="72"/>
      <c r="Q2512" s="72"/>
      <c r="R2512" s="72"/>
      <c r="S2512" s="72"/>
      <c r="T2512" s="72"/>
      <c r="U2512" s="72"/>
      <c r="V2512" s="3"/>
    </row>
    <row r="2513" spans="5:22" ht="23.1" customHeight="1">
      <c r="E2513" s="72" t="s">
        <v>4614</v>
      </c>
      <c r="F2513" s="72"/>
      <c r="G2513" s="72"/>
      <c r="H2513" s="72"/>
      <c r="I2513" s="72"/>
      <c r="J2513" s="72"/>
      <c r="K2513" s="72"/>
      <c r="L2513" s="72"/>
      <c r="M2513" s="72"/>
      <c r="N2513" s="72"/>
      <c r="O2513" s="72"/>
      <c r="P2513" s="72"/>
      <c r="Q2513" s="72"/>
      <c r="R2513" s="72"/>
      <c r="S2513" s="72"/>
      <c r="T2513" s="72"/>
      <c r="U2513" s="72"/>
      <c r="V2513" s="3"/>
    </row>
    <row r="2514" spans="5:22" ht="23.1" customHeight="1">
      <c r="E2514" s="72" t="s">
        <v>4615</v>
      </c>
      <c r="F2514" s="72"/>
      <c r="G2514" s="72"/>
      <c r="H2514" s="72"/>
      <c r="I2514" s="72"/>
      <c r="J2514" s="72"/>
      <c r="K2514" s="72"/>
      <c r="L2514" s="72"/>
      <c r="M2514" s="72"/>
      <c r="N2514" s="72"/>
      <c r="O2514" s="72"/>
      <c r="P2514" s="72"/>
      <c r="Q2514" s="72"/>
      <c r="R2514" s="72"/>
      <c r="S2514" s="72"/>
      <c r="T2514" s="72"/>
      <c r="U2514" s="72"/>
      <c r="V2514" s="3"/>
    </row>
    <row r="2515" spans="5:22" ht="23.1" customHeight="1">
      <c r="E2515" s="72" t="s">
        <v>4616</v>
      </c>
      <c r="F2515" s="72"/>
      <c r="G2515" s="72"/>
      <c r="H2515" s="72"/>
      <c r="I2515" s="72"/>
      <c r="J2515" s="72"/>
      <c r="K2515" s="72"/>
      <c r="L2515" s="72"/>
      <c r="M2515" s="72"/>
      <c r="N2515" s="72"/>
      <c r="O2515" s="72"/>
      <c r="P2515" s="72"/>
      <c r="Q2515" s="72"/>
      <c r="R2515" s="72"/>
      <c r="S2515" s="72"/>
      <c r="T2515" s="72"/>
      <c r="U2515" s="72"/>
      <c r="V2515" s="3"/>
    </row>
    <row r="2516" spans="5:22" ht="23.1" customHeight="1">
      <c r="E2516" s="72" t="s">
        <v>4617</v>
      </c>
      <c r="F2516" s="72"/>
      <c r="G2516" s="72"/>
      <c r="H2516" s="72"/>
      <c r="I2516" s="72"/>
      <c r="J2516" s="72"/>
      <c r="K2516" s="72"/>
      <c r="L2516" s="72"/>
      <c r="M2516" s="72"/>
      <c r="N2516" s="72"/>
      <c r="O2516" s="72"/>
      <c r="P2516" s="72"/>
      <c r="Q2516" s="72"/>
      <c r="R2516" s="72"/>
      <c r="S2516" s="72"/>
      <c r="T2516" s="72"/>
      <c r="U2516" s="72"/>
      <c r="V2516" s="3"/>
    </row>
    <row r="2517" spans="5:22" ht="23.1" customHeight="1">
      <c r="E2517" s="72" t="s">
        <v>4618</v>
      </c>
      <c r="F2517" s="72"/>
      <c r="G2517" s="72"/>
      <c r="H2517" s="72"/>
      <c r="I2517" s="72"/>
      <c r="J2517" s="72"/>
      <c r="K2517" s="72"/>
      <c r="L2517" s="72"/>
      <c r="M2517" s="72"/>
      <c r="N2517" s="72"/>
      <c r="O2517" s="72"/>
      <c r="P2517" s="72"/>
      <c r="Q2517" s="72"/>
      <c r="R2517" s="72"/>
      <c r="S2517" s="72"/>
      <c r="T2517" s="72"/>
      <c r="U2517" s="72"/>
      <c r="V2517" s="3"/>
    </row>
    <row r="2518" spans="5:22" ht="23.1" customHeight="1">
      <c r="E2518" s="72" t="s">
        <v>4619</v>
      </c>
      <c r="F2518" s="72"/>
      <c r="G2518" s="72"/>
      <c r="H2518" s="72"/>
      <c r="I2518" s="72"/>
      <c r="J2518" s="72"/>
      <c r="K2518" s="72"/>
      <c r="L2518" s="72"/>
      <c r="M2518" s="72"/>
      <c r="N2518" s="72"/>
      <c r="O2518" s="72"/>
      <c r="P2518" s="72"/>
      <c r="Q2518" s="72"/>
      <c r="R2518" s="72"/>
      <c r="S2518" s="72"/>
      <c r="T2518" s="72"/>
      <c r="U2518" s="72"/>
      <c r="V2518" s="3"/>
    </row>
    <row r="2519" spans="5:22" ht="23.1" customHeight="1">
      <c r="E2519" s="72" t="s">
        <v>4620</v>
      </c>
      <c r="F2519" s="72"/>
      <c r="G2519" s="72"/>
      <c r="H2519" s="72"/>
      <c r="I2519" s="72"/>
      <c r="J2519" s="72"/>
      <c r="K2519" s="72"/>
      <c r="L2519" s="72"/>
      <c r="M2519" s="72"/>
      <c r="N2519" s="72"/>
      <c r="O2519" s="72"/>
      <c r="P2519" s="72"/>
      <c r="Q2519" s="72"/>
      <c r="R2519" s="72"/>
      <c r="S2519" s="72"/>
      <c r="T2519" s="72"/>
      <c r="U2519" s="72"/>
      <c r="V2519" s="3"/>
    </row>
    <row r="2520" spans="5:22" ht="23.1" customHeight="1">
      <c r="E2520" s="72" t="s">
        <v>4621</v>
      </c>
      <c r="F2520" s="72"/>
      <c r="G2520" s="72"/>
      <c r="H2520" s="72"/>
      <c r="I2520" s="72"/>
      <c r="J2520" s="72"/>
      <c r="K2520" s="72"/>
      <c r="L2520" s="72"/>
      <c r="M2520" s="72"/>
      <c r="N2520" s="72"/>
      <c r="O2520" s="72"/>
      <c r="P2520" s="72"/>
      <c r="Q2520" s="72"/>
      <c r="R2520" s="72"/>
      <c r="S2520" s="72"/>
      <c r="T2520" s="72"/>
      <c r="U2520" s="72"/>
      <c r="V2520" s="3"/>
    </row>
    <row r="2521" spans="5:22" ht="23.1" customHeight="1">
      <c r="E2521" s="72" t="s">
        <v>4622</v>
      </c>
      <c r="F2521" s="72"/>
      <c r="G2521" s="72"/>
      <c r="H2521" s="72"/>
      <c r="I2521" s="72"/>
      <c r="J2521" s="72"/>
      <c r="K2521" s="72"/>
      <c r="L2521" s="72"/>
      <c r="M2521" s="72"/>
      <c r="N2521" s="72"/>
      <c r="O2521" s="72"/>
      <c r="P2521" s="72"/>
      <c r="Q2521" s="72"/>
      <c r="R2521" s="72"/>
      <c r="S2521" s="72"/>
      <c r="T2521" s="72"/>
      <c r="U2521" s="72"/>
      <c r="V2521" s="3"/>
    </row>
    <row r="2522" spans="5:22" ht="23.1" customHeight="1">
      <c r="E2522" s="72" t="s">
        <v>4623</v>
      </c>
      <c r="F2522" s="72"/>
      <c r="G2522" s="72"/>
      <c r="H2522" s="72"/>
      <c r="I2522" s="72"/>
      <c r="J2522" s="72"/>
      <c r="K2522" s="72"/>
      <c r="L2522" s="72"/>
      <c r="M2522" s="72"/>
      <c r="N2522" s="72"/>
      <c r="O2522" s="72"/>
      <c r="P2522" s="72"/>
      <c r="Q2522" s="72"/>
      <c r="R2522" s="72"/>
      <c r="S2522" s="72"/>
      <c r="T2522" s="72"/>
      <c r="U2522" s="72"/>
      <c r="V2522" s="3"/>
    </row>
    <row r="2523" spans="5:22" ht="23.1" customHeight="1">
      <c r="E2523" s="72" t="s">
        <v>4623</v>
      </c>
      <c r="F2523" s="72"/>
      <c r="G2523" s="72"/>
      <c r="H2523" s="72"/>
      <c r="I2523" s="72"/>
      <c r="J2523" s="72"/>
      <c r="K2523" s="72"/>
      <c r="L2523" s="72"/>
      <c r="M2523" s="72"/>
      <c r="N2523" s="72"/>
      <c r="O2523" s="72"/>
      <c r="P2523" s="72"/>
      <c r="Q2523" s="72"/>
      <c r="R2523" s="72"/>
      <c r="S2523" s="72"/>
      <c r="T2523" s="72"/>
      <c r="U2523" s="72"/>
      <c r="V2523" s="3"/>
    </row>
    <row r="2524" spans="5:22" ht="23.1" customHeight="1">
      <c r="E2524" s="72" t="s">
        <v>4623</v>
      </c>
      <c r="F2524" s="72"/>
      <c r="G2524" s="72"/>
      <c r="H2524" s="72"/>
      <c r="I2524" s="72"/>
      <c r="J2524" s="72"/>
      <c r="K2524" s="72"/>
      <c r="L2524" s="72"/>
      <c r="M2524" s="72"/>
      <c r="N2524" s="72"/>
      <c r="O2524" s="72"/>
      <c r="P2524" s="72"/>
      <c r="Q2524" s="72"/>
      <c r="R2524" s="72"/>
      <c r="S2524" s="72"/>
      <c r="T2524" s="72"/>
      <c r="U2524" s="72"/>
      <c r="V2524" s="3"/>
    </row>
    <row r="2525" spans="5:22" ht="23.1" customHeight="1">
      <c r="E2525" s="72" t="s">
        <v>4623</v>
      </c>
      <c r="F2525" s="72"/>
      <c r="G2525" s="72"/>
      <c r="H2525" s="72"/>
      <c r="I2525" s="72"/>
      <c r="J2525" s="72"/>
      <c r="K2525" s="72"/>
      <c r="L2525" s="72"/>
      <c r="M2525" s="72"/>
      <c r="N2525" s="72"/>
      <c r="O2525" s="72"/>
      <c r="P2525" s="72"/>
      <c r="Q2525" s="72"/>
      <c r="R2525" s="72"/>
      <c r="S2525" s="72"/>
      <c r="T2525" s="72"/>
      <c r="U2525" s="72"/>
      <c r="V2525" s="3"/>
    </row>
    <row r="2526" spans="5:22" ht="23.1" customHeight="1">
      <c r="E2526" s="72" t="s">
        <v>4624</v>
      </c>
      <c r="F2526" s="72"/>
      <c r="G2526" s="72"/>
      <c r="H2526" s="72"/>
      <c r="I2526" s="72"/>
      <c r="J2526" s="72"/>
      <c r="K2526" s="72"/>
      <c r="L2526" s="72"/>
      <c r="M2526" s="72"/>
      <c r="N2526" s="72"/>
      <c r="O2526" s="72"/>
      <c r="P2526" s="72"/>
      <c r="Q2526" s="72"/>
      <c r="R2526" s="72"/>
      <c r="S2526" s="72"/>
      <c r="T2526" s="72"/>
      <c r="U2526" s="72"/>
      <c r="V2526" s="3"/>
    </row>
    <row r="2527" spans="5:22" ht="23.1" customHeight="1">
      <c r="E2527" s="72" t="s">
        <v>4625</v>
      </c>
      <c r="F2527" s="72"/>
      <c r="G2527" s="72"/>
      <c r="H2527" s="72"/>
      <c r="I2527" s="72"/>
      <c r="J2527" s="72"/>
      <c r="K2527" s="72"/>
      <c r="L2527" s="72"/>
      <c r="M2527" s="72"/>
      <c r="N2527" s="72"/>
      <c r="O2527" s="72"/>
      <c r="P2527" s="72"/>
      <c r="Q2527" s="72"/>
      <c r="R2527" s="72"/>
      <c r="S2527" s="72"/>
      <c r="T2527" s="72"/>
      <c r="U2527" s="72"/>
      <c r="V2527" s="3"/>
    </row>
    <row r="2528" spans="5:22" ht="23.1" customHeight="1">
      <c r="E2528" s="72" t="s">
        <v>4626</v>
      </c>
      <c r="F2528" s="72"/>
      <c r="G2528" s="72"/>
      <c r="H2528" s="72"/>
      <c r="I2528" s="72"/>
      <c r="J2528" s="72"/>
      <c r="K2528" s="72"/>
      <c r="L2528" s="72"/>
      <c r="M2528" s="72"/>
      <c r="N2528" s="72"/>
      <c r="O2528" s="72"/>
      <c r="P2528" s="72"/>
      <c r="Q2528" s="72"/>
      <c r="R2528" s="72"/>
      <c r="S2528" s="72"/>
      <c r="T2528" s="72"/>
      <c r="U2528" s="72"/>
      <c r="V2528" s="3"/>
    </row>
    <row r="2529" spans="5:22" ht="23.1" customHeight="1">
      <c r="E2529" s="72" t="s">
        <v>4627</v>
      </c>
      <c r="F2529" s="72"/>
      <c r="G2529" s="72"/>
      <c r="H2529" s="72"/>
      <c r="I2529" s="72"/>
      <c r="J2529" s="72"/>
      <c r="K2529" s="72"/>
      <c r="L2529" s="72"/>
      <c r="M2529" s="72"/>
      <c r="N2529" s="72"/>
      <c r="O2529" s="72"/>
      <c r="P2529" s="72"/>
      <c r="Q2529" s="72"/>
      <c r="R2529" s="72"/>
      <c r="S2529" s="72"/>
      <c r="T2529" s="72"/>
      <c r="U2529" s="72"/>
      <c r="V2529" s="3"/>
    </row>
    <row r="2530" spans="5:22" ht="23.1" customHeight="1">
      <c r="E2530" s="72" t="s">
        <v>4628</v>
      </c>
      <c r="F2530" s="72"/>
      <c r="G2530" s="72"/>
      <c r="H2530" s="72"/>
      <c r="I2530" s="72"/>
      <c r="J2530" s="72"/>
      <c r="K2530" s="72"/>
      <c r="L2530" s="72"/>
      <c r="M2530" s="72"/>
      <c r="N2530" s="72"/>
      <c r="O2530" s="72"/>
      <c r="P2530" s="72"/>
      <c r="Q2530" s="72"/>
      <c r="R2530" s="72"/>
      <c r="S2530" s="72"/>
      <c r="T2530" s="72"/>
      <c r="U2530" s="72"/>
      <c r="V2530" s="3"/>
    </row>
    <row r="2531" spans="5:22" ht="23.1" customHeight="1">
      <c r="E2531" s="72" t="s">
        <v>4629</v>
      </c>
      <c r="F2531" s="72"/>
      <c r="G2531" s="72"/>
      <c r="H2531" s="72"/>
      <c r="I2531" s="72"/>
      <c r="J2531" s="72"/>
      <c r="K2531" s="72"/>
      <c r="L2531" s="72"/>
      <c r="M2531" s="72"/>
      <c r="N2531" s="72"/>
      <c r="O2531" s="72"/>
      <c r="P2531" s="72"/>
      <c r="Q2531" s="72"/>
      <c r="R2531" s="72"/>
      <c r="S2531" s="72"/>
      <c r="T2531" s="72"/>
      <c r="U2531" s="72"/>
      <c r="V2531" s="3"/>
    </row>
    <row r="2532" spans="5:22" ht="23.1" customHeight="1">
      <c r="E2532" s="72" t="s">
        <v>4630</v>
      </c>
      <c r="F2532" s="72"/>
      <c r="G2532" s="72"/>
      <c r="H2532" s="72"/>
      <c r="I2532" s="72"/>
      <c r="J2532" s="72"/>
      <c r="K2532" s="72"/>
      <c r="L2532" s="72"/>
      <c r="M2532" s="72"/>
      <c r="N2532" s="72"/>
      <c r="O2532" s="72"/>
      <c r="P2532" s="72"/>
      <c r="Q2532" s="72"/>
      <c r="R2532" s="72"/>
      <c r="S2532" s="72"/>
      <c r="T2532" s="72"/>
      <c r="U2532" s="72"/>
      <c r="V2532" s="3"/>
    </row>
    <row r="2533" spans="5:22" ht="23.1" customHeight="1">
      <c r="E2533" s="72" t="s">
        <v>4631</v>
      </c>
      <c r="F2533" s="72"/>
      <c r="G2533" s="72"/>
      <c r="H2533" s="72"/>
      <c r="I2533" s="72"/>
      <c r="J2533" s="72"/>
      <c r="K2533" s="72"/>
      <c r="L2533" s="72"/>
      <c r="M2533" s="72"/>
      <c r="N2533" s="72"/>
      <c r="O2533" s="72"/>
      <c r="P2533" s="72"/>
      <c r="Q2533" s="72"/>
      <c r="R2533" s="72"/>
      <c r="S2533" s="72"/>
      <c r="T2533" s="72"/>
      <c r="U2533" s="72"/>
      <c r="V2533" s="3"/>
    </row>
    <row r="2534" spans="5:22" ht="23.1" customHeight="1">
      <c r="E2534" s="72" t="s">
        <v>4632</v>
      </c>
      <c r="F2534" s="72"/>
      <c r="G2534" s="72"/>
      <c r="H2534" s="72"/>
      <c r="I2534" s="72"/>
      <c r="J2534" s="72"/>
      <c r="K2534" s="72"/>
      <c r="L2534" s="72"/>
      <c r="M2534" s="72"/>
      <c r="N2534" s="72"/>
      <c r="O2534" s="72"/>
      <c r="P2534" s="72"/>
      <c r="Q2534" s="72"/>
      <c r="R2534" s="72"/>
      <c r="S2534" s="72"/>
      <c r="T2534" s="72"/>
      <c r="U2534" s="72"/>
      <c r="V2534" s="3"/>
    </row>
    <row r="2535" spans="5:22" ht="23.1" customHeight="1">
      <c r="E2535" s="72" t="s">
        <v>4633</v>
      </c>
      <c r="F2535" s="72"/>
      <c r="G2535" s="72"/>
      <c r="H2535" s="72"/>
      <c r="I2535" s="72"/>
      <c r="J2535" s="72"/>
      <c r="K2535" s="72"/>
      <c r="L2535" s="72"/>
      <c r="M2535" s="72"/>
      <c r="N2535" s="72"/>
      <c r="O2535" s="72"/>
      <c r="P2535" s="72"/>
      <c r="Q2535" s="72"/>
      <c r="R2535" s="72"/>
      <c r="S2535" s="72"/>
      <c r="T2535" s="72"/>
      <c r="U2535" s="72"/>
      <c r="V2535" s="3"/>
    </row>
    <row r="2536" spans="5:22" ht="23.1" customHeight="1">
      <c r="E2536" s="72" t="s">
        <v>4634</v>
      </c>
      <c r="F2536" s="72"/>
      <c r="G2536" s="72"/>
      <c r="H2536" s="72"/>
      <c r="I2536" s="72"/>
      <c r="J2536" s="72"/>
      <c r="K2536" s="72"/>
      <c r="L2536" s="72"/>
      <c r="M2536" s="72"/>
      <c r="N2536" s="72"/>
      <c r="O2536" s="72"/>
      <c r="P2536" s="72"/>
      <c r="Q2536" s="72"/>
      <c r="R2536" s="72"/>
      <c r="S2536" s="72"/>
      <c r="T2536" s="72"/>
      <c r="U2536" s="72"/>
      <c r="V2536" s="3"/>
    </row>
    <row r="2537" spans="5:22" ht="23.1" customHeight="1">
      <c r="E2537" s="72" t="s">
        <v>4635</v>
      </c>
      <c r="F2537" s="72"/>
      <c r="G2537" s="72"/>
      <c r="H2537" s="72"/>
      <c r="I2537" s="72"/>
      <c r="J2537" s="72"/>
      <c r="K2537" s="72"/>
      <c r="L2537" s="72"/>
      <c r="M2537" s="72"/>
      <c r="N2537" s="72"/>
      <c r="O2537" s="72"/>
      <c r="P2537" s="72"/>
      <c r="Q2537" s="72"/>
      <c r="R2537" s="72"/>
      <c r="S2537" s="72"/>
      <c r="T2537" s="72"/>
      <c r="U2537" s="72"/>
      <c r="V2537" s="3"/>
    </row>
    <row r="2538" spans="5:22" ht="23.1" customHeight="1">
      <c r="E2538" s="72" t="s">
        <v>4636</v>
      </c>
      <c r="F2538" s="72"/>
      <c r="G2538" s="72"/>
      <c r="H2538" s="72"/>
      <c r="I2538" s="72"/>
      <c r="J2538" s="72"/>
      <c r="K2538" s="72"/>
      <c r="L2538" s="72"/>
      <c r="M2538" s="72"/>
      <c r="N2538" s="72"/>
      <c r="O2538" s="72"/>
      <c r="P2538" s="72"/>
      <c r="Q2538" s="72"/>
      <c r="R2538" s="72"/>
      <c r="S2538" s="72"/>
      <c r="T2538" s="72"/>
      <c r="U2538" s="72"/>
      <c r="V2538" s="3"/>
    </row>
    <row r="2539" spans="5:22" ht="23.1" customHeight="1">
      <c r="E2539" s="72" t="s">
        <v>4637</v>
      </c>
      <c r="F2539" s="72"/>
      <c r="G2539" s="72"/>
      <c r="H2539" s="72"/>
      <c r="I2539" s="72"/>
      <c r="J2539" s="72"/>
      <c r="K2539" s="72"/>
      <c r="L2539" s="72"/>
      <c r="M2539" s="72"/>
      <c r="N2539" s="72"/>
      <c r="O2539" s="72"/>
      <c r="P2539" s="72"/>
      <c r="Q2539" s="72"/>
      <c r="R2539" s="72"/>
      <c r="S2539" s="72"/>
      <c r="T2539" s="72"/>
      <c r="U2539" s="72"/>
      <c r="V2539" s="3"/>
    </row>
    <row r="2540" spans="5:22" ht="23.1" customHeight="1">
      <c r="E2540" s="72" t="s">
        <v>4637</v>
      </c>
      <c r="F2540" s="72"/>
      <c r="G2540" s="72"/>
      <c r="H2540" s="72"/>
      <c r="I2540" s="72"/>
      <c r="J2540" s="72"/>
      <c r="K2540" s="72"/>
      <c r="L2540" s="72"/>
      <c r="M2540" s="72"/>
      <c r="N2540" s="72"/>
      <c r="O2540" s="72"/>
      <c r="P2540" s="72"/>
      <c r="Q2540" s="72"/>
      <c r="R2540" s="72"/>
      <c r="S2540" s="72"/>
      <c r="T2540" s="72"/>
      <c r="U2540" s="72"/>
      <c r="V2540" s="3"/>
    </row>
    <row r="2541" spans="5:22" ht="23.1" customHeight="1">
      <c r="E2541" s="72" t="s">
        <v>4637</v>
      </c>
      <c r="F2541" s="72"/>
      <c r="G2541" s="72"/>
      <c r="H2541" s="72"/>
      <c r="I2541" s="72"/>
      <c r="J2541" s="72"/>
      <c r="K2541" s="72"/>
      <c r="L2541" s="72"/>
      <c r="M2541" s="72"/>
      <c r="N2541" s="72"/>
      <c r="O2541" s="72"/>
      <c r="P2541" s="72"/>
      <c r="Q2541" s="72"/>
      <c r="R2541" s="72"/>
      <c r="S2541" s="72"/>
      <c r="T2541" s="72"/>
      <c r="U2541" s="72"/>
      <c r="V2541" s="3"/>
    </row>
    <row r="2542" spans="5:22" ht="23.1" customHeight="1">
      <c r="E2542" s="72" t="s">
        <v>4637</v>
      </c>
      <c r="F2542" s="72"/>
      <c r="G2542" s="72"/>
      <c r="H2542" s="72"/>
      <c r="I2542" s="72"/>
      <c r="J2542" s="72"/>
      <c r="K2542" s="72"/>
      <c r="L2542" s="72"/>
      <c r="M2542" s="72"/>
      <c r="N2542" s="72"/>
      <c r="O2542" s="72"/>
      <c r="P2542" s="72"/>
      <c r="Q2542" s="72"/>
      <c r="R2542" s="72"/>
      <c r="S2542" s="72"/>
      <c r="T2542" s="72"/>
      <c r="U2542" s="72"/>
      <c r="V2542" s="3"/>
    </row>
    <row r="2543" spans="5:22" ht="23.1" customHeight="1">
      <c r="E2543" s="72" t="s">
        <v>4638</v>
      </c>
      <c r="F2543" s="72"/>
      <c r="G2543" s="72"/>
      <c r="H2543" s="72"/>
      <c r="I2543" s="72"/>
      <c r="J2543" s="72"/>
      <c r="K2543" s="72"/>
      <c r="L2543" s="72"/>
      <c r="M2543" s="72"/>
      <c r="N2543" s="72"/>
      <c r="O2543" s="72"/>
      <c r="P2543" s="72"/>
      <c r="Q2543" s="72"/>
      <c r="R2543" s="72"/>
      <c r="S2543" s="72"/>
      <c r="T2543" s="72"/>
      <c r="U2543" s="72"/>
      <c r="V2543" s="3"/>
    </row>
    <row r="2544" spans="5:22" ht="23.1" customHeight="1">
      <c r="E2544" s="72" t="s">
        <v>4639</v>
      </c>
      <c r="F2544" s="72"/>
      <c r="G2544" s="72"/>
      <c r="H2544" s="72"/>
      <c r="I2544" s="72"/>
      <c r="J2544" s="72"/>
      <c r="K2544" s="72"/>
      <c r="L2544" s="72"/>
      <c r="M2544" s="72"/>
      <c r="N2544" s="72"/>
      <c r="O2544" s="72"/>
      <c r="P2544" s="72"/>
      <c r="Q2544" s="72"/>
      <c r="R2544" s="72"/>
      <c r="S2544" s="72"/>
      <c r="T2544" s="72"/>
      <c r="U2544" s="72"/>
      <c r="V2544" s="3"/>
    </row>
    <row r="2545" spans="5:22" ht="23.1" customHeight="1">
      <c r="E2545" s="72" t="s">
        <v>4640</v>
      </c>
      <c r="F2545" s="72"/>
      <c r="G2545" s="72"/>
      <c r="H2545" s="72"/>
      <c r="I2545" s="72"/>
      <c r="J2545" s="72"/>
      <c r="K2545" s="72"/>
      <c r="L2545" s="72"/>
      <c r="M2545" s="72"/>
      <c r="N2545" s="72"/>
      <c r="O2545" s="72"/>
      <c r="P2545" s="72"/>
      <c r="Q2545" s="72"/>
      <c r="R2545" s="72"/>
      <c r="S2545" s="72"/>
      <c r="T2545" s="72"/>
      <c r="U2545" s="72"/>
      <c r="V2545" s="3"/>
    </row>
    <row r="2546" spans="5:22" ht="23.1" customHeight="1">
      <c r="E2546" s="72" t="s">
        <v>4641</v>
      </c>
      <c r="F2546" s="72"/>
      <c r="G2546" s="72"/>
      <c r="H2546" s="72"/>
      <c r="I2546" s="72"/>
      <c r="J2546" s="72"/>
      <c r="K2546" s="72"/>
      <c r="L2546" s="72"/>
      <c r="M2546" s="72"/>
      <c r="N2546" s="72"/>
      <c r="O2546" s="72"/>
      <c r="P2546" s="72"/>
      <c r="Q2546" s="72"/>
      <c r="R2546" s="72"/>
      <c r="S2546" s="72"/>
      <c r="T2546" s="72"/>
      <c r="U2546" s="72"/>
      <c r="V2546" s="3"/>
    </row>
    <row r="2547" spans="5:22" ht="23.1" customHeight="1">
      <c r="E2547" s="72" t="s">
        <v>4642</v>
      </c>
      <c r="F2547" s="72"/>
      <c r="G2547" s="72"/>
      <c r="H2547" s="72"/>
      <c r="I2547" s="72"/>
      <c r="J2547" s="72"/>
      <c r="K2547" s="72"/>
      <c r="L2547" s="72"/>
      <c r="M2547" s="72"/>
      <c r="N2547" s="72"/>
      <c r="O2547" s="72"/>
      <c r="P2547" s="72"/>
      <c r="Q2547" s="72"/>
      <c r="R2547" s="72"/>
      <c r="S2547" s="72"/>
      <c r="T2547" s="72"/>
      <c r="U2547" s="72"/>
      <c r="V2547" s="3"/>
    </row>
    <row r="2548" spans="5:22" ht="23.1" customHeight="1">
      <c r="E2548" s="72" t="s">
        <v>4643</v>
      </c>
      <c r="F2548" s="72"/>
      <c r="G2548" s="72"/>
      <c r="H2548" s="72"/>
      <c r="I2548" s="72"/>
      <c r="J2548" s="72"/>
      <c r="K2548" s="72"/>
      <c r="L2548" s="72"/>
      <c r="M2548" s="72"/>
      <c r="N2548" s="72"/>
      <c r="O2548" s="72"/>
      <c r="P2548" s="72"/>
      <c r="Q2548" s="72"/>
      <c r="R2548" s="72"/>
      <c r="S2548" s="72"/>
      <c r="T2548" s="72"/>
      <c r="U2548" s="72"/>
      <c r="V2548" s="3"/>
    </row>
    <row r="2549" spans="5:22" ht="23.1" customHeight="1">
      <c r="E2549" s="72" t="s">
        <v>4644</v>
      </c>
      <c r="F2549" s="72"/>
      <c r="G2549" s="72"/>
      <c r="H2549" s="72"/>
      <c r="I2549" s="72"/>
      <c r="J2549" s="72"/>
      <c r="K2549" s="72"/>
      <c r="L2549" s="72"/>
      <c r="M2549" s="72"/>
      <c r="N2549" s="72"/>
      <c r="O2549" s="72"/>
      <c r="P2549" s="72"/>
      <c r="Q2549" s="72"/>
      <c r="R2549" s="72"/>
      <c r="S2549" s="72"/>
      <c r="T2549" s="72"/>
      <c r="U2549" s="72"/>
      <c r="V2549" s="3"/>
    </row>
    <row r="2550" spans="5:22" ht="23.1" customHeight="1">
      <c r="E2550" s="72" t="s">
        <v>4645</v>
      </c>
      <c r="F2550" s="72"/>
      <c r="G2550" s="72"/>
      <c r="H2550" s="72"/>
      <c r="I2550" s="72"/>
      <c r="J2550" s="72"/>
      <c r="K2550" s="72"/>
      <c r="L2550" s="72"/>
      <c r="M2550" s="72"/>
      <c r="N2550" s="72"/>
      <c r="O2550" s="72"/>
      <c r="P2550" s="72"/>
      <c r="Q2550" s="72"/>
      <c r="R2550" s="72"/>
      <c r="S2550" s="72"/>
      <c r="T2550" s="72"/>
      <c r="U2550" s="72"/>
      <c r="V2550" s="3"/>
    </row>
    <row r="2551" spans="5:22" ht="23.1" customHeight="1">
      <c r="E2551" s="72" t="s">
        <v>4646</v>
      </c>
      <c r="F2551" s="72"/>
      <c r="G2551" s="72"/>
      <c r="H2551" s="72"/>
      <c r="I2551" s="72"/>
      <c r="J2551" s="72"/>
      <c r="K2551" s="72"/>
      <c r="L2551" s="72"/>
      <c r="M2551" s="72"/>
      <c r="N2551" s="72"/>
      <c r="O2551" s="72"/>
      <c r="P2551" s="72"/>
      <c r="Q2551" s="72"/>
      <c r="R2551" s="72"/>
      <c r="S2551" s="72"/>
      <c r="T2551" s="72"/>
      <c r="U2551" s="72"/>
      <c r="V2551" s="3"/>
    </row>
    <row r="2552" spans="5:22" ht="23.1" customHeight="1">
      <c r="E2552" s="72" t="s">
        <v>4647</v>
      </c>
      <c r="F2552" s="72"/>
      <c r="G2552" s="72"/>
      <c r="H2552" s="72"/>
      <c r="I2552" s="72"/>
      <c r="J2552" s="72"/>
      <c r="K2552" s="72"/>
      <c r="L2552" s="72"/>
      <c r="M2552" s="72"/>
      <c r="N2552" s="72"/>
      <c r="O2552" s="72"/>
      <c r="P2552" s="72"/>
      <c r="Q2552" s="72"/>
      <c r="R2552" s="72"/>
      <c r="S2552" s="72"/>
      <c r="T2552" s="72"/>
      <c r="U2552" s="72"/>
      <c r="V2552" s="3"/>
    </row>
    <row r="2553" spans="5:22" ht="23.1" customHeight="1">
      <c r="E2553" s="72" t="s">
        <v>4648</v>
      </c>
      <c r="F2553" s="72"/>
      <c r="G2553" s="72"/>
      <c r="H2553" s="72"/>
      <c r="I2553" s="72"/>
      <c r="J2553" s="72"/>
      <c r="K2553" s="72"/>
      <c r="L2553" s="72"/>
      <c r="M2553" s="72"/>
      <c r="N2553" s="72"/>
      <c r="O2553" s="72"/>
      <c r="P2553" s="72"/>
      <c r="Q2553" s="72"/>
      <c r="R2553" s="72"/>
      <c r="S2553" s="72"/>
      <c r="T2553" s="72"/>
      <c r="U2553" s="72"/>
      <c r="V2553" s="3"/>
    </row>
    <row r="2554" spans="5:22" ht="23.1" customHeight="1">
      <c r="E2554" s="72" t="s">
        <v>4649</v>
      </c>
      <c r="F2554" s="72"/>
      <c r="G2554" s="72"/>
      <c r="H2554" s="72"/>
      <c r="I2554" s="72"/>
      <c r="J2554" s="72"/>
      <c r="K2554" s="72"/>
      <c r="L2554" s="72"/>
      <c r="M2554" s="72"/>
      <c r="N2554" s="72"/>
      <c r="O2554" s="72"/>
      <c r="P2554" s="72"/>
      <c r="Q2554" s="72"/>
      <c r="R2554" s="72"/>
      <c r="S2554" s="72"/>
      <c r="T2554" s="72"/>
      <c r="U2554" s="72"/>
      <c r="V2554" s="3"/>
    </row>
    <row r="2555" spans="5:22" ht="23.1" customHeight="1">
      <c r="E2555" s="72" t="s">
        <v>4650</v>
      </c>
      <c r="F2555" s="72"/>
      <c r="G2555" s="72"/>
      <c r="H2555" s="72"/>
      <c r="I2555" s="72"/>
      <c r="J2555" s="72"/>
      <c r="K2555" s="72"/>
      <c r="L2555" s="72"/>
      <c r="M2555" s="72"/>
      <c r="N2555" s="72"/>
      <c r="O2555" s="72"/>
      <c r="P2555" s="72"/>
      <c r="Q2555" s="72"/>
      <c r="R2555" s="72"/>
      <c r="S2555" s="72"/>
      <c r="T2555" s="72"/>
      <c r="U2555" s="72"/>
      <c r="V2555" s="3"/>
    </row>
    <row r="2556" spans="5:22" ht="23.1" customHeight="1">
      <c r="E2556" s="72" t="s">
        <v>4651</v>
      </c>
      <c r="F2556" s="72"/>
      <c r="G2556" s="72"/>
      <c r="H2556" s="72"/>
      <c r="I2556" s="72"/>
      <c r="J2556" s="72"/>
      <c r="K2556" s="72"/>
      <c r="L2556" s="72"/>
      <c r="M2556" s="72"/>
      <c r="N2556" s="72"/>
      <c r="O2556" s="72"/>
      <c r="P2556" s="72"/>
      <c r="Q2556" s="72"/>
      <c r="R2556" s="72"/>
      <c r="S2556" s="72"/>
      <c r="T2556" s="72"/>
      <c r="U2556" s="72"/>
      <c r="V2556" s="3"/>
    </row>
    <row r="2557" spans="5:22" ht="23.1" customHeight="1">
      <c r="E2557" s="72" t="s">
        <v>4652</v>
      </c>
      <c r="F2557" s="72"/>
      <c r="G2557" s="72"/>
      <c r="H2557" s="72"/>
      <c r="I2557" s="72"/>
      <c r="J2557" s="72"/>
      <c r="K2557" s="72"/>
      <c r="L2557" s="72"/>
      <c r="M2557" s="72"/>
      <c r="N2557" s="72"/>
      <c r="O2557" s="72"/>
      <c r="P2557" s="72"/>
      <c r="Q2557" s="72"/>
      <c r="R2557" s="72"/>
      <c r="S2557" s="72"/>
      <c r="T2557" s="72"/>
      <c r="U2557" s="72"/>
      <c r="V2557" s="3"/>
    </row>
    <row r="2558" spans="5:22" ht="23.1" customHeight="1">
      <c r="E2558" s="72" t="s">
        <v>4653</v>
      </c>
      <c r="F2558" s="72"/>
      <c r="G2558" s="72"/>
      <c r="H2558" s="72"/>
      <c r="I2558" s="72"/>
      <c r="J2558" s="72"/>
      <c r="K2558" s="72"/>
      <c r="L2558" s="72"/>
      <c r="M2558" s="72"/>
      <c r="N2558" s="72"/>
      <c r="O2558" s="72"/>
      <c r="P2558" s="72"/>
      <c r="Q2558" s="72"/>
      <c r="R2558" s="72"/>
      <c r="S2558" s="72"/>
      <c r="T2558" s="72"/>
      <c r="U2558" s="72"/>
      <c r="V2558" s="3"/>
    </row>
    <row r="2559" spans="5:22" ht="23.1" customHeight="1">
      <c r="E2559" s="72" t="s">
        <v>4653</v>
      </c>
      <c r="F2559" s="72"/>
      <c r="G2559" s="72"/>
      <c r="H2559" s="72"/>
      <c r="I2559" s="72"/>
      <c r="J2559" s="72"/>
      <c r="K2559" s="72"/>
      <c r="L2559" s="72"/>
      <c r="M2559" s="72"/>
      <c r="N2559" s="72"/>
      <c r="O2559" s="72"/>
      <c r="P2559" s="72"/>
      <c r="Q2559" s="72"/>
      <c r="R2559" s="72"/>
      <c r="S2559" s="72"/>
      <c r="T2559" s="72"/>
      <c r="U2559" s="72"/>
      <c r="V2559" s="3"/>
    </row>
    <row r="2560" spans="5:22" ht="23.1" customHeight="1">
      <c r="E2560" s="72" t="s">
        <v>4653</v>
      </c>
      <c r="F2560" s="72"/>
      <c r="G2560" s="72"/>
      <c r="H2560" s="72"/>
      <c r="I2560" s="72"/>
      <c r="J2560" s="72"/>
      <c r="K2560" s="72"/>
      <c r="L2560" s="72"/>
      <c r="M2560" s="72"/>
      <c r="N2560" s="72"/>
      <c r="O2560" s="72"/>
      <c r="P2560" s="72"/>
      <c r="Q2560" s="72"/>
      <c r="R2560" s="72"/>
      <c r="S2560" s="72"/>
      <c r="T2560" s="72"/>
      <c r="U2560" s="72"/>
      <c r="V2560" s="3"/>
    </row>
    <row r="2561" spans="5:22" ht="23.1" customHeight="1">
      <c r="E2561" s="72" t="s">
        <v>4654</v>
      </c>
      <c r="F2561" s="72"/>
      <c r="G2561" s="72"/>
      <c r="H2561" s="72"/>
      <c r="I2561" s="72"/>
      <c r="J2561" s="72"/>
      <c r="K2561" s="72"/>
      <c r="L2561" s="72"/>
      <c r="M2561" s="72"/>
      <c r="N2561" s="72"/>
      <c r="O2561" s="72"/>
      <c r="P2561" s="72"/>
      <c r="Q2561" s="72"/>
      <c r="R2561" s="72"/>
      <c r="S2561" s="72"/>
      <c r="T2561" s="72"/>
      <c r="U2561" s="72"/>
      <c r="V2561" s="3"/>
    </row>
    <row r="2562" spans="5:22" ht="23.1" customHeight="1">
      <c r="E2562" s="72" t="s">
        <v>4655</v>
      </c>
      <c r="F2562" s="72"/>
      <c r="G2562" s="72"/>
      <c r="H2562" s="72"/>
      <c r="I2562" s="72"/>
      <c r="J2562" s="72"/>
      <c r="K2562" s="72"/>
      <c r="L2562" s="72"/>
      <c r="M2562" s="72"/>
      <c r="N2562" s="72"/>
      <c r="O2562" s="72"/>
      <c r="P2562" s="72"/>
      <c r="Q2562" s="72"/>
      <c r="R2562" s="72"/>
      <c r="S2562" s="72"/>
      <c r="T2562" s="72"/>
      <c r="U2562" s="72"/>
      <c r="V2562" s="3"/>
    </row>
    <row r="2563" spans="5:22" ht="23.1" customHeight="1">
      <c r="E2563" s="72" t="s">
        <v>4656</v>
      </c>
      <c r="F2563" s="72"/>
      <c r="G2563" s="72"/>
      <c r="H2563" s="72"/>
      <c r="I2563" s="72"/>
      <c r="J2563" s="72"/>
      <c r="K2563" s="72"/>
      <c r="L2563" s="72"/>
      <c r="M2563" s="72"/>
      <c r="N2563" s="72"/>
      <c r="O2563" s="72"/>
      <c r="P2563" s="72"/>
      <c r="Q2563" s="72"/>
      <c r="R2563" s="72"/>
      <c r="S2563" s="72"/>
      <c r="T2563" s="72"/>
      <c r="U2563" s="72"/>
      <c r="V2563" s="3"/>
    </row>
    <row r="2564" spans="5:22" ht="23.1" customHeight="1">
      <c r="E2564" s="72" t="s">
        <v>4657</v>
      </c>
      <c r="F2564" s="72"/>
      <c r="G2564" s="72"/>
      <c r="H2564" s="72"/>
      <c r="I2564" s="72"/>
      <c r="J2564" s="72"/>
      <c r="K2564" s="72"/>
      <c r="L2564" s="72"/>
      <c r="M2564" s="72"/>
      <c r="N2564" s="72"/>
      <c r="O2564" s="72"/>
      <c r="P2564" s="72"/>
      <c r="Q2564" s="72"/>
      <c r="R2564" s="72"/>
      <c r="S2564" s="72"/>
      <c r="T2564" s="72"/>
      <c r="U2564" s="72"/>
      <c r="V2564" s="3"/>
    </row>
    <row r="2565" spans="5:22" ht="23.1" customHeight="1">
      <c r="E2565" s="72" t="s">
        <v>4658</v>
      </c>
      <c r="F2565" s="72"/>
      <c r="G2565" s="72"/>
      <c r="H2565" s="72"/>
      <c r="I2565" s="72"/>
      <c r="J2565" s="72"/>
      <c r="K2565" s="72"/>
      <c r="L2565" s="72"/>
      <c r="M2565" s="72"/>
      <c r="N2565" s="72"/>
      <c r="O2565" s="72"/>
      <c r="P2565" s="72"/>
      <c r="Q2565" s="72"/>
      <c r="R2565" s="72"/>
      <c r="S2565" s="72"/>
      <c r="T2565" s="72"/>
      <c r="U2565" s="72"/>
      <c r="V2565" s="3"/>
    </row>
    <row r="2566" spans="5:22" ht="23.1" customHeight="1">
      <c r="E2566" s="72" t="s">
        <v>4659</v>
      </c>
      <c r="F2566" s="72"/>
      <c r="G2566" s="72"/>
      <c r="H2566" s="72"/>
      <c r="I2566" s="72"/>
      <c r="J2566" s="72"/>
      <c r="K2566" s="72"/>
      <c r="L2566" s="72"/>
      <c r="M2566" s="72"/>
      <c r="N2566" s="72"/>
      <c r="O2566" s="72"/>
      <c r="P2566" s="72"/>
      <c r="Q2566" s="72"/>
      <c r="R2566" s="72"/>
      <c r="S2566" s="72"/>
      <c r="T2566" s="72"/>
      <c r="U2566" s="72"/>
      <c r="V2566" s="3"/>
    </row>
    <row r="2567" spans="5:22" ht="23.1" customHeight="1">
      <c r="E2567" s="72" t="s">
        <v>4660</v>
      </c>
      <c r="F2567" s="72"/>
      <c r="G2567" s="72"/>
      <c r="H2567" s="72"/>
      <c r="I2567" s="72"/>
      <c r="J2567" s="72"/>
      <c r="K2567" s="72"/>
      <c r="L2567" s="72"/>
      <c r="M2567" s="72"/>
      <c r="N2567" s="72"/>
      <c r="O2567" s="72"/>
      <c r="P2567" s="72"/>
      <c r="Q2567" s="72"/>
      <c r="R2567" s="72"/>
      <c r="S2567" s="72"/>
      <c r="T2567" s="72"/>
      <c r="U2567" s="72"/>
      <c r="V2567" s="3"/>
    </row>
    <row r="2568" spans="5:22" ht="23.1" customHeight="1">
      <c r="E2568" s="72" t="s">
        <v>4661</v>
      </c>
      <c r="F2568" s="72"/>
      <c r="G2568" s="72"/>
      <c r="H2568" s="72"/>
      <c r="I2568" s="72"/>
      <c r="J2568" s="72"/>
      <c r="K2568" s="72"/>
      <c r="L2568" s="72"/>
      <c r="M2568" s="72"/>
      <c r="N2568" s="72"/>
      <c r="O2568" s="72"/>
      <c r="P2568" s="72"/>
      <c r="Q2568" s="72"/>
      <c r="R2568" s="72"/>
      <c r="S2568" s="72"/>
      <c r="T2568" s="72"/>
      <c r="U2568" s="72"/>
      <c r="V2568" s="3"/>
    </row>
    <row r="2569" spans="5:22" ht="23.1" customHeight="1">
      <c r="E2569" s="72" t="s">
        <v>4662</v>
      </c>
      <c r="F2569" s="72"/>
      <c r="G2569" s="72"/>
      <c r="H2569" s="72"/>
      <c r="I2569" s="72"/>
      <c r="J2569" s="72"/>
      <c r="K2569" s="72"/>
      <c r="L2569" s="72"/>
      <c r="M2569" s="72"/>
      <c r="N2569" s="72"/>
      <c r="O2569" s="72"/>
      <c r="P2569" s="72"/>
      <c r="Q2569" s="72"/>
      <c r="R2569" s="72"/>
      <c r="S2569" s="72"/>
      <c r="T2569" s="72"/>
      <c r="U2569" s="72"/>
      <c r="V2569" s="3"/>
    </row>
    <row r="2570" spans="5:22" ht="23.1" customHeight="1">
      <c r="E2570" s="72" t="s">
        <v>4663</v>
      </c>
      <c r="F2570" s="72"/>
      <c r="G2570" s="72"/>
      <c r="H2570" s="72"/>
      <c r="I2570" s="72"/>
      <c r="J2570" s="72"/>
      <c r="K2570" s="72"/>
      <c r="L2570" s="72"/>
      <c r="M2570" s="72"/>
      <c r="N2570" s="72"/>
      <c r="O2570" s="72"/>
      <c r="P2570" s="72"/>
      <c r="Q2570" s="72"/>
      <c r="R2570" s="72"/>
      <c r="S2570" s="72"/>
      <c r="T2570" s="72"/>
      <c r="U2570" s="72"/>
      <c r="V2570" s="3"/>
    </row>
    <row r="2571" spans="5:22" ht="23.1" customHeight="1">
      <c r="E2571" s="72" t="s">
        <v>4664</v>
      </c>
      <c r="F2571" s="72"/>
      <c r="G2571" s="72"/>
      <c r="H2571" s="72"/>
      <c r="I2571" s="72"/>
      <c r="J2571" s="72"/>
      <c r="K2571" s="72"/>
      <c r="L2571" s="72"/>
      <c r="M2571" s="72"/>
      <c r="N2571" s="72"/>
      <c r="O2571" s="72"/>
      <c r="P2571" s="72"/>
      <c r="Q2571" s="72"/>
      <c r="R2571" s="72"/>
      <c r="S2571" s="72"/>
      <c r="T2571" s="72"/>
      <c r="U2571" s="72"/>
      <c r="V2571" s="3"/>
    </row>
    <row r="2572" spans="5:22" ht="23.1" customHeight="1">
      <c r="E2572" s="72" t="s">
        <v>4665</v>
      </c>
      <c r="F2572" s="72"/>
      <c r="G2572" s="72"/>
      <c r="H2572" s="72"/>
      <c r="I2572" s="72"/>
      <c r="J2572" s="72"/>
      <c r="K2572" s="72"/>
      <c r="L2572" s="72"/>
      <c r="M2572" s="72"/>
      <c r="N2572" s="72"/>
      <c r="O2572" s="72"/>
      <c r="P2572" s="72"/>
      <c r="Q2572" s="72"/>
      <c r="R2572" s="72"/>
      <c r="S2572" s="72"/>
      <c r="T2572" s="72"/>
      <c r="U2572" s="72"/>
      <c r="V2572" s="3"/>
    </row>
    <row r="2573" spans="5:22" ht="23.1" customHeight="1">
      <c r="E2573" s="72" t="s">
        <v>4666</v>
      </c>
      <c r="F2573" s="72"/>
      <c r="G2573" s="72"/>
      <c r="H2573" s="72"/>
      <c r="I2573" s="72"/>
      <c r="J2573" s="72"/>
      <c r="K2573" s="72"/>
      <c r="L2573" s="72"/>
      <c r="M2573" s="72"/>
      <c r="N2573" s="72"/>
      <c r="O2573" s="72"/>
      <c r="P2573" s="72"/>
      <c r="Q2573" s="72"/>
      <c r="R2573" s="72"/>
      <c r="S2573" s="72"/>
      <c r="T2573" s="72"/>
      <c r="U2573" s="72"/>
      <c r="V2573" s="3"/>
    </row>
    <row r="2574" spans="5:22" ht="23.1" customHeight="1">
      <c r="E2574" s="72" t="s">
        <v>4667</v>
      </c>
      <c r="F2574" s="72"/>
      <c r="G2574" s="72"/>
      <c r="H2574" s="72"/>
      <c r="I2574" s="72"/>
      <c r="J2574" s="72"/>
      <c r="K2574" s="72"/>
      <c r="L2574" s="72"/>
      <c r="M2574" s="72"/>
      <c r="N2574" s="72"/>
      <c r="O2574" s="72"/>
      <c r="P2574" s="72"/>
      <c r="Q2574" s="72"/>
      <c r="R2574" s="72"/>
      <c r="S2574" s="72"/>
      <c r="T2574" s="72"/>
      <c r="U2574" s="72"/>
      <c r="V2574" s="3"/>
    </row>
    <row r="2575" spans="5:22" ht="23.1" customHeight="1">
      <c r="E2575" s="72" t="s">
        <v>4668</v>
      </c>
      <c r="F2575" s="72"/>
      <c r="G2575" s="72"/>
      <c r="H2575" s="72"/>
      <c r="I2575" s="72"/>
      <c r="J2575" s="72"/>
      <c r="K2575" s="72"/>
      <c r="L2575" s="72"/>
      <c r="M2575" s="72"/>
      <c r="N2575" s="72"/>
      <c r="O2575" s="72"/>
      <c r="P2575" s="72"/>
      <c r="Q2575" s="72"/>
      <c r="R2575" s="72"/>
      <c r="S2575" s="72"/>
      <c r="T2575" s="72"/>
      <c r="U2575" s="72"/>
      <c r="V2575" s="3"/>
    </row>
    <row r="2576" spans="5:22" ht="23.1" customHeight="1">
      <c r="E2576" s="72" t="s">
        <v>4669</v>
      </c>
      <c r="F2576" s="72"/>
      <c r="G2576" s="72"/>
      <c r="H2576" s="72"/>
      <c r="I2576" s="72"/>
      <c r="J2576" s="72"/>
      <c r="K2576" s="72"/>
      <c r="L2576" s="72"/>
      <c r="M2576" s="72"/>
      <c r="N2576" s="72"/>
      <c r="O2576" s="72"/>
      <c r="P2576" s="72"/>
      <c r="Q2576" s="72"/>
      <c r="R2576" s="72"/>
      <c r="S2576" s="72"/>
      <c r="T2576" s="72"/>
      <c r="U2576" s="72"/>
      <c r="V2576" s="3"/>
    </row>
    <row r="2577" spans="5:22" ht="23.1" customHeight="1">
      <c r="E2577" s="72" t="s">
        <v>4670</v>
      </c>
      <c r="F2577" s="72"/>
      <c r="G2577" s="72"/>
      <c r="H2577" s="72"/>
      <c r="I2577" s="72"/>
      <c r="J2577" s="72"/>
      <c r="K2577" s="72"/>
      <c r="L2577" s="72"/>
      <c r="M2577" s="72"/>
      <c r="N2577" s="72"/>
      <c r="O2577" s="72"/>
      <c r="P2577" s="72"/>
      <c r="Q2577" s="72"/>
      <c r="R2577" s="72"/>
      <c r="S2577" s="72"/>
      <c r="T2577" s="72"/>
      <c r="U2577" s="72"/>
      <c r="V2577" s="3"/>
    </row>
    <row r="2578" spans="5:22" ht="23.1" customHeight="1">
      <c r="E2578" s="72" t="s">
        <v>4671</v>
      </c>
      <c r="F2578" s="72"/>
      <c r="G2578" s="72"/>
      <c r="H2578" s="72"/>
      <c r="I2578" s="72"/>
      <c r="J2578" s="72"/>
      <c r="K2578" s="72"/>
      <c r="L2578" s="72"/>
      <c r="M2578" s="72"/>
      <c r="N2578" s="72"/>
      <c r="O2578" s="72"/>
      <c r="P2578" s="72"/>
      <c r="Q2578" s="72"/>
      <c r="R2578" s="72"/>
      <c r="S2578" s="72"/>
      <c r="T2578" s="72"/>
      <c r="U2578" s="72"/>
      <c r="V2578" s="3"/>
    </row>
    <row r="2579" spans="5:22" ht="23.1" customHeight="1">
      <c r="E2579" s="72" t="s">
        <v>4672</v>
      </c>
      <c r="F2579" s="72"/>
      <c r="G2579" s="72"/>
      <c r="H2579" s="72"/>
      <c r="I2579" s="72"/>
      <c r="J2579" s="72"/>
      <c r="K2579" s="72"/>
      <c r="L2579" s="72"/>
      <c r="M2579" s="72"/>
      <c r="N2579" s="72"/>
      <c r="O2579" s="72"/>
      <c r="P2579" s="72"/>
      <c r="Q2579" s="72"/>
      <c r="R2579" s="72"/>
      <c r="S2579" s="72"/>
      <c r="T2579" s="72"/>
      <c r="U2579" s="72"/>
      <c r="V2579" s="3"/>
    </row>
    <row r="2580" spans="5:22" ht="23.1" customHeight="1">
      <c r="E2580" s="72" t="s">
        <v>4673</v>
      </c>
      <c r="F2580" s="72"/>
      <c r="G2580" s="72"/>
      <c r="H2580" s="72"/>
      <c r="I2580" s="72"/>
      <c r="J2580" s="72"/>
      <c r="K2580" s="72"/>
      <c r="L2580" s="72"/>
      <c r="M2580" s="72"/>
      <c r="N2580" s="72"/>
      <c r="O2580" s="72"/>
      <c r="P2580" s="72"/>
      <c r="Q2580" s="72"/>
      <c r="R2580" s="72"/>
      <c r="S2580" s="72"/>
      <c r="T2580" s="72"/>
      <c r="U2580" s="72"/>
      <c r="V2580" s="3"/>
    </row>
    <row r="2581" spans="5:22" ht="23.1" customHeight="1">
      <c r="E2581" s="72" t="s">
        <v>4674</v>
      </c>
      <c r="F2581" s="72"/>
      <c r="G2581" s="72"/>
      <c r="H2581" s="72"/>
      <c r="I2581" s="72"/>
      <c r="J2581" s="72"/>
      <c r="K2581" s="72"/>
      <c r="L2581" s="72"/>
      <c r="M2581" s="72"/>
      <c r="N2581" s="72"/>
      <c r="O2581" s="72"/>
      <c r="P2581" s="72"/>
      <c r="Q2581" s="72"/>
      <c r="R2581" s="72"/>
      <c r="S2581" s="72"/>
      <c r="T2581" s="72"/>
      <c r="U2581" s="72"/>
      <c r="V2581" s="3"/>
    </row>
    <row r="2582" spans="5:22" ht="23.1" customHeight="1">
      <c r="E2582" s="72" t="s">
        <v>4675</v>
      </c>
      <c r="F2582" s="72"/>
      <c r="G2582" s="72"/>
      <c r="H2582" s="72"/>
      <c r="I2582" s="72"/>
      <c r="J2582" s="72"/>
      <c r="K2582" s="72"/>
      <c r="L2582" s="72"/>
      <c r="M2582" s="72"/>
      <c r="N2582" s="72"/>
      <c r="O2582" s="72"/>
      <c r="P2582" s="72"/>
      <c r="Q2582" s="72"/>
      <c r="R2582" s="72"/>
      <c r="S2582" s="72"/>
      <c r="T2582" s="72"/>
      <c r="U2582" s="72"/>
      <c r="V2582" s="3"/>
    </row>
    <row r="2583" spans="5:22" ht="23.1" customHeight="1">
      <c r="E2583" s="72" t="s">
        <v>4676</v>
      </c>
      <c r="F2583" s="72"/>
      <c r="G2583" s="72"/>
      <c r="H2583" s="72"/>
      <c r="I2583" s="72"/>
      <c r="J2583" s="72"/>
      <c r="K2583" s="72"/>
      <c r="L2583" s="72"/>
      <c r="M2583" s="72"/>
      <c r="N2583" s="72"/>
      <c r="O2583" s="72"/>
      <c r="P2583" s="72"/>
      <c r="Q2583" s="72"/>
      <c r="R2583" s="72"/>
      <c r="S2583" s="72"/>
      <c r="T2583" s="72"/>
      <c r="U2583" s="72"/>
      <c r="V2583" s="3"/>
    </row>
    <row r="2584" spans="5:22" ht="23.1" customHeight="1">
      <c r="E2584" s="72" t="s">
        <v>4677</v>
      </c>
      <c r="F2584" s="72"/>
      <c r="G2584" s="72"/>
      <c r="H2584" s="72"/>
      <c r="I2584" s="72"/>
      <c r="J2584" s="72"/>
      <c r="K2584" s="72"/>
      <c r="L2584" s="72"/>
      <c r="M2584" s="72"/>
      <c r="N2584" s="72"/>
      <c r="O2584" s="72"/>
      <c r="P2584" s="72"/>
      <c r="Q2584" s="72"/>
      <c r="R2584" s="72"/>
      <c r="S2584" s="72"/>
      <c r="T2584" s="72"/>
      <c r="U2584" s="72"/>
      <c r="V2584" s="3"/>
    </row>
    <row r="2585" spans="5:22" ht="23.1" customHeight="1">
      <c r="E2585" s="72" t="s">
        <v>4678</v>
      </c>
      <c r="F2585" s="72"/>
      <c r="G2585" s="72"/>
      <c r="H2585" s="72"/>
      <c r="I2585" s="72"/>
      <c r="J2585" s="72"/>
      <c r="K2585" s="72"/>
      <c r="L2585" s="72"/>
      <c r="M2585" s="72"/>
      <c r="N2585" s="72"/>
      <c r="O2585" s="72"/>
      <c r="P2585" s="72"/>
      <c r="Q2585" s="72"/>
      <c r="R2585" s="72"/>
      <c r="S2585" s="72"/>
      <c r="T2585" s="72"/>
      <c r="U2585" s="72"/>
      <c r="V2585" s="3"/>
    </row>
    <row r="2586" spans="5:22" ht="23.1" customHeight="1">
      <c r="E2586" s="72" t="s">
        <v>4679</v>
      </c>
      <c r="F2586" s="72"/>
      <c r="G2586" s="72"/>
      <c r="H2586" s="72"/>
      <c r="I2586" s="72"/>
      <c r="J2586" s="72"/>
      <c r="K2586" s="72"/>
      <c r="L2586" s="72"/>
      <c r="M2586" s="72"/>
      <c r="N2586" s="72"/>
      <c r="O2586" s="72"/>
      <c r="P2586" s="72"/>
      <c r="Q2586" s="72"/>
      <c r="R2586" s="72"/>
      <c r="S2586" s="72"/>
      <c r="T2586" s="72"/>
      <c r="U2586" s="72"/>
      <c r="V2586" s="3"/>
    </row>
    <row r="2587" spans="5:22" ht="23.1" customHeight="1">
      <c r="E2587" s="72" t="s">
        <v>4680</v>
      </c>
      <c r="F2587" s="72"/>
      <c r="G2587" s="72"/>
      <c r="H2587" s="72"/>
      <c r="I2587" s="72"/>
      <c r="J2587" s="72"/>
      <c r="K2587" s="72"/>
      <c r="L2587" s="72"/>
      <c r="M2587" s="72"/>
      <c r="N2587" s="72"/>
      <c r="O2587" s="72"/>
      <c r="P2587" s="72"/>
      <c r="Q2587" s="72"/>
      <c r="R2587" s="72"/>
      <c r="S2587" s="72"/>
      <c r="T2587" s="72"/>
      <c r="U2587" s="72"/>
      <c r="V2587" s="3"/>
    </row>
    <row r="2588" spans="5:22" ht="23.1" customHeight="1">
      <c r="E2588" s="72" t="s">
        <v>4681</v>
      </c>
      <c r="F2588" s="72"/>
      <c r="G2588" s="72"/>
      <c r="H2588" s="72"/>
      <c r="I2588" s="72"/>
      <c r="J2588" s="72"/>
      <c r="K2588" s="72"/>
      <c r="L2588" s="72"/>
      <c r="M2588" s="72"/>
      <c r="N2588" s="72"/>
      <c r="O2588" s="72"/>
      <c r="P2588" s="72"/>
      <c r="Q2588" s="72"/>
      <c r="R2588" s="72"/>
      <c r="S2588" s="72"/>
      <c r="T2588" s="72"/>
      <c r="U2588" s="72"/>
      <c r="V2588" s="3"/>
    </row>
    <row r="2589" spans="5:22" ht="23.1" customHeight="1">
      <c r="E2589" s="72" t="s">
        <v>4682</v>
      </c>
      <c r="F2589" s="72"/>
      <c r="G2589" s="72"/>
      <c r="H2589" s="72"/>
      <c r="I2589" s="72"/>
      <c r="J2589" s="72"/>
      <c r="K2589" s="72"/>
      <c r="L2589" s="72"/>
      <c r="M2589" s="72"/>
      <c r="N2589" s="72"/>
      <c r="O2589" s="72"/>
      <c r="P2589" s="72"/>
      <c r="Q2589" s="72"/>
      <c r="R2589" s="72"/>
      <c r="S2589" s="72"/>
      <c r="T2589" s="72"/>
      <c r="U2589" s="72"/>
      <c r="V2589" s="3"/>
    </row>
    <row r="2590" spans="5:22" ht="23.1" customHeight="1">
      <c r="E2590" s="72" t="s">
        <v>4683</v>
      </c>
      <c r="F2590" s="72"/>
      <c r="G2590" s="72"/>
      <c r="H2590" s="72"/>
      <c r="I2590" s="72"/>
      <c r="J2590" s="72"/>
      <c r="K2590" s="72"/>
      <c r="L2590" s="72"/>
      <c r="M2590" s="72"/>
      <c r="N2590" s="72"/>
      <c r="O2590" s="72"/>
      <c r="P2590" s="72"/>
      <c r="Q2590" s="72"/>
      <c r="R2590" s="72"/>
      <c r="S2590" s="72"/>
      <c r="T2590" s="72"/>
      <c r="U2590" s="72"/>
      <c r="V2590" s="3"/>
    </row>
    <row r="2591" spans="5:22" ht="23.1" customHeight="1">
      <c r="E2591" s="72" t="s">
        <v>4684</v>
      </c>
      <c r="F2591" s="72"/>
      <c r="G2591" s="72"/>
      <c r="H2591" s="72"/>
      <c r="I2591" s="72"/>
      <c r="J2591" s="72"/>
      <c r="K2591" s="72"/>
      <c r="L2591" s="72"/>
      <c r="M2591" s="72"/>
      <c r="N2591" s="72"/>
      <c r="O2591" s="72"/>
      <c r="P2591" s="72"/>
      <c r="Q2591" s="72"/>
      <c r="R2591" s="72"/>
      <c r="S2591" s="72"/>
      <c r="T2591" s="72"/>
      <c r="U2591" s="72"/>
      <c r="V2591" s="3"/>
    </row>
    <row r="2592" spans="5:22" ht="23.1" customHeight="1">
      <c r="E2592" s="72" t="s">
        <v>4685</v>
      </c>
      <c r="F2592" s="72"/>
      <c r="G2592" s="72"/>
      <c r="H2592" s="72"/>
      <c r="I2592" s="72"/>
      <c r="J2592" s="72"/>
      <c r="K2592" s="72"/>
      <c r="L2592" s="72"/>
      <c r="M2592" s="72"/>
      <c r="N2592" s="72"/>
      <c r="O2592" s="72"/>
      <c r="P2592" s="72"/>
      <c r="Q2592" s="72"/>
      <c r="R2592" s="72"/>
      <c r="S2592" s="72"/>
      <c r="T2592" s="72"/>
      <c r="U2592" s="72"/>
      <c r="V2592" s="3"/>
    </row>
    <row r="2593" spans="5:22" ht="23.1" customHeight="1">
      <c r="E2593" s="72" t="s">
        <v>4686</v>
      </c>
      <c r="F2593" s="72"/>
      <c r="G2593" s="72"/>
      <c r="H2593" s="72"/>
      <c r="I2593" s="72"/>
      <c r="J2593" s="72"/>
      <c r="K2593" s="72"/>
      <c r="L2593" s="72"/>
      <c r="M2593" s="72"/>
      <c r="N2593" s="72"/>
      <c r="O2593" s="72"/>
      <c r="P2593" s="72"/>
      <c r="Q2593" s="72"/>
      <c r="R2593" s="72"/>
      <c r="S2593" s="72"/>
      <c r="T2593" s="72"/>
      <c r="U2593" s="72"/>
      <c r="V2593" s="3"/>
    </row>
    <row r="2594" spans="5:22" ht="23.1" customHeight="1">
      <c r="E2594" s="72" t="s">
        <v>4687</v>
      </c>
      <c r="F2594" s="72"/>
      <c r="G2594" s="72"/>
      <c r="H2594" s="72"/>
      <c r="I2594" s="72"/>
      <c r="J2594" s="72"/>
      <c r="K2594" s="72"/>
      <c r="L2594" s="72"/>
      <c r="M2594" s="72"/>
      <c r="N2594" s="72"/>
      <c r="O2594" s="72"/>
      <c r="P2594" s="72"/>
      <c r="Q2594" s="72"/>
      <c r="R2594" s="72"/>
      <c r="S2594" s="72"/>
      <c r="T2594" s="72"/>
      <c r="U2594" s="72"/>
      <c r="V2594" s="3"/>
    </row>
    <row r="2595" spans="5:22" ht="23.1" customHeight="1">
      <c r="E2595" s="72" t="s">
        <v>4688</v>
      </c>
      <c r="F2595" s="72"/>
      <c r="G2595" s="72"/>
      <c r="H2595" s="72"/>
      <c r="I2595" s="72"/>
      <c r="J2595" s="72"/>
      <c r="K2595" s="72"/>
      <c r="L2595" s="72"/>
      <c r="M2595" s="72"/>
      <c r="N2595" s="72"/>
      <c r="O2595" s="72"/>
      <c r="P2595" s="72"/>
      <c r="Q2595" s="72"/>
      <c r="R2595" s="72"/>
      <c r="S2595" s="72"/>
      <c r="T2595" s="72"/>
      <c r="U2595" s="72"/>
      <c r="V2595" s="3"/>
    </row>
    <row r="2596" spans="5:22" ht="23.1" customHeight="1">
      <c r="E2596" s="72" t="s">
        <v>4689</v>
      </c>
      <c r="F2596" s="72"/>
      <c r="G2596" s="72"/>
      <c r="H2596" s="72"/>
      <c r="I2596" s="72"/>
      <c r="J2596" s="72"/>
      <c r="K2596" s="72"/>
      <c r="L2596" s="72"/>
      <c r="M2596" s="72"/>
      <c r="N2596" s="72"/>
      <c r="O2596" s="72"/>
      <c r="P2596" s="72"/>
      <c r="Q2596" s="72"/>
      <c r="R2596" s="72"/>
      <c r="S2596" s="72"/>
      <c r="T2596" s="72"/>
      <c r="U2596" s="72"/>
      <c r="V2596" s="3"/>
    </row>
    <row r="2597" spans="5:22" ht="23.1" customHeight="1">
      <c r="E2597" s="72" t="s">
        <v>4690</v>
      </c>
      <c r="F2597" s="72"/>
      <c r="G2597" s="72"/>
      <c r="H2597" s="72"/>
      <c r="I2597" s="72"/>
      <c r="J2597" s="72"/>
      <c r="K2597" s="72"/>
      <c r="L2597" s="72"/>
      <c r="M2597" s="72"/>
      <c r="N2597" s="72"/>
      <c r="O2597" s="72"/>
      <c r="P2597" s="72"/>
      <c r="Q2597" s="72"/>
      <c r="R2597" s="72"/>
      <c r="S2597" s="72"/>
      <c r="T2597" s="72"/>
      <c r="U2597" s="72"/>
      <c r="V2597" s="3"/>
    </row>
    <row r="2598" spans="5:22" ht="23.1" customHeight="1">
      <c r="E2598" s="72" t="s">
        <v>4691</v>
      </c>
      <c r="F2598" s="72"/>
      <c r="G2598" s="72"/>
      <c r="H2598" s="72"/>
      <c r="I2598" s="72"/>
      <c r="J2598" s="72"/>
      <c r="K2598" s="72"/>
      <c r="L2598" s="72"/>
      <c r="M2598" s="72"/>
      <c r="N2598" s="72"/>
      <c r="O2598" s="72"/>
      <c r="P2598" s="72"/>
      <c r="Q2598" s="72"/>
      <c r="R2598" s="72"/>
      <c r="S2598" s="72"/>
      <c r="T2598" s="72"/>
      <c r="U2598" s="72"/>
      <c r="V2598" s="3"/>
    </row>
    <row r="2599" spans="5:22" ht="23.1" customHeight="1">
      <c r="E2599" s="72" t="s">
        <v>4692</v>
      </c>
      <c r="F2599" s="72"/>
      <c r="G2599" s="72"/>
      <c r="H2599" s="72"/>
      <c r="I2599" s="72"/>
      <c r="J2599" s="72"/>
      <c r="K2599" s="72"/>
      <c r="L2599" s="72"/>
      <c r="M2599" s="72"/>
      <c r="N2599" s="72"/>
      <c r="O2599" s="72"/>
      <c r="P2599" s="72"/>
      <c r="Q2599" s="72"/>
      <c r="R2599" s="72"/>
      <c r="S2599" s="72"/>
      <c r="T2599" s="72"/>
      <c r="U2599" s="72"/>
      <c r="V2599" s="3"/>
    </row>
    <row r="2600" spans="5:22" ht="23.1" customHeight="1">
      <c r="E2600" s="72" t="s">
        <v>4693</v>
      </c>
      <c r="F2600" s="72"/>
      <c r="G2600" s="72"/>
      <c r="H2600" s="72"/>
      <c r="I2600" s="72"/>
      <c r="J2600" s="72"/>
      <c r="K2600" s="72"/>
      <c r="L2600" s="72"/>
      <c r="M2600" s="72"/>
      <c r="N2600" s="72"/>
      <c r="O2600" s="72"/>
      <c r="P2600" s="72"/>
      <c r="Q2600" s="72"/>
      <c r="R2600" s="72"/>
      <c r="S2600" s="72"/>
      <c r="T2600" s="72"/>
      <c r="U2600" s="72"/>
      <c r="V2600" s="3"/>
    </row>
    <row r="2601" spans="5:22" ht="23.1" customHeight="1">
      <c r="E2601" s="72" t="s">
        <v>4694</v>
      </c>
      <c r="F2601" s="72"/>
      <c r="G2601" s="72"/>
      <c r="H2601" s="72"/>
      <c r="I2601" s="72"/>
      <c r="J2601" s="72"/>
      <c r="K2601" s="72"/>
      <c r="L2601" s="72"/>
      <c r="M2601" s="72"/>
      <c r="N2601" s="72"/>
      <c r="O2601" s="72"/>
      <c r="P2601" s="72"/>
      <c r="Q2601" s="72"/>
      <c r="R2601" s="72"/>
      <c r="S2601" s="72"/>
      <c r="T2601" s="72"/>
      <c r="U2601" s="72"/>
      <c r="V2601" s="3"/>
    </row>
    <row r="2602" spans="5:22" ht="23.1" customHeight="1">
      <c r="E2602" s="72" t="s">
        <v>4695</v>
      </c>
      <c r="F2602" s="72"/>
      <c r="G2602" s="72"/>
      <c r="H2602" s="72"/>
      <c r="I2602" s="72"/>
      <c r="J2602" s="72"/>
      <c r="K2602" s="72"/>
      <c r="L2602" s="72"/>
      <c r="M2602" s="72"/>
      <c r="N2602" s="72"/>
      <c r="O2602" s="72"/>
      <c r="P2602" s="72"/>
      <c r="Q2602" s="72"/>
      <c r="R2602" s="72"/>
      <c r="S2602" s="72"/>
      <c r="T2602" s="72"/>
      <c r="U2602" s="72"/>
      <c r="V2602" s="3"/>
    </row>
    <row r="2603" spans="5:22" ht="23.1" customHeight="1">
      <c r="E2603" s="72" t="s">
        <v>4696</v>
      </c>
      <c r="F2603" s="72"/>
      <c r="G2603" s="72"/>
      <c r="H2603" s="72"/>
      <c r="I2603" s="72"/>
      <c r="J2603" s="72"/>
      <c r="K2603" s="72"/>
      <c r="L2603" s="72"/>
      <c r="M2603" s="72"/>
      <c r="N2603" s="72"/>
      <c r="O2603" s="72"/>
      <c r="P2603" s="72"/>
      <c r="Q2603" s="72"/>
      <c r="R2603" s="72"/>
      <c r="S2603" s="72"/>
      <c r="T2603" s="72"/>
      <c r="U2603" s="72"/>
      <c r="V2603" s="3"/>
    </row>
  </sheetData>
  <sheetProtection algorithmName="SHA-512" hashValue="LBNyEDh6YFjansageevFAXlykmNx0PAM9pF2KNjw0cgqvabg5pJkSSWUzvV1xsidKB5Y6CLYPWP8FBeewCE3Jw==" saltValue="c0d7/aUyDcIqH0m9NLDKdA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82C77CDACA01944B9F811D26F5B07B0" ma:contentTypeVersion="4" ma:contentTypeDescription="Create a new document." ma:contentTypeScope="" ma:versionID="60de3ed630c9d5343deaca62c6a5e1d2">
  <xsd:schema xmlns:xsd="http://www.w3.org/2001/XMLSchema" xmlns:xs="http://www.w3.org/2001/XMLSchema" xmlns:p="http://schemas.microsoft.com/office/2006/metadata/properties" xmlns:ns2="92b8ac8e-041f-418d-b141-32591a9ffe0f" xmlns:ns3="511cbbe0-691a-4a12-b295-dda921a8eed2" targetNamespace="http://schemas.microsoft.com/office/2006/metadata/properties" ma:root="true" ma:fieldsID="79dee388618ad8fd8b72398dc33b5de3" ns2:_="" ns3:_="">
    <xsd:import namespace="92b8ac8e-041f-418d-b141-32591a9ffe0f"/>
    <xsd:import namespace="511cbbe0-691a-4a12-b295-dda921a8eed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8ac8e-041f-418d-b141-32591a9ffe0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1cbbe0-691a-4a12-b295-dda921a8eed2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511cbbe0-691a-4a12-b295-dda921a8eed2">
      <UserInfo>
        <DisplayName>Adejumoke Gloria Oluwayinka</DisplayName>
        <AccountId>17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6E97F628-4EAC-47B8-B2E9-4402D3AEA0E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2b8ac8e-041f-418d-b141-32591a9ffe0f"/>
    <ds:schemaRef ds:uri="511cbbe0-691a-4a12-b295-dda921a8eed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4FC4DA6-A186-4834-BB71-420AC4344BE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E05097B-5001-46F5-9F7D-73DB9C80BA79}">
  <ds:schemaRefs>
    <ds:schemaRef ds:uri="http://purl.org/dc/terms/"/>
    <ds:schemaRef ds:uri="http://schemas.microsoft.com/office/2006/documentManagement/types"/>
    <ds:schemaRef ds:uri="92b8ac8e-041f-418d-b141-32591a9ffe0f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511cbbe0-691a-4a12-b295-dda921a8eed2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20</vt:i4>
      </vt:variant>
    </vt:vector>
  </HeadingPairs>
  <TitlesOfParts>
    <vt:vector size="27" baseType="lpstr">
      <vt:lpstr>Mobilization</vt:lpstr>
      <vt:lpstr>Registration</vt:lpstr>
      <vt:lpstr>Attendance</vt:lpstr>
      <vt:lpstr>Service Provision</vt:lpstr>
      <vt:lpstr>Summary</vt:lpstr>
      <vt:lpstr>Summary Sheet</vt:lpstr>
      <vt:lpstr>Lists (DO NOT TOUCH)</vt:lpstr>
      <vt:lpstr>Activity</vt:lpstr>
      <vt:lpstr>Binary</vt:lpstr>
      <vt:lpstr>Current_Method</vt:lpstr>
      <vt:lpstr>Day</vt:lpstr>
      <vt:lpstr>EC_Condom</vt:lpstr>
      <vt:lpstr>Heard</vt:lpstr>
      <vt:lpstr>Last_Class</vt:lpstr>
      <vt:lpstr>LGA</vt:lpstr>
      <vt:lpstr>Marital_Status</vt:lpstr>
      <vt:lpstr>Method_Uptook</vt:lpstr>
      <vt:lpstr>Mobilized</vt:lpstr>
      <vt:lpstr>Month</vt:lpstr>
      <vt:lpstr>Pregnancy</vt:lpstr>
      <vt:lpstr>Region</vt:lpstr>
      <vt:lpstr>State</vt:lpstr>
      <vt:lpstr>Type_of_Facility</vt:lpstr>
      <vt:lpstr>Visit_Type</vt:lpstr>
      <vt:lpstr>Ward</vt:lpstr>
      <vt:lpstr>Week</vt:lpstr>
      <vt:lpstr>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James Brown</cp:lastModifiedBy>
  <dcterms:modified xsi:type="dcterms:W3CDTF">2019-08-12T15:08:46Z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0x010100782C77CDACA01944B9F811D26F5B07B0</vt:lpwstr>
  </property>
  <property fmtid="{D5CDD505-2E9C-101B-9397-08002B2CF9AE}" pid="3" name="Order">
    <vt:r8>268600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TemplateUrl">
    <vt:lpwstr/>
  </property>
  <property fmtid="{D5CDD505-2E9C-101B-9397-08002B2CF9AE}" pid="7" name="ComplianceAssetId">
    <vt:lpwstr/>
  </property>
</Properties>
</file>